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bookViews>
    <workbookView xWindow="0" yWindow="0" windowWidth="20490" windowHeight="7755"/>
  </bookViews>
  <sheets>
    <sheet name="Plan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" i="1" l="1"/>
  <c r="Q12" i="1"/>
  <c r="B1" i="1"/>
  <c r="AB54" i="1" l="1"/>
  <c r="AB55" i="1" s="1"/>
  <c r="AA53" i="1"/>
  <c r="AC53" i="1" s="1"/>
  <c r="W13" i="1" s="1"/>
  <c r="AD13" i="1"/>
  <c r="AD14" i="1" s="1"/>
  <c r="AD15" i="1" s="1"/>
  <c r="AD16" i="1" s="1"/>
  <c r="AD17" i="1" s="1"/>
  <c r="AD18" i="1" s="1"/>
  <c r="AD19" i="1" s="1"/>
  <c r="V13" i="1"/>
  <c r="V14" i="1" s="1"/>
  <c r="V15" i="1" s="1"/>
  <c r="I13" i="1"/>
  <c r="I14" i="1" s="1"/>
  <c r="X12" i="1"/>
  <c r="AA15" i="1" s="1"/>
  <c r="W12" i="1"/>
  <c r="M12" i="1"/>
  <c r="J12" i="1"/>
  <c r="G12" i="1"/>
  <c r="H12" i="1" s="1"/>
  <c r="N12" i="1" s="1"/>
  <c r="P12" i="1" s="1"/>
  <c r="A12" i="1"/>
  <c r="Z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V3" i="1"/>
  <c r="V2" i="1"/>
  <c r="Y13" i="1" l="1"/>
  <c r="Z13" i="1" s="1"/>
  <c r="A13" i="1"/>
  <c r="D13" i="1" s="1"/>
  <c r="E13" i="1" s="1"/>
  <c r="A14" i="1"/>
  <c r="AB52" i="1"/>
  <c r="AA52" i="1" s="1"/>
  <c r="AC52" i="1" s="1"/>
  <c r="D12" i="1"/>
  <c r="E12" i="1" s="1"/>
  <c r="G13" i="1"/>
  <c r="I15" i="1"/>
  <c r="AF12" i="1"/>
  <c r="S12" i="1" s="1"/>
  <c r="V16" i="1"/>
  <c r="B12" i="1"/>
  <c r="AA55" i="1"/>
  <c r="AC55" i="1" s="1"/>
  <c r="W15" i="1" s="1"/>
  <c r="AB56" i="1"/>
  <c r="AA14" i="1"/>
  <c r="AA19" i="1"/>
  <c r="AA18" i="1"/>
  <c r="AA16" i="1"/>
  <c r="AA17" i="1"/>
  <c r="AA54" i="1"/>
  <c r="AC54" i="1" s="1"/>
  <c r="W14" i="1" s="1"/>
  <c r="Y14" i="1" s="1"/>
  <c r="AA13" i="1"/>
  <c r="AC13" i="1" l="1"/>
  <c r="F13" i="1"/>
  <c r="H13" i="1" s="1"/>
  <c r="F14" i="1"/>
  <c r="A15" i="1"/>
  <c r="O15" i="1" s="1"/>
  <c r="D14" i="1"/>
  <c r="E14" i="1" s="1"/>
  <c r="F15" i="1" s="1"/>
  <c r="O13" i="1"/>
  <c r="G14" i="1" s="1"/>
  <c r="O14" i="1"/>
  <c r="I16" i="1"/>
  <c r="X13" i="1"/>
  <c r="X14" i="1" s="1"/>
  <c r="X15" i="1" s="1"/>
  <c r="X16" i="1" s="1"/>
  <c r="X17" i="1" s="1"/>
  <c r="X18" i="1" s="1"/>
  <c r="X19" i="1" s="1"/>
  <c r="V17" i="1"/>
  <c r="AB57" i="1"/>
  <c r="AA56" i="1"/>
  <c r="AC56" i="1" s="1"/>
  <c r="W16" i="1" s="1"/>
  <c r="Y16" i="1" s="1"/>
  <c r="Z16" i="1" s="1"/>
  <c r="AC16" i="1" s="1"/>
  <c r="Y15" i="1"/>
  <c r="Z15" i="1" s="1"/>
  <c r="AC15" i="1" s="1"/>
  <c r="AF13" i="1"/>
  <c r="AF14" i="1"/>
  <c r="H14" i="1" l="1"/>
  <c r="D15" i="1"/>
  <c r="E15" i="1" s="1"/>
  <c r="F16" i="1" s="1"/>
  <c r="A16" i="1"/>
  <c r="T15" i="1"/>
  <c r="Q15" i="1"/>
  <c r="G15" i="1"/>
  <c r="H15" i="1" s="1"/>
  <c r="T14" i="1"/>
  <c r="Q14" i="1"/>
  <c r="T13" i="1"/>
  <c r="Q13" i="1"/>
  <c r="AF15" i="1"/>
  <c r="V18" i="1"/>
  <c r="I17" i="1"/>
  <c r="AB58" i="1"/>
  <c r="AA57" i="1"/>
  <c r="AC57" i="1" s="1"/>
  <c r="W17" i="1" s="1"/>
  <c r="Z14" i="1"/>
  <c r="AC14" i="1" s="1"/>
  <c r="D16" i="1" l="1"/>
  <c r="E16" i="1" s="1"/>
  <c r="O16" i="1"/>
  <c r="A17" i="1"/>
  <c r="G16" i="1"/>
  <c r="H16" i="1" s="1"/>
  <c r="Y17" i="1"/>
  <c r="Z17" i="1" s="1"/>
  <c r="AC17" i="1" s="1"/>
  <c r="AB59" i="1"/>
  <c r="AA59" i="1" s="1"/>
  <c r="AC59" i="1" s="1"/>
  <c r="W19" i="1" s="1"/>
  <c r="AF18" i="1" s="1"/>
  <c r="AA58" i="1"/>
  <c r="AC58" i="1" s="1"/>
  <c r="W18" i="1" s="1"/>
  <c r="V19" i="1"/>
  <c r="J13" i="1"/>
  <c r="K13" i="1" s="1"/>
  <c r="L13" i="1" s="1"/>
  <c r="M13" i="1" s="1"/>
  <c r="N13" i="1" s="1"/>
  <c r="R13" i="1"/>
  <c r="R14" i="1" s="1"/>
  <c r="R15" i="1" s="1"/>
  <c r="AF16" i="1"/>
  <c r="I18" i="1"/>
  <c r="S13" i="1"/>
  <c r="F17" i="1" l="1"/>
  <c r="D17" i="1"/>
  <c r="E17" i="1" s="1"/>
  <c r="O17" i="1"/>
  <c r="A18" i="1"/>
  <c r="T16" i="1"/>
  <c r="Q16" i="1"/>
  <c r="G17" i="1"/>
  <c r="Y18" i="1"/>
  <c r="Z18" i="1" s="1"/>
  <c r="AC18" i="1" s="1"/>
  <c r="I19" i="1"/>
  <c r="R16" i="1"/>
  <c r="R17" i="1" s="1"/>
  <c r="J14" i="1"/>
  <c r="K14" i="1" s="1"/>
  <c r="L14" i="1" s="1"/>
  <c r="M14" i="1" s="1"/>
  <c r="N14" i="1" s="1"/>
  <c r="S14" i="1"/>
  <c r="S15" i="1" s="1"/>
  <c r="S16" i="1" s="1"/>
  <c r="S17" i="1" s="1"/>
  <c r="AF17" i="1"/>
  <c r="Y19" i="1"/>
  <c r="Z19" i="1" s="1"/>
  <c r="AC19" i="1" s="1"/>
  <c r="S18" i="1" l="1"/>
  <c r="R18" i="1"/>
  <c r="F18" i="1"/>
  <c r="D18" i="1"/>
  <c r="E18" i="1" s="1"/>
  <c r="O18" i="1"/>
  <c r="R19" i="1" s="1"/>
  <c r="A19" i="1"/>
  <c r="T17" i="1"/>
  <c r="Q17" i="1"/>
  <c r="H17" i="1"/>
  <c r="G18" i="1"/>
  <c r="J15" i="1"/>
  <c r="K15" i="1" s="1"/>
  <c r="L15" i="1" s="1"/>
  <c r="M15" i="1" s="1"/>
  <c r="N15" i="1" s="1"/>
  <c r="J16" i="1"/>
  <c r="C13" i="1"/>
  <c r="I20" i="1"/>
  <c r="F19" i="1" l="1"/>
  <c r="D19" i="1"/>
  <c r="E19" i="1" s="1"/>
  <c r="O19" i="1"/>
  <c r="A20" i="1"/>
  <c r="T18" i="1"/>
  <c r="Q18" i="1"/>
  <c r="S19" i="1"/>
  <c r="H18" i="1"/>
  <c r="G19" i="1"/>
  <c r="K16" i="1"/>
  <c r="L16" i="1" s="1"/>
  <c r="M16" i="1" s="1"/>
  <c r="N16" i="1" s="1"/>
  <c r="J17" i="1"/>
  <c r="I21" i="1"/>
  <c r="C14" i="1"/>
  <c r="P13" i="1"/>
  <c r="B13" i="1" s="1"/>
  <c r="F20" i="1" l="1"/>
  <c r="D20" i="1"/>
  <c r="E20" i="1" s="1"/>
  <c r="F21" i="1" s="1"/>
  <c r="O20" i="1"/>
  <c r="A21" i="1"/>
  <c r="T19" i="1"/>
  <c r="Q19" i="1"/>
  <c r="R20" i="1"/>
  <c r="S20" i="1"/>
  <c r="H19" i="1"/>
  <c r="G20" i="1"/>
  <c r="K17" i="1"/>
  <c r="L17" i="1" s="1"/>
  <c r="M17" i="1" s="1"/>
  <c r="N17" i="1" s="1"/>
  <c r="J18" i="1"/>
  <c r="C15" i="1"/>
  <c r="P14" i="1"/>
  <c r="B14" i="1" s="1"/>
  <c r="I22" i="1"/>
  <c r="D21" i="1" l="1"/>
  <c r="E21" i="1" s="1"/>
  <c r="F22" i="1" s="1"/>
  <c r="O21" i="1"/>
  <c r="A22" i="1"/>
  <c r="T20" i="1"/>
  <c r="Q20" i="1"/>
  <c r="R21" i="1"/>
  <c r="S21" i="1"/>
  <c r="H20" i="1"/>
  <c r="G21" i="1"/>
  <c r="K18" i="1"/>
  <c r="L18" i="1" s="1"/>
  <c r="M18" i="1" s="1"/>
  <c r="N18" i="1" s="1"/>
  <c r="J19" i="1"/>
  <c r="I23" i="1"/>
  <c r="C16" i="1"/>
  <c r="P15" i="1"/>
  <c r="B15" i="1" s="1"/>
  <c r="D22" i="1" l="1"/>
  <c r="E22" i="1" s="1"/>
  <c r="F23" i="1" s="1"/>
  <c r="O22" i="1"/>
  <c r="A23" i="1"/>
  <c r="T21" i="1"/>
  <c r="Q21" i="1"/>
  <c r="R22" i="1"/>
  <c r="S22" i="1"/>
  <c r="H21" i="1"/>
  <c r="G22" i="1"/>
  <c r="K19" i="1"/>
  <c r="L19" i="1" s="1"/>
  <c r="M19" i="1" s="1"/>
  <c r="N19" i="1" s="1"/>
  <c r="J20" i="1"/>
  <c r="I24" i="1"/>
  <c r="C17" i="1"/>
  <c r="P16" i="1"/>
  <c r="B16" i="1" s="1"/>
  <c r="D23" i="1" l="1"/>
  <c r="E23" i="1" s="1"/>
  <c r="F24" i="1" s="1"/>
  <c r="O23" i="1"/>
  <c r="A24" i="1"/>
  <c r="T22" i="1"/>
  <c r="Q22" i="1"/>
  <c r="S23" i="1"/>
  <c r="R23" i="1"/>
  <c r="H22" i="1"/>
  <c r="G23" i="1"/>
  <c r="K20" i="1"/>
  <c r="L20" i="1" s="1"/>
  <c r="M20" i="1" s="1"/>
  <c r="N20" i="1" s="1"/>
  <c r="J21" i="1"/>
  <c r="I25" i="1"/>
  <c r="C18" i="1"/>
  <c r="P17" i="1"/>
  <c r="B17" i="1" s="1"/>
  <c r="D24" i="1" l="1"/>
  <c r="E24" i="1" s="1"/>
  <c r="F25" i="1" s="1"/>
  <c r="O24" i="1"/>
  <c r="A25" i="1"/>
  <c r="T23" i="1"/>
  <c r="Q23" i="1"/>
  <c r="R24" i="1"/>
  <c r="S24" i="1"/>
  <c r="H23" i="1"/>
  <c r="G24" i="1"/>
  <c r="K21" i="1"/>
  <c r="L21" i="1" s="1"/>
  <c r="M21" i="1" s="1"/>
  <c r="N21" i="1" s="1"/>
  <c r="J22" i="1"/>
  <c r="C19" i="1"/>
  <c r="P18" i="1"/>
  <c r="B18" i="1" s="1"/>
  <c r="I26" i="1"/>
  <c r="D25" i="1" l="1"/>
  <c r="E25" i="1" s="1"/>
  <c r="F26" i="1" s="1"/>
  <c r="O25" i="1"/>
  <c r="A26" i="1"/>
  <c r="T24" i="1"/>
  <c r="Q24" i="1"/>
  <c r="S25" i="1"/>
  <c r="R25" i="1"/>
  <c r="H24" i="1"/>
  <c r="G25" i="1"/>
  <c r="K22" i="1"/>
  <c r="L22" i="1" s="1"/>
  <c r="M22" i="1" s="1"/>
  <c r="N22" i="1" s="1"/>
  <c r="J23" i="1"/>
  <c r="I27" i="1"/>
  <c r="C20" i="1"/>
  <c r="P19" i="1"/>
  <c r="B19" i="1" s="1"/>
  <c r="D26" i="1" l="1"/>
  <c r="E26" i="1" s="1"/>
  <c r="F27" i="1" s="1"/>
  <c r="O26" i="1"/>
  <c r="A27" i="1"/>
  <c r="T25" i="1"/>
  <c r="Q25" i="1"/>
  <c r="R26" i="1"/>
  <c r="S26" i="1"/>
  <c r="H25" i="1"/>
  <c r="G26" i="1"/>
  <c r="K23" i="1"/>
  <c r="L23" i="1" s="1"/>
  <c r="M23" i="1" s="1"/>
  <c r="N23" i="1" s="1"/>
  <c r="J24" i="1"/>
  <c r="I28" i="1"/>
  <c r="C21" i="1"/>
  <c r="P20" i="1"/>
  <c r="B20" i="1" s="1"/>
  <c r="D27" i="1" l="1"/>
  <c r="E27" i="1" s="1"/>
  <c r="F28" i="1" s="1"/>
  <c r="O27" i="1"/>
  <c r="A28" i="1"/>
  <c r="T26" i="1"/>
  <c r="Q26" i="1"/>
  <c r="R27" i="1"/>
  <c r="S27" i="1"/>
  <c r="H26" i="1"/>
  <c r="G27" i="1"/>
  <c r="K24" i="1"/>
  <c r="L24" i="1" s="1"/>
  <c r="M24" i="1" s="1"/>
  <c r="N24" i="1" s="1"/>
  <c r="J25" i="1"/>
  <c r="C22" i="1"/>
  <c r="P21" i="1"/>
  <c r="B21" i="1" s="1"/>
  <c r="I29" i="1"/>
  <c r="D28" i="1" l="1"/>
  <c r="E28" i="1" s="1"/>
  <c r="F29" i="1" s="1"/>
  <c r="O28" i="1"/>
  <c r="A29" i="1"/>
  <c r="T27" i="1"/>
  <c r="Q27" i="1"/>
  <c r="R28" i="1"/>
  <c r="S28" i="1"/>
  <c r="H27" i="1"/>
  <c r="G28" i="1"/>
  <c r="K25" i="1"/>
  <c r="L25" i="1" s="1"/>
  <c r="M25" i="1" s="1"/>
  <c r="N25" i="1" s="1"/>
  <c r="J26" i="1"/>
  <c r="I30" i="1"/>
  <c r="C23" i="1"/>
  <c r="P22" i="1"/>
  <c r="B22" i="1" s="1"/>
  <c r="D29" i="1" l="1"/>
  <c r="E29" i="1" s="1"/>
  <c r="F30" i="1" s="1"/>
  <c r="O29" i="1"/>
  <c r="A30" i="1"/>
  <c r="T28" i="1"/>
  <c r="Q28" i="1"/>
  <c r="R29" i="1"/>
  <c r="S29" i="1"/>
  <c r="H28" i="1"/>
  <c r="G29" i="1"/>
  <c r="K26" i="1"/>
  <c r="L26" i="1" s="1"/>
  <c r="M26" i="1" s="1"/>
  <c r="N26" i="1" s="1"/>
  <c r="J27" i="1"/>
  <c r="I31" i="1"/>
  <c r="C24" i="1"/>
  <c r="P23" i="1"/>
  <c r="B23" i="1" s="1"/>
  <c r="D30" i="1" l="1"/>
  <c r="E30" i="1" s="1"/>
  <c r="F31" i="1" s="1"/>
  <c r="O30" i="1"/>
  <c r="A31" i="1"/>
  <c r="T29" i="1"/>
  <c r="Q29" i="1"/>
  <c r="R30" i="1"/>
  <c r="S30" i="1"/>
  <c r="H29" i="1"/>
  <c r="G30" i="1"/>
  <c r="K27" i="1"/>
  <c r="L27" i="1" s="1"/>
  <c r="M27" i="1" s="1"/>
  <c r="N27" i="1" s="1"/>
  <c r="J28" i="1"/>
  <c r="C25" i="1"/>
  <c r="P24" i="1"/>
  <c r="B24" i="1" s="1"/>
  <c r="I32" i="1"/>
  <c r="D31" i="1" l="1"/>
  <c r="E31" i="1" s="1"/>
  <c r="F32" i="1" s="1"/>
  <c r="O31" i="1"/>
  <c r="A32" i="1"/>
  <c r="T30" i="1"/>
  <c r="Q30" i="1"/>
  <c r="R31" i="1"/>
  <c r="S31" i="1"/>
  <c r="H30" i="1"/>
  <c r="G31" i="1"/>
  <c r="K28" i="1"/>
  <c r="L28" i="1" s="1"/>
  <c r="M28" i="1" s="1"/>
  <c r="N28" i="1" s="1"/>
  <c r="J29" i="1"/>
  <c r="I33" i="1"/>
  <c r="C26" i="1"/>
  <c r="P25" i="1"/>
  <c r="B25" i="1" s="1"/>
  <c r="D32" i="1" l="1"/>
  <c r="E32" i="1" s="1"/>
  <c r="F33" i="1" s="1"/>
  <c r="O32" i="1"/>
  <c r="A33" i="1"/>
  <c r="T31" i="1"/>
  <c r="Q31" i="1"/>
  <c r="R32" i="1"/>
  <c r="S32" i="1"/>
  <c r="H31" i="1"/>
  <c r="G32" i="1"/>
  <c r="K29" i="1"/>
  <c r="L29" i="1" s="1"/>
  <c r="M29" i="1" s="1"/>
  <c r="N29" i="1" s="1"/>
  <c r="J30" i="1"/>
  <c r="C27" i="1"/>
  <c r="P26" i="1"/>
  <c r="B26" i="1" s="1"/>
  <c r="I34" i="1"/>
  <c r="D33" i="1" l="1"/>
  <c r="E33" i="1" s="1"/>
  <c r="F34" i="1" s="1"/>
  <c r="O33" i="1"/>
  <c r="A34" i="1"/>
  <c r="T32" i="1"/>
  <c r="Q32" i="1"/>
  <c r="S33" i="1"/>
  <c r="R33" i="1"/>
  <c r="H32" i="1"/>
  <c r="G33" i="1"/>
  <c r="K30" i="1"/>
  <c r="L30" i="1" s="1"/>
  <c r="M30" i="1" s="1"/>
  <c r="N30" i="1" s="1"/>
  <c r="J31" i="1"/>
  <c r="I35" i="1"/>
  <c r="C28" i="1"/>
  <c r="P27" i="1"/>
  <c r="B27" i="1" s="1"/>
  <c r="D34" i="1" l="1"/>
  <c r="E34" i="1" s="1"/>
  <c r="F35" i="1" s="1"/>
  <c r="O34" i="1"/>
  <c r="A35" i="1"/>
  <c r="T33" i="1"/>
  <c r="Q33" i="1"/>
  <c r="S34" i="1"/>
  <c r="R34" i="1"/>
  <c r="H33" i="1"/>
  <c r="G34" i="1"/>
  <c r="K31" i="1"/>
  <c r="L31" i="1" s="1"/>
  <c r="M31" i="1" s="1"/>
  <c r="N31" i="1" s="1"/>
  <c r="J32" i="1"/>
  <c r="C29" i="1"/>
  <c r="P28" i="1"/>
  <c r="B28" i="1" s="1"/>
  <c r="I36" i="1"/>
  <c r="D35" i="1" l="1"/>
  <c r="E35" i="1" s="1"/>
  <c r="F36" i="1" s="1"/>
  <c r="O35" i="1"/>
  <c r="A36" i="1"/>
  <c r="T34" i="1"/>
  <c r="Q34" i="1"/>
  <c r="R35" i="1"/>
  <c r="S35" i="1"/>
  <c r="H34" i="1"/>
  <c r="G35" i="1"/>
  <c r="K32" i="1"/>
  <c r="L32" i="1" s="1"/>
  <c r="M32" i="1" s="1"/>
  <c r="N32" i="1" s="1"/>
  <c r="J33" i="1"/>
  <c r="C30" i="1"/>
  <c r="P29" i="1"/>
  <c r="B29" i="1" s="1"/>
  <c r="I37" i="1"/>
  <c r="D36" i="1" l="1"/>
  <c r="E36" i="1" s="1"/>
  <c r="F37" i="1" s="1"/>
  <c r="O36" i="1"/>
  <c r="A37" i="1"/>
  <c r="T35" i="1"/>
  <c r="Q35" i="1"/>
  <c r="R36" i="1"/>
  <c r="S36" i="1"/>
  <c r="H35" i="1"/>
  <c r="G36" i="1"/>
  <c r="K33" i="1"/>
  <c r="L33" i="1" s="1"/>
  <c r="M33" i="1" s="1"/>
  <c r="N33" i="1" s="1"/>
  <c r="J34" i="1"/>
  <c r="I38" i="1"/>
  <c r="C31" i="1"/>
  <c r="P30" i="1"/>
  <c r="B30" i="1" s="1"/>
  <c r="D37" i="1" l="1"/>
  <c r="E37" i="1" s="1"/>
  <c r="F38" i="1" s="1"/>
  <c r="O37" i="1"/>
  <c r="A38" i="1"/>
  <c r="T36" i="1"/>
  <c r="Q36" i="1"/>
  <c r="R37" i="1"/>
  <c r="S37" i="1"/>
  <c r="H36" i="1"/>
  <c r="G37" i="1"/>
  <c r="K34" i="1"/>
  <c r="L34" i="1" s="1"/>
  <c r="M34" i="1" s="1"/>
  <c r="N34" i="1" s="1"/>
  <c r="J35" i="1"/>
  <c r="C32" i="1"/>
  <c r="P31" i="1"/>
  <c r="B31" i="1" s="1"/>
  <c r="I39" i="1"/>
  <c r="D38" i="1" l="1"/>
  <c r="E38" i="1" s="1"/>
  <c r="F39" i="1" s="1"/>
  <c r="O38" i="1"/>
  <c r="A39" i="1"/>
  <c r="T37" i="1"/>
  <c r="Q37" i="1"/>
  <c r="R38" i="1"/>
  <c r="S38" i="1"/>
  <c r="H37" i="1"/>
  <c r="G38" i="1"/>
  <c r="K35" i="1"/>
  <c r="L35" i="1" s="1"/>
  <c r="M35" i="1" s="1"/>
  <c r="N35" i="1" s="1"/>
  <c r="J36" i="1"/>
  <c r="I40" i="1"/>
  <c r="C33" i="1"/>
  <c r="P32" i="1"/>
  <c r="B32" i="1" s="1"/>
  <c r="D39" i="1" l="1"/>
  <c r="E39" i="1" s="1"/>
  <c r="F40" i="1" s="1"/>
  <c r="O39" i="1"/>
  <c r="A40" i="1"/>
  <c r="T38" i="1"/>
  <c r="Q38" i="1"/>
  <c r="R39" i="1"/>
  <c r="S39" i="1"/>
  <c r="H38" i="1"/>
  <c r="G39" i="1"/>
  <c r="K36" i="1"/>
  <c r="L36" i="1" s="1"/>
  <c r="M36" i="1" s="1"/>
  <c r="N36" i="1" s="1"/>
  <c r="J37" i="1"/>
  <c r="C34" i="1"/>
  <c r="P33" i="1"/>
  <c r="B33" i="1" s="1"/>
  <c r="I41" i="1"/>
  <c r="D40" i="1" l="1"/>
  <c r="E40" i="1" s="1"/>
  <c r="F41" i="1" s="1"/>
  <c r="O40" i="1"/>
  <c r="A41" i="1"/>
  <c r="Q39" i="1"/>
  <c r="T39" i="1"/>
  <c r="R40" i="1"/>
  <c r="S40" i="1"/>
  <c r="H39" i="1"/>
  <c r="G40" i="1"/>
  <c r="K37" i="1"/>
  <c r="L37" i="1" s="1"/>
  <c r="M37" i="1" s="1"/>
  <c r="N37" i="1" s="1"/>
  <c r="J38" i="1"/>
  <c r="I42" i="1"/>
  <c r="C35" i="1"/>
  <c r="P34" i="1"/>
  <c r="B34" i="1" s="1"/>
  <c r="D41" i="1" l="1"/>
  <c r="E41" i="1" s="1"/>
  <c r="F42" i="1" s="1"/>
  <c r="O41" i="1"/>
  <c r="A42" i="1"/>
  <c r="T40" i="1"/>
  <c r="Q40" i="1"/>
  <c r="R41" i="1"/>
  <c r="S41" i="1"/>
  <c r="H40" i="1"/>
  <c r="G41" i="1"/>
  <c r="K38" i="1"/>
  <c r="L38" i="1" s="1"/>
  <c r="M38" i="1" s="1"/>
  <c r="N38" i="1" s="1"/>
  <c r="J39" i="1"/>
  <c r="C36" i="1"/>
  <c r="P35" i="1"/>
  <c r="B35" i="1" s="1"/>
  <c r="I43" i="1"/>
  <c r="D42" i="1" l="1"/>
  <c r="E42" i="1" s="1"/>
  <c r="F43" i="1" s="1"/>
  <c r="O42" i="1"/>
  <c r="A43" i="1"/>
  <c r="T41" i="1"/>
  <c r="Q41" i="1"/>
  <c r="R42" i="1"/>
  <c r="S42" i="1"/>
  <c r="H41" i="1"/>
  <c r="G42" i="1"/>
  <c r="K39" i="1"/>
  <c r="L39" i="1" s="1"/>
  <c r="M39" i="1" s="1"/>
  <c r="N39" i="1" s="1"/>
  <c r="J40" i="1"/>
  <c r="I44" i="1"/>
  <c r="C37" i="1"/>
  <c r="P36" i="1"/>
  <c r="B36" i="1" s="1"/>
  <c r="D43" i="1" l="1"/>
  <c r="E43" i="1" s="1"/>
  <c r="F44" i="1" s="1"/>
  <c r="O43" i="1"/>
  <c r="A44" i="1"/>
  <c r="T42" i="1"/>
  <c r="Q42" i="1"/>
  <c r="R43" i="1"/>
  <c r="S43" i="1"/>
  <c r="H42" i="1"/>
  <c r="G43" i="1"/>
  <c r="K40" i="1"/>
  <c r="L40" i="1" s="1"/>
  <c r="M40" i="1" s="1"/>
  <c r="N40" i="1" s="1"/>
  <c r="J41" i="1"/>
  <c r="I45" i="1"/>
  <c r="C38" i="1"/>
  <c r="P37" i="1"/>
  <c r="B37" i="1" s="1"/>
  <c r="D44" i="1" l="1"/>
  <c r="E44" i="1" s="1"/>
  <c r="F45" i="1" s="1"/>
  <c r="O44" i="1"/>
  <c r="A45" i="1"/>
  <c r="T43" i="1"/>
  <c r="Q43" i="1"/>
  <c r="S44" i="1"/>
  <c r="R44" i="1"/>
  <c r="H43" i="1"/>
  <c r="G44" i="1"/>
  <c r="K41" i="1"/>
  <c r="L41" i="1" s="1"/>
  <c r="M41" i="1" s="1"/>
  <c r="N41" i="1" s="1"/>
  <c r="J42" i="1"/>
  <c r="I46" i="1"/>
  <c r="C39" i="1"/>
  <c r="P38" i="1"/>
  <c r="B38" i="1" s="1"/>
  <c r="D45" i="1" l="1"/>
  <c r="E45" i="1" s="1"/>
  <c r="F46" i="1" s="1"/>
  <c r="O45" i="1"/>
  <c r="A46" i="1"/>
  <c r="T44" i="1"/>
  <c r="Q44" i="1"/>
  <c r="S45" i="1"/>
  <c r="R45" i="1"/>
  <c r="H44" i="1"/>
  <c r="G45" i="1"/>
  <c r="K42" i="1"/>
  <c r="L42" i="1" s="1"/>
  <c r="M42" i="1" s="1"/>
  <c r="N42" i="1" s="1"/>
  <c r="J43" i="1"/>
  <c r="C40" i="1"/>
  <c r="P39" i="1"/>
  <c r="B39" i="1" s="1"/>
  <c r="I47" i="1"/>
  <c r="D46" i="1" l="1"/>
  <c r="E46" i="1" s="1"/>
  <c r="F47" i="1" s="1"/>
  <c r="H47" i="1" s="1"/>
  <c r="O46" i="1"/>
  <c r="A47" i="1"/>
  <c r="T45" i="1"/>
  <c r="Q45" i="1"/>
  <c r="S46" i="1"/>
  <c r="R46" i="1"/>
  <c r="H45" i="1"/>
  <c r="G46" i="1"/>
  <c r="H46" i="1" s="1"/>
  <c r="K43" i="1"/>
  <c r="L43" i="1" s="1"/>
  <c r="M43" i="1" s="1"/>
  <c r="N43" i="1" s="1"/>
  <c r="J44" i="1"/>
  <c r="I48" i="1"/>
  <c r="C41" i="1"/>
  <c r="P40" i="1"/>
  <c r="B40" i="1" s="1"/>
  <c r="D47" i="1" l="1"/>
  <c r="E47" i="1" s="1"/>
  <c r="F48" i="1" s="1"/>
  <c r="O47" i="1"/>
  <c r="A48" i="1"/>
  <c r="T46" i="1"/>
  <c r="Q46" i="1"/>
  <c r="S47" i="1"/>
  <c r="R47" i="1"/>
  <c r="K44" i="1"/>
  <c r="L44" i="1" s="1"/>
  <c r="M44" i="1" s="1"/>
  <c r="N44" i="1" s="1"/>
  <c r="J45" i="1"/>
  <c r="I49" i="1"/>
  <c r="C42" i="1"/>
  <c r="P41" i="1"/>
  <c r="B41" i="1" s="1"/>
  <c r="D48" i="1" l="1"/>
  <c r="E48" i="1" s="1"/>
  <c r="F49" i="1" s="1"/>
  <c r="O48" i="1"/>
  <c r="A49" i="1"/>
  <c r="T47" i="1"/>
  <c r="Q47" i="1"/>
  <c r="S48" i="1"/>
  <c r="R48" i="1"/>
  <c r="G48" i="1"/>
  <c r="H48" i="1" s="1"/>
  <c r="K45" i="1"/>
  <c r="L45" i="1" s="1"/>
  <c r="M45" i="1" s="1"/>
  <c r="N45" i="1" s="1"/>
  <c r="J46" i="1"/>
  <c r="C43" i="1"/>
  <c r="P42" i="1"/>
  <c r="B42" i="1" s="1"/>
  <c r="I50" i="1"/>
  <c r="D49" i="1" l="1"/>
  <c r="E49" i="1" s="1"/>
  <c r="F50" i="1" s="1"/>
  <c r="O49" i="1"/>
  <c r="A50" i="1"/>
  <c r="T48" i="1"/>
  <c r="Q48" i="1"/>
  <c r="S49" i="1"/>
  <c r="R49" i="1"/>
  <c r="G49" i="1"/>
  <c r="H49" i="1" s="1"/>
  <c r="K46" i="1"/>
  <c r="L46" i="1" s="1"/>
  <c r="M46" i="1" s="1"/>
  <c r="N46" i="1" s="1"/>
  <c r="J47" i="1"/>
  <c r="I51" i="1"/>
  <c r="C44" i="1"/>
  <c r="P43" i="1"/>
  <c r="B43" i="1" s="1"/>
  <c r="D50" i="1" l="1"/>
  <c r="E50" i="1" s="1"/>
  <c r="F51" i="1" s="1"/>
  <c r="O50" i="1"/>
  <c r="A51" i="1"/>
  <c r="T49" i="1"/>
  <c r="Q49" i="1"/>
  <c r="S50" i="1"/>
  <c r="R50" i="1"/>
  <c r="G50" i="1"/>
  <c r="H50" i="1" s="1"/>
  <c r="K47" i="1"/>
  <c r="L47" i="1" s="1"/>
  <c r="M47" i="1" s="1"/>
  <c r="N47" i="1" s="1"/>
  <c r="J48" i="1"/>
  <c r="C45" i="1"/>
  <c r="P44" i="1"/>
  <c r="B44" i="1" s="1"/>
  <c r="I52" i="1"/>
  <c r="D51" i="1" l="1"/>
  <c r="E51" i="1" s="1"/>
  <c r="F52" i="1" s="1"/>
  <c r="O51" i="1"/>
  <c r="A52" i="1"/>
  <c r="T50" i="1"/>
  <c r="Q50" i="1"/>
  <c r="G51" i="1"/>
  <c r="H51" i="1" s="1"/>
  <c r="R51" i="1"/>
  <c r="S51" i="1"/>
  <c r="K48" i="1"/>
  <c r="L48" i="1" s="1"/>
  <c r="M48" i="1" s="1"/>
  <c r="N48" i="1" s="1"/>
  <c r="J49" i="1"/>
  <c r="I53" i="1"/>
  <c r="C46" i="1"/>
  <c r="P45" i="1"/>
  <c r="B45" i="1" s="1"/>
  <c r="D52" i="1" l="1"/>
  <c r="E52" i="1" s="1"/>
  <c r="F53" i="1" s="1"/>
  <c r="O52" i="1"/>
  <c r="A53" i="1"/>
  <c r="T51" i="1"/>
  <c r="Q51" i="1"/>
  <c r="S52" i="1"/>
  <c r="G52" i="1"/>
  <c r="H52" i="1" s="1"/>
  <c r="R52" i="1"/>
  <c r="K49" i="1"/>
  <c r="L49" i="1" s="1"/>
  <c r="M49" i="1" s="1"/>
  <c r="N49" i="1" s="1"/>
  <c r="J50" i="1"/>
  <c r="C47" i="1"/>
  <c r="P46" i="1"/>
  <c r="B46" i="1" s="1"/>
  <c r="I54" i="1"/>
  <c r="D53" i="1" l="1"/>
  <c r="E53" i="1" s="1"/>
  <c r="F54" i="1" s="1"/>
  <c r="O53" i="1"/>
  <c r="A54" i="1"/>
  <c r="T52" i="1"/>
  <c r="Q52" i="1"/>
  <c r="G53" i="1"/>
  <c r="H53" i="1" s="1"/>
  <c r="R53" i="1"/>
  <c r="S53" i="1"/>
  <c r="K50" i="1"/>
  <c r="L50" i="1" s="1"/>
  <c r="M50" i="1" s="1"/>
  <c r="N50" i="1" s="1"/>
  <c r="J51" i="1"/>
  <c r="I55" i="1"/>
  <c r="C48" i="1"/>
  <c r="P47" i="1"/>
  <c r="B47" i="1" s="1"/>
  <c r="D54" i="1" l="1"/>
  <c r="E54" i="1" s="1"/>
  <c r="F55" i="1" s="1"/>
  <c r="O54" i="1"/>
  <c r="A55" i="1"/>
  <c r="T53" i="1"/>
  <c r="Q53" i="1"/>
  <c r="R54" i="1"/>
  <c r="S54" i="1"/>
  <c r="G54" i="1"/>
  <c r="H54" i="1" s="1"/>
  <c r="K51" i="1"/>
  <c r="L51" i="1" s="1"/>
  <c r="M51" i="1" s="1"/>
  <c r="N51" i="1" s="1"/>
  <c r="J52" i="1"/>
  <c r="I56" i="1"/>
  <c r="C49" i="1"/>
  <c r="P48" i="1"/>
  <c r="B48" i="1" s="1"/>
  <c r="D55" i="1" l="1"/>
  <c r="E55" i="1" s="1"/>
  <c r="F56" i="1" s="1"/>
  <c r="O55" i="1"/>
  <c r="A56" i="1"/>
  <c r="T54" i="1"/>
  <c r="Q54" i="1"/>
  <c r="R55" i="1"/>
  <c r="S55" i="1"/>
  <c r="G55" i="1"/>
  <c r="H55" i="1" s="1"/>
  <c r="K52" i="1"/>
  <c r="L52" i="1" s="1"/>
  <c r="M52" i="1" s="1"/>
  <c r="N52" i="1" s="1"/>
  <c r="J53" i="1"/>
  <c r="I57" i="1"/>
  <c r="C50" i="1"/>
  <c r="P49" i="1"/>
  <c r="B49" i="1" s="1"/>
  <c r="D56" i="1" l="1"/>
  <c r="E56" i="1" s="1"/>
  <c r="F57" i="1" s="1"/>
  <c r="O56" i="1"/>
  <c r="A57" i="1"/>
  <c r="T55" i="1"/>
  <c r="Q55" i="1"/>
  <c r="G56" i="1"/>
  <c r="H56" i="1" s="1"/>
  <c r="R56" i="1"/>
  <c r="S56" i="1"/>
  <c r="K53" i="1"/>
  <c r="L53" i="1" s="1"/>
  <c r="M53" i="1" s="1"/>
  <c r="N53" i="1" s="1"/>
  <c r="J54" i="1"/>
  <c r="I58" i="1"/>
  <c r="C51" i="1"/>
  <c r="P50" i="1"/>
  <c r="B50" i="1" s="1"/>
  <c r="D57" i="1" l="1"/>
  <c r="E57" i="1" s="1"/>
  <c r="F58" i="1" s="1"/>
  <c r="O57" i="1"/>
  <c r="A58" i="1"/>
  <c r="T56" i="1"/>
  <c r="Q56" i="1"/>
  <c r="G57" i="1"/>
  <c r="H57" i="1" s="1"/>
  <c r="R57" i="1"/>
  <c r="S57" i="1"/>
  <c r="K54" i="1"/>
  <c r="L54" i="1" s="1"/>
  <c r="M54" i="1" s="1"/>
  <c r="N54" i="1" s="1"/>
  <c r="J55" i="1"/>
  <c r="C52" i="1"/>
  <c r="P51" i="1"/>
  <c r="B51" i="1" s="1"/>
  <c r="I59" i="1"/>
  <c r="D58" i="1" l="1"/>
  <c r="E58" i="1" s="1"/>
  <c r="F59" i="1" s="1"/>
  <c r="O58" i="1"/>
  <c r="A59" i="1"/>
  <c r="T57" i="1"/>
  <c r="Q57" i="1"/>
  <c r="G58" i="1"/>
  <c r="H58" i="1" s="1"/>
  <c r="R58" i="1"/>
  <c r="S58" i="1"/>
  <c r="K55" i="1"/>
  <c r="L55" i="1" s="1"/>
  <c r="M55" i="1" s="1"/>
  <c r="N55" i="1" s="1"/>
  <c r="J56" i="1"/>
  <c r="I60" i="1"/>
  <c r="C53" i="1"/>
  <c r="P52" i="1"/>
  <c r="B52" i="1" s="1"/>
  <c r="D59" i="1" l="1"/>
  <c r="E59" i="1" s="1"/>
  <c r="F60" i="1" s="1"/>
  <c r="O59" i="1"/>
  <c r="A60" i="1"/>
  <c r="T58" i="1"/>
  <c r="Q58" i="1"/>
  <c r="G59" i="1"/>
  <c r="H59" i="1" s="1"/>
  <c r="S59" i="1"/>
  <c r="R59" i="1"/>
  <c r="K56" i="1"/>
  <c r="L56" i="1" s="1"/>
  <c r="M56" i="1" s="1"/>
  <c r="N56" i="1" s="1"/>
  <c r="J57" i="1"/>
  <c r="C54" i="1"/>
  <c r="P53" i="1"/>
  <c r="B53" i="1" s="1"/>
  <c r="I61" i="1"/>
  <c r="D60" i="1" l="1"/>
  <c r="E60" i="1" s="1"/>
  <c r="F61" i="1" s="1"/>
  <c r="O60" i="1"/>
  <c r="A61" i="1"/>
  <c r="T59" i="1"/>
  <c r="Q59" i="1"/>
  <c r="R60" i="1"/>
  <c r="G60" i="1"/>
  <c r="H60" i="1" s="1"/>
  <c r="S60" i="1"/>
  <c r="K57" i="1"/>
  <c r="L57" i="1" s="1"/>
  <c r="M57" i="1" s="1"/>
  <c r="N57" i="1" s="1"/>
  <c r="J58" i="1"/>
  <c r="I62" i="1"/>
  <c r="C55" i="1"/>
  <c r="P54" i="1"/>
  <c r="B54" i="1" s="1"/>
  <c r="D61" i="1" l="1"/>
  <c r="E61" i="1" s="1"/>
  <c r="F62" i="1" s="1"/>
  <c r="O61" i="1"/>
  <c r="A62" i="1"/>
  <c r="T60" i="1"/>
  <c r="Q60" i="1"/>
  <c r="G61" i="1"/>
  <c r="H61" i="1" s="1"/>
  <c r="R61" i="1"/>
  <c r="S61" i="1"/>
  <c r="K58" i="1"/>
  <c r="L58" i="1" s="1"/>
  <c r="M58" i="1" s="1"/>
  <c r="N58" i="1" s="1"/>
  <c r="J59" i="1"/>
  <c r="I63" i="1"/>
  <c r="C56" i="1"/>
  <c r="P55" i="1"/>
  <c r="B55" i="1" s="1"/>
  <c r="D62" i="1" l="1"/>
  <c r="E62" i="1" s="1"/>
  <c r="F63" i="1" s="1"/>
  <c r="O62" i="1"/>
  <c r="A63" i="1"/>
  <c r="T61" i="1"/>
  <c r="Q61" i="1"/>
  <c r="S62" i="1"/>
  <c r="R62" i="1"/>
  <c r="G62" i="1"/>
  <c r="H62" i="1" s="1"/>
  <c r="K59" i="1"/>
  <c r="L59" i="1" s="1"/>
  <c r="M59" i="1" s="1"/>
  <c r="N59" i="1" s="1"/>
  <c r="J60" i="1"/>
  <c r="I64" i="1"/>
  <c r="C57" i="1"/>
  <c r="P56" i="1"/>
  <c r="B56" i="1" s="1"/>
  <c r="D63" i="1" l="1"/>
  <c r="E63" i="1" s="1"/>
  <c r="F64" i="1" s="1"/>
  <c r="O63" i="1"/>
  <c r="A64" i="1"/>
  <c r="T62" i="1"/>
  <c r="Q62" i="1"/>
  <c r="S63" i="1"/>
  <c r="R63" i="1"/>
  <c r="G63" i="1"/>
  <c r="H63" i="1" s="1"/>
  <c r="K60" i="1"/>
  <c r="L60" i="1" s="1"/>
  <c r="M60" i="1" s="1"/>
  <c r="N60" i="1" s="1"/>
  <c r="J61" i="1"/>
  <c r="C58" i="1"/>
  <c r="P57" i="1"/>
  <c r="B57" i="1" s="1"/>
  <c r="I65" i="1"/>
  <c r="D64" i="1" l="1"/>
  <c r="E64" i="1" s="1"/>
  <c r="F65" i="1" s="1"/>
  <c r="O64" i="1"/>
  <c r="A65" i="1"/>
  <c r="T63" i="1"/>
  <c r="Q63" i="1"/>
  <c r="G64" i="1"/>
  <c r="H64" i="1" s="1"/>
  <c r="R64" i="1"/>
  <c r="S64" i="1"/>
  <c r="K61" i="1"/>
  <c r="L61" i="1" s="1"/>
  <c r="M61" i="1" s="1"/>
  <c r="N61" i="1" s="1"/>
  <c r="J62" i="1"/>
  <c r="I66" i="1"/>
  <c r="C59" i="1"/>
  <c r="P58" i="1"/>
  <c r="B58" i="1" s="1"/>
  <c r="D65" i="1" l="1"/>
  <c r="E65" i="1" s="1"/>
  <c r="F66" i="1" s="1"/>
  <c r="O65" i="1"/>
  <c r="A66" i="1"/>
  <c r="T64" i="1"/>
  <c r="Q64" i="1"/>
  <c r="S65" i="1"/>
  <c r="R65" i="1"/>
  <c r="G65" i="1"/>
  <c r="H65" i="1" s="1"/>
  <c r="K62" i="1"/>
  <c r="L62" i="1" s="1"/>
  <c r="M62" i="1" s="1"/>
  <c r="N62" i="1" s="1"/>
  <c r="J63" i="1"/>
  <c r="I67" i="1"/>
  <c r="C60" i="1"/>
  <c r="P59" i="1"/>
  <c r="B59" i="1" s="1"/>
  <c r="D66" i="1" l="1"/>
  <c r="E66" i="1" s="1"/>
  <c r="F67" i="1" s="1"/>
  <c r="O66" i="1"/>
  <c r="A67" i="1"/>
  <c r="T65" i="1"/>
  <c r="Q65" i="1"/>
  <c r="G66" i="1"/>
  <c r="H66" i="1" s="1"/>
  <c r="S66" i="1"/>
  <c r="R66" i="1"/>
  <c r="K63" i="1"/>
  <c r="L63" i="1" s="1"/>
  <c r="M63" i="1" s="1"/>
  <c r="N63" i="1" s="1"/>
  <c r="J64" i="1"/>
  <c r="C61" i="1"/>
  <c r="P60" i="1"/>
  <c r="B60" i="1" s="1"/>
  <c r="I68" i="1"/>
  <c r="D67" i="1" l="1"/>
  <c r="E67" i="1" s="1"/>
  <c r="F68" i="1" s="1"/>
  <c r="O67" i="1"/>
  <c r="A68" i="1"/>
  <c r="T66" i="1"/>
  <c r="Q66" i="1"/>
  <c r="S67" i="1"/>
  <c r="R67" i="1"/>
  <c r="G67" i="1"/>
  <c r="H67" i="1" s="1"/>
  <c r="K64" i="1"/>
  <c r="L64" i="1" s="1"/>
  <c r="M64" i="1" s="1"/>
  <c r="N64" i="1" s="1"/>
  <c r="J65" i="1"/>
  <c r="I69" i="1"/>
  <c r="C62" i="1"/>
  <c r="P61" i="1"/>
  <c r="B61" i="1" s="1"/>
  <c r="D68" i="1" l="1"/>
  <c r="E68" i="1" s="1"/>
  <c r="F69" i="1" s="1"/>
  <c r="O68" i="1"/>
  <c r="A69" i="1"/>
  <c r="T67" i="1"/>
  <c r="Q67" i="1"/>
  <c r="R68" i="1"/>
  <c r="G68" i="1"/>
  <c r="H68" i="1" s="1"/>
  <c r="S68" i="1"/>
  <c r="K65" i="1"/>
  <c r="L65" i="1" s="1"/>
  <c r="M65" i="1" s="1"/>
  <c r="N65" i="1" s="1"/>
  <c r="J66" i="1"/>
  <c r="C63" i="1"/>
  <c r="P62" i="1"/>
  <c r="B62" i="1" s="1"/>
  <c r="I70" i="1"/>
  <c r="D69" i="1" l="1"/>
  <c r="E69" i="1" s="1"/>
  <c r="F70" i="1" s="1"/>
  <c r="O69" i="1"/>
  <c r="A70" i="1"/>
  <c r="T68" i="1"/>
  <c r="Q68" i="1"/>
  <c r="R69" i="1"/>
  <c r="G69" i="1"/>
  <c r="H69" i="1" s="1"/>
  <c r="S69" i="1"/>
  <c r="K66" i="1"/>
  <c r="L66" i="1" s="1"/>
  <c r="M66" i="1" s="1"/>
  <c r="N66" i="1" s="1"/>
  <c r="J67" i="1"/>
  <c r="I71" i="1"/>
  <c r="C64" i="1"/>
  <c r="P63" i="1"/>
  <c r="B63" i="1" s="1"/>
  <c r="D70" i="1" l="1"/>
  <c r="E70" i="1" s="1"/>
  <c r="F71" i="1" s="1"/>
  <c r="O70" i="1"/>
  <c r="A71" i="1"/>
  <c r="T69" i="1"/>
  <c r="Q69" i="1"/>
  <c r="G70" i="1"/>
  <c r="H70" i="1" s="1"/>
  <c r="S70" i="1"/>
  <c r="R70" i="1"/>
  <c r="K67" i="1"/>
  <c r="L67" i="1" s="1"/>
  <c r="M67" i="1" s="1"/>
  <c r="N67" i="1" s="1"/>
  <c r="J68" i="1"/>
  <c r="C65" i="1"/>
  <c r="P64" i="1"/>
  <c r="B64" i="1" s="1"/>
  <c r="I72" i="1"/>
  <c r="D71" i="1" l="1"/>
  <c r="E71" i="1" s="1"/>
  <c r="F72" i="1" s="1"/>
  <c r="O71" i="1"/>
  <c r="A72" i="1"/>
  <c r="T70" i="1"/>
  <c r="Q70" i="1"/>
  <c r="S71" i="1"/>
  <c r="G71" i="1"/>
  <c r="H71" i="1" s="1"/>
  <c r="R71" i="1"/>
  <c r="K68" i="1"/>
  <c r="L68" i="1" s="1"/>
  <c r="M68" i="1" s="1"/>
  <c r="N68" i="1" s="1"/>
  <c r="J69" i="1"/>
  <c r="I73" i="1"/>
  <c r="C66" i="1"/>
  <c r="P65" i="1"/>
  <c r="B65" i="1" s="1"/>
  <c r="D72" i="1" l="1"/>
  <c r="E72" i="1" s="1"/>
  <c r="F73" i="1" s="1"/>
  <c r="O72" i="1"/>
  <c r="A73" i="1"/>
  <c r="T71" i="1"/>
  <c r="Q71" i="1"/>
  <c r="R72" i="1"/>
  <c r="G72" i="1"/>
  <c r="H72" i="1" s="1"/>
  <c r="S72" i="1"/>
  <c r="K69" i="1"/>
  <c r="L69" i="1" s="1"/>
  <c r="M69" i="1" s="1"/>
  <c r="N69" i="1" s="1"/>
  <c r="J70" i="1"/>
  <c r="I74" i="1"/>
  <c r="C67" i="1"/>
  <c r="P66" i="1"/>
  <c r="B66" i="1" s="1"/>
  <c r="D73" i="1" l="1"/>
  <c r="E73" i="1" s="1"/>
  <c r="F74" i="1" s="1"/>
  <c r="O73" i="1"/>
  <c r="A74" i="1"/>
  <c r="T72" i="1"/>
  <c r="Q72" i="1"/>
  <c r="S73" i="1"/>
  <c r="R73" i="1"/>
  <c r="G73" i="1"/>
  <c r="H73" i="1" s="1"/>
  <c r="K70" i="1"/>
  <c r="L70" i="1" s="1"/>
  <c r="M70" i="1" s="1"/>
  <c r="N70" i="1" s="1"/>
  <c r="J71" i="1"/>
  <c r="I75" i="1"/>
  <c r="C68" i="1"/>
  <c r="P67" i="1"/>
  <c r="B67" i="1" s="1"/>
  <c r="D74" i="1" l="1"/>
  <c r="E74" i="1" s="1"/>
  <c r="F75" i="1" s="1"/>
  <c r="O74" i="1"/>
  <c r="A75" i="1"/>
  <c r="T73" i="1"/>
  <c r="Q73" i="1"/>
  <c r="S74" i="1"/>
  <c r="R74" i="1"/>
  <c r="G74" i="1"/>
  <c r="H74" i="1" s="1"/>
  <c r="K71" i="1"/>
  <c r="L71" i="1" s="1"/>
  <c r="M71" i="1" s="1"/>
  <c r="N71" i="1" s="1"/>
  <c r="J72" i="1"/>
  <c r="I76" i="1"/>
  <c r="C69" i="1"/>
  <c r="P68" i="1"/>
  <c r="B68" i="1" s="1"/>
  <c r="D75" i="1" l="1"/>
  <c r="E75" i="1" s="1"/>
  <c r="F76" i="1" s="1"/>
  <c r="O75" i="1"/>
  <c r="A76" i="1"/>
  <c r="Q74" i="1"/>
  <c r="T74" i="1"/>
  <c r="G75" i="1"/>
  <c r="H75" i="1" s="1"/>
  <c r="R75" i="1"/>
  <c r="S75" i="1"/>
  <c r="K72" i="1"/>
  <c r="L72" i="1" s="1"/>
  <c r="M72" i="1" s="1"/>
  <c r="N72" i="1" s="1"/>
  <c r="J73" i="1"/>
  <c r="C70" i="1"/>
  <c r="P69" i="1"/>
  <c r="B69" i="1" s="1"/>
  <c r="I77" i="1"/>
  <c r="D76" i="1" l="1"/>
  <c r="E76" i="1" s="1"/>
  <c r="F77" i="1" s="1"/>
  <c r="O76" i="1"/>
  <c r="A77" i="1"/>
  <c r="T75" i="1"/>
  <c r="Q75" i="1"/>
  <c r="S76" i="1"/>
  <c r="G76" i="1"/>
  <c r="H76" i="1" s="1"/>
  <c r="R76" i="1"/>
  <c r="K73" i="1"/>
  <c r="L73" i="1" s="1"/>
  <c r="M73" i="1" s="1"/>
  <c r="N73" i="1" s="1"/>
  <c r="J74" i="1"/>
  <c r="I78" i="1"/>
  <c r="C71" i="1"/>
  <c r="P70" i="1"/>
  <c r="B70" i="1" s="1"/>
  <c r="D77" i="1" l="1"/>
  <c r="E77" i="1" s="1"/>
  <c r="F78" i="1" s="1"/>
  <c r="O77" i="1"/>
  <c r="A78" i="1"/>
  <c r="Q76" i="1"/>
  <c r="T76" i="1"/>
  <c r="R77" i="1"/>
  <c r="G77" i="1"/>
  <c r="H77" i="1" s="1"/>
  <c r="S77" i="1"/>
  <c r="K74" i="1"/>
  <c r="L74" i="1" s="1"/>
  <c r="M74" i="1" s="1"/>
  <c r="N74" i="1" s="1"/>
  <c r="J75" i="1"/>
  <c r="C72" i="1"/>
  <c r="P71" i="1"/>
  <c r="B71" i="1" s="1"/>
  <c r="I79" i="1"/>
  <c r="D78" i="1" l="1"/>
  <c r="E78" i="1" s="1"/>
  <c r="F79" i="1" s="1"/>
  <c r="O78" i="1"/>
  <c r="A79" i="1"/>
  <c r="Q77" i="1"/>
  <c r="T77" i="1"/>
  <c r="R78" i="1"/>
  <c r="G78" i="1"/>
  <c r="H78" i="1" s="1"/>
  <c r="S78" i="1"/>
  <c r="K75" i="1"/>
  <c r="L75" i="1" s="1"/>
  <c r="M75" i="1" s="1"/>
  <c r="N75" i="1" s="1"/>
  <c r="J76" i="1"/>
  <c r="I80" i="1"/>
  <c r="C73" i="1"/>
  <c r="P72" i="1"/>
  <c r="B72" i="1" s="1"/>
  <c r="D79" i="1" l="1"/>
  <c r="E79" i="1" s="1"/>
  <c r="F80" i="1" s="1"/>
  <c r="O79" i="1"/>
  <c r="A80" i="1"/>
  <c r="T78" i="1"/>
  <c r="Q78" i="1"/>
  <c r="R79" i="1"/>
  <c r="S79" i="1"/>
  <c r="G79" i="1"/>
  <c r="H79" i="1" s="1"/>
  <c r="K76" i="1"/>
  <c r="L76" i="1" s="1"/>
  <c r="M76" i="1" s="1"/>
  <c r="N76" i="1" s="1"/>
  <c r="J77" i="1"/>
  <c r="I81" i="1"/>
  <c r="C74" i="1"/>
  <c r="P73" i="1"/>
  <c r="B73" i="1" s="1"/>
  <c r="D80" i="1" l="1"/>
  <c r="E80" i="1" s="1"/>
  <c r="F81" i="1" s="1"/>
  <c r="O80" i="1"/>
  <c r="A81" i="1"/>
  <c r="T79" i="1"/>
  <c r="Q79" i="1"/>
  <c r="S80" i="1"/>
  <c r="G80" i="1"/>
  <c r="H80" i="1" s="1"/>
  <c r="R80" i="1"/>
  <c r="K77" i="1"/>
  <c r="L77" i="1" s="1"/>
  <c r="M77" i="1" s="1"/>
  <c r="N77" i="1" s="1"/>
  <c r="J78" i="1"/>
  <c r="C75" i="1"/>
  <c r="P74" i="1"/>
  <c r="B74" i="1" s="1"/>
  <c r="I82" i="1"/>
  <c r="D81" i="1" l="1"/>
  <c r="E81" i="1" s="1"/>
  <c r="F82" i="1" s="1"/>
  <c r="O81" i="1"/>
  <c r="A82" i="1"/>
  <c r="T80" i="1"/>
  <c r="Q80" i="1"/>
  <c r="R81" i="1"/>
  <c r="G81" i="1"/>
  <c r="H81" i="1" s="1"/>
  <c r="S81" i="1"/>
  <c r="K78" i="1"/>
  <c r="L78" i="1" s="1"/>
  <c r="M78" i="1" s="1"/>
  <c r="N78" i="1" s="1"/>
  <c r="J79" i="1"/>
  <c r="I83" i="1"/>
  <c r="C76" i="1"/>
  <c r="P75" i="1"/>
  <c r="B75" i="1" s="1"/>
  <c r="D82" i="1" l="1"/>
  <c r="E82" i="1" s="1"/>
  <c r="F83" i="1" s="1"/>
  <c r="O82" i="1"/>
  <c r="A83" i="1"/>
  <c r="T81" i="1"/>
  <c r="Q81" i="1"/>
  <c r="S82" i="1"/>
  <c r="R82" i="1"/>
  <c r="G82" i="1"/>
  <c r="H82" i="1" s="1"/>
  <c r="K79" i="1"/>
  <c r="L79" i="1" s="1"/>
  <c r="M79" i="1" s="1"/>
  <c r="N79" i="1" s="1"/>
  <c r="J80" i="1"/>
  <c r="C77" i="1"/>
  <c r="P76" i="1"/>
  <c r="B76" i="1" s="1"/>
  <c r="I84" i="1"/>
  <c r="D83" i="1" l="1"/>
  <c r="E83" i="1" s="1"/>
  <c r="F84" i="1" s="1"/>
  <c r="O83" i="1"/>
  <c r="A84" i="1"/>
  <c r="T82" i="1"/>
  <c r="Q82" i="1"/>
  <c r="G83" i="1"/>
  <c r="H83" i="1" s="1"/>
  <c r="R83" i="1"/>
  <c r="S83" i="1"/>
  <c r="K80" i="1"/>
  <c r="L80" i="1" s="1"/>
  <c r="M80" i="1" s="1"/>
  <c r="N80" i="1" s="1"/>
  <c r="J81" i="1"/>
  <c r="I85" i="1"/>
  <c r="C78" i="1"/>
  <c r="P77" i="1"/>
  <c r="B77" i="1" s="1"/>
  <c r="D84" i="1" l="1"/>
  <c r="E84" i="1" s="1"/>
  <c r="F85" i="1" s="1"/>
  <c r="O84" i="1"/>
  <c r="A85" i="1"/>
  <c r="T83" i="1"/>
  <c r="Q83" i="1"/>
  <c r="R84" i="1"/>
  <c r="G84" i="1"/>
  <c r="H84" i="1" s="1"/>
  <c r="S84" i="1"/>
  <c r="K81" i="1"/>
  <c r="L81" i="1" s="1"/>
  <c r="M81" i="1" s="1"/>
  <c r="N81" i="1" s="1"/>
  <c r="J82" i="1"/>
  <c r="C79" i="1"/>
  <c r="P78" i="1"/>
  <c r="B78" i="1" s="1"/>
  <c r="I86" i="1"/>
  <c r="D85" i="1" l="1"/>
  <c r="E85" i="1" s="1"/>
  <c r="F86" i="1" s="1"/>
  <c r="O85" i="1"/>
  <c r="A86" i="1"/>
  <c r="T84" i="1"/>
  <c r="Q84" i="1"/>
  <c r="S85" i="1"/>
  <c r="R85" i="1"/>
  <c r="G85" i="1"/>
  <c r="H85" i="1" s="1"/>
  <c r="K82" i="1"/>
  <c r="L82" i="1" s="1"/>
  <c r="M82" i="1" s="1"/>
  <c r="N82" i="1" s="1"/>
  <c r="J83" i="1"/>
  <c r="I87" i="1"/>
  <c r="C80" i="1"/>
  <c r="P79" i="1"/>
  <c r="B79" i="1" s="1"/>
  <c r="D86" i="1" l="1"/>
  <c r="E86" i="1" s="1"/>
  <c r="F87" i="1" s="1"/>
  <c r="O86" i="1"/>
  <c r="A87" i="1"/>
  <c r="T85" i="1"/>
  <c r="Q85" i="1"/>
  <c r="S86" i="1"/>
  <c r="G86" i="1"/>
  <c r="H86" i="1" s="1"/>
  <c r="R86" i="1"/>
  <c r="K83" i="1"/>
  <c r="L83" i="1" s="1"/>
  <c r="M83" i="1" s="1"/>
  <c r="N83" i="1" s="1"/>
  <c r="J84" i="1"/>
  <c r="C81" i="1"/>
  <c r="P80" i="1"/>
  <c r="B80" i="1" s="1"/>
  <c r="I88" i="1"/>
  <c r="D87" i="1" l="1"/>
  <c r="E87" i="1" s="1"/>
  <c r="F88" i="1" s="1"/>
  <c r="O87" i="1"/>
  <c r="A88" i="1"/>
  <c r="T86" i="1"/>
  <c r="Q86" i="1"/>
  <c r="R87" i="1"/>
  <c r="S87" i="1"/>
  <c r="G87" i="1"/>
  <c r="H87" i="1" s="1"/>
  <c r="K84" i="1"/>
  <c r="L84" i="1" s="1"/>
  <c r="M84" i="1" s="1"/>
  <c r="N84" i="1" s="1"/>
  <c r="J85" i="1"/>
  <c r="I89" i="1"/>
  <c r="C82" i="1"/>
  <c r="P81" i="1"/>
  <c r="B81" i="1" s="1"/>
  <c r="D88" i="1" l="1"/>
  <c r="E88" i="1" s="1"/>
  <c r="F89" i="1" s="1"/>
  <c r="O88" i="1"/>
  <c r="A89" i="1"/>
  <c r="T87" i="1"/>
  <c r="Q87" i="1"/>
  <c r="R88" i="1"/>
  <c r="G88" i="1"/>
  <c r="H88" i="1" s="1"/>
  <c r="S88" i="1"/>
  <c r="K85" i="1"/>
  <c r="L85" i="1" s="1"/>
  <c r="M85" i="1" s="1"/>
  <c r="N85" i="1" s="1"/>
  <c r="J86" i="1"/>
  <c r="C83" i="1"/>
  <c r="P82" i="1"/>
  <c r="B82" i="1" s="1"/>
  <c r="I90" i="1"/>
  <c r="D89" i="1" l="1"/>
  <c r="E89" i="1" s="1"/>
  <c r="F90" i="1" s="1"/>
  <c r="O89" i="1"/>
  <c r="A90" i="1"/>
  <c r="T88" i="1"/>
  <c r="Q88" i="1"/>
  <c r="R89" i="1"/>
  <c r="G89" i="1"/>
  <c r="H89" i="1" s="1"/>
  <c r="S89" i="1"/>
  <c r="K86" i="1"/>
  <c r="L86" i="1" s="1"/>
  <c r="M86" i="1" s="1"/>
  <c r="N86" i="1" s="1"/>
  <c r="J87" i="1"/>
  <c r="I91" i="1"/>
  <c r="C84" i="1"/>
  <c r="P83" i="1"/>
  <c r="B83" i="1" s="1"/>
  <c r="D90" i="1" l="1"/>
  <c r="E90" i="1" s="1"/>
  <c r="F91" i="1" s="1"/>
  <c r="O90" i="1"/>
  <c r="A91" i="1"/>
  <c r="T89" i="1"/>
  <c r="Q89" i="1"/>
  <c r="R90" i="1"/>
  <c r="S90" i="1"/>
  <c r="G90" i="1"/>
  <c r="H90" i="1" s="1"/>
  <c r="K87" i="1"/>
  <c r="L87" i="1" s="1"/>
  <c r="M87" i="1" s="1"/>
  <c r="N87" i="1" s="1"/>
  <c r="J88" i="1"/>
  <c r="C85" i="1"/>
  <c r="P84" i="1"/>
  <c r="B84" i="1" s="1"/>
  <c r="I92" i="1"/>
  <c r="D91" i="1" l="1"/>
  <c r="E91" i="1" s="1"/>
  <c r="F92" i="1" s="1"/>
  <c r="O91" i="1"/>
  <c r="A92" i="1"/>
  <c r="T90" i="1"/>
  <c r="Q90" i="1"/>
  <c r="S91" i="1"/>
  <c r="G91" i="1"/>
  <c r="H91" i="1" s="1"/>
  <c r="R91" i="1"/>
  <c r="K88" i="1"/>
  <c r="L88" i="1" s="1"/>
  <c r="M88" i="1" s="1"/>
  <c r="N88" i="1" s="1"/>
  <c r="J89" i="1"/>
  <c r="I93" i="1"/>
  <c r="C86" i="1"/>
  <c r="P85" i="1"/>
  <c r="B85" i="1" s="1"/>
  <c r="D92" i="1" l="1"/>
  <c r="E92" i="1" s="1"/>
  <c r="F93" i="1" s="1"/>
  <c r="O92" i="1"/>
  <c r="A93" i="1"/>
  <c r="T91" i="1"/>
  <c r="Q91" i="1"/>
  <c r="S92" i="1"/>
  <c r="R92" i="1"/>
  <c r="G92" i="1"/>
  <c r="H92" i="1" s="1"/>
  <c r="K89" i="1"/>
  <c r="L89" i="1" s="1"/>
  <c r="M89" i="1" s="1"/>
  <c r="N89" i="1" s="1"/>
  <c r="J90" i="1"/>
  <c r="I94" i="1"/>
  <c r="C87" i="1"/>
  <c r="P86" i="1"/>
  <c r="B86" i="1" s="1"/>
  <c r="D93" i="1" l="1"/>
  <c r="E93" i="1" s="1"/>
  <c r="F94" i="1" s="1"/>
  <c r="O93" i="1"/>
  <c r="A94" i="1"/>
  <c r="T92" i="1"/>
  <c r="Q92" i="1"/>
  <c r="R93" i="1"/>
  <c r="G93" i="1"/>
  <c r="H93" i="1" s="1"/>
  <c r="S93" i="1"/>
  <c r="K90" i="1"/>
  <c r="L90" i="1" s="1"/>
  <c r="M90" i="1" s="1"/>
  <c r="N90" i="1" s="1"/>
  <c r="J91" i="1"/>
  <c r="I95" i="1"/>
  <c r="C88" i="1"/>
  <c r="P87" i="1"/>
  <c r="B87" i="1" s="1"/>
  <c r="D94" i="1" l="1"/>
  <c r="E94" i="1" s="1"/>
  <c r="F95" i="1" s="1"/>
  <c r="O94" i="1"/>
  <c r="A95" i="1"/>
  <c r="T93" i="1"/>
  <c r="Q93" i="1"/>
  <c r="G94" i="1"/>
  <c r="H94" i="1" s="1"/>
  <c r="R94" i="1"/>
  <c r="S94" i="1"/>
  <c r="K91" i="1"/>
  <c r="L91" i="1" s="1"/>
  <c r="M91" i="1" s="1"/>
  <c r="N91" i="1" s="1"/>
  <c r="J92" i="1"/>
  <c r="I96" i="1"/>
  <c r="C89" i="1"/>
  <c r="P88" i="1"/>
  <c r="B88" i="1" s="1"/>
  <c r="D95" i="1" l="1"/>
  <c r="E95" i="1" s="1"/>
  <c r="F96" i="1" s="1"/>
  <c r="O95" i="1"/>
  <c r="A96" i="1"/>
  <c r="T94" i="1"/>
  <c r="Q94" i="1"/>
  <c r="R95" i="1"/>
  <c r="G95" i="1"/>
  <c r="H95" i="1" s="1"/>
  <c r="S95" i="1"/>
  <c r="K92" i="1"/>
  <c r="L92" i="1" s="1"/>
  <c r="M92" i="1" s="1"/>
  <c r="N92" i="1" s="1"/>
  <c r="J93" i="1"/>
  <c r="C90" i="1"/>
  <c r="P89" i="1"/>
  <c r="B89" i="1" s="1"/>
  <c r="I97" i="1"/>
  <c r="D96" i="1" l="1"/>
  <c r="E96" i="1" s="1"/>
  <c r="F97" i="1" s="1"/>
  <c r="O96" i="1"/>
  <c r="A97" i="1"/>
  <c r="T95" i="1"/>
  <c r="Q95" i="1"/>
  <c r="S96" i="1"/>
  <c r="R96" i="1"/>
  <c r="G96" i="1"/>
  <c r="H96" i="1" s="1"/>
  <c r="K93" i="1"/>
  <c r="L93" i="1" s="1"/>
  <c r="M93" i="1" s="1"/>
  <c r="N93" i="1" s="1"/>
  <c r="J94" i="1"/>
  <c r="C91" i="1"/>
  <c r="P90" i="1"/>
  <c r="B90" i="1" s="1"/>
  <c r="I98" i="1"/>
  <c r="D97" i="1" l="1"/>
  <c r="E97" i="1" s="1"/>
  <c r="F98" i="1" s="1"/>
  <c r="O97" i="1"/>
  <c r="A98" i="1"/>
  <c r="T96" i="1"/>
  <c r="Q96" i="1"/>
  <c r="R97" i="1"/>
  <c r="S97" i="1"/>
  <c r="G97" i="1"/>
  <c r="H97" i="1" s="1"/>
  <c r="K94" i="1"/>
  <c r="L94" i="1" s="1"/>
  <c r="M94" i="1" s="1"/>
  <c r="N94" i="1" s="1"/>
  <c r="J95" i="1"/>
  <c r="C92" i="1"/>
  <c r="P91" i="1"/>
  <c r="B91" i="1" s="1"/>
  <c r="I99" i="1"/>
  <c r="D98" i="1" l="1"/>
  <c r="E98" i="1" s="1"/>
  <c r="F99" i="1" s="1"/>
  <c r="O98" i="1"/>
  <c r="A99" i="1"/>
  <c r="T97" i="1"/>
  <c r="Q97" i="1"/>
  <c r="S98" i="1"/>
  <c r="R98" i="1"/>
  <c r="G98" i="1"/>
  <c r="H98" i="1" s="1"/>
  <c r="K95" i="1"/>
  <c r="L95" i="1" s="1"/>
  <c r="M95" i="1" s="1"/>
  <c r="N95" i="1" s="1"/>
  <c r="J96" i="1"/>
  <c r="C93" i="1"/>
  <c r="P92" i="1"/>
  <c r="B92" i="1" s="1"/>
  <c r="I100" i="1"/>
  <c r="D99" i="1" l="1"/>
  <c r="E99" i="1" s="1"/>
  <c r="F100" i="1" s="1"/>
  <c r="O99" i="1"/>
  <c r="A100" i="1"/>
  <c r="Q98" i="1"/>
  <c r="T98" i="1"/>
  <c r="S99" i="1"/>
  <c r="R99" i="1"/>
  <c r="G99" i="1"/>
  <c r="H99" i="1" s="1"/>
  <c r="K96" i="1"/>
  <c r="L96" i="1" s="1"/>
  <c r="M96" i="1" s="1"/>
  <c r="N96" i="1" s="1"/>
  <c r="J97" i="1"/>
  <c r="I101" i="1"/>
  <c r="C94" i="1"/>
  <c r="P93" i="1"/>
  <c r="B93" i="1" s="1"/>
  <c r="D100" i="1" l="1"/>
  <c r="E100" i="1" s="1"/>
  <c r="F101" i="1" s="1"/>
  <c r="O100" i="1"/>
  <c r="A101" i="1"/>
  <c r="T99" i="1"/>
  <c r="Q99" i="1"/>
  <c r="G100" i="1"/>
  <c r="H100" i="1" s="1"/>
  <c r="S100" i="1"/>
  <c r="R100" i="1"/>
  <c r="K97" i="1"/>
  <c r="L97" i="1" s="1"/>
  <c r="M97" i="1" s="1"/>
  <c r="N97" i="1" s="1"/>
  <c r="J98" i="1"/>
  <c r="C95" i="1"/>
  <c r="P94" i="1"/>
  <c r="B94" i="1" s="1"/>
  <c r="I102" i="1"/>
  <c r="D101" i="1" l="1"/>
  <c r="E101" i="1" s="1"/>
  <c r="F102" i="1" s="1"/>
  <c r="O101" i="1"/>
  <c r="A102" i="1"/>
  <c r="T100" i="1"/>
  <c r="Q100" i="1"/>
  <c r="S101" i="1"/>
  <c r="G101" i="1"/>
  <c r="H101" i="1" s="1"/>
  <c r="R101" i="1"/>
  <c r="K98" i="1"/>
  <c r="L98" i="1" s="1"/>
  <c r="M98" i="1" s="1"/>
  <c r="N98" i="1" s="1"/>
  <c r="J99" i="1"/>
  <c r="C96" i="1"/>
  <c r="P95" i="1"/>
  <c r="B95" i="1" s="1"/>
  <c r="I103" i="1"/>
  <c r="D102" i="1" l="1"/>
  <c r="E102" i="1" s="1"/>
  <c r="F103" i="1" s="1"/>
  <c r="O102" i="1"/>
  <c r="A103" i="1"/>
  <c r="T101" i="1"/>
  <c r="Q101" i="1"/>
  <c r="S102" i="1"/>
  <c r="G102" i="1"/>
  <c r="H102" i="1" s="1"/>
  <c r="R102" i="1"/>
  <c r="K99" i="1"/>
  <c r="L99" i="1" s="1"/>
  <c r="M99" i="1" s="1"/>
  <c r="N99" i="1" s="1"/>
  <c r="J100" i="1"/>
  <c r="I104" i="1"/>
  <c r="C97" i="1"/>
  <c r="P96" i="1"/>
  <c r="B96" i="1" s="1"/>
  <c r="D103" i="1" l="1"/>
  <c r="E103" i="1" s="1"/>
  <c r="F104" i="1" s="1"/>
  <c r="O103" i="1"/>
  <c r="A104" i="1"/>
  <c r="T102" i="1"/>
  <c r="Q102" i="1"/>
  <c r="S103" i="1"/>
  <c r="G103" i="1"/>
  <c r="H103" i="1" s="1"/>
  <c r="R103" i="1"/>
  <c r="K100" i="1"/>
  <c r="L100" i="1" s="1"/>
  <c r="M100" i="1" s="1"/>
  <c r="N100" i="1" s="1"/>
  <c r="J101" i="1"/>
  <c r="C98" i="1"/>
  <c r="P97" i="1"/>
  <c r="B97" i="1" s="1"/>
  <c r="I105" i="1"/>
  <c r="D104" i="1" l="1"/>
  <c r="E104" i="1" s="1"/>
  <c r="F105" i="1" s="1"/>
  <c r="O104" i="1"/>
  <c r="A105" i="1"/>
  <c r="T103" i="1"/>
  <c r="Q103" i="1"/>
  <c r="G104" i="1"/>
  <c r="H104" i="1" s="1"/>
  <c r="R104" i="1"/>
  <c r="S104" i="1"/>
  <c r="K101" i="1"/>
  <c r="L101" i="1" s="1"/>
  <c r="M101" i="1" s="1"/>
  <c r="N101" i="1" s="1"/>
  <c r="J102" i="1"/>
  <c r="C99" i="1"/>
  <c r="P98" i="1"/>
  <c r="B98" i="1" s="1"/>
  <c r="I106" i="1"/>
  <c r="D105" i="1" l="1"/>
  <c r="E105" i="1" s="1"/>
  <c r="F106" i="1" s="1"/>
  <c r="O105" i="1"/>
  <c r="A106" i="1"/>
  <c r="T104" i="1"/>
  <c r="Q104" i="1"/>
  <c r="G105" i="1"/>
  <c r="H105" i="1" s="1"/>
  <c r="R105" i="1"/>
  <c r="S105" i="1"/>
  <c r="K102" i="1"/>
  <c r="L102" i="1" s="1"/>
  <c r="M102" i="1" s="1"/>
  <c r="N102" i="1" s="1"/>
  <c r="J103" i="1"/>
  <c r="I107" i="1"/>
  <c r="C100" i="1"/>
  <c r="P99" i="1"/>
  <c r="B99" i="1" s="1"/>
  <c r="D106" i="1" l="1"/>
  <c r="E106" i="1" s="1"/>
  <c r="F107" i="1" s="1"/>
  <c r="O106" i="1"/>
  <c r="A107" i="1"/>
  <c r="Q105" i="1"/>
  <c r="T105" i="1"/>
  <c r="G106" i="1"/>
  <c r="H106" i="1" s="1"/>
  <c r="R106" i="1"/>
  <c r="S106" i="1"/>
  <c r="K103" i="1"/>
  <c r="L103" i="1" s="1"/>
  <c r="M103" i="1" s="1"/>
  <c r="N103" i="1" s="1"/>
  <c r="J104" i="1"/>
  <c r="I108" i="1"/>
  <c r="C101" i="1"/>
  <c r="P100" i="1"/>
  <c r="B100" i="1" s="1"/>
  <c r="D107" i="1" l="1"/>
  <c r="E107" i="1" s="1"/>
  <c r="F108" i="1" s="1"/>
  <c r="O107" i="1"/>
  <c r="A108" i="1"/>
  <c r="T106" i="1"/>
  <c r="Q106" i="1"/>
  <c r="R107" i="1"/>
  <c r="S107" i="1"/>
  <c r="G107" i="1"/>
  <c r="H107" i="1" s="1"/>
  <c r="K104" i="1"/>
  <c r="L104" i="1" s="1"/>
  <c r="M104" i="1" s="1"/>
  <c r="N104" i="1" s="1"/>
  <c r="J105" i="1"/>
  <c r="I109" i="1"/>
  <c r="C102" i="1"/>
  <c r="P101" i="1"/>
  <c r="B101" i="1" s="1"/>
  <c r="D108" i="1" l="1"/>
  <c r="E108" i="1" s="1"/>
  <c r="F109" i="1" s="1"/>
  <c r="O108" i="1"/>
  <c r="A109" i="1"/>
  <c r="T107" i="1"/>
  <c r="Q107" i="1"/>
  <c r="G108" i="1"/>
  <c r="H108" i="1" s="1"/>
  <c r="S108" i="1"/>
  <c r="R108" i="1"/>
  <c r="K105" i="1"/>
  <c r="L105" i="1" s="1"/>
  <c r="M105" i="1" s="1"/>
  <c r="N105" i="1" s="1"/>
  <c r="J106" i="1"/>
  <c r="I110" i="1"/>
  <c r="C103" i="1"/>
  <c r="P102" i="1"/>
  <c r="B102" i="1" s="1"/>
  <c r="D109" i="1" l="1"/>
  <c r="E109" i="1" s="1"/>
  <c r="F110" i="1" s="1"/>
  <c r="O109" i="1"/>
  <c r="A110" i="1"/>
  <c r="T108" i="1"/>
  <c r="Q108" i="1"/>
  <c r="R109" i="1"/>
  <c r="G109" i="1"/>
  <c r="H109" i="1" s="1"/>
  <c r="S109" i="1"/>
  <c r="K106" i="1"/>
  <c r="L106" i="1" s="1"/>
  <c r="M106" i="1" s="1"/>
  <c r="N106" i="1" s="1"/>
  <c r="J107" i="1"/>
  <c r="I111" i="1"/>
  <c r="C104" i="1"/>
  <c r="P103" i="1"/>
  <c r="B103" i="1" s="1"/>
  <c r="D110" i="1" l="1"/>
  <c r="E110" i="1" s="1"/>
  <c r="F111" i="1" s="1"/>
  <c r="O110" i="1"/>
  <c r="A111" i="1"/>
  <c r="T109" i="1"/>
  <c r="Q109" i="1"/>
  <c r="R110" i="1"/>
  <c r="G110" i="1"/>
  <c r="H110" i="1" s="1"/>
  <c r="S110" i="1"/>
  <c r="K107" i="1"/>
  <c r="L107" i="1" s="1"/>
  <c r="M107" i="1" s="1"/>
  <c r="N107" i="1" s="1"/>
  <c r="J108" i="1"/>
  <c r="I112" i="1"/>
  <c r="C105" i="1"/>
  <c r="P104" i="1"/>
  <c r="B104" i="1" s="1"/>
  <c r="D111" i="1" l="1"/>
  <c r="E111" i="1" s="1"/>
  <c r="F112" i="1" s="1"/>
  <c r="O111" i="1"/>
  <c r="A112" i="1"/>
  <c r="T110" i="1"/>
  <c r="Q110" i="1"/>
  <c r="S111" i="1"/>
  <c r="G111" i="1"/>
  <c r="H111" i="1" s="1"/>
  <c r="R111" i="1"/>
  <c r="K108" i="1"/>
  <c r="L108" i="1" s="1"/>
  <c r="M108" i="1" s="1"/>
  <c r="N108" i="1" s="1"/>
  <c r="J109" i="1"/>
  <c r="C106" i="1"/>
  <c r="P105" i="1"/>
  <c r="B105" i="1" s="1"/>
  <c r="I113" i="1"/>
  <c r="D112" i="1" l="1"/>
  <c r="E112" i="1" s="1"/>
  <c r="F113" i="1" s="1"/>
  <c r="O112" i="1"/>
  <c r="A113" i="1"/>
  <c r="Q111" i="1"/>
  <c r="T111" i="1"/>
  <c r="S112" i="1"/>
  <c r="G112" i="1"/>
  <c r="H112" i="1" s="1"/>
  <c r="R112" i="1"/>
  <c r="K109" i="1"/>
  <c r="L109" i="1" s="1"/>
  <c r="M109" i="1" s="1"/>
  <c r="N109" i="1" s="1"/>
  <c r="J110" i="1"/>
  <c r="I114" i="1"/>
  <c r="C107" i="1"/>
  <c r="P106" i="1"/>
  <c r="B106" i="1" s="1"/>
  <c r="D113" i="1" l="1"/>
  <c r="E113" i="1" s="1"/>
  <c r="F114" i="1" s="1"/>
  <c r="O113" i="1"/>
  <c r="A114" i="1"/>
  <c r="Q112" i="1"/>
  <c r="T112" i="1"/>
  <c r="S113" i="1"/>
  <c r="R113" i="1"/>
  <c r="G113" i="1"/>
  <c r="H113" i="1" s="1"/>
  <c r="K110" i="1"/>
  <c r="L110" i="1" s="1"/>
  <c r="M110" i="1" s="1"/>
  <c r="N110" i="1" s="1"/>
  <c r="J111" i="1"/>
  <c r="C108" i="1"/>
  <c r="P107" i="1"/>
  <c r="B107" i="1" s="1"/>
  <c r="I115" i="1"/>
  <c r="D114" i="1" l="1"/>
  <c r="E114" i="1" s="1"/>
  <c r="F115" i="1" s="1"/>
  <c r="O114" i="1"/>
  <c r="A115" i="1"/>
  <c r="T113" i="1"/>
  <c r="Q113" i="1"/>
  <c r="G114" i="1"/>
  <c r="H114" i="1" s="1"/>
  <c r="R114" i="1"/>
  <c r="S114" i="1"/>
  <c r="K111" i="1"/>
  <c r="L111" i="1" s="1"/>
  <c r="M111" i="1" s="1"/>
  <c r="N111" i="1" s="1"/>
  <c r="J112" i="1"/>
  <c r="I116" i="1"/>
  <c r="C109" i="1"/>
  <c r="P108" i="1"/>
  <c r="B108" i="1" s="1"/>
  <c r="D115" i="1" l="1"/>
  <c r="E115" i="1" s="1"/>
  <c r="F116" i="1" s="1"/>
  <c r="O115" i="1"/>
  <c r="A116" i="1"/>
  <c r="Q114" i="1"/>
  <c r="T114" i="1"/>
  <c r="R115" i="1"/>
  <c r="S115" i="1"/>
  <c r="G115" i="1"/>
  <c r="H115" i="1" s="1"/>
  <c r="K112" i="1"/>
  <c r="L112" i="1" s="1"/>
  <c r="M112" i="1" s="1"/>
  <c r="N112" i="1" s="1"/>
  <c r="J113" i="1"/>
  <c r="C110" i="1"/>
  <c r="P109" i="1"/>
  <c r="B109" i="1" s="1"/>
  <c r="I117" i="1"/>
  <c r="D116" i="1" l="1"/>
  <c r="E116" i="1" s="1"/>
  <c r="F117" i="1" s="1"/>
  <c r="O116" i="1"/>
  <c r="A117" i="1"/>
  <c r="T115" i="1"/>
  <c r="Q115" i="1"/>
  <c r="S116" i="1"/>
  <c r="R116" i="1"/>
  <c r="G116" i="1"/>
  <c r="H116" i="1" s="1"/>
  <c r="K113" i="1"/>
  <c r="L113" i="1" s="1"/>
  <c r="M113" i="1" s="1"/>
  <c r="N113" i="1" s="1"/>
  <c r="J114" i="1"/>
  <c r="C111" i="1"/>
  <c r="P110" i="1"/>
  <c r="B110" i="1" s="1"/>
  <c r="I118" i="1"/>
  <c r="D117" i="1" l="1"/>
  <c r="E117" i="1" s="1"/>
  <c r="F118" i="1" s="1"/>
  <c r="O117" i="1"/>
  <c r="A118" i="1"/>
  <c r="T116" i="1"/>
  <c r="Q116" i="1"/>
  <c r="S117" i="1"/>
  <c r="R117" i="1"/>
  <c r="G117" i="1"/>
  <c r="H117" i="1" s="1"/>
  <c r="K114" i="1"/>
  <c r="L114" i="1" s="1"/>
  <c r="M114" i="1" s="1"/>
  <c r="N114" i="1" s="1"/>
  <c r="J115" i="1"/>
  <c r="I119" i="1"/>
  <c r="C112" i="1"/>
  <c r="P111" i="1"/>
  <c r="B111" i="1" s="1"/>
  <c r="D118" i="1" l="1"/>
  <c r="E118" i="1" s="1"/>
  <c r="F119" i="1" s="1"/>
  <c r="O118" i="1"/>
  <c r="A119" i="1"/>
  <c r="T117" i="1"/>
  <c r="Q117" i="1"/>
  <c r="R118" i="1"/>
  <c r="G118" i="1"/>
  <c r="H118" i="1" s="1"/>
  <c r="S118" i="1"/>
  <c r="K115" i="1"/>
  <c r="L115" i="1" s="1"/>
  <c r="M115" i="1" s="1"/>
  <c r="N115" i="1" s="1"/>
  <c r="J116" i="1"/>
  <c r="C113" i="1"/>
  <c r="P112" i="1"/>
  <c r="B112" i="1" s="1"/>
  <c r="I120" i="1"/>
  <c r="D119" i="1" l="1"/>
  <c r="E119" i="1" s="1"/>
  <c r="F120" i="1" s="1"/>
  <c r="O119" i="1"/>
  <c r="A120" i="1"/>
  <c r="T118" i="1"/>
  <c r="Q118" i="1"/>
  <c r="S119" i="1"/>
  <c r="G119" i="1"/>
  <c r="H119" i="1" s="1"/>
  <c r="R119" i="1"/>
  <c r="K116" i="1"/>
  <c r="L116" i="1" s="1"/>
  <c r="M116" i="1" s="1"/>
  <c r="N116" i="1" s="1"/>
  <c r="J117" i="1"/>
  <c r="I121" i="1"/>
  <c r="C114" i="1"/>
  <c r="P113" i="1"/>
  <c r="B113" i="1" s="1"/>
  <c r="D120" i="1" l="1"/>
  <c r="E120" i="1" s="1"/>
  <c r="F121" i="1" s="1"/>
  <c r="O120" i="1"/>
  <c r="A121" i="1"/>
  <c r="T119" i="1"/>
  <c r="Q119" i="1"/>
  <c r="S120" i="1"/>
  <c r="G120" i="1"/>
  <c r="H120" i="1" s="1"/>
  <c r="R120" i="1"/>
  <c r="K117" i="1"/>
  <c r="L117" i="1" s="1"/>
  <c r="M117" i="1" s="1"/>
  <c r="N117" i="1" s="1"/>
  <c r="J118" i="1"/>
  <c r="C115" i="1"/>
  <c r="P114" i="1"/>
  <c r="B114" i="1" s="1"/>
  <c r="I122" i="1"/>
  <c r="D121" i="1" l="1"/>
  <c r="E121" i="1" s="1"/>
  <c r="F122" i="1" s="1"/>
  <c r="O121" i="1"/>
  <c r="A122" i="1"/>
  <c r="T120" i="1"/>
  <c r="Q120" i="1"/>
  <c r="R121" i="1"/>
  <c r="S121" i="1"/>
  <c r="G121" i="1"/>
  <c r="H121" i="1" s="1"/>
  <c r="K118" i="1"/>
  <c r="L118" i="1" s="1"/>
  <c r="M118" i="1" s="1"/>
  <c r="N118" i="1" s="1"/>
  <c r="J119" i="1"/>
  <c r="C116" i="1"/>
  <c r="P115" i="1"/>
  <c r="B115" i="1" s="1"/>
  <c r="I123" i="1"/>
  <c r="D122" i="1" l="1"/>
  <c r="E122" i="1" s="1"/>
  <c r="F123" i="1" s="1"/>
  <c r="O122" i="1"/>
  <c r="A123" i="1"/>
  <c r="T121" i="1"/>
  <c r="Q121" i="1"/>
  <c r="G122" i="1"/>
  <c r="H122" i="1" s="1"/>
  <c r="S122" i="1"/>
  <c r="R122" i="1"/>
  <c r="K119" i="1"/>
  <c r="L119" i="1" s="1"/>
  <c r="M119" i="1" s="1"/>
  <c r="N119" i="1" s="1"/>
  <c r="J120" i="1"/>
  <c r="C117" i="1"/>
  <c r="P116" i="1"/>
  <c r="B116" i="1" s="1"/>
  <c r="I124" i="1"/>
  <c r="D123" i="1" l="1"/>
  <c r="E123" i="1" s="1"/>
  <c r="F124" i="1" s="1"/>
  <c r="O123" i="1"/>
  <c r="A124" i="1"/>
  <c r="T122" i="1"/>
  <c r="Q122" i="1"/>
  <c r="S123" i="1"/>
  <c r="G123" i="1"/>
  <c r="H123" i="1" s="1"/>
  <c r="R123" i="1"/>
  <c r="K120" i="1"/>
  <c r="L120" i="1" s="1"/>
  <c r="M120" i="1" s="1"/>
  <c r="N120" i="1" s="1"/>
  <c r="J121" i="1"/>
  <c r="C118" i="1"/>
  <c r="P117" i="1"/>
  <c r="B117" i="1" s="1"/>
  <c r="I125" i="1"/>
  <c r="D124" i="1" l="1"/>
  <c r="E124" i="1" s="1"/>
  <c r="F125" i="1" s="1"/>
  <c r="O124" i="1"/>
  <c r="A125" i="1"/>
  <c r="T123" i="1"/>
  <c r="Q123" i="1"/>
  <c r="S124" i="1"/>
  <c r="G124" i="1"/>
  <c r="H124" i="1" s="1"/>
  <c r="R124" i="1"/>
  <c r="K121" i="1"/>
  <c r="L121" i="1" s="1"/>
  <c r="M121" i="1" s="1"/>
  <c r="N121" i="1" s="1"/>
  <c r="J122" i="1"/>
  <c r="I126" i="1"/>
  <c r="C119" i="1"/>
  <c r="P118" i="1"/>
  <c r="B118" i="1" s="1"/>
  <c r="D125" i="1" l="1"/>
  <c r="E125" i="1" s="1"/>
  <c r="F126" i="1" s="1"/>
  <c r="O125" i="1"/>
  <c r="A126" i="1"/>
  <c r="T124" i="1"/>
  <c r="Q124" i="1"/>
  <c r="S125" i="1"/>
  <c r="R125" i="1"/>
  <c r="G125" i="1"/>
  <c r="H125" i="1" s="1"/>
  <c r="K122" i="1"/>
  <c r="L122" i="1" s="1"/>
  <c r="M122" i="1" s="1"/>
  <c r="N122" i="1" s="1"/>
  <c r="J123" i="1"/>
  <c r="I127" i="1"/>
  <c r="C120" i="1"/>
  <c r="P119" i="1"/>
  <c r="B119" i="1" s="1"/>
  <c r="D126" i="1" l="1"/>
  <c r="E126" i="1" s="1"/>
  <c r="F127" i="1" s="1"/>
  <c r="O126" i="1"/>
  <c r="A127" i="1"/>
  <c r="T125" i="1"/>
  <c r="Q125" i="1"/>
  <c r="G126" i="1"/>
  <c r="H126" i="1" s="1"/>
  <c r="R126" i="1"/>
  <c r="S126" i="1"/>
  <c r="K123" i="1"/>
  <c r="L123" i="1" s="1"/>
  <c r="M123" i="1" s="1"/>
  <c r="N123" i="1" s="1"/>
  <c r="J124" i="1"/>
  <c r="C121" i="1"/>
  <c r="P120" i="1"/>
  <c r="B120" i="1" s="1"/>
  <c r="I128" i="1"/>
  <c r="D127" i="1" l="1"/>
  <c r="E127" i="1" s="1"/>
  <c r="F128" i="1" s="1"/>
  <c r="O127" i="1"/>
  <c r="A128" i="1"/>
  <c r="T126" i="1"/>
  <c r="Q126" i="1"/>
  <c r="S127" i="1"/>
  <c r="R127" i="1"/>
  <c r="G127" i="1"/>
  <c r="H127" i="1" s="1"/>
  <c r="K124" i="1"/>
  <c r="L124" i="1" s="1"/>
  <c r="M124" i="1" s="1"/>
  <c r="N124" i="1" s="1"/>
  <c r="J125" i="1"/>
  <c r="I129" i="1"/>
  <c r="C122" i="1"/>
  <c r="P121" i="1"/>
  <c r="B121" i="1" s="1"/>
  <c r="D128" i="1" l="1"/>
  <c r="E128" i="1" s="1"/>
  <c r="F129" i="1" s="1"/>
  <c r="O128" i="1"/>
  <c r="A129" i="1"/>
  <c r="Q127" i="1"/>
  <c r="T127" i="1"/>
  <c r="S128" i="1"/>
  <c r="G128" i="1"/>
  <c r="H128" i="1" s="1"/>
  <c r="R128" i="1"/>
  <c r="K125" i="1"/>
  <c r="L125" i="1" s="1"/>
  <c r="M125" i="1" s="1"/>
  <c r="N125" i="1" s="1"/>
  <c r="J126" i="1"/>
  <c r="I130" i="1"/>
  <c r="C123" i="1"/>
  <c r="P122" i="1"/>
  <c r="B122" i="1" s="1"/>
  <c r="D129" i="1" l="1"/>
  <c r="E129" i="1" s="1"/>
  <c r="F130" i="1" s="1"/>
  <c r="O129" i="1"/>
  <c r="A130" i="1"/>
  <c r="T128" i="1"/>
  <c r="Q128" i="1"/>
  <c r="S129" i="1"/>
  <c r="G129" i="1"/>
  <c r="H129" i="1" s="1"/>
  <c r="R129" i="1"/>
  <c r="K126" i="1"/>
  <c r="L126" i="1" s="1"/>
  <c r="M126" i="1" s="1"/>
  <c r="N126" i="1" s="1"/>
  <c r="J127" i="1"/>
  <c r="C124" i="1"/>
  <c r="P123" i="1"/>
  <c r="B123" i="1" s="1"/>
  <c r="I131" i="1"/>
  <c r="D130" i="1" l="1"/>
  <c r="E130" i="1" s="1"/>
  <c r="F131" i="1" s="1"/>
  <c r="O130" i="1"/>
  <c r="A131" i="1"/>
  <c r="T129" i="1"/>
  <c r="Q129" i="1"/>
  <c r="R130" i="1"/>
  <c r="S130" i="1"/>
  <c r="G130" i="1"/>
  <c r="H130" i="1" s="1"/>
  <c r="K127" i="1"/>
  <c r="L127" i="1" s="1"/>
  <c r="M127" i="1" s="1"/>
  <c r="N127" i="1" s="1"/>
  <c r="J128" i="1"/>
  <c r="C125" i="1"/>
  <c r="P124" i="1"/>
  <c r="B124" i="1" s="1"/>
  <c r="I132" i="1"/>
  <c r="D131" i="1" l="1"/>
  <c r="E131" i="1" s="1"/>
  <c r="F132" i="1" s="1"/>
  <c r="O131" i="1"/>
  <c r="A132" i="1"/>
  <c r="T130" i="1"/>
  <c r="Q130" i="1"/>
  <c r="S131" i="1"/>
  <c r="R131" i="1"/>
  <c r="G131" i="1"/>
  <c r="H131" i="1" s="1"/>
  <c r="K128" i="1"/>
  <c r="L128" i="1" s="1"/>
  <c r="M128" i="1" s="1"/>
  <c r="N128" i="1" s="1"/>
  <c r="J129" i="1"/>
  <c r="C126" i="1"/>
  <c r="P125" i="1"/>
  <c r="B125" i="1" s="1"/>
  <c r="I133" i="1"/>
  <c r="D132" i="1" l="1"/>
  <c r="E132" i="1" s="1"/>
  <c r="F133" i="1" s="1"/>
  <c r="O132" i="1"/>
  <c r="A133" i="1"/>
  <c r="T131" i="1"/>
  <c r="Q131" i="1"/>
  <c r="G132" i="1"/>
  <c r="H132" i="1" s="1"/>
  <c r="S132" i="1"/>
  <c r="R132" i="1"/>
  <c r="K129" i="1"/>
  <c r="L129" i="1" s="1"/>
  <c r="M129" i="1" s="1"/>
  <c r="N129" i="1" s="1"/>
  <c r="J130" i="1"/>
  <c r="I134" i="1"/>
  <c r="C127" i="1"/>
  <c r="P126" i="1"/>
  <c r="B126" i="1" s="1"/>
  <c r="D133" i="1" l="1"/>
  <c r="E133" i="1" s="1"/>
  <c r="F134" i="1" s="1"/>
  <c r="O133" i="1"/>
  <c r="A134" i="1"/>
  <c r="T132" i="1"/>
  <c r="Q132" i="1"/>
  <c r="S133" i="1"/>
  <c r="G133" i="1"/>
  <c r="H133" i="1" s="1"/>
  <c r="R133" i="1"/>
  <c r="K130" i="1"/>
  <c r="L130" i="1" s="1"/>
  <c r="M130" i="1" s="1"/>
  <c r="N130" i="1" s="1"/>
  <c r="J131" i="1"/>
  <c r="I135" i="1"/>
  <c r="C128" i="1"/>
  <c r="P127" i="1"/>
  <c r="B127" i="1" s="1"/>
  <c r="D134" i="1" l="1"/>
  <c r="E134" i="1" s="1"/>
  <c r="F135" i="1" s="1"/>
  <c r="O134" i="1"/>
  <c r="A135" i="1"/>
  <c r="T133" i="1"/>
  <c r="Q133" i="1"/>
  <c r="R134" i="1"/>
  <c r="S134" i="1"/>
  <c r="G134" i="1"/>
  <c r="H134" i="1" s="1"/>
  <c r="K131" i="1"/>
  <c r="L131" i="1" s="1"/>
  <c r="M131" i="1" s="1"/>
  <c r="N131" i="1" s="1"/>
  <c r="J132" i="1"/>
  <c r="I136" i="1"/>
  <c r="C129" i="1"/>
  <c r="P128" i="1"/>
  <c r="B128" i="1" s="1"/>
  <c r="D135" i="1" l="1"/>
  <c r="E135" i="1" s="1"/>
  <c r="F136" i="1" s="1"/>
  <c r="O135" i="1"/>
  <c r="A136" i="1"/>
  <c r="T134" i="1"/>
  <c r="Q134" i="1"/>
  <c r="G135" i="1"/>
  <c r="H135" i="1" s="1"/>
  <c r="S135" i="1"/>
  <c r="R135" i="1"/>
  <c r="K132" i="1"/>
  <c r="L132" i="1" s="1"/>
  <c r="M132" i="1" s="1"/>
  <c r="N132" i="1" s="1"/>
  <c r="J133" i="1"/>
  <c r="C130" i="1"/>
  <c r="P129" i="1"/>
  <c r="B129" i="1" s="1"/>
  <c r="I137" i="1"/>
  <c r="D136" i="1" l="1"/>
  <c r="E136" i="1" s="1"/>
  <c r="F137" i="1" s="1"/>
  <c r="O136" i="1"/>
  <c r="A137" i="1"/>
  <c r="T135" i="1"/>
  <c r="Q135" i="1"/>
  <c r="R136" i="1"/>
  <c r="S136" i="1"/>
  <c r="G136" i="1"/>
  <c r="H136" i="1" s="1"/>
  <c r="K133" i="1"/>
  <c r="L133" i="1" s="1"/>
  <c r="M133" i="1" s="1"/>
  <c r="N133" i="1" s="1"/>
  <c r="J134" i="1"/>
  <c r="I138" i="1"/>
  <c r="C131" i="1"/>
  <c r="P130" i="1"/>
  <c r="B130" i="1" s="1"/>
  <c r="D137" i="1" l="1"/>
  <c r="E137" i="1" s="1"/>
  <c r="F138" i="1" s="1"/>
  <c r="O137" i="1"/>
  <c r="A138" i="1"/>
  <c r="T136" i="1"/>
  <c r="Q136" i="1"/>
  <c r="S137" i="1"/>
  <c r="G137" i="1"/>
  <c r="H137" i="1" s="1"/>
  <c r="R137" i="1"/>
  <c r="K134" i="1"/>
  <c r="L134" i="1" s="1"/>
  <c r="M134" i="1" s="1"/>
  <c r="N134" i="1" s="1"/>
  <c r="J135" i="1"/>
  <c r="I139" i="1"/>
  <c r="C132" i="1"/>
  <c r="P131" i="1"/>
  <c r="B131" i="1" s="1"/>
  <c r="D138" i="1" l="1"/>
  <c r="E138" i="1" s="1"/>
  <c r="F139" i="1" s="1"/>
  <c r="O138" i="1"/>
  <c r="A139" i="1"/>
  <c r="T137" i="1"/>
  <c r="Q137" i="1"/>
  <c r="S138" i="1"/>
  <c r="G138" i="1"/>
  <c r="H138" i="1" s="1"/>
  <c r="R138" i="1"/>
  <c r="K135" i="1"/>
  <c r="L135" i="1" s="1"/>
  <c r="M135" i="1" s="1"/>
  <c r="N135" i="1" s="1"/>
  <c r="J136" i="1"/>
  <c r="I140" i="1"/>
  <c r="C133" i="1"/>
  <c r="P132" i="1"/>
  <c r="B132" i="1" s="1"/>
  <c r="D139" i="1" l="1"/>
  <c r="E139" i="1" s="1"/>
  <c r="F140" i="1" s="1"/>
  <c r="O139" i="1"/>
  <c r="A140" i="1"/>
  <c r="T138" i="1"/>
  <c r="Q138" i="1"/>
  <c r="R139" i="1"/>
  <c r="G139" i="1"/>
  <c r="H139" i="1" s="1"/>
  <c r="S139" i="1"/>
  <c r="K136" i="1"/>
  <c r="L136" i="1" s="1"/>
  <c r="M136" i="1" s="1"/>
  <c r="N136" i="1" s="1"/>
  <c r="J137" i="1"/>
  <c r="C134" i="1"/>
  <c r="P133" i="1"/>
  <c r="B133" i="1" s="1"/>
  <c r="I141" i="1"/>
  <c r="D140" i="1" l="1"/>
  <c r="E140" i="1" s="1"/>
  <c r="F141" i="1" s="1"/>
  <c r="O140" i="1"/>
  <c r="A141" i="1"/>
  <c r="T139" i="1"/>
  <c r="Q139" i="1"/>
  <c r="S140" i="1"/>
  <c r="G140" i="1"/>
  <c r="H140" i="1" s="1"/>
  <c r="R140" i="1"/>
  <c r="K137" i="1"/>
  <c r="L137" i="1" s="1"/>
  <c r="M137" i="1" s="1"/>
  <c r="N137" i="1" s="1"/>
  <c r="J138" i="1"/>
  <c r="C135" i="1"/>
  <c r="P134" i="1"/>
  <c r="B134" i="1" s="1"/>
  <c r="I142" i="1"/>
  <c r="D141" i="1" l="1"/>
  <c r="E141" i="1" s="1"/>
  <c r="F142" i="1" s="1"/>
  <c r="O141" i="1"/>
  <c r="A142" i="1"/>
  <c r="T140" i="1"/>
  <c r="Q140" i="1"/>
  <c r="R141" i="1"/>
  <c r="S141" i="1"/>
  <c r="G141" i="1"/>
  <c r="H141" i="1" s="1"/>
  <c r="K138" i="1"/>
  <c r="L138" i="1" s="1"/>
  <c r="M138" i="1" s="1"/>
  <c r="N138" i="1" s="1"/>
  <c r="J139" i="1"/>
  <c r="C136" i="1"/>
  <c r="P135" i="1"/>
  <c r="B135" i="1" s="1"/>
  <c r="I143" i="1"/>
  <c r="D142" i="1" l="1"/>
  <c r="E142" i="1" s="1"/>
  <c r="F143" i="1" s="1"/>
  <c r="O142" i="1"/>
  <c r="A143" i="1"/>
  <c r="T141" i="1"/>
  <c r="Q141" i="1"/>
  <c r="R142" i="1"/>
  <c r="S142" i="1"/>
  <c r="G142" i="1"/>
  <c r="H142" i="1" s="1"/>
  <c r="K139" i="1"/>
  <c r="L139" i="1" s="1"/>
  <c r="M139" i="1" s="1"/>
  <c r="N139" i="1" s="1"/>
  <c r="J140" i="1"/>
  <c r="C137" i="1"/>
  <c r="P136" i="1"/>
  <c r="B136" i="1" s="1"/>
  <c r="I144" i="1"/>
  <c r="D143" i="1" l="1"/>
  <c r="E143" i="1" s="1"/>
  <c r="F144" i="1" s="1"/>
  <c r="O143" i="1"/>
  <c r="A144" i="1"/>
  <c r="T142" i="1"/>
  <c r="Q142" i="1"/>
  <c r="S143" i="1"/>
  <c r="R143" i="1"/>
  <c r="G143" i="1"/>
  <c r="H143" i="1" s="1"/>
  <c r="K140" i="1"/>
  <c r="L140" i="1" s="1"/>
  <c r="M140" i="1" s="1"/>
  <c r="N140" i="1" s="1"/>
  <c r="J141" i="1"/>
  <c r="C138" i="1"/>
  <c r="P137" i="1"/>
  <c r="B137" i="1" s="1"/>
  <c r="I145" i="1"/>
  <c r="D144" i="1" l="1"/>
  <c r="E144" i="1" s="1"/>
  <c r="F145" i="1" s="1"/>
  <c r="O144" i="1"/>
  <c r="A145" i="1"/>
  <c r="T143" i="1"/>
  <c r="Q143" i="1"/>
  <c r="S144" i="1"/>
  <c r="R144" i="1"/>
  <c r="G144" i="1"/>
  <c r="H144" i="1" s="1"/>
  <c r="K141" i="1"/>
  <c r="L141" i="1" s="1"/>
  <c r="M141" i="1" s="1"/>
  <c r="N141" i="1" s="1"/>
  <c r="J142" i="1"/>
  <c r="I146" i="1"/>
  <c r="C139" i="1"/>
  <c r="P138" i="1"/>
  <c r="B138" i="1" s="1"/>
  <c r="D145" i="1" l="1"/>
  <c r="E145" i="1" s="1"/>
  <c r="F146" i="1" s="1"/>
  <c r="O145" i="1"/>
  <c r="A146" i="1"/>
  <c r="T144" i="1"/>
  <c r="Q144" i="1"/>
  <c r="S145" i="1"/>
  <c r="R145" i="1"/>
  <c r="G145" i="1"/>
  <c r="H145" i="1" s="1"/>
  <c r="K142" i="1"/>
  <c r="L142" i="1" s="1"/>
  <c r="M142" i="1" s="1"/>
  <c r="N142" i="1" s="1"/>
  <c r="J143" i="1"/>
  <c r="C140" i="1"/>
  <c r="P139" i="1"/>
  <c r="B139" i="1" s="1"/>
  <c r="I147" i="1"/>
  <c r="D146" i="1" l="1"/>
  <c r="E146" i="1" s="1"/>
  <c r="F147" i="1" s="1"/>
  <c r="O146" i="1"/>
  <c r="A147" i="1"/>
  <c r="T145" i="1"/>
  <c r="Q145" i="1"/>
  <c r="S146" i="1"/>
  <c r="R146" i="1"/>
  <c r="G146" i="1"/>
  <c r="H146" i="1" s="1"/>
  <c r="K143" i="1"/>
  <c r="L143" i="1" s="1"/>
  <c r="M143" i="1" s="1"/>
  <c r="N143" i="1" s="1"/>
  <c r="J144" i="1"/>
  <c r="I148" i="1"/>
  <c r="C141" i="1"/>
  <c r="P140" i="1"/>
  <c r="B140" i="1" s="1"/>
  <c r="D147" i="1" l="1"/>
  <c r="E147" i="1" s="1"/>
  <c r="F148" i="1" s="1"/>
  <c r="O147" i="1"/>
  <c r="A148" i="1"/>
  <c r="T146" i="1"/>
  <c r="Q146" i="1"/>
  <c r="S147" i="1"/>
  <c r="R147" i="1"/>
  <c r="G147" i="1"/>
  <c r="H147" i="1" s="1"/>
  <c r="K144" i="1"/>
  <c r="L144" i="1" s="1"/>
  <c r="M144" i="1" s="1"/>
  <c r="N144" i="1" s="1"/>
  <c r="J145" i="1"/>
  <c r="C142" i="1"/>
  <c r="P141" i="1"/>
  <c r="B141" i="1" s="1"/>
  <c r="I149" i="1"/>
  <c r="D148" i="1" l="1"/>
  <c r="E148" i="1" s="1"/>
  <c r="F149" i="1" s="1"/>
  <c r="O148" i="1"/>
  <c r="A149" i="1"/>
  <c r="T147" i="1"/>
  <c r="Q147" i="1"/>
  <c r="R148" i="1"/>
  <c r="G148" i="1"/>
  <c r="H148" i="1" s="1"/>
  <c r="S148" i="1"/>
  <c r="K145" i="1"/>
  <c r="L145" i="1" s="1"/>
  <c r="M145" i="1" s="1"/>
  <c r="N145" i="1" s="1"/>
  <c r="J146" i="1"/>
  <c r="I150" i="1"/>
  <c r="C143" i="1"/>
  <c r="P142" i="1"/>
  <c r="B142" i="1" s="1"/>
  <c r="D149" i="1" l="1"/>
  <c r="E149" i="1" s="1"/>
  <c r="F150" i="1" s="1"/>
  <c r="O149" i="1"/>
  <c r="A150" i="1"/>
  <c r="Q148" i="1"/>
  <c r="T148" i="1"/>
  <c r="S149" i="1"/>
  <c r="R149" i="1"/>
  <c r="G149" i="1"/>
  <c r="H149" i="1" s="1"/>
  <c r="K146" i="1"/>
  <c r="L146" i="1" s="1"/>
  <c r="M146" i="1" s="1"/>
  <c r="N146" i="1" s="1"/>
  <c r="J147" i="1"/>
  <c r="C144" i="1"/>
  <c r="P143" i="1"/>
  <c r="B143" i="1" s="1"/>
  <c r="I151" i="1"/>
  <c r="D150" i="1" l="1"/>
  <c r="E150" i="1" s="1"/>
  <c r="F151" i="1" s="1"/>
  <c r="O150" i="1"/>
  <c r="A151" i="1"/>
  <c r="T149" i="1"/>
  <c r="Q149" i="1"/>
  <c r="R150" i="1"/>
  <c r="S150" i="1"/>
  <c r="G150" i="1"/>
  <c r="H150" i="1" s="1"/>
  <c r="K147" i="1"/>
  <c r="L147" i="1" s="1"/>
  <c r="M147" i="1" s="1"/>
  <c r="N147" i="1" s="1"/>
  <c r="J148" i="1"/>
  <c r="I152" i="1"/>
  <c r="C145" i="1"/>
  <c r="P144" i="1"/>
  <c r="B144" i="1" s="1"/>
  <c r="D151" i="1" l="1"/>
  <c r="E151" i="1" s="1"/>
  <c r="F152" i="1" s="1"/>
  <c r="O151" i="1"/>
  <c r="A152" i="1"/>
  <c r="T150" i="1"/>
  <c r="Q150" i="1"/>
  <c r="S151" i="1"/>
  <c r="R151" i="1"/>
  <c r="G151" i="1"/>
  <c r="H151" i="1" s="1"/>
  <c r="K148" i="1"/>
  <c r="L148" i="1" s="1"/>
  <c r="M148" i="1" s="1"/>
  <c r="N148" i="1" s="1"/>
  <c r="J149" i="1"/>
  <c r="C146" i="1"/>
  <c r="P145" i="1"/>
  <c r="B145" i="1" s="1"/>
  <c r="I153" i="1"/>
  <c r="D152" i="1" l="1"/>
  <c r="E152" i="1" s="1"/>
  <c r="F153" i="1" s="1"/>
  <c r="O152" i="1"/>
  <c r="A153" i="1"/>
  <c r="T151" i="1"/>
  <c r="Q151" i="1"/>
  <c r="R152" i="1"/>
  <c r="S152" i="1"/>
  <c r="G152" i="1"/>
  <c r="H152" i="1" s="1"/>
  <c r="K149" i="1"/>
  <c r="L149" i="1" s="1"/>
  <c r="M149" i="1" s="1"/>
  <c r="N149" i="1" s="1"/>
  <c r="J150" i="1"/>
  <c r="I154" i="1"/>
  <c r="C147" i="1"/>
  <c r="P146" i="1"/>
  <c r="B146" i="1" s="1"/>
  <c r="D153" i="1" l="1"/>
  <c r="E153" i="1" s="1"/>
  <c r="F154" i="1" s="1"/>
  <c r="O153" i="1"/>
  <c r="A154" i="1"/>
  <c r="T152" i="1"/>
  <c r="Q152" i="1"/>
  <c r="R153" i="1"/>
  <c r="G153" i="1"/>
  <c r="H153" i="1" s="1"/>
  <c r="S153" i="1"/>
  <c r="K150" i="1"/>
  <c r="L150" i="1" s="1"/>
  <c r="M150" i="1" s="1"/>
  <c r="N150" i="1" s="1"/>
  <c r="J151" i="1"/>
  <c r="C148" i="1"/>
  <c r="P147" i="1"/>
  <c r="B147" i="1" s="1"/>
  <c r="I155" i="1"/>
  <c r="D154" i="1" l="1"/>
  <c r="E154" i="1" s="1"/>
  <c r="F155" i="1" s="1"/>
  <c r="O154" i="1"/>
  <c r="A155" i="1"/>
  <c r="T153" i="1"/>
  <c r="Q153" i="1"/>
  <c r="S154" i="1"/>
  <c r="R154" i="1"/>
  <c r="G154" i="1"/>
  <c r="H154" i="1" s="1"/>
  <c r="K151" i="1"/>
  <c r="L151" i="1" s="1"/>
  <c r="M151" i="1" s="1"/>
  <c r="N151" i="1" s="1"/>
  <c r="J152" i="1"/>
  <c r="I156" i="1"/>
  <c r="C149" i="1"/>
  <c r="P148" i="1"/>
  <c r="B148" i="1" s="1"/>
  <c r="D155" i="1" l="1"/>
  <c r="E155" i="1" s="1"/>
  <c r="F156" i="1" s="1"/>
  <c r="O155" i="1"/>
  <c r="A156" i="1"/>
  <c r="T154" i="1"/>
  <c r="Q154" i="1"/>
  <c r="S155" i="1"/>
  <c r="G155" i="1"/>
  <c r="H155" i="1" s="1"/>
  <c r="R155" i="1"/>
  <c r="K152" i="1"/>
  <c r="L152" i="1" s="1"/>
  <c r="M152" i="1" s="1"/>
  <c r="N152" i="1" s="1"/>
  <c r="J153" i="1"/>
  <c r="C150" i="1"/>
  <c r="P149" i="1"/>
  <c r="B149" i="1" s="1"/>
  <c r="I157" i="1"/>
  <c r="D156" i="1" l="1"/>
  <c r="E156" i="1" s="1"/>
  <c r="F157" i="1" s="1"/>
  <c r="O156" i="1"/>
  <c r="A157" i="1"/>
  <c r="T155" i="1"/>
  <c r="Q155" i="1"/>
  <c r="R156" i="1"/>
  <c r="S156" i="1"/>
  <c r="G156" i="1"/>
  <c r="H156" i="1" s="1"/>
  <c r="K153" i="1"/>
  <c r="L153" i="1" s="1"/>
  <c r="M153" i="1" s="1"/>
  <c r="N153" i="1" s="1"/>
  <c r="J154" i="1"/>
  <c r="C151" i="1"/>
  <c r="P150" i="1"/>
  <c r="B150" i="1" s="1"/>
  <c r="I158" i="1"/>
  <c r="D157" i="1" l="1"/>
  <c r="E157" i="1" s="1"/>
  <c r="F158" i="1" s="1"/>
  <c r="O157" i="1"/>
  <c r="A158" i="1"/>
  <c r="T156" i="1"/>
  <c r="Q156" i="1"/>
  <c r="S157" i="1"/>
  <c r="G157" i="1"/>
  <c r="H157" i="1" s="1"/>
  <c r="R157" i="1"/>
  <c r="K154" i="1"/>
  <c r="L154" i="1" s="1"/>
  <c r="M154" i="1" s="1"/>
  <c r="N154" i="1" s="1"/>
  <c r="J155" i="1"/>
  <c r="I159" i="1"/>
  <c r="C152" i="1"/>
  <c r="P151" i="1"/>
  <c r="B151" i="1" s="1"/>
  <c r="D158" i="1" l="1"/>
  <c r="E158" i="1" s="1"/>
  <c r="F159" i="1" s="1"/>
  <c r="O158" i="1"/>
  <c r="A159" i="1"/>
  <c r="T157" i="1"/>
  <c r="Q157" i="1"/>
  <c r="R158" i="1"/>
  <c r="G158" i="1"/>
  <c r="H158" i="1" s="1"/>
  <c r="S158" i="1"/>
  <c r="K155" i="1"/>
  <c r="L155" i="1" s="1"/>
  <c r="M155" i="1" s="1"/>
  <c r="N155" i="1" s="1"/>
  <c r="J156" i="1"/>
  <c r="C153" i="1"/>
  <c r="P152" i="1"/>
  <c r="B152" i="1" s="1"/>
  <c r="I160" i="1"/>
  <c r="D159" i="1" l="1"/>
  <c r="E159" i="1" s="1"/>
  <c r="F160" i="1" s="1"/>
  <c r="O159" i="1"/>
  <c r="A160" i="1"/>
  <c r="T158" i="1"/>
  <c r="Q158" i="1"/>
  <c r="S159" i="1"/>
  <c r="G159" i="1"/>
  <c r="H159" i="1" s="1"/>
  <c r="R159" i="1"/>
  <c r="K156" i="1"/>
  <c r="L156" i="1" s="1"/>
  <c r="M156" i="1" s="1"/>
  <c r="N156" i="1" s="1"/>
  <c r="J157" i="1"/>
  <c r="C154" i="1"/>
  <c r="P153" i="1"/>
  <c r="B153" i="1" s="1"/>
  <c r="I161" i="1"/>
  <c r="D160" i="1" l="1"/>
  <c r="E160" i="1" s="1"/>
  <c r="F161" i="1" s="1"/>
  <c r="O160" i="1"/>
  <c r="A161" i="1"/>
  <c r="Q159" i="1"/>
  <c r="T159" i="1"/>
  <c r="G160" i="1"/>
  <c r="H160" i="1" s="1"/>
  <c r="S160" i="1"/>
  <c r="R160" i="1"/>
  <c r="K157" i="1"/>
  <c r="L157" i="1" s="1"/>
  <c r="M157" i="1" s="1"/>
  <c r="N157" i="1" s="1"/>
  <c r="J158" i="1"/>
  <c r="I162" i="1"/>
  <c r="C155" i="1"/>
  <c r="P154" i="1"/>
  <c r="B154" i="1" s="1"/>
  <c r="D161" i="1" l="1"/>
  <c r="E161" i="1" s="1"/>
  <c r="F162" i="1" s="1"/>
  <c r="O161" i="1"/>
  <c r="A162" i="1"/>
  <c r="T160" i="1"/>
  <c r="Q160" i="1"/>
  <c r="S161" i="1"/>
  <c r="G161" i="1"/>
  <c r="H161" i="1" s="1"/>
  <c r="R161" i="1"/>
  <c r="K158" i="1"/>
  <c r="L158" i="1" s="1"/>
  <c r="M158" i="1" s="1"/>
  <c r="N158" i="1" s="1"/>
  <c r="J159" i="1"/>
  <c r="C156" i="1"/>
  <c r="P155" i="1"/>
  <c r="B155" i="1" s="1"/>
  <c r="I163" i="1"/>
  <c r="D162" i="1" l="1"/>
  <c r="E162" i="1" s="1"/>
  <c r="F163" i="1" s="1"/>
  <c r="O162" i="1"/>
  <c r="A163" i="1"/>
  <c r="T161" i="1"/>
  <c r="Q161" i="1"/>
  <c r="S162" i="1"/>
  <c r="G162" i="1"/>
  <c r="H162" i="1" s="1"/>
  <c r="R162" i="1"/>
  <c r="K159" i="1"/>
  <c r="L159" i="1" s="1"/>
  <c r="M159" i="1" s="1"/>
  <c r="N159" i="1" s="1"/>
  <c r="J160" i="1"/>
  <c r="I164" i="1"/>
  <c r="C157" i="1"/>
  <c r="P156" i="1"/>
  <c r="B156" i="1" s="1"/>
  <c r="D163" i="1" l="1"/>
  <c r="E163" i="1" s="1"/>
  <c r="F164" i="1" s="1"/>
  <c r="O163" i="1"/>
  <c r="A164" i="1"/>
  <c r="T162" i="1"/>
  <c r="Q162" i="1"/>
  <c r="R163" i="1"/>
  <c r="S163" i="1"/>
  <c r="G163" i="1"/>
  <c r="H163" i="1" s="1"/>
  <c r="K160" i="1"/>
  <c r="L160" i="1" s="1"/>
  <c r="M160" i="1" s="1"/>
  <c r="N160" i="1" s="1"/>
  <c r="J161" i="1"/>
  <c r="C158" i="1"/>
  <c r="P157" i="1"/>
  <c r="B157" i="1" s="1"/>
  <c r="I165" i="1"/>
  <c r="D164" i="1" l="1"/>
  <c r="E164" i="1" s="1"/>
  <c r="F165" i="1" s="1"/>
  <c r="O164" i="1"/>
  <c r="A165" i="1"/>
  <c r="T163" i="1"/>
  <c r="Q163" i="1"/>
  <c r="S164" i="1"/>
  <c r="R164" i="1"/>
  <c r="G164" i="1"/>
  <c r="H164" i="1" s="1"/>
  <c r="K161" i="1"/>
  <c r="L161" i="1" s="1"/>
  <c r="M161" i="1" s="1"/>
  <c r="N161" i="1" s="1"/>
  <c r="J162" i="1"/>
  <c r="C159" i="1"/>
  <c r="P158" i="1"/>
  <c r="B158" i="1" s="1"/>
  <c r="I166" i="1"/>
  <c r="D165" i="1" l="1"/>
  <c r="E165" i="1" s="1"/>
  <c r="F166" i="1" s="1"/>
  <c r="O165" i="1"/>
  <c r="A166" i="1"/>
  <c r="T164" i="1"/>
  <c r="Q164" i="1"/>
  <c r="R165" i="1"/>
  <c r="G165" i="1"/>
  <c r="H165" i="1" s="1"/>
  <c r="S165" i="1"/>
  <c r="K162" i="1"/>
  <c r="L162" i="1" s="1"/>
  <c r="M162" i="1" s="1"/>
  <c r="N162" i="1" s="1"/>
  <c r="J163" i="1"/>
  <c r="I167" i="1"/>
  <c r="C160" i="1"/>
  <c r="P159" i="1"/>
  <c r="B159" i="1" s="1"/>
  <c r="D166" i="1" l="1"/>
  <c r="E166" i="1" s="1"/>
  <c r="F167" i="1" s="1"/>
  <c r="O166" i="1"/>
  <c r="A167" i="1"/>
  <c r="T165" i="1"/>
  <c r="Q165" i="1"/>
  <c r="S166" i="1"/>
  <c r="G166" i="1"/>
  <c r="H166" i="1" s="1"/>
  <c r="R166" i="1"/>
  <c r="K163" i="1"/>
  <c r="L163" i="1" s="1"/>
  <c r="M163" i="1" s="1"/>
  <c r="N163" i="1" s="1"/>
  <c r="J164" i="1"/>
  <c r="C161" i="1"/>
  <c r="P160" i="1"/>
  <c r="B160" i="1" s="1"/>
  <c r="I168" i="1"/>
  <c r="D167" i="1" l="1"/>
  <c r="E167" i="1" s="1"/>
  <c r="F168" i="1" s="1"/>
  <c r="O167" i="1"/>
  <c r="A168" i="1"/>
  <c r="T166" i="1"/>
  <c r="Q166" i="1"/>
  <c r="G167" i="1"/>
  <c r="H167" i="1" s="1"/>
  <c r="S167" i="1"/>
  <c r="R167" i="1"/>
  <c r="K164" i="1"/>
  <c r="L164" i="1" s="1"/>
  <c r="M164" i="1" s="1"/>
  <c r="N164" i="1" s="1"/>
  <c r="J165" i="1"/>
  <c r="I169" i="1"/>
  <c r="C162" i="1"/>
  <c r="P161" i="1"/>
  <c r="B161" i="1" s="1"/>
  <c r="D168" i="1" l="1"/>
  <c r="E168" i="1" s="1"/>
  <c r="F169" i="1" s="1"/>
  <c r="O168" i="1"/>
  <c r="A169" i="1"/>
  <c r="T167" i="1"/>
  <c r="Q167" i="1"/>
  <c r="S168" i="1"/>
  <c r="R168" i="1"/>
  <c r="G168" i="1"/>
  <c r="H168" i="1" s="1"/>
  <c r="K165" i="1"/>
  <c r="L165" i="1" s="1"/>
  <c r="M165" i="1" s="1"/>
  <c r="N165" i="1" s="1"/>
  <c r="J166" i="1"/>
  <c r="C163" i="1"/>
  <c r="P162" i="1"/>
  <c r="B162" i="1" s="1"/>
  <c r="I170" i="1"/>
  <c r="D169" i="1" l="1"/>
  <c r="E169" i="1" s="1"/>
  <c r="F170" i="1" s="1"/>
  <c r="O169" i="1"/>
  <c r="A170" i="1"/>
  <c r="T168" i="1"/>
  <c r="Q168" i="1"/>
  <c r="S169" i="1"/>
  <c r="R169" i="1"/>
  <c r="G169" i="1"/>
  <c r="H169" i="1" s="1"/>
  <c r="K166" i="1"/>
  <c r="L166" i="1" s="1"/>
  <c r="M166" i="1" s="1"/>
  <c r="N166" i="1" s="1"/>
  <c r="J167" i="1"/>
  <c r="I171" i="1"/>
  <c r="C164" i="1"/>
  <c r="P163" i="1"/>
  <c r="B163" i="1" s="1"/>
  <c r="D170" i="1" l="1"/>
  <c r="E170" i="1" s="1"/>
  <c r="F171" i="1" s="1"/>
  <c r="O170" i="1"/>
  <c r="A171" i="1"/>
  <c r="T169" i="1"/>
  <c r="Q169" i="1"/>
  <c r="G170" i="1"/>
  <c r="H170" i="1" s="1"/>
  <c r="R170" i="1"/>
  <c r="S170" i="1"/>
  <c r="K167" i="1"/>
  <c r="L167" i="1" s="1"/>
  <c r="M167" i="1" s="1"/>
  <c r="N167" i="1" s="1"/>
  <c r="J168" i="1"/>
  <c r="I172" i="1"/>
  <c r="C165" i="1"/>
  <c r="P164" i="1"/>
  <c r="B164" i="1" s="1"/>
  <c r="D171" i="1" l="1"/>
  <c r="E171" i="1" s="1"/>
  <c r="F172" i="1" s="1"/>
  <c r="O171" i="1"/>
  <c r="A172" i="1"/>
  <c r="T170" i="1"/>
  <c r="Q170" i="1"/>
  <c r="R171" i="1"/>
  <c r="S171" i="1"/>
  <c r="G171" i="1"/>
  <c r="H171" i="1" s="1"/>
  <c r="K168" i="1"/>
  <c r="L168" i="1" s="1"/>
  <c r="M168" i="1" s="1"/>
  <c r="N168" i="1" s="1"/>
  <c r="J169" i="1"/>
  <c r="C166" i="1"/>
  <c r="P165" i="1"/>
  <c r="B165" i="1" s="1"/>
  <c r="I173" i="1"/>
  <c r="D172" i="1" l="1"/>
  <c r="E172" i="1" s="1"/>
  <c r="F173" i="1" s="1"/>
  <c r="O172" i="1"/>
  <c r="A173" i="1"/>
  <c r="T171" i="1"/>
  <c r="Q171" i="1"/>
  <c r="G172" i="1"/>
  <c r="H172" i="1" s="1"/>
  <c r="R172" i="1"/>
  <c r="S172" i="1"/>
  <c r="K169" i="1"/>
  <c r="L169" i="1" s="1"/>
  <c r="M169" i="1" s="1"/>
  <c r="N169" i="1" s="1"/>
  <c r="J170" i="1"/>
  <c r="I174" i="1"/>
  <c r="C167" i="1"/>
  <c r="P166" i="1"/>
  <c r="B166" i="1" s="1"/>
  <c r="D173" i="1" l="1"/>
  <c r="E173" i="1" s="1"/>
  <c r="F174" i="1" s="1"/>
  <c r="O173" i="1"/>
  <c r="A174" i="1"/>
  <c r="T172" i="1"/>
  <c r="Q172" i="1"/>
  <c r="R173" i="1"/>
  <c r="S173" i="1"/>
  <c r="G173" i="1"/>
  <c r="H173" i="1" s="1"/>
  <c r="K170" i="1"/>
  <c r="L170" i="1" s="1"/>
  <c r="M170" i="1" s="1"/>
  <c r="N170" i="1" s="1"/>
  <c r="J171" i="1"/>
  <c r="C168" i="1"/>
  <c r="P167" i="1"/>
  <c r="B167" i="1" s="1"/>
  <c r="I175" i="1"/>
  <c r="D174" i="1" l="1"/>
  <c r="E174" i="1" s="1"/>
  <c r="F175" i="1" s="1"/>
  <c r="O174" i="1"/>
  <c r="A175" i="1"/>
  <c r="T173" i="1"/>
  <c r="Q173" i="1"/>
  <c r="G174" i="1"/>
  <c r="H174" i="1" s="1"/>
  <c r="R174" i="1"/>
  <c r="S174" i="1"/>
  <c r="K171" i="1"/>
  <c r="L171" i="1" s="1"/>
  <c r="M171" i="1" s="1"/>
  <c r="N171" i="1" s="1"/>
  <c r="J172" i="1"/>
  <c r="I176" i="1"/>
  <c r="C169" i="1"/>
  <c r="P168" i="1"/>
  <c r="B168" i="1" s="1"/>
  <c r="D175" i="1" l="1"/>
  <c r="E175" i="1" s="1"/>
  <c r="F176" i="1" s="1"/>
  <c r="O175" i="1"/>
  <c r="A176" i="1"/>
  <c r="T174" i="1"/>
  <c r="Q174" i="1"/>
  <c r="S175" i="1"/>
  <c r="G175" i="1"/>
  <c r="H175" i="1" s="1"/>
  <c r="R175" i="1"/>
  <c r="K172" i="1"/>
  <c r="L172" i="1" s="1"/>
  <c r="M172" i="1" s="1"/>
  <c r="N172" i="1" s="1"/>
  <c r="J173" i="1"/>
  <c r="C170" i="1"/>
  <c r="P169" i="1"/>
  <c r="B169" i="1" s="1"/>
  <c r="I177" i="1"/>
  <c r="D176" i="1" l="1"/>
  <c r="E176" i="1" s="1"/>
  <c r="F177" i="1" s="1"/>
  <c r="O176" i="1"/>
  <c r="A177" i="1"/>
  <c r="Q175" i="1"/>
  <c r="T175" i="1"/>
  <c r="S176" i="1"/>
  <c r="G176" i="1"/>
  <c r="H176" i="1" s="1"/>
  <c r="R176" i="1"/>
  <c r="K173" i="1"/>
  <c r="L173" i="1" s="1"/>
  <c r="M173" i="1" s="1"/>
  <c r="N173" i="1" s="1"/>
  <c r="J174" i="1"/>
  <c r="C171" i="1"/>
  <c r="P170" i="1"/>
  <c r="B170" i="1" s="1"/>
  <c r="I178" i="1"/>
  <c r="D177" i="1" l="1"/>
  <c r="E177" i="1" s="1"/>
  <c r="F178" i="1" s="1"/>
  <c r="O177" i="1"/>
  <c r="A178" i="1"/>
  <c r="T176" i="1"/>
  <c r="Q176" i="1"/>
  <c r="S177" i="1"/>
  <c r="G177" i="1"/>
  <c r="H177" i="1" s="1"/>
  <c r="R177" i="1"/>
  <c r="K174" i="1"/>
  <c r="L174" i="1" s="1"/>
  <c r="M174" i="1" s="1"/>
  <c r="N174" i="1" s="1"/>
  <c r="J175" i="1"/>
  <c r="C172" i="1"/>
  <c r="P171" i="1"/>
  <c r="B171" i="1" s="1"/>
  <c r="I179" i="1"/>
  <c r="D178" i="1" l="1"/>
  <c r="E178" i="1" s="1"/>
  <c r="F179" i="1" s="1"/>
  <c r="O178" i="1"/>
  <c r="A179" i="1"/>
  <c r="T177" i="1"/>
  <c r="Q177" i="1"/>
  <c r="S178" i="1"/>
  <c r="R178" i="1"/>
  <c r="G178" i="1"/>
  <c r="H178" i="1" s="1"/>
  <c r="K175" i="1"/>
  <c r="L175" i="1" s="1"/>
  <c r="M175" i="1" s="1"/>
  <c r="N175" i="1" s="1"/>
  <c r="J176" i="1"/>
  <c r="I180" i="1"/>
  <c r="C173" i="1"/>
  <c r="P172" i="1"/>
  <c r="B172" i="1" s="1"/>
  <c r="D179" i="1" l="1"/>
  <c r="E179" i="1" s="1"/>
  <c r="F180" i="1" s="1"/>
  <c r="O179" i="1"/>
  <c r="A180" i="1"/>
  <c r="Q178" i="1"/>
  <c r="T178" i="1"/>
  <c r="S179" i="1"/>
  <c r="G179" i="1"/>
  <c r="H179" i="1" s="1"/>
  <c r="R179" i="1"/>
  <c r="K176" i="1"/>
  <c r="L176" i="1" s="1"/>
  <c r="M176" i="1" s="1"/>
  <c r="N176" i="1" s="1"/>
  <c r="J177" i="1"/>
  <c r="C174" i="1"/>
  <c r="P173" i="1"/>
  <c r="B173" i="1" s="1"/>
  <c r="I181" i="1"/>
  <c r="D180" i="1" l="1"/>
  <c r="E180" i="1" s="1"/>
  <c r="F181" i="1" s="1"/>
  <c r="O180" i="1"/>
  <c r="A181" i="1"/>
  <c r="T179" i="1"/>
  <c r="Q179" i="1"/>
  <c r="S180" i="1"/>
  <c r="G180" i="1"/>
  <c r="H180" i="1" s="1"/>
  <c r="R180" i="1"/>
  <c r="K177" i="1"/>
  <c r="L177" i="1" s="1"/>
  <c r="M177" i="1" s="1"/>
  <c r="N177" i="1" s="1"/>
  <c r="J178" i="1"/>
  <c r="C175" i="1"/>
  <c r="P174" i="1"/>
  <c r="B174" i="1" s="1"/>
  <c r="I182" i="1"/>
  <c r="D181" i="1" l="1"/>
  <c r="E181" i="1" s="1"/>
  <c r="F182" i="1" s="1"/>
  <c r="O181" i="1"/>
  <c r="A182" i="1"/>
  <c r="T180" i="1"/>
  <c r="Q180" i="1"/>
  <c r="S181" i="1"/>
  <c r="G181" i="1"/>
  <c r="H181" i="1" s="1"/>
  <c r="R181" i="1"/>
  <c r="K178" i="1"/>
  <c r="L178" i="1" s="1"/>
  <c r="M178" i="1" s="1"/>
  <c r="N178" i="1" s="1"/>
  <c r="J179" i="1"/>
  <c r="C176" i="1"/>
  <c r="P175" i="1"/>
  <c r="B175" i="1" s="1"/>
  <c r="I183" i="1"/>
  <c r="D182" i="1" l="1"/>
  <c r="E182" i="1" s="1"/>
  <c r="F183" i="1" s="1"/>
  <c r="O182" i="1"/>
  <c r="A183" i="1"/>
  <c r="T181" i="1"/>
  <c r="Q181" i="1"/>
  <c r="R182" i="1"/>
  <c r="G182" i="1"/>
  <c r="H182" i="1" s="1"/>
  <c r="S182" i="1"/>
  <c r="K179" i="1"/>
  <c r="L179" i="1" s="1"/>
  <c r="M179" i="1" s="1"/>
  <c r="N179" i="1" s="1"/>
  <c r="J180" i="1"/>
  <c r="I184" i="1"/>
  <c r="C177" i="1"/>
  <c r="P176" i="1"/>
  <c r="B176" i="1" s="1"/>
  <c r="D183" i="1" l="1"/>
  <c r="E183" i="1" s="1"/>
  <c r="F184" i="1" s="1"/>
  <c r="O183" i="1"/>
  <c r="A184" i="1"/>
  <c r="T182" i="1"/>
  <c r="Q182" i="1"/>
  <c r="S183" i="1"/>
  <c r="G183" i="1"/>
  <c r="H183" i="1" s="1"/>
  <c r="R183" i="1"/>
  <c r="K180" i="1"/>
  <c r="L180" i="1" s="1"/>
  <c r="M180" i="1" s="1"/>
  <c r="N180" i="1" s="1"/>
  <c r="J181" i="1"/>
  <c r="C178" i="1"/>
  <c r="P177" i="1"/>
  <c r="B177" i="1" s="1"/>
  <c r="I185" i="1"/>
  <c r="D184" i="1" l="1"/>
  <c r="E184" i="1" s="1"/>
  <c r="F185" i="1" s="1"/>
  <c r="O184" i="1"/>
  <c r="A185" i="1"/>
  <c r="T183" i="1"/>
  <c r="Q183" i="1"/>
  <c r="S184" i="1"/>
  <c r="G184" i="1"/>
  <c r="H184" i="1" s="1"/>
  <c r="R184" i="1"/>
  <c r="K181" i="1"/>
  <c r="L181" i="1" s="1"/>
  <c r="M181" i="1" s="1"/>
  <c r="N181" i="1" s="1"/>
  <c r="J182" i="1"/>
  <c r="I186" i="1"/>
  <c r="C179" i="1"/>
  <c r="P178" i="1"/>
  <c r="B178" i="1" s="1"/>
  <c r="D185" i="1" l="1"/>
  <c r="E185" i="1" s="1"/>
  <c r="F186" i="1" s="1"/>
  <c r="O185" i="1"/>
  <c r="A186" i="1"/>
  <c r="T184" i="1"/>
  <c r="Q184" i="1"/>
  <c r="R185" i="1"/>
  <c r="S185" i="1"/>
  <c r="G185" i="1"/>
  <c r="H185" i="1" s="1"/>
  <c r="K182" i="1"/>
  <c r="L182" i="1" s="1"/>
  <c r="M182" i="1" s="1"/>
  <c r="N182" i="1" s="1"/>
  <c r="J183" i="1"/>
  <c r="I187" i="1"/>
  <c r="C180" i="1"/>
  <c r="P179" i="1"/>
  <c r="B179" i="1" s="1"/>
  <c r="D186" i="1" l="1"/>
  <c r="E186" i="1" s="1"/>
  <c r="F187" i="1" s="1"/>
  <c r="O186" i="1"/>
  <c r="A187" i="1"/>
  <c r="T185" i="1"/>
  <c r="Q185" i="1"/>
  <c r="R186" i="1"/>
  <c r="G186" i="1"/>
  <c r="H186" i="1" s="1"/>
  <c r="S186" i="1"/>
  <c r="K183" i="1"/>
  <c r="L183" i="1" s="1"/>
  <c r="M183" i="1" s="1"/>
  <c r="N183" i="1" s="1"/>
  <c r="J184" i="1"/>
  <c r="C181" i="1"/>
  <c r="P180" i="1"/>
  <c r="B180" i="1" s="1"/>
  <c r="I188" i="1"/>
  <c r="D187" i="1" l="1"/>
  <c r="E187" i="1" s="1"/>
  <c r="F188" i="1" s="1"/>
  <c r="O187" i="1"/>
  <c r="A188" i="1"/>
  <c r="T186" i="1"/>
  <c r="Q186" i="1"/>
  <c r="S187" i="1"/>
  <c r="R187" i="1"/>
  <c r="G187" i="1"/>
  <c r="H187" i="1" s="1"/>
  <c r="K184" i="1"/>
  <c r="L184" i="1" s="1"/>
  <c r="M184" i="1" s="1"/>
  <c r="N184" i="1" s="1"/>
  <c r="J185" i="1"/>
  <c r="I189" i="1"/>
  <c r="C182" i="1"/>
  <c r="P181" i="1"/>
  <c r="B181" i="1" s="1"/>
  <c r="D188" i="1" l="1"/>
  <c r="E188" i="1" s="1"/>
  <c r="F189" i="1" s="1"/>
  <c r="O188" i="1"/>
  <c r="A189" i="1"/>
  <c r="T187" i="1"/>
  <c r="Q187" i="1"/>
  <c r="S188" i="1"/>
  <c r="G188" i="1"/>
  <c r="H188" i="1" s="1"/>
  <c r="R188" i="1"/>
  <c r="K185" i="1"/>
  <c r="L185" i="1" s="1"/>
  <c r="M185" i="1" s="1"/>
  <c r="N185" i="1" s="1"/>
  <c r="J186" i="1"/>
  <c r="C183" i="1"/>
  <c r="P182" i="1"/>
  <c r="B182" i="1" s="1"/>
  <c r="I190" i="1"/>
  <c r="D189" i="1" l="1"/>
  <c r="E189" i="1" s="1"/>
  <c r="F190" i="1" s="1"/>
  <c r="O189" i="1"/>
  <c r="A190" i="1"/>
  <c r="T188" i="1"/>
  <c r="Q188" i="1"/>
  <c r="R189" i="1"/>
  <c r="S189" i="1"/>
  <c r="G189" i="1"/>
  <c r="H189" i="1" s="1"/>
  <c r="K186" i="1"/>
  <c r="L186" i="1" s="1"/>
  <c r="M186" i="1" s="1"/>
  <c r="N186" i="1" s="1"/>
  <c r="J187" i="1"/>
  <c r="I191" i="1"/>
  <c r="C184" i="1"/>
  <c r="P183" i="1"/>
  <c r="B183" i="1" s="1"/>
  <c r="D190" i="1" l="1"/>
  <c r="E190" i="1" s="1"/>
  <c r="F191" i="1" s="1"/>
  <c r="O190" i="1"/>
  <c r="A191" i="1"/>
  <c r="T189" i="1"/>
  <c r="Q189" i="1"/>
  <c r="R190" i="1"/>
  <c r="G190" i="1"/>
  <c r="H190" i="1" s="1"/>
  <c r="S190" i="1"/>
  <c r="K187" i="1"/>
  <c r="L187" i="1" s="1"/>
  <c r="M187" i="1" s="1"/>
  <c r="N187" i="1" s="1"/>
  <c r="J188" i="1"/>
  <c r="C185" i="1"/>
  <c r="P184" i="1"/>
  <c r="B184" i="1" s="1"/>
  <c r="I192" i="1"/>
  <c r="D191" i="1" l="1"/>
  <c r="E191" i="1" s="1"/>
  <c r="F192" i="1" s="1"/>
  <c r="O191" i="1"/>
  <c r="A192" i="1"/>
  <c r="T190" i="1"/>
  <c r="Q190" i="1"/>
  <c r="S191" i="1"/>
  <c r="G191" i="1"/>
  <c r="H191" i="1" s="1"/>
  <c r="R191" i="1"/>
  <c r="K188" i="1"/>
  <c r="L188" i="1" s="1"/>
  <c r="M188" i="1" s="1"/>
  <c r="N188" i="1" s="1"/>
  <c r="J189" i="1"/>
  <c r="I193" i="1"/>
  <c r="C186" i="1"/>
  <c r="P185" i="1"/>
  <c r="B185" i="1" s="1"/>
  <c r="D192" i="1" l="1"/>
  <c r="E192" i="1" s="1"/>
  <c r="F193" i="1" s="1"/>
  <c r="O192" i="1"/>
  <c r="A193" i="1"/>
  <c r="Q191" i="1"/>
  <c r="T191" i="1"/>
  <c r="R192" i="1"/>
  <c r="S192" i="1"/>
  <c r="G192" i="1"/>
  <c r="H192" i="1" s="1"/>
  <c r="K189" i="1"/>
  <c r="L189" i="1" s="1"/>
  <c r="M189" i="1" s="1"/>
  <c r="N189" i="1" s="1"/>
  <c r="J190" i="1"/>
  <c r="I194" i="1"/>
  <c r="C187" i="1"/>
  <c r="P186" i="1"/>
  <c r="B186" i="1" s="1"/>
  <c r="D193" i="1" l="1"/>
  <c r="E193" i="1" s="1"/>
  <c r="F194" i="1" s="1"/>
  <c r="O193" i="1"/>
  <c r="A194" i="1"/>
  <c r="Q192" i="1"/>
  <c r="T192" i="1"/>
  <c r="R193" i="1"/>
  <c r="G193" i="1"/>
  <c r="H193" i="1" s="1"/>
  <c r="S193" i="1"/>
  <c r="K190" i="1"/>
  <c r="L190" i="1" s="1"/>
  <c r="M190" i="1" s="1"/>
  <c r="N190" i="1" s="1"/>
  <c r="J191" i="1"/>
  <c r="I195" i="1"/>
  <c r="C188" i="1"/>
  <c r="P187" i="1"/>
  <c r="B187" i="1" s="1"/>
  <c r="D194" i="1" l="1"/>
  <c r="E194" i="1" s="1"/>
  <c r="F195" i="1" s="1"/>
  <c r="O194" i="1"/>
  <c r="A195" i="1"/>
  <c r="T193" i="1"/>
  <c r="Q193" i="1"/>
  <c r="R194" i="1"/>
  <c r="S194" i="1"/>
  <c r="G194" i="1"/>
  <c r="H194" i="1" s="1"/>
  <c r="K191" i="1"/>
  <c r="L191" i="1" s="1"/>
  <c r="M191" i="1" s="1"/>
  <c r="N191" i="1" s="1"/>
  <c r="J192" i="1"/>
  <c r="I196" i="1"/>
  <c r="C189" i="1"/>
  <c r="P188" i="1"/>
  <c r="B188" i="1" s="1"/>
  <c r="D195" i="1" l="1"/>
  <c r="E195" i="1" s="1"/>
  <c r="F196" i="1" s="1"/>
  <c r="O195" i="1"/>
  <c r="A196" i="1"/>
  <c r="T194" i="1"/>
  <c r="Q194" i="1"/>
  <c r="R195" i="1"/>
  <c r="S195" i="1"/>
  <c r="G195" i="1"/>
  <c r="H195" i="1" s="1"/>
  <c r="K192" i="1"/>
  <c r="L192" i="1" s="1"/>
  <c r="M192" i="1" s="1"/>
  <c r="N192" i="1" s="1"/>
  <c r="J193" i="1"/>
  <c r="C190" i="1"/>
  <c r="P189" i="1"/>
  <c r="B189" i="1" s="1"/>
  <c r="I197" i="1"/>
  <c r="D196" i="1" l="1"/>
  <c r="E196" i="1" s="1"/>
  <c r="F197" i="1" s="1"/>
  <c r="O196" i="1"/>
  <c r="A197" i="1"/>
  <c r="T195" i="1"/>
  <c r="Q195" i="1"/>
  <c r="S196" i="1"/>
  <c r="G196" i="1"/>
  <c r="H196" i="1" s="1"/>
  <c r="R196" i="1"/>
  <c r="K193" i="1"/>
  <c r="L193" i="1" s="1"/>
  <c r="M193" i="1" s="1"/>
  <c r="N193" i="1" s="1"/>
  <c r="J194" i="1"/>
  <c r="C191" i="1"/>
  <c r="P190" i="1"/>
  <c r="B190" i="1" s="1"/>
  <c r="I198" i="1"/>
  <c r="D197" i="1" l="1"/>
  <c r="E197" i="1" s="1"/>
  <c r="F198" i="1" s="1"/>
  <c r="O197" i="1"/>
  <c r="A198" i="1"/>
  <c r="T196" i="1"/>
  <c r="Q196" i="1"/>
  <c r="S197" i="1"/>
  <c r="R197" i="1"/>
  <c r="G197" i="1"/>
  <c r="H197" i="1" s="1"/>
  <c r="K194" i="1"/>
  <c r="L194" i="1" s="1"/>
  <c r="M194" i="1" s="1"/>
  <c r="N194" i="1" s="1"/>
  <c r="J195" i="1"/>
  <c r="I199" i="1"/>
  <c r="C192" i="1"/>
  <c r="P191" i="1"/>
  <c r="B191" i="1" s="1"/>
  <c r="D198" i="1" l="1"/>
  <c r="E198" i="1" s="1"/>
  <c r="F199" i="1" s="1"/>
  <c r="O198" i="1"/>
  <c r="A199" i="1"/>
  <c r="T197" i="1"/>
  <c r="Q197" i="1"/>
  <c r="R198" i="1"/>
  <c r="G198" i="1"/>
  <c r="H198" i="1" s="1"/>
  <c r="S198" i="1"/>
  <c r="K195" i="1"/>
  <c r="L195" i="1" s="1"/>
  <c r="M195" i="1" s="1"/>
  <c r="N195" i="1" s="1"/>
  <c r="J196" i="1"/>
  <c r="C193" i="1"/>
  <c r="P192" i="1"/>
  <c r="B192" i="1" s="1"/>
  <c r="I200" i="1"/>
  <c r="D199" i="1" l="1"/>
  <c r="E199" i="1" s="1"/>
  <c r="F200" i="1" s="1"/>
  <c r="O199" i="1"/>
  <c r="A200" i="1"/>
  <c r="T198" i="1"/>
  <c r="Q198" i="1"/>
  <c r="S199" i="1"/>
  <c r="R199" i="1"/>
  <c r="G199" i="1"/>
  <c r="H199" i="1" s="1"/>
  <c r="K196" i="1"/>
  <c r="L196" i="1" s="1"/>
  <c r="M196" i="1" s="1"/>
  <c r="N196" i="1" s="1"/>
  <c r="J197" i="1"/>
  <c r="C194" i="1"/>
  <c r="P193" i="1"/>
  <c r="B193" i="1" s="1"/>
  <c r="I201" i="1"/>
  <c r="D200" i="1" l="1"/>
  <c r="E200" i="1" s="1"/>
  <c r="F201" i="1" s="1"/>
  <c r="O200" i="1"/>
  <c r="A201" i="1"/>
  <c r="T199" i="1"/>
  <c r="Q199" i="1"/>
  <c r="S200" i="1"/>
  <c r="G200" i="1"/>
  <c r="H200" i="1" s="1"/>
  <c r="R200" i="1"/>
  <c r="K197" i="1"/>
  <c r="L197" i="1" s="1"/>
  <c r="M197" i="1" s="1"/>
  <c r="N197" i="1" s="1"/>
  <c r="J198" i="1"/>
  <c r="C195" i="1"/>
  <c r="P194" i="1"/>
  <c r="B194" i="1" s="1"/>
  <c r="I202" i="1"/>
  <c r="D201" i="1" l="1"/>
  <c r="E201" i="1" s="1"/>
  <c r="F202" i="1" s="1"/>
  <c r="O201" i="1"/>
  <c r="A202" i="1"/>
  <c r="T200" i="1"/>
  <c r="Q200" i="1"/>
  <c r="R201" i="1"/>
  <c r="S201" i="1"/>
  <c r="G201" i="1"/>
  <c r="H201" i="1" s="1"/>
  <c r="K198" i="1"/>
  <c r="L198" i="1" s="1"/>
  <c r="M198" i="1" s="1"/>
  <c r="N198" i="1" s="1"/>
  <c r="J199" i="1"/>
  <c r="I203" i="1"/>
  <c r="C196" i="1"/>
  <c r="P195" i="1"/>
  <c r="B195" i="1" s="1"/>
  <c r="D202" i="1" l="1"/>
  <c r="E202" i="1" s="1"/>
  <c r="F203" i="1" s="1"/>
  <c r="O202" i="1"/>
  <c r="A203" i="1"/>
  <c r="T201" i="1"/>
  <c r="Q201" i="1"/>
  <c r="S202" i="1"/>
  <c r="G202" i="1"/>
  <c r="H202" i="1" s="1"/>
  <c r="R202" i="1"/>
  <c r="K199" i="1"/>
  <c r="L199" i="1" s="1"/>
  <c r="M199" i="1" s="1"/>
  <c r="N199" i="1" s="1"/>
  <c r="J200" i="1"/>
  <c r="C197" i="1"/>
  <c r="P196" i="1"/>
  <c r="B196" i="1" s="1"/>
  <c r="I204" i="1"/>
  <c r="D203" i="1" l="1"/>
  <c r="E203" i="1" s="1"/>
  <c r="F204" i="1" s="1"/>
  <c r="O203" i="1"/>
  <c r="A204" i="1"/>
  <c r="T202" i="1"/>
  <c r="Q202" i="1"/>
  <c r="R203" i="1"/>
  <c r="S203" i="1"/>
  <c r="G203" i="1"/>
  <c r="H203" i="1" s="1"/>
  <c r="K200" i="1"/>
  <c r="L200" i="1" s="1"/>
  <c r="M200" i="1" s="1"/>
  <c r="N200" i="1" s="1"/>
  <c r="J201" i="1"/>
  <c r="I205" i="1"/>
  <c r="C198" i="1"/>
  <c r="P197" i="1"/>
  <c r="B197" i="1" s="1"/>
  <c r="D204" i="1" l="1"/>
  <c r="E204" i="1" s="1"/>
  <c r="F205" i="1" s="1"/>
  <c r="O204" i="1"/>
  <c r="A205" i="1"/>
  <c r="T203" i="1"/>
  <c r="Q203" i="1"/>
  <c r="S204" i="1"/>
  <c r="R204" i="1"/>
  <c r="G204" i="1"/>
  <c r="H204" i="1" s="1"/>
  <c r="K201" i="1"/>
  <c r="L201" i="1" s="1"/>
  <c r="M201" i="1" s="1"/>
  <c r="N201" i="1" s="1"/>
  <c r="J202" i="1"/>
  <c r="I206" i="1"/>
  <c r="C199" i="1"/>
  <c r="P198" i="1"/>
  <c r="B198" i="1" s="1"/>
  <c r="D205" i="1" l="1"/>
  <c r="E205" i="1" s="1"/>
  <c r="F206" i="1" s="1"/>
  <c r="O205" i="1"/>
  <c r="A206" i="1"/>
  <c r="T204" i="1"/>
  <c r="Q204" i="1"/>
  <c r="R205" i="1"/>
  <c r="S205" i="1"/>
  <c r="G205" i="1"/>
  <c r="H205" i="1" s="1"/>
  <c r="K202" i="1"/>
  <c r="L202" i="1" s="1"/>
  <c r="M202" i="1" s="1"/>
  <c r="N202" i="1" s="1"/>
  <c r="J203" i="1"/>
  <c r="C200" i="1"/>
  <c r="P199" i="1"/>
  <c r="B199" i="1" s="1"/>
  <c r="I207" i="1"/>
  <c r="D206" i="1" l="1"/>
  <c r="E206" i="1" s="1"/>
  <c r="F207" i="1" s="1"/>
  <c r="O206" i="1"/>
  <c r="A207" i="1"/>
  <c r="T205" i="1"/>
  <c r="Q205" i="1"/>
  <c r="R206" i="1"/>
  <c r="S206" i="1"/>
  <c r="G206" i="1"/>
  <c r="H206" i="1" s="1"/>
  <c r="K203" i="1"/>
  <c r="L203" i="1" s="1"/>
  <c r="M203" i="1" s="1"/>
  <c r="N203" i="1" s="1"/>
  <c r="J204" i="1"/>
  <c r="I208" i="1"/>
  <c r="C201" i="1"/>
  <c r="P200" i="1"/>
  <c r="B200" i="1" s="1"/>
  <c r="D207" i="1" l="1"/>
  <c r="E207" i="1" s="1"/>
  <c r="F208" i="1" s="1"/>
  <c r="O207" i="1"/>
  <c r="A208" i="1"/>
  <c r="T206" i="1"/>
  <c r="Q206" i="1"/>
  <c r="S207" i="1"/>
  <c r="G207" i="1"/>
  <c r="H207" i="1" s="1"/>
  <c r="R207" i="1"/>
  <c r="K204" i="1"/>
  <c r="L204" i="1" s="1"/>
  <c r="M204" i="1" s="1"/>
  <c r="N204" i="1" s="1"/>
  <c r="J205" i="1"/>
  <c r="I209" i="1"/>
  <c r="C202" i="1"/>
  <c r="P201" i="1"/>
  <c r="B201" i="1" s="1"/>
  <c r="D208" i="1" l="1"/>
  <c r="E208" i="1" s="1"/>
  <c r="F209" i="1" s="1"/>
  <c r="O208" i="1"/>
  <c r="A209" i="1"/>
  <c r="T207" i="1"/>
  <c r="Q207" i="1"/>
  <c r="S208" i="1"/>
  <c r="G208" i="1"/>
  <c r="H208" i="1" s="1"/>
  <c r="R208" i="1"/>
  <c r="K205" i="1"/>
  <c r="L205" i="1" s="1"/>
  <c r="M205" i="1" s="1"/>
  <c r="N205" i="1" s="1"/>
  <c r="J206" i="1"/>
  <c r="C203" i="1"/>
  <c r="P202" i="1"/>
  <c r="B202" i="1" s="1"/>
  <c r="I210" i="1"/>
  <c r="D209" i="1" l="1"/>
  <c r="E209" i="1" s="1"/>
  <c r="F210" i="1" s="1"/>
  <c r="O209" i="1"/>
  <c r="A210" i="1"/>
  <c r="T208" i="1"/>
  <c r="Q208" i="1"/>
  <c r="R209" i="1"/>
  <c r="G209" i="1"/>
  <c r="H209" i="1" s="1"/>
  <c r="S209" i="1"/>
  <c r="K206" i="1"/>
  <c r="L206" i="1" s="1"/>
  <c r="M206" i="1" s="1"/>
  <c r="N206" i="1" s="1"/>
  <c r="J207" i="1"/>
  <c r="C204" i="1"/>
  <c r="P203" i="1"/>
  <c r="B203" i="1" s="1"/>
  <c r="I211" i="1"/>
  <c r="D210" i="1" l="1"/>
  <c r="E210" i="1" s="1"/>
  <c r="F211" i="1" s="1"/>
  <c r="O210" i="1"/>
  <c r="A211" i="1"/>
  <c r="T209" i="1"/>
  <c r="Q209" i="1"/>
  <c r="R210" i="1"/>
  <c r="S210" i="1"/>
  <c r="G210" i="1"/>
  <c r="H210" i="1" s="1"/>
  <c r="K207" i="1"/>
  <c r="L207" i="1" s="1"/>
  <c r="M207" i="1" s="1"/>
  <c r="N207" i="1" s="1"/>
  <c r="J208" i="1"/>
  <c r="I212" i="1"/>
  <c r="C205" i="1"/>
  <c r="P204" i="1"/>
  <c r="B204" i="1" s="1"/>
  <c r="D211" i="1" l="1"/>
  <c r="E211" i="1" s="1"/>
  <c r="F212" i="1" s="1"/>
  <c r="O211" i="1"/>
  <c r="A212" i="1"/>
  <c r="T210" i="1"/>
  <c r="Q210" i="1"/>
  <c r="S211" i="1"/>
  <c r="G211" i="1"/>
  <c r="H211" i="1" s="1"/>
  <c r="R211" i="1"/>
  <c r="K208" i="1"/>
  <c r="L208" i="1" s="1"/>
  <c r="M208" i="1" s="1"/>
  <c r="N208" i="1" s="1"/>
  <c r="J209" i="1"/>
  <c r="I213" i="1"/>
  <c r="C206" i="1"/>
  <c r="P205" i="1"/>
  <c r="B205" i="1" s="1"/>
  <c r="D212" i="1" l="1"/>
  <c r="E212" i="1" s="1"/>
  <c r="F213" i="1" s="1"/>
  <c r="O212" i="1"/>
  <c r="A213" i="1"/>
  <c r="T211" i="1"/>
  <c r="Q211" i="1"/>
  <c r="S212" i="1"/>
  <c r="G212" i="1"/>
  <c r="H212" i="1" s="1"/>
  <c r="R212" i="1"/>
  <c r="K209" i="1"/>
  <c r="L209" i="1" s="1"/>
  <c r="M209" i="1" s="1"/>
  <c r="N209" i="1" s="1"/>
  <c r="J210" i="1"/>
  <c r="I214" i="1"/>
  <c r="C207" i="1"/>
  <c r="P206" i="1"/>
  <c r="B206" i="1" s="1"/>
  <c r="D213" i="1" l="1"/>
  <c r="E213" i="1" s="1"/>
  <c r="F214" i="1" s="1"/>
  <c r="O213" i="1"/>
  <c r="A214" i="1"/>
  <c r="T212" i="1"/>
  <c r="Q212" i="1"/>
  <c r="S213" i="1"/>
  <c r="G213" i="1"/>
  <c r="H213" i="1" s="1"/>
  <c r="R213" i="1"/>
  <c r="K210" i="1"/>
  <c r="L210" i="1" s="1"/>
  <c r="M210" i="1" s="1"/>
  <c r="N210" i="1" s="1"/>
  <c r="J211" i="1"/>
  <c r="C208" i="1"/>
  <c r="P207" i="1"/>
  <c r="B207" i="1" s="1"/>
  <c r="I215" i="1"/>
  <c r="D214" i="1" l="1"/>
  <c r="E214" i="1" s="1"/>
  <c r="F215" i="1" s="1"/>
  <c r="O214" i="1"/>
  <c r="A215" i="1"/>
  <c r="T213" i="1"/>
  <c r="Q213" i="1"/>
  <c r="S214" i="1"/>
  <c r="G214" i="1"/>
  <c r="H214" i="1" s="1"/>
  <c r="R214" i="1"/>
  <c r="K211" i="1"/>
  <c r="L211" i="1" s="1"/>
  <c r="M211" i="1" s="1"/>
  <c r="N211" i="1" s="1"/>
  <c r="J212" i="1"/>
  <c r="I216" i="1"/>
  <c r="C209" i="1"/>
  <c r="P208" i="1"/>
  <c r="B208" i="1" s="1"/>
  <c r="D215" i="1" l="1"/>
  <c r="E215" i="1" s="1"/>
  <c r="F216" i="1" s="1"/>
  <c r="O215" i="1"/>
  <c r="A216" i="1"/>
  <c r="T214" i="1"/>
  <c r="Q214" i="1"/>
  <c r="G215" i="1"/>
  <c r="H215" i="1" s="1"/>
  <c r="R215" i="1"/>
  <c r="S215" i="1"/>
  <c r="K212" i="1"/>
  <c r="L212" i="1" s="1"/>
  <c r="M212" i="1" s="1"/>
  <c r="N212" i="1" s="1"/>
  <c r="J213" i="1"/>
  <c r="I217" i="1"/>
  <c r="C210" i="1"/>
  <c r="P209" i="1"/>
  <c r="B209" i="1" s="1"/>
  <c r="D216" i="1" l="1"/>
  <c r="E216" i="1" s="1"/>
  <c r="F217" i="1" s="1"/>
  <c r="O216" i="1"/>
  <c r="A217" i="1"/>
  <c r="T215" i="1"/>
  <c r="Q215" i="1"/>
  <c r="S216" i="1"/>
  <c r="G216" i="1"/>
  <c r="H216" i="1" s="1"/>
  <c r="R216" i="1"/>
  <c r="K213" i="1"/>
  <c r="L213" i="1" s="1"/>
  <c r="M213" i="1" s="1"/>
  <c r="N213" i="1" s="1"/>
  <c r="J214" i="1"/>
  <c r="I218" i="1"/>
  <c r="C211" i="1"/>
  <c r="P210" i="1"/>
  <c r="B210" i="1" s="1"/>
  <c r="D217" i="1" l="1"/>
  <c r="E217" i="1" s="1"/>
  <c r="F218" i="1" s="1"/>
  <c r="O217" i="1"/>
  <c r="A218" i="1"/>
  <c r="T216" i="1"/>
  <c r="Q216" i="1"/>
  <c r="G217" i="1"/>
  <c r="H217" i="1" s="1"/>
  <c r="R217" i="1"/>
  <c r="S217" i="1"/>
  <c r="K214" i="1"/>
  <c r="L214" i="1" s="1"/>
  <c r="M214" i="1" s="1"/>
  <c r="N214" i="1" s="1"/>
  <c r="J215" i="1"/>
  <c r="C212" i="1"/>
  <c r="P211" i="1"/>
  <c r="B211" i="1" s="1"/>
  <c r="I219" i="1"/>
  <c r="D218" i="1" l="1"/>
  <c r="E218" i="1" s="1"/>
  <c r="F219" i="1" s="1"/>
  <c r="O218" i="1"/>
  <c r="A219" i="1"/>
  <c r="T217" i="1"/>
  <c r="Q217" i="1"/>
  <c r="R218" i="1"/>
  <c r="G218" i="1"/>
  <c r="H218" i="1" s="1"/>
  <c r="S218" i="1"/>
  <c r="K215" i="1"/>
  <c r="L215" i="1" s="1"/>
  <c r="M215" i="1" s="1"/>
  <c r="N215" i="1" s="1"/>
  <c r="J216" i="1"/>
  <c r="C213" i="1"/>
  <c r="P212" i="1"/>
  <c r="B212" i="1" s="1"/>
  <c r="I220" i="1"/>
  <c r="D219" i="1" l="1"/>
  <c r="E219" i="1" s="1"/>
  <c r="F220" i="1" s="1"/>
  <c r="O219" i="1"/>
  <c r="A220" i="1"/>
  <c r="T218" i="1"/>
  <c r="Q218" i="1"/>
  <c r="R219" i="1"/>
  <c r="S219" i="1"/>
  <c r="G219" i="1"/>
  <c r="H219" i="1" s="1"/>
  <c r="K216" i="1"/>
  <c r="L216" i="1" s="1"/>
  <c r="M216" i="1" s="1"/>
  <c r="N216" i="1" s="1"/>
  <c r="J217" i="1"/>
  <c r="I221" i="1"/>
  <c r="C214" i="1"/>
  <c r="P213" i="1"/>
  <c r="B213" i="1" s="1"/>
  <c r="D220" i="1" l="1"/>
  <c r="E220" i="1" s="1"/>
  <c r="F221" i="1" s="1"/>
  <c r="O220" i="1"/>
  <c r="A221" i="1"/>
  <c r="T219" i="1"/>
  <c r="Q219" i="1"/>
  <c r="S220" i="1"/>
  <c r="G220" i="1"/>
  <c r="H220" i="1" s="1"/>
  <c r="R220" i="1"/>
  <c r="K217" i="1"/>
  <c r="L217" i="1" s="1"/>
  <c r="M217" i="1" s="1"/>
  <c r="N217" i="1" s="1"/>
  <c r="J218" i="1"/>
  <c r="C215" i="1"/>
  <c r="P214" i="1"/>
  <c r="B214" i="1" s="1"/>
  <c r="I222" i="1"/>
  <c r="D221" i="1" l="1"/>
  <c r="E221" i="1" s="1"/>
  <c r="F222" i="1" s="1"/>
  <c r="O221" i="1"/>
  <c r="A222" i="1"/>
  <c r="T220" i="1"/>
  <c r="Q220" i="1"/>
  <c r="S221" i="1"/>
  <c r="G221" i="1"/>
  <c r="H221" i="1" s="1"/>
  <c r="R221" i="1"/>
  <c r="K218" i="1"/>
  <c r="L218" i="1" s="1"/>
  <c r="M218" i="1" s="1"/>
  <c r="N218" i="1" s="1"/>
  <c r="J219" i="1"/>
  <c r="I223" i="1"/>
  <c r="C216" i="1"/>
  <c r="P215" i="1"/>
  <c r="B215" i="1" s="1"/>
  <c r="D222" i="1" l="1"/>
  <c r="E222" i="1" s="1"/>
  <c r="F223" i="1" s="1"/>
  <c r="O222" i="1"/>
  <c r="A223" i="1"/>
  <c r="T221" i="1"/>
  <c r="Q221" i="1"/>
  <c r="S222" i="1"/>
  <c r="G222" i="1"/>
  <c r="H222" i="1" s="1"/>
  <c r="R222" i="1"/>
  <c r="K219" i="1"/>
  <c r="L219" i="1" s="1"/>
  <c r="M219" i="1" s="1"/>
  <c r="N219" i="1" s="1"/>
  <c r="J220" i="1"/>
  <c r="C217" i="1"/>
  <c r="P216" i="1"/>
  <c r="B216" i="1" s="1"/>
  <c r="I224" i="1"/>
  <c r="D223" i="1" l="1"/>
  <c r="E223" i="1" s="1"/>
  <c r="F224" i="1" s="1"/>
  <c r="O223" i="1"/>
  <c r="A224" i="1"/>
  <c r="T222" i="1"/>
  <c r="Q222" i="1"/>
  <c r="S223" i="1"/>
  <c r="G223" i="1"/>
  <c r="H223" i="1" s="1"/>
  <c r="R223" i="1"/>
  <c r="K220" i="1"/>
  <c r="L220" i="1" s="1"/>
  <c r="M220" i="1" s="1"/>
  <c r="N220" i="1" s="1"/>
  <c r="J221" i="1"/>
  <c r="I225" i="1"/>
  <c r="C218" i="1"/>
  <c r="P217" i="1"/>
  <c r="B217" i="1" s="1"/>
  <c r="D224" i="1" l="1"/>
  <c r="E224" i="1" s="1"/>
  <c r="F225" i="1" s="1"/>
  <c r="O224" i="1"/>
  <c r="A225" i="1"/>
  <c r="Q223" i="1"/>
  <c r="T223" i="1"/>
  <c r="S224" i="1"/>
  <c r="G224" i="1"/>
  <c r="H224" i="1" s="1"/>
  <c r="R224" i="1"/>
  <c r="K221" i="1"/>
  <c r="L221" i="1" s="1"/>
  <c r="M221" i="1" s="1"/>
  <c r="N221" i="1" s="1"/>
  <c r="J222" i="1"/>
  <c r="I226" i="1"/>
  <c r="C219" i="1"/>
  <c r="P218" i="1"/>
  <c r="B218" i="1" s="1"/>
  <c r="D225" i="1" l="1"/>
  <c r="E225" i="1" s="1"/>
  <c r="F226" i="1" s="1"/>
  <c r="O225" i="1"/>
  <c r="A226" i="1"/>
  <c r="T224" i="1"/>
  <c r="Q224" i="1"/>
  <c r="G225" i="1"/>
  <c r="H225" i="1" s="1"/>
  <c r="R225" i="1"/>
  <c r="S225" i="1"/>
  <c r="K222" i="1"/>
  <c r="L222" i="1" s="1"/>
  <c r="M222" i="1" s="1"/>
  <c r="N222" i="1" s="1"/>
  <c r="J223" i="1"/>
  <c r="C220" i="1"/>
  <c r="P219" i="1"/>
  <c r="B219" i="1" s="1"/>
  <c r="I227" i="1"/>
  <c r="D226" i="1" l="1"/>
  <c r="E226" i="1" s="1"/>
  <c r="F227" i="1" s="1"/>
  <c r="O226" i="1"/>
  <c r="A227" i="1"/>
  <c r="T225" i="1"/>
  <c r="Q225" i="1"/>
  <c r="S226" i="1"/>
  <c r="G226" i="1"/>
  <c r="H226" i="1" s="1"/>
  <c r="R226" i="1"/>
  <c r="K223" i="1"/>
  <c r="L223" i="1" s="1"/>
  <c r="M223" i="1" s="1"/>
  <c r="N223" i="1" s="1"/>
  <c r="J224" i="1"/>
  <c r="C221" i="1"/>
  <c r="P220" i="1"/>
  <c r="B220" i="1" s="1"/>
  <c r="I228" i="1"/>
  <c r="D227" i="1" l="1"/>
  <c r="E227" i="1" s="1"/>
  <c r="F228" i="1" s="1"/>
  <c r="O227" i="1"/>
  <c r="A228" i="1"/>
  <c r="T226" i="1"/>
  <c r="Q226" i="1"/>
  <c r="R227" i="1"/>
  <c r="S227" i="1"/>
  <c r="G227" i="1"/>
  <c r="H227" i="1" s="1"/>
  <c r="K224" i="1"/>
  <c r="L224" i="1" s="1"/>
  <c r="M224" i="1" s="1"/>
  <c r="N224" i="1" s="1"/>
  <c r="J225" i="1"/>
  <c r="I229" i="1"/>
  <c r="C222" i="1"/>
  <c r="P221" i="1"/>
  <c r="B221" i="1" s="1"/>
  <c r="D228" i="1" l="1"/>
  <c r="E228" i="1" s="1"/>
  <c r="F229" i="1" s="1"/>
  <c r="O228" i="1"/>
  <c r="A229" i="1"/>
  <c r="T227" i="1"/>
  <c r="Q227" i="1"/>
  <c r="S228" i="1"/>
  <c r="G228" i="1"/>
  <c r="H228" i="1" s="1"/>
  <c r="R228" i="1"/>
  <c r="K225" i="1"/>
  <c r="L225" i="1" s="1"/>
  <c r="M225" i="1" s="1"/>
  <c r="N225" i="1" s="1"/>
  <c r="J226" i="1"/>
  <c r="C223" i="1"/>
  <c r="P222" i="1"/>
  <c r="B222" i="1" s="1"/>
  <c r="I230" i="1"/>
  <c r="D229" i="1" l="1"/>
  <c r="E229" i="1" s="1"/>
  <c r="F230" i="1" s="1"/>
  <c r="O229" i="1"/>
  <c r="A230" i="1"/>
  <c r="T228" i="1"/>
  <c r="Q228" i="1"/>
  <c r="S229" i="1"/>
  <c r="G229" i="1"/>
  <c r="H229" i="1" s="1"/>
  <c r="R229" i="1"/>
  <c r="K226" i="1"/>
  <c r="L226" i="1" s="1"/>
  <c r="M226" i="1" s="1"/>
  <c r="N226" i="1" s="1"/>
  <c r="J227" i="1"/>
  <c r="I231" i="1"/>
  <c r="C224" i="1"/>
  <c r="P223" i="1"/>
  <c r="B223" i="1" s="1"/>
  <c r="D230" i="1" l="1"/>
  <c r="E230" i="1" s="1"/>
  <c r="F231" i="1" s="1"/>
  <c r="O230" i="1"/>
  <c r="A231" i="1"/>
  <c r="T229" i="1"/>
  <c r="Q229" i="1"/>
  <c r="S230" i="1"/>
  <c r="G230" i="1"/>
  <c r="H230" i="1" s="1"/>
  <c r="R230" i="1"/>
  <c r="K227" i="1"/>
  <c r="L227" i="1" s="1"/>
  <c r="M227" i="1" s="1"/>
  <c r="N227" i="1" s="1"/>
  <c r="J228" i="1"/>
  <c r="C225" i="1"/>
  <c r="P224" i="1"/>
  <c r="B224" i="1" s="1"/>
  <c r="I232" i="1"/>
  <c r="D231" i="1" l="1"/>
  <c r="E231" i="1" s="1"/>
  <c r="F232" i="1" s="1"/>
  <c r="O231" i="1"/>
  <c r="A232" i="1"/>
  <c r="T230" i="1"/>
  <c r="Q230" i="1"/>
  <c r="S231" i="1"/>
  <c r="R231" i="1"/>
  <c r="G231" i="1"/>
  <c r="H231" i="1" s="1"/>
  <c r="K228" i="1"/>
  <c r="L228" i="1" s="1"/>
  <c r="M228" i="1" s="1"/>
  <c r="N228" i="1" s="1"/>
  <c r="J229" i="1"/>
  <c r="I233" i="1"/>
  <c r="C226" i="1"/>
  <c r="P225" i="1"/>
  <c r="B225" i="1" s="1"/>
  <c r="D232" i="1" l="1"/>
  <c r="E232" i="1" s="1"/>
  <c r="F233" i="1" s="1"/>
  <c r="O232" i="1"/>
  <c r="A233" i="1"/>
  <c r="T231" i="1"/>
  <c r="Q231" i="1"/>
  <c r="R232" i="1"/>
  <c r="G232" i="1"/>
  <c r="H232" i="1" s="1"/>
  <c r="S232" i="1"/>
  <c r="K229" i="1"/>
  <c r="L229" i="1" s="1"/>
  <c r="M229" i="1" s="1"/>
  <c r="N229" i="1" s="1"/>
  <c r="J230" i="1"/>
  <c r="C227" i="1"/>
  <c r="P226" i="1"/>
  <c r="B226" i="1" s="1"/>
  <c r="I234" i="1"/>
  <c r="D233" i="1" l="1"/>
  <c r="E233" i="1" s="1"/>
  <c r="F234" i="1" s="1"/>
  <c r="O233" i="1"/>
  <c r="A234" i="1"/>
  <c r="T232" i="1"/>
  <c r="Q232" i="1"/>
  <c r="S233" i="1"/>
  <c r="G233" i="1"/>
  <c r="H233" i="1" s="1"/>
  <c r="R233" i="1"/>
  <c r="K230" i="1"/>
  <c r="L230" i="1" s="1"/>
  <c r="M230" i="1" s="1"/>
  <c r="N230" i="1" s="1"/>
  <c r="J231" i="1"/>
  <c r="I235" i="1"/>
  <c r="C228" i="1"/>
  <c r="P227" i="1"/>
  <c r="B227" i="1" s="1"/>
  <c r="D234" i="1" l="1"/>
  <c r="E234" i="1" s="1"/>
  <c r="F235" i="1" s="1"/>
  <c r="O234" i="1"/>
  <c r="A235" i="1"/>
  <c r="T233" i="1"/>
  <c r="Q233" i="1"/>
  <c r="R234" i="1"/>
  <c r="G234" i="1"/>
  <c r="H234" i="1" s="1"/>
  <c r="S234" i="1"/>
  <c r="K231" i="1"/>
  <c r="L231" i="1" s="1"/>
  <c r="M231" i="1" s="1"/>
  <c r="N231" i="1" s="1"/>
  <c r="J232" i="1"/>
  <c r="I236" i="1"/>
  <c r="C229" i="1"/>
  <c r="P228" i="1"/>
  <c r="B228" i="1" s="1"/>
  <c r="D235" i="1" l="1"/>
  <c r="E235" i="1" s="1"/>
  <c r="F236" i="1" s="1"/>
  <c r="O235" i="1"/>
  <c r="A236" i="1"/>
  <c r="T234" i="1"/>
  <c r="Q234" i="1"/>
  <c r="R235" i="1"/>
  <c r="S235" i="1"/>
  <c r="G235" i="1"/>
  <c r="H235" i="1" s="1"/>
  <c r="K232" i="1"/>
  <c r="L232" i="1" s="1"/>
  <c r="M232" i="1" s="1"/>
  <c r="N232" i="1" s="1"/>
  <c r="J233" i="1"/>
  <c r="C230" i="1"/>
  <c r="P229" i="1"/>
  <c r="B229" i="1" s="1"/>
  <c r="I237" i="1"/>
  <c r="D236" i="1" l="1"/>
  <c r="E236" i="1" s="1"/>
  <c r="F237" i="1" s="1"/>
  <c r="O236" i="1"/>
  <c r="A237" i="1"/>
  <c r="T235" i="1"/>
  <c r="Q235" i="1"/>
  <c r="S236" i="1"/>
  <c r="R236" i="1"/>
  <c r="G236" i="1"/>
  <c r="H236" i="1" s="1"/>
  <c r="K233" i="1"/>
  <c r="L233" i="1" s="1"/>
  <c r="M233" i="1" s="1"/>
  <c r="N233" i="1" s="1"/>
  <c r="J234" i="1"/>
  <c r="I238" i="1"/>
  <c r="C231" i="1"/>
  <c r="P230" i="1"/>
  <c r="B230" i="1" s="1"/>
  <c r="D237" i="1" l="1"/>
  <c r="E237" i="1" s="1"/>
  <c r="F238" i="1" s="1"/>
  <c r="O237" i="1"/>
  <c r="A238" i="1"/>
  <c r="T236" i="1"/>
  <c r="Q236" i="1"/>
  <c r="G237" i="1"/>
  <c r="H237" i="1" s="1"/>
  <c r="S237" i="1"/>
  <c r="R237" i="1"/>
  <c r="K234" i="1"/>
  <c r="L234" i="1" s="1"/>
  <c r="M234" i="1" s="1"/>
  <c r="N234" i="1" s="1"/>
  <c r="J235" i="1"/>
  <c r="C232" i="1"/>
  <c r="P231" i="1"/>
  <c r="B231" i="1" s="1"/>
  <c r="I239" i="1"/>
  <c r="D238" i="1" l="1"/>
  <c r="E238" i="1" s="1"/>
  <c r="F239" i="1" s="1"/>
  <c r="O238" i="1"/>
  <c r="A239" i="1"/>
  <c r="T237" i="1"/>
  <c r="Q237" i="1"/>
  <c r="R238" i="1"/>
  <c r="G238" i="1"/>
  <c r="H238" i="1" s="1"/>
  <c r="S238" i="1"/>
  <c r="K235" i="1"/>
  <c r="L235" i="1" s="1"/>
  <c r="M235" i="1" s="1"/>
  <c r="N235" i="1" s="1"/>
  <c r="J236" i="1"/>
  <c r="C233" i="1"/>
  <c r="P232" i="1"/>
  <c r="B232" i="1" s="1"/>
  <c r="I240" i="1"/>
  <c r="D239" i="1" l="1"/>
  <c r="E239" i="1" s="1"/>
  <c r="F240" i="1" s="1"/>
  <c r="O239" i="1"/>
  <c r="A240" i="1"/>
  <c r="T238" i="1"/>
  <c r="Q238" i="1"/>
  <c r="G239" i="1"/>
  <c r="H239" i="1" s="1"/>
  <c r="S239" i="1"/>
  <c r="R239" i="1"/>
  <c r="K236" i="1"/>
  <c r="L236" i="1" s="1"/>
  <c r="M236" i="1" s="1"/>
  <c r="N236" i="1" s="1"/>
  <c r="J237" i="1"/>
  <c r="I241" i="1"/>
  <c r="C234" i="1"/>
  <c r="P233" i="1"/>
  <c r="B233" i="1" s="1"/>
  <c r="D240" i="1" l="1"/>
  <c r="E240" i="1" s="1"/>
  <c r="F241" i="1" s="1"/>
  <c r="O240" i="1"/>
  <c r="A241" i="1"/>
  <c r="Q239" i="1"/>
  <c r="T239" i="1"/>
  <c r="S240" i="1"/>
  <c r="R240" i="1"/>
  <c r="G240" i="1"/>
  <c r="H240" i="1" s="1"/>
  <c r="K237" i="1"/>
  <c r="L237" i="1" s="1"/>
  <c r="M237" i="1" s="1"/>
  <c r="N237" i="1" s="1"/>
  <c r="J238" i="1"/>
  <c r="I242" i="1"/>
  <c r="C235" i="1"/>
  <c r="P234" i="1"/>
  <c r="B234" i="1" s="1"/>
  <c r="D241" i="1" l="1"/>
  <c r="E241" i="1" s="1"/>
  <c r="F242" i="1" s="1"/>
  <c r="O241" i="1"/>
  <c r="A242" i="1"/>
  <c r="T240" i="1"/>
  <c r="Q240" i="1"/>
  <c r="G241" i="1"/>
  <c r="H241" i="1" s="1"/>
  <c r="S241" i="1"/>
  <c r="R241" i="1"/>
  <c r="K238" i="1"/>
  <c r="L238" i="1" s="1"/>
  <c r="M238" i="1" s="1"/>
  <c r="N238" i="1" s="1"/>
  <c r="J239" i="1"/>
  <c r="C236" i="1"/>
  <c r="P235" i="1"/>
  <c r="B235" i="1" s="1"/>
  <c r="I243" i="1"/>
  <c r="D242" i="1" l="1"/>
  <c r="E242" i="1" s="1"/>
  <c r="F243" i="1" s="1"/>
  <c r="O242" i="1"/>
  <c r="A243" i="1"/>
  <c r="T241" i="1"/>
  <c r="Q241" i="1"/>
  <c r="R242" i="1"/>
  <c r="S242" i="1"/>
  <c r="G242" i="1"/>
  <c r="H242" i="1" s="1"/>
  <c r="K239" i="1"/>
  <c r="L239" i="1" s="1"/>
  <c r="M239" i="1" s="1"/>
  <c r="N239" i="1" s="1"/>
  <c r="J240" i="1"/>
  <c r="I244" i="1"/>
  <c r="C237" i="1"/>
  <c r="P236" i="1"/>
  <c r="B236" i="1" s="1"/>
  <c r="D243" i="1" l="1"/>
  <c r="E243" i="1" s="1"/>
  <c r="F244" i="1" s="1"/>
  <c r="O243" i="1"/>
  <c r="A244" i="1"/>
  <c r="Q242" i="1"/>
  <c r="T242" i="1"/>
  <c r="S243" i="1"/>
  <c r="R243" i="1"/>
  <c r="G243" i="1"/>
  <c r="H243" i="1" s="1"/>
  <c r="K240" i="1"/>
  <c r="L240" i="1" s="1"/>
  <c r="M240" i="1" s="1"/>
  <c r="N240" i="1" s="1"/>
  <c r="J241" i="1"/>
  <c r="I245" i="1"/>
  <c r="C238" i="1"/>
  <c r="P237" i="1"/>
  <c r="B237" i="1" s="1"/>
  <c r="D244" i="1" l="1"/>
  <c r="E244" i="1" s="1"/>
  <c r="F245" i="1" s="1"/>
  <c r="O244" i="1"/>
  <c r="A245" i="1"/>
  <c r="T243" i="1"/>
  <c r="Q243" i="1"/>
  <c r="R244" i="1"/>
  <c r="G244" i="1"/>
  <c r="H244" i="1" s="1"/>
  <c r="S244" i="1"/>
  <c r="K241" i="1"/>
  <c r="L241" i="1" s="1"/>
  <c r="M241" i="1" s="1"/>
  <c r="N241" i="1" s="1"/>
  <c r="J242" i="1"/>
  <c r="C239" i="1"/>
  <c r="P238" i="1"/>
  <c r="B238" i="1" s="1"/>
  <c r="I246" i="1"/>
  <c r="D245" i="1" l="1"/>
  <c r="E245" i="1" s="1"/>
  <c r="F246" i="1" s="1"/>
  <c r="O245" i="1"/>
  <c r="A246" i="1"/>
  <c r="Q244" i="1"/>
  <c r="T244" i="1"/>
  <c r="G245" i="1"/>
  <c r="H245" i="1" s="1"/>
  <c r="R245" i="1"/>
  <c r="S245" i="1"/>
  <c r="K242" i="1"/>
  <c r="L242" i="1" s="1"/>
  <c r="M242" i="1" s="1"/>
  <c r="N242" i="1" s="1"/>
  <c r="J243" i="1"/>
  <c r="I247" i="1"/>
  <c r="C240" i="1"/>
  <c r="P239" i="1"/>
  <c r="B239" i="1" s="1"/>
  <c r="D246" i="1" l="1"/>
  <c r="E246" i="1" s="1"/>
  <c r="F247" i="1" s="1"/>
  <c r="O246" i="1"/>
  <c r="A247" i="1"/>
  <c r="T245" i="1"/>
  <c r="Q245" i="1"/>
  <c r="S246" i="1"/>
  <c r="G246" i="1"/>
  <c r="H246" i="1" s="1"/>
  <c r="R246" i="1"/>
  <c r="K243" i="1"/>
  <c r="L243" i="1" s="1"/>
  <c r="M243" i="1" s="1"/>
  <c r="N243" i="1" s="1"/>
  <c r="J244" i="1"/>
  <c r="C241" i="1"/>
  <c r="P240" i="1"/>
  <c r="B240" i="1" s="1"/>
  <c r="I248" i="1"/>
  <c r="D247" i="1" l="1"/>
  <c r="E247" i="1" s="1"/>
  <c r="F248" i="1" s="1"/>
  <c r="O247" i="1"/>
  <c r="A248" i="1"/>
  <c r="T246" i="1"/>
  <c r="Q246" i="1"/>
  <c r="S247" i="1"/>
  <c r="G247" i="1"/>
  <c r="H247" i="1" s="1"/>
  <c r="R247" i="1"/>
  <c r="K244" i="1"/>
  <c r="L244" i="1" s="1"/>
  <c r="M244" i="1" s="1"/>
  <c r="N244" i="1" s="1"/>
  <c r="J245" i="1"/>
  <c r="C242" i="1"/>
  <c r="P241" i="1"/>
  <c r="B241" i="1" s="1"/>
  <c r="I249" i="1"/>
  <c r="D248" i="1" l="1"/>
  <c r="E248" i="1" s="1"/>
  <c r="F249" i="1" s="1"/>
  <c r="O248" i="1"/>
  <c r="A249" i="1"/>
  <c r="T247" i="1"/>
  <c r="Q247" i="1"/>
  <c r="R248" i="1"/>
  <c r="G248" i="1"/>
  <c r="H248" i="1" s="1"/>
  <c r="S248" i="1"/>
  <c r="K245" i="1"/>
  <c r="L245" i="1" s="1"/>
  <c r="M245" i="1" s="1"/>
  <c r="N245" i="1" s="1"/>
  <c r="J246" i="1"/>
  <c r="I250" i="1"/>
  <c r="C243" i="1"/>
  <c r="P242" i="1"/>
  <c r="B242" i="1" s="1"/>
  <c r="D249" i="1" l="1"/>
  <c r="E249" i="1" s="1"/>
  <c r="F250" i="1" s="1"/>
  <c r="O249" i="1"/>
  <c r="A250" i="1"/>
  <c r="Q248" i="1"/>
  <c r="T248" i="1"/>
  <c r="G249" i="1"/>
  <c r="H249" i="1" s="1"/>
  <c r="R249" i="1"/>
  <c r="S249" i="1"/>
  <c r="K246" i="1"/>
  <c r="L246" i="1" s="1"/>
  <c r="M246" i="1" s="1"/>
  <c r="N246" i="1" s="1"/>
  <c r="J247" i="1"/>
  <c r="I251" i="1"/>
  <c r="C244" i="1"/>
  <c r="P243" i="1"/>
  <c r="B243" i="1" s="1"/>
  <c r="D250" i="1" l="1"/>
  <c r="E250" i="1" s="1"/>
  <c r="F251" i="1" s="1"/>
  <c r="O250" i="1"/>
  <c r="A251" i="1"/>
  <c r="T249" i="1"/>
  <c r="Q249" i="1"/>
  <c r="S250" i="1"/>
  <c r="R250" i="1"/>
  <c r="G250" i="1"/>
  <c r="H250" i="1" s="1"/>
  <c r="K247" i="1"/>
  <c r="L247" i="1" s="1"/>
  <c r="M247" i="1" s="1"/>
  <c r="N247" i="1" s="1"/>
  <c r="J248" i="1"/>
  <c r="C245" i="1"/>
  <c r="P244" i="1"/>
  <c r="B244" i="1" s="1"/>
  <c r="I252" i="1"/>
  <c r="D251" i="1" l="1"/>
  <c r="E251" i="1" s="1"/>
  <c r="F252" i="1" s="1"/>
  <c r="O251" i="1"/>
  <c r="A252" i="1"/>
  <c r="T250" i="1"/>
  <c r="Q250" i="1"/>
  <c r="S251" i="1"/>
  <c r="G251" i="1"/>
  <c r="H251" i="1" s="1"/>
  <c r="R251" i="1"/>
  <c r="K248" i="1"/>
  <c r="L248" i="1" s="1"/>
  <c r="M248" i="1" s="1"/>
  <c r="N248" i="1" s="1"/>
  <c r="J249" i="1"/>
  <c r="C246" i="1"/>
  <c r="P245" i="1"/>
  <c r="B245" i="1" s="1"/>
  <c r="I253" i="1"/>
  <c r="D252" i="1" l="1"/>
  <c r="E252" i="1" s="1"/>
  <c r="F253" i="1" s="1"/>
  <c r="O252" i="1"/>
  <c r="A253" i="1"/>
  <c r="T251" i="1"/>
  <c r="Q251" i="1"/>
  <c r="G252" i="1"/>
  <c r="H252" i="1" s="1"/>
  <c r="R252" i="1"/>
  <c r="S252" i="1"/>
  <c r="K249" i="1"/>
  <c r="L249" i="1" s="1"/>
  <c r="M249" i="1" s="1"/>
  <c r="N249" i="1" s="1"/>
  <c r="J250" i="1"/>
  <c r="I254" i="1"/>
  <c r="C247" i="1"/>
  <c r="P246" i="1"/>
  <c r="B246" i="1" s="1"/>
  <c r="D253" i="1" l="1"/>
  <c r="E253" i="1" s="1"/>
  <c r="F254" i="1" s="1"/>
  <c r="O253" i="1"/>
  <c r="A254" i="1"/>
  <c r="T252" i="1"/>
  <c r="Q252" i="1"/>
  <c r="R253" i="1"/>
  <c r="G253" i="1"/>
  <c r="H253" i="1" s="1"/>
  <c r="S253" i="1"/>
  <c r="K250" i="1"/>
  <c r="L250" i="1" s="1"/>
  <c r="M250" i="1" s="1"/>
  <c r="N250" i="1" s="1"/>
  <c r="J251" i="1"/>
  <c r="I255" i="1"/>
  <c r="C248" i="1"/>
  <c r="P247" i="1"/>
  <c r="B247" i="1" s="1"/>
  <c r="D254" i="1" l="1"/>
  <c r="E254" i="1" s="1"/>
  <c r="F255" i="1" s="1"/>
  <c r="O254" i="1"/>
  <c r="A255" i="1"/>
  <c r="Q253" i="1"/>
  <c r="T253" i="1"/>
  <c r="S254" i="1"/>
  <c r="G254" i="1"/>
  <c r="H254" i="1" s="1"/>
  <c r="R254" i="1"/>
  <c r="K251" i="1"/>
  <c r="L251" i="1" s="1"/>
  <c r="M251" i="1" s="1"/>
  <c r="N251" i="1" s="1"/>
  <c r="J252" i="1"/>
  <c r="I256" i="1"/>
  <c r="C249" i="1"/>
  <c r="P248" i="1"/>
  <c r="B248" i="1" s="1"/>
  <c r="D255" i="1" l="1"/>
  <c r="E255" i="1" s="1"/>
  <c r="F256" i="1" s="1"/>
  <c r="O255" i="1"/>
  <c r="A256" i="1"/>
  <c r="T254" i="1"/>
  <c r="Q254" i="1"/>
  <c r="R255" i="1"/>
  <c r="S255" i="1"/>
  <c r="G255" i="1"/>
  <c r="H255" i="1" s="1"/>
  <c r="K252" i="1"/>
  <c r="L252" i="1" s="1"/>
  <c r="M252" i="1" s="1"/>
  <c r="N252" i="1" s="1"/>
  <c r="J253" i="1"/>
  <c r="I257" i="1"/>
  <c r="C250" i="1"/>
  <c r="P249" i="1"/>
  <c r="B249" i="1" s="1"/>
  <c r="D256" i="1" l="1"/>
  <c r="E256" i="1" s="1"/>
  <c r="F257" i="1" s="1"/>
  <c r="O256" i="1"/>
  <c r="A257" i="1"/>
  <c r="Q255" i="1"/>
  <c r="T255" i="1"/>
  <c r="G256" i="1"/>
  <c r="H256" i="1" s="1"/>
  <c r="S256" i="1"/>
  <c r="R256" i="1"/>
  <c r="K253" i="1"/>
  <c r="L253" i="1" s="1"/>
  <c r="M253" i="1" s="1"/>
  <c r="N253" i="1" s="1"/>
  <c r="J254" i="1"/>
  <c r="I258" i="1"/>
  <c r="C251" i="1"/>
  <c r="P250" i="1"/>
  <c r="B250" i="1" s="1"/>
  <c r="D257" i="1" l="1"/>
  <c r="E257" i="1" s="1"/>
  <c r="F258" i="1" s="1"/>
  <c r="O257" i="1"/>
  <c r="A258" i="1"/>
  <c r="T256" i="1"/>
  <c r="Q256" i="1"/>
  <c r="S257" i="1"/>
  <c r="R257" i="1"/>
  <c r="G257" i="1"/>
  <c r="H257" i="1" s="1"/>
  <c r="K254" i="1"/>
  <c r="L254" i="1" s="1"/>
  <c r="M254" i="1" s="1"/>
  <c r="N254" i="1" s="1"/>
  <c r="J255" i="1"/>
  <c r="C252" i="1"/>
  <c r="P251" i="1"/>
  <c r="B251" i="1" s="1"/>
  <c r="I259" i="1"/>
  <c r="D258" i="1" l="1"/>
  <c r="E258" i="1" s="1"/>
  <c r="F259" i="1" s="1"/>
  <c r="O258" i="1"/>
  <c r="A259" i="1"/>
  <c r="Q257" i="1"/>
  <c r="T257" i="1"/>
  <c r="S258" i="1"/>
  <c r="G258" i="1"/>
  <c r="H258" i="1" s="1"/>
  <c r="R258" i="1"/>
  <c r="K255" i="1"/>
  <c r="L255" i="1" s="1"/>
  <c r="M255" i="1" s="1"/>
  <c r="N255" i="1" s="1"/>
  <c r="J256" i="1"/>
  <c r="C253" i="1"/>
  <c r="P252" i="1"/>
  <c r="B252" i="1" s="1"/>
  <c r="I260" i="1"/>
  <c r="D259" i="1" l="1"/>
  <c r="E259" i="1" s="1"/>
  <c r="F260" i="1" s="1"/>
  <c r="O259" i="1"/>
  <c r="A260" i="1"/>
  <c r="T258" i="1"/>
  <c r="Q258" i="1"/>
  <c r="G259" i="1"/>
  <c r="H259" i="1" s="1"/>
  <c r="S259" i="1"/>
  <c r="R259" i="1"/>
  <c r="K256" i="1"/>
  <c r="L256" i="1" s="1"/>
  <c r="M256" i="1" s="1"/>
  <c r="N256" i="1" s="1"/>
  <c r="J257" i="1"/>
  <c r="C254" i="1"/>
  <c r="P253" i="1"/>
  <c r="B253" i="1" s="1"/>
  <c r="I261" i="1"/>
  <c r="D260" i="1" l="1"/>
  <c r="E260" i="1" s="1"/>
  <c r="F261" i="1" s="1"/>
  <c r="O260" i="1"/>
  <c r="A261" i="1"/>
  <c r="T259" i="1"/>
  <c r="Q259" i="1"/>
  <c r="S260" i="1"/>
  <c r="G260" i="1"/>
  <c r="H260" i="1" s="1"/>
  <c r="R260" i="1"/>
  <c r="K257" i="1"/>
  <c r="L257" i="1" s="1"/>
  <c r="M257" i="1" s="1"/>
  <c r="N257" i="1" s="1"/>
  <c r="J258" i="1"/>
  <c r="I262" i="1"/>
  <c r="C255" i="1"/>
  <c r="P254" i="1"/>
  <c r="B254" i="1" s="1"/>
  <c r="D261" i="1" l="1"/>
  <c r="E261" i="1" s="1"/>
  <c r="F262" i="1" s="1"/>
  <c r="O261" i="1"/>
  <c r="A262" i="1"/>
  <c r="Q260" i="1"/>
  <c r="T260" i="1"/>
  <c r="R261" i="1"/>
  <c r="S261" i="1"/>
  <c r="G261" i="1"/>
  <c r="H261" i="1" s="1"/>
  <c r="K258" i="1"/>
  <c r="L258" i="1" s="1"/>
  <c r="M258" i="1" s="1"/>
  <c r="N258" i="1" s="1"/>
  <c r="J259" i="1"/>
  <c r="C256" i="1"/>
  <c r="P255" i="1"/>
  <c r="B255" i="1" s="1"/>
  <c r="I263" i="1"/>
  <c r="D262" i="1" l="1"/>
  <c r="E262" i="1" s="1"/>
  <c r="F263" i="1" s="1"/>
  <c r="O262" i="1"/>
  <c r="A263" i="1"/>
  <c r="T261" i="1"/>
  <c r="Q261" i="1"/>
  <c r="S262" i="1"/>
  <c r="G262" i="1"/>
  <c r="H262" i="1" s="1"/>
  <c r="R262" i="1"/>
  <c r="K259" i="1"/>
  <c r="L259" i="1" s="1"/>
  <c r="M259" i="1" s="1"/>
  <c r="N259" i="1" s="1"/>
  <c r="J260" i="1"/>
  <c r="I264" i="1"/>
  <c r="C257" i="1"/>
  <c r="P256" i="1"/>
  <c r="B256" i="1" s="1"/>
  <c r="D263" i="1" l="1"/>
  <c r="E263" i="1" s="1"/>
  <c r="F264" i="1" s="1"/>
  <c r="O263" i="1"/>
  <c r="A264" i="1"/>
  <c r="T262" i="1"/>
  <c r="Q262" i="1"/>
  <c r="R263" i="1"/>
  <c r="S263" i="1"/>
  <c r="G263" i="1"/>
  <c r="H263" i="1" s="1"/>
  <c r="K260" i="1"/>
  <c r="L260" i="1" s="1"/>
  <c r="M260" i="1" s="1"/>
  <c r="N260" i="1" s="1"/>
  <c r="J261" i="1"/>
  <c r="C258" i="1"/>
  <c r="P257" i="1"/>
  <c r="B257" i="1" s="1"/>
  <c r="I265" i="1"/>
  <c r="D264" i="1" l="1"/>
  <c r="E264" i="1" s="1"/>
  <c r="F265" i="1" s="1"/>
  <c r="O264" i="1"/>
  <c r="A265" i="1"/>
  <c r="T263" i="1"/>
  <c r="Q263" i="1"/>
  <c r="R264" i="1"/>
  <c r="S264" i="1"/>
  <c r="G264" i="1"/>
  <c r="H264" i="1" s="1"/>
  <c r="K261" i="1"/>
  <c r="L261" i="1" s="1"/>
  <c r="M261" i="1" s="1"/>
  <c r="N261" i="1" s="1"/>
  <c r="J262" i="1"/>
  <c r="I266" i="1"/>
  <c r="C259" i="1"/>
  <c r="P258" i="1"/>
  <c r="B258" i="1" s="1"/>
  <c r="D265" i="1" l="1"/>
  <c r="E265" i="1" s="1"/>
  <c r="F266" i="1" s="1"/>
  <c r="O265" i="1"/>
  <c r="A266" i="1"/>
  <c r="Q264" i="1"/>
  <c r="T264" i="1"/>
  <c r="S265" i="1"/>
  <c r="G265" i="1"/>
  <c r="H265" i="1" s="1"/>
  <c r="R265" i="1"/>
  <c r="K262" i="1"/>
  <c r="L262" i="1" s="1"/>
  <c r="M262" i="1" s="1"/>
  <c r="N262" i="1" s="1"/>
  <c r="J263" i="1"/>
  <c r="C260" i="1"/>
  <c r="P259" i="1"/>
  <c r="B259" i="1" s="1"/>
  <c r="I267" i="1"/>
  <c r="D266" i="1" l="1"/>
  <c r="E266" i="1" s="1"/>
  <c r="F267" i="1" s="1"/>
  <c r="O266" i="1"/>
  <c r="A267" i="1"/>
  <c r="T265" i="1"/>
  <c r="Q265" i="1"/>
  <c r="S266" i="1"/>
  <c r="G266" i="1"/>
  <c r="H266" i="1" s="1"/>
  <c r="R266" i="1"/>
  <c r="K263" i="1"/>
  <c r="L263" i="1" s="1"/>
  <c r="M263" i="1" s="1"/>
  <c r="N263" i="1" s="1"/>
  <c r="J264" i="1"/>
  <c r="I268" i="1"/>
  <c r="C261" i="1"/>
  <c r="P260" i="1"/>
  <c r="B260" i="1" s="1"/>
  <c r="D267" i="1" l="1"/>
  <c r="E267" i="1" s="1"/>
  <c r="F268" i="1" s="1"/>
  <c r="O267" i="1"/>
  <c r="A268" i="1"/>
  <c r="T266" i="1"/>
  <c r="Q266" i="1"/>
  <c r="R267" i="1"/>
  <c r="S267" i="1"/>
  <c r="G267" i="1"/>
  <c r="H267" i="1" s="1"/>
  <c r="K264" i="1"/>
  <c r="L264" i="1" s="1"/>
  <c r="M264" i="1" s="1"/>
  <c r="N264" i="1" s="1"/>
  <c r="J265" i="1"/>
  <c r="C262" i="1"/>
  <c r="P261" i="1"/>
  <c r="B261" i="1" s="1"/>
  <c r="I269" i="1"/>
  <c r="D268" i="1" l="1"/>
  <c r="E268" i="1" s="1"/>
  <c r="F269" i="1" s="1"/>
  <c r="O268" i="1"/>
  <c r="A269" i="1"/>
  <c r="T267" i="1"/>
  <c r="Q267" i="1"/>
  <c r="R268" i="1"/>
  <c r="G268" i="1"/>
  <c r="H268" i="1" s="1"/>
  <c r="S268" i="1"/>
  <c r="K265" i="1"/>
  <c r="L265" i="1" s="1"/>
  <c r="M265" i="1" s="1"/>
  <c r="N265" i="1" s="1"/>
  <c r="J266" i="1"/>
  <c r="I270" i="1"/>
  <c r="C263" i="1"/>
  <c r="P262" i="1"/>
  <c r="B262" i="1" s="1"/>
  <c r="D269" i="1" l="1"/>
  <c r="E269" i="1" s="1"/>
  <c r="F270" i="1" s="1"/>
  <c r="O269" i="1"/>
  <c r="A270" i="1"/>
  <c r="T268" i="1"/>
  <c r="Q268" i="1"/>
  <c r="G269" i="1"/>
  <c r="H269" i="1" s="1"/>
  <c r="S269" i="1"/>
  <c r="R269" i="1"/>
  <c r="K266" i="1"/>
  <c r="L266" i="1" s="1"/>
  <c r="M266" i="1" s="1"/>
  <c r="N266" i="1" s="1"/>
  <c r="J267" i="1"/>
  <c r="I271" i="1"/>
  <c r="C264" i="1"/>
  <c r="P263" i="1"/>
  <c r="B263" i="1" s="1"/>
  <c r="D270" i="1" l="1"/>
  <c r="E270" i="1" s="1"/>
  <c r="F271" i="1" s="1"/>
  <c r="O270" i="1"/>
  <c r="A271" i="1"/>
  <c r="T269" i="1"/>
  <c r="Q269" i="1"/>
  <c r="R270" i="1"/>
  <c r="G270" i="1"/>
  <c r="H270" i="1" s="1"/>
  <c r="S270" i="1"/>
  <c r="K267" i="1"/>
  <c r="L267" i="1" s="1"/>
  <c r="M267" i="1" s="1"/>
  <c r="N267" i="1" s="1"/>
  <c r="J268" i="1"/>
  <c r="I272" i="1"/>
  <c r="C265" i="1"/>
  <c r="P264" i="1"/>
  <c r="B264" i="1" s="1"/>
  <c r="D271" i="1" l="1"/>
  <c r="E271" i="1" s="1"/>
  <c r="F272" i="1" s="1"/>
  <c r="O271" i="1"/>
  <c r="A272" i="1"/>
  <c r="T270" i="1"/>
  <c r="Q270" i="1"/>
  <c r="S271" i="1"/>
  <c r="G271" i="1"/>
  <c r="H271" i="1" s="1"/>
  <c r="R271" i="1"/>
  <c r="K268" i="1"/>
  <c r="L268" i="1" s="1"/>
  <c r="M268" i="1" s="1"/>
  <c r="N268" i="1" s="1"/>
  <c r="J269" i="1"/>
  <c r="C266" i="1"/>
  <c r="P265" i="1"/>
  <c r="B265" i="1" s="1"/>
  <c r="I273" i="1"/>
  <c r="D272" i="1" l="1"/>
  <c r="E272" i="1" s="1"/>
  <c r="F273" i="1" s="1"/>
  <c r="O272" i="1"/>
  <c r="A273" i="1"/>
  <c r="T271" i="1"/>
  <c r="Q271" i="1"/>
  <c r="S272" i="1"/>
  <c r="R272" i="1"/>
  <c r="G272" i="1"/>
  <c r="H272" i="1" s="1"/>
  <c r="K269" i="1"/>
  <c r="L269" i="1" s="1"/>
  <c r="M269" i="1" s="1"/>
  <c r="N269" i="1" s="1"/>
  <c r="J270" i="1"/>
  <c r="I274" i="1"/>
  <c r="C267" i="1"/>
  <c r="P266" i="1"/>
  <c r="B266" i="1" s="1"/>
  <c r="D273" i="1" l="1"/>
  <c r="E273" i="1" s="1"/>
  <c r="F274" i="1" s="1"/>
  <c r="O273" i="1"/>
  <c r="A274" i="1"/>
  <c r="T272" i="1"/>
  <c r="Q272" i="1"/>
  <c r="S273" i="1"/>
  <c r="R273" i="1"/>
  <c r="G273" i="1"/>
  <c r="H273" i="1" s="1"/>
  <c r="K270" i="1"/>
  <c r="L270" i="1" s="1"/>
  <c r="M270" i="1" s="1"/>
  <c r="N270" i="1" s="1"/>
  <c r="J271" i="1"/>
  <c r="C268" i="1"/>
  <c r="P267" i="1"/>
  <c r="B267" i="1" s="1"/>
  <c r="I275" i="1"/>
  <c r="D274" i="1" l="1"/>
  <c r="E274" i="1" s="1"/>
  <c r="F275" i="1" s="1"/>
  <c r="O274" i="1"/>
  <c r="A275" i="1"/>
  <c r="T273" i="1"/>
  <c r="Q273" i="1"/>
  <c r="R274" i="1"/>
  <c r="S274" i="1"/>
  <c r="G274" i="1"/>
  <c r="H274" i="1" s="1"/>
  <c r="K271" i="1"/>
  <c r="L271" i="1" s="1"/>
  <c r="M271" i="1" s="1"/>
  <c r="N271" i="1" s="1"/>
  <c r="J272" i="1"/>
  <c r="I276" i="1"/>
  <c r="C269" i="1"/>
  <c r="P268" i="1"/>
  <c r="B268" i="1" s="1"/>
  <c r="D275" i="1" l="1"/>
  <c r="E275" i="1" s="1"/>
  <c r="F276" i="1" s="1"/>
  <c r="O275" i="1"/>
  <c r="A276" i="1"/>
  <c r="T274" i="1"/>
  <c r="Q274" i="1"/>
  <c r="S275" i="1"/>
  <c r="R275" i="1"/>
  <c r="G275" i="1"/>
  <c r="H275" i="1" s="1"/>
  <c r="K272" i="1"/>
  <c r="L272" i="1" s="1"/>
  <c r="M272" i="1" s="1"/>
  <c r="N272" i="1" s="1"/>
  <c r="J273" i="1"/>
  <c r="I277" i="1"/>
  <c r="C270" i="1"/>
  <c r="P269" i="1"/>
  <c r="B269" i="1" s="1"/>
  <c r="D276" i="1" l="1"/>
  <c r="E276" i="1" s="1"/>
  <c r="F277" i="1" s="1"/>
  <c r="O276" i="1"/>
  <c r="A277" i="1"/>
  <c r="T275" i="1"/>
  <c r="Q275" i="1"/>
  <c r="S276" i="1"/>
  <c r="R276" i="1"/>
  <c r="G276" i="1"/>
  <c r="H276" i="1" s="1"/>
  <c r="K273" i="1"/>
  <c r="L273" i="1" s="1"/>
  <c r="M273" i="1" s="1"/>
  <c r="N273" i="1" s="1"/>
  <c r="J274" i="1"/>
  <c r="I278" i="1"/>
  <c r="C271" i="1"/>
  <c r="P270" i="1"/>
  <c r="B270" i="1" s="1"/>
  <c r="D277" i="1" l="1"/>
  <c r="E277" i="1" s="1"/>
  <c r="F278" i="1" s="1"/>
  <c r="O277" i="1"/>
  <c r="A278" i="1"/>
  <c r="Q276" i="1"/>
  <c r="T276" i="1"/>
  <c r="R277" i="1"/>
  <c r="G277" i="1"/>
  <c r="H277" i="1" s="1"/>
  <c r="S277" i="1"/>
  <c r="K274" i="1"/>
  <c r="L274" i="1" s="1"/>
  <c r="M274" i="1" s="1"/>
  <c r="N274" i="1" s="1"/>
  <c r="J275" i="1"/>
  <c r="C272" i="1"/>
  <c r="P271" i="1"/>
  <c r="B271" i="1" s="1"/>
  <c r="I279" i="1"/>
  <c r="D278" i="1" l="1"/>
  <c r="E278" i="1" s="1"/>
  <c r="F279" i="1" s="1"/>
  <c r="O278" i="1"/>
  <c r="A279" i="1"/>
  <c r="T277" i="1"/>
  <c r="Q277" i="1"/>
  <c r="G278" i="1"/>
  <c r="H278" i="1" s="1"/>
  <c r="S278" i="1"/>
  <c r="R278" i="1"/>
  <c r="K275" i="1"/>
  <c r="L275" i="1" s="1"/>
  <c r="M275" i="1" s="1"/>
  <c r="N275" i="1" s="1"/>
  <c r="J276" i="1"/>
  <c r="I280" i="1"/>
  <c r="C273" i="1"/>
  <c r="P272" i="1"/>
  <c r="B272" i="1" s="1"/>
  <c r="D279" i="1" l="1"/>
  <c r="E279" i="1" s="1"/>
  <c r="F280" i="1" s="1"/>
  <c r="O279" i="1"/>
  <c r="A280" i="1"/>
  <c r="T278" i="1"/>
  <c r="Q278" i="1"/>
  <c r="S279" i="1"/>
  <c r="R279" i="1"/>
  <c r="G279" i="1"/>
  <c r="H279" i="1" s="1"/>
  <c r="K276" i="1"/>
  <c r="L276" i="1" s="1"/>
  <c r="M276" i="1" s="1"/>
  <c r="N276" i="1" s="1"/>
  <c r="J277" i="1"/>
  <c r="I281" i="1"/>
  <c r="C274" i="1"/>
  <c r="P273" i="1"/>
  <c r="B273" i="1" s="1"/>
  <c r="D280" i="1" l="1"/>
  <c r="E280" i="1" s="1"/>
  <c r="F281" i="1" s="1"/>
  <c r="O280" i="1"/>
  <c r="A281" i="1"/>
  <c r="T279" i="1"/>
  <c r="Q279" i="1"/>
  <c r="R280" i="1"/>
  <c r="S280" i="1"/>
  <c r="G280" i="1"/>
  <c r="H280" i="1" s="1"/>
  <c r="K277" i="1"/>
  <c r="L277" i="1" s="1"/>
  <c r="M277" i="1" s="1"/>
  <c r="N277" i="1" s="1"/>
  <c r="J278" i="1"/>
  <c r="C275" i="1"/>
  <c r="P274" i="1"/>
  <c r="B274" i="1" s="1"/>
  <c r="I282" i="1"/>
  <c r="D281" i="1" l="1"/>
  <c r="E281" i="1" s="1"/>
  <c r="F282" i="1" s="1"/>
  <c r="O281" i="1"/>
  <c r="A282" i="1"/>
  <c r="Q280" i="1"/>
  <c r="T280" i="1"/>
  <c r="R281" i="1"/>
  <c r="S281" i="1"/>
  <c r="G281" i="1"/>
  <c r="H281" i="1" s="1"/>
  <c r="K278" i="1"/>
  <c r="L278" i="1" s="1"/>
  <c r="M278" i="1" s="1"/>
  <c r="N278" i="1" s="1"/>
  <c r="J279" i="1"/>
  <c r="I283" i="1"/>
  <c r="C276" i="1"/>
  <c r="P275" i="1"/>
  <c r="B275" i="1" s="1"/>
  <c r="D282" i="1" l="1"/>
  <c r="E282" i="1" s="1"/>
  <c r="F283" i="1" s="1"/>
  <c r="O282" i="1"/>
  <c r="A283" i="1"/>
  <c r="T281" i="1"/>
  <c r="Q281" i="1"/>
  <c r="S282" i="1"/>
  <c r="R282" i="1"/>
  <c r="G282" i="1"/>
  <c r="H282" i="1" s="1"/>
  <c r="K279" i="1"/>
  <c r="L279" i="1" s="1"/>
  <c r="M279" i="1" s="1"/>
  <c r="N279" i="1" s="1"/>
  <c r="J280" i="1"/>
  <c r="C277" i="1"/>
  <c r="P276" i="1"/>
  <c r="B276" i="1" s="1"/>
  <c r="I284" i="1"/>
  <c r="D283" i="1" l="1"/>
  <c r="E283" i="1" s="1"/>
  <c r="F284" i="1" s="1"/>
  <c r="O283" i="1"/>
  <c r="A284" i="1"/>
  <c r="T282" i="1"/>
  <c r="Q282" i="1"/>
  <c r="R283" i="1"/>
  <c r="G283" i="1"/>
  <c r="H283" i="1" s="1"/>
  <c r="S283" i="1"/>
  <c r="K280" i="1"/>
  <c r="L280" i="1" s="1"/>
  <c r="M280" i="1" s="1"/>
  <c r="N280" i="1" s="1"/>
  <c r="J281" i="1"/>
  <c r="C278" i="1"/>
  <c r="P277" i="1"/>
  <c r="B277" i="1" s="1"/>
  <c r="I285" i="1"/>
  <c r="D284" i="1" l="1"/>
  <c r="E284" i="1" s="1"/>
  <c r="F285" i="1" s="1"/>
  <c r="O284" i="1"/>
  <c r="A285" i="1"/>
  <c r="T283" i="1"/>
  <c r="Q283" i="1"/>
  <c r="S284" i="1"/>
  <c r="R284" i="1"/>
  <c r="G284" i="1"/>
  <c r="H284" i="1" s="1"/>
  <c r="K281" i="1"/>
  <c r="L281" i="1" s="1"/>
  <c r="M281" i="1" s="1"/>
  <c r="N281" i="1" s="1"/>
  <c r="J282" i="1"/>
  <c r="C279" i="1"/>
  <c r="P278" i="1"/>
  <c r="B278" i="1" s="1"/>
  <c r="I286" i="1"/>
  <c r="D285" i="1" l="1"/>
  <c r="E285" i="1" s="1"/>
  <c r="F286" i="1" s="1"/>
  <c r="O285" i="1"/>
  <c r="A286" i="1"/>
  <c r="T284" i="1"/>
  <c r="Q284" i="1"/>
  <c r="G285" i="1"/>
  <c r="H285" i="1" s="1"/>
  <c r="R285" i="1"/>
  <c r="S285" i="1"/>
  <c r="K282" i="1"/>
  <c r="L282" i="1" s="1"/>
  <c r="M282" i="1" s="1"/>
  <c r="N282" i="1" s="1"/>
  <c r="J283" i="1"/>
  <c r="I287" i="1"/>
  <c r="C280" i="1"/>
  <c r="P279" i="1"/>
  <c r="B279" i="1" s="1"/>
  <c r="D286" i="1" l="1"/>
  <c r="E286" i="1" s="1"/>
  <c r="F287" i="1" s="1"/>
  <c r="O286" i="1"/>
  <c r="A287" i="1"/>
  <c r="T285" i="1"/>
  <c r="Q285" i="1"/>
  <c r="S286" i="1"/>
  <c r="R286" i="1"/>
  <c r="G286" i="1"/>
  <c r="H286" i="1" s="1"/>
  <c r="K283" i="1"/>
  <c r="L283" i="1" s="1"/>
  <c r="M283" i="1" s="1"/>
  <c r="N283" i="1" s="1"/>
  <c r="J284" i="1"/>
  <c r="C281" i="1"/>
  <c r="P280" i="1"/>
  <c r="B280" i="1" s="1"/>
  <c r="I288" i="1"/>
  <c r="D287" i="1" l="1"/>
  <c r="E287" i="1" s="1"/>
  <c r="F288" i="1" s="1"/>
  <c r="O287" i="1"/>
  <c r="A288" i="1"/>
  <c r="T286" i="1"/>
  <c r="Q286" i="1"/>
  <c r="R287" i="1"/>
  <c r="G287" i="1"/>
  <c r="H287" i="1" s="1"/>
  <c r="S287" i="1"/>
  <c r="K284" i="1"/>
  <c r="L284" i="1" s="1"/>
  <c r="M284" i="1" s="1"/>
  <c r="N284" i="1" s="1"/>
  <c r="J285" i="1"/>
  <c r="I289" i="1"/>
  <c r="C282" i="1"/>
  <c r="P281" i="1"/>
  <c r="B281" i="1" s="1"/>
  <c r="D288" i="1" l="1"/>
  <c r="E288" i="1" s="1"/>
  <c r="F289" i="1" s="1"/>
  <c r="O288" i="1"/>
  <c r="A289" i="1"/>
  <c r="Q287" i="1"/>
  <c r="T287" i="1"/>
  <c r="R288" i="1"/>
  <c r="G288" i="1"/>
  <c r="H288" i="1" s="1"/>
  <c r="S288" i="1"/>
  <c r="K285" i="1"/>
  <c r="L285" i="1" s="1"/>
  <c r="M285" i="1" s="1"/>
  <c r="N285" i="1" s="1"/>
  <c r="J286" i="1"/>
  <c r="C283" i="1"/>
  <c r="P282" i="1"/>
  <c r="B282" i="1" s="1"/>
  <c r="I290" i="1"/>
  <c r="D289" i="1" l="1"/>
  <c r="E289" i="1" s="1"/>
  <c r="F290" i="1" s="1"/>
  <c r="O289" i="1"/>
  <c r="A290" i="1"/>
  <c r="T288" i="1"/>
  <c r="Q288" i="1"/>
  <c r="R289" i="1"/>
  <c r="S289" i="1"/>
  <c r="G289" i="1"/>
  <c r="H289" i="1" s="1"/>
  <c r="K286" i="1"/>
  <c r="L286" i="1" s="1"/>
  <c r="M286" i="1" s="1"/>
  <c r="N286" i="1" s="1"/>
  <c r="J287" i="1"/>
  <c r="C284" i="1"/>
  <c r="P283" i="1"/>
  <c r="B283" i="1" s="1"/>
  <c r="I291" i="1"/>
  <c r="D290" i="1" l="1"/>
  <c r="E290" i="1" s="1"/>
  <c r="F291" i="1" s="1"/>
  <c r="O290" i="1"/>
  <c r="A291" i="1"/>
  <c r="T289" i="1"/>
  <c r="Q289" i="1"/>
  <c r="S290" i="1"/>
  <c r="G290" i="1"/>
  <c r="H290" i="1" s="1"/>
  <c r="R290" i="1"/>
  <c r="K287" i="1"/>
  <c r="L287" i="1" s="1"/>
  <c r="M287" i="1" s="1"/>
  <c r="N287" i="1" s="1"/>
  <c r="J288" i="1"/>
  <c r="C285" i="1"/>
  <c r="P284" i="1"/>
  <c r="B284" i="1" s="1"/>
  <c r="I292" i="1"/>
  <c r="D291" i="1" l="1"/>
  <c r="E291" i="1" s="1"/>
  <c r="F292" i="1" s="1"/>
  <c r="O291" i="1"/>
  <c r="A292" i="1"/>
  <c r="T290" i="1"/>
  <c r="Q290" i="1"/>
  <c r="G291" i="1"/>
  <c r="H291" i="1" s="1"/>
  <c r="R291" i="1"/>
  <c r="S291" i="1"/>
  <c r="K288" i="1"/>
  <c r="L288" i="1" s="1"/>
  <c r="M288" i="1" s="1"/>
  <c r="N288" i="1" s="1"/>
  <c r="J289" i="1"/>
  <c r="I293" i="1"/>
  <c r="C286" i="1"/>
  <c r="P285" i="1"/>
  <c r="B285" i="1" s="1"/>
  <c r="D292" i="1" l="1"/>
  <c r="E292" i="1" s="1"/>
  <c r="F293" i="1" s="1"/>
  <c r="O292" i="1"/>
  <c r="A293" i="1"/>
  <c r="T291" i="1"/>
  <c r="Q291" i="1"/>
  <c r="S292" i="1"/>
  <c r="R292" i="1"/>
  <c r="G292" i="1"/>
  <c r="H292" i="1" s="1"/>
  <c r="K289" i="1"/>
  <c r="L289" i="1" s="1"/>
  <c r="M289" i="1" s="1"/>
  <c r="N289" i="1" s="1"/>
  <c r="J290" i="1"/>
  <c r="C287" i="1"/>
  <c r="P286" i="1"/>
  <c r="B286" i="1" s="1"/>
  <c r="I294" i="1"/>
  <c r="D293" i="1" l="1"/>
  <c r="E293" i="1" s="1"/>
  <c r="F294" i="1" s="1"/>
  <c r="O293" i="1"/>
  <c r="A294" i="1"/>
  <c r="Q292" i="1"/>
  <c r="T292" i="1"/>
  <c r="R293" i="1"/>
  <c r="G293" i="1"/>
  <c r="H293" i="1" s="1"/>
  <c r="S293" i="1"/>
  <c r="K290" i="1"/>
  <c r="L290" i="1" s="1"/>
  <c r="M290" i="1" s="1"/>
  <c r="N290" i="1" s="1"/>
  <c r="J291" i="1"/>
  <c r="I295" i="1"/>
  <c r="C288" i="1"/>
  <c r="P287" i="1"/>
  <c r="B287" i="1" s="1"/>
  <c r="D294" i="1" l="1"/>
  <c r="E294" i="1" s="1"/>
  <c r="F295" i="1" s="1"/>
  <c r="O294" i="1"/>
  <c r="A295" i="1"/>
  <c r="T293" i="1"/>
  <c r="Q293" i="1"/>
  <c r="R294" i="1"/>
  <c r="G294" i="1"/>
  <c r="H294" i="1" s="1"/>
  <c r="S294" i="1"/>
  <c r="K291" i="1"/>
  <c r="L291" i="1" s="1"/>
  <c r="M291" i="1" s="1"/>
  <c r="N291" i="1" s="1"/>
  <c r="J292" i="1"/>
  <c r="C289" i="1"/>
  <c r="P288" i="1"/>
  <c r="B288" i="1" s="1"/>
  <c r="I296" i="1"/>
  <c r="D295" i="1" l="1"/>
  <c r="E295" i="1" s="1"/>
  <c r="F296" i="1" s="1"/>
  <c r="O295" i="1"/>
  <c r="A296" i="1"/>
  <c r="T294" i="1"/>
  <c r="Q294" i="1"/>
  <c r="S295" i="1"/>
  <c r="R295" i="1"/>
  <c r="G295" i="1"/>
  <c r="H295" i="1" s="1"/>
  <c r="K292" i="1"/>
  <c r="L292" i="1" s="1"/>
  <c r="M292" i="1" s="1"/>
  <c r="N292" i="1" s="1"/>
  <c r="J293" i="1"/>
  <c r="I297" i="1"/>
  <c r="C290" i="1"/>
  <c r="P289" i="1"/>
  <c r="B289" i="1" s="1"/>
  <c r="D296" i="1" l="1"/>
  <c r="E296" i="1" s="1"/>
  <c r="F297" i="1" s="1"/>
  <c r="O296" i="1"/>
  <c r="A297" i="1"/>
  <c r="T295" i="1"/>
  <c r="Q295" i="1"/>
  <c r="R296" i="1"/>
  <c r="G296" i="1"/>
  <c r="H296" i="1" s="1"/>
  <c r="S296" i="1"/>
  <c r="K293" i="1"/>
  <c r="L293" i="1" s="1"/>
  <c r="M293" i="1" s="1"/>
  <c r="N293" i="1" s="1"/>
  <c r="J294" i="1"/>
  <c r="C291" i="1"/>
  <c r="P290" i="1"/>
  <c r="B290" i="1" s="1"/>
  <c r="I298" i="1"/>
  <c r="D297" i="1" l="1"/>
  <c r="E297" i="1" s="1"/>
  <c r="F298" i="1" s="1"/>
  <c r="O297" i="1"/>
  <c r="A298" i="1"/>
  <c r="Q296" i="1"/>
  <c r="T296" i="1"/>
  <c r="S297" i="1"/>
  <c r="G297" i="1"/>
  <c r="H297" i="1" s="1"/>
  <c r="R297" i="1"/>
  <c r="K294" i="1"/>
  <c r="L294" i="1" s="1"/>
  <c r="M294" i="1" s="1"/>
  <c r="N294" i="1" s="1"/>
  <c r="J295" i="1"/>
  <c r="C292" i="1"/>
  <c r="P291" i="1"/>
  <c r="B291" i="1" s="1"/>
  <c r="I299" i="1"/>
  <c r="D298" i="1" l="1"/>
  <c r="E298" i="1" s="1"/>
  <c r="F299" i="1" s="1"/>
  <c r="O298" i="1"/>
  <c r="A299" i="1"/>
  <c r="T297" i="1"/>
  <c r="Q297" i="1"/>
  <c r="S298" i="1"/>
  <c r="R298" i="1"/>
  <c r="G298" i="1"/>
  <c r="H298" i="1" s="1"/>
  <c r="K295" i="1"/>
  <c r="L295" i="1" s="1"/>
  <c r="M295" i="1" s="1"/>
  <c r="N295" i="1" s="1"/>
  <c r="J296" i="1"/>
  <c r="I300" i="1"/>
  <c r="C293" i="1"/>
  <c r="P292" i="1"/>
  <c r="B292" i="1" s="1"/>
  <c r="D299" i="1" l="1"/>
  <c r="E299" i="1" s="1"/>
  <c r="F300" i="1" s="1"/>
  <c r="O299" i="1"/>
  <c r="A300" i="1"/>
  <c r="T298" i="1"/>
  <c r="Q298" i="1"/>
  <c r="S299" i="1"/>
  <c r="G299" i="1"/>
  <c r="H299" i="1" s="1"/>
  <c r="R299" i="1"/>
  <c r="K296" i="1"/>
  <c r="L296" i="1" s="1"/>
  <c r="M296" i="1" s="1"/>
  <c r="N296" i="1" s="1"/>
  <c r="J297" i="1"/>
  <c r="I301" i="1"/>
  <c r="C294" i="1"/>
  <c r="P293" i="1"/>
  <c r="B293" i="1" s="1"/>
  <c r="D300" i="1" l="1"/>
  <c r="E300" i="1" s="1"/>
  <c r="F301" i="1" s="1"/>
  <c r="O300" i="1"/>
  <c r="A301" i="1"/>
  <c r="T299" i="1"/>
  <c r="Q299" i="1"/>
  <c r="S300" i="1"/>
  <c r="G300" i="1"/>
  <c r="H300" i="1" s="1"/>
  <c r="R300" i="1"/>
  <c r="K297" i="1"/>
  <c r="L297" i="1" s="1"/>
  <c r="M297" i="1" s="1"/>
  <c r="N297" i="1" s="1"/>
  <c r="J298" i="1"/>
  <c r="C295" i="1"/>
  <c r="P294" i="1"/>
  <c r="B294" i="1" s="1"/>
  <c r="I302" i="1"/>
  <c r="D301" i="1" l="1"/>
  <c r="E301" i="1" s="1"/>
  <c r="F302" i="1" s="1"/>
  <c r="O301" i="1"/>
  <c r="A302" i="1"/>
  <c r="T300" i="1"/>
  <c r="Q300" i="1"/>
  <c r="S301" i="1"/>
  <c r="G301" i="1"/>
  <c r="H301" i="1" s="1"/>
  <c r="R301" i="1"/>
  <c r="K298" i="1"/>
  <c r="L298" i="1" s="1"/>
  <c r="M298" i="1" s="1"/>
  <c r="N298" i="1" s="1"/>
  <c r="J299" i="1"/>
  <c r="C296" i="1"/>
  <c r="P295" i="1"/>
  <c r="B295" i="1" s="1"/>
  <c r="I303" i="1"/>
  <c r="D302" i="1" l="1"/>
  <c r="E302" i="1" s="1"/>
  <c r="F303" i="1" s="1"/>
  <c r="O302" i="1"/>
  <c r="A303" i="1"/>
  <c r="T301" i="1"/>
  <c r="Q301" i="1"/>
  <c r="S302" i="1"/>
  <c r="G302" i="1"/>
  <c r="H302" i="1" s="1"/>
  <c r="R302" i="1"/>
  <c r="K299" i="1"/>
  <c r="L299" i="1" s="1"/>
  <c r="M299" i="1" s="1"/>
  <c r="N299" i="1" s="1"/>
  <c r="J300" i="1"/>
  <c r="I304" i="1"/>
  <c r="C297" i="1"/>
  <c r="P296" i="1"/>
  <c r="B296" i="1" s="1"/>
  <c r="D303" i="1" l="1"/>
  <c r="E303" i="1" s="1"/>
  <c r="F304" i="1" s="1"/>
  <c r="O303" i="1"/>
  <c r="A304" i="1"/>
  <c r="T302" i="1"/>
  <c r="Q302" i="1"/>
  <c r="S303" i="1"/>
  <c r="R303" i="1"/>
  <c r="G303" i="1"/>
  <c r="H303" i="1" s="1"/>
  <c r="K300" i="1"/>
  <c r="L300" i="1" s="1"/>
  <c r="M300" i="1" s="1"/>
  <c r="N300" i="1" s="1"/>
  <c r="J301" i="1"/>
  <c r="I305" i="1"/>
  <c r="C298" i="1"/>
  <c r="P297" i="1"/>
  <c r="B297" i="1" s="1"/>
  <c r="D304" i="1" l="1"/>
  <c r="E304" i="1" s="1"/>
  <c r="F305" i="1" s="1"/>
  <c r="O304" i="1"/>
  <c r="A305" i="1"/>
  <c r="Q303" i="1"/>
  <c r="T303" i="1"/>
  <c r="G304" i="1"/>
  <c r="H304" i="1" s="1"/>
  <c r="S304" i="1"/>
  <c r="R304" i="1"/>
  <c r="K301" i="1"/>
  <c r="L301" i="1" s="1"/>
  <c r="M301" i="1" s="1"/>
  <c r="N301" i="1" s="1"/>
  <c r="J302" i="1"/>
  <c r="I306" i="1"/>
  <c r="C299" i="1"/>
  <c r="P298" i="1"/>
  <c r="B298" i="1" s="1"/>
  <c r="D305" i="1" l="1"/>
  <c r="E305" i="1" s="1"/>
  <c r="F306" i="1" s="1"/>
  <c r="O305" i="1"/>
  <c r="A306" i="1"/>
  <c r="Q304" i="1"/>
  <c r="T304" i="1"/>
  <c r="S305" i="1"/>
  <c r="G305" i="1"/>
  <c r="H305" i="1" s="1"/>
  <c r="R305" i="1"/>
  <c r="K302" i="1"/>
  <c r="L302" i="1" s="1"/>
  <c r="M302" i="1" s="1"/>
  <c r="N302" i="1" s="1"/>
  <c r="J303" i="1"/>
  <c r="I307" i="1"/>
  <c r="C300" i="1"/>
  <c r="P299" i="1"/>
  <c r="B299" i="1" s="1"/>
  <c r="D306" i="1" l="1"/>
  <c r="E306" i="1" s="1"/>
  <c r="F307" i="1" s="1"/>
  <c r="O306" i="1"/>
  <c r="A307" i="1"/>
  <c r="T305" i="1"/>
  <c r="Q305" i="1"/>
  <c r="R306" i="1"/>
  <c r="S306" i="1"/>
  <c r="G306" i="1"/>
  <c r="H306" i="1" s="1"/>
  <c r="K303" i="1"/>
  <c r="L303" i="1" s="1"/>
  <c r="M303" i="1" s="1"/>
  <c r="N303" i="1" s="1"/>
  <c r="J304" i="1"/>
  <c r="C301" i="1"/>
  <c r="P300" i="1"/>
  <c r="B300" i="1" s="1"/>
  <c r="I308" i="1"/>
  <c r="D307" i="1" l="1"/>
  <c r="E307" i="1" s="1"/>
  <c r="F308" i="1" s="1"/>
  <c r="O307" i="1"/>
  <c r="A308" i="1"/>
  <c r="Q306" i="1"/>
  <c r="T306" i="1"/>
  <c r="S307" i="1"/>
  <c r="R307" i="1"/>
  <c r="G307" i="1"/>
  <c r="H307" i="1" s="1"/>
  <c r="K304" i="1"/>
  <c r="L304" i="1" s="1"/>
  <c r="M304" i="1" s="1"/>
  <c r="N304" i="1" s="1"/>
  <c r="J305" i="1"/>
  <c r="C302" i="1"/>
  <c r="P301" i="1"/>
  <c r="B301" i="1" s="1"/>
  <c r="I309" i="1"/>
  <c r="D308" i="1" l="1"/>
  <c r="E308" i="1" s="1"/>
  <c r="F309" i="1" s="1"/>
  <c r="O308" i="1"/>
  <c r="A309" i="1"/>
  <c r="T307" i="1"/>
  <c r="Q307" i="1"/>
  <c r="S308" i="1"/>
  <c r="G308" i="1"/>
  <c r="H308" i="1" s="1"/>
  <c r="R308" i="1"/>
  <c r="K305" i="1"/>
  <c r="L305" i="1" s="1"/>
  <c r="M305" i="1" s="1"/>
  <c r="N305" i="1" s="1"/>
  <c r="J306" i="1"/>
  <c r="C303" i="1"/>
  <c r="P302" i="1"/>
  <c r="B302" i="1" s="1"/>
  <c r="I310" i="1"/>
  <c r="D309" i="1" l="1"/>
  <c r="E309" i="1" s="1"/>
  <c r="F310" i="1" s="1"/>
  <c r="O309" i="1"/>
  <c r="A310" i="1"/>
  <c r="Q308" i="1"/>
  <c r="T308" i="1"/>
  <c r="G309" i="1"/>
  <c r="H309" i="1" s="1"/>
  <c r="R309" i="1"/>
  <c r="S309" i="1"/>
  <c r="K306" i="1"/>
  <c r="L306" i="1" s="1"/>
  <c r="M306" i="1" s="1"/>
  <c r="N306" i="1" s="1"/>
  <c r="J307" i="1"/>
  <c r="C304" i="1"/>
  <c r="P303" i="1"/>
  <c r="B303" i="1" s="1"/>
  <c r="I311" i="1"/>
  <c r="D310" i="1" l="1"/>
  <c r="E310" i="1" s="1"/>
  <c r="F311" i="1" s="1"/>
  <c r="O310" i="1"/>
  <c r="A311" i="1"/>
  <c r="T309" i="1"/>
  <c r="Q309" i="1"/>
  <c r="G310" i="1"/>
  <c r="H310" i="1" s="1"/>
  <c r="S310" i="1"/>
  <c r="R310" i="1"/>
  <c r="K307" i="1"/>
  <c r="L307" i="1" s="1"/>
  <c r="M307" i="1" s="1"/>
  <c r="N307" i="1" s="1"/>
  <c r="J308" i="1"/>
  <c r="I312" i="1"/>
  <c r="C305" i="1"/>
  <c r="P304" i="1"/>
  <c r="B304" i="1" s="1"/>
  <c r="D311" i="1" l="1"/>
  <c r="E311" i="1" s="1"/>
  <c r="F312" i="1" s="1"/>
  <c r="O311" i="1"/>
  <c r="A312" i="1"/>
  <c r="T310" i="1"/>
  <c r="Q310" i="1"/>
  <c r="R311" i="1"/>
  <c r="S311" i="1"/>
  <c r="G311" i="1"/>
  <c r="H311" i="1" s="1"/>
  <c r="K308" i="1"/>
  <c r="L308" i="1" s="1"/>
  <c r="M308" i="1" s="1"/>
  <c r="N308" i="1" s="1"/>
  <c r="J309" i="1"/>
  <c r="I313" i="1"/>
  <c r="C306" i="1"/>
  <c r="P305" i="1"/>
  <c r="B305" i="1" s="1"/>
  <c r="D312" i="1" l="1"/>
  <c r="E312" i="1" s="1"/>
  <c r="F313" i="1" s="1"/>
  <c r="O312" i="1"/>
  <c r="A313" i="1"/>
  <c r="T311" i="1"/>
  <c r="Q311" i="1"/>
  <c r="R312" i="1"/>
  <c r="G312" i="1"/>
  <c r="H312" i="1" s="1"/>
  <c r="S312" i="1"/>
  <c r="K309" i="1"/>
  <c r="L309" i="1" s="1"/>
  <c r="M309" i="1" s="1"/>
  <c r="N309" i="1" s="1"/>
  <c r="J310" i="1"/>
  <c r="C307" i="1"/>
  <c r="P306" i="1"/>
  <c r="B306" i="1" s="1"/>
  <c r="I314" i="1"/>
  <c r="D313" i="1" l="1"/>
  <c r="E313" i="1" s="1"/>
  <c r="F314" i="1" s="1"/>
  <c r="O313" i="1"/>
  <c r="A314" i="1"/>
  <c r="Q312" i="1"/>
  <c r="T312" i="1"/>
  <c r="S313" i="1"/>
  <c r="G313" i="1"/>
  <c r="H313" i="1" s="1"/>
  <c r="R313" i="1"/>
  <c r="K310" i="1"/>
  <c r="L310" i="1" s="1"/>
  <c r="M310" i="1" s="1"/>
  <c r="N310" i="1" s="1"/>
  <c r="J311" i="1"/>
  <c r="I315" i="1"/>
  <c r="C308" i="1"/>
  <c r="P307" i="1"/>
  <c r="B307" i="1" s="1"/>
  <c r="D314" i="1" l="1"/>
  <c r="E314" i="1" s="1"/>
  <c r="F315" i="1" s="1"/>
  <c r="O314" i="1"/>
  <c r="A315" i="1"/>
  <c r="T313" i="1"/>
  <c r="Q313" i="1"/>
  <c r="R314" i="1"/>
  <c r="S314" i="1"/>
  <c r="G314" i="1"/>
  <c r="H314" i="1" s="1"/>
  <c r="K311" i="1"/>
  <c r="L311" i="1" s="1"/>
  <c r="M311" i="1" s="1"/>
  <c r="N311" i="1" s="1"/>
  <c r="J312" i="1"/>
  <c r="C309" i="1"/>
  <c r="P308" i="1"/>
  <c r="B308" i="1" s="1"/>
  <c r="I316" i="1"/>
  <c r="D315" i="1" l="1"/>
  <c r="E315" i="1" s="1"/>
  <c r="F316" i="1" s="1"/>
  <c r="O315" i="1"/>
  <c r="A316" i="1"/>
  <c r="T314" i="1"/>
  <c r="Q314" i="1"/>
  <c r="S315" i="1"/>
  <c r="G315" i="1"/>
  <c r="H315" i="1" s="1"/>
  <c r="R315" i="1"/>
  <c r="K312" i="1"/>
  <c r="L312" i="1" s="1"/>
  <c r="M312" i="1" s="1"/>
  <c r="N312" i="1" s="1"/>
  <c r="J313" i="1"/>
  <c r="C310" i="1"/>
  <c r="P309" i="1"/>
  <c r="B309" i="1" s="1"/>
  <c r="I317" i="1"/>
  <c r="D316" i="1" l="1"/>
  <c r="E316" i="1" s="1"/>
  <c r="F317" i="1" s="1"/>
  <c r="O316" i="1"/>
  <c r="A317" i="1"/>
  <c r="T315" i="1"/>
  <c r="Q315" i="1"/>
  <c r="R316" i="1"/>
  <c r="S316" i="1"/>
  <c r="G316" i="1"/>
  <c r="H316" i="1" s="1"/>
  <c r="K313" i="1"/>
  <c r="L313" i="1" s="1"/>
  <c r="M313" i="1" s="1"/>
  <c r="N313" i="1" s="1"/>
  <c r="J314" i="1"/>
  <c r="I318" i="1"/>
  <c r="C311" i="1"/>
  <c r="P310" i="1"/>
  <c r="B310" i="1" s="1"/>
  <c r="D317" i="1" l="1"/>
  <c r="E317" i="1" s="1"/>
  <c r="F318" i="1" s="1"/>
  <c r="O317" i="1"/>
  <c r="A318" i="1"/>
  <c r="T316" i="1"/>
  <c r="Q316" i="1"/>
  <c r="S317" i="1"/>
  <c r="R317" i="1"/>
  <c r="G317" i="1"/>
  <c r="H317" i="1" s="1"/>
  <c r="K314" i="1"/>
  <c r="L314" i="1" s="1"/>
  <c r="M314" i="1" s="1"/>
  <c r="N314" i="1" s="1"/>
  <c r="J315" i="1"/>
  <c r="I319" i="1"/>
  <c r="C312" i="1"/>
  <c r="P311" i="1"/>
  <c r="B311" i="1" s="1"/>
  <c r="D318" i="1" l="1"/>
  <c r="E318" i="1" s="1"/>
  <c r="F319" i="1" s="1"/>
  <c r="O318" i="1"/>
  <c r="A319" i="1"/>
  <c r="T317" i="1"/>
  <c r="Q317" i="1"/>
  <c r="S318" i="1"/>
  <c r="G318" i="1"/>
  <c r="H318" i="1" s="1"/>
  <c r="R318" i="1"/>
  <c r="K315" i="1"/>
  <c r="L315" i="1" s="1"/>
  <c r="M315" i="1" s="1"/>
  <c r="N315" i="1" s="1"/>
  <c r="J316" i="1"/>
  <c r="C313" i="1"/>
  <c r="P312" i="1"/>
  <c r="B312" i="1" s="1"/>
  <c r="I320" i="1"/>
  <c r="D319" i="1" l="1"/>
  <c r="E319" i="1" s="1"/>
  <c r="F320" i="1" s="1"/>
  <c r="O319" i="1"/>
  <c r="A320" i="1"/>
  <c r="T318" i="1"/>
  <c r="Q318" i="1"/>
  <c r="S319" i="1"/>
  <c r="G319" i="1"/>
  <c r="H319" i="1" s="1"/>
  <c r="R319" i="1"/>
  <c r="K316" i="1"/>
  <c r="L316" i="1" s="1"/>
  <c r="M316" i="1" s="1"/>
  <c r="N316" i="1" s="1"/>
  <c r="J317" i="1"/>
  <c r="C314" i="1"/>
  <c r="P313" i="1"/>
  <c r="B313" i="1" s="1"/>
  <c r="I321" i="1"/>
  <c r="D320" i="1" l="1"/>
  <c r="E320" i="1" s="1"/>
  <c r="F321" i="1" s="1"/>
  <c r="O320" i="1"/>
  <c r="A321" i="1"/>
  <c r="Q319" i="1"/>
  <c r="T319" i="1"/>
  <c r="R320" i="1"/>
  <c r="G320" i="1"/>
  <c r="H320" i="1" s="1"/>
  <c r="S320" i="1"/>
  <c r="K317" i="1"/>
  <c r="L317" i="1" s="1"/>
  <c r="M317" i="1" s="1"/>
  <c r="N317" i="1" s="1"/>
  <c r="J318" i="1"/>
  <c r="I322" i="1"/>
  <c r="C315" i="1"/>
  <c r="P314" i="1"/>
  <c r="B314" i="1" s="1"/>
  <c r="D321" i="1" l="1"/>
  <c r="E321" i="1" s="1"/>
  <c r="F322" i="1" s="1"/>
  <c r="O321" i="1"/>
  <c r="A322" i="1"/>
  <c r="T320" i="1"/>
  <c r="Q320" i="1"/>
  <c r="G321" i="1"/>
  <c r="H321" i="1" s="1"/>
  <c r="R321" i="1"/>
  <c r="S321" i="1"/>
  <c r="K318" i="1"/>
  <c r="L318" i="1" s="1"/>
  <c r="M318" i="1" s="1"/>
  <c r="N318" i="1" s="1"/>
  <c r="J319" i="1"/>
  <c r="I323" i="1"/>
  <c r="C316" i="1"/>
  <c r="P315" i="1"/>
  <c r="B315" i="1" s="1"/>
  <c r="D322" i="1" l="1"/>
  <c r="E322" i="1" s="1"/>
  <c r="F323" i="1" s="1"/>
  <c r="O322" i="1"/>
  <c r="A323" i="1"/>
  <c r="T321" i="1"/>
  <c r="Q321" i="1"/>
  <c r="G322" i="1"/>
  <c r="H322" i="1" s="1"/>
  <c r="S322" i="1"/>
  <c r="R322" i="1"/>
  <c r="K319" i="1"/>
  <c r="L319" i="1" s="1"/>
  <c r="M319" i="1" s="1"/>
  <c r="N319" i="1" s="1"/>
  <c r="J320" i="1"/>
  <c r="C317" i="1"/>
  <c r="P316" i="1"/>
  <c r="B316" i="1" s="1"/>
  <c r="I324" i="1"/>
  <c r="D323" i="1" l="1"/>
  <c r="E323" i="1" s="1"/>
  <c r="F324" i="1" s="1"/>
  <c r="O323" i="1"/>
  <c r="A324" i="1"/>
  <c r="T322" i="1"/>
  <c r="Q322" i="1"/>
  <c r="S323" i="1"/>
  <c r="R323" i="1"/>
  <c r="G323" i="1"/>
  <c r="H323" i="1" s="1"/>
  <c r="K320" i="1"/>
  <c r="L320" i="1" s="1"/>
  <c r="M320" i="1" s="1"/>
  <c r="N320" i="1" s="1"/>
  <c r="J321" i="1"/>
  <c r="I325" i="1"/>
  <c r="C318" i="1"/>
  <c r="P317" i="1"/>
  <c r="B317" i="1" s="1"/>
  <c r="D324" i="1" l="1"/>
  <c r="E324" i="1" s="1"/>
  <c r="F325" i="1" s="1"/>
  <c r="O324" i="1"/>
  <c r="A325" i="1"/>
  <c r="T323" i="1"/>
  <c r="Q323" i="1"/>
  <c r="R324" i="1"/>
  <c r="S324" i="1"/>
  <c r="G324" i="1"/>
  <c r="H324" i="1" s="1"/>
  <c r="K321" i="1"/>
  <c r="L321" i="1" s="1"/>
  <c r="M321" i="1" s="1"/>
  <c r="N321" i="1" s="1"/>
  <c r="J322" i="1"/>
  <c r="C319" i="1"/>
  <c r="P318" i="1"/>
  <c r="B318" i="1" s="1"/>
  <c r="I326" i="1"/>
  <c r="D325" i="1" l="1"/>
  <c r="E325" i="1" s="1"/>
  <c r="F326" i="1" s="1"/>
  <c r="O325" i="1"/>
  <c r="A326" i="1"/>
  <c r="Q324" i="1"/>
  <c r="T324" i="1"/>
  <c r="S325" i="1"/>
  <c r="R325" i="1"/>
  <c r="G325" i="1"/>
  <c r="H325" i="1" s="1"/>
  <c r="K322" i="1"/>
  <c r="L322" i="1" s="1"/>
  <c r="M322" i="1" s="1"/>
  <c r="N322" i="1" s="1"/>
  <c r="J323" i="1"/>
  <c r="I327" i="1"/>
  <c r="C320" i="1"/>
  <c r="P319" i="1"/>
  <c r="B319" i="1" s="1"/>
  <c r="D326" i="1" l="1"/>
  <c r="E326" i="1" s="1"/>
  <c r="F327" i="1" s="1"/>
  <c r="O326" i="1"/>
  <c r="A327" i="1"/>
  <c r="T325" i="1"/>
  <c r="Q325" i="1"/>
  <c r="R326" i="1"/>
  <c r="S326" i="1"/>
  <c r="G326" i="1"/>
  <c r="H326" i="1" s="1"/>
  <c r="K323" i="1"/>
  <c r="L323" i="1" s="1"/>
  <c r="M323" i="1" s="1"/>
  <c r="N323" i="1" s="1"/>
  <c r="J324" i="1"/>
  <c r="C321" i="1"/>
  <c r="P320" i="1"/>
  <c r="B320" i="1" s="1"/>
  <c r="I328" i="1"/>
  <c r="D327" i="1" l="1"/>
  <c r="E327" i="1" s="1"/>
  <c r="F328" i="1" s="1"/>
  <c r="O327" i="1"/>
  <c r="A328" i="1"/>
  <c r="T326" i="1"/>
  <c r="Q326" i="1"/>
  <c r="G327" i="1"/>
  <c r="H327" i="1" s="1"/>
  <c r="R327" i="1"/>
  <c r="S327" i="1"/>
  <c r="K324" i="1"/>
  <c r="L324" i="1" s="1"/>
  <c r="M324" i="1" s="1"/>
  <c r="N324" i="1" s="1"/>
  <c r="J325" i="1"/>
  <c r="I329" i="1"/>
  <c r="C322" i="1"/>
  <c r="P321" i="1"/>
  <c r="B321" i="1" s="1"/>
  <c r="D328" i="1" l="1"/>
  <c r="E328" i="1" s="1"/>
  <c r="F329" i="1" s="1"/>
  <c r="O328" i="1"/>
  <c r="A329" i="1"/>
  <c r="T327" i="1"/>
  <c r="Q327" i="1"/>
  <c r="G328" i="1"/>
  <c r="H328" i="1" s="1"/>
  <c r="R328" i="1"/>
  <c r="S328" i="1"/>
  <c r="K325" i="1"/>
  <c r="L325" i="1" s="1"/>
  <c r="M325" i="1" s="1"/>
  <c r="N325" i="1" s="1"/>
  <c r="J326" i="1"/>
  <c r="C323" i="1"/>
  <c r="P322" i="1"/>
  <c r="B322" i="1" s="1"/>
  <c r="I330" i="1"/>
  <c r="D329" i="1" l="1"/>
  <c r="E329" i="1" s="1"/>
  <c r="F330" i="1" s="1"/>
  <c r="O329" i="1"/>
  <c r="A330" i="1"/>
  <c r="Q328" i="1"/>
  <c r="T328" i="1"/>
  <c r="G329" i="1"/>
  <c r="H329" i="1" s="1"/>
  <c r="R329" i="1"/>
  <c r="S329" i="1"/>
  <c r="K326" i="1"/>
  <c r="L326" i="1" s="1"/>
  <c r="M326" i="1" s="1"/>
  <c r="N326" i="1" s="1"/>
  <c r="J327" i="1"/>
  <c r="C324" i="1"/>
  <c r="P323" i="1"/>
  <c r="B323" i="1" s="1"/>
  <c r="I331" i="1"/>
  <c r="D330" i="1" l="1"/>
  <c r="E330" i="1" s="1"/>
  <c r="F331" i="1" s="1"/>
  <c r="O330" i="1"/>
  <c r="A331" i="1"/>
  <c r="T329" i="1"/>
  <c r="Q329" i="1"/>
  <c r="R330" i="1"/>
  <c r="S330" i="1"/>
  <c r="G330" i="1"/>
  <c r="H330" i="1" s="1"/>
  <c r="K327" i="1"/>
  <c r="L327" i="1" s="1"/>
  <c r="M327" i="1" s="1"/>
  <c r="N327" i="1" s="1"/>
  <c r="J328" i="1"/>
  <c r="I332" i="1"/>
  <c r="C325" i="1"/>
  <c r="P324" i="1"/>
  <c r="B324" i="1" s="1"/>
  <c r="D331" i="1" l="1"/>
  <c r="E331" i="1" s="1"/>
  <c r="F332" i="1" s="1"/>
  <c r="O331" i="1"/>
  <c r="A332" i="1"/>
  <c r="T330" i="1"/>
  <c r="Q330" i="1"/>
  <c r="G331" i="1"/>
  <c r="H331" i="1" s="1"/>
  <c r="S331" i="1"/>
  <c r="R331" i="1"/>
  <c r="K328" i="1"/>
  <c r="L328" i="1" s="1"/>
  <c r="M328" i="1" s="1"/>
  <c r="N328" i="1" s="1"/>
  <c r="J329" i="1"/>
  <c r="I333" i="1"/>
  <c r="C326" i="1"/>
  <c r="P325" i="1"/>
  <c r="B325" i="1" s="1"/>
  <c r="D332" i="1" l="1"/>
  <c r="E332" i="1" s="1"/>
  <c r="F333" i="1" s="1"/>
  <c r="O332" i="1"/>
  <c r="A333" i="1"/>
  <c r="T331" i="1"/>
  <c r="Q331" i="1"/>
  <c r="S332" i="1"/>
  <c r="R332" i="1"/>
  <c r="G332" i="1"/>
  <c r="H332" i="1" s="1"/>
  <c r="K329" i="1"/>
  <c r="L329" i="1" s="1"/>
  <c r="M329" i="1" s="1"/>
  <c r="N329" i="1" s="1"/>
  <c r="J330" i="1"/>
  <c r="C327" i="1"/>
  <c r="P326" i="1"/>
  <c r="B326" i="1" s="1"/>
  <c r="I334" i="1"/>
  <c r="D333" i="1" l="1"/>
  <c r="E333" i="1" s="1"/>
  <c r="F334" i="1" s="1"/>
  <c r="O333" i="1"/>
  <c r="A334" i="1"/>
  <c r="T332" i="1"/>
  <c r="Q332" i="1"/>
  <c r="G333" i="1"/>
  <c r="H333" i="1" s="1"/>
  <c r="R333" i="1"/>
  <c r="S333" i="1"/>
  <c r="K330" i="1"/>
  <c r="L330" i="1" s="1"/>
  <c r="M330" i="1" s="1"/>
  <c r="N330" i="1" s="1"/>
  <c r="J331" i="1"/>
  <c r="C328" i="1"/>
  <c r="P327" i="1"/>
  <c r="B327" i="1" s="1"/>
  <c r="I335" i="1"/>
  <c r="D334" i="1" l="1"/>
  <c r="E334" i="1" s="1"/>
  <c r="F335" i="1" s="1"/>
  <c r="O334" i="1"/>
  <c r="A335" i="1"/>
  <c r="T333" i="1"/>
  <c r="Q333" i="1"/>
  <c r="R334" i="1"/>
  <c r="S334" i="1"/>
  <c r="G334" i="1"/>
  <c r="H334" i="1" s="1"/>
  <c r="K331" i="1"/>
  <c r="L331" i="1" s="1"/>
  <c r="M331" i="1" s="1"/>
  <c r="N331" i="1" s="1"/>
  <c r="J332" i="1"/>
  <c r="I336" i="1"/>
  <c r="C329" i="1"/>
  <c r="P328" i="1"/>
  <c r="B328" i="1" s="1"/>
  <c r="D335" i="1" l="1"/>
  <c r="E335" i="1" s="1"/>
  <c r="F336" i="1" s="1"/>
  <c r="O335" i="1"/>
  <c r="A336" i="1"/>
  <c r="T334" i="1"/>
  <c r="Q334" i="1"/>
  <c r="G335" i="1"/>
  <c r="H335" i="1" s="1"/>
  <c r="S335" i="1"/>
  <c r="R335" i="1"/>
  <c r="K332" i="1"/>
  <c r="L332" i="1" s="1"/>
  <c r="M332" i="1" s="1"/>
  <c r="N332" i="1" s="1"/>
  <c r="J333" i="1"/>
  <c r="C330" i="1"/>
  <c r="P329" i="1"/>
  <c r="B329" i="1" s="1"/>
  <c r="I337" i="1"/>
  <c r="D336" i="1" l="1"/>
  <c r="E336" i="1" s="1"/>
  <c r="F337" i="1" s="1"/>
  <c r="O336" i="1"/>
  <c r="A337" i="1"/>
  <c r="T335" i="1"/>
  <c r="Q335" i="1"/>
  <c r="G336" i="1"/>
  <c r="H336" i="1" s="1"/>
  <c r="R336" i="1"/>
  <c r="S336" i="1"/>
  <c r="K333" i="1"/>
  <c r="L333" i="1" s="1"/>
  <c r="M333" i="1" s="1"/>
  <c r="N333" i="1" s="1"/>
  <c r="J334" i="1"/>
  <c r="C331" i="1"/>
  <c r="P330" i="1"/>
  <c r="B330" i="1" s="1"/>
  <c r="I338" i="1"/>
  <c r="D337" i="1" l="1"/>
  <c r="E337" i="1" s="1"/>
  <c r="F338" i="1" s="1"/>
  <c r="O337" i="1"/>
  <c r="A338" i="1"/>
  <c r="T336" i="1"/>
  <c r="Q336" i="1"/>
  <c r="S337" i="1"/>
  <c r="R337" i="1"/>
  <c r="G337" i="1"/>
  <c r="H337" i="1" s="1"/>
  <c r="K334" i="1"/>
  <c r="L334" i="1" s="1"/>
  <c r="M334" i="1" s="1"/>
  <c r="N334" i="1" s="1"/>
  <c r="J335" i="1"/>
  <c r="I339" i="1"/>
  <c r="C332" i="1"/>
  <c r="P331" i="1"/>
  <c r="B331" i="1" s="1"/>
  <c r="D338" i="1" l="1"/>
  <c r="E338" i="1" s="1"/>
  <c r="F339" i="1" s="1"/>
  <c r="O338" i="1"/>
  <c r="A339" i="1"/>
  <c r="T337" i="1"/>
  <c r="Q337" i="1"/>
  <c r="R338" i="1"/>
  <c r="G338" i="1"/>
  <c r="H338" i="1" s="1"/>
  <c r="S338" i="1"/>
  <c r="K335" i="1"/>
  <c r="L335" i="1" s="1"/>
  <c r="M335" i="1" s="1"/>
  <c r="N335" i="1" s="1"/>
  <c r="J336" i="1"/>
  <c r="C333" i="1"/>
  <c r="P332" i="1"/>
  <c r="B332" i="1" s="1"/>
  <c r="I340" i="1"/>
  <c r="D339" i="1" l="1"/>
  <c r="E339" i="1" s="1"/>
  <c r="F340" i="1" s="1"/>
  <c r="O339" i="1"/>
  <c r="A340" i="1"/>
  <c r="T338" i="1"/>
  <c r="Q338" i="1"/>
  <c r="G339" i="1"/>
  <c r="H339" i="1" s="1"/>
  <c r="R339" i="1"/>
  <c r="S339" i="1"/>
  <c r="K336" i="1"/>
  <c r="L336" i="1" s="1"/>
  <c r="M336" i="1" s="1"/>
  <c r="N336" i="1" s="1"/>
  <c r="J337" i="1"/>
  <c r="I341" i="1"/>
  <c r="C334" i="1"/>
  <c r="P333" i="1"/>
  <c r="B333" i="1" s="1"/>
  <c r="D340" i="1" l="1"/>
  <c r="O340" i="1"/>
  <c r="A341" i="1"/>
  <c r="T339" i="1"/>
  <c r="Q339" i="1"/>
  <c r="R340" i="1"/>
  <c r="S340" i="1"/>
  <c r="G340" i="1"/>
  <c r="H340" i="1" s="1"/>
  <c r="K337" i="1"/>
  <c r="L337" i="1" s="1"/>
  <c r="M337" i="1" s="1"/>
  <c r="N337" i="1" s="1"/>
  <c r="J338" i="1"/>
  <c r="I342" i="1"/>
  <c r="C335" i="1"/>
  <c r="P334" i="1"/>
  <c r="B334" i="1" s="1"/>
  <c r="D341" i="1" l="1"/>
  <c r="E341" i="1" s="1"/>
  <c r="O341" i="1"/>
  <c r="A342" i="1"/>
  <c r="E340" i="1"/>
  <c r="F341" i="1" s="1"/>
  <c r="Q340" i="1"/>
  <c r="T340" i="1"/>
  <c r="R341" i="1"/>
  <c r="G341" i="1"/>
  <c r="S341" i="1"/>
  <c r="K338" i="1"/>
  <c r="L338" i="1" s="1"/>
  <c r="M338" i="1" s="1"/>
  <c r="N338" i="1" s="1"/>
  <c r="J339" i="1"/>
  <c r="C336" i="1"/>
  <c r="P335" i="1"/>
  <c r="B335" i="1" s="1"/>
  <c r="I343" i="1"/>
  <c r="F342" i="1" l="1"/>
  <c r="D342" i="1"/>
  <c r="E342" i="1" s="1"/>
  <c r="F343" i="1" s="1"/>
  <c r="O342" i="1"/>
  <c r="A343" i="1"/>
  <c r="T341" i="1"/>
  <c r="Q341" i="1"/>
  <c r="S342" i="1"/>
  <c r="G342" i="1"/>
  <c r="R342" i="1"/>
  <c r="H341" i="1"/>
  <c r="K339" i="1"/>
  <c r="L339" i="1" s="1"/>
  <c r="M339" i="1" s="1"/>
  <c r="N339" i="1" s="1"/>
  <c r="J340" i="1"/>
  <c r="I344" i="1"/>
  <c r="C337" i="1"/>
  <c r="P336" i="1"/>
  <c r="B336" i="1" s="1"/>
  <c r="H342" i="1" l="1"/>
  <c r="D343" i="1"/>
  <c r="E343" i="1" s="1"/>
  <c r="F344" i="1" s="1"/>
  <c r="O343" i="1"/>
  <c r="A344" i="1"/>
  <c r="T342" i="1"/>
  <c r="Q342" i="1"/>
  <c r="S343" i="1"/>
  <c r="G343" i="1"/>
  <c r="H343" i="1" s="1"/>
  <c r="R343" i="1"/>
  <c r="K340" i="1"/>
  <c r="L340" i="1" s="1"/>
  <c r="M340" i="1" s="1"/>
  <c r="N340" i="1" s="1"/>
  <c r="J341" i="1"/>
  <c r="C338" i="1"/>
  <c r="P337" i="1"/>
  <c r="B337" i="1" s="1"/>
  <c r="I345" i="1"/>
  <c r="D344" i="1" l="1"/>
  <c r="E344" i="1" s="1"/>
  <c r="F345" i="1" s="1"/>
  <c r="O344" i="1"/>
  <c r="A345" i="1"/>
  <c r="T343" i="1"/>
  <c r="Q343" i="1"/>
  <c r="S344" i="1"/>
  <c r="R344" i="1"/>
  <c r="G344" i="1"/>
  <c r="H344" i="1" s="1"/>
  <c r="K341" i="1"/>
  <c r="L341" i="1" s="1"/>
  <c r="M341" i="1" s="1"/>
  <c r="N341" i="1" s="1"/>
  <c r="J342" i="1"/>
  <c r="I346" i="1"/>
  <c r="C339" i="1"/>
  <c r="P338" i="1"/>
  <c r="B338" i="1" s="1"/>
  <c r="D345" i="1" l="1"/>
  <c r="E345" i="1" s="1"/>
  <c r="F346" i="1" s="1"/>
  <c r="O345" i="1"/>
  <c r="A346" i="1"/>
  <c r="T344" i="1"/>
  <c r="Q344" i="1"/>
  <c r="S345" i="1"/>
  <c r="G345" i="1"/>
  <c r="H345" i="1" s="1"/>
  <c r="R345" i="1"/>
  <c r="K342" i="1"/>
  <c r="L342" i="1" s="1"/>
  <c r="M342" i="1" s="1"/>
  <c r="N342" i="1" s="1"/>
  <c r="J343" i="1"/>
  <c r="C340" i="1"/>
  <c r="P339" i="1"/>
  <c r="B339" i="1" s="1"/>
  <c r="I347" i="1"/>
  <c r="D346" i="1" l="1"/>
  <c r="E346" i="1" s="1"/>
  <c r="F347" i="1" s="1"/>
  <c r="O346" i="1"/>
  <c r="A347" i="1"/>
  <c r="T345" i="1"/>
  <c r="Q345" i="1"/>
  <c r="R346" i="1"/>
  <c r="S346" i="1"/>
  <c r="G346" i="1"/>
  <c r="H346" i="1" s="1"/>
  <c r="K343" i="1"/>
  <c r="L343" i="1" s="1"/>
  <c r="M343" i="1" s="1"/>
  <c r="N343" i="1" s="1"/>
  <c r="J344" i="1"/>
  <c r="I348" i="1"/>
  <c r="C341" i="1"/>
  <c r="P340" i="1"/>
  <c r="B340" i="1" s="1"/>
  <c r="D347" i="1" l="1"/>
  <c r="E347" i="1" s="1"/>
  <c r="F348" i="1" s="1"/>
  <c r="O347" i="1"/>
  <c r="A348" i="1"/>
  <c r="T346" i="1"/>
  <c r="Q346" i="1"/>
  <c r="S347" i="1"/>
  <c r="G347" i="1"/>
  <c r="H347" i="1" s="1"/>
  <c r="R347" i="1"/>
  <c r="K344" i="1"/>
  <c r="L344" i="1" s="1"/>
  <c r="M344" i="1" s="1"/>
  <c r="N344" i="1" s="1"/>
  <c r="J345" i="1"/>
  <c r="C342" i="1"/>
  <c r="P341" i="1"/>
  <c r="B341" i="1" s="1"/>
  <c r="I349" i="1"/>
  <c r="D348" i="1" l="1"/>
  <c r="E348" i="1" s="1"/>
  <c r="F349" i="1" s="1"/>
  <c r="O348" i="1"/>
  <c r="A349" i="1"/>
  <c r="T347" i="1"/>
  <c r="Q347" i="1"/>
  <c r="S348" i="1"/>
  <c r="G348" i="1"/>
  <c r="H348" i="1" s="1"/>
  <c r="R348" i="1"/>
  <c r="K345" i="1"/>
  <c r="L345" i="1" s="1"/>
  <c r="M345" i="1" s="1"/>
  <c r="N345" i="1" s="1"/>
  <c r="J346" i="1"/>
  <c r="I350" i="1"/>
  <c r="C343" i="1"/>
  <c r="P342" i="1"/>
  <c r="B342" i="1" s="1"/>
  <c r="D349" i="1" l="1"/>
  <c r="E349" i="1" s="1"/>
  <c r="F350" i="1" s="1"/>
  <c r="O349" i="1"/>
  <c r="A350" i="1"/>
  <c r="T348" i="1"/>
  <c r="Q348" i="1"/>
  <c r="R349" i="1"/>
  <c r="S349" i="1"/>
  <c r="G349" i="1"/>
  <c r="H349" i="1" s="1"/>
  <c r="K346" i="1"/>
  <c r="L346" i="1" s="1"/>
  <c r="M346" i="1" s="1"/>
  <c r="N346" i="1" s="1"/>
  <c r="J347" i="1"/>
  <c r="C344" i="1"/>
  <c r="P343" i="1"/>
  <c r="B343" i="1" s="1"/>
  <c r="I351" i="1"/>
  <c r="D350" i="1" l="1"/>
  <c r="E350" i="1" s="1"/>
  <c r="F351" i="1" s="1"/>
  <c r="O350" i="1"/>
  <c r="A351" i="1"/>
  <c r="T349" i="1"/>
  <c r="Q349" i="1"/>
  <c r="S350" i="1"/>
  <c r="R350" i="1"/>
  <c r="G350" i="1"/>
  <c r="H350" i="1" s="1"/>
  <c r="K347" i="1"/>
  <c r="L347" i="1" s="1"/>
  <c r="M347" i="1" s="1"/>
  <c r="N347" i="1" s="1"/>
  <c r="J348" i="1"/>
  <c r="I352" i="1"/>
  <c r="C345" i="1"/>
  <c r="P344" i="1"/>
  <c r="B344" i="1" s="1"/>
  <c r="D351" i="1" l="1"/>
  <c r="E351" i="1" s="1"/>
  <c r="F352" i="1" s="1"/>
  <c r="O351" i="1"/>
  <c r="A352" i="1"/>
  <c r="T350" i="1"/>
  <c r="Q350" i="1"/>
  <c r="S351" i="1"/>
  <c r="G351" i="1"/>
  <c r="H351" i="1" s="1"/>
  <c r="R351" i="1"/>
  <c r="K348" i="1"/>
  <c r="L348" i="1" s="1"/>
  <c r="M348" i="1" s="1"/>
  <c r="N348" i="1" s="1"/>
  <c r="J349" i="1"/>
  <c r="C346" i="1"/>
  <c r="P345" i="1"/>
  <c r="B345" i="1" s="1"/>
  <c r="I353" i="1"/>
  <c r="D352" i="1" l="1"/>
  <c r="E352" i="1" s="1"/>
  <c r="F353" i="1" s="1"/>
  <c r="O352" i="1"/>
  <c r="A353" i="1"/>
  <c r="Q351" i="1"/>
  <c r="T351" i="1"/>
  <c r="S352" i="1"/>
  <c r="R352" i="1"/>
  <c r="G352" i="1"/>
  <c r="H352" i="1" s="1"/>
  <c r="K349" i="1"/>
  <c r="L349" i="1" s="1"/>
  <c r="M349" i="1" s="1"/>
  <c r="N349" i="1" s="1"/>
  <c r="J350" i="1"/>
  <c r="C347" i="1"/>
  <c r="P346" i="1"/>
  <c r="B346" i="1" s="1"/>
  <c r="I354" i="1"/>
  <c r="D353" i="1" l="1"/>
  <c r="E353" i="1" s="1"/>
  <c r="F354" i="1" s="1"/>
  <c r="O353" i="1"/>
  <c r="A354" i="1"/>
  <c r="T352" i="1"/>
  <c r="Q352" i="1"/>
  <c r="S353" i="1"/>
  <c r="G353" i="1"/>
  <c r="H353" i="1" s="1"/>
  <c r="R353" i="1"/>
  <c r="K350" i="1"/>
  <c r="L350" i="1" s="1"/>
  <c r="M350" i="1" s="1"/>
  <c r="N350" i="1" s="1"/>
  <c r="J351" i="1"/>
  <c r="I355" i="1"/>
  <c r="C348" i="1"/>
  <c r="P347" i="1"/>
  <c r="B347" i="1" s="1"/>
  <c r="D354" i="1" l="1"/>
  <c r="E354" i="1" s="1"/>
  <c r="F355" i="1" s="1"/>
  <c r="O354" i="1"/>
  <c r="A355" i="1"/>
  <c r="T353" i="1"/>
  <c r="Q353" i="1"/>
  <c r="S354" i="1"/>
  <c r="R354" i="1"/>
  <c r="G354" i="1"/>
  <c r="H354" i="1" s="1"/>
  <c r="K351" i="1"/>
  <c r="L351" i="1" s="1"/>
  <c r="M351" i="1" s="1"/>
  <c r="N351" i="1" s="1"/>
  <c r="J352" i="1"/>
  <c r="I356" i="1"/>
  <c r="C349" i="1"/>
  <c r="P348" i="1"/>
  <c r="B348" i="1" s="1"/>
  <c r="D355" i="1" l="1"/>
  <c r="E355" i="1" s="1"/>
  <c r="F356" i="1" s="1"/>
  <c r="O355" i="1"/>
  <c r="A356" i="1"/>
  <c r="T354" i="1"/>
  <c r="Q354" i="1"/>
  <c r="G355" i="1"/>
  <c r="H355" i="1" s="1"/>
  <c r="R355" i="1"/>
  <c r="S355" i="1"/>
  <c r="K352" i="1"/>
  <c r="L352" i="1" s="1"/>
  <c r="M352" i="1" s="1"/>
  <c r="N352" i="1" s="1"/>
  <c r="J353" i="1"/>
  <c r="C350" i="1"/>
  <c r="P349" i="1"/>
  <c r="B349" i="1" s="1"/>
  <c r="I357" i="1"/>
  <c r="D356" i="1" l="1"/>
  <c r="E356" i="1" s="1"/>
  <c r="F357" i="1" s="1"/>
  <c r="O356" i="1"/>
  <c r="A357" i="1"/>
  <c r="T355" i="1"/>
  <c r="Q355" i="1"/>
  <c r="G356" i="1"/>
  <c r="H356" i="1" s="1"/>
  <c r="R356" i="1"/>
  <c r="S356" i="1"/>
  <c r="K353" i="1"/>
  <c r="L353" i="1" s="1"/>
  <c r="M353" i="1" s="1"/>
  <c r="N353" i="1" s="1"/>
  <c r="J354" i="1"/>
  <c r="I358" i="1"/>
  <c r="C351" i="1"/>
  <c r="P350" i="1"/>
  <c r="B350" i="1" s="1"/>
  <c r="D357" i="1" l="1"/>
  <c r="E357" i="1" s="1"/>
  <c r="F358" i="1" s="1"/>
  <c r="O357" i="1"/>
  <c r="A358" i="1"/>
  <c r="Q356" i="1"/>
  <c r="T356" i="1"/>
  <c r="G357" i="1"/>
  <c r="H357" i="1" s="1"/>
  <c r="R357" i="1"/>
  <c r="S357" i="1"/>
  <c r="K354" i="1"/>
  <c r="L354" i="1" s="1"/>
  <c r="M354" i="1" s="1"/>
  <c r="N354" i="1" s="1"/>
  <c r="J355" i="1"/>
  <c r="C352" i="1"/>
  <c r="P351" i="1"/>
  <c r="B351" i="1" s="1"/>
  <c r="I359" i="1"/>
  <c r="D358" i="1" l="1"/>
  <c r="E358" i="1" s="1"/>
  <c r="F359" i="1" s="1"/>
  <c r="O358" i="1"/>
  <c r="A359" i="1"/>
  <c r="T357" i="1"/>
  <c r="Q357" i="1"/>
  <c r="R358" i="1"/>
  <c r="G358" i="1"/>
  <c r="H358" i="1" s="1"/>
  <c r="S358" i="1"/>
  <c r="K355" i="1"/>
  <c r="L355" i="1" s="1"/>
  <c r="M355" i="1" s="1"/>
  <c r="N355" i="1" s="1"/>
  <c r="J356" i="1"/>
  <c r="I360" i="1"/>
  <c r="C353" i="1"/>
  <c r="P352" i="1"/>
  <c r="B352" i="1" s="1"/>
  <c r="D359" i="1" l="1"/>
  <c r="E359" i="1" s="1"/>
  <c r="F360" i="1" s="1"/>
  <c r="O359" i="1"/>
  <c r="A360" i="1"/>
  <c r="T358" i="1"/>
  <c r="Q358" i="1"/>
  <c r="S359" i="1"/>
  <c r="G359" i="1"/>
  <c r="H359" i="1" s="1"/>
  <c r="R359" i="1"/>
  <c r="K356" i="1"/>
  <c r="L356" i="1" s="1"/>
  <c r="M356" i="1" s="1"/>
  <c r="N356" i="1" s="1"/>
  <c r="J357" i="1"/>
  <c r="I361" i="1"/>
  <c r="C354" i="1"/>
  <c r="P353" i="1"/>
  <c r="B353" i="1" s="1"/>
  <c r="D360" i="1" l="1"/>
  <c r="E360" i="1" s="1"/>
  <c r="F361" i="1" s="1"/>
  <c r="O360" i="1"/>
  <c r="A361" i="1"/>
  <c r="T359" i="1"/>
  <c r="Q359" i="1"/>
  <c r="S360" i="1"/>
  <c r="G360" i="1"/>
  <c r="H360" i="1" s="1"/>
  <c r="R360" i="1"/>
  <c r="K357" i="1"/>
  <c r="L357" i="1" s="1"/>
  <c r="M357" i="1" s="1"/>
  <c r="N357" i="1" s="1"/>
  <c r="J358" i="1"/>
  <c r="C355" i="1"/>
  <c r="P354" i="1"/>
  <c r="B354" i="1" s="1"/>
  <c r="I362" i="1"/>
  <c r="D361" i="1" l="1"/>
  <c r="E361" i="1" s="1"/>
  <c r="F362" i="1" s="1"/>
  <c r="O361" i="1"/>
  <c r="A362" i="1"/>
  <c r="Q360" i="1"/>
  <c r="T360" i="1"/>
  <c r="S361" i="1"/>
  <c r="R361" i="1"/>
  <c r="G361" i="1"/>
  <c r="H361" i="1" s="1"/>
  <c r="K358" i="1"/>
  <c r="L358" i="1" s="1"/>
  <c r="M358" i="1" s="1"/>
  <c r="N358" i="1" s="1"/>
  <c r="J359" i="1"/>
  <c r="I363" i="1"/>
  <c r="C356" i="1"/>
  <c r="P355" i="1"/>
  <c r="B355" i="1" s="1"/>
  <c r="D362" i="1" l="1"/>
  <c r="E362" i="1" s="1"/>
  <c r="F363" i="1" s="1"/>
  <c r="O362" i="1"/>
  <c r="A363" i="1"/>
  <c r="Q361" i="1"/>
  <c r="T361" i="1"/>
  <c r="R362" i="1"/>
  <c r="G362" i="1"/>
  <c r="H362" i="1" s="1"/>
  <c r="S362" i="1"/>
  <c r="K359" i="1"/>
  <c r="L359" i="1" s="1"/>
  <c r="M359" i="1" s="1"/>
  <c r="N359" i="1" s="1"/>
  <c r="J360" i="1"/>
  <c r="C357" i="1"/>
  <c r="P356" i="1"/>
  <c r="B356" i="1" s="1"/>
  <c r="I364" i="1"/>
  <c r="D363" i="1" l="1"/>
  <c r="E363" i="1" s="1"/>
  <c r="F364" i="1" s="1"/>
  <c r="O363" i="1"/>
  <c r="A364" i="1"/>
  <c r="T362" i="1"/>
  <c r="Q362" i="1"/>
  <c r="S363" i="1"/>
  <c r="G363" i="1"/>
  <c r="H363" i="1" s="1"/>
  <c r="R363" i="1"/>
  <c r="K360" i="1"/>
  <c r="L360" i="1" s="1"/>
  <c r="M360" i="1" s="1"/>
  <c r="N360" i="1" s="1"/>
  <c r="J361" i="1"/>
  <c r="I365" i="1"/>
  <c r="C358" i="1"/>
  <c r="P357" i="1"/>
  <c r="B357" i="1" s="1"/>
  <c r="D364" i="1" l="1"/>
  <c r="E364" i="1" s="1"/>
  <c r="F365" i="1" s="1"/>
  <c r="O364" i="1"/>
  <c r="A365" i="1"/>
  <c r="T363" i="1"/>
  <c r="Q363" i="1"/>
  <c r="G364" i="1"/>
  <c r="H364" i="1" s="1"/>
  <c r="R364" i="1"/>
  <c r="S364" i="1"/>
  <c r="K361" i="1"/>
  <c r="L361" i="1" s="1"/>
  <c r="M361" i="1" s="1"/>
  <c r="N361" i="1" s="1"/>
  <c r="J362" i="1"/>
  <c r="C359" i="1"/>
  <c r="P358" i="1"/>
  <c r="B358" i="1" s="1"/>
  <c r="I366" i="1"/>
  <c r="D365" i="1" l="1"/>
  <c r="E365" i="1" s="1"/>
  <c r="F366" i="1" s="1"/>
  <c r="O365" i="1"/>
  <c r="A366" i="1"/>
  <c r="T364" i="1"/>
  <c r="Q364" i="1"/>
  <c r="G365" i="1"/>
  <c r="H365" i="1" s="1"/>
  <c r="S365" i="1"/>
  <c r="R365" i="1"/>
  <c r="K362" i="1"/>
  <c r="L362" i="1" s="1"/>
  <c r="M362" i="1" s="1"/>
  <c r="N362" i="1" s="1"/>
  <c r="J363" i="1"/>
  <c r="C360" i="1"/>
  <c r="P359" i="1"/>
  <c r="B359" i="1" s="1"/>
  <c r="I367" i="1"/>
  <c r="D366" i="1" l="1"/>
  <c r="E366" i="1" s="1"/>
  <c r="F367" i="1" s="1"/>
  <c r="O366" i="1"/>
  <c r="A367" i="1"/>
  <c r="T365" i="1"/>
  <c r="Q365" i="1"/>
  <c r="S366" i="1"/>
  <c r="G366" i="1"/>
  <c r="H366" i="1" s="1"/>
  <c r="R366" i="1"/>
  <c r="K363" i="1"/>
  <c r="L363" i="1" s="1"/>
  <c r="M363" i="1" s="1"/>
  <c r="N363" i="1" s="1"/>
  <c r="J364" i="1"/>
  <c r="I368" i="1"/>
  <c r="C361" i="1"/>
  <c r="P360" i="1"/>
  <c r="B360" i="1" s="1"/>
  <c r="D367" i="1" l="1"/>
  <c r="E367" i="1" s="1"/>
  <c r="F368" i="1" s="1"/>
  <c r="O367" i="1"/>
  <c r="A368" i="1"/>
  <c r="T366" i="1"/>
  <c r="Q366" i="1"/>
  <c r="R367" i="1"/>
  <c r="S367" i="1"/>
  <c r="G367" i="1"/>
  <c r="H367" i="1" s="1"/>
  <c r="K364" i="1"/>
  <c r="L364" i="1" s="1"/>
  <c r="M364" i="1" s="1"/>
  <c r="N364" i="1" s="1"/>
  <c r="J365" i="1"/>
  <c r="C362" i="1"/>
  <c r="P361" i="1"/>
  <c r="B361" i="1" s="1"/>
  <c r="I369" i="1"/>
  <c r="D368" i="1" l="1"/>
  <c r="E368" i="1" s="1"/>
  <c r="F369" i="1" s="1"/>
  <c r="O368" i="1"/>
  <c r="A369" i="1"/>
  <c r="Q367" i="1"/>
  <c r="T367" i="1"/>
  <c r="S368" i="1"/>
  <c r="G368" i="1"/>
  <c r="H368" i="1" s="1"/>
  <c r="R368" i="1"/>
  <c r="K365" i="1"/>
  <c r="L365" i="1" s="1"/>
  <c r="M365" i="1" s="1"/>
  <c r="N365" i="1" s="1"/>
  <c r="J366" i="1"/>
  <c r="I370" i="1"/>
  <c r="C363" i="1"/>
  <c r="P362" i="1"/>
  <c r="B362" i="1" s="1"/>
  <c r="D369" i="1" l="1"/>
  <c r="E369" i="1" s="1"/>
  <c r="F370" i="1" s="1"/>
  <c r="O369" i="1"/>
  <c r="A370" i="1"/>
  <c r="T368" i="1"/>
  <c r="Q368" i="1"/>
  <c r="R369" i="1"/>
  <c r="S369" i="1"/>
  <c r="G369" i="1"/>
  <c r="H369" i="1" s="1"/>
  <c r="K366" i="1"/>
  <c r="L366" i="1" s="1"/>
  <c r="M366" i="1" s="1"/>
  <c r="N366" i="1" s="1"/>
  <c r="J367" i="1"/>
  <c r="I371" i="1"/>
  <c r="C364" i="1"/>
  <c r="P363" i="1"/>
  <c r="B363" i="1" s="1"/>
  <c r="D370" i="1" l="1"/>
  <c r="E370" i="1" s="1"/>
  <c r="F371" i="1" s="1"/>
  <c r="O370" i="1"/>
  <c r="A371" i="1"/>
  <c r="T369" i="1"/>
  <c r="Q369" i="1"/>
  <c r="G370" i="1"/>
  <c r="H370" i="1" s="1"/>
  <c r="S370" i="1"/>
  <c r="R370" i="1"/>
  <c r="K367" i="1"/>
  <c r="L367" i="1" s="1"/>
  <c r="M367" i="1" s="1"/>
  <c r="N367" i="1" s="1"/>
  <c r="J368" i="1"/>
  <c r="C365" i="1"/>
  <c r="P364" i="1"/>
  <c r="B364" i="1" s="1"/>
  <c r="I372" i="1"/>
  <c r="D371" i="1" l="1"/>
  <c r="E371" i="1" s="1"/>
  <c r="F372" i="1" s="1"/>
  <c r="O371" i="1"/>
  <c r="A372" i="1"/>
  <c r="Q370" i="1"/>
  <c r="T370" i="1"/>
  <c r="R371" i="1"/>
  <c r="S371" i="1"/>
  <c r="G371" i="1"/>
  <c r="H371" i="1" s="1"/>
  <c r="K368" i="1"/>
  <c r="L368" i="1" s="1"/>
  <c r="M368" i="1" s="1"/>
  <c r="N368" i="1" s="1"/>
  <c r="J369" i="1"/>
  <c r="I373" i="1"/>
  <c r="C366" i="1"/>
  <c r="P365" i="1"/>
  <c r="B365" i="1" s="1"/>
  <c r="D372" i="1" l="1"/>
  <c r="E372" i="1" s="1"/>
  <c r="F373" i="1" s="1"/>
  <c r="O372" i="1"/>
  <c r="A373" i="1"/>
  <c r="D373" i="1" s="1"/>
  <c r="T371" i="1"/>
  <c r="Q371" i="1"/>
  <c r="S372" i="1"/>
  <c r="R372" i="1"/>
  <c r="G372" i="1"/>
  <c r="H372" i="1" s="1"/>
  <c r="K369" i="1"/>
  <c r="L369" i="1" s="1"/>
  <c r="M369" i="1" s="1"/>
  <c r="N369" i="1" s="1"/>
  <c r="J370" i="1"/>
  <c r="C367" i="1"/>
  <c r="P366" i="1"/>
  <c r="B366" i="1" s="1"/>
  <c r="I374" i="1"/>
  <c r="E373" i="1" l="1"/>
  <c r="F374" i="1" s="1"/>
  <c r="O373" i="1"/>
  <c r="A374" i="1"/>
  <c r="D374" i="1" s="1"/>
  <c r="Q372" i="1"/>
  <c r="T372" i="1"/>
  <c r="G373" i="1"/>
  <c r="H373" i="1" s="1"/>
  <c r="S373" i="1"/>
  <c r="R373" i="1"/>
  <c r="K370" i="1"/>
  <c r="L370" i="1" s="1"/>
  <c r="M370" i="1" s="1"/>
  <c r="N370" i="1" s="1"/>
  <c r="J371" i="1"/>
  <c r="I375" i="1"/>
  <c r="C368" i="1"/>
  <c r="P367" i="1"/>
  <c r="B367" i="1" s="1"/>
  <c r="O374" i="1" l="1"/>
  <c r="A375" i="1"/>
  <c r="D375" i="1" s="1"/>
  <c r="E374" i="1"/>
  <c r="F375" i="1" s="1"/>
  <c r="T373" i="1"/>
  <c r="Q373" i="1"/>
  <c r="R374" i="1"/>
  <c r="S374" i="1"/>
  <c r="G374" i="1"/>
  <c r="H374" i="1" s="1"/>
  <c r="K371" i="1"/>
  <c r="L371" i="1" s="1"/>
  <c r="M371" i="1" s="1"/>
  <c r="N371" i="1" s="1"/>
  <c r="J372" i="1"/>
  <c r="I376" i="1"/>
  <c r="C369" i="1"/>
  <c r="P368" i="1"/>
  <c r="B368" i="1" s="1"/>
  <c r="O375" i="1" l="1"/>
  <c r="E375" i="1"/>
  <c r="F376" i="1" s="1"/>
  <c r="A376" i="1"/>
  <c r="D376" i="1" s="1"/>
  <c r="T374" i="1"/>
  <c r="Q374" i="1"/>
  <c r="G375" i="1"/>
  <c r="H375" i="1" s="1"/>
  <c r="S375" i="1"/>
  <c r="R375" i="1"/>
  <c r="K372" i="1"/>
  <c r="L372" i="1" s="1"/>
  <c r="M372" i="1" s="1"/>
  <c r="N372" i="1" s="1"/>
  <c r="J373" i="1"/>
  <c r="I377" i="1"/>
  <c r="C370" i="1"/>
  <c r="P369" i="1"/>
  <c r="B369" i="1" s="1"/>
  <c r="O376" i="1" l="1"/>
  <c r="A377" i="1"/>
  <c r="D377" i="1" s="1"/>
  <c r="E376" i="1"/>
  <c r="F377" i="1" s="1"/>
  <c r="T375" i="1"/>
  <c r="Q375" i="1"/>
  <c r="S376" i="1"/>
  <c r="R376" i="1"/>
  <c r="G376" i="1"/>
  <c r="H376" i="1" s="1"/>
  <c r="K373" i="1"/>
  <c r="L373" i="1" s="1"/>
  <c r="M373" i="1" s="1"/>
  <c r="N373" i="1" s="1"/>
  <c r="J374" i="1"/>
  <c r="C371" i="1"/>
  <c r="P370" i="1"/>
  <c r="B370" i="1" s="1"/>
  <c r="I378" i="1"/>
  <c r="O377" i="1" l="1"/>
  <c r="A378" i="1"/>
  <c r="E377" i="1"/>
  <c r="F378" i="1" s="1"/>
  <c r="T376" i="1"/>
  <c r="Q376" i="1"/>
  <c r="R377" i="1"/>
  <c r="S377" i="1"/>
  <c r="G377" i="1"/>
  <c r="H377" i="1" s="1"/>
  <c r="K374" i="1"/>
  <c r="L374" i="1" s="1"/>
  <c r="M374" i="1" s="1"/>
  <c r="N374" i="1" s="1"/>
  <c r="J375" i="1"/>
  <c r="C372" i="1"/>
  <c r="P371" i="1"/>
  <c r="B371" i="1" s="1"/>
  <c r="I379" i="1"/>
  <c r="D378" i="1" l="1"/>
  <c r="E378" i="1" s="1"/>
  <c r="F379" i="1" s="1"/>
  <c r="O378" i="1"/>
  <c r="A379" i="1"/>
  <c r="Q377" i="1"/>
  <c r="S378" i="1"/>
  <c r="G378" i="1"/>
  <c r="H378" i="1" s="1"/>
  <c r="R378" i="1"/>
  <c r="J378" i="1"/>
  <c r="K378" i="1" s="1"/>
  <c r="K375" i="1"/>
  <c r="L375" i="1" s="1"/>
  <c r="M375" i="1" s="1"/>
  <c r="N375" i="1" s="1"/>
  <c r="J376" i="1"/>
  <c r="I380" i="1"/>
  <c r="C373" i="1"/>
  <c r="P372" i="1"/>
  <c r="B372" i="1" s="1"/>
  <c r="D379" i="1" l="1"/>
  <c r="E379" i="1" s="1"/>
  <c r="F380" i="1" s="1"/>
  <c r="O379" i="1"/>
  <c r="A380" i="1"/>
  <c r="T378" i="1"/>
  <c r="Q378" i="1"/>
  <c r="R379" i="1"/>
  <c r="G379" i="1"/>
  <c r="H379" i="1" s="1"/>
  <c r="S379" i="1"/>
  <c r="J379" i="1"/>
  <c r="K379" i="1" s="1"/>
  <c r="L379" i="1" s="1"/>
  <c r="M379" i="1" s="1"/>
  <c r="K376" i="1"/>
  <c r="L376" i="1" s="1"/>
  <c r="M376" i="1" s="1"/>
  <c r="N376" i="1" s="1"/>
  <c r="J377" i="1"/>
  <c r="K377" i="1" s="1"/>
  <c r="C374" i="1"/>
  <c r="P373" i="1"/>
  <c r="B373" i="1" s="1"/>
  <c r="I381" i="1"/>
  <c r="N379" i="1" l="1"/>
  <c r="D380" i="1"/>
  <c r="E380" i="1" s="1"/>
  <c r="F381" i="1" s="1"/>
  <c r="O380" i="1"/>
  <c r="A381" i="1"/>
  <c r="T379" i="1"/>
  <c r="Q379" i="1"/>
  <c r="G380" i="1"/>
  <c r="H380" i="1" s="1"/>
  <c r="S380" i="1"/>
  <c r="R380" i="1"/>
  <c r="J380" i="1"/>
  <c r="K380" i="1" s="1"/>
  <c r="L380" i="1" s="1"/>
  <c r="M380" i="1" s="1"/>
  <c r="L377" i="1"/>
  <c r="M377" i="1" s="1"/>
  <c r="N377" i="1" s="1"/>
  <c r="L378" i="1"/>
  <c r="M378" i="1" s="1"/>
  <c r="N378" i="1" s="1"/>
  <c r="I382" i="1"/>
  <c r="C375" i="1"/>
  <c r="P374" i="1"/>
  <c r="B374" i="1" s="1"/>
  <c r="N380" i="1" l="1"/>
  <c r="D381" i="1"/>
  <c r="E381" i="1" s="1"/>
  <c r="F382" i="1" s="1"/>
  <c r="O381" i="1"/>
  <c r="A382" i="1"/>
  <c r="T380" i="1"/>
  <c r="Q380" i="1"/>
  <c r="R381" i="1"/>
  <c r="S381" i="1"/>
  <c r="G381" i="1"/>
  <c r="H381" i="1" s="1"/>
  <c r="J381" i="1"/>
  <c r="K381" i="1" s="1"/>
  <c r="L381" i="1" s="1"/>
  <c r="M381" i="1" s="1"/>
  <c r="I383" i="1"/>
  <c r="C376" i="1"/>
  <c r="P375" i="1"/>
  <c r="B375" i="1" s="1"/>
  <c r="N381" i="1" l="1"/>
  <c r="D382" i="1"/>
  <c r="E382" i="1" s="1"/>
  <c r="F383" i="1" s="1"/>
  <c r="O382" i="1"/>
  <c r="A383" i="1"/>
  <c r="Q381" i="1"/>
  <c r="T381" i="1"/>
  <c r="R382" i="1"/>
  <c r="J382" i="1"/>
  <c r="K382" i="1" s="1"/>
  <c r="L382" i="1" s="1"/>
  <c r="M382" i="1" s="1"/>
  <c r="S382" i="1"/>
  <c r="G382" i="1"/>
  <c r="H382" i="1" s="1"/>
  <c r="C377" i="1"/>
  <c r="P376" i="1"/>
  <c r="B376" i="1" s="1"/>
  <c r="I384" i="1"/>
  <c r="N382" i="1" l="1"/>
  <c r="D383" i="1"/>
  <c r="E383" i="1" s="1"/>
  <c r="F384" i="1" s="1"/>
  <c r="O383" i="1"/>
  <c r="A384" i="1"/>
  <c r="T382" i="1"/>
  <c r="Q382" i="1"/>
  <c r="S383" i="1"/>
  <c r="G383" i="1"/>
  <c r="H383" i="1" s="1"/>
  <c r="R383" i="1"/>
  <c r="J383" i="1"/>
  <c r="K383" i="1" s="1"/>
  <c r="L383" i="1" s="1"/>
  <c r="M383" i="1" s="1"/>
  <c r="I385" i="1"/>
  <c r="C378" i="1"/>
  <c r="P377" i="1"/>
  <c r="B377" i="1" s="1"/>
  <c r="N383" i="1" l="1"/>
  <c r="D384" i="1"/>
  <c r="E384" i="1" s="1"/>
  <c r="F385" i="1" s="1"/>
  <c r="O384" i="1"/>
  <c r="A385" i="1"/>
  <c r="Q383" i="1"/>
  <c r="T383" i="1"/>
  <c r="R384" i="1"/>
  <c r="J384" i="1"/>
  <c r="K384" i="1" s="1"/>
  <c r="L384" i="1" s="1"/>
  <c r="M384" i="1" s="1"/>
  <c r="G384" i="1"/>
  <c r="H384" i="1" s="1"/>
  <c r="S384" i="1"/>
  <c r="T377" i="1"/>
  <c r="C379" i="1"/>
  <c r="P378" i="1"/>
  <c r="B378" i="1" s="1"/>
  <c r="I386" i="1"/>
  <c r="N384" i="1" l="1"/>
  <c r="D385" i="1"/>
  <c r="E385" i="1" s="1"/>
  <c r="F386" i="1" s="1"/>
  <c r="O385" i="1"/>
  <c r="A386" i="1"/>
  <c r="Q384" i="1"/>
  <c r="T384" i="1"/>
  <c r="R385" i="1"/>
  <c r="J385" i="1"/>
  <c r="K385" i="1" s="1"/>
  <c r="L385" i="1" s="1"/>
  <c r="M385" i="1" s="1"/>
  <c r="S385" i="1"/>
  <c r="G385" i="1"/>
  <c r="H385" i="1" s="1"/>
  <c r="C380" i="1"/>
  <c r="P379" i="1"/>
  <c r="B379" i="1" s="1"/>
  <c r="I387" i="1"/>
  <c r="N385" i="1" l="1"/>
  <c r="D386" i="1"/>
  <c r="E386" i="1" s="1"/>
  <c r="F387" i="1" s="1"/>
  <c r="O386" i="1"/>
  <c r="A387" i="1"/>
  <c r="T385" i="1"/>
  <c r="Q385" i="1"/>
  <c r="S386" i="1"/>
  <c r="G386" i="1"/>
  <c r="H386" i="1" s="1"/>
  <c r="R386" i="1"/>
  <c r="J386" i="1"/>
  <c r="K386" i="1" s="1"/>
  <c r="L386" i="1" s="1"/>
  <c r="M386" i="1" s="1"/>
  <c r="C381" i="1"/>
  <c r="P380" i="1"/>
  <c r="B380" i="1" s="1"/>
  <c r="I388" i="1"/>
  <c r="N386" i="1" l="1"/>
  <c r="D387" i="1"/>
  <c r="E387" i="1" s="1"/>
  <c r="F388" i="1" s="1"/>
  <c r="O387" i="1"/>
  <c r="A388" i="1"/>
  <c r="T386" i="1"/>
  <c r="Q386" i="1"/>
  <c r="S387" i="1"/>
  <c r="G387" i="1"/>
  <c r="H387" i="1" s="1"/>
  <c r="J387" i="1"/>
  <c r="K387" i="1" s="1"/>
  <c r="L387" i="1" s="1"/>
  <c r="M387" i="1" s="1"/>
  <c r="R387" i="1"/>
  <c r="C382" i="1"/>
  <c r="P381" i="1"/>
  <c r="B381" i="1" s="1"/>
  <c r="I389" i="1"/>
  <c r="N387" i="1" l="1"/>
  <c r="D388" i="1"/>
  <c r="E388" i="1" s="1"/>
  <c r="F389" i="1" s="1"/>
  <c r="O388" i="1"/>
  <c r="A389" i="1"/>
  <c r="T387" i="1"/>
  <c r="Q387" i="1"/>
  <c r="S388" i="1"/>
  <c r="J388" i="1"/>
  <c r="K388" i="1" s="1"/>
  <c r="L388" i="1" s="1"/>
  <c r="M388" i="1" s="1"/>
  <c r="G388" i="1"/>
  <c r="H388" i="1" s="1"/>
  <c r="R388" i="1"/>
  <c r="C383" i="1"/>
  <c r="P382" i="1"/>
  <c r="B382" i="1" s="1"/>
  <c r="I390" i="1"/>
  <c r="N388" i="1" l="1"/>
  <c r="D389" i="1"/>
  <c r="E389" i="1" s="1"/>
  <c r="F390" i="1" s="1"/>
  <c r="O389" i="1"/>
  <c r="A390" i="1"/>
  <c r="T388" i="1"/>
  <c r="Q388" i="1"/>
  <c r="G389" i="1"/>
  <c r="H389" i="1" s="1"/>
  <c r="R389" i="1"/>
  <c r="J389" i="1"/>
  <c r="K389" i="1" s="1"/>
  <c r="L389" i="1" s="1"/>
  <c r="M389" i="1" s="1"/>
  <c r="S389" i="1"/>
  <c r="I391" i="1"/>
  <c r="C384" i="1"/>
  <c r="P383" i="1"/>
  <c r="B383" i="1" s="1"/>
  <c r="N389" i="1" l="1"/>
  <c r="D390" i="1"/>
  <c r="E390" i="1" s="1"/>
  <c r="F391" i="1" s="1"/>
  <c r="O390" i="1"/>
  <c r="A391" i="1"/>
  <c r="Q389" i="1"/>
  <c r="T389" i="1"/>
  <c r="G390" i="1"/>
  <c r="H390" i="1" s="1"/>
  <c r="J390" i="1"/>
  <c r="K390" i="1" s="1"/>
  <c r="L390" i="1" s="1"/>
  <c r="M390" i="1" s="1"/>
  <c r="S390" i="1"/>
  <c r="R390" i="1"/>
  <c r="C385" i="1"/>
  <c r="P384" i="1"/>
  <c r="B384" i="1" s="1"/>
  <c r="I392" i="1"/>
  <c r="N390" i="1" l="1"/>
  <c r="D391" i="1"/>
  <c r="E391" i="1" s="1"/>
  <c r="F392" i="1" s="1"/>
  <c r="O391" i="1"/>
  <c r="A392" i="1"/>
  <c r="T390" i="1"/>
  <c r="Q390" i="1"/>
  <c r="S391" i="1"/>
  <c r="G391" i="1"/>
  <c r="H391" i="1" s="1"/>
  <c r="R391" i="1"/>
  <c r="J391" i="1"/>
  <c r="K391" i="1" s="1"/>
  <c r="L391" i="1" s="1"/>
  <c r="M391" i="1" s="1"/>
  <c r="I393" i="1"/>
  <c r="C386" i="1"/>
  <c r="P385" i="1"/>
  <c r="B385" i="1" s="1"/>
  <c r="N391" i="1" l="1"/>
  <c r="D392" i="1"/>
  <c r="E392" i="1" s="1"/>
  <c r="F393" i="1" s="1"/>
  <c r="O392" i="1"/>
  <c r="A393" i="1"/>
  <c r="T391" i="1"/>
  <c r="Q391" i="1"/>
  <c r="S392" i="1"/>
  <c r="G392" i="1"/>
  <c r="H392" i="1" s="1"/>
  <c r="R392" i="1"/>
  <c r="J392" i="1"/>
  <c r="K392" i="1" s="1"/>
  <c r="L392" i="1" s="1"/>
  <c r="M392" i="1" s="1"/>
  <c r="C387" i="1"/>
  <c r="P386" i="1"/>
  <c r="B386" i="1" s="1"/>
  <c r="I394" i="1"/>
  <c r="N392" i="1" l="1"/>
  <c r="D393" i="1"/>
  <c r="E393" i="1" s="1"/>
  <c r="F394" i="1" s="1"/>
  <c r="O393" i="1"/>
  <c r="A394" i="1"/>
  <c r="T392" i="1"/>
  <c r="Q392" i="1"/>
  <c r="S393" i="1"/>
  <c r="G393" i="1"/>
  <c r="H393" i="1" s="1"/>
  <c r="J393" i="1"/>
  <c r="K393" i="1" s="1"/>
  <c r="L393" i="1" s="1"/>
  <c r="M393" i="1" s="1"/>
  <c r="R393" i="1"/>
  <c r="C388" i="1"/>
  <c r="P387" i="1"/>
  <c r="B387" i="1" s="1"/>
  <c r="I395" i="1"/>
  <c r="N393" i="1" l="1"/>
  <c r="D394" i="1"/>
  <c r="E394" i="1" s="1"/>
  <c r="F395" i="1" s="1"/>
  <c r="O394" i="1"/>
  <c r="A395" i="1"/>
  <c r="Q393" i="1"/>
  <c r="T393" i="1"/>
  <c r="G394" i="1"/>
  <c r="H394" i="1" s="1"/>
  <c r="R394" i="1"/>
  <c r="J394" i="1"/>
  <c r="K394" i="1" s="1"/>
  <c r="L394" i="1" s="1"/>
  <c r="M394" i="1" s="1"/>
  <c r="S394" i="1"/>
  <c r="I396" i="1"/>
  <c r="C389" i="1"/>
  <c r="P388" i="1"/>
  <c r="B388" i="1" s="1"/>
  <c r="N394" i="1" l="1"/>
  <c r="D395" i="1"/>
  <c r="E395" i="1" s="1"/>
  <c r="F396" i="1" s="1"/>
  <c r="O395" i="1"/>
  <c r="A396" i="1"/>
  <c r="T394" i="1"/>
  <c r="Q394" i="1"/>
  <c r="S395" i="1"/>
  <c r="G395" i="1"/>
  <c r="H395" i="1" s="1"/>
  <c r="J395" i="1"/>
  <c r="K395" i="1" s="1"/>
  <c r="L395" i="1" s="1"/>
  <c r="M395" i="1" s="1"/>
  <c r="R395" i="1"/>
  <c r="I397" i="1"/>
  <c r="C390" i="1"/>
  <c r="P389" i="1"/>
  <c r="B389" i="1" s="1"/>
  <c r="N395" i="1" l="1"/>
  <c r="D396" i="1"/>
  <c r="E396" i="1" s="1"/>
  <c r="F397" i="1" s="1"/>
  <c r="O396" i="1"/>
  <c r="A397" i="1"/>
  <c r="T395" i="1"/>
  <c r="Q395" i="1"/>
  <c r="S396" i="1"/>
  <c r="G396" i="1"/>
  <c r="H396" i="1" s="1"/>
  <c r="R396" i="1"/>
  <c r="J396" i="1"/>
  <c r="K396" i="1" s="1"/>
  <c r="L396" i="1" s="1"/>
  <c r="M396" i="1" s="1"/>
  <c r="C391" i="1"/>
  <c r="P390" i="1"/>
  <c r="B390" i="1" s="1"/>
  <c r="I398" i="1"/>
  <c r="N396" i="1" l="1"/>
  <c r="D397" i="1"/>
  <c r="E397" i="1" s="1"/>
  <c r="F398" i="1" s="1"/>
  <c r="O397" i="1"/>
  <c r="A398" i="1"/>
  <c r="T396" i="1"/>
  <c r="Q396" i="1"/>
  <c r="S397" i="1"/>
  <c r="G397" i="1"/>
  <c r="H397" i="1" s="1"/>
  <c r="R397" i="1"/>
  <c r="J397" i="1"/>
  <c r="K397" i="1" s="1"/>
  <c r="L397" i="1" s="1"/>
  <c r="M397" i="1" s="1"/>
  <c r="I399" i="1"/>
  <c r="C392" i="1"/>
  <c r="P391" i="1"/>
  <c r="B391" i="1" s="1"/>
  <c r="D398" i="1" l="1"/>
  <c r="E398" i="1" s="1"/>
  <c r="F399" i="1" s="1"/>
  <c r="O398" i="1"/>
  <c r="A399" i="1"/>
  <c r="Q397" i="1"/>
  <c r="T397" i="1"/>
  <c r="S398" i="1"/>
  <c r="G398" i="1"/>
  <c r="H398" i="1" s="1"/>
  <c r="J398" i="1"/>
  <c r="K398" i="1" s="1"/>
  <c r="L398" i="1" s="1"/>
  <c r="M398" i="1" s="1"/>
  <c r="R398" i="1"/>
  <c r="N397" i="1"/>
  <c r="C393" i="1"/>
  <c r="P392" i="1"/>
  <c r="B392" i="1" s="1"/>
  <c r="I400" i="1"/>
  <c r="N398" i="1" l="1"/>
  <c r="D399" i="1"/>
  <c r="E399" i="1" s="1"/>
  <c r="F400" i="1" s="1"/>
  <c r="O399" i="1"/>
  <c r="A400" i="1"/>
  <c r="T398" i="1"/>
  <c r="Q398" i="1"/>
  <c r="S399" i="1"/>
  <c r="J399" i="1"/>
  <c r="K399" i="1" s="1"/>
  <c r="L399" i="1" s="1"/>
  <c r="M399" i="1" s="1"/>
  <c r="G399" i="1"/>
  <c r="H399" i="1" s="1"/>
  <c r="R399" i="1"/>
  <c r="I401" i="1"/>
  <c r="C394" i="1"/>
  <c r="P393" i="1"/>
  <c r="B393" i="1" s="1"/>
  <c r="N399" i="1" l="1"/>
  <c r="D400" i="1"/>
  <c r="E400" i="1" s="1"/>
  <c r="F401" i="1" s="1"/>
  <c r="O400" i="1"/>
  <c r="A401" i="1"/>
  <c r="T399" i="1"/>
  <c r="Q399" i="1"/>
  <c r="R400" i="1"/>
  <c r="S400" i="1"/>
  <c r="G400" i="1"/>
  <c r="H400" i="1" s="1"/>
  <c r="J400" i="1"/>
  <c r="K400" i="1" s="1"/>
  <c r="L400" i="1" s="1"/>
  <c r="M400" i="1" s="1"/>
  <c r="I402" i="1"/>
  <c r="C395" i="1"/>
  <c r="P394" i="1"/>
  <c r="B394" i="1" s="1"/>
  <c r="N400" i="1" l="1"/>
  <c r="D401" i="1"/>
  <c r="E401" i="1" s="1"/>
  <c r="F402" i="1" s="1"/>
  <c r="O401" i="1"/>
  <c r="A402" i="1"/>
  <c r="T400" i="1"/>
  <c r="Q400" i="1"/>
  <c r="S401" i="1"/>
  <c r="R401" i="1"/>
  <c r="G401" i="1"/>
  <c r="H401" i="1" s="1"/>
  <c r="J401" i="1"/>
  <c r="K401" i="1" s="1"/>
  <c r="L401" i="1" s="1"/>
  <c r="M401" i="1" s="1"/>
  <c r="I403" i="1"/>
  <c r="C396" i="1"/>
  <c r="P395" i="1"/>
  <c r="B395" i="1" s="1"/>
  <c r="N401" i="1" l="1"/>
  <c r="D402" i="1"/>
  <c r="E402" i="1" s="1"/>
  <c r="F403" i="1" s="1"/>
  <c r="O402" i="1"/>
  <c r="A403" i="1"/>
  <c r="T401" i="1"/>
  <c r="Q401" i="1"/>
  <c r="G402" i="1"/>
  <c r="H402" i="1" s="1"/>
  <c r="J402" i="1"/>
  <c r="K402" i="1" s="1"/>
  <c r="L402" i="1" s="1"/>
  <c r="M402" i="1" s="1"/>
  <c r="R402" i="1"/>
  <c r="S402" i="1"/>
  <c r="C397" i="1"/>
  <c r="P396" i="1"/>
  <c r="B396" i="1" s="1"/>
  <c r="I404" i="1"/>
  <c r="N402" i="1" l="1"/>
  <c r="D403" i="1"/>
  <c r="E403" i="1" s="1"/>
  <c r="F404" i="1" s="1"/>
  <c r="O403" i="1"/>
  <c r="A404" i="1"/>
  <c r="T402" i="1"/>
  <c r="Q402" i="1"/>
  <c r="R403" i="1"/>
  <c r="J403" i="1"/>
  <c r="K403" i="1" s="1"/>
  <c r="L403" i="1" s="1"/>
  <c r="M403" i="1" s="1"/>
  <c r="G403" i="1"/>
  <c r="H403" i="1" s="1"/>
  <c r="S403" i="1"/>
  <c r="I405" i="1"/>
  <c r="C398" i="1"/>
  <c r="P397" i="1"/>
  <c r="B397" i="1" s="1"/>
  <c r="N403" i="1" l="1"/>
  <c r="D404" i="1"/>
  <c r="E404" i="1" s="1"/>
  <c r="F405" i="1" s="1"/>
  <c r="O404" i="1"/>
  <c r="A405" i="1"/>
  <c r="T403" i="1"/>
  <c r="Q403" i="1"/>
  <c r="R404" i="1"/>
  <c r="S404" i="1"/>
  <c r="G404" i="1"/>
  <c r="H404" i="1" s="1"/>
  <c r="J404" i="1"/>
  <c r="K404" i="1" s="1"/>
  <c r="L404" i="1" s="1"/>
  <c r="M404" i="1" s="1"/>
  <c r="C399" i="1"/>
  <c r="P398" i="1"/>
  <c r="B398" i="1" s="1"/>
  <c r="I406" i="1"/>
  <c r="N404" i="1" l="1"/>
  <c r="D405" i="1"/>
  <c r="E405" i="1" s="1"/>
  <c r="F406" i="1" s="1"/>
  <c r="O405" i="1"/>
  <c r="A406" i="1"/>
  <c r="T404" i="1"/>
  <c r="Q404" i="1"/>
  <c r="S405" i="1"/>
  <c r="G405" i="1"/>
  <c r="H405" i="1" s="1"/>
  <c r="R405" i="1"/>
  <c r="J405" i="1"/>
  <c r="K405" i="1" s="1"/>
  <c r="L405" i="1" s="1"/>
  <c r="M405" i="1" s="1"/>
  <c r="C400" i="1"/>
  <c r="P399" i="1"/>
  <c r="B399" i="1" s="1"/>
  <c r="I407" i="1"/>
  <c r="N405" i="1" l="1"/>
  <c r="D406" i="1"/>
  <c r="E406" i="1" s="1"/>
  <c r="F407" i="1" s="1"/>
  <c r="O406" i="1"/>
  <c r="A407" i="1"/>
  <c r="Q405" i="1"/>
  <c r="T405" i="1"/>
  <c r="S406" i="1"/>
  <c r="G406" i="1"/>
  <c r="H406" i="1" s="1"/>
  <c r="J406" i="1"/>
  <c r="K406" i="1" s="1"/>
  <c r="L406" i="1" s="1"/>
  <c r="M406" i="1" s="1"/>
  <c r="R406" i="1"/>
  <c r="I408" i="1"/>
  <c r="C401" i="1"/>
  <c r="P400" i="1"/>
  <c r="B400" i="1" s="1"/>
  <c r="N406" i="1" l="1"/>
  <c r="D407" i="1"/>
  <c r="E407" i="1" s="1"/>
  <c r="F408" i="1" s="1"/>
  <c r="O407" i="1"/>
  <c r="A408" i="1"/>
  <c r="T406" i="1"/>
  <c r="Q406" i="1"/>
  <c r="S407" i="1"/>
  <c r="G407" i="1"/>
  <c r="H407" i="1" s="1"/>
  <c r="J407" i="1"/>
  <c r="K407" i="1" s="1"/>
  <c r="L407" i="1" s="1"/>
  <c r="M407" i="1" s="1"/>
  <c r="R407" i="1"/>
  <c r="C402" i="1"/>
  <c r="P401" i="1"/>
  <c r="B401" i="1" s="1"/>
  <c r="I409" i="1"/>
  <c r="N407" i="1" l="1"/>
  <c r="D408" i="1"/>
  <c r="E408" i="1" s="1"/>
  <c r="F409" i="1" s="1"/>
  <c r="O408" i="1"/>
  <c r="A409" i="1"/>
  <c r="T407" i="1"/>
  <c r="Q407" i="1"/>
  <c r="R408" i="1"/>
  <c r="J408" i="1"/>
  <c r="K408" i="1" s="1"/>
  <c r="L408" i="1" s="1"/>
  <c r="M408" i="1" s="1"/>
  <c r="S408" i="1"/>
  <c r="G408" i="1"/>
  <c r="H408" i="1" s="1"/>
  <c r="C403" i="1"/>
  <c r="P402" i="1"/>
  <c r="B402" i="1" s="1"/>
  <c r="I410" i="1"/>
  <c r="N408" i="1" l="1"/>
  <c r="D409" i="1"/>
  <c r="E409" i="1" s="1"/>
  <c r="F410" i="1" s="1"/>
  <c r="O409" i="1"/>
  <c r="A410" i="1"/>
  <c r="Q408" i="1"/>
  <c r="T408" i="1"/>
  <c r="S409" i="1"/>
  <c r="G409" i="1"/>
  <c r="H409" i="1" s="1"/>
  <c r="R409" i="1"/>
  <c r="J409" i="1"/>
  <c r="K409" i="1" s="1"/>
  <c r="L409" i="1" s="1"/>
  <c r="M409" i="1" s="1"/>
  <c r="I411" i="1"/>
  <c r="C404" i="1"/>
  <c r="P403" i="1"/>
  <c r="B403" i="1" s="1"/>
  <c r="N409" i="1" l="1"/>
  <c r="D410" i="1"/>
  <c r="E410" i="1" s="1"/>
  <c r="F411" i="1" s="1"/>
  <c r="O410" i="1"/>
  <c r="A411" i="1"/>
  <c r="Q409" i="1"/>
  <c r="T409" i="1"/>
  <c r="S410" i="1"/>
  <c r="R410" i="1"/>
  <c r="G410" i="1"/>
  <c r="H410" i="1" s="1"/>
  <c r="J410" i="1"/>
  <c r="K410" i="1" s="1"/>
  <c r="L410" i="1" s="1"/>
  <c r="M410" i="1" s="1"/>
  <c r="I412" i="1"/>
  <c r="C405" i="1"/>
  <c r="P404" i="1"/>
  <c r="B404" i="1" s="1"/>
  <c r="D411" i="1" l="1"/>
  <c r="E411" i="1" s="1"/>
  <c r="F412" i="1" s="1"/>
  <c r="O411" i="1"/>
  <c r="A412" i="1"/>
  <c r="T410" i="1"/>
  <c r="Q410" i="1"/>
  <c r="J411" i="1"/>
  <c r="K411" i="1" s="1"/>
  <c r="L411" i="1" s="1"/>
  <c r="M411" i="1" s="1"/>
  <c r="G411" i="1"/>
  <c r="H411" i="1" s="1"/>
  <c r="S411" i="1"/>
  <c r="R411" i="1"/>
  <c r="N410" i="1"/>
  <c r="I413" i="1"/>
  <c r="C406" i="1"/>
  <c r="P405" i="1"/>
  <c r="B405" i="1" s="1"/>
  <c r="N411" i="1" l="1"/>
  <c r="D412" i="1"/>
  <c r="E412" i="1" s="1"/>
  <c r="F413" i="1" s="1"/>
  <c r="O412" i="1"/>
  <c r="A413" i="1"/>
  <c r="T411" i="1"/>
  <c r="Q411" i="1"/>
  <c r="R412" i="1"/>
  <c r="J412" i="1"/>
  <c r="K412" i="1" s="1"/>
  <c r="L412" i="1" s="1"/>
  <c r="M412" i="1" s="1"/>
  <c r="S412" i="1"/>
  <c r="G412" i="1"/>
  <c r="H412" i="1" s="1"/>
  <c r="I414" i="1"/>
  <c r="C407" i="1"/>
  <c r="P406" i="1"/>
  <c r="B406" i="1" s="1"/>
  <c r="N412" i="1" l="1"/>
  <c r="D413" i="1"/>
  <c r="E413" i="1" s="1"/>
  <c r="F414" i="1" s="1"/>
  <c r="O413" i="1"/>
  <c r="A414" i="1"/>
  <c r="T412" i="1"/>
  <c r="Q412" i="1"/>
  <c r="G413" i="1"/>
  <c r="H413" i="1" s="1"/>
  <c r="R413" i="1"/>
  <c r="S413" i="1"/>
  <c r="J413" i="1"/>
  <c r="K413" i="1" s="1"/>
  <c r="L413" i="1" s="1"/>
  <c r="M413" i="1" s="1"/>
  <c r="C408" i="1"/>
  <c r="P407" i="1"/>
  <c r="B407" i="1" s="1"/>
  <c r="I415" i="1"/>
  <c r="N413" i="1" l="1"/>
  <c r="D414" i="1"/>
  <c r="E414" i="1" s="1"/>
  <c r="F415" i="1" s="1"/>
  <c r="O414" i="1"/>
  <c r="A415" i="1"/>
  <c r="Q413" i="1"/>
  <c r="T413" i="1"/>
  <c r="J414" i="1"/>
  <c r="K414" i="1" s="1"/>
  <c r="L414" i="1" s="1"/>
  <c r="M414" i="1" s="1"/>
  <c r="S414" i="1"/>
  <c r="G414" i="1"/>
  <c r="H414" i="1" s="1"/>
  <c r="R414" i="1"/>
  <c r="I416" i="1"/>
  <c r="C409" i="1"/>
  <c r="P408" i="1"/>
  <c r="B408" i="1" s="1"/>
  <c r="N414" i="1" l="1"/>
  <c r="D415" i="1"/>
  <c r="E415" i="1" s="1"/>
  <c r="F416" i="1" s="1"/>
  <c r="O415" i="1"/>
  <c r="A416" i="1"/>
  <c r="T414" i="1"/>
  <c r="Q414" i="1"/>
  <c r="S415" i="1"/>
  <c r="R415" i="1"/>
  <c r="G415" i="1"/>
  <c r="H415" i="1" s="1"/>
  <c r="J415" i="1"/>
  <c r="K415" i="1" s="1"/>
  <c r="L415" i="1" s="1"/>
  <c r="M415" i="1" s="1"/>
  <c r="C410" i="1"/>
  <c r="P409" i="1"/>
  <c r="B409" i="1" s="1"/>
  <c r="I417" i="1"/>
  <c r="N415" i="1" l="1"/>
  <c r="D416" i="1"/>
  <c r="E416" i="1" s="1"/>
  <c r="F417" i="1" s="1"/>
  <c r="O416" i="1"/>
  <c r="A417" i="1"/>
  <c r="Q415" i="1"/>
  <c r="T415" i="1"/>
  <c r="R416" i="1"/>
  <c r="J416" i="1"/>
  <c r="K416" i="1" s="1"/>
  <c r="L416" i="1" s="1"/>
  <c r="M416" i="1" s="1"/>
  <c r="S416" i="1"/>
  <c r="G416" i="1"/>
  <c r="H416" i="1" s="1"/>
  <c r="C411" i="1"/>
  <c r="P410" i="1"/>
  <c r="B410" i="1" s="1"/>
  <c r="I418" i="1"/>
  <c r="N416" i="1" l="1"/>
  <c r="D417" i="1"/>
  <c r="E417" i="1" s="1"/>
  <c r="F418" i="1" s="1"/>
  <c r="O417" i="1"/>
  <c r="A418" i="1"/>
  <c r="T416" i="1"/>
  <c r="Q416" i="1"/>
  <c r="G417" i="1"/>
  <c r="H417" i="1" s="1"/>
  <c r="J417" i="1"/>
  <c r="K417" i="1" s="1"/>
  <c r="L417" i="1" s="1"/>
  <c r="M417" i="1" s="1"/>
  <c r="R417" i="1"/>
  <c r="S417" i="1"/>
  <c r="I419" i="1"/>
  <c r="C412" i="1"/>
  <c r="P411" i="1"/>
  <c r="B411" i="1" s="1"/>
  <c r="N417" i="1" l="1"/>
  <c r="D418" i="1"/>
  <c r="E418" i="1" s="1"/>
  <c r="F419" i="1" s="1"/>
  <c r="O418" i="1"/>
  <c r="A419" i="1"/>
  <c r="T417" i="1"/>
  <c r="Q417" i="1"/>
  <c r="S418" i="1"/>
  <c r="R418" i="1"/>
  <c r="J418" i="1"/>
  <c r="K418" i="1" s="1"/>
  <c r="L418" i="1" s="1"/>
  <c r="M418" i="1" s="1"/>
  <c r="G418" i="1"/>
  <c r="H418" i="1" s="1"/>
  <c r="C413" i="1"/>
  <c r="P412" i="1"/>
  <c r="B412" i="1" s="1"/>
  <c r="I420" i="1"/>
  <c r="D419" i="1" l="1"/>
  <c r="E419" i="1" s="1"/>
  <c r="F420" i="1" s="1"/>
  <c r="O419" i="1"/>
  <c r="A420" i="1"/>
  <c r="T418" i="1"/>
  <c r="Q418" i="1"/>
  <c r="S419" i="1"/>
  <c r="G419" i="1"/>
  <c r="H419" i="1" s="1"/>
  <c r="R419" i="1"/>
  <c r="J419" i="1"/>
  <c r="K419" i="1" s="1"/>
  <c r="L419" i="1" s="1"/>
  <c r="M419" i="1" s="1"/>
  <c r="N418" i="1"/>
  <c r="I421" i="1"/>
  <c r="C414" i="1"/>
  <c r="P413" i="1"/>
  <c r="B413" i="1" s="1"/>
  <c r="N419" i="1" l="1"/>
  <c r="D420" i="1"/>
  <c r="E420" i="1" s="1"/>
  <c r="F421" i="1" s="1"/>
  <c r="O420" i="1"/>
  <c r="A421" i="1"/>
  <c r="T419" i="1"/>
  <c r="Q419" i="1"/>
  <c r="J420" i="1"/>
  <c r="K420" i="1" s="1"/>
  <c r="L420" i="1" s="1"/>
  <c r="M420" i="1" s="1"/>
  <c r="G420" i="1"/>
  <c r="H420" i="1" s="1"/>
  <c r="S420" i="1"/>
  <c r="R420" i="1"/>
  <c r="I422" i="1"/>
  <c r="C415" i="1"/>
  <c r="P414" i="1"/>
  <c r="B414" i="1" s="1"/>
  <c r="N420" i="1" l="1"/>
  <c r="D421" i="1"/>
  <c r="E421" i="1" s="1"/>
  <c r="F422" i="1" s="1"/>
  <c r="O421" i="1"/>
  <c r="A422" i="1"/>
  <c r="T420" i="1"/>
  <c r="Q420" i="1"/>
  <c r="J421" i="1"/>
  <c r="K421" i="1" s="1"/>
  <c r="L421" i="1" s="1"/>
  <c r="M421" i="1" s="1"/>
  <c r="S421" i="1"/>
  <c r="G421" i="1"/>
  <c r="H421" i="1" s="1"/>
  <c r="R421" i="1"/>
  <c r="C416" i="1"/>
  <c r="P415" i="1"/>
  <c r="B415" i="1" s="1"/>
  <c r="I423" i="1"/>
  <c r="N421" i="1" l="1"/>
  <c r="D422" i="1"/>
  <c r="E422" i="1" s="1"/>
  <c r="F423" i="1" s="1"/>
  <c r="O422" i="1"/>
  <c r="A423" i="1"/>
  <c r="Q421" i="1"/>
  <c r="T421" i="1"/>
  <c r="R422" i="1"/>
  <c r="G422" i="1"/>
  <c r="H422" i="1" s="1"/>
  <c r="J422" i="1"/>
  <c r="K422" i="1" s="1"/>
  <c r="L422" i="1" s="1"/>
  <c r="M422" i="1" s="1"/>
  <c r="S422" i="1"/>
  <c r="I424" i="1"/>
  <c r="C417" i="1"/>
  <c r="P416" i="1"/>
  <c r="B416" i="1" s="1"/>
  <c r="N422" i="1" l="1"/>
  <c r="D423" i="1"/>
  <c r="E423" i="1" s="1"/>
  <c r="F424" i="1" s="1"/>
  <c r="O423" i="1"/>
  <c r="A424" i="1"/>
  <c r="T422" i="1"/>
  <c r="Q422" i="1"/>
  <c r="S423" i="1"/>
  <c r="G423" i="1"/>
  <c r="H423" i="1" s="1"/>
  <c r="J423" i="1"/>
  <c r="K423" i="1" s="1"/>
  <c r="L423" i="1" s="1"/>
  <c r="M423" i="1" s="1"/>
  <c r="R423" i="1"/>
  <c r="I425" i="1"/>
  <c r="C418" i="1"/>
  <c r="P417" i="1"/>
  <c r="B417" i="1" s="1"/>
  <c r="N423" i="1" l="1"/>
  <c r="D424" i="1"/>
  <c r="E424" i="1" s="1"/>
  <c r="F425" i="1" s="1"/>
  <c r="O424" i="1"/>
  <c r="A425" i="1"/>
  <c r="T423" i="1"/>
  <c r="Q423" i="1"/>
  <c r="S424" i="1"/>
  <c r="G424" i="1"/>
  <c r="H424" i="1" s="1"/>
  <c r="R424" i="1"/>
  <c r="J424" i="1"/>
  <c r="K424" i="1" s="1"/>
  <c r="L424" i="1" s="1"/>
  <c r="M424" i="1" s="1"/>
  <c r="C419" i="1"/>
  <c r="P418" i="1"/>
  <c r="B418" i="1" s="1"/>
  <c r="I426" i="1"/>
  <c r="N424" i="1" l="1"/>
  <c r="D425" i="1"/>
  <c r="E425" i="1" s="1"/>
  <c r="F426" i="1" s="1"/>
  <c r="O425" i="1"/>
  <c r="A426" i="1"/>
  <c r="T424" i="1"/>
  <c r="Q424" i="1"/>
  <c r="R425" i="1"/>
  <c r="J425" i="1"/>
  <c r="K425" i="1" s="1"/>
  <c r="L425" i="1" s="1"/>
  <c r="M425" i="1" s="1"/>
  <c r="S425" i="1"/>
  <c r="G425" i="1"/>
  <c r="H425" i="1" s="1"/>
  <c r="C420" i="1"/>
  <c r="P419" i="1"/>
  <c r="B419" i="1" s="1"/>
  <c r="I427" i="1"/>
  <c r="N425" i="1" l="1"/>
  <c r="D426" i="1"/>
  <c r="E426" i="1" s="1"/>
  <c r="F427" i="1" s="1"/>
  <c r="O426" i="1"/>
  <c r="A427" i="1"/>
  <c r="Q425" i="1"/>
  <c r="T425" i="1"/>
  <c r="S426" i="1"/>
  <c r="G426" i="1"/>
  <c r="H426" i="1" s="1"/>
  <c r="R426" i="1"/>
  <c r="J426" i="1"/>
  <c r="K426" i="1" s="1"/>
  <c r="L426" i="1" s="1"/>
  <c r="M426" i="1" s="1"/>
  <c r="I428" i="1"/>
  <c r="C421" i="1"/>
  <c r="P420" i="1"/>
  <c r="B420" i="1" s="1"/>
  <c r="N426" i="1" l="1"/>
  <c r="D427" i="1"/>
  <c r="E427" i="1" s="1"/>
  <c r="F428" i="1" s="1"/>
  <c r="O427" i="1"/>
  <c r="A428" i="1"/>
  <c r="T426" i="1"/>
  <c r="Q426" i="1"/>
  <c r="R427" i="1"/>
  <c r="J427" i="1"/>
  <c r="K427" i="1" s="1"/>
  <c r="L427" i="1" s="1"/>
  <c r="M427" i="1" s="1"/>
  <c r="S427" i="1"/>
  <c r="G427" i="1"/>
  <c r="H427" i="1" s="1"/>
  <c r="C422" i="1"/>
  <c r="P421" i="1"/>
  <c r="B421" i="1" s="1"/>
  <c r="I429" i="1"/>
  <c r="N427" i="1" l="1"/>
  <c r="D428" i="1"/>
  <c r="E428" i="1" s="1"/>
  <c r="F429" i="1" s="1"/>
  <c r="O428" i="1"/>
  <c r="A429" i="1"/>
  <c r="T427" i="1"/>
  <c r="Q427" i="1"/>
  <c r="S428" i="1"/>
  <c r="G428" i="1"/>
  <c r="H428" i="1" s="1"/>
  <c r="R428" i="1"/>
  <c r="J428" i="1"/>
  <c r="K428" i="1" s="1"/>
  <c r="L428" i="1" s="1"/>
  <c r="M428" i="1" s="1"/>
  <c r="C423" i="1"/>
  <c r="P422" i="1"/>
  <c r="B422" i="1" s="1"/>
  <c r="I430" i="1"/>
  <c r="N428" i="1" l="1"/>
  <c r="D429" i="1"/>
  <c r="E429" i="1" s="1"/>
  <c r="F430" i="1" s="1"/>
  <c r="O429" i="1"/>
  <c r="A430" i="1"/>
  <c r="T428" i="1"/>
  <c r="Q428" i="1"/>
  <c r="S429" i="1"/>
  <c r="G429" i="1"/>
  <c r="H429" i="1" s="1"/>
  <c r="R429" i="1"/>
  <c r="J429" i="1"/>
  <c r="K429" i="1" s="1"/>
  <c r="L429" i="1" s="1"/>
  <c r="M429" i="1" s="1"/>
  <c r="I431" i="1"/>
  <c r="C424" i="1"/>
  <c r="P423" i="1"/>
  <c r="B423" i="1" s="1"/>
  <c r="N429" i="1" l="1"/>
  <c r="D430" i="1"/>
  <c r="E430" i="1" s="1"/>
  <c r="F431" i="1" s="1"/>
  <c r="O430" i="1"/>
  <c r="A431" i="1"/>
  <c r="Q429" i="1"/>
  <c r="T429" i="1"/>
  <c r="S430" i="1"/>
  <c r="G430" i="1"/>
  <c r="H430" i="1" s="1"/>
  <c r="J430" i="1"/>
  <c r="K430" i="1" s="1"/>
  <c r="L430" i="1" s="1"/>
  <c r="M430" i="1" s="1"/>
  <c r="R430" i="1"/>
  <c r="C425" i="1"/>
  <c r="P424" i="1"/>
  <c r="B424" i="1" s="1"/>
  <c r="I432" i="1"/>
  <c r="N430" i="1" l="1"/>
  <c r="D431" i="1"/>
  <c r="E431" i="1" s="1"/>
  <c r="F432" i="1" s="1"/>
  <c r="O431" i="1"/>
  <c r="A432" i="1"/>
  <c r="T430" i="1"/>
  <c r="Q430" i="1"/>
  <c r="R431" i="1"/>
  <c r="S431" i="1"/>
  <c r="G431" i="1"/>
  <c r="H431" i="1" s="1"/>
  <c r="J431" i="1"/>
  <c r="K431" i="1" s="1"/>
  <c r="L431" i="1" s="1"/>
  <c r="M431" i="1" s="1"/>
  <c r="C426" i="1"/>
  <c r="P425" i="1"/>
  <c r="B425" i="1" s="1"/>
  <c r="I433" i="1"/>
  <c r="N431" i="1" l="1"/>
  <c r="D432" i="1"/>
  <c r="E432" i="1" s="1"/>
  <c r="F433" i="1" s="1"/>
  <c r="O432" i="1"/>
  <c r="A433" i="1"/>
  <c r="Q431" i="1"/>
  <c r="T431" i="1"/>
  <c r="S432" i="1"/>
  <c r="G432" i="1"/>
  <c r="H432" i="1" s="1"/>
  <c r="R432" i="1"/>
  <c r="J432" i="1"/>
  <c r="K432" i="1" s="1"/>
  <c r="L432" i="1" s="1"/>
  <c r="M432" i="1" s="1"/>
  <c r="C427" i="1"/>
  <c r="P426" i="1"/>
  <c r="B426" i="1" s="1"/>
  <c r="I434" i="1"/>
  <c r="N432" i="1" l="1"/>
  <c r="D433" i="1"/>
  <c r="E433" i="1" s="1"/>
  <c r="F434" i="1" s="1"/>
  <c r="O433" i="1"/>
  <c r="A434" i="1"/>
  <c r="Q432" i="1"/>
  <c r="T432" i="1"/>
  <c r="S433" i="1"/>
  <c r="G433" i="1"/>
  <c r="H433" i="1" s="1"/>
  <c r="J433" i="1"/>
  <c r="K433" i="1" s="1"/>
  <c r="L433" i="1" s="1"/>
  <c r="M433" i="1" s="1"/>
  <c r="R433" i="1"/>
  <c r="I435" i="1"/>
  <c r="C428" i="1"/>
  <c r="P427" i="1"/>
  <c r="B427" i="1" s="1"/>
  <c r="N433" i="1" l="1"/>
  <c r="D434" i="1"/>
  <c r="E434" i="1" s="1"/>
  <c r="F435" i="1" s="1"/>
  <c r="O434" i="1"/>
  <c r="A435" i="1"/>
  <c r="T433" i="1"/>
  <c r="Q433" i="1"/>
  <c r="S434" i="1"/>
  <c r="G434" i="1"/>
  <c r="H434" i="1" s="1"/>
  <c r="R434" i="1"/>
  <c r="J434" i="1"/>
  <c r="K434" i="1" s="1"/>
  <c r="L434" i="1" s="1"/>
  <c r="M434" i="1" s="1"/>
  <c r="I436" i="1"/>
  <c r="C429" i="1"/>
  <c r="P428" i="1"/>
  <c r="B428" i="1" s="1"/>
  <c r="N434" i="1" l="1"/>
  <c r="D435" i="1"/>
  <c r="E435" i="1" s="1"/>
  <c r="F436" i="1" s="1"/>
  <c r="O435" i="1"/>
  <c r="A436" i="1"/>
  <c r="Q434" i="1"/>
  <c r="T434" i="1"/>
  <c r="S435" i="1"/>
  <c r="G435" i="1"/>
  <c r="H435" i="1" s="1"/>
  <c r="R435" i="1"/>
  <c r="J435" i="1"/>
  <c r="K435" i="1" s="1"/>
  <c r="L435" i="1" s="1"/>
  <c r="M435" i="1" s="1"/>
  <c r="I437" i="1"/>
  <c r="C430" i="1"/>
  <c r="P429" i="1"/>
  <c r="B429" i="1" s="1"/>
  <c r="D436" i="1" l="1"/>
  <c r="E436" i="1" s="1"/>
  <c r="F437" i="1" s="1"/>
  <c r="O436" i="1"/>
  <c r="A437" i="1"/>
  <c r="T435" i="1"/>
  <c r="Q435" i="1"/>
  <c r="G436" i="1"/>
  <c r="H436" i="1" s="1"/>
  <c r="R436" i="1"/>
  <c r="J436" i="1"/>
  <c r="K436" i="1" s="1"/>
  <c r="L436" i="1" s="1"/>
  <c r="M436" i="1" s="1"/>
  <c r="S436" i="1"/>
  <c r="N435" i="1"/>
  <c r="C431" i="1"/>
  <c r="P430" i="1"/>
  <c r="B430" i="1" s="1"/>
  <c r="I438" i="1"/>
  <c r="N436" i="1" l="1"/>
  <c r="D437" i="1"/>
  <c r="E437" i="1" s="1"/>
  <c r="F438" i="1" s="1"/>
  <c r="O437" i="1"/>
  <c r="A438" i="1"/>
  <c r="T436" i="1"/>
  <c r="Q436" i="1"/>
  <c r="J437" i="1"/>
  <c r="K437" i="1" s="1"/>
  <c r="L437" i="1" s="1"/>
  <c r="M437" i="1" s="1"/>
  <c r="G437" i="1"/>
  <c r="H437" i="1" s="1"/>
  <c r="S437" i="1"/>
  <c r="R437" i="1"/>
  <c r="I439" i="1"/>
  <c r="C432" i="1"/>
  <c r="P431" i="1"/>
  <c r="B431" i="1" s="1"/>
  <c r="N437" i="1" l="1"/>
  <c r="D438" i="1"/>
  <c r="E438" i="1" s="1"/>
  <c r="F439" i="1" s="1"/>
  <c r="O438" i="1"/>
  <c r="A439" i="1"/>
  <c r="Q437" i="1"/>
  <c r="T437" i="1"/>
  <c r="R438" i="1"/>
  <c r="J438" i="1"/>
  <c r="K438" i="1" s="1"/>
  <c r="L438" i="1" s="1"/>
  <c r="M438" i="1" s="1"/>
  <c r="G438" i="1"/>
  <c r="H438" i="1" s="1"/>
  <c r="S438" i="1"/>
  <c r="C433" i="1"/>
  <c r="P432" i="1"/>
  <c r="B432" i="1" s="1"/>
  <c r="I440" i="1"/>
  <c r="N438" i="1" l="1"/>
  <c r="D439" i="1"/>
  <c r="E439" i="1" s="1"/>
  <c r="F440" i="1" s="1"/>
  <c r="O439" i="1"/>
  <c r="A440" i="1"/>
  <c r="T438" i="1"/>
  <c r="Q438" i="1"/>
  <c r="S439" i="1"/>
  <c r="G439" i="1"/>
  <c r="H439" i="1" s="1"/>
  <c r="J439" i="1"/>
  <c r="K439" i="1" s="1"/>
  <c r="L439" i="1" s="1"/>
  <c r="M439" i="1" s="1"/>
  <c r="R439" i="1"/>
  <c r="I441" i="1"/>
  <c r="C434" i="1"/>
  <c r="P433" i="1"/>
  <c r="B433" i="1" s="1"/>
  <c r="N439" i="1" l="1"/>
  <c r="D440" i="1"/>
  <c r="E440" i="1" s="1"/>
  <c r="F441" i="1" s="1"/>
  <c r="O440" i="1"/>
  <c r="A441" i="1"/>
  <c r="T439" i="1"/>
  <c r="Q439" i="1"/>
  <c r="S440" i="1"/>
  <c r="J440" i="1"/>
  <c r="K440" i="1" s="1"/>
  <c r="L440" i="1" s="1"/>
  <c r="M440" i="1" s="1"/>
  <c r="G440" i="1"/>
  <c r="H440" i="1" s="1"/>
  <c r="R440" i="1"/>
  <c r="C435" i="1"/>
  <c r="P434" i="1"/>
  <c r="B434" i="1" s="1"/>
  <c r="I442" i="1"/>
  <c r="N440" i="1" l="1"/>
  <c r="D441" i="1"/>
  <c r="E441" i="1" s="1"/>
  <c r="F442" i="1" s="1"/>
  <c r="O441" i="1"/>
  <c r="A442" i="1"/>
  <c r="Q440" i="1"/>
  <c r="T440" i="1"/>
  <c r="R441" i="1"/>
  <c r="G441" i="1"/>
  <c r="H441" i="1" s="1"/>
  <c r="S441" i="1"/>
  <c r="J441" i="1"/>
  <c r="K441" i="1" s="1"/>
  <c r="L441" i="1" s="1"/>
  <c r="M441" i="1" s="1"/>
  <c r="I443" i="1"/>
  <c r="C436" i="1"/>
  <c r="P435" i="1"/>
  <c r="B435" i="1" s="1"/>
  <c r="N441" i="1" l="1"/>
  <c r="D442" i="1"/>
  <c r="E442" i="1" s="1"/>
  <c r="F443" i="1" s="1"/>
  <c r="O442" i="1"/>
  <c r="A443" i="1"/>
  <c r="Q441" i="1"/>
  <c r="T441" i="1"/>
  <c r="S442" i="1"/>
  <c r="J442" i="1"/>
  <c r="K442" i="1" s="1"/>
  <c r="L442" i="1" s="1"/>
  <c r="M442" i="1" s="1"/>
  <c r="G442" i="1"/>
  <c r="H442" i="1" s="1"/>
  <c r="R442" i="1"/>
  <c r="C437" i="1"/>
  <c r="P436" i="1"/>
  <c r="B436" i="1" s="1"/>
  <c r="I444" i="1"/>
  <c r="D443" i="1" l="1"/>
  <c r="E443" i="1" s="1"/>
  <c r="F444" i="1" s="1"/>
  <c r="O443" i="1"/>
  <c r="A444" i="1"/>
  <c r="T442" i="1"/>
  <c r="Q442" i="1"/>
  <c r="S443" i="1"/>
  <c r="G443" i="1"/>
  <c r="H443" i="1" s="1"/>
  <c r="R443" i="1"/>
  <c r="J443" i="1"/>
  <c r="K443" i="1" s="1"/>
  <c r="L443" i="1" s="1"/>
  <c r="M443" i="1" s="1"/>
  <c r="N442" i="1"/>
  <c r="I445" i="1"/>
  <c r="C438" i="1"/>
  <c r="P437" i="1"/>
  <c r="B437" i="1" s="1"/>
  <c r="N443" i="1" l="1"/>
  <c r="D444" i="1"/>
  <c r="E444" i="1" s="1"/>
  <c r="F445" i="1" s="1"/>
  <c r="O444" i="1"/>
  <c r="A445" i="1"/>
  <c r="T443" i="1"/>
  <c r="Q443" i="1"/>
  <c r="R444" i="1"/>
  <c r="J444" i="1"/>
  <c r="K444" i="1" s="1"/>
  <c r="L444" i="1" s="1"/>
  <c r="M444" i="1" s="1"/>
  <c r="S444" i="1"/>
  <c r="G444" i="1"/>
  <c r="H444" i="1" s="1"/>
  <c r="C439" i="1"/>
  <c r="P438" i="1"/>
  <c r="B438" i="1" s="1"/>
  <c r="I446" i="1"/>
  <c r="N444" i="1" l="1"/>
  <c r="D445" i="1"/>
  <c r="E445" i="1" s="1"/>
  <c r="F446" i="1" s="1"/>
  <c r="O445" i="1"/>
  <c r="A446" i="1"/>
  <c r="T444" i="1"/>
  <c r="Q444" i="1"/>
  <c r="R445" i="1"/>
  <c r="J445" i="1"/>
  <c r="K445" i="1" s="1"/>
  <c r="L445" i="1" s="1"/>
  <c r="M445" i="1" s="1"/>
  <c r="S445" i="1"/>
  <c r="G445" i="1"/>
  <c r="H445" i="1" s="1"/>
  <c r="I447" i="1"/>
  <c r="C440" i="1"/>
  <c r="P439" i="1"/>
  <c r="B439" i="1" s="1"/>
  <c r="N445" i="1" l="1"/>
  <c r="D446" i="1"/>
  <c r="E446" i="1" s="1"/>
  <c r="F447" i="1" s="1"/>
  <c r="O446" i="1"/>
  <c r="A447" i="1"/>
  <c r="Q445" i="1"/>
  <c r="T445" i="1"/>
  <c r="R446" i="1"/>
  <c r="G446" i="1"/>
  <c r="H446" i="1" s="1"/>
  <c r="S446" i="1"/>
  <c r="J446" i="1"/>
  <c r="K446" i="1" s="1"/>
  <c r="L446" i="1" s="1"/>
  <c r="M446" i="1" s="1"/>
  <c r="C441" i="1"/>
  <c r="P440" i="1"/>
  <c r="B440" i="1" s="1"/>
  <c r="I448" i="1"/>
  <c r="D447" i="1" l="1"/>
  <c r="E447" i="1" s="1"/>
  <c r="F448" i="1" s="1"/>
  <c r="O447" i="1"/>
  <c r="A448" i="1"/>
  <c r="T446" i="1"/>
  <c r="Q446" i="1"/>
  <c r="G447" i="1"/>
  <c r="H447" i="1" s="1"/>
  <c r="R447" i="1"/>
  <c r="J447" i="1"/>
  <c r="K447" i="1" s="1"/>
  <c r="L447" i="1" s="1"/>
  <c r="M447" i="1" s="1"/>
  <c r="S447" i="1"/>
  <c r="N446" i="1"/>
  <c r="C442" i="1"/>
  <c r="P441" i="1"/>
  <c r="B441" i="1" s="1"/>
  <c r="I449" i="1"/>
  <c r="N447" i="1" l="1"/>
  <c r="D448" i="1"/>
  <c r="E448" i="1" s="1"/>
  <c r="F449" i="1" s="1"/>
  <c r="O448" i="1"/>
  <c r="A449" i="1"/>
  <c r="Q447" i="1"/>
  <c r="T447" i="1"/>
  <c r="S448" i="1"/>
  <c r="J448" i="1"/>
  <c r="K448" i="1" s="1"/>
  <c r="L448" i="1" s="1"/>
  <c r="M448" i="1" s="1"/>
  <c r="G448" i="1"/>
  <c r="H448" i="1" s="1"/>
  <c r="R448" i="1"/>
  <c r="I450" i="1"/>
  <c r="C443" i="1"/>
  <c r="P442" i="1"/>
  <c r="B442" i="1" s="1"/>
  <c r="N448" i="1" l="1"/>
  <c r="D449" i="1"/>
  <c r="E449" i="1" s="1"/>
  <c r="F450" i="1" s="1"/>
  <c r="O449" i="1"/>
  <c r="A450" i="1"/>
  <c r="T448" i="1"/>
  <c r="Q448" i="1"/>
  <c r="J449" i="1"/>
  <c r="K449" i="1" s="1"/>
  <c r="L449" i="1" s="1"/>
  <c r="M449" i="1" s="1"/>
  <c r="G449" i="1"/>
  <c r="H449" i="1" s="1"/>
  <c r="S449" i="1"/>
  <c r="R449" i="1"/>
  <c r="C444" i="1"/>
  <c r="P443" i="1"/>
  <c r="B443" i="1" s="1"/>
  <c r="I451" i="1"/>
  <c r="N449" i="1" l="1"/>
  <c r="D450" i="1"/>
  <c r="E450" i="1" s="1"/>
  <c r="F451" i="1" s="1"/>
  <c r="O450" i="1"/>
  <c r="A451" i="1"/>
  <c r="T449" i="1"/>
  <c r="Q449" i="1"/>
  <c r="R450" i="1"/>
  <c r="J450" i="1"/>
  <c r="K450" i="1" s="1"/>
  <c r="L450" i="1" s="1"/>
  <c r="M450" i="1" s="1"/>
  <c r="S450" i="1"/>
  <c r="G450" i="1"/>
  <c r="H450" i="1" s="1"/>
  <c r="I452" i="1"/>
  <c r="C445" i="1"/>
  <c r="P444" i="1"/>
  <c r="B444" i="1" s="1"/>
  <c r="N450" i="1" l="1"/>
  <c r="D451" i="1"/>
  <c r="E451" i="1" s="1"/>
  <c r="F452" i="1" s="1"/>
  <c r="O451" i="1"/>
  <c r="A452" i="1"/>
  <c r="T450" i="1"/>
  <c r="Q450" i="1"/>
  <c r="S451" i="1"/>
  <c r="R451" i="1"/>
  <c r="G451" i="1"/>
  <c r="H451" i="1" s="1"/>
  <c r="J451" i="1"/>
  <c r="K451" i="1" s="1"/>
  <c r="L451" i="1" s="1"/>
  <c r="M451" i="1" s="1"/>
  <c r="C446" i="1"/>
  <c r="P445" i="1"/>
  <c r="B445" i="1" s="1"/>
  <c r="I453" i="1"/>
  <c r="N451" i="1" l="1"/>
  <c r="D452" i="1"/>
  <c r="E452" i="1" s="1"/>
  <c r="F453" i="1" s="1"/>
  <c r="O452" i="1"/>
  <c r="A453" i="1"/>
  <c r="T451" i="1"/>
  <c r="Q451" i="1"/>
  <c r="G452" i="1"/>
  <c r="H452" i="1" s="1"/>
  <c r="J452" i="1"/>
  <c r="K452" i="1" s="1"/>
  <c r="L452" i="1" s="1"/>
  <c r="M452" i="1" s="1"/>
  <c r="R452" i="1"/>
  <c r="S452" i="1"/>
  <c r="C447" i="1"/>
  <c r="P446" i="1"/>
  <c r="B446" i="1" s="1"/>
  <c r="I454" i="1"/>
  <c r="N452" i="1" l="1"/>
  <c r="D453" i="1"/>
  <c r="E453" i="1" s="1"/>
  <c r="F454" i="1" s="1"/>
  <c r="O453" i="1"/>
  <c r="A454" i="1"/>
  <c r="T452" i="1"/>
  <c r="Q452" i="1"/>
  <c r="R453" i="1"/>
  <c r="J453" i="1"/>
  <c r="K453" i="1" s="1"/>
  <c r="L453" i="1" s="1"/>
  <c r="M453" i="1" s="1"/>
  <c r="S453" i="1"/>
  <c r="G453" i="1"/>
  <c r="H453" i="1" s="1"/>
  <c r="I455" i="1"/>
  <c r="C448" i="1"/>
  <c r="P447" i="1"/>
  <c r="B447" i="1" s="1"/>
  <c r="N453" i="1" l="1"/>
  <c r="D454" i="1"/>
  <c r="E454" i="1" s="1"/>
  <c r="F455" i="1" s="1"/>
  <c r="O454" i="1"/>
  <c r="A455" i="1"/>
  <c r="T453" i="1"/>
  <c r="Q453" i="1"/>
  <c r="S454" i="1"/>
  <c r="G454" i="1"/>
  <c r="H454" i="1" s="1"/>
  <c r="R454" i="1"/>
  <c r="J454" i="1"/>
  <c r="K454" i="1" s="1"/>
  <c r="L454" i="1" s="1"/>
  <c r="M454" i="1" s="1"/>
  <c r="C449" i="1"/>
  <c r="P448" i="1"/>
  <c r="B448" i="1" s="1"/>
  <c r="I456" i="1"/>
  <c r="D455" i="1" l="1"/>
  <c r="E455" i="1" s="1"/>
  <c r="F456" i="1" s="1"/>
  <c r="O455" i="1"/>
  <c r="A456" i="1"/>
  <c r="T454" i="1"/>
  <c r="Q454" i="1"/>
  <c r="R455" i="1"/>
  <c r="G455" i="1"/>
  <c r="H455" i="1" s="1"/>
  <c r="J455" i="1"/>
  <c r="K455" i="1" s="1"/>
  <c r="L455" i="1" s="1"/>
  <c r="M455" i="1" s="1"/>
  <c r="S455" i="1"/>
  <c r="N454" i="1"/>
  <c r="I457" i="1"/>
  <c r="C450" i="1"/>
  <c r="P449" i="1"/>
  <c r="B449" i="1" s="1"/>
  <c r="N455" i="1" l="1"/>
  <c r="D456" i="1"/>
  <c r="E456" i="1" s="1"/>
  <c r="F457" i="1" s="1"/>
  <c r="O456" i="1"/>
  <c r="A457" i="1"/>
  <c r="T455" i="1"/>
  <c r="Q455" i="1"/>
  <c r="S456" i="1"/>
  <c r="J456" i="1"/>
  <c r="K456" i="1" s="1"/>
  <c r="L456" i="1" s="1"/>
  <c r="M456" i="1" s="1"/>
  <c r="G456" i="1"/>
  <c r="H456" i="1" s="1"/>
  <c r="R456" i="1"/>
  <c r="C451" i="1"/>
  <c r="P450" i="1"/>
  <c r="B450" i="1" s="1"/>
  <c r="I458" i="1"/>
  <c r="N456" i="1" l="1"/>
  <c r="D457" i="1"/>
  <c r="E457" i="1" s="1"/>
  <c r="F458" i="1" s="1"/>
  <c r="O457" i="1"/>
  <c r="A458" i="1"/>
  <c r="T456" i="1"/>
  <c r="Q456" i="1"/>
  <c r="R457" i="1"/>
  <c r="J457" i="1"/>
  <c r="K457" i="1" s="1"/>
  <c r="L457" i="1" s="1"/>
  <c r="M457" i="1" s="1"/>
  <c r="S457" i="1"/>
  <c r="G457" i="1"/>
  <c r="H457" i="1" s="1"/>
  <c r="C452" i="1"/>
  <c r="P451" i="1"/>
  <c r="B451" i="1" s="1"/>
  <c r="I459" i="1"/>
  <c r="N457" i="1" l="1"/>
  <c r="D458" i="1"/>
  <c r="E458" i="1" s="1"/>
  <c r="F459" i="1" s="1"/>
  <c r="O458" i="1"/>
  <c r="A459" i="1"/>
  <c r="Q457" i="1"/>
  <c r="T457" i="1"/>
  <c r="S458" i="1"/>
  <c r="G458" i="1"/>
  <c r="H458" i="1" s="1"/>
  <c r="R458" i="1"/>
  <c r="J458" i="1"/>
  <c r="K458" i="1" s="1"/>
  <c r="L458" i="1" s="1"/>
  <c r="M458" i="1" s="1"/>
  <c r="I460" i="1"/>
  <c r="C453" i="1"/>
  <c r="P452" i="1"/>
  <c r="B452" i="1" s="1"/>
  <c r="N458" i="1" l="1"/>
  <c r="D459" i="1"/>
  <c r="E459" i="1" s="1"/>
  <c r="F460" i="1" s="1"/>
  <c r="O459" i="1"/>
  <c r="A460" i="1"/>
  <c r="T458" i="1"/>
  <c r="Q458" i="1"/>
  <c r="R459" i="1"/>
  <c r="J459" i="1"/>
  <c r="K459" i="1" s="1"/>
  <c r="L459" i="1" s="1"/>
  <c r="M459" i="1" s="1"/>
  <c r="G459" i="1"/>
  <c r="H459" i="1" s="1"/>
  <c r="S459" i="1"/>
  <c r="C454" i="1"/>
  <c r="P453" i="1"/>
  <c r="B453" i="1" s="1"/>
  <c r="I461" i="1"/>
  <c r="N459" i="1" l="1"/>
  <c r="D460" i="1"/>
  <c r="E460" i="1" s="1"/>
  <c r="F461" i="1" s="1"/>
  <c r="O460" i="1"/>
  <c r="A461" i="1"/>
  <c r="T459" i="1"/>
  <c r="Q459" i="1"/>
  <c r="S460" i="1"/>
  <c r="G460" i="1"/>
  <c r="H460" i="1" s="1"/>
  <c r="J460" i="1"/>
  <c r="K460" i="1" s="1"/>
  <c r="L460" i="1" s="1"/>
  <c r="M460" i="1" s="1"/>
  <c r="R460" i="1"/>
  <c r="I462" i="1"/>
  <c r="C455" i="1"/>
  <c r="P454" i="1"/>
  <c r="B454" i="1" s="1"/>
  <c r="N460" i="1" l="1"/>
  <c r="D461" i="1"/>
  <c r="E461" i="1" s="1"/>
  <c r="F462" i="1" s="1"/>
  <c r="O461" i="1"/>
  <c r="A462" i="1"/>
  <c r="T460" i="1"/>
  <c r="Q460" i="1"/>
  <c r="S461" i="1"/>
  <c r="R461" i="1"/>
  <c r="J461" i="1"/>
  <c r="K461" i="1" s="1"/>
  <c r="L461" i="1" s="1"/>
  <c r="M461" i="1" s="1"/>
  <c r="G461" i="1"/>
  <c r="H461" i="1" s="1"/>
  <c r="C456" i="1"/>
  <c r="P455" i="1"/>
  <c r="B455" i="1" s="1"/>
  <c r="I463" i="1"/>
  <c r="D462" i="1" l="1"/>
  <c r="E462" i="1" s="1"/>
  <c r="F463" i="1" s="1"/>
  <c r="O462" i="1"/>
  <c r="A463" i="1"/>
  <c r="N461" i="1"/>
  <c r="Q461" i="1"/>
  <c r="T461" i="1"/>
  <c r="G462" i="1"/>
  <c r="H462" i="1" s="1"/>
  <c r="R462" i="1"/>
  <c r="J462" i="1"/>
  <c r="K462" i="1" s="1"/>
  <c r="L462" i="1" s="1"/>
  <c r="M462" i="1" s="1"/>
  <c r="S462" i="1"/>
  <c r="I464" i="1"/>
  <c r="C457" i="1"/>
  <c r="P456" i="1"/>
  <c r="B456" i="1" s="1"/>
  <c r="N462" i="1" l="1"/>
  <c r="D463" i="1"/>
  <c r="E463" i="1" s="1"/>
  <c r="F464" i="1" s="1"/>
  <c r="O463" i="1"/>
  <c r="A464" i="1"/>
  <c r="T462" i="1"/>
  <c r="Q462" i="1"/>
  <c r="R463" i="1"/>
  <c r="G463" i="1"/>
  <c r="H463" i="1" s="1"/>
  <c r="J463" i="1"/>
  <c r="K463" i="1" s="1"/>
  <c r="L463" i="1" s="1"/>
  <c r="M463" i="1" s="1"/>
  <c r="S463" i="1"/>
  <c r="C458" i="1"/>
  <c r="P457" i="1"/>
  <c r="B457" i="1" s="1"/>
  <c r="I465" i="1"/>
  <c r="D464" i="1" l="1"/>
  <c r="E464" i="1" s="1"/>
  <c r="F465" i="1" s="1"/>
  <c r="O464" i="1"/>
  <c r="A465" i="1"/>
  <c r="T463" i="1"/>
  <c r="Q463" i="1"/>
  <c r="S464" i="1"/>
  <c r="G464" i="1"/>
  <c r="H464" i="1" s="1"/>
  <c r="J464" i="1"/>
  <c r="K464" i="1" s="1"/>
  <c r="L464" i="1" s="1"/>
  <c r="M464" i="1" s="1"/>
  <c r="R464" i="1"/>
  <c r="N463" i="1"/>
  <c r="I466" i="1"/>
  <c r="C459" i="1"/>
  <c r="P458" i="1"/>
  <c r="B458" i="1" s="1"/>
  <c r="N464" i="1" l="1"/>
  <c r="D465" i="1"/>
  <c r="E465" i="1" s="1"/>
  <c r="F466" i="1" s="1"/>
  <c r="O465" i="1"/>
  <c r="A466" i="1"/>
  <c r="T464" i="1"/>
  <c r="Q464" i="1"/>
  <c r="R465" i="1"/>
  <c r="S465" i="1"/>
  <c r="J465" i="1"/>
  <c r="K465" i="1" s="1"/>
  <c r="L465" i="1" s="1"/>
  <c r="M465" i="1" s="1"/>
  <c r="G465" i="1"/>
  <c r="H465" i="1" s="1"/>
  <c r="I467" i="1"/>
  <c r="C460" i="1"/>
  <c r="P459" i="1"/>
  <c r="B459" i="1" s="1"/>
  <c r="N465" i="1" l="1"/>
  <c r="D466" i="1"/>
  <c r="E466" i="1" s="1"/>
  <c r="F467" i="1" s="1"/>
  <c r="O466" i="1"/>
  <c r="A467" i="1"/>
  <c r="T465" i="1"/>
  <c r="Q465" i="1"/>
  <c r="G466" i="1"/>
  <c r="H466" i="1" s="1"/>
  <c r="R466" i="1"/>
  <c r="J466" i="1"/>
  <c r="K466" i="1" s="1"/>
  <c r="L466" i="1" s="1"/>
  <c r="M466" i="1" s="1"/>
  <c r="S466" i="1"/>
  <c r="I468" i="1"/>
  <c r="C461" i="1"/>
  <c r="P460" i="1"/>
  <c r="B460" i="1" s="1"/>
  <c r="N466" i="1" l="1"/>
  <c r="D467" i="1"/>
  <c r="E467" i="1" s="1"/>
  <c r="F468" i="1" s="1"/>
  <c r="O467" i="1"/>
  <c r="A468" i="1"/>
  <c r="T466" i="1"/>
  <c r="Q466" i="1"/>
  <c r="J467" i="1"/>
  <c r="K467" i="1" s="1"/>
  <c r="L467" i="1" s="1"/>
  <c r="M467" i="1" s="1"/>
  <c r="G467" i="1"/>
  <c r="H467" i="1" s="1"/>
  <c r="S467" i="1"/>
  <c r="R467" i="1"/>
  <c r="C462" i="1"/>
  <c r="P461" i="1"/>
  <c r="B461" i="1" s="1"/>
  <c r="I469" i="1"/>
  <c r="N467" i="1" l="1"/>
  <c r="D468" i="1"/>
  <c r="E468" i="1" s="1"/>
  <c r="F469" i="1" s="1"/>
  <c r="O468" i="1"/>
  <c r="A469" i="1"/>
  <c r="T467" i="1"/>
  <c r="Q467" i="1"/>
  <c r="S468" i="1"/>
  <c r="G468" i="1"/>
  <c r="H468" i="1" s="1"/>
  <c r="J468" i="1"/>
  <c r="K468" i="1" s="1"/>
  <c r="L468" i="1" s="1"/>
  <c r="M468" i="1" s="1"/>
  <c r="R468" i="1"/>
  <c r="C463" i="1"/>
  <c r="P462" i="1"/>
  <c r="B462" i="1" s="1"/>
  <c r="I470" i="1"/>
  <c r="N468" i="1" l="1"/>
  <c r="D469" i="1"/>
  <c r="E469" i="1" s="1"/>
  <c r="F470" i="1" s="1"/>
  <c r="O469" i="1"/>
  <c r="A470" i="1"/>
  <c r="T468" i="1"/>
  <c r="Q468" i="1"/>
  <c r="G469" i="1"/>
  <c r="H469" i="1" s="1"/>
  <c r="J469" i="1"/>
  <c r="K469" i="1" s="1"/>
  <c r="L469" i="1" s="1"/>
  <c r="M469" i="1" s="1"/>
  <c r="R469" i="1"/>
  <c r="S469" i="1"/>
  <c r="C464" i="1"/>
  <c r="P463" i="1"/>
  <c r="B463" i="1" s="1"/>
  <c r="I471" i="1"/>
  <c r="N469" i="1" l="1"/>
  <c r="D470" i="1"/>
  <c r="E470" i="1" s="1"/>
  <c r="F471" i="1" s="1"/>
  <c r="O470" i="1"/>
  <c r="A471" i="1"/>
  <c r="Q469" i="1"/>
  <c r="T469" i="1"/>
  <c r="J470" i="1"/>
  <c r="K470" i="1" s="1"/>
  <c r="L470" i="1" s="1"/>
  <c r="M470" i="1" s="1"/>
  <c r="S470" i="1"/>
  <c r="R470" i="1"/>
  <c r="G470" i="1"/>
  <c r="H470" i="1" s="1"/>
  <c r="I472" i="1"/>
  <c r="C465" i="1"/>
  <c r="P464" i="1"/>
  <c r="B464" i="1" s="1"/>
  <c r="N470" i="1" l="1"/>
  <c r="D471" i="1"/>
  <c r="E471" i="1" s="1"/>
  <c r="F472" i="1" s="1"/>
  <c r="O471" i="1"/>
  <c r="A472" i="1"/>
  <c r="T470" i="1"/>
  <c r="Q470" i="1"/>
  <c r="S471" i="1"/>
  <c r="R471" i="1"/>
  <c r="G471" i="1"/>
  <c r="H471" i="1" s="1"/>
  <c r="J471" i="1"/>
  <c r="K471" i="1" s="1"/>
  <c r="L471" i="1" s="1"/>
  <c r="M471" i="1" s="1"/>
  <c r="C466" i="1"/>
  <c r="P465" i="1"/>
  <c r="B465" i="1" s="1"/>
  <c r="I473" i="1"/>
  <c r="N471" i="1" l="1"/>
  <c r="D472" i="1"/>
  <c r="E472" i="1" s="1"/>
  <c r="F473" i="1" s="1"/>
  <c r="O472" i="1"/>
  <c r="A473" i="1"/>
  <c r="T471" i="1"/>
  <c r="Q471" i="1"/>
  <c r="S472" i="1"/>
  <c r="G472" i="1"/>
  <c r="H472" i="1" s="1"/>
  <c r="R472" i="1"/>
  <c r="J472" i="1"/>
  <c r="K472" i="1" s="1"/>
  <c r="L472" i="1" s="1"/>
  <c r="M472" i="1" s="1"/>
  <c r="I474" i="1"/>
  <c r="C467" i="1"/>
  <c r="P466" i="1"/>
  <c r="B466" i="1" s="1"/>
  <c r="N472" i="1" l="1"/>
  <c r="D473" i="1"/>
  <c r="E473" i="1" s="1"/>
  <c r="F474" i="1" s="1"/>
  <c r="O473" i="1"/>
  <c r="A474" i="1"/>
  <c r="Q472" i="1"/>
  <c r="T472" i="1"/>
  <c r="G473" i="1"/>
  <c r="H473" i="1" s="1"/>
  <c r="S473" i="1"/>
  <c r="R473" i="1"/>
  <c r="J473" i="1"/>
  <c r="K473" i="1" s="1"/>
  <c r="L473" i="1" s="1"/>
  <c r="M473" i="1" s="1"/>
  <c r="I475" i="1"/>
  <c r="C468" i="1"/>
  <c r="P467" i="1"/>
  <c r="B467" i="1" s="1"/>
  <c r="N473" i="1" l="1"/>
  <c r="D474" i="1"/>
  <c r="E474" i="1" s="1"/>
  <c r="F475" i="1" s="1"/>
  <c r="O474" i="1"/>
  <c r="A475" i="1"/>
  <c r="Q473" i="1"/>
  <c r="T473" i="1"/>
  <c r="S474" i="1"/>
  <c r="G474" i="1"/>
  <c r="H474" i="1" s="1"/>
  <c r="J474" i="1"/>
  <c r="K474" i="1" s="1"/>
  <c r="L474" i="1" s="1"/>
  <c r="M474" i="1" s="1"/>
  <c r="R474" i="1"/>
  <c r="I476" i="1"/>
  <c r="C469" i="1"/>
  <c r="P468" i="1"/>
  <c r="B468" i="1" s="1"/>
  <c r="D475" i="1" l="1"/>
  <c r="E475" i="1" s="1"/>
  <c r="F476" i="1" s="1"/>
  <c r="O475" i="1"/>
  <c r="A476" i="1"/>
  <c r="T474" i="1"/>
  <c r="Q474" i="1"/>
  <c r="S475" i="1"/>
  <c r="G475" i="1"/>
  <c r="H475" i="1" s="1"/>
  <c r="R475" i="1"/>
  <c r="J475" i="1"/>
  <c r="K475" i="1" s="1"/>
  <c r="L475" i="1" s="1"/>
  <c r="M475" i="1" s="1"/>
  <c r="N474" i="1"/>
  <c r="C470" i="1"/>
  <c r="P469" i="1"/>
  <c r="B469" i="1" s="1"/>
  <c r="I477" i="1"/>
  <c r="N475" i="1" l="1"/>
  <c r="D476" i="1"/>
  <c r="E476" i="1" s="1"/>
  <c r="F477" i="1" s="1"/>
  <c r="O476" i="1"/>
  <c r="A477" i="1"/>
  <c r="T475" i="1"/>
  <c r="Q475" i="1"/>
  <c r="J476" i="1"/>
  <c r="K476" i="1" s="1"/>
  <c r="L476" i="1" s="1"/>
  <c r="M476" i="1" s="1"/>
  <c r="S476" i="1"/>
  <c r="G476" i="1"/>
  <c r="H476" i="1" s="1"/>
  <c r="R476" i="1"/>
  <c r="I478" i="1"/>
  <c r="C471" i="1"/>
  <c r="P470" i="1"/>
  <c r="B470" i="1" s="1"/>
  <c r="N476" i="1" l="1"/>
  <c r="D477" i="1"/>
  <c r="E477" i="1" s="1"/>
  <c r="F478" i="1" s="1"/>
  <c r="O477" i="1"/>
  <c r="A478" i="1"/>
  <c r="T476" i="1"/>
  <c r="Q476" i="1"/>
  <c r="S477" i="1"/>
  <c r="G477" i="1"/>
  <c r="H477" i="1" s="1"/>
  <c r="R477" i="1"/>
  <c r="J477" i="1"/>
  <c r="K477" i="1" s="1"/>
  <c r="L477" i="1" s="1"/>
  <c r="M477" i="1" s="1"/>
  <c r="C472" i="1"/>
  <c r="P471" i="1"/>
  <c r="B471" i="1" s="1"/>
  <c r="I479" i="1"/>
  <c r="N477" i="1" l="1"/>
  <c r="D478" i="1"/>
  <c r="E478" i="1" s="1"/>
  <c r="F479" i="1" s="1"/>
  <c r="O478" i="1"/>
  <c r="A479" i="1"/>
  <c r="Q477" i="1"/>
  <c r="T477" i="1"/>
  <c r="S478" i="1"/>
  <c r="G478" i="1"/>
  <c r="H478" i="1" s="1"/>
  <c r="J478" i="1"/>
  <c r="K478" i="1" s="1"/>
  <c r="L478" i="1" s="1"/>
  <c r="M478" i="1" s="1"/>
  <c r="R478" i="1"/>
  <c r="I480" i="1"/>
  <c r="C473" i="1"/>
  <c r="P472" i="1"/>
  <c r="B472" i="1" s="1"/>
  <c r="N478" i="1" l="1"/>
  <c r="D479" i="1"/>
  <c r="E479" i="1" s="1"/>
  <c r="F480" i="1" s="1"/>
  <c r="O479" i="1"/>
  <c r="A480" i="1"/>
  <c r="T478" i="1"/>
  <c r="Q478" i="1"/>
  <c r="G479" i="1"/>
  <c r="H479" i="1" s="1"/>
  <c r="R479" i="1"/>
  <c r="J479" i="1"/>
  <c r="K479" i="1" s="1"/>
  <c r="L479" i="1" s="1"/>
  <c r="M479" i="1" s="1"/>
  <c r="S479" i="1"/>
  <c r="C474" i="1"/>
  <c r="P473" i="1"/>
  <c r="B473" i="1" s="1"/>
  <c r="I481" i="1"/>
  <c r="N479" i="1" l="1"/>
  <c r="D480" i="1"/>
  <c r="E480" i="1" s="1"/>
  <c r="F481" i="1" s="1"/>
  <c r="O480" i="1"/>
  <c r="A481" i="1"/>
  <c r="Q479" i="1"/>
  <c r="T479" i="1"/>
  <c r="S480" i="1"/>
  <c r="G480" i="1"/>
  <c r="H480" i="1" s="1"/>
  <c r="J480" i="1"/>
  <c r="K480" i="1" s="1"/>
  <c r="L480" i="1" s="1"/>
  <c r="M480" i="1" s="1"/>
  <c r="R480" i="1"/>
  <c r="C475" i="1"/>
  <c r="P474" i="1"/>
  <c r="B474" i="1" s="1"/>
  <c r="I482" i="1"/>
  <c r="N480" i="1" l="1"/>
  <c r="D481" i="1"/>
  <c r="E481" i="1" s="1"/>
  <c r="F482" i="1" s="1"/>
  <c r="O481" i="1"/>
  <c r="A482" i="1"/>
  <c r="T480" i="1"/>
  <c r="Q480" i="1"/>
  <c r="S481" i="1"/>
  <c r="G481" i="1"/>
  <c r="H481" i="1" s="1"/>
  <c r="R481" i="1"/>
  <c r="J481" i="1"/>
  <c r="K481" i="1" s="1"/>
  <c r="L481" i="1" s="1"/>
  <c r="M481" i="1" s="1"/>
  <c r="I483" i="1"/>
  <c r="C476" i="1"/>
  <c r="P475" i="1"/>
  <c r="B475" i="1" s="1"/>
  <c r="N481" i="1" l="1"/>
  <c r="D482" i="1"/>
  <c r="E482" i="1" s="1"/>
  <c r="F483" i="1" s="1"/>
  <c r="O482" i="1"/>
  <c r="A483" i="1"/>
  <c r="T481" i="1"/>
  <c r="Q481" i="1"/>
  <c r="G482" i="1"/>
  <c r="H482" i="1" s="1"/>
  <c r="R482" i="1"/>
  <c r="J482" i="1"/>
  <c r="K482" i="1" s="1"/>
  <c r="L482" i="1" s="1"/>
  <c r="M482" i="1" s="1"/>
  <c r="S482" i="1"/>
  <c r="I484" i="1"/>
  <c r="C477" i="1"/>
  <c r="P476" i="1"/>
  <c r="B476" i="1" s="1"/>
  <c r="N482" i="1" l="1"/>
  <c r="D483" i="1"/>
  <c r="E483" i="1" s="1"/>
  <c r="F484" i="1" s="1"/>
  <c r="O483" i="1"/>
  <c r="A484" i="1"/>
  <c r="T482" i="1"/>
  <c r="Q482" i="1"/>
  <c r="J483" i="1"/>
  <c r="K483" i="1" s="1"/>
  <c r="L483" i="1" s="1"/>
  <c r="M483" i="1" s="1"/>
  <c r="G483" i="1"/>
  <c r="H483" i="1" s="1"/>
  <c r="S483" i="1"/>
  <c r="R483" i="1"/>
  <c r="I485" i="1"/>
  <c r="C478" i="1"/>
  <c r="P477" i="1"/>
  <c r="B477" i="1" s="1"/>
  <c r="N483" i="1" l="1"/>
  <c r="D484" i="1"/>
  <c r="E484" i="1" s="1"/>
  <c r="F485" i="1" s="1"/>
  <c r="O484" i="1"/>
  <c r="A485" i="1"/>
  <c r="T483" i="1"/>
  <c r="Q483" i="1"/>
  <c r="J484" i="1"/>
  <c r="K484" i="1" s="1"/>
  <c r="L484" i="1" s="1"/>
  <c r="M484" i="1" s="1"/>
  <c r="G484" i="1"/>
  <c r="H484" i="1" s="1"/>
  <c r="R484" i="1"/>
  <c r="S484" i="1"/>
  <c r="C479" i="1"/>
  <c r="P478" i="1"/>
  <c r="B478" i="1" s="1"/>
  <c r="I486" i="1"/>
  <c r="N484" i="1" l="1"/>
  <c r="D485" i="1"/>
  <c r="E485" i="1" s="1"/>
  <c r="F486" i="1" s="1"/>
  <c r="O485" i="1"/>
  <c r="A486" i="1"/>
  <c r="T484" i="1"/>
  <c r="Q484" i="1"/>
  <c r="J485" i="1"/>
  <c r="K485" i="1" s="1"/>
  <c r="L485" i="1" s="1"/>
  <c r="M485" i="1" s="1"/>
  <c r="G485" i="1"/>
  <c r="H485" i="1" s="1"/>
  <c r="R485" i="1"/>
  <c r="S485" i="1"/>
  <c r="C480" i="1"/>
  <c r="P479" i="1"/>
  <c r="B479" i="1" s="1"/>
  <c r="I487" i="1"/>
  <c r="D486" i="1" l="1"/>
  <c r="E486" i="1" s="1"/>
  <c r="F487" i="1" s="1"/>
  <c r="O486" i="1"/>
  <c r="A487" i="1"/>
  <c r="Q485" i="1"/>
  <c r="T485" i="1"/>
  <c r="S486" i="1"/>
  <c r="G486" i="1"/>
  <c r="H486" i="1" s="1"/>
  <c r="J486" i="1"/>
  <c r="K486" i="1" s="1"/>
  <c r="L486" i="1" s="1"/>
  <c r="M486" i="1" s="1"/>
  <c r="R486" i="1"/>
  <c r="N485" i="1"/>
  <c r="I488" i="1"/>
  <c r="C481" i="1"/>
  <c r="P480" i="1"/>
  <c r="B480" i="1" s="1"/>
  <c r="N486" i="1" l="1"/>
  <c r="D487" i="1"/>
  <c r="E487" i="1" s="1"/>
  <c r="F488" i="1" s="1"/>
  <c r="O487" i="1"/>
  <c r="A488" i="1"/>
  <c r="T486" i="1"/>
  <c r="Q486" i="1"/>
  <c r="S487" i="1"/>
  <c r="G487" i="1"/>
  <c r="H487" i="1" s="1"/>
  <c r="J487" i="1"/>
  <c r="K487" i="1" s="1"/>
  <c r="L487" i="1" s="1"/>
  <c r="M487" i="1" s="1"/>
  <c r="R487" i="1"/>
  <c r="C482" i="1"/>
  <c r="P481" i="1"/>
  <c r="B481" i="1" s="1"/>
  <c r="I489" i="1"/>
  <c r="N487" i="1" l="1"/>
  <c r="D488" i="1"/>
  <c r="E488" i="1" s="1"/>
  <c r="F489" i="1" s="1"/>
  <c r="O488" i="1"/>
  <c r="A489" i="1"/>
  <c r="T487" i="1"/>
  <c r="Q487" i="1"/>
  <c r="J488" i="1"/>
  <c r="K488" i="1" s="1"/>
  <c r="L488" i="1" s="1"/>
  <c r="M488" i="1" s="1"/>
  <c r="R488" i="1"/>
  <c r="S488" i="1"/>
  <c r="G488" i="1"/>
  <c r="H488" i="1" s="1"/>
  <c r="I490" i="1"/>
  <c r="C483" i="1"/>
  <c r="P482" i="1"/>
  <c r="B482" i="1" s="1"/>
  <c r="N488" i="1" l="1"/>
  <c r="D489" i="1"/>
  <c r="E489" i="1" s="1"/>
  <c r="F490" i="1" s="1"/>
  <c r="O489" i="1"/>
  <c r="A490" i="1"/>
  <c r="T488" i="1"/>
  <c r="Q488" i="1"/>
  <c r="J489" i="1"/>
  <c r="K489" i="1" s="1"/>
  <c r="L489" i="1" s="1"/>
  <c r="M489" i="1" s="1"/>
  <c r="G489" i="1"/>
  <c r="H489" i="1" s="1"/>
  <c r="R489" i="1"/>
  <c r="S489" i="1"/>
  <c r="C484" i="1"/>
  <c r="P483" i="1"/>
  <c r="B483" i="1" s="1"/>
  <c r="I491" i="1"/>
  <c r="N489" i="1" l="1"/>
  <c r="D490" i="1"/>
  <c r="E490" i="1" s="1"/>
  <c r="F491" i="1" s="1"/>
  <c r="O490" i="1"/>
  <c r="A491" i="1"/>
  <c r="Q489" i="1"/>
  <c r="T489" i="1"/>
  <c r="S490" i="1"/>
  <c r="G490" i="1"/>
  <c r="H490" i="1" s="1"/>
  <c r="R490" i="1"/>
  <c r="J490" i="1"/>
  <c r="K490" i="1" s="1"/>
  <c r="L490" i="1" s="1"/>
  <c r="M490" i="1" s="1"/>
  <c r="C485" i="1"/>
  <c r="P484" i="1"/>
  <c r="B484" i="1" s="1"/>
  <c r="I492" i="1"/>
  <c r="N490" i="1" l="1"/>
  <c r="D491" i="1"/>
  <c r="E491" i="1" s="1"/>
  <c r="F492" i="1" s="1"/>
  <c r="O491" i="1"/>
  <c r="A492" i="1"/>
  <c r="T490" i="1"/>
  <c r="Q490" i="1"/>
  <c r="R491" i="1"/>
  <c r="J491" i="1"/>
  <c r="K491" i="1" s="1"/>
  <c r="L491" i="1" s="1"/>
  <c r="M491" i="1" s="1"/>
  <c r="G491" i="1"/>
  <c r="H491" i="1" s="1"/>
  <c r="S491" i="1"/>
  <c r="I493" i="1"/>
  <c r="C486" i="1"/>
  <c r="P485" i="1"/>
  <c r="B485" i="1" s="1"/>
  <c r="N491" i="1" l="1"/>
  <c r="D492" i="1"/>
  <c r="E492" i="1" s="1"/>
  <c r="F493" i="1" s="1"/>
  <c r="O492" i="1"/>
  <c r="A493" i="1"/>
  <c r="T491" i="1"/>
  <c r="Q491" i="1"/>
  <c r="S492" i="1"/>
  <c r="R492" i="1"/>
  <c r="J492" i="1"/>
  <c r="K492" i="1" s="1"/>
  <c r="L492" i="1" s="1"/>
  <c r="M492" i="1" s="1"/>
  <c r="G492" i="1"/>
  <c r="H492" i="1" s="1"/>
  <c r="I494" i="1"/>
  <c r="C487" i="1"/>
  <c r="P486" i="1"/>
  <c r="B486" i="1" s="1"/>
  <c r="N492" i="1" l="1"/>
  <c r="D493" i="1"/>
  <c r="E493" i="1" s="1"/>
  <c r="F494" i="1" s="1"/>
  <c r="O493" i="1"/>
  <c r="A494" i="1"/>
  <c r="T492" i="1"/>
  <c r="Q492" i="1"/>
  <c r="S493" i="1"/>
  <c r="G493" i="1"/>
  <c r="H493" i="1" s="1"/>
  <c r="R493" i="1"/>
  <c r="J493" i="1"/>
  <c r="K493" i="1" s="1"/>
  <c r="L493" i="1" s="1"/>
  <c r="M493" i="1" s="1"/>
  <c r="C488" i="1"/>
  <c r="P487" i="1"/>
  <c r="B487" i="1" s="1"/>
  <c r="I495" i="1"/>
  <c r="N493" i="1" l="1"/>
  <c r="D494" i="1"/>
  <c r="E494" i="1" s="1"/>
  <c r="F495" i="1" s="1"/>
  <c r="O494" i="1"/>
  <c r="A495" i="1"/>
  <c r="Q493" i="1"/>
  <c r="T493" i="1"/>
  <c r="G494" i="1"/>
  <c r="H494" i="1" s="1"/>
  <c r="R494" i="1"/>
  <c r="J494" i="1"/>
  <c r="K494" i="1" s="1"/>
  <c r="L494" i="1" s="1"/>
  <c r="M494" i="1" s="1"/>
  <c r="S494" i="1"/>
  <c r="I496" i="1"/>
  <c r="C489" i="1"/>
  <c r="P488" i="1"/>
  <c r="B488" i="1" s="1"/>
  <c r="N494" i="1" l="1"/>
  <c r="D495" i="1"/>
  <c r="E495" i="1" s="1"/>
  <c r="F496" i="1" s="1"/>
  <c r="O495" i="1"/>
  <c r="A496" i="1"/>
  <c r="T494" i="1"/>
  <c r="Q494" i="1"/>
  <c r="R495" i="1"/>
  <c r="S495" i="1"/>
  <c r="G495" i="1"/>
  <c r="H495" i="1" s="1"/>
  <c r="J495" i="1"/>
  <c r="K495" i="1" s="1"/>
  <c r="L495" i="1" s="1"/>
  <c r="M495" i="1" s="1"/>
  <c r="C490" i="1"/>
  <c r="P489" i="1"/>
  <c r="B489" i="1" s="1"/>
  <c r="I497" i="1"/>
  <c r="D496" i="1" l="1"/>
  <c r="E496" i="1" s="1"/>
  <c r="F497" i="1" s="1"/>
  <c r="O496" i="1"/>
  <c r="A497" i="1"/>
  <c r="Q495" i="1"/>
  <c r="T495" i="1"/>
  <c r="S496" i="1"/>
  <c r="G496" i="1"/>
  <c r="H496" i="1" s="1"/>
  <c r="R496" i="1"/>
  <c r="J496" i="1"/>
  <c r="K496" i="1" s="1"/>
  <c r="L496" i="1" s="1"/>
  <c r="M496" i="1" s="1"/>
  <c r="N495" i="1"/>
  <c r="I498" i="1"/>
  <c r="C491" i="1"/>
  <c r="P490" i="1"/>
  <c r="B490" i="1" s="1"/>
  <c r="N496" i="1" l="1"/>
  <c r="D497" i="1"/>
  <c r="E497" i="1" s="1"/>
  <c r="F498" i="1" s="1"/>
  <c r="O497" i="1"/>
  <c r="A498" i="1"/>
  <c r="T496" i="1"/>
  <c r="Q496" i="1"/>
  <c r="R497" i="1"/>
  <c r="S497" i="1"/>
  <c r="G497" i="1"/>
  <c r="H497" i="1" s="1"/>
  <c r="J497" i="1"/>
  <c r="K497" i="1" s="1"/>
  <c r="L497" i="1" s="1"/>
  <c r="M497" i="1" s="1"/>
  <c r="C492" i="1"/>
  <c r="P491" i="1"/>
  <c r="B491" i="1" s="1"/>
  <c r="I499" i="1"/>
  <c r="N497" i="1" l="1"/>
  <c r="D498" i="1"/>
  <c r="E498" i="1" s="1"/>
  <c r="F499" i="1" s="1"/>
  <c r="O498" i="1"/>
  <c r="A499" i="1"/>
  <c r="T497" i="1"/>
  <c r="Q497" i="1"/>
  <c r="R498" i="1"/>
  <c r="S498" i="1"/>
  <c r="J498" i="1"/>
  <c r="K498" i="1" s="1"/>
  <c r="L498" i="1" s="1"/>
  <c r="M498" i="1" s="1"/>
  <c r="G498" i="1"/>
  <c r="H498" i="1" s="1"/>
  <c r="I500" i="1"/>
  <c r="C493" i="1"/>
  <c r="P492" i="1"/>
  <c r="B492" i="1" s="1"/>
  <c r="N498" i="1" l="1"/>
  <c r="D499" i="1"/>
  <c r="E499" i="1" s="1"/>
  <c r="F500" i="1" s="1"/>
  <c r="O499" i="1"/>
  <c r="A500" i="1"/>
  <c r="Q498" i="1"/>
  <c r="T498" i="1"/>
  <c r="S499" i="1"/>
  <c r="G499" i="1"/>
  <c r="H499" i="1" s="1"/>
  <c r="R499" i="1"/>
  <c r="J499" i="1"/>
  <c r="K499" i="1" s="1"/>
  <c r="L499" i="1" s="1"/>
  <c r="M499" i="1" s="1"/>
  <c r="C494" i="1"/>
  <c r="P493" i="1"/>
  <c r="B493" i="1" s="1"/>
  <c r="I501" i="1"/>
  <c r="N499" i="1" l="1"/>
  <c r="D500" i="1"/>
  <c r="E500" i="1" s="1"/>
  <c r="F501" i="1" s="1"/>
  <c r="O500" i="1"/>
  <c r="A501" i="1"/>
  <c r="T499" i="1"/>
  <c r="Q499" i="1"/>
  <c r="R500" i="1"/>
  <c r="J500" i="1"/>
  <c r="K500" i="1" s="1"/>
  <c r="L500" i="1" s="1"/>
  <c r="M500" i="1" s="1"/>
  <c r="S500" i="1"/>
  <c r="G500" i="1"/>
  <c r="H500" i="1" s="1"/>
  <c r="C495" i="1"/>
  <c r="P494" i="1"/>
  <c r="B494" i="1" s="1"/>
  <c r="I502" i="1"/>
  <c r="N500" i="1" l="1"/>
  <c r="D501" i="1"/>
  <c r="E501" i="1" s="1"/>
  <c r="F502" i="1" s="1"/>
  <c r="O501" i="1"/>
  <c r="A502" i="1"/>
  <c r="T500" i="1"/>
  <c r="Q500" i="1"/>
  <c r="S501" i="1"/>
  <c r="G501" i="1"/>
  <c r="H501" i="1" s="1"/>
  <c r="R501" i="1"/>
  <c r="J501" i="1"/>
  <c r="K501" i="1" s="1"/>
  <c r="L501" i="1" s="1"/>
  <c r="M501" i="1" s="1"/>
  <c r="I503" i="1"/>
  <c r="C496" i="1"/>
  <c r="P495" i="1"/>
  <c r="B495" i="1" s="1"/>
  <c r="N501" i="1" l="1"/>
  <c r="D502" i="1"/>
  <c r="E502" i="1" s="1"/>
  <c r="F503" i="1" s="1"/>
  <c r="O502" i="1"/>
  <c r="A503" i="1"/>
  <c r="Q501" i="1"/>
  <c r="T501" i="1"/>
  <c r="R502" i="1"/>
  <c r="J502" i="1"/>
  <c r="K502" i="1" s="1"/>
  <c r="L502" i="1" s="1"/>
  <c r="M502" i="1" s="1"/>
  <c r="S502" i="1"/>
  <c r="G502" i="1"/>
  <c r="H502" i="1" s="1"/>
  <c r="C497" i="1"/>
  <c r="P496" i="1"/>
  <c r="B496" i="1" s="1"/>
  <c r="I504" i="1"/>
  <c r="N502" i="1" l="1"/>
  <c r="D503" i="1"/>
  <c r="E503" i="1" s="1"/>
  <c r="F504" i="1" s="1"/>
  <c r="O503" i="1"/>
  <c r="A504" i="1"/>
  <c r="T502" i="1"/>
  <c r="Q502" i="1"/>
  <c r="S503" i="1"/>
  <c r="G503" i="1"/>
  <c r="H503" i="1" s="1"/>
  <c r="R503" i="1"/>
  <c r="J503" i="1"/>
  <c r="K503" i="1" s="1"/>
  <c r="L503" i="1" s="1"/>
  <c r="M503" i="1" s="1"/>
  <c r="I505" i="1"/>
  <c r="C498" i="1"/>
  <c r="P497" i="1"/>
  <c r="B497" i="1" s="1"/>
  <c r="N503" i="1" l="1"/>
  <c r="D504" i="1"/>
  <c r="E504" i="1" s="1"/>
  <c r="F505" i="1" s="1"/>
  <c r="O504" i="1"/>
  <c r="A505" i="1"/>
  <c r="T503" i="1"/>
  <c r="Q503" i="1"/>
  <c r="G504" i="1"/>
  <c r="H504" i="1" s="1"/>
  <c r="S504" i="1"/>
  <c r="R504" i="1"/>
  <c r="J504" i="1"/>
  <c r="K504" i="1" s="1"/>
  <c r="L504" i="1" s="1"/>
  <c r="M504" i="1" s="1"/>
  <c r="C499" i="1"/>
  <c r="P498" i="1"/>
  <c r="B498" i="1" s="1"/>
  <c r="I506" i="1"/>
  <c r="N504" i="1" l="1"/>
  <c r="D505" i="1"/>
  <c r="E505" i="1" s="1"/>
  <c r="F506" i="1" s="1"/>
  <c r="O505" i="1"/>
  <c r="A506" i="1"/>
  <c r="Q504" i="1"/>
  <c r="T504" i="1"/>
  <c r="S505" i="1"/>
  <c r="G505" i="1"/>
  <c r="H505" i="1" s="1"/>
  <c r="R505" i="1"/>
  <c r="J505" i="1"/>
  <c r="K505" i="1" s="1"/>
  <c r="L505" i="1" s="1"/>
  <c r="M505" i="1" s="1"/>
  <c r="I507" i="1"/>
  <c r="C500" i="1"/>
  <c r="P499" i="1"/>
  <c r="B499" i="1" s="1"/>
  <c r="N505" i="1" l="1"/>
  <c r="D506" i="1"/>
  <c r="E506" i="1" s="1"/>
  <c r="F507" i="1" s="1"/>
  <c r="O506" i="1"/>
  <c r="A507" i="1"/>
  <c r="Q505" i="1"/>
  <c r="T505" i="1"/>
  <c r="R506" i="1"/>
  <c r="J506" i="1"/>
  <c r="K506" i="1" s="1"/>
  <c r="L506" i="1" s="1"/>
  <c r="M506" i="1" s="1"/>
  <c r="G506" i="1"/>
  <c r="H506" i="1" s="1"/>
  <c r="S506" i="1"/>
  <c r="C501" i="1"/>
  <c r="P500" i="1"/>
  <c r="B500" i="1" s="1"/>
  <c r="I508" i="1"/>
  <c r="N506" i="1" l="1"/>
  <c r="D507" i="1"/>
  <c r="E507" i="1" s="1"/>
  <c r="F508" i="1" s="1"/>
  <c r="O507" i="1"/>
  <c r="A508" i="1"/>
  <c r="T506" i="1"/>
  <c r="Q506" i="1"/>
  <c r="S507" i="1"/>
  <c r="G507" i="1"/>
  <c r="H507" i="1" s="1"/>
  <c r="R507" i="1"/>
  <c r="J507" i="1"/>
  <c r="K507" i="1" s="1"/>
  <c r="L507" i="1" s="1"/>
  <c r="M507" i="1" s="1"/>
  <c r="I509" i="1"/>
  <c r="C502" i="1"/>
  <c r="P501" i="1"/>
  <c r="B501" i="1" s="1"/>
  <c r="N507" i="1" l="1"/>
  <c r="D508" i="1"/>
  <c r="E508" i="1" s="1"/>
  <c r="F509" i="1" s="1"/>
  <c r="O508" i="1"/>
  <c r="A509" i="1"/>
  <c r="T507" i="1"/>
  <c r="Q507" i="1"/>
  <c r="R508" i="1"/>
  <c r="G508" i="1"/>
  <c r="H508" i="1" s="1"/>
  <c r="J508" i="1"/>
  <c r="K508" i="1" s="1"/>
  <c r="L508" i="1" s="1"/>
  <c r="M508" i="1" s="1"/>
  <c r="S508" i="1"/>
  <c r="C503" i="1"/>
  <c r="P502" i="1"/>
  <c r="B502" i="1" s="1"/>
  <c r="I510" i="1"/>
  <c r="N508" i="1" l="1"/>
  <c r="D509" i="1"/>
  <c r="E509" i="1" s="1"/>
  <c r="F510" i="1" s="1"/>
  <c r="O509" i="1"/>
  <c r="A510" i="1"/>
  <c r="T508" i="1"/>
  <c r="Q508" i="1"/>
  <c r="R509" i="1"/>
  <c r="J509" i="1"/>
  <c r="K509" i="1" s="1"/>
  <c r="L509" i="1" s="1"/>
  <c r="M509" i="1" s="1"/>
  <c r="S509" i="1"/>
  <c r="G509" i="1"/>
  <c r="H509" i="1" s="1"/>
  <c r="I511" i="1"/>
  <c r="C504" i="1"/>
  <c r="P503" i="1"/>
  <c r="B503" i="1" s="1"/>
  <c r="D510" i="1" l="1"/>
  <c r="E510" i="1" s="1"/>
  <c r="F511" i="1" s="1"/>
  <c r="O510" i="1"/>
  <c r="A511" i="1"/>
  <c r="N509" i="1"/>
  <c r="T509" i="1"/>
  <c r="Q509" i="1"/>
  <c r="J510" i="1"/>
  <c r="K510" i="1" s="1"/>
  <c r="L510" i="1" s="1"/>
  <c r="M510" i="1" s="1"/>
  <c r="G510" i="1"/>
  <c r="H510" i="1" s="1"/>
  <c r="S510" i="1"/>
  <c r="R510" i="1"/>
  <c r="I512" i="1"/>
  <c r="C505" i="1"/>
  <c r="P504" i="1"/>
  <c r="B504" i="1" s="1"/>
  <c r="N510" i="1" l="1"/>
  <c r="D511" i="1"/>
  <c r="E511" i="1" s="1"/>
  <c r="F512" i="1" s="1"/>
  <c r="O511" i="1"/>
  <c r="A512" i="1"/>
  <c r="T510" i="1"/>
  <c r="Q510" i="1"/>
  <c r="S511" i="1"/>
  <c r="G511" i="1"/>
  <c r="H511" i="1" s="1"/>
  <c r="R511" i="1"/>
  <c r="J511" i="1"/>
  <c r="K511" i="1" s="1"/>
  <c r="L511" i="1" s="1"/>
  <c r="M511" i="1" s="1"/>
  <c r="C506" i="1"/>
  <c r="P505" i="1"/>
  <c r="B505" i="1" s="1"/>
  <c r="I513" i="1"/>
  <c r="N511" i="1" l="1"/>
  <c r="D512" i="1"/>
  <c r="E512" i="1" s="1"/>
  <c r="F513" i="1" s="1"/>
  <c r="O512" i="1"/>
  <c r="A513" i="1"/>
  <c r="Q511" i="1"/>
  <c r="T511" i="1"/>
  <c r="R512" i="1"/>
  <c r="J512" i="1"/>
  <c r="K512" i="1" s="1"/>
  <c r="L512" i="1" s="1"/>
  <c r="M512" i="1" s="1"/>
  <c r="S512" i="1"/>
  <c r="G512" i="1"/>
  <c r="H512" i="1" s="1"/>
  <c r="I514" i="1"/>
  <c r="C507" i="1"/>
  <c r="P506" i="1"/>
  <c r="B506" i="1" s="1"/>
  <c r="N512" i="1" l="1"/>
  <c r="D513" i="1"/>
  <c r="E513" i="1" s="1"/>
  <c r="F514" i="1" s="1"/>
  <c r="O513" i="1"/>
  <c r="A514" i="1"/>
  <c r="Q512" i="1"/>
  <c r="T512" i="1"/>
  <c r="S513" i="1"/>
  <c r="G513" i="1"/>
  <c r="H513" i="1" s="1"/>
  <c r="R513" i="1"/>
  <c r="J513" i="1"/>
  <c r="K513" i="1" s="1"/>
  <c r="L513" i="1" s="1"/>
  <c r="M513" i="1" s="1"/>
  <c r="C508" i="1"/>
  <c r="P507" i="1"/>
  <c r="B507" i="1" s="1"/>
  <c r="I515" i="1"/>
  <c r="N513" i="1" l="1"/>
  <c r="D514" i="1"/>
  <c r="E514" i="1" s="1"/>
  <c r="F515" i="1" s="1"/>
  <c r="O514" i="1"/>
  <c r="A515" i="1"/>
  <c r="Q513" i="1"/>
  <c r="T513" i="1"/>
  <c r="R514" i="1"/>
  <c r="J514" i="1"/>
  <c r="K514" i="1" s="1"/>
  <c r="L514" i="1" s="1"/>
  <c r="M514" i="1" s="1"/>
  <c r="G514" i="1"/>
  <c r="H514" i="1" s="1"/>
  <c r="S514" i="1"/>
  <c r="I516" i="1"/>
  <c r="C509" i="1"/>
  <c r="P508" i="1"/>
  <c r="B508" i="1" s="1"/>
  <c r="N514" i="1" l="1"/>
  <c r="D515" i="1"/>
  <c r="E515" i="1" s="1"/>
  <c r="F516" i="1" s="1"/>
  <c r="O515" i="1"/>
  <c r="A516" i="1"/>
  <c r="T514" i="1"/>
  <c r="Q514" i="1"/>
  <c r="S515" i="1"/>
  <c r="G515" i="1"/>
  <c r="H515" i="1" s="1"/>
  <c r="R515" i="1"/>
  <c r="J515" i="1"/>
  <c r="K515" i="1" s="1"/>
  <c r="L515" i="1" s="1"/>
  <c r="M515" i="1" s="1"/>
  <c r="C510" i="1"/>
  <c r="P509" i="1"/>
  <c r="B509" i="1" s="1"/>
  <c r="I517" i="1"/>
  <c r="N515" i="1" l="1"/>
  <c r="D516" i="1"/>
  <c r="E516" i="1" s="1"/>
  <c r="F517" i="1" s="1"/>
  <c r="O516" i="1"/>
  <c r="A517" i="1"/>
  <c r="T515" i="1"/>
  <c r="Q515" i="1"/>
  <c r="S516" i="1"/>
  <c r="G516" i="1"/>
  <c r="H516" i="1" s="1"/>
  <c r="J516" i="1"/>
  <c r="K516" i="1" s="1"/>
  <c r="L516" i="1" s="1"/>
  <c r="M516" i="1" s="1"/>
  <c r="R516" i="1"/>
  <c r="I518" i="1"/>
  <c r="C511" i="1"/>
  <c r="P510" i="1"/>
  <c r="B510" i="1" s="1"/>
  <c r="N516" i="1" l="1"/>
  <c r="D517" i="1"/>
  <c r="E517" i="1" s="1"/>
  <c r="F518" i="1" s="1"/>
  <c r="O517" i="1"/>
  <c r="A518" i="1"/>
  <c r="T516" i="1"/>
  <c r="Q516" i="1"/>
  <c r="R517" i="1"/>
  <c r="G517" i="1"/>
  <c r="H517" i="1" s="1"/>
  <c r="J517" i="1"/>
  <c r="K517" i="1" s="1"/>
  <c r="L517" i="1" s="1"/>
  <c r="M517" i="1" s="1"/>
  <c r="S517" i="1"/>
  <c r="I519" i="1"/>
  <c r="C512" i="1"/>
  <c r="P511" i="1"/>
  <c r="B511" i="1" s="1"/>
  <c r="N517" i="1" l="1"/>
  <c r="D518" i="1"/>
  <c r="E518" i="1" s="1"/>
  <c r="F519" i="1" s="1"/>
  <c r="O518" i="1"/>
  <c r="A519" i="1"/>
  <c r="Q517" i="1"/>
  <c r="T517" i="1"/>
  <c r="S518" i="1"/>
  <c r="G518" i="1"/>
  <c r="H518" i="1" s="1"/>
  <c r="R518" i="1"/>
  <c r="J518" i="1"/>
  <c r="K518" i="1" s="1"/>
  <c r="L518" i="1" s="1"/>
  <c r="M518" i="1" s="1"/>
  <c r="C513" i="1"/>
  <c r="P512" i="1"/>
  <c r="B512" i="1" s="1"/>
  <c r="I520" i="1"/>
  <c r="N518" i="1" l="1"/>
  <c r="D519" i="1"/>
  <c r="E519" i="1" s="1"/>
  <c r="F520" i="1" s="1"/>
  <c r="O519" i="1"/>
  <c r="A520" i="1"/>
  <c r="T518" i="1"/>
  <c r="Q518" i="1"/>
  <c r="S519" i="1"/>
  <c r="G519" i="1"/>
  <c r="H519" i="1" s="1"/>
  <c r="R519" i="1"/>
  <c r="J519" i="1"/>
  <c r="K519" i="1" s="1"/>
  <c r="L519" i="1" s="1"/>
  <c r="M519" i="1" s="1"/>
  <c r="I521" i="1"/>
  <c r="C514" i="1"/>
  <c r="P513" i="1"/>
  <c r="B513" i="1" s="1"/>
  <c r="N519" i="1" l="1"/>
  <c r="D520" i="1"/>
  <c r="E520" i="1" s="1"/>
  <c r="F521" i="1" s="1"/>
  <c r="O520" i="1"/>
  <c r="A521" i="1"/>
  <c r="T519" i="1"/>
  <c r="Q519" i="1"/>
  <c r="J520" i="1"/>
  <c r="K520" i="1" s="1"/>
  <c r="L520" i="1" s="1"/>
  <c r="M520" i="1" s="1"/>
  <c r="S520" i="1"/>
  <c r="G520" i="1"/>
  <c r="H520" i="1" s="1"/>
  <c r="R520" i="1"/>
  <c r="C515" i="1"/>
  <c r="P514" i="1"/>
  <c r="B514" i="1" s="1"/>
  <c r="I522" i="1"/>
  <c r="N520" i="1" l="1"/>
  <c r="D521" i="1"/>
  <c r="E521" i="1" s="1"/>
  <c r="F522" i="1" s="1"/>
  <c r="O521" i="1"/>
  <c r="A522" i="1"/>
  <c r="T520" i="1"/>
  <c r="Q520" i="1"/>
  <c r="S521" i="1"/>
  <c r="G521" i="1"/>
  <c r="H521" i="1" s="1"/>
  <c r="J521" i="1"/>
  <c r="K521" i="1" s="1"/>
  <c r="L521" i="1" s="1"/>
  <c r="M521" i="1" s="1"/>
  <c r="R521" i="1"/>
  <c r="I523" i="1"/>
  <c r="C516" i="1"/>
  <c r="P515" i="1"/>
  <c r="B515" i="1" s="1"/>
  <c r="N521" i="1" l="1"/>
  <c r="D522" i="1"/>
  <c r="E522" i="1" s="1"/>
  <c r="F523" i="1" s="1"/>
  <c r="O522" i="1"/>
  <c r="A523" i="1"/>
  <c r="Q521" i="1"/>
  <c r="T521" i="1"/>
  <c r="S522" i="1"/>
  <c r="G522" i="1"/>
  <c r="H522" i="1" s="1"/>
  <c r="R522" i="1"/>
  <c r="J522" i="1"/>
  <c r="K522" i="1" s="1"/>
  <c r="L522" i="1" s="1"/>
  <c r="M522" i="1" s="1"/>
  <c r="C517" i="1"/>
  <c r="P516" i="1"/>
  <c r="B516" i="1" s="1"/>
  <c r="I524" i="1"/>
  <c r="D523" i="1" l="1"/>
  <c r="E523" i="1" s="1"/>
  <c r="F524" i="1" s="1"/>
  <c r="O523" i="1"/>
  <c r="A524" i="1"/>
  <c r="T522" i="1"/>
  <c r="Q522" i="1"/>
  <c r="S523" i="1"/>
  <c r="G523" i="1"/>
  <c r="H523" i="1" s="1"/>
  <c r="R523" i="1"/>
  <c r="J523" i="1"/>
  <c r="K523" i="1" s="1"/>
  <c r="L523" i="1" s="1"/>
  <c r="M523" i="1" s="1"/>
  <c r="N522" i="1"/>
  <c r="I525" i="1"/>
  <c r="C518" i="1"/>
  <c r="P517" i="1"/>
  <c r="B517" i="1" s="1"/>
  <c r="N523" i="1" l="1"/>
  <c r="D524" i="1"/>
  <c r="E524" i="1" s="1"/>
  <c r="F525" i="1" s="1"/>
  <c r="O524" i="1"/>
  <c r="A525" i="1"/>
  <c r="T523" i="1"/>
  <c r="Q523" i="1"/>
  <c r="S524" i="1"/>
  <c r="R524" i="1"/>
  <c r="J524" i="1"/>
  <c r="K524" i="1" s="1"/>
  <c r="L524" i="1" s="1"/>
  <c r="M524" i="1" s="1"/>
  <c r="G524" i="1"/>
  <c r="H524" i="1" s="1"/>
  <c r="C519" i="1"/>
  <c r="P518" i="1"/>
  <c r="B518" i="1" s="1"/>
  <c r="I526" i="1"/>
  <c r="N524" i="1" l="1"/>
  <c r="D525" i="1"/>
  <c r="E525" i="1" s="1"/>
  <c r="F526" i="1" s="1"/>
  <c r="O525" i="1"/>
  <c r="A526" i="1"/>
  <c r="T524" i="1"/>
  <c r="Q524" i="1"/>
  <c r="J525" i="1"/>
  <c r="K525" i="1" s="1"/>
  <c r="L525" i="1" s="1"/>
  <c r="M525" i="1" s="1"/>
  <c r="S525" i="1"/>
  <c r="R525" i="1"/>
  <c r="G525" i="1"/>
  <c r="H525" i="1" s="1"/>
  <c r="I527" i="1"/>
  <c r="C520" i="1"/>
  <c r="P519" i="1"/>
  <c r="B519" i="1" s="1"/>
  <c r="N525" i="1" l="1"/>
  <c r="D526" i="1"/>
  <c r="E526" i="1" s="1"/>
  <c r="F527" i="1" s="1"/>
  <c r="O526" i="1"/>
  <c r="A527" i="1"/>
  <c r="Q525" i="1"/>
  <c r="T525" i="1"/>
  <c r="R526" i="1"/>
  <c r="J526" i="1"/>
  <c r="K526" i="1" s="1"/>
  <c r="L526" i="1" s="1"/>
  <c r="M526" i="1" s="1"/>
  <c r="S526" i="1"/>
  <c r="G526" i="1"/>
  <c r="H526" i="1" s="1"/>
  <c r="I528" i="1"/>
  <c r="C521" i="1"/>
  <c r="P520" i="1"/>
  <c r="B520" i="1" s="1"/>
  <c r="N526" i="1" l="1"/>
  <c r="D527" i="1"/>
  <c r="E527" i="1" s="1"/>
  <c r="F528" i="1" s="1"/>
  <c r="O527" i="1"/>
  <c r="A528" i="1"/>
  <c r="T526" i="1"/>
  <c r="Q526" i="1"/>
  <c r="S527" i="1"/>
  <c r="G527" i="1"/>
  <c r="H527" i="1" s="1"/>
  <c r="J527" i="1"/>
  <c r="K527" i="1" s="1"/>
  <c r="L527" i="1" s="1"/>
  <c r="M527" i="1" s="1"/>
  <c r="R527" i="1"/>
  <c r="I529" i="1"/>
  <c r="C522" i="1"/>
  <c r="P521" i="1"/>
  <c r="B521" i="1" s="1"/>
  <c r="N527" i="1" l="1"/>
  <c r="D528" i="1"/>
  <c r="E528" i="1" s="1"/>
  <c r="F529" i="1" s="1"/>
  <c r="O528" i="1"/>
  <c r="A529" i="1"/>
  <c r="T527" i="1"/>
  <c r="Q527" i="1"/>
  <c r="S528" i="1"/>
  <c r="G528" i="1"/>
  <c r="H528" i="1" s="1"/>
  <c r="R528" i="1"/>
  <c r="J528" i="1"/>
  <c r="K528" i="1" s="1"/>
  <c r="L528" i="1" s="1"/>
  <c r="M528" i="1" s="1"/>
  <c r="C523" i="1"/>
  <c r="P522" i="1"/>
  <c r="B522" i="1" s="1"/>
  <c r="I530" i="1"/>
  <c r="D529" i="1" l="1"/>
  <c r="E529" i="1" s="1"/>
  <c r="F530" i="1" s="1"/>
  <c r="O529" i="1"/>
  <c r="A530" i="1"/>
  <c r="T528" i="1"/>
  <c r="Q528" i="1"/>
  <c r="R529" i="1"/>
  <c r="S529" i="1"/>
  <c r="J529" i="1"/>
  <c r="K529" i="1" s="1"/>
  <c r="L529" i="1" s="1"/>
  <c r="M529" i="1" s="1"/>
  <c r="G529" i="1"/>
  <c r="H529" i="1" s="1"/>
  <c r="N528" i="1"/>
  <c r="I531" i="1"/>
  <c r="C524" i="1"/>
  <c r="P523" i="1"/>
  <c r="B523" i="1" s="1"/>
  <c r="N529" i="1" l="1"/>
  <c r="D530" i="1"/>
  <c r="E530" i="1" s="1"/>
  <c r="F531" i="1" s="1"/>
  <c r="O530" i="1"/>
  <c r="A531" i="1"/>
  <c r="T529" i="1"/>
  <c r="Q529" i="1"/>
  <c r="J530" i="1"/>
  <c r="K530" i="1" s="1"/>
  <c r="L530" i="1" s="1"/>
  <c r="M530" i="1" s="1"/>
  <c r="S530" i="1"/>
  <c r="G530" i="1"/>
  <c r="H530" i="1" s="1"/>
  <c r="R530" i="1"/>
  <c r="C525" i="1"/>
  <c r="P524" i="1"/>
  <c r="B524" i="1" s="1"/>
  <c r="I532" i="1"/>
  <c r="D531" i="1" l="1"/>
  <c r="E531" i="1" s="1"/>
  <c r="F532" i="1" s="1"/>
  <c r="O531" i="1"/>
  <c r="A532" i="1"/>
  <c r="T530" i="1"/>
  <c r="Q530" i="1"/>
  <c r="S531" i="1"/>
  <c r="G531" i="1"/>
  <c r="H531" i="1" s="1"/>
  <c r="J531" i="1"/>
  <c r="K531" i="1" s="1"/>
  <c r="L531" i="1" s="1"/>
  <c r="M531" i="1" s="1"/>
  <c r="R531" i="1"/>
  <c r="N530" i="1"/>
  <c r="I533" i="1"/>
  <c r="C526" i="1"/>
  <c r="P525" i="1"/>
  <c r="B525" i="1" s="1"/>
  <c r="N531" i="1" l="1"/>
  <c r="D532" i="1"/>
  <c r="E532" i="1" s="1"/>
  <c r="F533" i="1" s="1"/>
  <c r="O532" i="1"/>
  <c r="A533" i="1"/>
  <c r="T531" i="1"/>
  <c r="Q531" i="1"/>
  <c r="S532" i="1"/>
  <c r="J532" i="1"/>
  <c r="K532" i="1" s="1"/>
  <c r="L532" i="1" s="1"/>
  <c r="M532" i="1" s="1"/>
  <c r="G532" i="1"/>
  <c r="H532" i="1" s="1"/>
  <c r="R532" i="1"/>
  <c r="C527" i="1"/>
  <c r="P526" i="1"/>
  <c r="B526" i="1" s="1"/>
  <c r="I534" i="1"/>
  <c r="N532" i="1" l="1"/>
  <c r="D533" i="1"/>
  <c r="E533" i="1" s="1"/>
  <c r="F534" i="1" s="1"/>
  <c r="O533" i="1"/>
  <c r="A534" i="1"/>
  <c r="T532" i="1"/>
  <c r="Q532" i="1"/>
  <c r="R533" i="1"/>
  <c r="J533" i="1"/>
  <c r="K533" i="1" s="1"/>
  <c r="L533" i="1" s="1"/>
  <c r="M533" i="1" s="1"/>
  <c r="S533" i="1"/>
  <c r="G533" i="1"/>
  <c r="H533" i="1" s="1"/>
  <c r="I535" i="1"/>
  <c r="C528" i="1"/>
  <c r="P527" i="1"/>
  <c r="B527" i="1" s="1"/>
  <c r="N533" i="1" l="1"/>
  <c r="D534" i="1"/>
  <c r="E534" i="1" s="1"/>
  <c r="F535" i="1" s="1"/>
  <c r="O534" i="1"/>
  <c r="A535" i="1"/>
  <c r="Q533" i="1"/>
  <c r="T533" i="1"/>
  <c r="J534" i="1"/>
  <c r="K534" i="1" s="1"/>
  <c r="L534" i="1" s="1"/>
  <c r="M534" i="1" s="1"/>
  <c r="S534" i="1"/>
  <c r="G534" i="1"/>
  <c r="H534" i="1" s="1"/>
  <c r="R534" i="1"/>
  <c r="C529" i="1"/>
  <c r="P528" i="1"/>
  <c r="B528" i="1" s="1"/>
  <c r="I536" i="1"/>
  <c r="N534" i="1" l="1"/>
  <c r="D535" i="1"/>
  <c r="E535" i="1" s="1"/>
  <c r="F536" i="1" s="1"/>
  <c r="O535" i="1"/>
  <c r="A536" i="1"/>
  <c r="T534" i="1"/>
  <c r="Q534" i="1"/>
  <c r="J535" i="1"/>
  <c r="K535" i="1" s="1"/>
  <c r="L535" i="1" s="1"/>
  <c r="M535" i="1" s="1"/>
  <c r="G535" i="1"/>
  <c r="H535" i="1" s="1"/>
  <c r="S535" i="1"/>
  <c r="R535" i="1"/>
  <c r="I537" i="1"/>
  <c r="C530" i="1"/>
  <c r="P529" i="1"/>
  <c r="B529" i="1" s="1"/>
  <c r="N535" i="1" l="1"/>
  <c r="D536" i="1"/>
  <c r="E536" i="1" s="1"/>
  <c r="F537" i="1" s="1"/>
  <c r="O536" i="1"/>
  <c r="A537" i="1"/>
  <c r="T535" i="1"/>
  <c r="Q535" i="1"/>
  <c r="J536" i="1"/>
  <c r="K536" i="1" s="1"/>
  <c r="L536" i="1" s="1"/>
  <c r="M536" i="1" s="1"/>
  <c r="R536" i="1"/>
  <c r="S536" i="1"/>
  <c r="G536" i="1"/>
  <c r="H536" i="1" s="1"/>
  <c r="C531" i="1"/>
  <c r="P530" i="1"/>
  <c r="B530" i="1" s="1"/>
  <c r="I538" i="1"/>
  <c r="N536" i="1" l="1"/>
  <c r="D537" i="1"/>
  <c r="E537" i="1" s="1"/>
  <c r="F538" i="1" s="1"/>
  <c r="O537" i="1"/>
  <c r="A538" i="1"/>
  <c r="Q536" i="1"/>
  <c r="T536" i="1"/>
  <c r="G537" i="1"/>
  <c r="H537" i="1" s="1"/>
  <c r="S537" i="1"/>
  <c r="J537" i="1"/>
  <c r="K537" i="1" s="1"/>
  <c r="L537" i="1" s="1"/>
  <c r="M537" i="1" s="1"/>
  <c r="R537" i="1"/>
  <c r="C532" i="1"/>
  <c r="P531" i="1"/>
  <c r="B531" i="1" s="1"/>
  <c r="I539" i="1"/>
  <c r="N537" i="1" l="1"/>
  <c r="D538" i="1"/>
  <c r="E538" i="1" s="1"/>
  <c r="F539" i="1" s="1"/>
  <c r="O538" i="1"/>
  <c r="A539" i="1"/>
  <c r="Q537" i="1"/>
  <c r="T537" i="1"/>
  <c r="R538" i="1"/>
  <c r="J538" i="1"/>
  <c r="K538" i="1" s="1"/>
  <c r="L538" i="1" s="1"/>
  <c r="M538" i="1" s="1"/>
  <c r="G538" i="1"/>
  <c r="H538" i="1" s="1"/>
  <c r="S538" i="1"/>
  <c r="C533" i="1"/>
  <c r="P532" i="1"/>
  <c r="B532" i="1" s="1"/>
  <c r="I540" i="1"/>
  <c r="N538" i="1" l="1"/>
  <c r="D539" i="1"/>
  <c r="E539" i="1" s="1"/>
  <c r="F540" i="1" s="1"/>
  <c r="O539" i="1"/>
  <c r="A540" i="1"/>
  <c r="T538" i="1"/>
  <c r="Q538" i="1"/>
  <c r="G539" i="1"/>
  <c r="H539" i="1" s="1"/>
  <c r="R539" i="1"/>
  <c r="J539" i="1"/>
  <c r="K539" i="1" s="1"/>
  <c r="L539" i="1" s="1"/>
  <c r="M539" i="1" s="1"/>
  <c r="S539" i="1"/>
  <c r="I541" i="1"/>
  <c r="C534" i="1"/>
  <c r="P533" i="1"/>
  <c r="B533" i="1" s="1"/>
  <c r="N539" i="1" l="1"/>
  <c r="D540" i="1"/>
  <c r="E540" i="1" s="1"/>
  <c r="F541" i="1" s="1"/>
  <c r="O540" i="1"/>
  <c r="A541" i="1"/>
  <c r="T539" i="1"/>
  <c r="Q539" i="1"/>
  <c r="G540" i="1"/>
  <c r="H540" i="1" s="1"/>
  <c r="R540" i="1"/>
  <c r="J540" i="1"/>
  <c r="K540" i="1" s="1"/>
  <c r="L540" i="1" s="1"/>
  <c r="M540" i="1" s="1"/>
  <c r="S540" i="1"/>
  <c r="C535" i="1"/>
  <c r="P534" i="1"/>
  <c r="B534" i="1" s="1"/>
  <c r="I542" i="1"/>
  <c r="N540" i="1" l="1"/>
  <c r="D541" i="1"/>
  <c r="E541" i="1" s="1"/>
  <c r="F542" i="1" s="1"/>
  <c r="O541" i="1"/>
  <c r="A542" i="1"/>
  <c r="T540" i="1"/>
  <c r="Q540" i="1"/>
  <c r="S541" i="1"/>
  <c r="J541" i="1"/>
  <c r="K541" i="1" s="1"/>
  <c r="L541" i="1" s="1"/>
  <c r="M541" i="1" s="1"/>
  <c r="R541" i="1"/>
  <c r="G541" i="1"/>
  <c r="H541" i="1" s="1"/>
  <c r="I543" i="1"/>
  <c r="C536" i="1"/>
  <c r="P535" i="1"/>
  <c r="B535" i="1" s="1"/>
  <c r="N541" i="1" l="1"/>
  <c r="D542" i="1"/>
  <c r="E542" i="1" s="1"/>
  <c r="F543" i="1" s="1"/>
  <c r="O542" i="1"/>
  <c r="A543" i="1"/>
  <c r="Q541" i="1"/>
  <c r="T541" i="1"/>
  <c r="S542" i="1"/>
  <c r="G542" i="1"/>
  <c r="H542" i="1" s="1"/>
  <c r="R542" i="1"/>
  <c r="J542" i="1"/>
  <c r="K542" i="1" s="1"/>
  <c r="L542" i="1" s="1"/>
  <c r="M542" i="1" s="1"/>
  <c r="C537" i="1"/>
  <c r="P536" i="1"/>
  <c r="B536" i="1" s="1"/>
  <c r="I544" i="1"/>
  <c r="D543" i="1" l="1"/>
  <c r="E543" i="1" s="1"/>
  <c r="F544" i="1" s="1"/>
  <c r="O543" i="1"/>
  <c r="A544" i="1"/>
  <c r="T542" i="1"/>
  <c r="Q542" i="1"/>
  <c r="S543" i="1"/>
  <c r="R543" i="1"/>
  <c r="G543" i="1"/>
  <c r="H543" i="1" s="1"/>
  <c r="J543" i="1"/>
  <c r="K543" i="1" s="1"/>
  <c r="L543" i="1" s="1"/>
  <c r="M543" i="1" s="1"/>
  <c r="N542" i="1"/>
  <c r="C538" i="1"/>
  <c r="P537" i="1"/>
  <c r="B537" i="1" s="1"/>
  <c r="I545" i="1"/>
  <c r="N543" i="1" l="1"/>
  <c r="D544" i="1"/>
  <c r="E544" i="1" s="1"/>
  <c r="F545" i="1" s="1"/>
  <c r="O544" i="1"/>
  <c r="A545" i="1"/>
  <c r="Q543" i="1"/>
  <c r="T543" i="1"/>
  <c r="S544" i="1"/>
  <c r="G544" i="1"/>
  <c r="H544" i="1" s="1"/>
  <c r="R544" i="1"/>
  <c r="J544" i="1"/>
  <c r="K544" i="1" s="1"/>
  <c r="L544" i="1" s="1"/>
  <c r="M544" i="1" s="1"/>
  <c r="I546" i="1"/>
  <c r="C539" i="1"/>
  <c r="P538" i="1"/>
  <c r="B538" i="1" s="1"/>
  <c r="N544" i="1" l="1"/>
  <c r="D545" i="1"/>
  <c r="E545" i="1" s="1"/>
  <c r="F546" i="1" s="1"/>
  <c r="O545" i="1"/>
  <c r="A546" i="1"/>
  <c r="T544" i="1"/>
  <c r="Q544" i="1"/>
  <c r="G545" i="1"/>
  <c r="H545" i="1" s="1"/>
  <c r="S545" i="1"/>
  <c r="R545" i="1"/>
  <c r="J545" i="1"/>
  <c r="K545" i="1" s="1"/>
  <c r="L545" i="1" s="1"/>
  <c r="M545" i="1" s="1"/>
  <c r="C540" i="1"/>
  <c r="P539" i="1"/>
  <c r="B539" i="1" s="1"/>
  <c r="I547" i="1"/>
  <c r="N545" i="1" l="1"/>
  <c r="D546" i="1"/>
  <c r="E546" i="1" s="1"/>
  <c r="F547" i="1" s="1"/>
  <c r="O546" i="1"/>
  <c r="A547" i="1"/>
  <c r="T545" i="1"/>
  <c r="Q545" i="1"/>
  <c r="S546" i="1"/>
  <c r="G546" i="1"/>
  <c r="H546" i="1" s="1"/>
  <c r="R546" i="1"/>
  <c r="J546" i="1"/>
  <c r="K546" i="1" s="1"/>
  <c r="L546" i="1" s="1"/>
  <c r="M546" i="1" s="1"/>
  <c r="I548" i="1"/>
  <c r="C541" i="1"/>
  <c r="P540" i="1"/>
  <c r="B540" i="1" s="1"/>
  <c r="N546" i="1" l="1"/>
  <c r="D547" i="1"/>
  <c r="E547" i="1" s="1"/>
  <c r="F548" i="1" s="1"/>
  <c r="O547" i="1"/>
  <c r="A548" i="1"/>
  <c r="T546" i="1"/>
  <c r="Q546" i="1"/>
  <c r="J547" i="1"/>
  <c r="K547" i="1" s="1"/>
  <c r="L547" i="1" s="1"/>
  <c r="M547" i="1" s="1"/>
  <c r="G547" i="1"/>
  <c r="H547" i="1" s="1"/>
  <c r="S547" i="1"/>
  <c r="R547" i="1"/>
  <c r="C542" i="1"/>
  <c r="P541" i="1"/>
  <c r="B541" i="1" s="1"/>
  <c r="I549" i="1"/>
  <c r="N547" i="1" l="1"/>
  <c r="D548" i="1"/>
  <c r="E548" i="1" s="1"/>
  <c r="F549" i="1" s="1"/>
  <c r="O548" i="1"/>
  <c r="A549" i="1"/>
  <c r="T547" i="1"/>
  <c r="Q547" i="1"/>
  <c r="S548" i="1"/>
  <c r="G548" i="1"/>
  <c r="H548" i="1" s="1"/>
  <c r="R548" i="1"/>
  <c r="J548" i="1"/>
  <c r="K548" i="1" s="1"/>
  <c r="L548" i="1" s="1"/>
  <c r="M548" i="1" s="1"/>
  <c r="I550" i="1"/>
  <c r="C543" i="1"/>
  <c r="P542" i="1"/>
  <c r="B542" i="1" s="1"/>
  <c r="N548" i="1" l="1"/>
  <c r="D549" i="1"/>
  <c r="E549" i="1" s="1"/>
  <c r="F550" i="1" s="1"/>
  <c r="O549" i="1"/>
  <c r="A550" i="1"/>
  <c r="T548" i="1"/>
  <c r="Q548" i="1"/>
  <c r="S549" i="1"/>
  <c r="J549" i="1"/>
  <c r="K549" i="1" s="1"/>
  <c r="L549" i="1" s="1"/>
  <c r="M549" i="1" s="1"/>
  <c r="G549" i="1"/>
  <c r="H549" i="1" s="1"/>
  <c r="R549" i="1"/>
  <c r="C544" i="1"/>
  <c r="P543" i="1"/>
  <c r="B543" i="1" s="1"/>
  <c r="I551" i="1"/>
  <c r="N549" i="1" l="1"/>
  <c r="D550" i="1"/>
  <c r="E550" i="1" s="1"/>
  <c r="F551" i="1" s="1"/>
  <c r="O550" i="1"/>
  <c r="A551" i="1"/>
  <c r="D551" i="1" s="1"/>
  <c r="Q549" i="1"/>
  <c r="T549" i="1"/>
  <c r="S550" i="1"/>
  <c r="G550" i="1"/>
  <c r="H550" i="1" s="1"/>
  <c r="R550" i="1"/>
  <c r="J550" i="1"/>
  <c r="K550" i="1" s="1"/>
  <c r="L550" i="1" s="1"/>
  <c r="M550" i="1" s="1"/>
  <c r="I552" i="1"/>
  <c r="C545" i="1"/>
  <c r="P544" i="1"/>
  <c r="B544" i="1" s="1"/>
  <c r="N550" i="1" l="1"/>
  <c r="E551" i="1"/>
  <c r="F552" i="1" s="1"/>
  <c r="O551" i="1"/>
  <c r="A552" i="1"/>
  <c r="D552" i="1" s="1"/>
  <c r="T550" i="1"/>
  <c r="Q550" i="1"/>
  <c r="R551" i="1"/>
  <c r="S551" i="1"/>
  <c r="J551" i="1"/>
  <c r="K551" i="1" s="1"/>
  <c r="L551" i="1" s="1"/>
  <c r="M551" i="1" s="1"/>
  <c r="G551" i="1"/>
  <c r="H551" i="1" s="1"/>
  <c r="C546" i="1"/>
  <c r="P545" i="1"/>
  <c r="B545" i="1" s="1"/>
  <c r="I553" i="1"/>
  <c r="N551" i="1" l="1"/>
  <c r="E552" i="1"/>
  <c r="F553" i="1" s="1"/>
  <c r="O552" i="1"/>
  <c r="A553" i="1"/>
  <c r="D553" i="1" s="1"/>
  <c r="T551" i="1"/>
  <c r="Q551" i="1"/>
  <c r="S552" i="1"/>
  <c r="G552" i="1"/>
  <c r="H552" i="1" s="1"/>
  <c r="R552" i="1"/>
  <c r="J552" i="1"/>
  <c r="K552" i="1" s="1"/>
  <c r="L552" i="1" s="1"/>
  <c r="M552" i="1" s="1"/>
  <c r="I554" i="1"/>
  <c r="C547" i="1"/>
  <c r="P546" i="1"/>
  <c r="B546" i="1" s="1"/>
  <c r="N552" i="1" l="1"/>
  <c r="E553" i="1"/>
  <c r="F554" i="1" s="1"/>
  <c r="O553" i="1"/>
  <c r="A554" i="1"/>
  <c r="D554" i="1" s="1"/>
  <c r="T552" i="1"/>
  <c r="Q552" i="1"/>
  <c r="G553" i="1"/>
  <c r="H553" i="1" s="1"/>
  <c r="S553" i="1"/>
  <c r="R553" i="1"/>
  <c r="J553" i="1"/>
  <c r="K553" i="1" s="1"/>
  <c r="L553" i="1" s="1"/>
  <c r="M553" i="1" s="1"/>
  <c r="C548" i="1"/>
  <c r="P547" i="1"/>
  <c r="B547" i="1" s="1"/>
  <c r="I555" i="1"/>
  <c r="N553" i="1" l="1"/>
  <c r="E554" i="1"/>
  <c r="F555" i="1" s="1"/>
  <c r="O554" i="1"/>
  <c r="A555" i="1"/>
  <c r="D555" i="1" s="1"/>
  <c r="Q553" i="1"/>
  <c r="T553" i="1"/>
  <c r="S554" i="1"/>
  <c r="G554" i="1"/>
  <c r="H554" i="1" s="1"/>
  <c r="R554" i="1"/>
  <c r="J554" i="1"/>
  <c r="K554" i="1" s="1"/>
  <c r="L554" i="1" s="1"/>
  <c r="M554" i="1" s="1"/>
  <c r="C549" i="1"/>
  <c r="P548" i="1"/>
  <c r="B548" i="1" s="1"/>
  <c r="I556" i="1"/>
  <c r="N554" i="1" l="1"/>
  <c r="E555" i="1"/>
  <c r="F556" i="1" s="1"/>
  <c r="O555" i="1"/>
  <c r="A556" i="1"/>
  <c r="D556" i="1" s="1"/>
  <c r="T554" i="1"/>
  <c r="Q554" i="1"/>
  <c r="S555" i="1"/>
  <c r="G555" i="1"/>
  <c r="H555" i="1" s="1"/>
  <c r="R555" i="1"/>
  <c r="J555" i="1"/>
  <c r="K555" i="1" s="1"/>
  <c r="L555" i="1" s="1"/>
  <c r="M555" i="1" s="1"/>
  <c r="I557" i="1"/>
  <c r="C550" i="1"/>
  <c r="P549" i="1"/>
  <c r="B549" i="1" s="1"/>
  <c r="N555" i="1" l="1"/>
  <c r="E556" i="1"/>
  <c r="F557" i="1" s="1"/>
  <c r="O556" i="1"/>
  <c r="A557" i="1"/>
  <c r="D557" i="1" s="1"/>
  <c r="T555" i="1"/>
  <c r="Q555" i="1"/>
  <c r="J556" i="1"/>
  <c r="K556" i="1" s="1"/>
  <c r="L556" i="1" s="1"/>
  <c r="M556" i="1" s="1"/>
  <c r="S556" i="1"/>
  <c r="G556" i="1"/>
  <c r="H556" i="1" s="1"/>
  <c r="R556" i="1"/>
  <c r="I558" i="1"/>
  <c r="C551" i="1"/>
  <c r="P550" i="1"/>
  <c r="B550" i="1" s="1"/>
  <c r="N556" i="1" l="1"/>
  <c r="E557" i="1"/>
  <c r="F558" i="1" s="1"/>
  <c r="O557" i="1"/>
  <c r="A558" i="1"/>
  <c r="D558" i="1" s="1"/>
  <c r="T556" i="1"/>
  <c r="Q556" i="1"/>
  <c r="S557" i="1"/>
  <c r="G557" i="1"/>
  <c r="H557" i="1" s="1"/>
  <c r="J557" i="1"/>
  <c r="K557" i="1" s="1"/>
  <c r="L557" i="1" s="1"/>
  <c r="M557" i="1" s="1"/>
  <c r="R557" i="1"/>
  <c r="I559" i="1"/>
  <c r="C552" i="1"/>
  <c r="P551" i="1"/>
  <c r="B551" i="1" s="1"/>
  <c r="N557" i="1" l="1"/>
  <c r="E558" i="1"/>
  <c r="F559" i="1" s="1"/>
  <c r="O558" i="1"/>
  <c r="A559" i="1"/>
  <c r="D559" i="1" s="1"/>
  <c r="Q557" i="1"/>
  <c r="T557" i="1"/>
  <c r="R558" i="1"/>
  <c r="J558" i="1"/>
  <c r="K558" i="1" s="1"/>
  <c r="L558" i="1" s="1"/>
  <c r="M558" i="1" s="1"/>
  <c r="G558" i="1"/>
  <c r="H558" i="1" s="1"/>
  <c r="S558" i="1"/>
  <c r="C553" i="1"/>
  <c r="P552" i="1"/>
  <c r="B552" i="1" s="1"/>
  <c r="I560" i="1"/>
  <c r="E559" i="1" l="1"/>
  <c r="F560" i="1" s="1"/>
  <c r="O559" i="1"/>
  <c r="A560" i="1"/>
  <c r="D560" i="1" s="1"/>
  <c r="Q558" i="1"/>
  <c r="G559" i="1"/>
  <c r="H559" i="1" s="1"/>
  <c r="S559" i="1"/>
  <c r="R559" i="1"/>
  <c r="J559" i="1"/>
  <c r="K559" i="1" s="1"/>
  <c r="L559" i="1" s="1"/>
  <c r="M559" i="1" s="1"/>
  <c r="N558" i="1"/>
  <c r="I561" i="1"/>
  <c r="C554" i="1"/>
  <c r="P553" i="1"/>
  <c r="B553" i="1" s="1"/>
  <c r="N559" i="1" l="1"/>
  <c r="E560" i="1"/>
  <c r="F561" i="1" s="1"/>
  <c r="O560" i="1"/>
  <c r="A561" i="1"/>
  <c r="D561" i="1" s="1"/>
  <c r="Q559" i="1"/>
  <c r="T559" i="1"/>
  <c r="S560" i="1"/>
  <c r="G560" i="1"/>
  <c r="H560" i="1" s="1"/>
  <c r="R560" i="1"/>
  <c r="J560" i="1"/>
  <c r="K560" i="1" s="1"/>
  <c r="L560" i="1" s="1"/>
  <c r="M560" i="1" s="1"/>
  <c r="I562" i="1"/>
  <c r="C555" i="1"/>
  <c r="P554" i="1"/>
  <c r="B554" i="1" s="1"/>
  <c r="N560" i="1" l="1"/>
  <c r="E561" i="1"/>
  <c r="F562" i="1" s="1"/>
  <c r="O561" i="1"/>
  <c r="A562" i="1"/>
  <c r="D562" i="1" s="1"/>
  <c r="Q560" i="1"/>
  <c r="T560" i="1"/>
  <c r="J561" i="1"/>
  <c r="K561" i="1" s="1"/>
  <c r="L561" i="1" s="1"/>
  <c r="M561" i="1" s="1"/>
  <c r="G561" i="1"/>
  <c r="H561" i="1" s="1"/>
  <c r="R561" i="1"/>
  <c r="S561" i="1"/>
  <c r="C556" i="1"/>
  <c r="P555" i="1"/>
  <c r="B555" i="1" s="1"/>
  <c r="I563" i="1"/>
  <c r="E562" i="1" l="1"/>
  <c r="F563" i="1" s="1"/>
  <c r="O562" i="1"/>
  <c r="A563" i="1"/>
  <c r="D563" i="1" s="1"/>
  <c r="T561" i="1"/>
  <c r="Q561" i="1"/>
  <c r="S562" i="1"/>
  <c r="G562" i="1"/>
  <c r="H562" i="1" s="1"/>
  <c r="J562" i="1"/>
  <c r="K562" i="1" s="1"/>
  <c r="L562" i="1" s="1"/>
  <c r="M562" i="1" s="1"/>
  <c r="R562" i="1"/>
  <c r="N561" i="1"/>
  <c r="I564" i="1"/>
  <c r="C557" i="1"/>
  <c r="P556" i="1"/>
  <c r="B556" i="1" s="1"/>
  <c r="N562" i="1" l="1"/>
  <c r="E563" i="1"/>
  <c r="F564" i="1" s="1"/>
  <c r="O563" i="1"/>
  <c r="A564" i="1"/>
  <c r="D564" i="1" s="1"/>
  <c r="Q562" i="1"/>
  <c r="T562" i="1"/>
  <c r="S563" i="1"/>
  <c r="G563" i="1"/>
  <c r="H563" i="1" s="1"/>
  <c r="R563" i="1"/>
  <c r="J563" i="1"/>
  <c r="K563" i="1" s="1"/>
  <c r="L563" i="1" s="1"/>
  <c r="M563" i="1" s="1"/>
  <c r="C558" i="1"/>
  <c r="P557" i="1"/>
  <c r="B557" i="1" s="1"/>
  <c r="I565" i="1"/>
  <c r="N563" i="1" l="1"/>
  <c r="E564" i="1"/>
  <c r="F565" i="1" s="1"/>
  <c r="O564" i="1"/>
  <c r="A565" i="1"/>
  <c r="D565" i="1" s="1"/>
  <c r="T563" i="1"/>
  <c r="Q563" i="1"/>
  <c r="S564" i="1"/>
  <c r="R564" i="1"/>
  <c r="G564" i="1"/>
  <c r="H564" i="1" s="1"/>
  <c r="J564" i="1"/>
  <c r="K564" i="1" s="1"/>
  <c r="L564" i="1" s="1"/>
  <c r="M564" i="1" s="1"/>
  <c r="C559" i="1"/>
  <c r="P558" i="1"/>
  <c r="B558" i="1" s="1"/>
  <c r="I566" i="1"/>
  <c r="N564" i="1" l="1"/>
  <c r="E565" i="1"/>
  <c r="F566" i="1" s="1"/>
  <c r="O565" i="1"/>
  <c r="A566" i="1"/>
  <c r="D566" i="1" s="1"/>
  <c r="T564" i="1"/>
  <c r="Q564" i="1"/>
  <c r="S565" i="1"/>
  <c r="G565" i="1"/>
  <c r="H565" i="1" s="1"/>
  <c r="R565" i="1"/>
  <c r="J565" i="1"/>
  <c r="K565" i="1" s="1"/>
  <c r="L565" i="1" s="1"/>
  <c r="M565" i="1" s="1"/>
  <c r="T558" i="1"/>
  <c r="I567" i="1"/>
  <c r="C560" i="1"/>
  <c r="P559" i="1"/>
  <c r="B559" i="1" s="1"/>
  <c r="N565" i="1" l="1"/>
  <c r="E566" i="1"/>
  <c r="F567" i="1" s="1"/>
  <c r="O566" i="1"/>
  <c r="A567" i="1"/>
  <c r="D567" i="1" s="1"/>
  <c r="T565" i="1"/>
  <c r="Q565" i="1"/>
  <c r="J566" i="1"/>
  <c r="K566" i="1" s="1"/>
  <c r="L566" i="1" s="1"/>
  <c r="M566" i="1" s="1"/>
  <c r="S566" i="1"/>
  <c r="G566" i="1"/>
  <c r="H566" i="1" s="1"/>
  <c r="R566" i="1"/>
  <c r="I568" i="1"/>
  <c r="C561" i="1"/>
  <c r="P560" i="1"/>
  <c r="B560" i="1" s="1"/>
  <c r="E567" i="1" l="1"/>
  <c r="F568" i="1" s="1"/>
  <c r="O567" i="1"/>
  <c r="A568" i="1"/>
  <c r="D568" i="1" s="1"/>
  <c r="Q566" i="1"/>
  <c r="T566" i="1"/>
  <c r="G567" i="1"/>
  <c r="H567" i="1" s="1"/>
  <c r="R567" i="1"/>
  <c r="S567" i="1"/>
  <c r="J567" i="1"/>
  <c r="K567" i="1" s="1"/>
  <c r="L567" i="1" s="1"/>
  <c r="M567" i="1" s="1"/>
  <c r="N566" i="1"/>
  <c r="C562" i="1"/>
  <c r="P561" i="1"/>
  <c r="B561" i="1" s="1"/>
  <c r="I569" i="1"/>
  <c r="N567" i="1" l="1"/>
  <c r="E568" i="1"/>
  <c r="F569" i="1" s="1"/>
  <c r="O568" i="1"/>
  <c r="A569" i="1"/>
  <c r="D569" i="1" s="1"/>
  <c r="T567" i="1"/>
  <c r="Q567" i="1"/>
  <c r="S568" i="1"/>
  <c r="G568" i="1"/>
  <c r="H568" i="1" s="1"/>
  <c r="J568" i="1"/>
  <c r="K568" i="1" s="1"/>
  <c r="L568" i="1" s="1"/>
  <c r="M568" i="1" s="1"/>
  <c r="R568" i="1"/>
  <c r="I570" i="1"/>
  <c r="C563" i="1"/>
  <c r="P562" i="1"/>
  <c r="B562" i="1" s="1"/>
  <c r="N568" i="1" l="1"/>
  <c r="E569" i="1"/>
  <c r="F570" i="1" s="1"/>
  <c r="O569" i="1"/>
  <c r="A570" i="1"/>
  <c r="D570" i="1" s="1"/>
  <c r="Q568" i="1"/>
  <c r="T568" i="1"/>
  <c r="R569" i="1"/>
  <c r="G569" i="1"/>
  <c r="H569" i="1" s="1"/>
  <c r="J569" i="1"/>
  <c r="K569" i="1" s="1"/>
  <c r="L569" i="1" s="1"/>
  <c r="M569" i="1" s="1"/>
  <c r="S569" i="1"/>
  <c r="I571" i="1"/>
  <c r="C564" i="1"/>
  <c r="P563" i="1"/>
  <c r="B563" i="1" s="1"/>
  <c r="N569" i="1" l="1"/>
  <c r="E570" i="1"/>
  <c r="F571" i="1" s="1"/>
  <c r="O570" i="1"/>
  <c r="A571" i="1"/>
  <c r="D571" i="1" s="1"/>
  <c r="T569" i="1"/>
  <c r="Q569" i="1"/>
  <c r="R570" i="1"/>
  <c r="G570" i="1"/>
  <c r="H570" i="1" s="1"/>
  <c r="J570" i="1"/>
  <c r="K570" i="1" s="1"/>
  <c r="L570" i="1" s="1"/>
  <c r="M570" i="1" s="1"/>
  <c r="S570" i="1"/>
  <c r="I572" i="1"/>
  <c r="C565" i="1"/>
  <c r="P564" i="1"/>
  <c r="B564" i="1" s="1"/>
  <c r="N570" i="1" l="1"/>
  <c r="E571" i="1"/>
  <c r="F572" i="1" s="1"/>
  <c r="O571" i="1"/>
  <c r="A572" i="1"/>
  <c r="D572" i="1" s="1"/>
  <c r="Q570" i="1"/>
  <c r="T570" i="1"/>
  <c r="S571" i="1"/>
  <c r="G571" i="1"/>
  <c r="H571" i="1" s="1"/>
  <c r="R571" i="1"/>
  <c r="J571" i="1"/>
  <c r="K571" i="1" s="1"/>
  <c r="L571" i="1" s="1"/>
  <c r="M571" i="1" s="1"/>
  <c r="I573" i="1"/>
  <c r="C566" i="1"/>
  <c r="P565" i="1"/>
  <c r="B565" i="1" s="1"/>
  <c r="N571" i="1" l="1"/>
  <c r="E572" i="1"/>
  <c r="F573" i="1" s="1"/>
  <c r="O572" i="1"/>
  <c r="A573" i="1"/>
  <c r="D573" i="1" s="1"/>
  <c r="T571" i="1"/>
  <c r="Q571" i="1"/>
  <c r="S572" i="1"/>
  <c r="G572" i="1"/>
  <c r="H572" i="1" s="1"/>
  <c r="R572" i="1"/>
  <c r="J572" i="1"/>
  <c r="K572" i="1" s="1"/>
  <c r="L572" i="1" s="1"/>
  <c r="M572" i="1" s="1"/>
  <c r="I574" i="1"/>
  <c r="C567" i="1"/>
  <c r="P566" i="1"/>
  <c r="B566" i="1" s="1"/>
  <c r="N572" i="1" l="1"/>
  <c r="E573" i="1"/>
  <c r="F574" i="1" s="1"/>
  <c r="O573" i="1"/>
  <c r="A574" i="1"/>
  <c r="D574" i="1" s="1"/>
  <c r="T572" i="1"/>
  <c r="Q572" i="1"/>
  <c r="S573" i="1"/>
  <c r="G573" i="1"/>
  <c r="H573" i="1" s="1"/>
  <c r="R573" i="1"/>
  <c r="J573" i="1"/>
  <c r="K573" i="1" s="1"/>
  <c r="L573" i="1" s="1"/>
  <c r="M573" i="1" s="1"/>
  <c r="C568" i="1"/>
  <c r="P567" i="1"/>
  <c r="B567" i="1" s="1"/>
  <c r="I575" i="1"/>
  <c r="E574" i="1" l="1"/>
  <c r="F575" i="1" s="1"/>
  <c r="O574" i="1"/>
  <c r="A575" i="1"/>
  <c r="D575" i="1" s="1"/>
  <c r="T573" i="1"/>
  <c r="Q573" i="1"/>
  <c r="S574" i="1"/>
  <c r="G574" i="1"/>
  <c r="H574" i="1" s="1"/>
  <c r="R574" i="1"/>
  <c r="J574" i="1"/>
  <c r="K574" i="1" s="1"/>
  <c r="L574" i="1" s="1"/>
  <c r="M574" i="1" s="1"/>
  <c r="N573" i="1"/>
  <c r="I576" i="1"/>
  <c r="C569" i="1"/>
  <c r="P568" i="1"/>
  <c r="B568" i="1" s="1"/>
  <c r="N574" i="1" l="1"/>
  <c r="E575" i="1"/>
  <c r="F576" i="1" s="1"/>
  <c r="O575" i="1"/>
  <c r="A576" i="1"/>
  <c r="D576" i="1" s="1"/>
  <c r="T574" i="1"/>
  <c r="Q574" i="1"/>
  <c r="S575" i="1"/>
  <c r="G575" i="1"/>
  <c r="H575" i="1" s="1"/>
  <c r="R575" i="1"/>
  <c r="J575" i="1"/>
  <c r="K575" i="1" s="1"/>
  <c r="L575" i="1" s="1"/>
  <c r="M575" i="1" s="1"/>
  <c r="C570" i="1"/>
  <c r="P569" i="1"/>
  <c r="B569" i="1" s="1"/>
  <c r="I577" i="1"/>
  <c r="N575" i="1" l="1"/>
  <c r="E576" i="1"/>
  <c r="F577" i="1" s="1"/>
  <c r="O576" i="1"/>
  <c r="A577" i="1"/>
  <c r="D577" i="1" s="1"/>
  <c r="Q575" i="1"/>
  <c r="T575" i="1"/>
  <c r="S576" i="1"/>
  <c r="G576" i="1"/>
  <c r="H576" i="1" s="1"/>
  <c r="J576" i="1"/>
  <c r="K576" i="1" s="1"/>
  <c r="L576" i="1" s="1"/>
  <c r="M576" i="1" s="1"/>
  <c r="R576" i="1"/>
  <c r="I578" i="1"/>
  <c r="C571" i="1"/>
  <c r="P570" i="1"/>
  <c r="B570" i="1" s="1"/>
  <c r="N576" i="1" l="1"/>
  <c r="E577" i="1"/>
  <c r="F578" i="1" s="1"/>
  <c r="O577" i="1"/>
  <c r="A578" i="1"/>
  <c r="D578" i="1" s="1"/>
  <c r="T576" i="1"/>
  <c r="Q576" i="1"/>
  <c r="J577" i="1"/>
  <c r="K577" i="1" s="1"/>
  <c r="L577" i="1" s="1"/>
  <c r="M577" i="1" s="1"/>
  <c r="S577" i="1"/>
  <c r="G577" i="1"/>
  <c r="H577" i="1" s="1"/>
  <c r="R577" i="1"/>
  <c r="I579" i="1"/>
  <c r="C572" i="1"/>
  <c r="P571" i="1"/>
  <c r="B571" i="1" s="1"/>
  <c r="N577" i="1" l="1"/>
  <c r="E578" i="1"/>
  <c r="F579" i="1" s="1"/>
  <c r="O578" i="1"/>
  <c r="A579" i="1"/>
  <c r="D579" i="1" s="1"/>
  <c r="T577" i="1"/>
  <c r="Q577" i="1"/>
  <c r="S578" i="1"/>
  <c r="G578" i="1"/>
  <c r="H578" i="1" s="1"/>
  <c r="R578" i="1"/>
  <c r="J578" i="1"/>
  <c r="K578" i="1" s="1"/>
  <c r="L578" i="1" s="1"/>
  <c r="M578" i="1" s="1"/>
  <c r="I580" i="1"/>
  <c r="C573" i="1"/>
  <c r="P572" i="1"/>
  <c r="B572" i="1" s="1"/>
  <c r="N578" i="1" l="1"/>
  <c r="E579" i="1"/>
  <c r="F580" i="1" s="1"/>
  <c r="O579" i="1"/>
  <c r="A580" i="1"/>
  <c r="D580" i="1" s="1"/>
  <c r="Q578" i="1"/>
  <c r="T578" i="1"/>
  <c r="R579" i="1"/>
  <c r="S579" i="1"/>
  <c r="J579" i="1"/>
  <c r="K579" i="1" s="1"/>
  <c r="L579" i="1" s="1"/>
  <c r="M579" i="1" s="1"/>
  <c r="G579" i="1"/>
  <c r="H579" i="1" s="1"/>
  <c r="C574" i="1"/>
  <c r="P573" i="1"/>
  <c r="B573" i="1" s="1"/>
  <c r="I581" i="1"/>
  <c r="N579" i="1" l="1"/>
  <c r="E580" i="1"/>
  <c r="F581" i="1" s="1"/>
  <c r="O580" i="1"/>
  <c r="A581" i="1"/>
  <c r="D581" i="1" s="1"/>
  <c r="T579" i="1"/>
  <c r="Q579" i="1"/>
  <c r="S580" i="1"/>
  <c r="G580" i="1"/>
  <c r="H580" i="1" s="1"/>
  <c r="R580" i="1"/>
  <c r="J580" i="1"/>
  <c r="K580" i="1" s="1"/>
  <c r="L580" i="1" s="1"/>
  <c r="M580" i="1" s="1"/>
  <c r="I582" i="1"/>
  <c r="C575" i="1"/>
  <c r="P574" i="1"/>
  <c r="B574" i="1" s="1"/>
  <c r="E581" i="1" l="1"/>
  <c r="F582" i="1" s="1"/>
  <c r="O581" i="1"/>
  <c r="A582" i="1"/>
  <c r="D582" i="1" s="1"/>
  <c r="T580" i="1"/>
  <c r="Q580" i="1"/>
  <c r="G581" i="1"/>
  <c r="H581" i="1" s="1"/>
  <c r="R581" i="1"/>
  <c r="J581" i="1"/>
  <c r="K581" i="1" s="1"/>
  <c r="L581" i="1" s="1"/>
  <c r="M581" i="1" s="1"/>
  <c r="S581" i="1"/>
  <c r="N580" i="1"/>
  <c r="C576" i="1"/>
  <c r="P575" i="1"/>
  <c r="B575" i="1" s="1"/>
  <c r="I583" i="1"/>
  <c r="N581" i="1" l="1"/>
  <c r="E582" i="1"/>
  <c r="F583" i="1" s="1"/>
  <c r="O582" i="1"/>
  <c r="A583" i="1"/>
  <c r="D583" i="1" s="1"/>
  <c r="T581" i="1"/>
  <c r="Q581" i="1"/>
  <c r="J582" i="1"/>
  <c r="K582" i="1" s="1"/>
  <c r="L582" i="1" s="1"/>
  <c r="M582" i="1" s="1"/>
  <c r="S582" i="1"/>
  <c r="G582" i="1"/>
  <c r="H582" i="1" s="1"/>
  <c r="R582" i="1"/>
  <c r="C577" i="1"/>
  <c r="P576" i="1"/>
  <c r="B576" i="1" s="1"/>
  <c r="I584" i="1"/>
  <c r="N582" i="1" l="1"/>
  <c r="E583" i="1"/>
  <c r="F584" i="1" s="1"/>
  <c r="O583" i="1"/>
  <c r="A584" i="1"/>
  <c r="D584" i="1" s="1"/>
  <c r="T582" i="1"/>
  <c r="Q582" i="1"/>
  <c r="R583" i="1"/>
  <c r="S583" i="1"/>
  <c r="G583" i="1"/>
  <c r="H583" i="1" s="1"/>
  <c r="J583" i="1"/>
  <c r="K583" i="1" s="1"/>
  <c r="L583" i="1" s="1"/>
  <c r="M583" i="1" s="1"/>
  <c r="C578" i="1"/>
  <c r="P577" i="1"/>
  <c r="B577" i="1" s="1"/>
  <c r="I585" i="1"/>
  <c r="N583" i="1" l="1"/>
  <c r="E584" i="1"/>
  <c r="F585" i="1" s="1"/>
  <c r="O584" i="1"/>
  <c r="A585" i="1"/>
  <c r="D585" i="1" s="1"/>
  <c r="T583" i="1"/>
  <c r="Q583" i="1"/>
  <c r="S584" i="1"/>
  <c r="R584" i="1"/>
  <c r="G584" i="1"/>
  <c r="H584" i="1" s="1"/>
  <c r="J584" i="1"/>
  <c r="K584" i="1" s="1"/>
  <c r="L584" i="1" s="1"/>
  <c r="M584" i="1" s="1"/>
  <c r="I586" i="1"/>
  <c r="C579" i="1"/>
  <c r="P578" i="1"/>
  <c r="B578" i="1" s="1"/>
  <c r="N584" i="1" l="1"/>
  <c r="E585" i="1"/>
  <c r="F586" i="1" s="1"/>
  <c r="O585" i="1"/>
  <c r="A586" i="1"/>
  <c r="D586" i="1" s="1"/>
  <c r="T584" i="1"/>
  <c r="Q584" i="1"/>
  <c r="S585" i="1"/>
  <c r="G585" i="1"/>
  <c r="H585" i="1" s="1"/>
  <c r="R585" i="1"/>
  <c r="J585" i="1"/>
  <c r="K585" i="1" s="1"/>
  <c r="L585" i="1" s="1"/>
  <c r="M585" i="1" s="1"/>
  <c r="C580" i="1"/>
  <c r="P579" i="1"/>
  <c r="B579" i="1" s="1"/>
  <c r="I587" i="1"/>
  <c r="N585" i="1" l="1"/>
  <c r="E586" i="1"/>
  <c r="F587" i="1" s="1"/>
  <c r="O586" i="1"/>
  <c r="A587" i="1"/>
  <c r="D587" i="1" s="1"/>
  <c r="T585" i="1"/>
  <c r="Q585" i="1"/>
  <c r="R586" i="1"/>
  <c r="J586" i="1"/>
  <c r="K586" i="1" s="1"/>
  <c r="L586" i="1" s="1"/>
  <c r="M586" i="1" s="1"/>
  <c r="G586" i="1"/>
  <c r="H586" i="1" s="1"/>
  <c r="S586" i="1"/>
  <c r="C581" i="1"/>
  <c r="P580" i="1"/>
  <c r="B580" i="1" s="1"/>
  <c r="I588" i="1"/>
  <c r="N586" i="1" l="1"/>
  <c r="E587" i="1"/>
  <c r="F588" i="1" s="1"/>
  <c r="O587" i="1"/>
  <c r="A588" i="1"/>
  <c r="D588" i="1" s="1"/>
  <c r="T586" i="1"/>
  <c r="Q586" i="1"/>
  <c r="S587" i="1"/>
  <c r="G587" i="1"/>
  <c r="H587" i="1" s="1"/>
  <c r="R587" i="1"/>
  <c r="J587" i="1"/>
  <c r="K587" i="1" s="1"/>
  <c r="L587" i="1" s="1"/>
  <c r="M587" i="1" s="1"/>
  <c r="C582" i="1"/>
  <c r="P581" i="1"/>
  <c r="B581" i="1" s="1"/>
  <c r="I589" i="1"/>
  <c r="E588" i="1" l="1"/>
  <c r="F589" i="1" s="1"/>
  <c r="O588" i="1"/>
  <c r="A589" i="1"/>
  <c r="D589" i="1" s="1"/>
  <c r="T587" i="1"/>
  <c r="Q587" i="1"/>
  <c r="R588" i="1"/>
  <c r="S588" i="1"/>
  <c r="J588" i="1"/>
  <c r="K588" i="1" s="1"/>
  <c r="L588" i="1" s="1"/>
  <c r="M588" i="1" s="1"/>
  <c r="G588" i="1"/>
  <c r="H588" i="1" s="1"/>
  <c r="N587" i="1"/>
  <c r="I590" i="1"/>
  <c r="C583" i="1"/>
  <c r="P582" i="1"/>
  <c r="B582" i="1" s="1"/>
  <c r="N588" i="1" l="1"/>
  <c r="E589" i="1"/>
  <c r="F590" i="1" s="1"/>
  <c r="O589" i="1"/>
  <c r="A590" i="1"/>
  <c r="D590" i="1" s="1"/>
  <c r="T588" i="1"/>
  <c r="Q588" i="1"/>
  <c r="S589" i="1"/>
  <c r="G589" i="1"/>
  <c r="H589" i="1" s="1"/>
  <c r="R589" i="1"/>
  <c r="J589" i="1"/>
  <c r="K589" i="1" s="1"/>
  <c r="L589" i="1" s="1"/>
  <c r="M589" i="1" s="1"/>
  <c r="C584" i="1"/>
  <c r="P583" i="1"/>
  <c r="B583" i="1" s="1"/>
  <c r="I591" i="1"/>
  <c r="N589" i="1" l="1"/>
  <c r="E590" i="1"/>
  <c r="F591" i="1" s="1"/>
  <c r="O590" i="1"/>
  <c r="A591" i="1"/>
  <c r="D591" i="1" s="1"/>
  <c r="T589" i="1"/>
  <c r="Q589" i="1"/>
  <c r="S590" i="1"/>
  <c r="R590" i="1"/>
  <c r="J590" i="1"/>
  <c r="K590" i="1" s="1"/>
  <c r="L590" i="1" s="1"/>
  <c r="M590" i="1" s="1"/>
  <c r="G590" i="1"/>
  <c r="H590" i="1" s="1"/>
  <c r="I592" i="1"/>
  <c r="C585" i="1"/>
  <c r="P584" i="1"/>
  <c r="B584" i="1" s="1"/>
  <c r="N590" i="1" l="1"/>
  <c r="E591" i="1"/>
  <c r="F592" i="1" s="1"/>
  <c r="O591" i="1"/>
  <c r="A592" i="1"/>
  <c r="D592" i="1" s="1"/>
  <c r="T590" i="1"/>
  <c r="Q590" i="1"/>
  <c r="J591" i="1"/>
  <c r="K591" i="1" s="1"/>
  <c r="L591" i="1" s="1"/>
  <c r="M591" i="1" s="1"/>
  <c r="S591" i="1"/>
  <c r="G591" i="1"/>
  <c r="H591" i="1" s="1"/>
  <c r="R591" i="1"/>
  <c r="C586" i="1"/>
  <c r="P585" i="1"/>
  <c r="B585" i="1" s="1"/>
  <c r="I593" i="1"/>
  <c r="N591" i="1" l="1"/>
  <c r="E592" i="1"/>
  <c r="F593" i="1" s="1"/>
  <c r="O592" i="1"/>
  <c r="A593" i="1"/>
  <c r="D593" i="1" s="1"/>
  <c r="T591" i="1"/>
  <c r="Q591" i="1"/>
  <c r="R592" i="1"/>
  <c r="J592" i="1"/>
  <c r="K592" i="1" s="1"/>
  <c r="L592" i="1" s="1"/>
  <c r="M592" i="1" s="1"/>
  <c r="S592" i="1"/>
  <c r="G592" i="1"/>
  <c r="H592" i="1" s="1"/>
  <c r="I594" i="1"/>
  <c r="C587" i="1"/>
  <c r="P586" i="1"/>
  <c r="B586" i="1" s="1"/>
  <c r="N592" i="1" l="1"/>
  <c r="E593" i="1"/>
  <c r="F594" i="1" s="1"/>
  <c r="O593" i="1"/>
  <c r="A594" i="1"/>
  <c r="D594" i="1" s="1"/>
  <c r="T592" i="1"/>
  <c r="Q592" i="1"/>
  <c r="J593" i="1"/>
  <c r="K593" i="1" s="1"/>
  <c r="L593" i="1" s="1"/>
  <c r="M593" i="1" s="1"/>
  <c r="S593" i="1"/>
  <c r="R593" i="1"/>
  <c r="G593" i="1"/>
  <c r="H593" i="1" s="1"/>
  <c r="C588" i="1"/>
  <c r="P587" i="1"/>
  <c r="B587" i="1" s="1"/>
  <c r="I595" i="1"/>
  <c r="N593" i="1" l="1"/>
  <c r="E594" i="1"/>
  <c r="F595" i="1" s="1"/>
  <c r="O594" i="1"/>
  <c r="A595" i="1"/>
  <c r="D595" i="1" s="1"/>
  <c r="T593" i="1"/>
  <c r="Q593" i="1"/>
  <c r="G594" i="1"/>
  <c r="H594" i="1" s="1"/>
  <c r="S594" i="1"/>
  <c r="R594" i="1"/>
  <c r="J594" i="1"/>
  <c r="K594" i="1" s="1"/>
  <c r="L594" i="1" s="1"/>
  <c r="M594" i="1" s="1"/>
  <c r="I596" i="1"/>
  <c r="C589" i="1"/>
  <c r="P588" i="1"/>
  <c r="B588" i="1" s="1"/>
  <c r="N594" i="1" l="1"/>
  <c r="E595" i="1"/>
  <c r="F596" i="1" s="1"/>
  <c r="O595" i="1"/>
  <c r="A596" i="1"/>
  <c r="D596" i="1" s="1"/>
  <c r="T594" i="1"/>
  <c r="Q594" i="1"/>
  <c r="R595" i="1"/>
  <c r="S595" i="1"/>
  <c r="G595" i="1"/>
  <c r="H595" i="1" s="1"/>
  <c r="J595" i="1"/>
  <c r="K595" i="1" s="1"/>
  <c r="L595" i="1" s="1"/>
  <c r="M595" i="1" s="1"/>
  <c r="I597" i="1"/>
  <c r="C590" i="1"/>
  <c r="P589" i="1"/>
  <c r="B589" i="1" s="1"/>
  <c r="N595" i="1" l="1"/>
  <c r="E596" i="1"/>
  <c r="F597" i="1" s="1"/>
  <c r="O596" i="1"/>
  <c r="A597" i="1"/>
  <c r="D597" i="1" s="1"/>
  <c r="T595" i="1"/>
  <c r="Q595" i="1"/>
  <c r="G596" i="1"/>
  <c r="H596" i="1" s="1"/>
  <c r="J596" i="1"/>
  <c r="K596" i="1" s="1"/>
  <c r="L596" i="1" s="1"/>
  <c r="M596" i="1" s="1"/>
  <c r="S596" i="1"/>
  <c r="R596" i="1"/>
  <c r="C591" i="1"/>
  <c r="P590" i="1"/>
  <c r="B590" i="1" s="1"/>
  <c r="I598" i="1"/>
  <c r="N596" i="1" l="1"/>
  <c r="E597" i="1"/>
  <c r="F598" i="1" s="1"/>
  <c r="O597" i="1"/>
  <c r="A598" i="1"/>
  <c r="D598" i="1" s="1"/>
  <c r="T596" i="1"/>
  <c r="Q596" i="1"/>
  <c r="R597" i="1"/>
  <c r="J597" i="1"/>
  <c r="K597" i="1" s="1"/>
  <c r="L597" i="1" s="1"/>
  <c r="M597" i="1" s="1"/>
  <c r="S597" i="1"/>
  <c r="G597" i="1"/>
  <c r="H597" i="1" s="1"/>
  <c r="I599" i="1"/>
  <c r="C592" i="1"/>
  <c r="P591" i="1"/>
  <c r="B591" i="1" s="1"/>
  <c r="N597" i="1" l="1"/>
  <c r="E598" i="1"/>
  <c r="F599" i="1" s="1"/>
  <c r="O598" i="1"/>
  <c r="A599" i="1"/>
  <c r="D599" i="1" s="1"/>
  <c r="T597" i="1"/>
  <c r="Q597" i="1"/>
  <c r="J598" i="1"/>
  <c r="K598" i="1" s="1"/>
  <c r="L598" i="1" s="1"/>
  <c r="M598" i="1" s="1"/>
  <c r="R598" i="1"/>
  <c r="G598" i="1"/>
  <c r="H598" i="1" s="1"/>
  <c r="S598" i="1"/>
  <c r="I600" i="1"/>
  <c r="C593" i="1"/>
  <c r="P592" i="1"/>
  <c r="B592" i="1" s="1"/>
  <c r="E599" i="1" l="1"/>
  <c r="F600" i="1" s="1"/>
  <c r="O599" i="1"/>
  <c r="A600" i="1"/>
  <c r="D600" i="1" s="1"/>
  <c r="N598" i="1"/>
  <c r="T598" i="1"/>
  <c r="Q598" i="1"/>
  <c r="S599" i="1"/>
  <c r="G599" i="1"/>
  <c r="H599" i="1" s="1"/>
  <c r="R599" i="1"/>
  <c r="J599" i="1"/>
  <c r="K599" i="1" s="1"/>
  <c r="L599" i="1" s="1"/>
  <c r="M599" i="1" s="1"/>
  <c r="C594" i="1"/>
  <c r="P593" i="1"/>
  <c r="B593" i="1" s="1"/>
  <c r="I601" i="1"/>
  <c r="E600" i="1" l="1"/>
  <c r="F601" i="1" s="1"/>
  <c r="O600" i="1"/>
  <c r="A601" i="1"/>
  <c r="D601" i="1" s="1"/>
  <c r="T599" i="1"/>
  <c r="Q599" i="1"/>
  <c r="S600" i="1"/>
  <c r="G600" i="1"/>
  <c r="H600" i="1" s="1"/>
  <c r="J600" i="1"/>
  <c r="K600" i="1" s="1"/>
  <c r="L600" i="1" s="1"/>
  <c r="M600" i="1" s="1"/>
  <c r="R600" i="1"/>
  <c r="N599" i="1"/>
  <c r="I602" i="1"/>
  <c r="C595" i="1"/>
  <c r="P594" i="1"/>
  <c r="B594" i="1" s="1"/>
  <c r="N600" i="1" l="1"/>
  <c r="E601" i="1"/>
  <c r="F602" i="1" s="1"/>
  <c r="O601" i="1"/>
  <c r="A602" i="1"/>
  <c r="D602" i="1" s="1"/>
  <c r="Q600" i="1"/>
  <c r="T600" i="1"/>
  <c r="S601" i="1"/>
  <c r="G601" i="1"/>
  <c r="H601" i="1" s="1"/>
  <c r="R601" i="1"/>
  <c r="J601" i="1"/>
  <c r="K601" i="1" s="1"/>
  <c r="L601" i="1" s="1"/>
  <c r="M601" i="1" s="1"/>
  <c r="C596" i="1"/>
  <c r="P595" i="1"/>
  <c r="B595" i="1" s="1"/>
  <c r="I603" i="1"/>
  <c r="N601" i="1" l="1"/>
  <c r="E602" i="1"/>
  <c r="F603" i="1" s="1"/>
  <c r="O602" i="1"/>
  <c r="A603" i="1"/>
  <c r="D603" i="1" s="1"/>
  <c r="T601" i="1"/>
  <c r="Q601" i="1"/>
  <c r="S602" i="1"/>
  <c r="G602" i="1"/>
  <c r="H602" i="1" s="1"/>
  <c r="J602" i="1"/>
  <c r="K602" i="1" s="1"/>
  <c r="L602" i="1" s="1"/>
  <c r="M602" i="1" s="1"/>
  <c r="R602" i="1"/>
  <c r="C597" i="1"/>
  <c r="P596" i="1"/>
  <c r="B596" i="1" s="1"/>
  <c r="I604" i="1"/>
  <c r="N602" i="1" l="1"/>
  <c r="E603" i="1"/>
  <c r="F604" i="1" s="1"/>
  <c r="O603" i="1"/>
  <c r="A604" i="1"/>
  <c r="D604" i="1" s="1"/>
  <c r="T602" i="1"/>
  <c r="Q602" i="1"/>
  <c r="J603" i="1"/>
  <c r="K603" i="1" s="1"/>
  <c r="L603" i="1" s="1"/>
  <c r="M603" i="1" s="1"/>
  <c r="S603" i="1"/>
  <c r="G603" i="1"/>
  <c r="H603" i="1" s="1"/>
  <c r="R603" i="1"/>
  <c r="I605" i="1"/>
  <c r="C598" i="1"/>
  <c r="P597" i="1"/>
  <c r="B597" i="1" s="1"/>
  <c r="N603" i="1" l="1"/>
  <c r="E604" i="1"/>
  <c r="F605" i="1" s="1"/>
  <c r="O604" i="1"/>
  <c r="A605" i="1"/>
  <c r="D605" i="1" s="1"/>
  <c r="T603" i="1"/>
  <c r="Q603" i="1"/>
  <c r="S604" i="1"/>
  <c r="J604" i="1"/>
  <c r="K604" i="1" s="1"/>
  <c r="L604" i="1" s="1"/>
  <c r="M604" i="1" s="1"/>
  <c r="G604" i="1"/>
  <c r="H604" i="1" s="1"/>
  <c r="R604" i="1"/>
  <c r="C599" i="1"/>
  <c r="P598" i="1"/>
  <c r="B598" i="1" s="1"/>
  <c r="I606" i="1"/>
  <c r="N604" i="1" l="1"/>
  <c r="E605" i="1"/>
  <c r="F606" i="1" s="1"/>
  <c r="O605" i="1"/>
  <c r="A606" i="1"/>
  <c r="D606" i="1" s="1"/>
  <c r="T604" i="1"/>
  <c r="Q604" i="1"/>
  <c r="S605" i="1"/>
  <c r="J605" i="1"/>
  <c r="K605" i="1" s="1"/>
  <c r="L605" i="1" s="1"/>
  <c r="M605" i="1" s="1"/>
  <c r="G605" i="1"/>
  <c r="H605" i="1" s="1"/>
  <c r="R605" i="1"/>
  <c r="I607" i="1"/>
  <c r="C600" i="1"/>
  <c r="P599" i="1"/>
  <c r="B599" i="1" s="1"/>
  <c r="N605" i="1" l="1"/>
  <c r="E606" i="1"/>
  <c r="F607" i="1" s="1"/>
  <c r="O606" i="1"/>
  <c r="A607" i="1"/>
  <c r="D607" i="1" s="1"/>
  <c r="T605" i="1"/>
  <c r="Q605" i="1"/>
  <c r="G606" i="1"/>
  <c r="H606" i="1" s="1"/>
  <c r="J606" i="1"/>
  <c r="K606" i="1" s="1"/>
  <c r="L606" i="1" s="1"/>
  <c r="M606" i="1" s="1"/>
  <c r="R606" i="1"/>
  <c r="S606" i="1"/>
  <c r="C601" i="1"/>
  <c r="P600" i="1"/>
  <c r="B600" i="1" s="1"/>
  <c r="I608" i="1"/>
  <c r="E607" i="1" l="1"/>
  <c r="F608" i="1" s="1"/>
  <c r="O607" i="1"/>
  <c r="A608" i="1"/>
  <c r="D608" i="1" s="1"/>
  <c r="T606" i="1"/>
  <c r="Q606" i="1"/>
  <c r="S607" i="1"/>
  <c r="G607" i="1"/>
  <c r="H607" i="1" s="1"/>
  <c r="R607" i="1"/>
  <c r="J607" i="1"/>
  <c r="K607" i="1" s="1"/>
  <c r="L607" i="1" s="1"/>
  <c r="M607" i="1" s="1"/>
  <c r="N606" i="1"/>
  <c r="I609" i="1"/>
  <c r="C602" i="1"/>
  <c r="P601" i="1"/>
  <c r="B601" i="1" s="1"/>
  <c r="N607" i="1" l="1"/>
  <c r="E608" i="1"/>
  <c r="F609" i="1" s="1"/>
  <c r="O608" i="1"/>
  <c r="A609" i="1"/>
  <c r="D609" i="1" s="1"/>
  <c r="Q607" i="1"/>
  <c r="T607" i="1"/>
  <c r="R608" i="1"/>
  <c r="J608" i="1"/>
  <c r="K608" i="1" s="1"/>
  <c r="L608" i="1" s="1"/>
  <c r="M608" i="1" s="1"/>
  <c r="S608" i="1"/>
  <c r="G608" i="1"/>
  <c r="H608" i="1" s="1"/>
  <c r="C603" i="1"/>
  <c r="P602" i="1"/>
  <c r="B602" i="1" s="1"/>
  <c r="I610" i="1"/>
  <c r="N608" i="1" l="1"/>
  <c r="E609" i="1"/>
  <c r="F610" i="1" s="1"/>
  <c r="O609" i="1"/>
  <c r="A610" i="1"/>
  <c r="D610" i="1" s="1"/>
  <c r="T608" i="1"/>
  <c r="Q608" i="1"/>
  <c r="R609" i="1"/>
  <c r="J609" i="1"/>
  <c r="K609" i="1" s="1"/>
  <c r="L609" i="1" s="1"/>
  <c r="M609" i="1" s="1"/>
  <c r="S609" i="1"/>
  <c r="G609" i="1"/>
  <c r="H609" i="1" s="1"/>
  <c r="I611" i="1"/>
  <c r="C604" i="1"/>
  <c r="P603" i="1"/>
  <c r="B603" i="1" s="1"/>
  <c r="N609" i="1" l="1"/>
  <c r="E610" i="1"/>
  <c r="F611" i="1" s="1"/>
  <c r="O610" i="1"/>
  <c r="A611" i="1"/>
  <c r="D611" i="1" s="1"/>
  <c r="T609" i="1"/>
  <c r="Q609" i="1"/>
  <c r="S610" i="1"/>
  <c r="J610" i="1"/>
  <c r="K610" i="1" s="1"/>
  <c r="L610" i="1" s="1"/>
  <c r="M610" i="1" s="1"/>
  <c r="G610" i="1"/>
  <c r="H610" i="1" s="1"/>
  <c r="R610" i="1"/>
  <c r="I612" i="1"/>
  <c r="C605" i="1"/>
  <c r="P604" i="1"/>
  <c r="B604" i="1" s="1"/>
  <c r="N610" i="1" l="1"/>
  <c r="E611" i="1"/>
  <c r="F612" i="1" s="1"/>
  <c r="O611" i="1"/>
  <c r="A612" i="1"/>
  <c r="D612" i="1" s="1"/>
  <c r="Q610" i="1"/>
  <c r="T610" i="1"/>
  <c r="S611" i="1"/>
  <c r="R611" i="1"/>
  <c r="G611" i="1"/>
  <c r="H611" i="1" s="1"/>
  <c r="J611" i="1"/>
  <c r="K611" i="1" s="1"/>
  <c r="L611" i="1" s="1"/>
  <c r="M611" i="1" s="1"/>
  <c r="C606" i="1"/>
  <c r="P605" i="1"/>
  <c r="B605" i="1" s="1"/>
  <c r="I613" i="1"/>
  <c r="N611" i="1" l="1"/>
  <c r="E612" i="1"/>
  <c r="F613" i="1" s="1"/>
  <c r="O612" i="1"/>
  <c r="A613" i="1"/>
  <c r="D613" i="1" s="1"/>
  <c r="T611" i="1"/>
  <c r="Q611" i="1"/>
  <c r="S612" i="1"/>
  <c r="G612" i="1"/>
  <c r="H612" i="1" s="1"/>
  <c r="R612" i="1"/>
  <c r="J612" i="1"/>
  <c r="K612" i="1" s="1"/>
  <c r="L612" i="1" s="1"/>
  <c r="M612" i="1" s="1"/>
  <c r="I614" i="1"/>
  <c r="C607" i="1"/>
  <c r="P606" i="1"/>
  <c r="B606" i="1" s="1"/>
  <c r="N612" i="1" l="1"/>
  <c r="E613" i="1"/>
  <c r="F614" i="1" s="1"/>
  <c r="O613" i="1"/>
  <c r="A614" i="1"/>
  <c r="D614" i="1" s="1"/>
  <c r="T612" i="1"/>
  <c r="Q612" i="1"/>
  <c r="G613" i="1"/>
  <c r="H613" i="1" s="1"/>
  <c r="J613" i="1"/>
  <c r="K613" i="1" s="1"/>
  <c r="L613" i="1" s="1"/>
  <c r="M613" i="1" s="1"/>
  <c r="R613" i="1"/>
  <c r="S613" i="1"/>
  <c r="C608" i="1"/>
  <c r="P607" i="1"/>
  <c r="B607" i="1" s="1"/>
  <c r="I615" i="1"/>
  <c r="N613" i="1" l="1"/>
  <c r="E614" i="1"/>
  <c r="F615" i="1" s="1"/>
  <c r="O614" i="1"/>
  <c r="A615" i="1"/>
  <c r="D615" i="1" s="1"/>
  <c r="T613" i="1"/>
  <c r="Q613" i="1"/>
  <c r="S614" i="1"/>
  <c r="G614" i="1"/>
  <c r="H614" i="1" s="1"/>
  <c r="J614" i="1"/>
  <c r="K614" i="1" s="1"/>
  <c r="L614" i="1" s="1"/>
  <c r="M614" i="1" s="1"/>
  <c r="R614" i="1"/>
  <c r="I616" i="1"/>
  <c r="C609" i="1"/>
  <c r="P608" i="1"/>
  <c r="B608" i="1" s="1"/>
  <c r="N614" i="1" l="1"/>
  <c r="E615" i="1"/>
  <c r="F616" i="1" s="1"/>
  <c r="O615" i="1"/>
  <c r="A616" i="1"/>
  <c r="D616" i="1" s="1"/>
  <c r="T614" i="1"/>
  <c r="Q614" i="1"/>
  <c r="J615" i="1"/>
  <c r="K615" i="1" s="1"/>
  <c r="L615" i="1" s="1"/>
  <c r="M615" i="1" s="1"/>
  <c r="S615" i="1"/>
  <c r="R615" i="1"/>
  <c r="G615" i="1"/>
  <c r="H615" i="1" s="1"/>
  <c r="C610" i="1"/>
  <c r="P609" i="1"/>
  <c r="B609" i="1" s="1"/>
  <c r="I617" i="1"/>
  <c r="E616" i="1" l="1"/>
  <c r="F617" i="1" s="1"/>
  <c r="O616" i="1"/>
  <c r="A617" i="1"/>
  <c r="D617" i="1" s="1"/>
  <c r="N615" i="1"/>
  <c r="T615" i="1"/>
  <c r="Q615" i="1"/>
  <c r="G616" i="1"/>
  <c r="H616" i="1" s="1"/>
  <c r="J616" i="1"/>
  <c r="K616" i="1" s="1"/>
  <c r="L616" i="1" s="1"/>
  <c r="M616" i="1" s="1"/>
  <c r="R616" i="1"/>
  <c r="S616" i="1"/>
  <c r="I618" i="1"/>
  <c r="C611" i="1"/>
  <c r="P610" i="1"/>
  <c r="B610" i="1" s="1"/>
  <c r="N616" i="1" l="1"/>
  <c r="E617" i="1"/>
  <c r="F618" i="1" s="1"/>
  <c r="O617" i="1"/>
  <c r="A618" i="1"/>
  <c r="D618" i="1" s="1"/>
  <c r="T616" i="1"/>
  <c r="Q616" i="1"/>
  <c r="S617" i="1"/>
  <c r="G617" i="1"/>
  <c r="H617" i="1" s="1"/>
  <c r="R617" i="1"/>
  <c r="J617" i="1"/>
  <c r="K617" i="1" s="1"/>
  <c r="L617" i="1" s="1"/>
  <c r="M617" i="1" s="1"/>
  <c r="I619" i="1"/>
  <c r="C612" i="1"/>
  <c r="P611" i="1"/>
  <c r="B611" i="1" s="1"/>
  <c r="N617" i="1" l="1"/>
  <c r="E618" i="1"/>
  <c r="F619" i="1" s="1"/>
  <c r="O618" i="1"/>
  <c r="A619" i="1"/>
  <c r="D619" i="1" s="1"/>
  <c r="Q617" i="1"/>
  <c r="T617" i="1"/>
  <c r="R618" i="1"/>
  <c r="J618" i="1"/>
  <c r="K618" i="1" s="1"/>
  <c r="L618" i="1" s="1"/>
  <c r="M618" i="1" s="1"/>
  <c r="S618" i="1"/>
  <c r="G618" i="1"/>
  <c r="H618" i="1" s="1"/>
  <c r="I620" i="1"/>
  <c r="C613" i="1"/>
  <c r="P612" i="1"/>
  <c r="B612" i="1" s="1"/>
  <c r="N618" i="1" l="1"/>
  <c r="E619" i="1"/>
  <c r="F620" i="1" s="1"/>
  <c r="O619" i="1"/>
  <c r="A620" i="1"/>
  <c r="D620" i="1" s="1"/>
  <c r="T618" i="1"/>
  <c r="Q618" i="1"/>
  <c r="G619" i="1"/>
  <c r="H619" i="1" s="1"/>
  <c r="S619" i="1"/>
  <c r="J619" i="1"/>
  <c r="K619" i="1" s="1"/>
  <c r="L619" i="1" s="1"/>
  <c r="M619" i="1" s="1"/>
  <c r="R619" i="1"/>
  <c r="I621" i="1"/>
  <c r="C614" i="1"/>
  <c r="P613" i="1"/>
  <c r="B613" i="1" s="1"/>
  <c r="N619" i="1" l="1"/>
  <c r="E620" i="1"/>
  <c r="F621" i="1" s="1"/>
  <c r="O620" i="1"/>
  <c r="A621" i="1"/>
  <c r="D621" i="1" s="1"/>
  <c r="T619" i="1"/>
  <c r="Q619" i="1"/>
  <c r="G620" i="1"/>
  <c r="H620" i="1" s="1"/>
  <c r="J620" i="1"/>
  <c r="K620" i="1" s="1"/>
  <c r="L620" i="1" s="1"/>
  <c r="M620" i="1" s="1"/>
  <c r="R620" i="1"/>
  <c r="S620" i="1"/>
  <c r="C615" i="1"/>
  <c r="P614" i="1"/>
  <c r="B614" i="1" s="1"/>
  <c r="I622" i="1"/>
  <c r="N620" i="1" l="1"/>
  <c r="E621" i="1"/>
  <c r="F622" i="1" s="1"/>
  <c r="O621" i="1"/>
  <c r="A622" i="1"/>
  <c r="D622" i="1" s="1"/>
  <c r="T620" i="1"/>
  <c r="Q620" i="1"/>
  <c r="G621" i="1"/>
  <c r="H621" i="1" s="1"/>
  <c r="J621" i="1"/>
  <c r="K621" i="1" s="1"/>
  <c r="L621" i="1" s="1"/>
  <c r="M621" i="1" s="1"/>
  <c r="R621" i="1"/>
  <c r="S621" i="1"/>
  <c r="I623" i="1"/>
  <c r="C616" i="1"/>
  <c r="P615" i="1"/>
  <c r="B615" i="1" s="1"/>
  <c r="N621" i="1" l="1"/>
  <c r="E622" i="1"/>
  <c r="F623" i="1" s="1"/>
  <c r="O622" i="1"/>
  <c r="A623" i="1"/>
  <c r="D623" i="1" s="1"/>
  <c r="T621" i="1"/>
  <c r="Q621" i="1"/>
  <c r="S622" i="1"/>
  <c r="R622" i="1"/>
  <c r="G622" i="1"/>
  <c r="H622" i="1" s="1"/>
  <c r="J622" i="1"/>
  <c r="K622" i="1" s="1"/>
  <c r="L622" i="1" s="1"/>
  <c r="M622" i="1" s="1"/>
  <c r="I624" i="1"/>
  <c r="C617" i="1"/>
  <c r="P616" i="1"/>
  <c r="B616" i="1" s="1"/>
  <c r="N622" i="1" l="1"/>
  <c r="E623" i="1"/>
  <c r="F624" i="1" s="1"/>
  <c r="O623" i="1"/>
  <c r="A624" i="1"/>
  <c r="D624" i="1" s="1"/>
  <c r="T622" i="1"/>
  <c r="Q622" i="1"/>
  <c r="S623" i="1"/>
  <c r="G623" i="1"/>
  <c r="H623" i="1" s="1"/>
  <c r="R623" i="1"/>
  <c r="J623" i="1"/>
  <c r="K623" i="1" s="1"/>
  <c r="L623" i="1" s="1"/>
  <c r="M623" i="1" s="1"/>
  <c r="I625" i="1"/>
  <c r="C618" i="1"/>
  <c r="P617" i="1"/>
  <c r="B617" i="1" s="1"/>
  <c r="E624" i="1" l="1"/>
  <c r="F625" i="1" s="1"/>
  <c r="O624" i="1"/>
  <c r="A625" i="1"/>
  <c r="D625" i="1" s="1"/>
  <c r="Q623" i="1"/>
  <c r="T623" i="1"/>
  <c r="R624" i="1"/>
  <c r="J624" i="1"/>
  <c r="K624" i="1" s="1"/>
  <c r="L624" i="1" s="1"/>
  <c r="M624" i="1" s="1"/>
  <c r="S624" i="1"/>
  <c r="G624" i="1"/>
  <c r="H624" i="1" s="1"/>
  <c r="N623" i="1"/>
  <c r="I626" i="1"/>
  <c r="C619" i="1"/>
  <c r="P618" i="1"/>
  <c r="B618" i="1" s="1"/>
  <c r="N624" i="1" l="1"/>
  <c r="E625" i="1"/>
  <c r="F626" i="1" s="1"/>
  <c r="O625" i="1"/>
  <c r="A626" i="1"/>
  <c r="D626" i="1" s="1"/>
  <c r="T624" i="1"/>
  <c r="Q624" i="1"/>
  <c r="R625" i="1"/>
  <c r="J625" i="1"/>
  <c r="K625" i="1" s="1"/>
  <c r="L625" i="1" s="1"/>
  <c r="M625" i="1" s="1"/>
  <c r="S625" i="1"/>
  <c r="G625" i="1"/>
  <c r="H625" i="1" s="1"/>
  <c r="C620" i="1"/>
  <c r="P619" i="1"/>
  <c r="B619" i="1" s="1"/>
  <c r="I627" i="1"/>
  <c r="N625" i="1" l="1"/>
  <c r="E626" i="1"/>
  <c r="F627" i="1" s="1"/>
  <c r="O626" i="1"/>
  <c r="A627" i="1"/>
  <c r="D627" i="1" s="1"/>
  <c r="T625" i="1"/>
  <c r="Q625" i="1"/>
  <c r="R626" i="1"/>
  <c r="J626" i="1"/>
  <c r="K626" i="1" s="1"/>
  <c r="L626" i="1" s="1"/>
  <c r="M626" i="1" s="1"/>
  <c r="G626" i="1"/>
  <c r="H626" i="1" s="1"/>
  <c r="S626" i="1"/>
  <c r="I628" i="1"/>
  <c r="C621" i="1"/>
  <c r="P620" i="1"/>
  <c r="B620" i="1" s="1"/>
  <c r="N626" i="1" l="1"/>
  <c r="E627" i="1"/>
  <c r="F628" i="1" s="1"/>
  <c r="O627" i="1"/>
  <c r="A628" i="1"/>
  <c r="D628" i="1" s="1"/>
  <c r="Q626" i="1"/>
  <c r="T626" i="1"/>
  <c r="R627" i="1"/>
  <c r="S627" i="1"/>
  <c r="J627" i="1"/>
  <c r="K627" i="1" s="1"/>
  <c r="L627" i="1" s="1"/>
  <c r="M627" i="1" s="1"/>
  <c r="G627" i="1"/>
  <c r="H627" i="1" s="1"/>
  <c r="C622" i="1"/>
  <c r="P621" i="1"/>
  <c r="B621" i="1" s="1"/>
  <c r="I629" i="1"/>
  <c r="N627" i="1" l="1"/>
  <c r="E628" i="1"/>
  <c r="F629" i="1" s="1"/>
  <c r="O628" i="1"/>
  <c r="A629" i="1"/>
  <c r="D629" i="1" s="1"/>
  <c r="T627" i="1"/>
  <c r="Q627" i="1"/>
  <c r="S628" i="1"/>
  <c r="G628" i="1"/>
  <c r="H628" i="1" s="1"/>
  <c r="J628" i="1"/>
  <c r="K628" i="1" s="1"/>
  <c r="L628" i="1" s="1"/>
  <c r="M628" i="1" s="1"/>
  <c r="R628" i="1"/>
  <c r="C623" i="1"/>
  <c r="P622" i="1"/>
  <c r="B622" i="1" s="1"/>
  <c r="I630" i="1"/>
  <c r="N628" i="1" l="1"/>
  <c r="E629" i="1"/>
  <c r="F630" i="1" s="1"/>
  <c r="O629" i="1"/>
  <c r="A630" i="1"/>
  <c r="D630" i="1" s="1"/>
  <c r="T628" i="1"/>
  <c r="Q628" i="1"/>
  <c r="G629" i="1"/>
  <c r="H629" i="1" s="1"/>
  <c r="R629" i="1"/>
  <c r="J629" i="1"/>
  <c r="K629" i="1" s="1"/>
  <c r="L629" i="1" s="1"/>
  <c r="M629" i="1" s="1"/>
  <c r="S629" i="1"/>
  <c r="I631" i="1"/>
  <c r="C624" i="1"/>
  <c r="P623" i="1"/>
  <c r="B623" i="1" s="1"/>
  <c r="N629" i="1" l="1"/>
  <c r="E630" i="1"/>
  <c r="F631" i="1" s="1"/>
  <c r="O630" i="1"/>
  <c r="A631" i="1"/>
  <c r="D631" i="1" s="1"/>
  <c r="T629" i="1"/>
  <c r="Q629" i="1"/>
  <c r="S630" i="1"/>
  <c r="G630" i="1"/>
  <c r="H630" i="1" s="1"/>
  <c r="J630" i="1"/>
  <c r="K630" i="1" s="1"/>
  <c r="L630" i="1" s="1"/>
  <c r="M630" i="1" s="1"/>
  <c r="R630" i="1"/>
  <c r="I632" i="1"/>
  <c r="C625" i="1"/>
  <c r="P624" i="1"/>
  <c r="B624" i="1" s="1"/>
  <c r="N630" i="1" l="1"/>
  <c r="E631" i="1"/>
  <c r="F632" i="1" s="1"/>
  <c r="O631" i="1"/>
  <c r="A632" i="1"/>
  <c r="D632" i="1" s="1"/>
  <c r="T630" i="1"/>
  <c r="Q630" i="1"/>
  <c r="R631" i="1"/>
  <c r="J631" i="1"/>
  <c r="K631" i="1" s="1"/>
  <c r="L631" i="1" s="1"/>
  <c r="M631" i="1" s="1"/>
  <c r="S631" i="1"/>
  <c r="G631" i="1"/>
  <c r="H631" i="1" s="1"/>
  <c r="C626" i="1"/>
  <c r="P625" i="1"/>
  <c r="B625" i="1" s="1"/>
  <c r="I633" i="1"/>
  <c r="N631" i="1" l="1"/>
  <c r="E632" i="1"/>
  <c r="F633" i="1" s="1"/>
  <c r="O632" i="1"/>
  <c r="A633" i="1"/>
  <c r="D633" i="1" s="1"/>
  <c r="T631" i="1"/>
  <c r="Q631" i="1"/>
  <c r="S632" i="1"/>
  <c r="G632" i="1"/>
  <c r="H632" i="1" s="1"/>
  <c r="J632" i="1"/>
  <c r="K632" i="1" s="1"/>
  <c r="L632" i="1" s="1"/>
  <c r="M632" i="1" s="1"/>
  <c r="R632" i="1"/>
  <c r="C627" i="1"/>
  <c r="P626" i="1"/>
  <c r="B626" i="1" s="1"/>
  <c r="I634" i="1"/>
  <c r="N632" i="1" l="1"/>
  <c r="E633" i="1"/>
  <c r="F634" i="1" s="1"/>
  <c r="O633" i="1"/>
  <c r="A634" i="1"/>
  <c r="D634" i="1" s="1"/>
  <c r="T632" i="1"/>
  <c r="Q632" i="1"/>
  <c r="R633" i="1"/>
  <c r="G633" i="1"/>
  <c r="H633" i="1" s="1"/>
  <c r="J633" i="1"/>
  <c r="K633" i="1" s="1"/>
  <c r="L633" i="1" s="1"/>
  <c r="M633" i="1" s="1"/>
  <c r="S633" i="1"/>
  <c r="C628" i="1"/>
  <c r="P627" i="1"/>
  <c r="B627" i="1" s="1"/>
  <c r="I635" i="1"/>
  <c r="N633" i="1" l="1"/>
  <c r="E634" i="1"/>
  <c r="F635" i="1" s="1"/>
  <c r="O634" i="1"/>
  <c r="A635" i="1"/>
  <c r="D635" i="1" s="1"/>
  <c r="T633" i="1"/>
  <c r="Q633" i="1"/>
  <c r="R634" i="1"/>
  <c r="G634" i="1"/>
  <c r="H634" i="1" s="1"/>
  <c r="J634" i="1"/>
  <c r="K634" i="1" s="1"/>
  <c r="L634" i="1" s="1"/>
  <c r="M634" i="1" s="1"/>
  <c r="S634" i="1"/>
  <c r="I636" i="1"/>
  <c r="C629" i="1"/>
  <c r="P628" i="1"/>
  <c r="B628" i="1" s="1"/>
  <c r="N634" i="1" l="1"/>
  <c r="E635" i="1"/>
  <c r="F636" i="1" s="1"/>
  <c r="O635" i="1"/>
  <c r="A636" i="1"/>
  <c r="D636" i="1" s="1"/>
  <c r="T634" i="1"/>
  <c r="Q634" i="1"/>
  <c r="S635" i="1"/>
  <c r="R635" i="1"/>
  <c r="G635" i="1"/>
  <c r="H635" i="1" s="1"/>
  <c r="J635" i="1"/>
  <c r="K635" i="1" s="1"/>
  <c r="L635" i="1" s="1"/>
  <c r="M635" i="1" s="1"/>
  <c r="I637" i="1"/>
  <c r="C630" i="1"/>
  <c r="P629" i="1"/>
  <c r="B629" i="1" s="1"/>
  <c r="E636" i="1" l="1"/>
  <c r="F637" i="1" s="1"/>
  <c r="O636" i="1"/>
  <c r="A637" i="1"/>
  <c r="D637" i="1" s="1"/>
  <c r="N635" i="1"/>
  <c r="T635" i="1"/>
  <c r="Q635" i="1"/>
  <c r="S636" i="1"/>
  <c r="G636" i="1"/>
  <c r="H636" i="1" s="1"/>
  <c r="R636" i="1"/>
  <c r="J636" i="1"/>
  <c r="K636" i="1" s="1"/>
  <c r="L636" i="1" s="1"/>
  <c r="M636" i="1" s="1"/>
  <c r="C631" i="1"/>
  <c r="P630" i="1"/>
  <c r="B630" i="1" s="1"/>
  <c r="I638" i="1"/>
  <c r="N636" i="1" l="1"/>
  <c r="E637" i="1"/>
  <c r="F638" i="1" s="1"/>
  <c r="O637" i="1"/>
  <c r="A638" i="1"/>
  <c r="D638" i="1" s="1"/>
  <c r="T636" i="1"/>
  <c r="Q636" i="1"/>
  <c r="R637" i="1"/>
  <c r="J637" i="1"/>
  <c r="K637" i="1" s="1"/>
  <c r="L637" i="1" s="1"/>
  <c r="M637" i="1" s="1"/>
  <c r="G637" i="1"/>
  <c r="H637" i="1" s="1"/>
  <c r="S637" i="1"/>
  <c r="C632" i="1"/>
  <c r="P631" i="1"/>
  <c r="B631" i="1" s="1"/>
  <c r="I639" i="1"/>
  <c r="N637" i="1" l="1"/>
  <c r="E638" i="1"/>
  <c r="F639" i="1" s="1"/>
  <c r="O638" i="1"/>
  <c r="A639" i="1"/>
  <c r="D639" i="1" s="1"/>
  <c r="T637" i="1"/>
  <c r="Q637" i="1"/>
  <c r="J638" i="1"/>
  <c r="K638" i="1" s="1"/>
  <c r="L638" i="1" s="1"/>
  <c r="M638" i="1" s="1"/>
  <c r="S638" i="1"/>
  <c r="G638" i="1"/>
  <c r="H638" i="1" s="1"/>
  <c r="R638" i="1"/>
  <c r="I640" i="1"/>
  <c r="C633" i="1"/>
  <c r="P632" i="1"/>
  <c r="B632" i="1" s="1"/>
  <c r="N638" i="1" l="1"/>
  <c r="E639" i="1"/>
  <c r="F640" i="1" s="1"/>
  <c r="O639" i="1"/>
  <c r="A640" i="1"/>
  <c r="D640" i="1" s="1"/>
  <c r="T638" i="1"/>
  <c r="Q638" i="1"/>
  <c r="R639" i="1"/>
  <c r="G639" i="1"/>
  <c r="H639" i="1" s="1"/>
  <c r="J639" i="1"/>
  <c r="K639" i="1" s="1"/>
  <c r="L639" i="1" s="1"/>
  <c r="M639" i="1" s="1"/>
  <c r="S639" i="1"/>
  <c r="C634" i="1"/>
  <c r="P633" i="1"/>
  <c r="B633" i="1" s="1"/>
  <c r="I641" i="1"/>
  <c r="E640" i="1" l="1"/>
  <c r="F641" i="1" s="1"/>
  <c r="O640" i="1"/>
  <c r="A641" i="1"/>
  <c r="D641" i="1" s="1"/>
  <c r="Q639" i="1"/>
  <c r="T639" i="1"/>
  <c r="S640" i="1"/>
  <c r="R640" i="1"/>
  <c r="J640" i="1"/>
  <c r="K640" i="1" s="1"/>
  <c r="L640" i="1" s="1"/>
  <c r="M640" i="1" s="1"/>
  <c r="G640" i="1"/>
  <c r="H640" i="1" s="1"/>
  <c r="N639" i="1"/>
  <c r="I642" i="1"/>
  <c r="C635" i="1"/>
  <c r="P634" i="1"/>
  <c r="B634" i="1" s="1"/>
  <c r="N640" i="1" l="1"/>
  <c r="E641" i="1"/>
  <c r="F642" i="1" s="1"/>
  <c r="O641" i="1"/>
  <c r="A642" i="1"/>
  <c r="D642" i="1" s="1"/>
  <c r="T640" i="1"/>
  <c r="Q640" i="1"/>
  <c r="J641" i="1"/>
  <c r="K641" i="1" s="1"/>
  <c r="L641" i="1" s="1"/>
  <c r="M641" i="1" s="1"/>
  <c r="S641" i="1"/>
  <c r="G641" i="1"/>
  <c r="H641" i="1" s="1"/>
  <c r="R641" i="1"/>
  <c r="C636" i="1"/>
  <c r="P635" i="1"/>
  <c r="B635" i="1" s="1"/>
  <c r="I643" i="1"/>
  <c r="E642" i="1" l="1"/>
  <c r="F643" i="1" s="1"/>
  <c r="O642" i="1"/>
  <c r="A643" i="1"/>
  <c r="D643" i="1" s="1"/>
  <c r="T641" i="1"/>
  <c r="Q641" i="1"/>
  <c r="G642" i="1"/>
  <c r="H642" i="1" s="1"/>
  <c r="R642" i="1"/>
  <c r="J642" i="1"/>
  <c r="K642" i="1" s="1"/>
  <c r="L642" i="1" s="1"/>
  <c r="M642" i="1" s="1"/>
  <c r="S642" i="1"/>
  <c r="N641" i="1"/>
  <c r="C637" i="1"/>
  <c r="P636" i="1"/>
  <c r="B636" i="1" s="1"/>
  <c r="I644" i="1"/>
  <c r="N642" i="1" l="1"/>
  <c r="E643" i="1"/>
  <c r="F644" i="1" s="1"/>
  <c r="O643" i="1"/>
  <c r="A644" i="1"/>
  <c r="D644" i="1" s="1"/>
  <c r="Q642" i="1"/>
  <c r="T642" i="1"/>
  <c r="S643" i="1"/>
  <c r="R643" i="1"/>
  <c r="J643" i="1"/>
  <c r="K643" i="1" s="1"/>
  <c r="L643" i="1" s="1"/>
  <c r="M643" i="1" s="1"/>
  <c r="G643" i="1"/>
  <c r="H643" i="1" s="1"/>
  <c r="I645" i="1"/>
  <c r="C638" i="1"/>
  <c r="P637" i="1"/>
  <c r="B637" i="1" s="1"/>
  <c r="N643" i="1" l="1"/>
  <c r="E644" i="1"/>
  <c r="F645" i="1" s="1"/>
  <c r="O644" i="1"/>
  <c r="A645" i="1"/>
  <c r="D645" i="1" s="1"/>
  <c r="T643" i="1"/>
  <c r="Q643" i="1"/>
  <c r="G644" i="1"/>
  <c r="H644" i="1" s="1"/>
  <c r="R644" i="1"/>
  <c r="J644" i="1"/>
  <c r="K644" i="1" s="1"/>
  <c r="L644" i="1" s="1"/>
  <c r="M644" i="1" s="1"/>
  <c r="S644" i="1"/>
  <c r="I646" i="1"/>
  <c r="C639" i="1"/>
  <c r="P638" i="1"/>
  <c r="B638" i="1" s="1"/>
  <c r="N644" i="1" l="1"/>
  <c r="E645" i="1"/>
  <c r="F646" i="1" s="1"/>
  <c r="O645" i="1"/>
  <c r="A646" i="1"/>
  <c r="D646" i="1" s="1"/>
  <c r="T644" i="1"/>
  <c r="Q644" i="1"/>
  <c r="S645" i="1"/>
  <c r="G645" i="1"/>
  <c r="H645" i="1" s="1"/>
  <c r="R645" i="1"/>
  <c r="J645" i="1"/>
  <c r="K645" i="1" s="1"/>
  <c r="L645" i="1" s="1"/>
  <c r="M645" i="1" s="1"/>
  <c r="C640" i="1"/>
  <c r="P639" i="1"/>
  <c r="B639" i="1" s="1"/>
  <c r="I647" i="1"/>
  <c r="E646" i="1" l="1"/>
  <c r="F647" i="1" s="1"/>
  <c r="O646" i="1"/>
  <c r="A647" i="1"/>
  <c r="D647" i="1" s="1"/>
  <c r="T645" i="1"/>
  <c r="Q645" i="1"/>
  <c r="S646" i="1"/>
  <c r="R646" i="1"/>
  <c r="G646" i="1"/>
  <c r="H646" i="1" s="1"/>
  <c r="J646" i="1"/>
  <c r="K646" i="1" s="1"/>
  <c r="L646" i="1" s="1"/>
  <c r="M646" i="1" s="1"/>
  <c r="N645" i="1"/>
  <c r="C641" i="1"/>
  <c r="P640" i="1"/>
  <c r="B640" i="1" s="1"/>
  <c r="I648" i="1"/>
  <c r="N646" i="1" l="1"/>
  <c r="E647" i="1"/>
  <c r="F648" i="1" s="1"/>
  <c r="O647" i="1"/>
  <c r="A648" i="1"/>
  <c r="D648" i="1" s="1"/>
  <c r="T646" i="1"/>
  <c r="Q646" i="1"/>
  <c r="S647" i="1"/>
  <c r="G647" i="1"/>
  <c r="H647" i="1" s="1"/>
  <c r="J647" i="1"/>
  <c r="K647" i="1" s="1"/>
  <c r="L647" i="1" s="1"/>
  <c r="M647" i="1" s="1"/>
  <c r="R647" i="1"/>
  <c r="C642" i="1"/>
  <c r="P641" i="1"/>
  <c r="B641" i="1" s="1"/>
  <c r="I649" i="1"/>
  <c r="N647" i="1" l="1"/>
  <c r="E648" i="1"/>
  <c r="F649" i="1" s="1"/>
  <c r="O648" i="1"/>
  <c r="A649" i="1"/>
  <c r="D649" i="1" s="1"/>
  <c r="T647" i="1"/>
  <c r="Q647" i="1"/>
  <c r="R648" i="1"/>
  <c r="J648" i="1"/>
  <c r="K648" i="1" s="1"/>
  <c r="L648" i="1" s="1"/>
  <c r="M648" i="1" s="1"/>
  <c r="S648" i="1"/>
  <c r="G648" i="1"/>
  <c r="H648" i="1" s="1"/>
  <c r="I650" i="1"/>
  <c r="C643" i="1"/>
  <c r="P642" i="1"/>
  <c r="B642" i="1" s="1"/>
  <c r="N648" i="1" l="1"/>
  <c r="E649" i="1"/>
  <c r="F650" i="1" s="1"/>
  <c r="O649" i="1"/>
  <c r="A650" i="1"/>
  <c r="D650" i="1" s="1"/>
  <c r="Q648" i="1"/>
  <c r="T648" i="1"/>
  <c r="G649" i="1"/>
  <c r="H649" i="1" s="1"/>
  <c r="R649" i="1"/>
  <c r="J649" i="1"/>
  <c r="K649" i="1" s="1"/>
  <c r="L649" i="1" s="1"/>
  <c r="M649" i="1" s="1"/>
  <c r="S649" i="1"/>
  <c r="C644" i="1"/>
  <c r="P643" i="1"/>
  <c r="B643" i="1" s="1"/>
  <c r="I651" i="1"/>
  <c r="N649" i="1" l="1"/>
  <c r="E650" i="1"/>
  <c r="F651" i="1" s="1"/>
  <c r="O650" i="1"/>
  <c r="A651" i="1"/>
  <c r="D651" i="1" s="1"/>
  <c r="T649" i="1"/>
  <c r="Q649" i="1"/>
  <c r="S650" i="1"/>
  <c r="G650" i="1"/>
  <c r="H650" i="1" s="1"/>
  <c r="R650" i="1"/>
  <c r="J650" i="1"/>
  <c r="K650" i="1" s="1"/>
  <c r="L650" i="1" s="1"/>
  <c r="M650" i="1" s="1"/>
  <c r="I652" i="1"/>
  <c r="C645" i="1"/>
  <c r="P644" i="1"/>
  <c r="B644" i="1" s="1"/>
  <c r="N650" i="1" l="1"/>
  <c r="E651" i="1"/>
  <c r="F652" i="1" s="1"/>
  <c r="O651" i="1"/>
  <c r="A652" i="1"/>
  <c r="D652" i="1" s="1"/>
  <c r="T650" i="1"/>
  <c r="Q650" i="1"/>
  <c r="J651" i="1"/>
  <c r="K651" i="1" s="1"/>
  <c r="L651" i="1" s="1"/>
  <c r="M651" i="1" s="1"/>
  <c r="S651" i="1"/>
  <c r="R651" i="1"/>
  <c r="G651" i="1"/>
  <c r="H651" i="1" s="1"/>
  <c r="I653" i="1"/>
  <c r="C646" i="1"/>
  <c r="P645" i="1"/>
  <c r="B645" i="1" s="1"/>
  <c r="N651" i="1" l="1"/>
  <c r="E652" i="1"/>
  <c r="F653" i="1" s="1"/>
  <c r="O652" i="1"/>
  <c r="A653" i="1"/>
  <c r="D653" i="1" s="1"/>
  <c r="T651" i="1"/>
  <c r="Q651" i="1"/>
  <c r="G652" i="1"/>
  <c r="H652" i="1" s="1"/>
  <c r="R652" i="1"/>
  <c r="J652" i="1"/>
  <c r="K652" i="1" s="1"/>
  <c r="L652" i="1" s="1"/>
  <c r="M652" i="1" s="1"/>
  <c r="S652" i="1"/>
  <c r="C647" i="1"/>
  <c r="P646" i="1"/>
  <c r="B646" i="1" s="1"/>
  <c r="I654" i="1"/>
  <c r="N652" i="1" l="1"/>
  <c r="E653" i="1"/>
  <c r="F654" i="1" s="1"/>
  <c r="O653" i="1"/>
  <c r="A654" i="1"/>
  <c r="D654" i="1" s="1"/>
  <c r="T652" i="1"/>
  <c r="Q652" i="1"/>
  <c r="S653" i="1"/>
  <c r="G653" i="1"/>
  <c r="H653" i="1" s="1"/>
  <c r="R653" i="1"/>
  <c r="J653" i="1"/>
  <c r="K653" i="1" s="1"/>
  <c r="L653" i="1" s="1"/>
  <c r="M653" i="1" s="1"/>
  <c r="C648" i="1"/>
  <c r="P647" i="1"/>
  <c r="B647" i="1" s="1"/>
  <c r="I655" i="1"/>
  <c r="N653" i="1" l="1"/>
  <c r="E654" i="1"/>
  <c r="F655" i="1" s="1"/>
  <c r="O654" i="1"/>
  <c r="A655" i="1"/>
  <c r="D655" i="1" s="1"/>
  <c r="T653" i="1"/>
  <c r="Q653" i="1"/>
  <c r="G654" i="1"/>
  <c r="H654" i="1" s="1"/>
  <c r="J654" i="1"/>
  <c r="K654" i="1" s="1"/>
  <c r="L654" i="1" s="1"/>
  <c r="M654" i="1" s="1"/>
  <c r="R654" i="1"/>
  <c r="S654" i="1"/>
  <c r="I656" i="1"/>
  <c r="C649" i="1"/>
  <c r="P648" i="1"/>
  <c r="B648" i="1" s="1"/>
  <c r="N654" i="1" l="1"/>
  <c r="E655" i="1"/>
  <c r="F656" i="1" s="1"/>
  <c r="O655" i="1"/>
  <c r="A656" i="1"/>
  <c r="D656" i="1" s="1"/>
  <c r="T654" i="1"/>
  <c r="Q654" i="1"/>
  <c r="S655" i="1"/>
  <c r="R655" i="1"/>
  <c r="G655" i="1"/>
  <c r="H655" i="1" s="1"/>
  <c r="J655" i="1"/>
  <c r="K655" i="1" s="1"/>
  <c r="L655" i="1" s="1"/>
  <c r="M655" i="1" s="1"/>
  <c r="I657" i="1"/>
  <c r="C650" i="1"/>
  <c r="P649" i="1"/>
  <c r="B649" i="1" s="1"/>
  <c r="N655" i="1" l="1"/>
  <c r="E656" i="1"/>
  <c r="F657" i="1" s="1"/>
  <c r="O656" i="1"/>
  <c r="A657" i="1"/>
  <c r="D657" i="1" s="1"/>
  <c r="T655" i="1"/>
  <c r="Q655" i="1"/>
  <c r="G656" i="1"/>
  <c r="H656" i="1" s="1"/>
  <c r="S656" i="1"/>
  <c r="R656" i="1"/>
  <c r="J656" i="1"/>
  <c r="K656" i="1" s="1"/>
  <c r="L656" i="1" s="1"/>
  <c r="M656" i="1" s="1"/>
  <c r="C651" i="1"/>
  <c r="P650" i="1"/>
  <c r="B650" i="1" s="1"/>
  <c r="I658" i="1"/>
  <c r="N656" i="1" l="1"/>
  <c r="E657" i="1"/>
  <c r="F658" i="1" s="1"/>
  <c r="O657" i="1"/>
  <c r="A658" i="1"/>
  <c r="D658" i="1" s="1"/>
  <c r="T656" i="1"/>
  <c r="Q656" i="1"/>
  <c r="S657" i="1"/>
  <c r="G657" i="1"/>
  <c r="H657" i="1" s="1"/>
  <c r="R657" i="1"/>
  <c r="J657" i="1"/>
  <c r="K657" i="1" s="1"/>
  <c r="L657" i="1" s="1"/>
  <c r="M657" i="1" s="1"/>
  <c r="I659" i="1"/>
  <c r="C652" i="1"/>
  <c r="P651" i="1"/>
  <c r="B651" i="1" s="1"/>
  <c r="N657" i="1" l="1"/>
  <c r="E658" i="1"/>
  <c r="F659" i="1" s="1"/>
  <c r="O658" i="1"/>
  <c r="A659" i="1"/>
  <c r="D659" i="1" s="1"/>
  <c r="T657" i="1"/>
  <c r="Q657" i="1"/>
  <c r="R658" i="1"/>
  <c r="G658" i="1"/>
  <c r="H658" i="1" s="1"/>
  <c r="S658" i="1"/>
  <c r="J658" i="1"/>
  <c r="K658" i="1" s="1"/>
  <c r="L658" i="1" s="1"/>
  <c r="M658" i="1" s="1"/>
  <c r="I660" i="1"/>
  <c r="C653" i="1"/>
  <c r="P652" i="1"/>
  <c r="B652" i="1" s="1"/>
  <c r="E659" i="1" l="1"/>
  <c r="F660" i="1" s="1"/>
  <c r="O659" i="1"/>
  <c r="A660" i="1"/>
  <c r="D660" i="1" s="1"/>
  <c r="T658" i="1"/>
  <c r="Q658" i="1"/>
  <c r="J659" i="1"/>
  <c r="K659" i="1" s="1"/>
  <c r="L659" i="1" s="1"/>
  <c r="M659" i="1" s="1"/>
  <c r="S659" i="1"/>
  <c r="G659" i="1"/>
  <c r="H659" i="1" s="1"/>
  <c r="R659" i="1"/>
  <c r="N658" i="1"/>
  <c r="C654" i="1"/>
  <c r="P653" i="1"/>
  <c r="I661" i="1"/>
  <c r="B653" i="1" l="1"/>
  <c r="N659" i="1"/>
  <c r="E660" i="1"/>
  <c r="F661" i="1" s="1"/>
  <c r="O660" i="1"/>
  <c r="A661" i="1"/>
  <c r="D661" i="1" s="1"/>
  <c r="T659" i="1"/>
  <c r="Q659" i="1"/>
  <c r="S660" i="1"/>
  <c r="G660" i="1"/>
  <c r="H660" i="1" s="1"/>
  <c r="J660" i="1"/>
  <c r="K660" i="1" s="1"/>
  <c r="L660" i="1" s="1"/>
  <c r="M660" i="1" s="1"/>
  <c r="R660" i="1"/>
  <c r="I662" i="1"/>
  <c r="C655" i="1"/>
  <c r="P654" i="1"/>
  <c r="B654" i="1" s="1"/>
  <c r="N660" i="1" l="1"/>
  <c r="E661" i="1"/>
  <c r="F662" i="1" s="1"/>
  <c r="O661" i="1"/>
  <c r="A662" i="1"/>
  <c r="D662" i="1" s="1"/>
  <c r="T660" i="1"/>
  <c r="Q660" i="1"/>
  <c r="J661" i="1"/>
  <c r="K661" i="1" s="1"/>
  <c r="L661" i="1" s="1"/>
  <c r="M661" i="1" s="1"/>
  <c r="S661" i="1"/>
  <c r="R661" i="1"/>
  <c r="G661" i="1"/>
  <c r="H661" i="1" s="1"/>
  <c r="C656" i="1"/>
  <c r="P655" i="1"/>
  <c r="B655" i="1" s="1"/>
  <c r="I663" i="1"/>
  <c r="N661" i="1" l="1"/>
  <c r="E662" i="1"/>
  <c r="F663" i="1" s="1"/>
  <c r="O662" i="1"/>
  <c r="A663" i="1"/>
  <c r="D663" i="1" s="1"/>
  <c r="Q661" i="1"/>
  <c r="T661" i="1"/>
  <c r="S662" i="1"/>
  <c r="G662" i="1"/>
  <c r="H662" i="1" s="1"/>
  <c r="R662" i="1"/>
  <c r="J662" i="1"/>
  <c r="K662" i="1" s="1"/>
  <c r="L662" i="1" s="1"/>
  <c r="M662" i="1" s="1"/>
  <c r="I664" i="1"/>
  <c r="C657" i="1"/>
  <c r="P656" i="1"/>
  <c r="B656" i="1" s="1"/>
  <c r="N662" i="1" l="1"/>
  <c r="E663" i="1"/>
  <c r="F664" i="1" s="1"/>
  <c r="O663" i="1"/>
  <c r="A664" i="1"/>
  <c r="D664" i="1" s="1"/>
  <c r="T662" i="1"/>
  <c r="Q662" i="1"/>
  <c r="S663" i="1"/>
  <c r="G663" i="1"/>
  <c r="H663" i="1" s="1"/>
  <c r="R663" i="1"/>
  <c r="J663" i="1"/>
  <c r="K663" i="1" s="1"/>
  <c r="L663" i="1" s="1"/>
  <c r="M663" i="1" s="1"/>
  <c r="C658" i="1"/>
  <c r="P657" i="1"/>
  <c r="B657" i="1" s="1"/>
  <c r="I665" i="1"/>
  <c r="N663" i="1" l="1"/>
  <c r="E664" i="1"/>
  <c r="F665" i="1" s="1"/>
  <c r="O664" i="1"/>
  <c r="A665" i="1"/>
  <c r="D665" i="1" s="1"/>
  <c r="T663" i="1"/>
  <c r="Q663" i="1"/>
  <c r="S664" i="1"/>
  <c r="G664" i="1"/>
  <c r="H664" i="1" s="1"/>
  <c r="J664" i="1"/>
  <c r="K664" i="1" s="1"/>
  <c r="L664" i="1" s="1"/>
  <c r="M664" i="1" s="1"/>
  <c r="R664" i="1"/>
  <c r="I666" i="1"/>
  <c r="C659" i="1"/>
  <c r="P658" i="1"/>
  <c r="B658" i="1" s="1"/>
  <c r="N664" i="1" l="1"/>
  <c r="E665" i="1"/>
  <c r="F666" i="1" s="1"/>
  <c r="O665" i="1"/>
  <c r="A666" i="1"/>
  <c r="D666" i="1" s="1"/>
  <c r="T664" i="1"/>
  <c r="Q664" i="1"/>
  <c r="S665" i="1"/>
  <c r="R665" i="1"/>
  <c r="G665" i="1"/>
  <c r="H665" i="1" s="1"/>
  <c r="J665" i="1"/>
  <c r="K665" i="1" s="1"/>
  <c r="L665" i="1" s="1"/>
  <c r="M665" i="1" s="1"/>
  <c r="C660" i="1"/>
  <c r="P659" i="1"/>
  <c r="B659" i="1" s="1"/>
  <c r="I667" i="1"/>
  <c r="N665" i="1" l="1"/>
  <c r="E666" i="1"/>
  <c r="F667" i="1" s="1"/>
  <c r="O666" i="1"/>
  <c r="A667" i="1"/>
  <c r="D667" i="1" s="1"/>
  <c r="T665" i="1"/>
  <c r="Q665" i="1"/>
  <c r="S666" i="1"/>
  <c r="R666" i="1"/>
  <c r="J666" i="1"/>
  <c r="K666" i="1" s="1"/>
  <c r="L666" i="1" s="1"/>
  <c r="M666" i="1" s="1"/>
  <c r="G666" i="1"/>
  <c r="H666" i="1" s="1"/>
  <c r="C661" i="1"/>
  <c r="P660" i="1"/>
  <c r="I668" i="1"/>
  <c r="B660" i="1" l="1"/>
  <c r="N666" i="1"/>
  <c r="E667" i="1"/>
  <c r="F668" i="1" s="1"/>
  <c r="O667" i="1"/>
  <c r="A668" i="1"/>
  <c r="D668" i="1" s="1"/>
  <c r="T666" i="1"/>
  <c r="Q666" i="1"/>
  <c r="R667" i="1"/>
  <c r="G667" i="1"/>
  <c r="H667" i="1" s="1"/>
  <c r="J667" i="1"/>
  <c r="K667" i="1" s="1"/>
  <c r="L667" i="1" s="1"/>
  <c r="M667" i="1" s="1"/>
  <c r="S667" i="1"/>
  <c r="I669" i="1"/>
  <c r="C662" i="1"/>
  <c r="P661" i="1"/>
  <c r="B661" i="1" s="1"/>
  <c r="N667" i="1" l="1"/>
  <c r="E668" i="1"/>
  <c r="F669" i="1" s="1"/>
  <c r="O668" i="1"/>
  <c r="A669" i="1"/>
  <c r="D669" i="1" s="1"/>
  <c r="T667" i="1"/>
  <c r="Q667" i="1"/>
  <c r="S668" i="1"/>
  <c r="G668" i="1"/>
  <c r="H668" i="1" s="1"/>
  <c r="J668" i="1"/>
  <c r="K668" i="1" s="1"/>
  <c r="L668" i="1" s="1"/>
  <c r="M668" i="1" s="1"/>
  <c r="R668" i="1"/>
  <c r="I670" i="1"/>
  <c r="C663" i="1"/>
  <c r="P662" i="1"/>
  <c r="B662" i="1" s="1"/>
  <c r="O669" i="1" l="1"/>
  <c r="A670" i="1"/>
  <c r="D670" i="1" s="1"/>
  <c r="E669" i="1"/>
  <c r="F670" i="1" s="1"/>
  <c r="T668" i="1"/>
  <c r="Q668" i="1"/>
  <c r="R669" i="1"/>
  <c r="S669" i="1"/>
  <c r="G669" i="1"/>
  <c r="H669" i="1" s="1"/>
  <c r="J669" i="1"/>
  <c r="K669" i="1" s="1"/>
  <c r="L669" i="1" s="1"/>
  <c r="M669" i="1" s="1"/>
  <c r="N668" i="1"/>
  <c r="C664" i="1"/>
  <c r="P663" i="1"/>
  <c r="B663" i="1" s="1"/>
  <c r="I671" i="1"/>
  <c r="N669" i="1" l="1"/>
  <c r="E670" i="1"/>
  <c r="F671" i="1" s="1"/>
  <c r="O670" i="1"/>
  <c r="A671" i="1"/>
  <c r="D671" i="1" s="1"/>
  <c r="T669" i="1"/>
  <c r="Q669" i="1"/>
  <c r="R670" i="1"/>
  <c r="J670" i="1"/>
  <c r="K670" i="1" s="1"/>
  <c r="L670" i="1" s="1"/>
  <c r="M670" i="1" s="1"/>
  <c r="S670" i="1"/>
  <c r="G670" i="1"/>
  <c r="H670" i="1" s="1"/>
  <c r="I672" i="1"/>
  <c r="C665" i="1"/>
  <c r="P664" i="1"/>
  <c r="B664" i="1" s="1"/>
  <c r="N670" i="1" l="1"/>
  <c r="E671" i="1"/>
  <c r="F672" i="1" s="1"/>
  <c r="O671" i="1"/>
  <c r="A672" i="1"/>
  <c r="D672" i="1" s="1"/>
  <c r="T670" i="1"/>
  <c r="Q670" i="1"/>
  <c r="J671" i="1"/>
  <c r="K671" i="1" s="1"/>
  <c r="L671" i="1" s="1"/>
  <c r="M671" i="1" s="1"/>
  <c r="S671" i="1"/>
  <c r="G671" i="1"/>
  <c r="H671" i="1" s="1"/>
  <c r="R671" i="1"/>
  <c r="C666" i="1"/>
  <c r="P665" i="1"/>
  <c r="B665" i="1" s="1"/>
  <c r="I673" i="1"/>
  <c r="N671" i="1" l="1"/>
  <c r="E672" i="1"/>
  <c r="F673" i="1" s="1"/>
  <c r="O672" i="1"/>
  <c r="A673" i="1"/>
  <c r="D673" i="1" s="1"/>
  <c r="T671" i="1"/>
  <c r="Q671" i="1"/>
  <c r="R672" i="1"/>
  <c r="J672" i="1"/>
  <c r="K672" i="1" s="1"/>
  <c r="L672" i="1" s="1"/>
  <c r="M672" i="1" s="1"/>
  <c r="S672" i="1"/>
  <c r="G672" i="1"/>
  <c r="H672" i="1" s="1"/>
  <c r="C667" i="1"/>
  <c r="P666" i="1"/>
  <c r="B666" i="1" s="1"/>
  <c r="I674" i="1"/>
  <c r="N672" i="1" l="1"/>
  <c r="E673" i="1"/>
  <c r="F674" i="1" s="1"/>
  <c r="O673" i="1"/>
  <c r="A674" i="1"/>
  <c r="D674" i="1" s="1"/>
  <c r="T672" i="1"/>
  <c r="Q672" i="1"/>
  <c r="S673" i="1"/>
  <c r="G673" i="1"/>
  <c r="H673" i="1" s="1"/>
  <c r="R673" i="1"/>
  <c r="J673" i="1"/>
  <c r="K673" i="1" s="1"/>
  <c r="L673" i="1" s="1"/>
  <c r="M673" i="1" s="1"/>
  <c r="I675" i="1"/>
  <c r="C668" i="1"/>
  <c r="P667" i="1"/>
  <c r="B667" i="1" l="1"/>
  <c r="N673" i="1"/>
  <c r="E674" i="1"/>
  <c r="F675" i="1" s="1"/>
  <c r="O674" i="1"/>
  <c r="A675" i="1"/>
  <c r="D675" i="1" s="1"/>
  <c r="T673" i="1"/>
  <c r="Q673" i="1"/>
  <c r="J674" i="1"/>
  <c r="K674" i="1" s="1"/>
  <c r="L674" i="1" s="1"/>
  <c r="M674" i="1" s="1"/>
  <c r="G674" i="1"/>
  <c r="H674" i="1" s="1"/>
  <c r="S674" i="1"/>
  <c r="R674" i="1"/>
  <c r="C669" i="1"/>
  <c r="P668" i="1"/>
  <c r="B668" i="1" s="1"/>
  <c r="I676" i="1"/>
  <c r="N674" i="1" l="1"/>
  <c r="E675" i="1"/>
  <c r="F676" i="1" s="1"/>
  <c r="O675" i="1"/>
  <c r="A676" i="1"/>
  <c r="D676" i="1" s="1"/>
  <c r="Q674" i="1"/>
  <c r="T674" i="1"/>
  <c r="G675" i="1"/>
  <c r="H675" i="1" s="1"/>
  <c r="R675" i="1"/>
  <c r="J675" i="1"/>
  <c r="K675" i="1" s="1"/>
  <c r="L675" i="1" s="1"/>
  <c r="M675" i="1" s="1"/>
  <c r="S675" i="1"/>
  <c r="I677" i="1"/>
  <c r="C670" i="1"/>
  <c r="P669" i="1"/>
  <c r="B669" i="1" s="1"/>
  <c r="N675" i="1" l="1"/>
  <c r="E676" i="1"/>
  <c r="F677" i="1" s="1"/>
  <c r="O676" i="1"/>
  <c r="A677" i="1"/>
  <c r="D677" i="1" s="1"/>
  <c r="T675" i="1"/>
  <c r="Q675" i="1"/>
  <c r="R676" i="1"/>
  <c r="J676" i="1"/>
  <c r="K676" i="1" s="1"/>
  <c r="L676" i="1" s="1"/>
  <c r="M676" i="1" s="1"/>
  <c r="G676" i="1"/>
  <c r="H676" i="1" s="1"/>
  <c r="S676" i="1"/>
  <c r="C671" i="1"/>
  <c r="P670" i="1"/>
  <c r="B670" i="1" s="1"/>
  <c r="I678" i="1"/>
  <c r="O677" i="1" l="1"/>
  <c r="A678" i="1"/>
  <c r="D678" i="1" s="1"/>
  <c r="E677" i="1"/>
  <c r="F678" i="1" s="1"/>
  <c r="T676" i="1"/>
  <c r="Q676" i="1"/>
  <c r="S677" i="1"/>
  <c r="G677" i="1"/>
  <c r="H677" i="1" s="1"/>
  <c r="R677" i="1"/>
  <c r="J677" i="1"/>
  <c r="K677" i="1" s="1"/>
  <c r="L677" i="1" s="1"/>
  <c r="M677" i="1" s="1"/>
  <c r="N676" i="1"/>
  <c r="I679" i="1"/>
  <c r="C672" i="1"/>
  <c r="P671" i="1"/>
  <c r="B671" i="1" s="1"/>
  <c r="N677" i="1" l="1"/>
  <c r="E678" i="1"/>
  <c r="F679" i="1" s="1"/>
  <c r="O678" i="1"/>
  <c r="A679" i="1"/>
  <c r="D679" i="1" s="1"/>
  <c r="T677" i="1"/>
  <c r="Q677" i="1"/>
  <c r="J678" i="1"/>
  <c r="K678" i="1" s="1"/>
  <c r="L678" i="1" s="1"/>
  <c r="M678" i="1" s="1"/>
  <c r="G678" i="1"/>
  <c r="H678" i="1" s="1"/>
  <c r="S678" i="1"/>
  <c r="R678" i="1"/>
  <c r="I680" i="1"/>
  <c r="C673" i="1"/>
  <c r="P672" i="1"/>
  <c r="B672" i="1" s="1"/>
  <c r="N678" i="1" l="1"/>
  <c r="E679" i="1"/>
  <c r="F680" i="1" s="1"/>
  <c r="O679" i="1"/>
  <c r="A680" i="1"/>
  <c r="D680" i="1" s="1"/>
  <c r="T678" i="1"/>
  <c r="Q678" i="1"/>
  <c r="S679" i="1"/>
  <c r="G679" i="1"/>
  <c r="H679" i="1" s="1"/>
  <c r="R679" i="1"/>
  <c r="J679" i="1"/>
  <c r="K679" i="1" s="1"/>
  <c r="L679" i="1" s="1"/>
  <c r="M679" i="1" s="1"/>
  <c r="I681" i="1"/>
  <c r="C674" i="1"/>
  <c r="P673" i="1"/>
  <c r="B673" i="1" s="1"/>
  <c r="N679" i="1" l="1"/>
  <c r="E680" i="1"/>
  <c r="F681" i="1" s="1"/>
  <c r="O680" i="1"/>
  <c r="A681" i="1"/>
  <c r="D681" i="1" s="1"/>
  <c r="T679" i="1"/>
  <c r="Q679" i="1"/>
  <c r="S680" i="1"/>
  <c r="R680" i="1"/>
  <c r="J680" i="1"/>
  <c r="K680" i="1" s="1"/>
  <c r="L680" i="1" s="1"/>
  <c r="M680" i="1" s="1"/>
  <c r="G680" i="1"/>
  <c r="H680" i="1" s="1"/>
  <c r="C675" i="1"/>
  <c r="P674" i="1"/>
  <c r="I682" i="1"/>
  <c r="B674" i="1" l="1"/>
  <c r="O681" i="1"/>
  <c r="A682" i="1"/>
  <c r="D682" i="1" s="1"/>
  <c r="E681" i="1"/>
  <c r="F682" i="1" s="1"/>
  <c r="N680" i="1"/>
  <c r="T680" i="1"/>
  <c r="Q680" i="1"/>
  <c r="G681" i="1"/>
  <c r="H681" i="1" s="1"/>
  <c r="J681" i="1"/>
  <c r="K681" i="1" s="1"/>
  <c r="L681" i="1" s="1"/>
  <c r="M681" i="1" s="1"/>
  <c r="R681" i="1"/>
  <c r="S681" i="1"/>
  <c r="I683" i="1"/>
  <c r="C676" i="1"/>
  <c r="P675" i="1"/>
  <c r="B675" i="1" s="1"/>
  <c r="O682" i="1" l="1"/>
  <c r="A683" i="1"/>
  <c r="D683" i="1" s="1"/>
  <c r="E682" i="1"/>
  <c r="F683" i="1" s="1"/>
  <c r="T681" i="1"/>
  <c r="Q681" i="1"/>
  <c r="S682" i="1"/>
  <c r="G682" i="1"/>
  <c r="H682" i="1" s="1"/>
  <c r="J682" i="1"/>
  <c r="K682" i="1" s="1"/>
  <c r="L682" i="1" s="1"/>
  <c r="M682" i="1" s="1"/>
  <c r="R682" i="1"/>
  <c r="N681" i="1"/>
  <c r="C677" i="1"/>
  <c r="P676" i="1"/>
  <c r="B676" i="1" s="1"/>
  <c r="I684" i="1"/>
  <c r="N682" i="1" l="1"/>
  <c r="E683" i="1"/>
  <c r="F684" i="1" s="1"/>
  <c r="O683" i="1"/>
  <c r="A684" i="1"/>
  <c r="D684" i="1" s="1"/>
  <c r="T682" i="1"/>
  <c r="Q682" i="1"/>
  <c r="R683" i="1"/>
  <c r="J683" i="1"/>
  <c r="K683" i="1" s="1"/>
  <c r="L683" i="1" s="1"/>
  <c r="M683" i="1" s="1"/>
  <c r="G683" i="1"/>
  <c r="H683" i="1" s="1"/>
  <c r="S683" i="1"/>
  <c r="I685" i="1"/>
  <c r="C678" i="1"/>
  <c r="P677" i="1"/>
  <c r="B677" i="1" s="1"/>
  <c r="N683" i="1" l="1"/>
  <c r="E684" i="1"/>
  <c r="F685" i="1" s="1"/>
  <c r="O684" i="1"/>
  <c r="A685" i="1"/>
  <c r="D685" i="1" s="1"/>
  <c r="T683" i="1"/>
  <c r="Q683" i="1"/>
  <c r="R684" i="1"/>
  <c r="J684" i="1"/>
  <c r="K684" i="1" s="1"/>
  <c r="L684" i="1" s="1"/>
  <c r="M684" i="1" s="1"/>
  <c r="S684" i="1"/>
  <c r="G684" i="1"/>
  <c r="H684" i="1" s="1"/>
  <c r="I686" i="1"/>
  <c r="C679" i="1"/>
  <c r="P678" i="1"/>
  <c r="B678" i="1" s="1"/>
  <c r="E685" i="1" l="1"/>
  <c r="F686" i="1" s="1"/>
  <c r="O685" i="1"/>
  <c r="A686" i="1"/>
  <c r="D686" i="1" s="1"/>
  <c r="N684" i="1"/>
  <c r="T684" i="1"/>
  <c r="Q684" i="1"/>
  <c r="J685" i="1"/>
  <c r="K685" i="1" s="1"/>
  <c r="L685" i="1" s="1"/>
  <c r="M685" i="1" s="1"/>
  <c r="S685" i="1"/>
  <c r="G685" i="1"/>
  <c r="H685" i="1" s="1"/>
  <c r="R685" i="1"/>
  <c r="I687" i="1"/>
  <c r="C680" i="1"/>
  <c r="P679" i="1"/>
  <c r="B679" i="1" s="1"/>
  <c r="N685" i="1" l="1"/>
  <c r="E686" i="1"/>
  <c r="F687" i="1" s="1"/>
  <c r="O686" i="1"/>
  <c r="A687" i="1"/>
  <c r="D687" i="1" s="1"/>
  <c r="T685" i="1"/>
  <c r="Q685" i="1"/>
  <c r="S686" i="1"/>
  <c r="R686" i="1"/>
  <c r="J686" i="1"/>
  <c r="K686" i="1" s="1"/>
  <c r="L686" i="1" s="1"/>
  <c r="M686" i="1" s="1"/>
  <c r="G686" i="1"/>
  <c r="H686" i="1" s="1"/>
  <c r="I688" i="1"/>
  <c r="C681" i="1"/>
  <c r="P680" i="1"/>
  <c r="B680" i="1" s="1"/>
  <c r="N686" i="1" l="1"/>
  <c r="E687" i="1"/>
  <c r="F688" i="1" s="1"/>
  <c r="O687" i="1"/>
  <c r="A688" i="1"/>
  <c r="D688" i="1" s="1"/>
  <c r="T686" i="1"/>
  <c r="Q686" i="1"/>
  <c r="R687" i="1"/>
  <c r="S687" i="1"/>
  <c r="J687" i="1"/>
  <c r="K687" i="1" s="1"/>
  <c r="L687" i="1" s="1"/>
  <c r="M687" i="1" s="1"/>
  <c r="G687" i="1"/>
  <c r="H687" i="1" s="1"/>
  <c r="C682" i="1"/>
  <c r="P681" i="1"/>
  <c r="I689" i="1"/>
  <c r="B681" i="1" l="1"/>
  <c r="N687" i="1"/>
  <c r="E688" i="1"/>
  <c r="F689" i="1" s="1"/>
  <c r="O688" i="1"/>
  <c r="A689" i="1"/>
  <c r="D689" i="1" s="1"/>
  <c r="T687" i="1"/>
  <c r="Q687" i="1"/>
  <c r="S688" i="1"/>
  <c r="G688" i="1"/>
  <c r="H688" i="1" s="1"/>
  <c r="R688" i="1"/>
  <c r="J688" i="1"/>
  <c r="K688" i="1" s="1"/>
  <c r="L688" i="1" s="1"/>
  <c r="M688" i="1" s="1"/>
  <c r="C683" i="1"/>
  <c r="P682" i="1"/>
  <c r="B682" i="1" s="1"/>
  <c r="I690" i="1"/>
  <c r="N688" i="1" l="1"/>
  <c r="E689" i="1"/>
  <c r="F690" i="1" s="1"/>
  <c r="O689" i="1"/>
  <c r="A690" i="1"/>
  <c r="D690" i="1" s="1"/>
  <c r="Q688" i="1"/>
  <c r="T688" i="1"/>
  <c r="S689" i="1"/>
  <c r="G689" i="1"/>
  <c r="H689" i="1" s="1"/>
  <c r="R689" i="1"/>
  <c r="J689" i="1"/>
  <c r="K689" i="1" s="1"/>
  <c r="L689" i="1" s="1"/>
  <c r="M689" i="1" s="1"/>
  <c r="C684" i="1"/>
  <c r="P683" i="1"/>
  <c r="I691" i="1"/>
  <c r="B683" i="1" l="1"/>
  <c r="N689" i="1"/>
  <c r="E690" i="1"/>
  <c r="F691" i="1" s="1"/>
  <c r="O690" i="1"/>
  <c r="A691" i="1"/>
  <c r="D691" i="1" s="1"/>
  <c r="T689" i="1"/>
  <c r="Q689" i="1"/>
  <c r="R690" i="1"/>
  <c r="J690" i="1"/>
  <c r="K690" i="1" s="1"/>
  <c r="L690" i="1" s="1"/>
  <c r="M690" i="1" s="1"/>
  <c r="G690" i="1"/>
  <c r="H690" i="1" s="1"/>
  <c r="S690" i="1"/>
  <c r="I692" i="1"/>
  <c r="C685" i="1"/>
  <c r="P684" i="1"/>
  <c r="B684" i="1" s="1"/>
  <c r="N690" i="1" l="1"/>
  <c r="E691" i="1"/>
  <c r="F692" i="1" s="1"/>
  <c r="O691" i="1"/>
  <c r="A692" i="1"/>
  <c r="D692" i="1" s="1"/>
  <c r="Q690" i="1"/>
  <c r="T690" i="1"/>
  <c r="J691" i="1"/>
  <c r="K691" i="1" s="1"/>
  <c r="L691" i="1" s="1"/>
  <c r="M691" i="1" s="1"/>
  <c r="S691" i="1"/>
  <c r="G691" i="1"/>
  <c r="H691" i="1" s="1"/>
  <c r="R691" i="1"/>
  <c r="C686" i="1"/>
  <c r="P685" i="1"/>
  <c r="B685" i="1" s="1"/>
  <c r="I693" i="1"/>
  <c r="E692" i="1" l="1"/>
  <c r="F693" i="1" s="1"/>
  <c r="O692" i="1"/>
  <c r="A693" i="1"/>
  <c r="D693" i="1" s="1"/>
  <c r="T691" i="1"/>
  <c r="Q691" i="1"/>
  <c r="J692" i="1"/>
  <c r="K692" i="1" s="1"/>
  <c r="L692" i="1" s="1"/>
  <c r="M692" i="1" s="1"/>
  <c r="R692" i="1"/>
  <c r="S692" i="1"/>
  <c r="G692" i="1"/>
  <c r="H692" i="1" s="1"/>
  <c r="N691" i="1"/>
  <c r="I694" i="1"/>
  <c r="C687" i="1"/>
  <c r="P686" i="1"/>
  <c r="B686" i="1" s="1"/>
  <c r="N692" i="1" l="1"/>
  <c r="E693" i="1"/>
  <c r="F694" i="1" s="1"/>
  <c r="O693" i="1"/>
  <c r="A694" i="1"/>
  <c r="D694" i="1" s="1"/>
  <c r="T692" i="1"/>
  <c r="Q692" i="1"/>
  <c r="S693" i="1"/>
  <c r="R693" i="1"/>
  <c r="G693" i="1"/>
  <c r="H693" i="1" s="1"/>
  <c r="J693" i="1"/>
  <c r="K693" i="1" s="1"/>
  <c r="L693" i="1" s="1"/>
  <c r="M693" i="1" s="1"/>
  <c r="C688" i="1"/>
  <c r="P687" i="1"/>
  <c r="B687" i="1" s="1"/>
  <c r="I695" i="1"/>
  <c r="N693" i="1" l="1"/>
  <c r="E694" i="1"/>
  <c r="F695" i="1" s="1"/>
  <c r="O694" i="1"/>
  <c r="A695" i="1"/>
  <c r="D695" i="1" s="1"/>
  <c r="T693" i="1"/>
  <c r="Q693" i="1"/>
  <c r="R694" i="1"/>
  <c r="S694" i="1"/>
  <c r="G694" i="1"/>
  <c r="H694" i="1" s="1"/>
  <c r="J694" i="1"/>
  <c r="K694" i="1" s="1"/>
  <c r="L694" i="1" s="1"/>
  <c r="M694" i="1" s="1"/>
  <c r="C689" i="1"/>
  <c r="P688" i="1"/>
  <c r="I696" i="1"/>
  <c r="B688" i="1" l="1"/>
  <c r="N694" i="1"/>
  <c r="E695" i="1"/>
  <c r="F696" i="1" s="1"/>
  <c r="O695" i="1"/>
  <c r="A696" i="1"/>
  <c r="D696" i="1" s="1"/>
  <c r="T694" i="1"/>
  <c r="Q694" i="1"/>
  <c r="J695" i="1"/>
  <c r="K695" i="1" s="1"/>
  <c r="L695" i="1" s="1"/>
  <c r="M695" i="1" s="1"/>
  <c r="S695" i="1"/>
  <c r="G695" i="1"/>
  <c r="H695" i="1" s="1"/>
  <c r="R695" i="1"/>
  <c r="C690" i="1"/>
  <c r="P689" i="1"/>
  <c r="B689" i="1" s="1"/>
  <c r="I697" i="1"/>
  <c r="N695" i="1" l="1"/>
  <c r="E696" i="1"/>
  <c r="F697" i="1" s="1"/>
  <c r="O696" i="1"/>
  <c r="A697" i="1"/>
  <c r="D697" i="1" s="1"/>
  <c r="T695" i="1"/>
  <c r="Q695" i="1"/>
  <c r="S696" i="1"/>
  <c r="G696" i="1"/>
  <c r="H696" i="1" s="1"/>
  <c r="R696" i="1"/>
  <c r="J696" i="1"/>
  <c r="K696" i="1" s="1"/>
  <c r="L696" i="1" s="1"/>
  <c r="M696" i="1" s="1"/>
  <c r="I698" i="1"/>
  <c r="C691" i="1"/>
  <c r="P690" i="1"/>
  <c r="B690" i="1" s="1"/>
  <c r="N696" i="1" l="1"/>
  <c r="E697" i="1"/>
  <c r="F698" i="1" s="1"/>
  <c r="O697" i="1"/>
  <c r="A698" i="1"/>
  <c r="D698" i="1" s="1"/>
  <c r="T696" i="1"/>
  <c r="Q696" i="1"/>
  <c r="S697" i="1"/>
  <c r="G697" i="1"/>
  <c r="H697" i="1" s="1"/>
  <c r="J697" i="1"/>
  <c r="K697" i="1" s="1"/>
  <c r="L697" i="1" s="1"/>
  <c r="M697" i="1" s="1"/>
  <c r="R697" i="1"/>
  <c r="C692" i="1"/>
  <c r="P691" i="1"/>
  <c r="B691" i="1" s="1"/>
  <c r="I699" i="1"/>
  <c r="N697" i="1" l="1"/>
  <c r="E698" i="1"/>
  <c r="F699" i="1" s="1"/>
  <c r="O698" i="1"/>
  <c r="A699" i="1"/>
  <c r="D699" i="1" s="1"/>
  <c r="T697" i="1"/>
  <c r="Q697" i="1"/>
  <c r="S698" i="1"/>
  <c r="R698" i="1"/>
  <c r="J698" i="1"/>
  <c r="K698" i="1" s="1"/>
  <c r="L698" i="1" s="1"/>
  <c r="M698" i="1" s="1"/>
  <c r="G698" i="1"/>
  <c r="H698" i="1" s="1"/>
  <c r="I700" i="1"/>
  <c r="C693" i="1"/>
  <c r="P692" i="1"/>
  <c r="B692" i="1" s="1"/>
  <c r="N698" i="1" l="1"/>
  <c r="E699" i="1"/>
  <c r="F700" i="1" s="1"/>
  <c r="O699" i="1"/>
  <c r="A700" i="1"/>
  <c r="D700" i="1" s="1"/>
  <c r="T698" i="1"/>
  <c r="Q698" i="1"/>
  <c r="S699" i="1"/>
  <c r="G699" i="1"/>
  <c r="H699" i="1" s="1"/>
  <c r="R699" i="1"/>
  <c r="J699" i="1"/>
  <c r="K699" i="1" s="1"/>
  <c r="L699" i="1" s="1"/>
  <c r="M699" i="1" s="1"/>
  <c r="I701" i="1"/>
  <c r="C694" i="1"/>
  <c r="P693" i="1"/>
  <c r="B693" i="1" s="1"/>
  <c r="N699" i="1" l="1"/>
  <c r="E700" i="1"/>
  <c r="F701" i="1" s="1"/>
  <c r="O700" i="1"/>
  <c r="A701" i="1"/>
  <c r="D701" i="1" s="1"/>
  <c r="T699" i="1"/>
  <c r="Q699" i="1"/>
  <c r="S700" i="1"/>
  <c r="G700" i="1"/>
  <c r="H700" i="1" s="1"/>
  <c r="R700" i="1"/>
  <c r="J700" i="1"/>
  <c r="K700" i="1" s="1"/>
  <c r="L700" i="1" s="1"/>
  <c r="M700" i="1" s="1"/>
  <c r="C695" i="1"/>
  <c r="P694" i="1"/>
  <c r="B694" i="1" s="1"/>
  <c r="I702" i="1"/>
  <c r="N700" i="1" l="1"/>
  <c r="E701" i="1"/>
  <c r="F702" i="1" s="1"/>
  <c r="O701" i="1"/>
  <c r="A702" i="1"/>
  <c r="D702" i="1" s="1"/>
  <c r="T700" i="1"/>
  <c r="Q700" i="1"/>
  <c r="S701" i="1"/>
  <c r="G701" i="1"/>
  <c r="H701" i="1" s="1"/>
  <c r="J701" i="1"/>
  <c r="K701" i="1" s="1"/>
  <c r="L701" i="1" s="1"/>
  <c r="M701" i="1" s="1"/>
  <c r="R701" i="1"/>
  <c r="I703" i="1"/>
  <c r="C696" i="1"/>
  <c r="P695" i="1"/>
  <c r="B695" i="1" l="1"/>
  <c r="N701" i="1"/>
  <c r="E702" i="1"/>
  <c r="F703" i="1" s="1"/>
  <c r="O702" i="1"/>
  <c r="A703" i="1"/>
  <c r="D703" i="1" s="1"/>
  <c r="T701" i="1"/>
  <c r="Q701" i="1"/>
  <c r="G702" i="1"/>
  <c r="H702" i="1" s="1"/>
  <c r="J702" i="1"/>
  <c r="K702" i="1" s="1"/>
  <c r="L702" i="1" s="1"/>
  <c r="M702" i="1" s="1"/>
  <c r="R702" i="1"/>
  <c r="S702" i="1"/>
  <c r="C697" i="1"/>
  <c r="P696" i="1"/>
  <c r="B696" i="1" s="1"/>
  <c r="I704" i="1"/>
  <c r="N702" i="1" l="1"/>
  <c r="E703" i="1"/>
  <c r="F704" i="1" s="1"/>
  <c r="O703" i="1"/>
  <c r="A704" i="1"/>
  <c r="D704" i="1" s="1"/>
  <c r="T702" i="1"/>
  <c r="Q702" i="1"/>
  <c r="S703" i="1"/>
  <c r="G703" i="1"/>
  <c r="H703" i="1" s="1"/>
  <c r="R703" i="1"/>
  <c r="J703" i="1"/>
  <c r="K703" i="1" s="1"/>
  <c r="L703" i="1" s="1"/>
  <c r="M703" i="1" s="1"/>
  <c r="I705" i="1"/>
  <c r="C698" i="1"/>
  <c r="P697" i="1"/>
  <c r="B697" i="1" s="1"/>
  <c r="N703" i="1" l="1"/>
  <c r="E704" i="1"/>
  <c r="F705" i="1" s="1"/>
  <c r="O704" i="1"/>
  <c r="A705" i="1"/>
  <c r="D705" i="1" s="1"/>
  <c r="Q703" i="1"/>
  <c r="T703" i="1"/>
  <c r="S704" i="1"/>
  <c r="J704" i="1"/>
  <c r="K704" i="1" s="1"/>
  <c r="L704" i="1" s="1"/>
  <c r="M704" i="1" s="1"/>
  <c r="G704" i="1"/>
  <c r="H704" i="1" s="1"/>
  <c r="R704" i="1"/>
  <c r="C699" i="1"/>
  <c r="P698" i="1"/>
  <c r="B698" i="1" s="1"/>
  <c r="I706" i="1"/>
  <c r="E705" i="1" l="1"/>
  <c r="F706" i="1" s="1"/>
  <c r="O705" i="1"/>
  <c r="A706" i="1"/>
  <c r="D706" i="1" s="1"/>
  <c r="Q704" i="1"/>
  <c r="T704" i="1"/>
  <c r="G705" i="1"/>
  <c r="H705" i="1" s="1"/>
  <c r="R705" i="1"/>
  <c r="J705" i="1"/>
  <c r="K705" i="1" s="1"/>
  <c r="L705" i="1" s="1"/>
  <c r="M705" i="1" s="1"/>
  <c r="S705" i="1"/>
  <c r="N704" i="1"/>
  <c r="I707" i="1"/>
  <c r="C700" i="1"/>
  <c r="P699" i="1"/>
  <c r="B699" i="1" s="1"/>
  <c r="N705" i="1" l="1"/>
  <c r="E706" i="1"/>
  <c r="F707" i="1" s="1"/>
  <c r="O706" i="1"/>
  <c r="A707" i="1"/>
  <c r="D707" i="1" s="1"/>
  <c r="T705" i="1"/>
  <c r="Q705" i="1"/>
  <c r="S706" i="1"/>
  <c r="G706" i="1"/>
  <c r="H706" i="1" s="1"/>
  <c r="R706" i="1"/>
  <c r="J706" i="1"/>
  <c r="K706" i="1" s="1"/>
  <c r="L706" i="1" s="1"/>
  <c r="M706" i="1" s="1"/>
  <c r="C701" i="1"/>
  <c r="P700" i="1"/>
  <c r="B700" i="1" s="1"/>
  <c r="I708" i="1"/>
  <c r="N706" i="1" l="1"/>
  <c r="E707" i="1"/>
  <c r="F708" i="1" s="1"/>
  <c r="O707" i="1"/>
  <c r="A708" i="1"/>
  <c r="D708" i="1" s="1"/>
  <c r="Q706" i="1"/>
  <c r="T706" i="1"/>
  <c r="S707" i="1"/>
  <c r="J707" i="1"/>
  <c r="K707" i="1" s="1"/>
  <c r="L707" i="1" s="1"/>
  <c r="M707" i="1" s="1"/>
  <c r="G707" i="1"/>
  <c r="H707" i="1" s="1"/>
  <c r="R707" i="1"/>
  <c r="C702" i="1"/>
  <c r="P701" i="1"/>
  <c r="B701" i="1" s="1"/>
  <c r="I709" i="1"/>
  <c r="N707" i="1" l="1"/>
  <c r="E708" i="1"/>
  <c r="F709" i="1" s="1"/>
  <c r="O708" i="1"/>
  <c r="A709" i="1"/>
  <c r="D709" i="1" s="1"/>
  <c r="T707" i="1"/>
  <c r="Q707" i="1"/>
  <c r="S708" i="1"/>
  <c r="R708" i="1"/>
  <c r="G708" i="1"/>
  <c r="H708" i="1" s="1"/>
  <c r="J708" i="1"/>
  <c r="K708" i="1" s="1"/>
  <c r="L708" i="1" s="1"/>
  <c r="M708" i="1" s="1"/>
  <c r="I710" i="1"/>
  <c r="C703" i="1"/>
  <c r="P702" i="1"/>
  <c r="B702" i="1" l="1"/>
  <c r="N708" i="1"/>
  <c r="E709" i="1"/>
  <c r="F710" i="1" s="1"/>
  <c r="O709" i="1"/>
  <c r="A710" i="1"/>
  <c r="D710" i="1" s="1"/>
  <c r="T708" i="1"/>
  <c r="Q708" i="1"/>
  <c r="S709" i="1"/>
  <c r="G709" i="1"/>
  <c r="H709" i="1" s="1"/>
  <c r="R709" i="1"/>
  <c r="J709" i="1"/>
  <c r="K709" i="1" s="1"/>
  <c r="L709" i="1" s="1"/>
  <c r="M709" i="1" s="1"/>
  <c r="I711" i="1"/>
  <c r="C704" i="1"/>
  <c r="P703" i="1"/>
  <c r="B703" i="1" s="1"/>
  <c r="N709" i="1" l="1"/>
  <c r="E710" i="1"/>
  <c r="F711" i="1" s="1"/>
  <c r="O710" i="1"/>
  <c r="A711" i="1"/>
  <c r="D711" i="1" s="1"/>
  <c r="T709" i="1"/>
  <c r="Q709" i="1"/>
  <c r="S710" i="1"/>
  <c r="G710" i="1"/>
  <c r="H710" i="1" s="1"/>
  <c r="R710" i="1"/>
  <c r="J710" i="1"/>
  <c r="K710" i="1" s="1"/>
  <c r="L710" i="1" s="1"/>
  <c r="M710" i="1" s="1"/>
  <c r="C705" i="1"/>
  <c r="P704" i="1"/>
  <c r="B704" i="1" s="1"/>
  <c r="I712" i="1"/>
  <c r="N710" i="1" l="1"/>
  <c r="E711" i="1"/>
  <c r="F712" i="1" s="1"/>
  <c r="O711" i="1"/>
  <c r="A712" i="1"/>
  <c r="D712" i="1" s="1"/>
  <c r="T710" i="1"/>
  <c r="Q710" i="1"/>
  <c r="R711" i="1"/>
  <c r="J711" i="1"/>
  <c r="K711" i="1" s="1"/>
  <c r="L711" i="1" s="1"/>
  <c r="M711" i="1" s="1"/>
  <c r="G711" i="1"/>
  <c r="H711" i="1" s="1"/>
  <c r="S711" i="1"/>
  <c r="I713" i="1"/>
  <c r="C706" i="1"/>
  <c r="P705" i="1"/>
  <c r="B705" i="1" s="1"/>
  <c r="N711" i="1" l="1"/>
  <c r="E712" i="1"/>
  <c r="F713" i="1" s="1"/>
  <c r="O712" i="1"/>
  <c r="A713" i="1"/>
  <c r="D713" i="1" s="1"/>
  <c r="T711" i="1"/>
  <c r="Q711" i="1"/>
  <c r="S712" i="1"/>
  <c r="R712" i="1"/>
  <c r="G712" i="1"/>
  <c r="H712" i="1" s="1"/>
  <c r="J712" i="1"/>
  <c r="K712" i="1" s="1"/>
  <c r="L712" i="1" s="1"/>
  <c r="M712" i="1" s="1"/>
  <c r="I714" i="1"/>
  <c r="C707" i="1"/>
  <c r="P706" i="1"/>
  <c r="B706" i="1" s="1"/>
  <c r="N712" i="1" l="1"/>
  <c r="E713" i="1"/>
  <c r="F714" i="1" s="1"/>
  <c r="O713" i="1"/>
  <c r="A714" i="1"/>
  <c r="D714" i="1" s="1"/>
  <c r="Q712" i="1"/>
  <c r="T712" i="1"/>
  <c r="S713" i="1"/>
  <c r="G713" i="1"/>
  <c r="H713" i="1" s="1"/>
  <c r="R713" i="1"/>
  <c r="J713" i="1"/>
  <c r="K713" i="1" s="1"/>
  <c r="L713" i="1" s="1"/>
  <c r="M713" i="1" s="1"/>
  <c r="C708" i="1"/>
  <c r="P707" i="1"/>
  <c r="B707" i="1" s="1"/>
  <c r="I715" i="1"/>
  <c r="N713" i="1" l="1"/>
  <c r="E714" i="1"/>
  <c r="F715" i="1" s="1"/>
  <c r="O714" i="1"/>
  <c r="A715" i="1"/>
  <c r="D715" i="1" s="1"/>
  <c r="T713" i="1"/>
  <c r="Q713" i="1"/>
  <c r="S714" i="1"/>
  <c r="G714" i="1"/>
  <c r="H714" i="1" s="1"/>
  <c r="R714" i="1"/>
  <c r="J714" i="1"/>
  <c r="K714" i="1" s="1"/>
  <c r="L714" i="1" s="1"/>
  <c r="M714" i="1" s="1"/>
  <c r="I716" i="1"/>
  <c r="C709" i="1"/>
  <c r="P708" i="1"/>
  <c r="B708" i="1" s="1"/>
  <c r="N714" i="1" l="1"/>
  <c r="E715" i="1"/>
  <c r="F716" i="1" s="1"/>
  <c r="O715" i="1"/>
  <c r="A716" i="1"/>
  <c r="D716" i="1" s="1"/>
  <c r="T714" i="1"/>
  <c r="Q714" i="1"/>
  <c r="S715" i="1"/>
  <c r="J715" i="1"/>
  <c r="K715" i="1" s="1"/>
  <c r="L715" i="1" s="1"/>
  <c r="M715" i="1" s="1"/>
  <c r="G715" i="1"/>
  <c r="H715" i="1" s="1"/>
  <c r="R715" i="1"/>
  <c r="C710" i="1"/>
  <c r="P709" i="1"/>
  <c r="I717" i="1"/>
  <c r="B709" i="1" l="1"/>
  <c r="N715" i="1"/>
  <c r="E716" i="1"/>
  <c r="F717" i="1" s="1"/>
  <c r="O716" i="1"/>
  <c r="A717" i="1"/>
  <c r="D717" i="1" s="1"/>
  <c r="T715" i="1"/>
  <c r="Q715" i="1"/>
  <c r="R716" i="1"/>
  <c r="J716" i="1"/>
  <c r="K716" i="1" s="1"/>
  <c r="L716" i="1" s="1"/>
  <c r="M716" i="1" s="1"/>
  <c r="S716" i="1"/>
  <c r="G716" i="1"/>
  <c r="H716" i="1" s="1"/>
  <c r="C711" i="1"/>
  <c r="P710" i="1"/>
  <c r="B710" i="1" s="1"/>
  <c r="I718" i="1"/>
  <c r="N716" i="1" l="1"/>
  <c r="E717" i="1"/>
  <c r="F718" i="1" s="1"/>
  <c r="O717" i="1"/>
  <c r="A718" i="1"/>
  <c r="D718" i="1" s="1"/>
  <c r="T716" i="1"/>
  <c r="Q716" i="1"/>
  <c r="G717" i="1"/>
  <c r="H717" i="1" s="1"/>
  <c r="R717" i="1"/>
  <c r="J717" i="1"/>
  <c r="K717" i="1" s="1"/>
  <c r="L717" i="1" s="1"/>
  <c r="M717" i="1" s="1"/>
  <c r="S717" i="1"/>
  <c r="I719" i="1"/>
  <c r="C712" i="1"/>
  <c r="P711" i="1"/>
  <c r="B711" i="1" s="1"/>
  <c r="N717" i="1" l="1"/>
  <c r="E718" i="1"/>
  <c r="F719" i="1" s="1"/>
  <c r="O718" i="1"/>
  <c r="A719" i="1"/>
  <c r="D719" i="1" s="1"/>
  <c r="T717" i="1"/>
  <c r="Q717" i="1"/>
  <c r="J718" i="1"/>
  <c r="K718" i="1" s="1"/>
  <c r="L718" i="1" s="1"/>
  <c r="M718" i="1" s="1"/>
  <c r="G718" i="1"/>
  <c r="H718" i="1" s="1"/>
  <c r="R718" i="1"/>
  <c r="S718" i="1"/>
  <c r="C713" i="1"/>
  <c r="P712" i="1"/>
  <c r="B712" i="1" s="1"/>
  <c r="I720" i="1"/>
  <c r="N718" i="1" l="1"/>
  <c r="E719" i="1"/>
  <c r="F720" i="1" s="1"/>
  <c r="O719" i="1"/>
  <c r="A720" i="1"/>
  <c r="D720" i="1" s="1"/>
  <c r="T718" i="1"/>
  <c r="Q718" i="1"/>
  <c r="S719" i="1"/>
  <c r="J719" i="1"/>
  <c r="K719" i="1" s="1"/>
  <c r="L719" i="1" s="1"/>
  <c r="M719" i="1" s="1"/>
  <c r="G719" i="1"/>
  <c r="H719" i="1" s="1"/>
  <c r="R719" i="1"/>
  <c r="C714" i="1"/>
  <c r="P713" i="1"/>
  <c r="B713" i="1" s="1"/>
  <c r="I721" i="1"/>
  <c r="N719" i="1" l="1"/>
  <c r="E720" i="1"/>
  <c r="F721" i="1" s="1"/>
  <c r="O720" i="1"/>
  <c r="A721" i="1"/>
  <c r="D721" i="1" s="1"/>
  <c r="T719" i="1"/>
  <c r="Q719" i="1"/>
  <c r="R720" i="1"/>
  <c r="J720" i="1"/>
  <c r="K720" i="1" s="1"/>
  <c r="L720" i="1" s="1"/>
  <c r="M720" i="1" s="1"/>
  <c r="G720" i="1"/>
  <c r="H720" i="1" s="1"/>
  <c r="S720" i="1"/>
  <c r="I722" i="1"/>
  <c r="C715" i="1"/>
  <c r="P714" i="1"/>
  <c r="B714" i="1" s="1"/>
  <c r="E721" i="1" l="1"/>
  <c r="F722" i="1" s="1"/>
  <c r="O721" i="1"/>
  <c r="A722" i="1"/>
  <c r="D722" i="1" s="1"/>
  <c r="N720" i="1"/>
  <c r="T720" i="1"/>
  <c r="Q720" i="1"/>
  <c r="S721" i="1"/>
  <c r="G721" i="1"/>
  <c r="H721" i="1" s="1"/>
  <c r="J721" i="1"/>
  <c r="K721" i="1" s="1"/>
  <c r="L721" i="1" s="1"/>
  <c r="M721" i="1" s="1"/>
  <c r="R721" i="1"/>
  <c r="C716" i="1"/>
  <c r="P715" i="1"/>
  <c r="B715" i="1" s="1"/>
  <c r="I723" i="1"/>
  <c r="N721" i="1" l="1"/>
  <c r="E722" i="1"/>
  <c r="F723" i="1" s="1"/>
  <c r="O722" i="1"/>
  <c r="A723" i="1"/>
  <c r="D723" i="1" s="1"/>
  <c r="T721" i="1"/>
  <c r="Q721" i="1"/>
  <c r="R722" i="1"/>
  <c r="J722" i="1"/>
  <c r="K722" i="1" s="1"/>
  <c r="L722" i="1" s="1"/>
  <c r="M722" i="1" s="1"/>
  <c r="S722" i="1"/>
  <c r="G722" i="1"/>
  <c r="H722" i="1" s="1"/>
  <c r="I724" i="1"/>
  <c r="C717" i="1"/>
  <c r="P716" i="1"/>
  <c r="B716" i="1" l="1"/>
  <c r="N722" i="1"/>
  <c r="E723" i="1"/>
  <c r="F724" i="1" s="1"/>
  <c r="O723" i="1"/>
  <c r="A724" i="1"/>
  <c r="D724" i="1" s="1"/>
  <c r="T722" i="1"/>
  <c r="Q722" i="1"/>
  <c r="G723" i="1"/>
  <c r="H723" i="1" s="1"/>
  <c r="S723" i="1"/>
  <c r="J723" i="1"/>
  <c r="K723" i="1" s="1"/>
  <c r="L723" i="1" s="1"/>
  <c r="M723" i="1" s="1"/>
  <c r="R723" i="1"/>
  <c r="I725" i="1"/>
  <c r="C718" i="1"/>
  <c r="P717" i="1"/>
  <c r="B717" i="1" s="1"/>
  <c r="N723" i="1" l="1"/>
  <c r="E724" i="1"/>
  <c r="F725" i="1" s="1"/>
  <c r="O724" i="1"/>
  <c r="A725" i="1"/>
  <c r="D725" i="1" s="1"/>
  <c r="T723" i="1"/>
  <c r="Q723" i="1"/>
  <c r="J724" i="1"/>
  <c r="K724" i="1" s="1"/>
  <c r="L724" i="1" s="1"/>
  <c r="M724" i="1" s="1"/>
  <c r="S724" i="1"/>
  <c r="G724" i="1"/>
  <c r="H724" i="1" s="1"/>
  <c r="R724" i="1"/>
  <c r="C719" i="1"/>
  <c r="P718" i="1"/>
  <c r="B718" i="1" s="1"/>
  <c r="I726" i="1"/>
  <c r="N724" i="1" l="1"/>
  <c r="E725" i="1"/>
  <c r="F726" i="1" s="1"/>
  <c r="O725" i="1"/>
  <c r="A726" i="1"/>
  <c r="D726" i="1" s="1"/>
  <c r="T724" i="1"/>
  <c r="Q724" i="1"/>
  <c r="S725" i="1"/>
  <c r="G725" i="1"/>
  <c r="H725" i="1" s="1"/>
  <c r="R725" i="1"/>
  <c r="J725" i="1"/>
  <c r="K725" i="1" s="1"/>
  <c r="L725" i="1" s="1"/>
  <c r="M725" i="1" s="1"/>
  <c r="C720" i="1"/>
  <c r="P719" i="1"/>
  <c r="B719" i="1" s="1"/>
  <c r="I727" i="1"/>
  <c r="N725" i="1" l="1"/>
  <c r="E726" i="1"/>
  <c r="F727" i="1" s="1"/>
  <c r="O726" i="1"/>
  <c r="A727" i="1"/>
  <c r="D727" i="1" s="1"/>
  <c r="T725" i="1"/>
  <c r="Q725" i="1"/>
  <c r="R726" i="1"/>
  <c r="G726" i="1"/>
  <c r="H726" i="1" s="1"/>
  <c r="J726" i="1"/>
  <c r="K726" i="1" s="1"/>
  <c r="L726" i="1" s="1"/>
  <c r="M726" i="1" s="1"/>
  <c r="S726" i="1"/>
  <c r="C721" i="1"/>
  <c r="P720" i="1"/>
  <c r="B720" i="1" s="1"/>
  <c r="I728" i="1"/>
  <c r="N726" i="1" l="1"/>
  <c r="E727" i="1"/>
  <c r="F728" i="1" s="1"/>
  <c r="O727" i="1"/>
  <c r="A728" i="1"/>
  <c r="D728" i="1" s="1"/>
  <c r="T726" i="1"/>
  <c r="Q726" i="1"/>
  <c r="R727" i="1"/>
  <c r="J727" i="1"/>
  <c r="K727" i="1" s="1"/>
  <c r="L727" i="1" s="1"/>
  <c r="M727" i="1" s="1"/>
  <c r="S727" i="1"/>
  <c r="G727" i="1"/>
  <c r="H727" i="1" s="1"/>
  <c r="I729" i="1"/>
  <c r="C722" i="1"/>
  <c r="P721" i="1"/>
  <c r="B721" i="1" s="1"/>
  <c r="N727" i="1" l="1"/>
  <c r="E728" i="1"/>
  <c r="F729" i="1" s="1"/>
  <c r="O728" i="1"/>
  <c r="A729" i="1"/>
  <c r="D729" i="1" s="1"/>
  <c r="T727" i="1"/>
  <c r="Q727" i="1"/>
  <c r="S728" i="1"/>
  <c r="R728" i="1"/>
  <c r="J728" i="1"/>
  <c r="K728" i="1" s="1"/>
  <c r="L728" i="1" s="1"/>
  <c r="M728" i="1" s="1"/>
  <c r="G728" i="1"/>
  <c r="H728" i="1" s="1"/>
  <c r="I730" i="1"/>
  <c r="C723" i="1"/>
  <c r="P722" i="1"/>
  <c r="B722" i="1" s="1"/>
  <c r="N728" i="1" l="1"/>
  <c r="E729" i="1"/>
  <c r="F730" i="1" s="1"/>
  <c r="O729" i="1"/>
  <c r="A730" i="1"/>
  <c r="D730" i="1" s="1"/>
  <c r="T728" i="1"/>
  <c r="Q728" i="1"/>
  <c r="S729" i="1"/>
  <c r="G729" i="1"/>
  <c r="H729" i="1" s="1"/>
  <c r="J729" i="1"/>
  <c r="K729" i="1" s="1"/>
  <c r="L729" i="1" s="1"/>
  <c r="M729" i="1" s="1"/>
  <c r="R729" i="1"/>
  <c r="C724" i="1"/>
  <c r="P723" i="1"/>
  <c r="I731" i="1"/>
  <c r="B723" i="1" l="1"/>
  <c r="N729" i="1"/>
  <c r="E730" i="1"/>
  <c r="F731" i="1" s="1"/>
  <c r="O730" i="1"/>
  <c r="A731" i="1"/>
  <c r="D731" i="1" s="1"/>
  <c r="T729" i="1"/>
  <c r="Q729" i="1"/>
  <c r="R730" i="1"/>
  <c r="J730" i="1"/>
  <c r="K730" i="1" s="1"/>
  <c r="L730" i="1" s="1"/>
  <c r="M730" i="1" s="1"/>
  <c r="S730" i="1"/>
  <c r="G730" i="1"/>
  <c r="H730" i="1" s="1"/>
  <c r="I732" i="1"/>
  <c r="C725" i="1"/>
  <c r="P724" i="1"/>
  <c r="B724" i="1" s="1"/>
  <c r="N730" i="1" l="1"/>
  <c r="E731" i="1"/>
  <c r="F732" i="1" s="1"/>
  <c r="O731" i="1"/>
  <c r="A732" i="1"/>
  <c r="D732" i="1" s="1"/>
  <c r="T730" i="1"/>
  <c r="Q730" i="1"/>
  <c r="S731" i="1"/>
  <c r="G731" i="1"/>
  <c r="H731" i="1" s="1"/>
  <c r="R731" i="1"/>
  <c r="J731" i="1"/>
  <c r="K731" i="1" s="1"/>
  <c r="L731" i="1" s="1"/>
  <c r="M731" i="1" s="1"/>
  <c r="C726" i="1"/>
  <c r="P725" i="1"/>
  <c r="B725" i="1" s="1"/>
  <c r="I733" i="1"/>
  <c r="E732" i="1" l="1"/>
  <c r="F733" i="1" s="1"/>
  <c r="O732" i="1"/>
  <c r="A733" i="1"/>
  <c r="D733" i="1" s="1"/>
  <c r="T731" i="1"/>
  <c r="Q731" i="1"/>
  <c r="S732" i="1"/>
  <c r="G732" i="1"/>
  <c r="H732" i="1" s="1"/>
  <c r="J732" i="1"/>
  <c r="K732" i="1" s="1"/>
  <c r="L732" i="1" s="1"/>
  <c r="M732" i="1" s="1"/>
  <c r="R732" i="1"/>
  <c r="N731" i="1"/>
  <c r="I734" i="1"/>
  <c r="C727" i="1"/>
  <c r="P726" i="1"/>
  <c r="B726" i="1" s="1"/>
  <c r="N732" i="1" l="1"/>
  <c r="E733" i="1"/>
  <c r="F734" i="1" s="1"/>
  <c r="O733" i="1"/>
  <c r="A734" i="1"/>
  <c r="D734" i="1" s="1"/>
  <c r="T732" i="1"/>
  <c r="Q732" i="1"/>
  <c r="S733" i="1"/>
  <c r="G733" i="1"/>
  <c r="H733" i="1" s="1"/>
  <c r="R733" i="1"/>
  <c r="J733" i="1"/>
  <c r="K733" i="1" s="1"/>
  <c r="L733" i="1" s="1"/>
  <c r="M733" i="1" s="1"/>
  <c r="C728" i="1"/>
  <c r="P727" i="1"/>
  <c r="B727" i="1" s="1"/>
  <c r="I735" i="1"/>
  <c r="N733" i="1" l="1"/>
  <c r="E734" i="1"/>
  <c r="F735" i="1" s="1"/>
  <c r="O734" i="1"/>
  <c r="A735" i="1"/>
  <c r="D735" i="1" s="1"/>
  <c r="T733" i="1"/>
  <c r="Q733" i="1"/>
  <c r="J734" i="1"/>
  <c r="K734" i="1" s="1"/>
  <c r="L734" i="1" s="1"/>
  <c r="M734" i="1" s="1"/>
  <c r="S734" i="1"/>
  <c r="G734" i="1"/>
  <c r="H734" i="1" s="1"/>
  <c r="R734" i="1"/>
  <c r="I736" i="1"/>
  <c r="C729" i="1"/>
  <c r="P728" i="1"/>
  <c r="B728" i="1" s="1"/>
  <c r="N734" i="1" l="1"/>
  <c r="E735" i="1"/>
  <c r="F736" i="1" s="1"/>
  <c r="O735" i="1"/>
  <c r="A736" i="1"/>
  <c r="D736" i="1" s="1"/>
  <c r="T734" i="1"/>
  <c r="Q734" i="1"/>
  <c r="S735" i="1"/>
  <c r="G735" i="1"/>
  <c r="H735" i="1" s="1"/>
  <c r="J735" i="1"/>
  <c r="K735" i="1" s="1"/>
  <c r="L735" i="1" s="1"/>
  <c r="M735" i="1" s="1"/>
  <c r="R735" i="1"/>
  <c r="C730" i="1"/>
  <c r="P729" i="1"/>
  <c r="B729" i="1" s="1"/>
  <c r="I737" i="1"/>
  <c r="N735" i="1" l="1"/>
  <c r="E736" i="1"/>
  <c r="F737" i="1" s="1"/>
  <c r="O736" i="1"/>
  <c r="A737" i="1"/>
  <c r="D737" i="1" s="1"/>
  <c r="T735" i="1"/>
  <c r="Q735" i="1"/>
  <c r="S736" i="1"/>
  <c r="G736" i="1"/>
  <c r="H736" i="1" s="1"/>
  <c r="R736" i="1"/>
  <c r="J736" i="1"/>
  <c r="K736" i="1" s="1"/>
  <c r="L736" i="1" s="1"/>
  <c r="M736" i="1" s="1"/>
  <c r="I738" i="1"/>
  <c r="C731" i="1"/>
  <c r="P730" i="1"/>
  <c r="B730" i="1" l="1"/>
  <c r="N736" i="1"/>
  <c r="E737" i="1"/>
  <c r="F738" i="1" s="1"/>
  <c r="O737" i="1"/>
  <c r="A738" i="1"/>
  <c r="D738" i="1" s="1"/>
  <c r="T736" i="1"/>
  <c r="Q736" i="1"/>
  <c r="R737" i="1"/>
  <c r="G737" i="1"/>
  <c r="H737" i="1" s="1"/>
  <c r="S737" i="1"/>
  <c r="J737" i="1"/>
  <c r="K737" i="1" s="1"/>
  <c r="L737" i="1" s="1"/>
  <c r="M737" i="1" s="1"/>
  <c r="C732" i="1"/>
  <c r="P731" i="1"/>
  <c r="B731" i="1" s="1"/>
  <c r="I739" i="1"/>
  <c r="N737" i="1" l="1"/>
  <c r="E738" i="1"/>
  <c r="F739" i="1" s="1"/>
  <c r="O738" i="1"/>
  <c r="A739" i="1"/>
  <c r="T737" i="1"/>
  <c r="Q737" i="1"/>
  <c r="R738" i="1"/>
  <c r="J738" i="1"/>
  <c r="K738" i="1" s="1"/>
  <c r="L738" i="1" s="1"/>
  <c r="M738" i="1" s="1"/>
  <c r="S738" i="1"/>
  <c r="G738" i="1"/>
  <c r="H738" i="1" s="1"/>
  <c r="I740" i="1"/>
  <c r="C733" i="1"/>
  <c r="P732" i="1"/>
  <c r="B732" i="1" s="1"/>
  <c r="B739" i="1" l="1"/>
  <c r="D739" i="1"/>
  <c r="N738" i="1"/>
  <c r="E739" i="1"/>
  <c r="F740" i="1" s="1"/>
  <c r="O739" i="1"/>
  <c r="A740" i="1"/>
  <c r="Q738" i="1"/>
  <c r="T738" i="1"/>
  <c r="S739" i="1"/>
  <c r="G739" i="1"/>
  <c r="H739" i="1" s="1"/>
  <c r="J739" i="1"/>
  <c r="K739" i="1" s="1"/>
  <c r="L739" i="1" s="1"/>
  <c r="M739" i="1" s="1"/>
  <c r="R739" i="1"/>
  <c r="I741" i="1"/>
  <c r="C734" i="1"/>
  <c r="P733" i="1"/>
  <c r="B733" i="1" s="1"/>
  <c r="B740" i="1" l="1"/>
  <c r="D740" i="1"/>
  <c r="E740" i="1"/>
  <c r="F741" i="1" s="1"/>
  <c r="O740" i="1"/>
  <c r="A741" i="1"/>
  <c r="T739" i="1"/>
  <c r="Q739" i="1"/>
  <c r="G740" i="1"/>
  <c r="H740" i="1" s="1"/>
  <c r="R740" i="1"/>
  <c r="J740" i="1"/>
  <c r="K740" i="1" s="1"/>
  <c r="L740" i="1" s="1"/>
  <c r="M740" i="1" s="1"/>
  <c r="S740" i="1"/>
  <c r="N739" i="1"/>
  <c r="C735" i="1"/>
  <c r="P734" i="1"/>
  <c r="B734" i="1" s="1"/>
  <c r="I742" i="1"/>
  <c r="B741" i="1" l="1"/>
  <c r="D741" i="1"/>
  <c r="N740" i="1"/>
  <c r="E741" i="1"/>
  <c r="F742" i="1" s="1"/>
  <c r="O741" i="1"/>
  <c r="A742" i="1"/>
  <c r="T740" i="1"/>
  <c r="Q740" i="1"/>
  <c r="S741" i="1"/>
  <c r="R741" i="1"/>
  <c r="J741" i="1"/>
  <c r="K741" i="1" s="1"/>
  <c r="L741" i="1" s="1"/>
  <c r="M741" i="1" s="1"/>
  <c r="G741" i="1"/>
  <c r="H741" i="1" s="1"/>
  <c r="I743" i="1"/>
  <c r="C736" i="1"/>
  <c r="P735" i="1"/>
  <c r="B735" i="1" s="1"/>
  <c r="B742" i="1" l="1"/>
  <c r="D742" i="1"/>
  <c r="N741" i="1"/>
  <c r="E742" i="1"/>
  <c r="F743" i="1" s="1"/>
  <c r="O742" i="1"/>
  <c r="A743" i="1"/>
  <c r="T741" i="1"/>
  <c r="Q741" i="1"/>
  <c r="S742" i="1"/>
  <c r="G742" i="1"/>
  <c r="H742" i="1" s="1"/>
  <c r="R742" i="1"/>
  <c r="J742" i="1"/>
  <c r="K742" i="1" s="1"/>
  <c r="L742" i="1" s="1"/>
  <c r="M742" i="1" s="1"/>
  <c r="C737" i="1"/>
  <c r="P736" i="1"/>
  <c r="B736" i="1" s="1"/>
  <c r="I744" i="1"/>
  <c r="B743" i="1" l="1"/>
  <c r="D743" i="1"/>
  <c r="N742" i="1"/>
  <c r="E743" i="1"/>
  <c r="F744" i="1" s="1"/>
  <c r="O743" i="1"/>
  <c r="A744" i="1"/>
  <c r="T742" i="1"/>
  <c r="Q742" i="1"/>
  <c r="S743" i="1"/>
  <c r="G743" i="1"/>
  <c r="H743" i="1" s="1"/>
  <c r="R743" i="1"/>
  <c r="J743" i="1"/>
  <c r="K743" i="1" s="1"/>
  <c r="L743" i="1" s="1"/>
  <c r="M743" i="1" s="1"/>
  <c r="I745" i="1"/>
  <c r="C738" i="1"/>
  <c r="P737" i="1"/>
  <c r="B744" i="1" l="1"/>
  <c r="D744" i="1"/>
  <c r="B737" i="1"/>
  <c r="N743" i="1"/>
  <c r="E744" i="1"/>
  <c r="F745" i="1" s="1"/>
  <c r="O744" i="1"/>
  <c r="A745" i="1"/>
  <c r="T743" i="1"/>
  <c r="Q743" i="1"/>
  <c r="G744" i="1"/>
  <c r="H744" i="1" s="1"/>
  <c r="R744" i="1"/>
  <c r="S744" i="1"/>
  <c r="J744" i="1"/>
  <c r="K744" i="1" s="1"/>
  <c r="L744" i="1" s="1"/>
  <c r="M744" i="1" s="1"/>
  <c r="C739" i="1"/>
  <c r="P738" i="1"/>
  <c r="B738" i="1" s="1"/>
  <c r="I746" i="1"/>
  <c r="B745" i="1" l="1"/>
  <c r="D745" i="1"/>
  <c r="N744" i="1"/>
  <c r="E745" i="1"/>
  <c r="F746" i="1" s="1"/>
  <c r="O745" i="1"/>
  <c r="A746" i="1"/>
  <c r="Q744" i="1"/>
  <c r="J745" i="1"/>
  <c r="K745" i="1" s="1"/>
  <c r="L745" i="1" s="1"/>
  <c r="M745" i="1" s="1"/>
  <c r="R745" i="1"/>
  <c r="S745" i="1"/>
  <c r="G745" i="1"/>
  <c r="H745" i="1" s="1"/>
  <c r="C740" i="1"/>
  <c r="P739" i="1"/>
  <c r="I747" i="1"/>
  <c r="B746" i="1" l="1"/>
  <c r="D746" i="1"/>
  <c r="N745" i="1"/>
  <c r="E746" i="1"/>
  <c r="F747" i="1" s="1"/>
  <c r="O746" i="1"/>
  <c r="A747" i="1"/>
  <c r="T745" i="1"/>
  <c r="Q745" i="1"/>
  <c r="S746" i="1"/>
  <c r="R746" i="1"/>
  <c r="J746" i="1"/>
  <c r="K746" i="1" s="1"/>
  <c r="L746" i="1" s="1"/>
  <c r="M746" i="1" s="1"/>
  <c r="G746" i="1"/>
  <c r="H746" i="1" s="1"/>
  <c r="C741" i="1"/>
  <c r="P740" i="1"/>
  <c r="I748" i="1"/>
  <c r="B747" i="1" l="1"/>
  <c r="D747" i="1"/>
  <c r="N746" i="1"/>
  <c r="E747" i="1"/>
  <c r="F748" i="1" s="1"/>
  <c r="O747" i="1"/>
  <c r="A748" i="1"/>
  <c r="T746" i="1"/>
  <c r="Q746" i="1"/>
  <c r="S747" i="1"/>
  <c r="G747" i="1"/>
  <c r="H747" i="1" s="1"/>
  <c r="J747" i="1"/>
  <c r="K747" i="1" s="1"/>
  <c r="L747" i="1" s="1"/>
  <c r="M747" i="1" s="1"/>
  <c r="R747" i="1"/>
  <c r="I749" i="1"/>
  <c r="C742" i="1"/>
  <c r="P741" i="1"/>
  <c r="B748" i="1" l="1"/>
  <c r="D748" i="1"/>
  <c r="N747" i="1"/>
  <c r="E748" i="1"/>
  <c r="F749" i="1" s="1"/>
  <c r="O748" i="1"/>
  <c r="A749" i="1"/>
  <c r="Q747" i="1"/>
  <c r="T747" i="1"/>
  <c r="S748" i="1"/>
  <c r="G748" i="1"/>
  <c r="H748" i="1" s="1"/>
  <c r="R748" i="1"/>
  <c r="J748" i="1"/>
  <c r="K748" i="1" s="1"/>
  <c r="L748" i="1" s="1"/>
  <c r="M748" i="1" s="1"/>
  <c r="I750" i="1"/>
  <c r="C743" i="1"/>
  <c r="P742" i="1"/>
  <c r="B749" i="1" l="1"/>
  <c r="D749" i="1"/>
  <c r="N748" i="1"/>
  <c r="E749" i="1"/>
  <c r="F750" i="1" s="1"/>
  <c r="O749" i="1"/>
  <c r="A750" i="1"/>
  <c r="T748" i="1"/>
  <c r="Q748" i="1"/>
  <c r="S749" i="1"/>
  <c r="G749" i="1"/>
  <c r="H749" i="1" s="1"/>
  <c r="R749" i="1"/>
  <c r="J749" i="1"/>
  <c r="K749" i="1" s="1"/>
  <c r="L749" i="1" s="1"/>
  <c r="M749" i="1" s="1"/>
  <c r="C744" i="1"/>
  <c r="P743" i="1"/>
  <c r="I751" i="1"/>
  <c r="B750" i="1" l="1"/>
  <c r="D750" i="1"/>
  <c r="E750" i="1"/>
  <c r="F751" i="1" s="1"/>
  <c r="O750" i="1"/>
  <c r="A751" i="1"/>
  <c r="T749" i="1"/>
  <c r="Q749" i="1"/>
  <c r="S750" i="1"/>
  <c r="G750" i="1"/>
  <c r="H750" i="1" s="1"/>
  <c r="R750" i="1"/>
  <c r="J750" i="1"/>
  <c r="K750" i="1" s="1"/>
  <c r="L750" i="1" s="1"/>
  <c r="M750" i="1" s="1"/>
  <c r="N749" i="1"/>
  <c r="C745" i="1"/>
  <c r="P744" i="1"/>
  <c r="I752" i="1"/>
  <c r="D751" i="1" l="1"/>
  <c r="B751" i="1"/>
  <c r="N750" i="1"/>
  <c r="E751" i="1"/>
  <c r="F752" i="1" s="1"/>
  <c r="O751" i="1"/>
  <c r="A752" i="1"/>
  <c r="T750" i="1"/>
  <c r="Q750" i="1"/>
  <c r="S751" i="1"/>
  <c r="R751" i="1"/>
  <c r="J751" i="1"/>
  <c r="K751" i="1" s="1"/>
  <c r="L751" i="1" s="1"/>
  <c r="M751" i="1" s="1"/>
  <c r="G751" i="1"/>
  <c r="H751" i="1" s="1"/>
  <c r="T744" i="1"/>
  <c r="C746" i="1"/>
  <c r="P745" i="1"/>
  <c r="I753" i="1"/>
  <c r="B752" i="1" l="1"/>
  <c r="D752" i="1"/>
  <c r="N751" i="1"/>
  <c r="E752" i="1"/>
  <c r="F753" i="1" s="1"/>
  <c r="O752" i="1"/>
  <c r="A753" i="1"/>
  <c r="T751" i="1"/>
  <c r="Q751" i="1"/>
  <c r="R752" i="1"/>
  <c r="J752" i="1"/>
  <c r="K752" i="1" s="1"/>
  <c r="L752" i="1" s="1"/>
  <c r="M752" i="1" s="1"/>
  <c r="S752" i="1"/>
  <c r="G752" i="1"/>
  <c r="H752" i="1" s="1"/>
  <c r="C747" i="1"/>
  <c r="P746" i="1"/>
  <c r="I754" i="1"/>
  <c r="B753" i="1" l="1"/>
  <c r="D753" i="1"/>
  <c r="N752" i="1"/>
  <c r="E753" i="1"/>
  <c r="F754" i="1" s="1"/>
  <c r="O753" i="1"/>
  <c r="A754" i="1"/>
  <c r="Q752" i="1"/>
  <c r="T752" i="1"/>
  <c r="G753" i="1"/>
  <c r="H753" i="1" s="1"/>
  <c r="J753" i="1"/>
  <c r="K753" i="1" s="1"/>
  <c r="L753" i="1" s="1"/>
  <c r="M753" i="1" s="1"/>
  <c r="R753" i="1"/>
  <c r="S753" i="1"/>
  <c r="C748" i="1"/>
  <c r="P747" i="1"/>
  <c r="I755" i="1"/>
  <c r="B754" i="1" l="1"/>
  <c r="D754" i="1"/>
  <c r="N753" i="1"/>
  <c r="E754" i="1"/>
  <c r="F755" i="1" s="1"/>
  <c r="O754" i="1"/>
  <c r="A755" i="1"/>
  <c r="T753" i="1"/>
  <c r="Q753" i="1"/>
  <c r="R754" i="1"/>
  <c r="G754" i="1"/>
  <c r="H754" i="1" s="1"/>
  <c r="J754" i="1"/>
  <c r="K754" i="1" s="1"/>
  <c r="L754" i="1" s="1"/>
  <c r="M754" i="1" s="1"/>
  <c r="S754" i="1"/>
  <c r="I756" i="1"/>
  <c r="C749" i="1"/>
  <c r="P748" i="1"/>
  <c r="B755" i="1" l="1"/>
  <c r="D755" i="1"/>
  <c r="N754" i="1"/>
  <c r="E755" i="1"/>
  <c r="F756" i="1" s="1"/>
  <c r="O755" i="1"/>
  <c r="A756" i="1"/>
  <c r="Q754" i="1"/>
  <c r="T754" i="1"/>
  <c r="S755" i="1"/>
  <c r="G755" i="1"/>
  <c r="H755" i="1" s="1"/>
  <c r="R755" i="1"/>
  <c r="J755" i="1"/>
  <c r="K755" i="1" s="1"/>
  <c r="L755" i="1" s="1"/>
  <c r="M755" i="1" s="1"/>
  <c r="I757" i="1"/>
  <c r="C750" i="1"/>
  <c r="P749" i="1"/>
  <c r="D756" i="1" l="1"/>
  <c r="B756" i="1"/>
  <c r="N755" i="1"/>
  <c r="E756" i="1"/>
  <c r="F757" i="1" s="1"/>
  <c r="O756" i="1"/>
  <c r="A757" i="1"/>
  <c r="T755" i="1"/>
  <c r="Q755" i="1"/>
  <c r="G756" i="1"/>
  <c r="H756" i="1" s="1"/>
  <c r="R756" i="1"/>
  <c r="J756" i="1"/>
  <c r="K756" i="1" s="1"/>
  <c r="L756" i="1" s="1"/>
  <c r="M756" i="1" s="1"/>
  <c r="S756" i="1"/>
  <c r="C751" i="1"/>
  <c r="P750" i="1"/>
  <c r="I758" i="1"/>
  <c r="B757" i="1" l="1"/>
  <c r="D757" i="1"/>
  <c r="N756" i="1"/>
  <c r="E757" i="1"/>
  <c r="F758" i="1" s="1"/>
  <c r="O757" i="1"/>
  <c r="A758" i="1"/>
  <c r="Q756" i="1"/>
  <c r="T756" i="1"/>
  <c r="R757" i="1"/>
  <c r="J757" i="1"/>
  <c r="K757" i="1" s="1"/>
  <c r="L757" i="1" s="1"/>
  <c r="M757" i="1" s="1"/>
  <c r="G757" i="1"/>
  <c r="H757" i="1" s="1"/>
  <c r="S757" i="1"/>
  <c r="I759" i="1"/>
  <c r="C752" i="1"/>
  <c r="P751" i="1"/>
  <c r="B758" i="1" l="1"/>
  <c r="D758" i="1"/>
  <c r="N757" i="1"/>
  <c r="E758" i="1"/>
  <c r="F759" i="1" s="1"/>
  <c r="O758" i="1"/>
  <c r="A759" i="1"/>
  <c r="Q757" i="1"/>
  <c r="T757" i="1"/>
  <c r="R758" i="1"/>
  <c r="J758" i="1"/>
  <c r="K758" i="1" s="1"/>
  <c r="L758" i="1" s="1"/>
  <c r="M758" i="1" s="1"/>
  <c r="G758" i="1"/>
  <c r="H758" i="1" s="1"/>
  <c r="S758" i="1"/>
  <c r="C753" i="1"/>
  <c r="P752" i="1"/>
  <c r="I760" i="1"/>
  <c r="B759" i="1" l="1"/>
  <c r="D759" i="1"/>
  <c r="N758" i="1"/>
  <c r="E759" i="1"/>
  <c r="F760" i="1" s="1"/>
  <c r="O759" i="1"/>
  <c r="A760" i="1"/>
  <c r="Q758" i="1"/>
  <c r="T758" i="1"/>
  <c r="S759" i="1"/>
  <c r="G759" i="1"/>
  <c r="H759" i="1" s="1"/>
  <c r="R759" i="1"/>
  <c r="J759" i="1"/>
  <c r="K759" i="1" s="1"/>
  <c r="L759" i="1" s="1"/>
  <c r="M759" i="1" s="1"/>
  <c r="C754" i="1"/>
  <c r="P753" i="1"/>
  <c r="I761" i="1"/>
  <c r="B760" i="1" l="1"/>
  <c r="D760" i="1"/>
  <c r="N759" i="1"/>
  <c r="T759" i="1"/>
  <c r="Q759" i="1"/>
  <c r="S760" i="1"/>
  <c r="G760" i="1"/>
  <c r="H760" i="1" s="1"/>
  <c r="R760" i="1"/>
  <c r="J760" i="1"/>
  <c r="K760" i="1" s="1"/>
  <c r="L760" i="1" s="1"/>
  <c r="M760" i="1" s="1"/>
  <c r="E760" i="1"/>
  <c r="F761" i="1" s="1"/>
  <c r="O760" i="1"/>
  <c r="A761" i="1"/>
  <c r="I762" i="1"/>
  <c r="C755" i="1"/>
  <c r="P754" i="1"/>
  <c r="B761" i="1" l="1"/>
  <c r="D761" i="1"/>
  <c r="N760" i="1"/>
  <c r="E761" i="1"/>
  <c r="F762" i="1" s="1"/>
  <c r="O761" i="1"/>
  <c r="A762" i="1"/>
  <c r="K761" i="1"/>
  <c r="L761" i="1" s="1"/>
  <c r="M761" i="1" s="1"/>
  <c r="T760" i="1"/>
  <c r="Q760" i="1"/>
  <c r="R761" i="1"/>
  <c r="J761" i="1"/>
  <c r="G761" i="1"/>
  <c r="H761" i="1" s="1"/>
  <c r="S761" i="1"/>
  <c r="I763" i="1"/>
  <c r="C756" i="1"/>
  <c r="P755" i="1"/>
  <c r="B762" i="1" l="1"/>
  <c r="D762" i="1"/>
  <c r="N761" i="1"/>
  <c r="Q761" i="1"/>
  <c r="T761" i="1"/>
  <c r="S762" i="1"/>
  <c r="R762" i="1"/>
  <c r="G762" i="1"/>
  <c r="H762" i="1" s="1"/>
  <c r="J762" i="1"/>
  <c r="K762" i="1" s="1"/>
  <c r="L762" i="1" s="1"/>
  <c r="M762" i="1" s="1"/>
  <c r="E762" i="1"/>
  <c r="F763" i="1" s="1"/>
  <c r="O762" i="1"/>
  <c r="A763" i="1"/>
  <c r="C757" i="1"/>
  <c r="P756" i="1"/>
  <c r="I764" i="1"/>
  <c r="B763" i="1" l="1"/>
  <c r="D763" i="1"/>
  <c r="E763" i="1"/>
  <c r="F764" i="1" s="1"/>
  <c r="O763" i="1"/>
  <c r="A764" i="1"/>
  <c r="N762" i="1"/>
  <c r="Q762" i="1"/>
  <c r="T762" i="1"/>
  <c r="J763" i="1"/>
  <c r="K763" i="1" s="1"/>
  <c r="L763" i="1" s="1"/>
  <c r="M763" i="1" s="1"/>
  <c r="S763" i="1"/>
  <c r="R763" i="1"/>
  <c r="G763" i="1"/>
  <c r="H763" i="1" s="1"/>
  <c r="C758" i="1"/>
  <c r="P757" i="1"/>
  <c r="I765" i="1"/>
  <c r="D764" i="1" l="1"/>
  <c r="B764" i="1"/>
  <c r="N763" i="1"/>
  <c r="E764" i="1"/>
  <c r="F765" i="1" s="1"/>
  <c r="O764" i="1"/>
  <c r="A765" i="1"/>
  <c r="T763" i="1"/>
  <c r="Q763" i="1"/>
  <c r="S764" i="1"/>
  <c r="G764" i="1"/>
  <c r="H764" i="1" s="1"/>
  <c r="R764" i="1"/>
  <c r="J764" i="1"/>
  <c r="K764" i="1" s="1"/>
  <c r="L764" i="1" s="1"/>
  <c r="M764" i="1" s="1"/>
  <c r="I766" i="1"/>
  <c r="C759" i="1"/>
  <c r="P758" i="1"/>
  <c r="B765" i="1" l="1"/>
  <c r="D765" i="1"/>
  <c r="N764" i="1"/>
  <c r="E765" i="1"/>
  <c r="F766" i="1" s="1"/>
  <c r="O765" i="1"/>
  <c r="A766" i="1"/>
  <c r="T764" i="1"/>
  <c r="Q764" i="1"/>
  <c r="R765" i="1"/>
  <c r="J765" i="1"/>
  <c r="K765" i="1" s="1"/>
  <c r="L765" i="1" s="1"/>
  <c r="M765" i="1" s="1"/>
  <c r="G765" i="1"/>
  <c r="H765" i="1" s="1"/>
  <c r="S765" i="1"/>
  <c r="C760" i="1"/>
  <c r="P759" i="1"/>
  <c r="I767" i="1"/>
  <c r="B766" i="1" l="1"/>
  <c r="D766" i="1"/>
  <c r="E766" i="1"/>
  <c r="F767" i="1" s="1"/>
  <c r="O766" i="1"/>
  <c r="A767" i="1"/>
  <c r="N765" i="1"/>
  <c r="Q765" i="1"/>
  <c r="T765" i="1"/>
  <c r="J766" i="1"/>
  <c r="K766" i="1" s="1"/>
  <c r="L766" i="1" s="1"/>
  <c r="M766" i="1" s="1"/>
  <c r="S766" i="1"/>
  <c r="G766" i="1"/>
  <c r="H766" i="1" s="1"/>
  <c r="R766" i="1"/>
  <c r="I768" i="1"/>
  <c r="C761" i="1"/>
  <c r="P760" i="1"/>
  <c r="B767" i="1" l="1"/>
  <c r="D767" i="1"/>
  <c r="N766" i="1"/>
  <c r="E767" i="1"/>
  <c r="F768" i="1" s="1"/>
  <c r="O767" i="1"/>
  <c r="A768" i="1"/>
  <c r="T766" i="1"/>
  <c r="Q766" i="1"/>
  <c r="G767" i="1"/>
  <c r="H767" i="1" s="1"/>
  <c r="S767" i="1"/>
  <c r="R767" i="1"/>
  <c r="J767" i="1"/>
  <c r="K767" i="1" s="1"/>
  <c r="L767" i="1" s="1"/>
  <c r="M767" i="1" s="1"/>
  <c r="C762" i="1"/>
  <c r="P761" i="1"/>
  <c r="I769" i="1"/>
  <c r="B768" i="1" l="1"/>
  <c r="D768" i="1"/>
  <c r="N767" i="1"/>
  <c r="E768" i="1"/>
  <c r="F769" i="1" s="1"/>
  <c r="O768" i="1"/>
  <c r="A769" i="1"/>
  <c r="Q767" i="1"/>
  <c r="T767" i="1"/>
  <c r="G768" i="1"/>
  <c r="H768" i="1" s="1"/>
  <c r="R768" i="1"/>
  <c r="J768" i="1"/>
  <c r="K768" i="1" s="1"/>
  <c r="L768" i="1" s="1"/>
  <c r="M768" i="1" s="1"/>
  <c r="S768" i="1"/>
  <c r="I770" i="1"/>
  <c r="C763" i="1"/>
  <c r="P762" i="1"/>
  <c r="B769" i="1" l="1"/>
  <c r="D769" i="1"/>
  <c r="N768" i="1"/>
  <c r="E769" i="1"/>
  <c r="F770" i="1" s="1"/>
  <c r="O769" i="1"/>
  <c r="A770" i="1"/>
  <c r="T768" i="1"/>
  <c r="Q768" i="1"/>
  <c r="R769" i="1"/>
  <c r="G769" i="1"/>
  <c r="H769" i="1" s="1"/>
  <c r="J769" i="1"/>
  <c r="K769" i="1" s="1"/>
  <c r="L769" i="1" s="1"/>
  <c r="M769" i="1" s="1"/>
  <c r="S769" i="1"/>
  <c r="I771" i="1"/>
  <c r="C764" i="1"/>
  <c r="P763" i="1"/>
  <c r="B770" i="1" l="1"/>
  <c r="D770" i="1"/>
  <c r="N769" i="1"/>
  <c r="E770" i="1"/>
  <c r="F771" i="1" s="1"/>
  <c r="O770" i="1"/>
  <c r="A771" i="1"/>
  <c r="T769" i="1"/>
  <c r="Q769" i="1"/>
  <c r="S770" i="1"/>
  <c r="G770" i="1"/>
  <c r="H770" i="1" s="1"/>
  <c r="R770" i="1"/>
  <c r="J770" i="1"/>
  <c r="K770" i="1" s="1"/>
  <c r="L770" i="1" s="1"/>
  <c r="M770" i="1" s="1"/>
  <c r="I772" i="1"/>
  <c r="C765" i="1"/>
  <c r="P764" i="1"/>
  <c r="B771" i="1" l="1"/>
  <c r="D771" i="1"/>
  <c r="N770" i="1"/>
  <c r="E771" i="1"/>
  <c r="F772" i="1" s="1"/>
  <c r="O771" i="1"/>
  <c r="A772" i="1"/>
  <c r="T770" i="1"/>
  <c r="Q770" i="1"/>
  <c r="R771" i="1"/>
  <c r="J771" i="1"/>
  <c r="K771" i="1" s="1"/>
  <c r="L771" i="1" s="1"/>
  <c r="M771" i="1" s="1"/>
  <c r="S771" i="1"/>
  <c r="G771" i="1"/>
  <c r="H771" i="1" s="1"/>
  <c r="I773" i="1"/>
  <c r="C766" i="1"/>
  <c r="P765" i="1"/>
  <c r="D772" i="1" l="1"/>
  <c r="B772" i="1"/>
  <c r="E772" i="1"/>
  <c r="F773" i="1" s="1"/>
  <c r="O772" i="1"/>
  <c r="A773" i="1"/>
  <c r="N771" i="1"/>
  <c r="T771" i="1"/>
  <c r="Q771" i="1"/>
  <c r="J772" i="1"/>
  <c r="K772" i="1" s="1"/>
  <c r="L772" i="1" s="1"/>
  <c r="M772" i="1" s="1"/>
  <c r="S772" i="1"/>
  <c r="G772" i="1"/>
  <c r="H772" i="1" s="1"/>
  <c r="R772" i="1"/>
  <c r="C767" i="1"/>
  <c r="P766" i="1"/>
  <c r="I774" i="1"/>
  <c r="B773" i="1" l="1"/>
  <c r="D773" i="1"/>
  <c r="N772" i="1"/>
  <c r="E773" i="1"/>
  <c r="F774" i="1" s="1"/>
  <c r="O773" i="1"/>
  <c r="A774" i="1"/>
  <c r="T772" i="1"/>
  <c r="Q772" i="1"/>
  <c r="R773" i="1"/>
  <c r="J773" i="1"/>
  <c r="K773" i="1" s="1"/>
  <c r="L773" i="1" s="1"/>
  <c r="M773" i="1" s="1"/>
  <c r="G773" i="1"/>
  <c r="H773" i="1" s="1"/>
  <c r="S773" i="1"/>
  <c r="I775" i="1"/>
  <c r="C768" i="1"/>
  <c r="P767" i="1"/>
  <c r="B774" i="1" l="1"/>
  <c r="D774" i="1"/>
  <c r="N773" i="1"/>
  <c r="E774" i="1"/>
  <c r="F775" i="1" s="1"/>
  <c r="O774" i="1"/>
  <c r="A775" i="1"/>
  <c r="T773" i="1"/>
  <c r="Q773" i="1"/>
  <c r="S774" i="1"/>
  <c r="G774" i="1"/>
  <c r="H774" i="1" s="1"/>
  <c r="R774" i="1"/>
  <c r="J774" i="1"/>
  <c r="K774" i="1" s="1"/>
  <c r="L774" i="1" s="1"/>
  <c r="M774" i="1" s="1"/>
  <c r="C769" i="1"/>
  <c r="P768" i="1"/>
  <c r="I776" i="1"/>
  <c r="B775" i="1" l="1"/>
  <c r="D775" i="1"/>
  <c r="N774" i="1"/>
  <c r="E775" i="1"/>
  <c r="F776" i="1" s="1"/>
  <c r="O775" i="1"/>
  <c r="A776" i="1"/>
  <c r="T774" i="1"/>
  <c r="Q774" i="1"/>
  <c r="R775" i="1"/>
  <c r="J775" i="1"/>
  <c r="K775" i="1" s="1"/>
  <c r="L775" i="1" s="1"/>
  <c r="M775" i="1" s="1"/>
  <c r="G775" i="1"/>
  <c r="H775" i="1" s="1"/>
  <c r="S775" i="1"/>
  <c r="C770" i="1"/>
  <c r="P769" i="1"/>
  <c r="I777" i="1"/>
  <c r="B776" i="1" l="1"/>
  <c r="D776" i="1"/>
  <c r="E776" i="1"/>
  <c r="F777" i="1" s="1"/>
  <c r="O776" i="1"/>
  <c r="A777" i="1"/>
  <c r="N775" i="1"/>
  <c r="Q775" i="1"/>
  <c r="T775" i="1"/>
  <c r="S776" i="1"/>
  <c r="R776" i="1"/>
  <c r="G776" i="1"/>
  <c r="H776" i="1" s="1"/>
  <c r="J776" i="1"/>
  <c r="K776" i="1" s="1"/>
  <c r="L776" i="1" s="1"/>
  <c r="M776" i="1" s="1"/>
  <c r="I778" i="1"/>
  <c r="C771" i="1"/>
  <c r="P770" i="1"/>
  <c r="B777" i="1" l="1"/>
  <c r="D777" i="1"/>
  <c r="N776" i="1"/>
  <c r="E777" i="1"/>
  <c r="F778" i="1" s="1"/>
  <c r="O777" i="1"/>
  <c r="A778" i="1"/>
  <c r="T776" i="1"/>
  <c r="Q776" i="1"/>
  <c r="G777" i="1"/>
  <c r="H777" i="1" s="1"/>
  <c r="S777" i="1"/>
  <c r="R777" i="1"/>
  <c r="J777" i="1"/>
  <c r="K777" i="1" s="1"/>
  <c r="L777" i="1" s="1"/>
  <c r="M777" i="1" s="1"/>
  <c r="I779" i="1"/>
  <c r="C772" i="1"/>
  <c r="P771" i="1"/>
  <c r="B778" i="1" l="1"/>
  <c r="D778" i="1"/>
  <c r="N777" i="1"/>
  <c r="E778" i="1"/>
  <c r="F779" i="1" s="1"/>
  <c r="O778" i="1"/>
  <c r="A779" i="1"/>
  <c r="T777" i="1"/>
  <c r="Q777" i="1"/>
  <c r="G778" i="1"/>
  <c r="H778" i="1" s="1"/>
  <c r="R778" i="1"/>
  <c r="J778" i="1"/>
  <c r="K778" i="1" s="1"/>
  <c r="L778" i="1" s="1"/>
  <c r="M778" i="1" s="1"/>
  <c r="S778" i="1"/>
  <c r="I780" i="1"/>
  <c r="C773" i="1"/>
  <c r="P772" i="1"/>
  <c r="B779" i="1" l="1"/>
  <c r="D779" i="1"/>
  <c r="N778" i="1"/>
  <c r="E779" i="1"/>
  <c r="F780" i="1" s="1"/>
  <c r="O779" i="1"/>
  <c r="A780" i="1"/>
  <c r="T778" i="1"/>
  <c r="Q778" i="1"/>
  <c r="S779" i="1"/>
  <c r="G779" i="1"/>
  <c r="H779" i="1" s="1"/>
  <c r="R779" i="1"/>
  <c r="J779" i="1"/>
  <c r="K779" i="1" s="1"/>
  <c r="L779" i="1" s="1"/>
  <c r="M779" i="1" s="1"/>
  <c r="C774" i="1"/>
  <c r="P773" i="1"/>
  <c r="I781" i="1"/>
  <c r="B780" i="1" l="1"/>
  <c r="D780" i="1"/>
  <c r="N779" i="1"/>
  <c r="E780" i="1"/>
  <c r="F781" i="1" s="1"/>
  <c r="O780" i="1"/>
  <c r="A781" i="1"/>
  <c r="T779" i="1"/>
  <c r="Q779" i="1"/>
  <c r="R780" i="1"/>
  <c r="J780" i="1"/>
  <c r="K780" i="1" s="1"/>
  <c r="L780" i="1" s="1"/>
  <c r="M780" i="1" s="1"/>
  <c r="S780" i="1"/>
  <c r="G780" i="1"/>
  <c r="H780" i="1" s="1"/>
  <c r="C775" i="1"/>
  <c r="P774" i="1"/>
  <c r="I782" i="1"/>
  <c r="B781" i="1" l="1"/>
  <c r="D781" i="1"/>
  <c r="N780" i="1"/>
  <c r="E781" i="1"/>
  <c r="F782" i="1" s="1"/>
  <c r="O781" i="1"/>
  <c r="A782" i="1"/>
  <c r="T780" i="1"/>
  <c r="Q780" i="1"/>
  <c r="S781" i="1"/>
  <c r="G781" i="1"/>
  <c r="H781" i="1" s="1"/>
  <c r="R781" i="1"/>
  <c r="J781" i="1"/>
  <c r="K781" i="1" s="1"/>
  <c r="L781" i="1" s="1"/>
  <c r="M781" i="1" s="1"/>
  <c r="C776" i="1"/>
  <c r="P775" i="1"/>
  <c r="I783" i="1"/>
  <c r="B782" i="1" l="1"/>
  <c r="D782" i="1"/>
  <c r="N781" i="1"/>
  <c r="E782" i="1"/>
  <c r="F783" i="1" s="1"/>
  <c r="O782" i="1"/>
  <c r="A783" i="1"/>
  <c r="T781" i="1"/>
  <c r="Q781" i="1"/>
  <c r="S782" i="1"/>
  <c r="G782" i="1"/>
  <c r="H782" i="1" s="1"/>
  <c r="R782" i="1"/>
  <c r="J782" i="1"/>
  <c r="K782" i="1" s="1"/>
  <c r="L782" i="1" s="1"/>
  <c r="M782" i="1" s="1"/>
  <c r="I784" i="1"/>
  <c r="C777" i="1"/>
  <c r="P776" i="1"/>
  <c r="D783" i="1" l="1"/>
  <c r="B783" i="1"/>
  <c r="N782" i="1"/>
  <c r="E783" i="1"/>
  <c r="F784" i="1" s="1"/>
  <c r="O783" i="1"/>
  <c r="A784" i="1"/>
  <c r="T782" i="1"/>
  <c r="Q782" i="1"/>
  <c r="S783" i="1"/>
  <c r="G783" i="1"/>
  <c r="H783" i="1" s="1"/>
  <c r="J783" i="1"/>
  <c r="K783" i="1" s="1"/>
  <c r="L783" i="1" s="1"/>
  <c r="M783" i="1" s="1"/>
  <c r="R783" i="1"/>
  <c r="C778" i="1"/>
  <c r="P777" i="1"/>
  <c r="I785" i="1"/>
  <c r="B784" i="1" l="1"/>
  <c r="D784" i="1"/>
  <c r="N783" i="1"/>
  <c r="E784" i="1"/>
  <c r="F785" i="1" s="1"/>
  <c r="O784" i="1"/>
  <c r="A785" i="1"/>
  <c r="T783" i="1"/>
  <c r="Q783" i="1"/>
  <c r="R784" i="1"/>
  <c r="G784" i="1"/>
  <c r="H784" i="1" s="1"/>
  <c r="S784" i="1"/>
  <c r="J784" i="1"/>
  <c r="K784" i="1" s="1"/>
  <c r="L784" i="1" s="1"/>
  <c r="M784" i="1" s="1"/>
  <c r="C779" i="1"/>
  <c r="P778" i="1"/>
  <c r="I786" i="1"/>
  <c r="B785" i="1" l="1"/>
  <c r="D785" i="1"/>
  <c r="N784" i="1"/>
  <c r="E785" i="1"/>
  <c r="F786" i="1" s="1"/>
  <c r="O785" i="1"/>
  <c r="A786" i="1"/>
  <c r="T784" i="1"/>
  <c r="Q784" i="1"/>
  <c r="S785" i="1"/>
  <c r="G785" i="1"/>
  <c r="H785" i="1" s="1"/>
  <c r="R785" i="1"/>
  <c r="J785" i="1"/>
  <c r="K785" i="1" s="1"/>
  <c r="L785" i="1" s="1"/>
  <c r="M785" i="1" s="1"/>
  <c r="C780" i="1"/>
  <c r="P779" i="1"/>
  <c r="I787" i="1"/>
  <c r="B786" i="1" l="1"/>
  <c r="D786" i="1"/>
  <c r="N785" i="1"/>
  <c r="E786" i="1"/>
  <c r="F787" i="1" s="1"/>
  <c r="O786" i="1"/>
  <c r="A787" i="1"/>
  <c r="Q785" i="1"/>
  <c r="T785" i="1"/>
  <c r="R786" i="1"/>
  <c r="S786" i="1"/>
  <c r="G786" i="1"/>
  <c r="H786" i="1" s="1"/>
  <c r="J786" i="1"/>
  <c r="K786" i="1" s="1"/>
  <c r="L786" i="1" s="1"/>
  <c r="M786" i="1" s="1"/>
  <c r="C781" i="1"/>
  <c r="P780" i="1"/>
  <c r="I788" i="1"/>
  <c r="B787" i="1" l="1"/>
  <c r="D787" i="1"/>
  <c r="N786" i="1"/>
  <c r="E787" i="1"/>
  <c r="F788" i="1" s="1"/>
  <c r="O787" i="1"/>
  <c r="A788" i="1"/>
  <c r="Q786" i="1"/>
  <c r="T786" i="1"/>
  <c r="J787" i="1"/>
  <c r="K787" i="1" s="1"/>
  <c r="L787" i="1" s="1"/>
  <c r="M787" i="1" s="1"/>
  <c r="S787" i="1"/>
  <c r="G787" i="1"/>
  <c r="H787" i="1" s="1"/>
  <c r="R787" i="1"/>
  <c r="C782" i="1"/>
  <c r="P781" i="1"/>
  <c r="I789" i="1"/>
  <c r="D788" i="1" l="1"/>
  <c r="B788" i="1"/>
  <c r="N787" i="1"/>
  <c r="E788" i="1"/>
  <c r="F789" i="1" s="1"/>
  <c r="O788" i="1"/>
  <c r="A789" i="1"/>
  <c r="T787" i="1"/>
  <c r="Q787" i="1"/>
  <c r="S788" i="1"/>
  <c r="R788" i="1"/>
  <c r="J788" i="1"/>
  <c r="K788" i="1" s="1"/>
  <c r="L788" i="1" s="1"/>
  <c r="M788" i="1" s="1"/>
  <c r="G788" i="1"/>
  <c r="H788" i="1" s="1"/>
  <c r="C783" i="1"/>
  <c r="P782" i="1"/>
  <c r="I790" i="1"/>
  <c r="B789" i="1" l="1"/>
  <c r="D789" i="1"/>
  <c r="N788" i="1"/>
  <c r="E789" i="1"/>
  <c r="F790" i="1" s="1"/>
  <c r="O789" i="1"/>
  <c r="A790" i="1"/>
  <c r="T788" i="1"/>
  <c r="Q788" i="1"/>
  <c r="J789" i="1"/>
  <c r="K789" i="1" s="1"/>
  <c r="L789" i="1" s="1"/>
  <c r="M789" i="1" s="1"/>
  <c r="R789" i="1"/>
  <c r="S789" i="1"/>
  <c r="G789" i="1"/>
  <c r="H789" i="1" s="1"/>
  <c r="C784" i="1"/>
  <c r="P783" i="1"/>
  <c r="I791" i="1"/>
  <c r="B790" i="1" l="1"/>
  <c r="D790" i="1"/>
  <c r="N789" i="1"/>
  <c r="E790" i="1"/>
  <c r="F791" i="1" s="1"/>
  <c r="O790" i="1"/>
  <c r="A791" i="1"/>
  <c r="T789" i="1"/>
  <c r="Q789" i="1"/>
  <c r="J790" i="1"/>
  <c r="K790" i="1" s="1"/>
  <c r="L790" i="1" s="1"/>
  <c r="M790" i="1" s="1"/>
  <c r="S790" i="1"/>
  <c r="G790" i="1"/>
  <c r="H790" i="1" s="1"/>
  <c r="R790" i="1"/>
  <c r="I792" i="1"/>
  <c r="C785" i="1"/>
  <c r="P784" i="1"/>
  <c r="B791" i="1" l="1"/>
  <c r="D791" i="1"/>
  <c r="N790" i="1"/>
  <c r="E791" i="1"/>
  <c r="F792" i="1" s="1"/>
  <c r="O791" i="1"/>
  <c r="A792" i="1"/>
  <c r="Q790" i="1"/>
  <c r="T790" i="1"/>
  <c r="S791" i="1"/>
  <c r="G791" i="1"/>
  <c r="H791" i="1" s="1"/>
  <c r="R791" i="1"/>
  <c r="J791" i="1"/>
  <c r="K791" i="1" s="1"/>
  <c r="L791" i="1" s="1"/>
  <c r="M791" i="1" s="1"/>
  <c r="C786" i="1"/>
  <c r="P785" i="1"/>
  <c r="I793" i="1"/>
  <c r="B792" i="1" l="1"/>
  <c r="D792" i="1"/>
  <c r="N791" i="1"/>
  <c r="E792" i="1"/>
  <c r="F793" i="1" s="1"/>
  <c r="O792" i="1"/>
  <c r="A793" i="1"/>
  <c r="T791" i="1"/>
  <c r="Q791" i="1"/>
  <c r="R792" i="1"/>
  <c r="J792" i="1"/>
  <c r="K792" i="1" s="1"/>
  <c r="L792" i="1" s="1"/>
  <c r="M792" i="1" s="1"/>
  <c r="S792" i="1"/>
  <c r="G792" i="1"/>
  <c r="H792" i="1" s="1"/>
  <c r="I794" i="1"/>
  <c r="C787" i="1"/>
  <c r="P786" i="1"/>
  <c r="B793" i="1" l="1"/>
  <c r="D793" i="1"/>
  <c r="N792" i="1"/>
  <c r="E793" i="1"/>
  <c r="F794" i="1" s="1"/>
  <c r="O793" i="1"/>
  <c r="A794" i="1"/>
  <c r="Q792" i="1"/>
  <c r="T792" i="1"/>
  <c r="G793" i="1"/>
  <c r="H793" i="1" s="1"/>
  <c r="S793" i="1"/>
  <c r="R793" i="1"/>
  <c r="J793" i="1"/>
  <c r="K793" i="1" s="1"/>
  <c r="L793" i="1" s="1"/>
  <c r="M793" i="1" s="1"/>
  <c r="C788" i="1"/>
  <c r="P787" i="1"/>
  <c r="I795" i="1"/>
  <c r="B794" i="1" l="1"/>
  <c r="D794" i="1"/>
  <c r="N793" i="1"/>
  <c r="E794" i="1"/>
  <c r="F795" i="1" s="1"/>
  <c r="O794" i="1"/>
  <c r="A795" i="1"/>
  <c r="T793" i="1"/>
  <c r="Q793" i="1"/>
  <c r="S794" i="1"/>
  <c r="J794" i="1"/>
  <c r="K794" i="1" s="1"/>
  <c r="L794" i="1" s="1"/>
  <c r="M794" i="1" s="1"/>
  <c r="R794" i="1"/>
  <c r="G794" i="1"/>
  <c r="H794" i="1" s="1"/>
  <c r="I796" i="1"/>
  <c r="C789" i="1"/>
  <c r="P788" i="1"/>
  <c r="B795" i="1" l="1"/>
  <c r="D795" i="1"/>
  <c r="N794" i="1"/>
  <c r="E795" i="1"/>
  <c r="F796" i="1" s="1"/>
  <c r="O795" i="1"/>
  <c r="A796" i="1"/>
  <c r="T794" i="1"/>
  <c r="Q794" i="1"/>
  <c r="J795" i="1"/>
  <c r="K795" i="1" s="1"/>
  <c r="L795" i="1" s="1"/>
  <c r="M795" i="1" s="1"/>
  <c r="S795" i="1"/>
  <c r="G795" i="1"/>
  <c r="H795" i="1" s="1"/>
  <c r="R795" i="1"/>
  <c r="I797" i="1"/>
  <c r="C790" i="1"/>
  <c r="P789" i="1"/>
  <c r="D796" i="1" l="1"/>
  <c r="B796" i="1"/>
  <c r="N795" i="1"/>
  <c r="E796" i="1"/>
  <c r="F797" i="1" s="1"/>
  <c r="O796" i="1"/>
  <c r="A797" i="1"/>
  <c r="Q795" i="1"/>
  <c r="T795" i="1"/>
  <c r="S796" i="1"/>
  <c r="G796" i="1"/>
  <c r="H796" i="1" s="1"/>
  <c r="R796" i="1"/>
  <c r="J796" i="1"/>
  <c r="K796" i="1" s="1"/>
  <c r="L796" i="1" s="1"/>
  <c r="M796" i="1" s="1"/>
  <c r="C791" i="1"/>
  <c r="P790" i="1"/>
  <c r="I798" i="1"/>
  <c r="B797" i="1" l="1"/>
  <c r="D797" i="1"/>
  <c r="N796" i="1"/>
  <c r="E797" i="1"/>
  <c r="F798" i="1" s="1"/>
  <c r="O797" i="1"/>
  <c r="A798" i="1"/>
  <c r="T796" i="1"/>
  <c r="Q796" i="1"/>
  <c r="G797" i="1"/>
  <c r="H797" i="1" s="1"/>
  <c r="R797" i="1"/>
  <c r="J797" i="1"/>
  <c r="K797" i="1" s="1"/>
  <c r="L797" i="1" s="1"/>
  <c r="M797" i="1" s="1"/>
  <c r="S797" i="1"/>
  <c r="I799" i="1"/>
  <c r="C792" i="1"/>
  <c r="P791" i="1"/>
  <c r="B798" i="1" l="1"/>
  <c r="D798" i="1"/>
  <c r="N797" i="1"/>
  <c r="E798" i="1"/>
  <c r="F799" i="1" s="1"/>
  <c r="O798" i="1"/>
  <c r="A799" i="1"/>
  <c r="Q797" i="1"/>
  <c r="T797" i="1"/>
  <c r="S798" i="1"/>
  <c r="G798" i="1"/>
  <c r="H798" i="1" s="1"/>
  <c r="R798" i="1"/>
  <c r="J798" i="1"/>
  <c r="K798" i="1" s="1"/>
  <c r="L798" i="1" s="1"/>
  <c r="M798" i="1" s="1"/>
  <c r="I800" i="1"/>
  <c r="C793" i="1"/>
  <c r="P792" i="1"/>
  <c r="B799" i="1" l="1"/>
  <c r="D799" i="1"/>
  <c r="N798" i="1"/>
  <c r="E799" i="1"/>
  <c r="F800" i="1" s="1"/>
  <c r="O799" i="1"/>
  <c r="A800" i="1"/>
  <c r="Q798" i="1"/>
  <c r="T798" i="1"/>
  <c r="R799" i="1"/>
  <c r="J799" i="1"/>
  <c r="K799" i="1" s="1"/>
  <c r="L799" i="1" s="1"/>
  <c r="M799" i="1" s="1"/>
  <c r="S799" i="1"/>
  <c r="G799" i="1"/>
  <c r="H799" i="1" s="1"/>
  <c r="C794" i="1"/>
  <c r="P793" i="1"/>
  <c r="I801" i="1"/>
  <c r="B800" i="1" l="1"/>
  <c r="D800" i="1"/>
  <c r="E800" i="1"/>
  <c r="F801" i="1" s="1"/>
  <c r="O800" i="1"/>
  <c r="A801" i="1"/>
  <c r="N799" i="1"/>
  <c r="Q799" i="1"/>
  <c r="T799" i="1"/>
  <c r="R800" i="1"/>
  <c r="J800" i="1"/>
  <c r="K800" i="1" s="1"/>
  <c r="L800" i="1" s="1"/>
  <c r="M800" i="1" s="1"/>
  <c r="S800" i="1"/>
  <c r="G800" i="1"/>
  <c r="H800" i="1" s="1"/>
  <c r="I802" i="1"/>
  <c r="C795" i="1"/>
  <c r="P794" i="1"/>
  <c r="B801" i="1" l="1"/>
  <c r="D801" i="1"/>
  <c r="N800" i="1"/>
  <c r="E801" i="1"/>
  <c r="F802" i="1" s="1"/>
  <c r="O801" i="1"/>
  <c r="A802" i="1"/>
  <c r="T800" i="1"/>
  <c r="Q800" i="1"/>
  <c r="S801" i="1"/>
  <c r="G801" i="1"/>
  <c r="H801" i="1" s="1"/>
  <c r="R801" i="1"/>
  <c r="J801" i="1"/>
  <c r="K801" i="1" s="1"/>
  <c r="L801" i="1" s="1"/>
  <c r="M801" i="1" s="1"/>
  <c r="C796" i="1"/>
  <c r="P795" i="1"/>
  <c r="I803" i="1"/>
  <c r="B802" i="1" l="1"/>
  <c r="D802" i="1"/>
  <c r="N801" i="1"/>
  <c r="E802" i="1"/>
  <c r="F803" i="1" s="1"/>
  <c r="O802" i="1"/>
  <c r="A803" i="1"/>
  <c r="T801" i="1"/>
  <c r="Q801" i="1"/>
  <c r="J802" i="1"/>
  <c r="K802" i="1" s="1"/>
  <c r="L802" i="1" s="1"/>
  <c r="M802" i="1" s="1"/>
  <c r="S802" i="1"/>
  <c r="G802" i="1"/>
  <c r="H802" i="1" s="1"/>
  <c r="R802" i="1"/>
  <c r="I804" i="1"/>
  <c r="C797" i="1"/>
  <c r="P796" i="1"/>
  <c r="B803" i="1" l="1"/>
  <c r="D803" i="1"/>
  <c r="N802" i="1"/>
  <c r="E803" i="1"/>
  <c r="F804" i="1" s="1"/>
  <c r="O803" i="1"/>
  <c r="A804" i="1"/>
  <c r="Q802" i="1"/>
  <c r="T802" i="1"/>
  <c r="J803" i="1"/>
  <c r="K803" i="1" s="1"/>
  <c r="L803" i="1" s="1"/>
  <c r="M803" i="1" s="1"/>
  <c r="S803" i="1"/>
  <c r="G803" i="1"/>
  <c r="H803" i="1" s="1"/>
  <c r="R803" i="1"/>
  <c r="C798" i="1"/>
  <c r="P797" i="1"/>
  <c r="I805" i="1"/>
  <c r="B804" i="1" l="1"/>
  <c r="D804" i="1"/>
  <c r="N803" i="1"/>
  <c r="E804" i="1"/>
  <c r="F805" i="1" s="1"/>
  <c r="O804" i="1"/>
  <c r="A805" i="1"/>
  <c r="T803" i="1"/>
  <c r="Q803" i="1"/>
  <c r="R804" i="1"/>
  <c r="J804" i="1"/>
  <c r="K804" i="1" s="1"/>
  <c r="L804" i="1" s="1"/>
  <c r="M804" i="1" s="1"/>
  <c r="G804" i="1"/>
  <c r="H804" i="1" s="1"/>
  <c r="S804" i="1"/>
  <c r="I806" i="1"/>
  <c r="C799" i="1"/>
  <c r="P798" i="1"/>
  <c r="B805" i="1" l="1"/>
  <c r="D805" i="1"/>
  <c r="N804" i="1"/>
  <c r="E805" i="1"/>
  <c r="F806" i="1" s="1"/>
  <c r="O805" i="1"/>
  <c r="A806" i="1"/>
  <c r="T804" i="1"/>
  <c r="Q804" i="1"/>
  <c r="S805" i="1"/>
  <c r="G805" i="1"/>
  <c r="H805" i="1" s="1"/>
  <c r="R805" i="1"/>
  <c r="J805" i="1"/>
  <c r="K805" i="1" s="1"/>
  <c r="L805" i="1" s="1"/>
  <c r="M805" i="1" s="1"/>
  <c r="C800" i="1"/>
  <c r="P799" i="1"/>
  <c r="I807" i="1"/>
  <c r="B806" i="1" l="1"/>
  <c r="D806" i="1"/>
  <c r="N805" i="1"/>
  <c r="E806" i="1"/>
  <c r="F807" i="1" s="1"/>
  <c r="O806" i="1"/>
  <c r="A807" i="1"/>
  <c r="T805" i="1"/>
  <c r="Q805" i="1"/>
  <c r="R806" i="1"/>
  <c r="J806" i="1"/>
  <c r="K806" i="1" s="1"/>
  <c r="L806" i="1" s="1"/>
  <c r="M806" i="1" s="1"/>
  <c r="S806" i="1"/>
  <c r="G806" i="1"/>
  <c r="H806" i="1" s="1"/>
  <c r="C801" i="1"/>
  <c r="P800" i="1"/>
  <c r="I808" i="1"/>
  <c r="B807" i="1" l="1"/>
  <c r="D807" i="1"/>
  <c r="N806" i="1"/>
  <c r="E807" i="1"/>
  <c r="F808" i="1" s="1"/>
  <c r="O807" i="1"/>
  <c r="A808" i="1"/>
  <c r="T806" i="1"/>
  <c r="Q806" i="1"/>
  <c r="S807" i="1"/>
  <c r="G807" i="1"/>
  <c r="H807" i="1" s="1"/>
  <c r="R807" i="1"/>
  <c r="J807" i="1"/>
  <c r="K807" i="1" s="1"/>
  <c r="L807" i="1" s="1"/>
  <c r="M807" i="1" s="1"/>
  <c r="I809" i="1"/>
  <c r="C802" i="1"/>
  <c r="P801" i="1"/>
  <c r="B808" i="1" l="1"/>
  <c r="D808" i="1"/>
  <c r="N807" i="1"/>
  <c r="E808" i="1"/>
  <c r="F809" i="1" s="1"/>
  <c r="O808" i="1"/>
  <c r="A809" i="1"/>
  <c r="T807" i="1"/>
  <c r="Q807" i="1"/>
  <c r="J808" i="1"/>
  <c r="K808" i="1" s="1"/>
  <c r="L808" i="1" s="1"/>
  <c r="M808" i="1" s="1"/>
  <c r="R808" i="1"/>
  <c r="G808" i="1"/>
  <c r="H808" i="1" s="1"/>
  <c r="S808" i="1"/>
  <c r="C803" i="1"/>
  <c r="P802" i="1"/>
  <c r="I810" i="1"/>
  <c r="B809" i="1" l="1"/>
  <c r="D809" i="1"/>
  <c r="E809" i="1"/>
  <c r="F810" i="1" s="1"/>
  <c r="O809" i="1"/>
  <c r="A810" i="1"/>
  <c r="T808" i="1"/>
  <c r="Q808" i="1"/>
  <c r="S809" i="1"/>
  <c r="G809" i="1"/>
  <c r="H809" i="1" s="1"/>
  <c r="R809" i="1"/>
  <c r="J809" i="1"/>
  <c r="K809" i="1" s="1"/>
  <c r="L809" i="1" s="1"/>
  <c r="M809" i="1" s="1"/>
  <c r="N808" i="1"/>
  <c r="C804" i="1"/>
  <c r="P803" i="1"/>
  <c r="I811" i="1"/>
  <c r="B810" i="1" l="1"/>
  <c r="D810" i="1"/>
  <c r="N809" i="1"/>
  <c r="E810" i="1"/>
  <c r="F811" i="1" s="1"/>
  <c r="O810" i="1"/>
  <c r="A811" i="1"/>
  <c r="Q809" i="1"/>
  <c r="T809" i="1"/>
  <c r="R810" i="1"/>
  <c r="J810" i="1"/>
  <c r="K810" i="1" s="1"/>
  <c r="L810" i="1" s="1"/>
  <c r="M810" i="1" s="1"/>
  <c r="S810" i="1"/>
  <c r="G810" i="1"/>
  <c r="H810" i="1" s="1"/>
  <c r="I812" i="1"/>
  <c r="C805" i="1"/>
  <c r="P804" i="1"/>
  <c r="B811" i="1" l="1"/>
  <c r="D811" i="1"/>
  <c r="N810" i="1"/>
  <c r="E811" i="1"/>
  <c r="F812" i="1" s="1"/>
  <c r="O811" i="1"/>
  <c r="A812" i="1"/>
  <c r="T810" i="1"/>
  <c r="Q810" i="1"/>
  <c r="R811" i="1"/>
  <c r="J811" i="1"/>
  <c r="K811" i="1" s="1"/>
  <c r="L811" i="1" s="1"/>
  <c r="M811" i="1" s="1"/>
  <c r="S811" i="1"/>
  <c r="G811" i="1"/>
  <c r="H811" i="1" s="1"/>
  <c r="C806" i="1"/>
  <c r="P805" i="1"/>
  <c r="I813" i="1"/>
  <c r="D812" i="1" l="1"/>
  <c r="B812" i="1"/>
  <c r="E812" i="1"/>
  <c r="F813" i="1" s="1"/>
  <c r="O812" i="1"/>
  <c r="A813" i="1"/>
  <c r="N811" i="1"/>
  <c r="T811" i="1"/>
  <c r="Q811" i="1"/>
  <c r="J812" i="1"/>
  <c r="K812" i="1" s="1"/>
  <c r="L812" i="1" s="1"/>
  <c r="M812" i="1" s="1"/>
  <c r="S812" i="1"/>
  <c r="G812" i="1"/>
  <c r="H812" i="1" s="1"/>
  <c r="R812" i="1"/>
  <c r="I814" i="1"/>
  <c r="C807" i="1"/>
  <c r="P806" i="1"/>
  <c r="B813" i="1" l="1"/>
  <c r="D813" i="1"/>
  <c r="N812" i="1"/>
  <c r="E813" i="1"/>
  <c r="F814" i="1" s="1"/>
  <c r="O813" i="1"/>
  <c r="A814" i="1"/>
  <c r="T812" i="1"/>
  <c r="Q812" i="1"/>
  <c r="G813" i="1"/>
  <c r="H813" i="1" s="1"/>
  <c r="R813" i="1"/>
  <c r="J813" i="1"/>
  <c r="K813" i="1" s="1"/>
  <c r="L813" i="1" s="1"/>
  <c r="M813" i="1" s="1"/>
  <c r="S813" i="1"/>
  <c r="C808" i="1"/>
  <c r="P807" i="1"/>
  <c r="I815" i="1"/>
  <c r="B814" i="1" l="1"/>
  <c r="D814" i="1"/>
  <c r="N813" i="1"/>
  <c r="E814" i="1"/>
  <c r="F815" i="1" s="1"/>
  <c r="O814" i="1"/>
  <c r="A815" i="1"/>
  <c r="T813" i="1"/>
  <c r="Q813" i="1"/>
  <c r="R814" i="1"/>
  <c r="J814" i="1"/>
  <c r="K814" i="1" s="1"/>
  <c r="L814" i="1" s="1"/>
  <c r="M814" i="1" s="1"/>
  <c r="S814" i="1"/>
  <c r="G814" i="1"/>
  <c r="H814" i="1" s="1"/>
  <c r="I816" i="1"/>
  <c r="C809" i="1"/>
  <c r="P808" i="1"/>
  <c r="D815" i="1" l="1"/>
  <c r="B815" i="1"/>
  <c r="N814" i="1"/>
  <c r="E815" i="1"/>
  <c r="F816" i="1" s="1"/>
  <c r="O815" i="1"/>
  <c r="A816" i="1"/>
  <c r="T814" i="1"/>
  <c r="Q814" i="1"/>
  <c r="S815" i="1"/>
  <c r="G815" i="1"/>
  <c r="H815" i="1" s="1"/>
  <c r="R815" i="1"/>
  <c r="J815" i="1"/>
  <c r="K815" i="1" s="1"/>
  <c r="L815" i="1" s="1"/>
  <c r="M815" i="1" s="1"/>
  <c r="I817" i="1"/>
  <c r="C810" i="1"/>
  <c r="P809" i="1"/>
  <c r="B816" i="1" l="1"/>
  <c r="D816" i="1"/>
  <c r="N815" i="1"/>
  <c r="E816" i="1"/>
  <c r="F817" i="1" s="1"/>
  <c r="O816" i="1"/>
  <c r="A817" i="1"/>
  <c r="T815" i="1"/>
  <c r="Q815" i="1"/>
  <c r="R816" i="1"/>
  <c r="J816" i="1"/>
  <c r="K816" i="1" s="1"/>
  <c r="L816" i="1" s="1"/>
  <c r="M816" i="1" s="1"/>
  <c r="G816" i="1"/>
  <c r="H816" i="1" s="1"/>
  <c r="S816" i="1"/>
  <c r="I818" i="1"/>
  <c r="C811" i="1"/>
  <c r="P810" i="1"/>
  <c r="B817" i="1" l="1"/>
  <c r="D817" i="1"/>
  <c r="N816" i="1"/>
  <c r="O817" i="1"/>
  <c r="A818" i="1"/>
  <c r="E817" i="1"/>
  <c r="F818" i="1" s="1"/>
  <c r="T816" i="1"/>
  <c r="Q816" i="1"/>
  <c r="G817" i="1"/>
  <c r="H817" i="1" s="1"/>
  <c r="J817" i="1"/>
  <c r="K817" i="1" s="1"/>
  <c r="L817" i="1" s="1"/>
  <c r="M817" i="1" s="1"/>
  <c r="S817" i="1"/>
  <c r="R817" i="1"/>
  <c r="C812" i="1"/>
  <c r="P811" i="1"/>
  <c r="I819" i="1"/>
  <c r="B818" i="1" l="1"/>
  <c r="D818" i="1"/>
  <c r="N817" i="1"/>
  <c r="E818" i="1"/>
  <c r="F819" i="1" s="1"/>
  <c r="O818" i="1"/>
  <c r="A819" i="1"/>
  <c r="T817" i="1"/>
  <c r="Q817" i="1"/>
  <c r="R818" i="1"/>
  <c r="G818" i="1"/>
  <c r="H818" i="1" s="1"/>
  <c r="J818" i="1"/>
  <c r="K818" i="1" s="1"/>
  <c r="L818" i="1" s="1"/>
  <c r="M818" i="1" s="1"/>
  <c r="S818" i="1"/>
  <c r="I820" i="1"/>
  <c r="C813" i="1"/>
  <c r="P812" i="1"/>
  <c r="B819" i="1" l="1"/>
  <c r="D819" i="1"/>
  <c r="N818" i="1"/>
  <c r="E819" i="1"/>
  <c r="F820" i="1" s="1"/>
  <c r="O819" i="1"/>
  <c r="A820" i="1"/>
  <c r="T818" i="1"/>
  <c r="Q818" i="1"/>
  <c r="S819" i="1"/>
  <c r="G819" i="1"/>
  <c r="H819" i="1" s="1"/>
  <c r="R819" i="1"/>
  <c r="J819" i="1"/>
  <c r="K819" i="1" s="1"/>
  <c r="L819" i="1" s="1"/>
  <c r="M819" i="1" s="1"/>
  <c r="I821" i="1"/>
  <c r="C814" i="1"/>
  <c r="P813" i="1"/>
  <c r="B820" i="1" l="1"/>
  <c r="D820" i="1"/>
  <c r="N819" i="1"/>
  <c r="E820" i="1"/>
  <c r="F821" i="1" s="1"/>
  <c r="O820" i="1"/>
  <c r="A821" i="1"/>
  <c r="T819" i="1"/>
  <c r="Q819" i="1"/>
  <c r="G820" i="1"/>
  <c r="H820" i="1" s="1"/>
  <c r="R820" i="1"/>
  <c r="S820" i="1"/>
  <c r="J820" i="1"/>
  <c r="K820" i="1" s="1"/>
  <c r="L820" i="1" s="1"/>
  <c r="M820" i="1" s="1"/>
  <c r="C815" i="1"/>
  <c r="P814" i="1"/>
  <c r="I822" i="1"/>
  <c r="B821" i="1" l="1"/>
  <c r="D821" i="1"/>
  <c r="N820" i="1"/>
  <c r="E821" i="1"/>
  <c r="F822" i="1" s="1"/>
  <c r="O821" i="1"/>
  <c r="A822" i="1"/>
  <c r="Q820" i="1"/>
  <c r="T820" i="1"/>
  <c r="G821" i="1"/>
  <c r="H821" i="1" s="1"/>
  <c r="R821" i="1"/>
  <c r="J821" i="1"/>
  <c r="K821" i="1" s="1"/>
  <c r="L821" i="1" s="1"/>
  <c r="M821" i="1" s="1"/>
  <c r="S821" i="1"/>
  <c r="C816" i="1"/>
  <c r="P815" i="1"/>
  <c r="I823" i="1"/>
  <c r="B822" i="1" l="1"/>
  <c r="D822" i="1"/>
  <c r="N821" i="1"/>
  <c r="E822" i="1"/>
  <c r="F823" i="1" s="1"/>
  <c r="O822" i="1"/>
  <c r="A823" i="1"/>
  <c r="T821" i="1"/>
  <c r="Q821" i="1"/>
  <c r="S822" i="1"/>
  <c r="G822" i="1"/>
  <c r="H822" i="1" s="1"/>
  <c r="R822" i="1"/>
  <c r="J822" i="1"/>
  <c r="K822" i="1" s="1"/>
  <c r="L822" i="1" s="1"/>
  <c r="M822" i="1" s="1"/>
  <c r="C817" i="1"/>
  <c r="P816" i="1"/>
  <c r="I824" i="1"/>
  <c r="B823" i="1" l="1"/>
  <c r="D823" i="1"/>
  <c r="E823" i="1"/>
  <c r="F824" i="1" s="1"/>
  <c r="O823" i="1"/>
  <c r="A824" i="1"/>
  <c r="T822" i="1"/>
  <c r="Q822" i="1"/>
  <c r="S823" i="1"/>
  <c r="G823" i="1"/>
  <c r="H823" i="1" s="1"/>
  <c r="J823" i="1"/>
  <c r="K823" i="1" s="1"/>
  <c r="L823" i="1" s="1"/>
  <c r="M823" i="1" s="1"/>
  <c r="R823" i="1"/>
  <c r="N822" i="1"/>
  <c r="C818" i="1"/>
  <c r="P817" i="1"/>
  <c r="I825" i="1"/>
  <c r="D824" i="1" l="1"/>
  <c r="B824" i="1"/>
  <c r="N823" i="1"/>
  <c r="E824" i="1"/>
  <c r="F825" i="1" s="1"/>
  <c r="O824" i="1"/>
  <c r="A825" i="1"/>
  <c r="Q823" i="1"/>
  <c r="T823" i="1"/>
  <c r="S824" i="1"/>
  <c r="G824" i="1"/>
  <c r="H824" i="1" s="1"/>
  <c r="R824" i="1"/>
  <c r="J824" i="1"/>
  <c r="K824" i="1" s="1"/>
  <c r="L824" i="1" s="1"/>
  <c r="M824" i="1" s="1"/>
  <c r="C819" i="1"/>
  <c r="P818" i="1"/>
  <c r="I826" i="1"/>
  <c r="B825" i="1" l="1"/>
  <c r="D825" i="1"/>
  <c r="N824" i="1"/>
  <c r="E825" i="1"/>
  <c r="F826" i="1" s="1"/>
  <c r="O825" i="1"/>
  <c r="A826" i="1"/>
  <c r="Q824" i="1"/>
  <c r="T824" i="1"/>
  <c r="R825" i="1"/>
  <c r="S825" i="1"/>
  <c r="G825" i="1"/>
  <c r="H825" i="1" s="1"/>
  <c r="J825" i="1"/>
  <c r="K825" i="1" s="1"/>
  <c r="L825" i="1" s="1"/>
  <c r="M825" i="1" s="1"/>
  <c r="I827" i="1"/>
  <c r="C820" i="1"/>
  <c r="P819" i="1"/>
  <c r="B826" i="1" l="1"/>
  <c r="D826" i="1"/>
  <c r="N825" i="1"/>
  <c r="E826" i="1"/>
  <c r="F827" i="1" s="1"/>
  <c r="O826" i="1"/>
  <c r="A827" i="1"/>
  <c r="Q825" i="1"/>
  <c r="T825" i="1"/>
  <c r="S826" i="1"/>
  <c r="G826" i="1"/>
  <c r="H826" i="1" s="1"/>
  <c r="R826" i="1"/>
  <c r="J826" i="1"/>
  <c r="K826" i="1" s="1"/>
  <c r="L826" i="1" s="1"/>
  <c r="M826" i="1" s="1"/>
  <c r="C821" i="1"/>
  <c r="P820" i="1"/>
  <c r="I828" i="1"/>
  <c r="B827" i="1" l="1"/>
  <c r="D827" i="1"/>
  <c r="N826" i="1"/>
  <c r="E827" i="1"/>
  <c r="F828" i="1" s="1"/>
  <c r="O827" i="1"/>
  <c r="A828" i="1"/>
  <c r="T826" i="1"/>
  <c r="Q826" i="1"/>
  <c r="S827" i="1"/>
  <c r="G827" i="1"/>
  <c r="H827" i="1" s="1"/>
  <c r="J827" i="1"/>
  <c r="K827" i="1" s="1"/>
  <c r="L827" i="1" s="1"/>
  <c r="M827" i="1" s="1"/>
  <c r="R827" i="1"/>
  <c r="I829" i="1"/>
  <c r="C822" i="1"/>
  <c r="P821" i="1"/>
  <c r="B828" i="1" l="1"/>
  <c r="D828" i="1"/>
  <c r="N827" i="1"/>
  <c r="E828" i="1"/>
  <c r="F829" i="1" s="1"/>
  <c r="O828" i="1"/>
  <c r="A829" i="1"/>
  <c r="T827" i="1"/>
  <c r="Q827" i="1"/>
  <c r="J828" i="1"/>
  <c r="K828" i="1" s="1"/>
  <c r="L828" i="1" s="1"/>
  <c r="M828" i="1" s="1"/>
  <c r="S828" i="1"/>
  <c r="G828" i="1"/>
  <c r="H828" i="1" s="1"/>
  <c r="R828" i="1"/>
  <c r="C823" i="1"/>
  <c r="P822" i="1"/>
  <c r="I830" i="1"/>
  <c r="B829" i="1" l="1"/>
  <c r="D829" i="1"/>
  <c r="N828" i="1"/>
  <c r="E829" i="1"/>
  <c r="F830" i="1" s="1"/>
  <c r="O829" i="1"/>
  <c r="A830" i="1"/>
  <c r="T828" i="1"/>
  <c r="Q828" i="1"/>
  <c r="S829" i="1"/>
  <c r="G829" i="1"/>
  <c r="H829" i="1" s="1"/>
  <c r="R829" i="1"/>
  <c r="J829" i="1"/>
  <c r="K829" i="1" s="1"/>
  <c r="L829" i="1" s="1"/>
  <c r="M829" i="1" s="1"/>
  <c r="I831" i="1"/>
  <c r="C824" i="1"/>
  <c r="P823" i="1"/>
  <c r="B830" i="1" l="1"/>
  <c r="D830" i="1"/>
  <c r="N829" i="1"/>
  <c r="E830" i="1"/>
  <c r="F831" i="1" s="1"/>
  <c r="O830" i="1"/>
  <c r="A831" i="1"/>
  <c r="T829" i="1"/>
  <c r="Q829" i="1"/>
  <c r="R830" i="1"/>
  <c r="J830" i="1"/>
  <c r="K830" i="1" s="1"/>
  <c r="L830" i="1" s="1"/>
  <c r="M830" i="1" s="1"/>
  <c r="G830" i="1"/>
  <c r="H830" i="1" s="1"/>
  <c r="S830" i="1"/>
  <c r="I832" i="1"/>
  <c r="C825" i="1"/>
  <c r="P824" i="1"/>
  <c r="B831" i="1" l="1"/>
  <c r="D831" i="1"/>
  <c r="N830" i="1"/>
  <c r="E831" i="1"/>
  <c r="F832" i="1" s="1"/>
  <c r="O831" i="1"/>
  <c r="A832" i="1"/>
  <c r="T830" i="1"/>
  <c r="Q830" i="1"/>
  <c r="S831" i="1"/>
  <c r="G831" i="1"/>
  <c r="H831" i="1" s="1"/>
  <c r="R831" i="1"/>
  <c r="J831" i="1"/>
  <c r="K831" i="1" s="1"/>
  <c r="L831" i="1" s="1"/>
  <c r="M831" i="1" s="1"/>
  <c r="I833" i="1"/>
  <c r="C826" i="1"/>
  <c r="P825" i="1"/>
  <c r="B832" i="1" l="1"/>
  <c r="D832" i="1"/>
  <c r="N831" i="1"/>
  <c r="E832" i="1"/>
  <c r="F833" i="1" s="1"/>
  <c r="O832" i="1"/>
  <c r="A833" i="1"/>
  <c r="T831" i="1"/>
  <c r="Q831" i="1"/>
  <c r="R832" i="1"/>
  <c r="J832" i="1"/>
  <c r="K832" i="1" s="1"/>
  <c r="L832" i="1" s="1"/>
  <c r="M832" i="1" s="1"/>
  <c r="S832" i="1"/>
  <c r="G832" i="1"/>
  <c r="H832" i="1" s="1"/>
  <c r="C827" i="1"/>
  <c r="P826" i="1"/>
  <c r="I834" i="1"/>
  <c r="B833" i="1" l="1"/>
  <c r="D833" i="1"/>
  <c r="E833" i="1"/>
  <c r="F834" i="1" s="1"/>
  <c r="O833" i="1"/>
  <c r="A834" i="1"/>
  <c r="N832" i="1"/>
  <c r="T832" i="1"/>
  <c r="Q832" i="1"/>
  <c r="G833" i="1"/>
  <c r="H833" i="1" s="1"/>
  <c r="R833" i="1"/>
  <c r="J833" i="1"/>
  <c r="K833" i="1" s="1"/>
  <c r="L833" i="1" s="1"/>
  <c r="M833" i="1" s="1"/>
  <c r="S833" i="1"/>
  <c r="I835" i="1"/>
  <c r="C828" i="1"/>
  <c r="P827" i="1"/>
  <c r="B834" i="1" l="1"/>
  <c r="D834" i="1"/>
  <c r="N833" i="1"/>
  <c r="E834" i="1"/>
  <c r="F835" i="1" s="1"/>
  <c r="O834" i="1"/>
  <c r="A835" i="1"/>
  <c r="T833" i="1"/>
  <c r="Q833" i="1"/>
  <c r="G834" i="1"/>
  <c r="H834" i="1" s="1"/>
  <c r="R834" i="1"/>
  <c r="S834" i="1"/>
  <c r="J834" i="1"/>
  <c r="K834" i="1" s="1"/>
  <c r="L834" i="1" s="1"/>
  <c r="M834" i="1" s="1"/>
  <c r="C829" i="1"/>
  <c r="P828" i="1"/>
  <c r="I836" i="1"/>
  <c r="B835" i="1" l="1"/>
  <c r="D835" i="1"/>
  <c r="N834" i="1"/>
  <c r="E835" i="1"/>
  <c r="F836" i="1" s="1"/>
  <c r="O835" i="1"/>
  <c r="A836" i="1"/>
  <c r="T834" i="1"/>
  <c r="Q834" i="1"/>
  <c r="S835" i="1"/>
  <c r="G835" i="1"/>
  <c r="H835" i="1" s="1"/>
  <c r="J835" i="1"/>
  <c r="K835" i="1" s="1"/>
  <c r="L835" i="1" s="1"/>
  <c r="M835" i="1" s="1"/>
  <c r="R835" i="1"/>
  <c r="I837" i="1"/>
  <c r="C830" i="1"/>
  <c r="P829" i="1"/>
  <c r="B836" i="1" l="1"/>
  <c r="D836" i="1"/>
  <c r="N835" i="1"/>
  <c r="E836" i="1"/>
  <c r="F837" i="1" s="1"/>
  <c r="O836" i="1"/>
  <c r="A837" i="1"/>
  <c r="T835" i="1"/>
  <c r="Q835" i="1"/>
  <c r="S836" i="1"/>
  <c r="G836" i="1"/>
  <c r="H836" i="1" s="1"/>
  <c r="R836" i="1"/>
  <c r="J836" i="1"/>
  <c r="K836" i="1" s="1"/>
  <c r="L836" i="1" s="1"/>
  <c r="M836" i="1" s="1"/>
  <c r="C831" i="1"/>
  <c r="P830" i="1"/>
  <c r="I838" i="1"/>
  <c r="B837" i="1" l="1"/>
  <c r="D837" i="1"/>
  <c r="N836" i="1"/>
  <c r="E837" i="1"/>
  <c r="F838" i="1" s="1"/>
  <c r="O837" i="1"/>
  <c r="A838" i="1"/>
  <c r="Q836" i="1"/>
  <c r="T836" i="1"/>
  <c r="S837" i="1"/>
  <c r="J837" i="1"/>
  <c r="K837" i="1" s="1"/>
  <c r="L837" i="1" s="1"/>
  <c r="M837" i="1" s="1"/>
  <c r="R837" i="1"/>
  <c r="G837" i="1"/>
  <c r="H837" i="1" s="1"/>
  <c r="I839" i="1"/>
  <c r="C832" i="1"/>
  <c r="P831" i="1"/>
  <c r="B838" i="1" l="1"/>
  <c r="D838" i="1"/>
  <c r="N837" i="1"/>
  <c r="E838" i="1"/>
  <c r="F839" i="1" s="1"/>
  <c r="O838" i="1"/>
  <c r="A839" i="1"/>
  <c r="Q837" i="1"/>
  <c r="T837" i="1"/>
  <c r="G838" i="1"/>
  <c r="H838" i="1" s="1"/>
  <c r="R838" i="1"/>
  <c r="S838" i="1"/>
  <c r="J838" i="1"/>
  <c r="K838" i="1" s="1"/>
  <c r="L838" i="1" s="1"/>
  <c r="M838" i="1" s="1"/>
  <c r="C833" i="1"/>
  <c r="P832" i="1"/>
  <c r="I840" i="1"/>
  <c r="B839" i="1" l="1"/>
  <c r="D839" i="1"/>
  <c r="N838" i="1"/>
  <c r="E839" i="1"/>
  <c r="F840" i="1" s="1"/>
  <c r="O839" i="1"/>
  <c r="A840" i="1"/>
  <c r="Q838" i="1"/>
  <c r="T838" i="1"/>
  <c r="G839" i="1"/>
  <c r="H839" i="1" s="1"/>
  <c r="R839" i="1"/>
  <c r="J839" i="1"/>
  <c r="K839" i="1" s="1"/>
  <c r="L839" i="1" s="1"/>
  <c r="M839" i="1" s="1"/>
  <c r="S839" i="1"/>
  <c r="I841" i="1"/>
  <c r="C834" i="1"/>
  <c r="P833" i="1"/>
  <c r="B840" i="1" l="1"/>
  <c r="D840" i="1"/>
  <c r="N839" i="1"/>
  <c r="E840" i="1"/>
  <c r="F841" i="1" s="1"/>
  <c r="O840" i="1"/>
  <c r="A841" i="1"/>
  <c r="T839" i="1"/>
  <c r="Q839" i="1"/>
  <c r="S840" i="1"/>
  <c r="G840" i="1"/>
  <c r="H840" i="1" s="1"/>
  <c r="R840" i="1"/>
  <c r="J840" i="1"/>
  <c r="K840" i="1" s="1"/>
  <c r="L840" i="1" s="1"/>
  <c r="M840" i="1" s="1"/>
  <c r="I842" i="1"/>
  <c r="C835" i="1"/>
  <c r="P834" i="1"/>
  <c r="B841" i="1" l="1"/>
  <c r="D841" i="1"/>
  <c r="N840" i="1"/>
  <c r="E841" i="1"/>
  <c r="F842" i="1" s="1"/>
  <c r="O841" i="1"/>
  <c r="A842" i="1"/>
  <c r="T840" i="1"/>
  <c r="Q840" i="1"/>
  <c r="S841" i="1"/>
  <c r="G841" i="1"/>
  <c r="H841" i="1" s="1"/>
  <c r="R841" i="1"/>
  <c r="J841" i="1"/>
  <c r="K841" i="1" s="1"/>
  <c r="L841" i="1" s="1"/>
  <c r="M841" i="1" s="1"/>
  <c r="C836" i="1"/>
  <c r="P835" i="1"/>
  <c r="I843" i="1"/>
  <c r="B842" i="1" l="1"/>
  <c r="D842" i="1"/>
  <c r="N841" i="1"/>
  <c r="E842" i="1"/>
  <c r="F843" i="1" s="1"/>
  <c r="O842" i="1"/>
  <c r="A843" i="1"/>
  <c r="T841" i="1"/>
  <c r="Q841" i="1"/>
  <c r="R842" i="1"/>
  <c r="J842" i="1"/>
  <c r="K842" i="1" s="1"/>
  <c r="L842" i="1" s="1"/>
  <c r="M842" i="1" s="1"/>
  <c r="G842" i="1"/>
  <c r="H842" i="1" s="1"/>
  <c r="S842" i="1"/>
  <c r="I844" i="1"/>
  <c r="C837" i="1"/>
  <c r="P836" i="1"/>
  <c r="B843" i="1" l="1"/>
  <c r="D843" i="1"/>
  <c r="N842" i="1"/>
  <c r="E843" i="1"/>
  <c r="F844" i="1" s="1"/>
  <c r="O843" i="1"/>
  <c r="A844" i="1"/>
  <c r="T842" i="1"/>
  <c r="Q842" i="1"/>
  <c r="J843" i="1"/>
  <c r="K843" i="1" s="1"/>
  <c r="L843" i="1" s="1"/>
  <c r="M843" i="1" s="1"/>
  <c r="S843" i="1"/>
  <c r="G843" i="1"/>
  <c r="H843" i="1" s="1"/>
  <c r="R843" i="1"/>
  <c r="C838" i="1"/>
  <c r="P837" i="1"/>
  <c r="I845" i="1"/>
  <c r="B844" i="1" l="1"/>
  <c r="D844" i="1"/>
  <c r="N843" i="1"/>
  <c r="E844" i="1"/>
  <c r="F845" i="1" s="1"/>
  <c r="O844" i="1"/>
  <c r="A845" i="1"/>
  <c r="Q843" i="1"/>
  <c r="T843" i="1"/>
  <c r="S844" i="1"/>
  <c r="G844" i="1"/>
  <c r="H844" i="1" s="1"/>
  <c r="J844" i="1"/>
  <c r="K844" i="1" s="1"/>
  <c r="L844" i="1" s="1"/>
  <c r="M844" i="1" s="1"/>
  <c r="R844" i="1"/>
  <c r="I846" i="1"/>
  <c r="C839" i="1"/>
  <c r="P838" i="1"/>
  <c r="B845" i="1" l="1"/>
  <c r="D845" i="1"/>
  <c r="N844" i="1"/>
  <c r="E845" i="1"/>
  <c r="F846" i="1" s="1"/>
  <c r="O845" i="1"/>
  <c r="A846" i="1"/>
  <c r="T844" i="1"/>
  <c r="Q844" i="1"/>
  <c r="S845" i="1"/>
  <c r="R845" i="1"/>
  <c r="J845" i="1"/>
  <c r="K845" i="1" s="1"/>
  <c r="L845" i="1" s="1"/>
  <c r="M845" i="1" s="1"/>
  <c r="G845" i="1"/>
  <c r="H845" i="1" s="1"/>
  <c r="C840" i="1"/>
  <c r="P839" i="1"/>
  <c r="I847" i="1"/>
  <c r="B846" i="1" l="1"/>
  <c r="D846" i="1"/>
  <c r="N845" i="1"/>
  <c r="E846" i="1"/>
  <c r="F847" i="1" s="1"/>
  <c r="O846" i="1"/>
  <c r="K846" i="1"/>
  <c r="L846" i="1" s="1"/>
  <c r="M846" i="1" s="1"/>
  <c r="A847" i="1"/>
  <c r="T845" i="1"/>
  <c r="Q845" i="1"/>
  <c r="J846" i="1"/>
  <c r="S846" i="1"/>
  <c r="G846" i="1"/>
  <c r="H846" i="1" s="1"/>
  <c r="R846" i="1"/>
  <c r="I848" i="1"/>
  <c r="C841" i="1"/>
  <c r="P840" i="1"/>
  <c r="D847" i="1" l="1"/>
  <c r="B847" i="1"/>
  <c r="E847" i="1"/>
  <c r="F848" i="1" s="1"/>
  <c r="O847" i="1"/>
  <c r="A848" i="1"/>
  <c r="N846" i="1"/>
  <c r="T846" i="1"/>
  <c r="Q846" i="1"/>
  <c r="S847" i="1"/>
  <c r="G847" i="1"/>
  <c r="H847" i="1" s="1"/>
  <c r="R847" i="1"/>
  <c r="J847" i="1"/>
  <c r="K847" i="1" s="1"/>
  <c r="L847" i="1" s="1"/>
  <c r="M847" i="1" s="1"/>
  <c r="C842" i="1"/>
  <c r="P841" i="1"/>
  <c r="I849" i="1"/>
  <c r="B848" i="1" l="1"/>
  <c r="D848" i="1"/>
  <c r="N847" i="1"/>
  <c r="E848" i="1"/>
  <c r="F849" i="1" s="1"/>
  <c r="O848" i="1"/>
  <c r="A849" i="1"/>
  <c r="T847" i="1"/>
  <c r="Q847" i="1"/>
  <c r="G848" i="1"/>
  <c r="H848" i="1" s="1"/>
  <c r="R848" i="1"/>
  <c r="J848" i="1"/>
  <c r="K848" i="1" s="1"/>
  <c r="L848" i="1" s="1"/>
  <c r="M848" i="1" s="1"/>
  <c r="S848" i="1"/>
  <c r="C843" i="1"/>
  <c r="P842" i="1"/>
  <c r="I850" i="1"/>
  <c r="B849" i="1" l="1"/>
  <c r="D849" i="1"/>
  <c r="N848" i="1"/>
  <c r="E849" i="1"/>
  <c r="F850" i="1" s="1"/>
  <c r="O849" i="1"/>
  <c r="A850" i="1"/>
  <c r="T848" i="1"/>
  <c r="Q848" i="1"/>
  <c r="R849" i="1"/>
  <c r="J849" i="1"/>
  <c r="K849" i="1" s="1"/>
  <c r="L849" i="1" s="1"/>
  <c r="M849" i="1" s="1"/>
  <c r="G849" i="1"/>
  <c r="H849" i="1" s="1"/>
  <c r="S849" i="1"/>
  <c r="I851" i="1"/>
  <c r="C844" i="1"/>
  <c r="P843" i="1"/>
  <c r="B850" i="1" l="1"/>
  <c r="D850" i="1"/>
  <c r="N849" i="1"/>
  <c r="E850" i="1"/>
  <c r="F851" i="1" s="1"/>
  <c r="O850" i="1"/>
  <c r="A851" i="1"/>
  <c r="T849" i="1"/>
  <c r="Q849" i="1"/>
  <c r="G850" i="1"/>
  <c r="H850" i="1" s="1"/>
  <c r="R850" i="1"/>
  <c r="J850" i="1"/>
  <c r="K850" i="1" s="1"/>
  <c r="L850" i="1" s="1"/>
  <c r="M850" i="1" s="1"/>
  <c r="S850" i="1"/>
  <c r="C845" i="1"/>
  <c r="P844" i="1"/>
  <c r="I852" i="1"/>
  <c r="B851" i="1" l="1"/>
  <c r="D851" i="1"/>
  <c r="N850" i="1"/>
  <c r="E851" i="1"/>
  <c r="F852" i="1" s="1"/>
  <c r="O851" i="1"/>
  <c r="A852" i="1"/>
  <c r="T850" i="1"/>
  <c r="Q850" i="1"/>
  <c r="R851" i="1"/>
  <c r="J851" i="1"/>
  <c r="K851" i="1" s="1"/>
  <c r="L851" i="1" s="1"/>
  <c r="M851" i="1" s="1"/>
  <c r="G851" i="1"/>
  <c r="H851" i="1" s="1"/>
  <c r="S851" i="1"/>
  <c r="C846" i="1"/>
  <c r="P845" i="1"/>
  <c r="I853" i="1"/>
  <c r="D852" i="1" l="1"/>
  <c r="B852" i="1"/>
  <c r="N851" i="1"/>
  <c r="E852" i="1"/>
  <c r="F853" i="1" s="1"/>
  <c r="O852" i="1"/>
  <c r="A853" i="1"/>
  <c r="T851" i="1"/>
  <c r="Q851" i="1"/>
  <c r="S852" i="1"/>
  <c r="G852" i="1"/>
  <c r="H852" i="1" s="1"/>
  <c r="R852" i="1"/>
  <c r="J852" i="1"/>
  <c r="K852" i="1" s="1"/>
  <c r="L852" i="1" s="1"/>
  <c r="M852" i="1" s="1"/>
  <c r="C847" i="1"/>
  <c r="P846" i="1"/>
  <c r="I854" i="1"/>
  <c r="B853" i="1" l="1"/>
  <c r="D853" i="1"/>
  <c r="N852" i="1"/>
  <c r="E853" i="1"/>
  <c r="F854" i="1" s="1"/>
  <c r="O853" i="1"/>
  <c r="A854" i="1"/>
  <c r="K853" i="1"/>
  <c r="L853" i="1" s="1"/>
  <c r="M853" i="1" s="1"/>
  <c r="T852" i="1"/>
  <c r="Q852" i="1"/>
  <c r="J853" i="1"/>
  <c r="S853" i="1"/>
  <c r="R853" i="1"/>
  <c r="G853" i="1"/>
  <c r="H853" i="1" s="1"/>
  <c r="I855" i="1"/>
  <c r="C848" i="1"/>
  <c r="P847" i="1"/>
  <c r="B854" i="1" l="1"/>
  <c r="D854" i="1"/>
  <c r="N853" i="1"/>
  <c r="E854" i="1"/>
  <c r="F855" i="1" s="1"/>
  <c r="O854" i="1"/>
  <c r="A855" i="1"/>
  <c r="T853" i="1"/>
  <c r="Q853" i="1"/>
  <c r="S854" i="1"/>
  <c r="G854" i="1"/>
  <c r="H854" i="1" s="1"/>
  <c r="R854" i="1"/>
  <c r="J854" i="1"/>
  <c r="K854" i="1" s="1"/>
  <c r="L854" i="1" s="1"/>
  <c r="M854" i="1" s="1"/>
  <c r="C849" i="1"/>
  <c r="P848" i="1"/>
  <c r="I856" i="1"/>
  <c r="B855" i="1" l="1"/>
  <c r="D855" i="1"/>
  <c r="N854" i="1"/>
  <c r="E855" i="1"/>
  <c r="F856" i="1" s="1"/>
  <c r="O855" i="1"/>
  <c r="A856" i="1"/>
  <c r="T854" i="1"/>
  <c r="Q854" i="1"/>
  <c r="R855" i="1"/>
  <c r="J855" i="1"/>
  <c r="K855" i="1" s="1"/>
  <c r="L855" i="1" s="1"/>
  <c r="M855" i="1" s="1"/>
  <c r="G855" i="1"/>
  <c r="H855" i="1" s="1"/>
  <c r="S855" i="1"/>
  <c r="I857" i="1"/>
  <c r="C850" i="1"/>
  <c r="P849" i="1"/>
  <c r="D856" i="1" l="1"/>
  <c r="B856" i="1"/>
  <c r="E856" i="1"/>
  <c r="F857" i="1" s="1"/>
  <c r="O856" i="1"/>
  <c r="A857" i="1"/>
  <c r="T855" i="1"/>
  <c r="Q855" i="1"/>
  <c r="S856" i="1"/>
  <c r="G856" i="1"/>
  <c r="H856" i="1" s="1"/>
  <c r="J856" i="1"/>
  <c r="K856" i="1" s="1"/>
  <c r="L856" i="1" s="1"/>
  <c r="M856" i="1" s="1"/>
  <c r="R856" i="1"/>
  <c r="N855" i="1"/>
  <c r="C851" i="1"/>
  <c r="P850" i="1"/>
  <c r="I858" i="1"/>
  <c r="B857" i="1" l="1"/>
  <c r="D857" i="1"/>
  <c r="N856" i="1"/>
  <c r="E857" i="1"/>
  <c r="F858" i="1" s="1"/>
  <c r="O857" i="1"/>
  <c r="A858" i="1"/>
  <c r="T856" i="1"/>
  <c r="Q856" i="1"/>
  <c r="J857" i="1"/>
  <c r="K857" i="1" s="1"/>
  <c r="L857" i="1" s="1"/>
  <c r="M857" i="1" s="1"/>
  <c r="G857" i="1"/>
  <c r="H857" i="1" s="1"/>
  <c r="S857" i="1"/>
  <c r="R857" i="1"/>
  <c r="C852" i="1"/>
  <c r="P851" i="1"/>
  <c r="I859" i="1"/>
  <c r="B858" i="1" l="1"/>
  <c r="D858" i="1"/>
  <c r="N857" i="1"/>
  <c r="E858" i="1"/>
  <c r="F859" i="1" s="1"/>
  <c r="O858" i="1"/>
  <c r="A859" i="1"/>
  <c r="T857" i="1"/>
  <c r="Q857" i="1"/>
  <c r="G858" i="1"/>
  <c r="H858" i="1" s="1"/>
  <c r="R858" i="1"/>
  <c r="S858" i="1"/>
  <c r="J858" i="1"/>
  <c r="K858" i="1" s="1"/>
  <c r="L858" i="1" s="1"/>
  <c r="M858" i="1" s="1"/>
  <c r="I860" i="1"/>
  <c r="C853" i="1"/>
  <c r="P852" i="1"/>
  <c r="B859" i="1" l="1"/>
  <c r="D859" i="1"/>
  <c r="N858" i="1"/>
  <c r="E859" i="1"/>
  <c r="F860" i="1" s="1"/>
  <c r="O859" i="1"/>
  <c r="A860" i="1"/>
  <c r="T858" i="1"/>
  <c r="Q858" i="1"/>
  <c r="G859" i="1"/>
  <c r="H859" i="1" s="1"/>
  <c r="S859" i="1"/>
  <c r="R859" i="1"/>
  <c r="J859" i="1"/>
  <c r="K859" i="1" s="1"/>
  <c r="L859" i="1" s="1"/>
  <c r="M859" i="1" s="1"/>
  <c r="I861" i="1"/>
  <c r="C854" i="1"/>
  <c r="P853" i="1"/>
  <c r="B860" i="1" l="1"/>
  <c r="D860" i="1"/>
  <c r="N859" i="1"/>
  <c r="E860" i="1"/>
  <c r="F861" i="1" s="1"/>
  <c r="O860" i="1"/>
  <c r="A861" i="1"/>
  <c r="T859" i="1"/>
  <c r="Q859" i="1"/>
  <c r="S860" i="1"/>
  <c r="G860" i="1"/>
  <c r="H860" i="1" s="1"/>
  <c r="R860" i="1"/>
  <c r="J860" i="1"/>
  <c r="K860" i="1" s="1"/>
  <c r="L860" i="1" s="1"/>
  <c r="M860" i="1" s="1"/>
  <c r="C855" i="1"/>
  <c r="P854" i="1"/>
  <c r="I862" i="1"/>
  <c r="B861" i="1" l="1"/>
  <c r="D861" i="1"/>
  <c r="N860" i="1"/>
  <c r="E861" i="1"/>
  <c r="F862" i="1" s="1"/>
  <c r="O861" i="1"/>
  <c r="A862" i="1"/>
  <c r="Q860" i="1"/>
  <c r="T860" i="1"/>
  <c r="G861" i="1"/>
  <c r="H861" i="1" s="1"/>
  <c r="J861" i="1"/>
  <c r="K861" i="1" s="1"/>
  <c r="L861" i="1" s="1"/>
  <c r="M861" i="1" s="1"/>
  <c r="S861" i="1"/>
  <c r="R861" i="1"/>
  <c r="I863" i="1"/>
  <c r="C856" i="1"/>
  <c r="P855" i="1"/>
  <c r="B862" i="1" l="1"/>
  <c r="D862" i="1"/>
  <c r="N861" i="1"/>
  <c r="E862" i="1"/>
  <c r="F863" i="1" s="1"/>
  <c r="O862" i="1"/>
  <c r="A863" i="1"/>
  <c r="T861" i="1"/>
  <c r="Q861" i="1"/>
  <c r="G862" i="1"/>
  <c r="H862" i="1" s="1"/>
  <c r="R862" i="1"/>
  <c r="S862" i="1"/>
  <c r="J862" i="1"/>
  <c r="K862" i="1" s="1"/>
  <c r="L862" i="1" s="1"/>
  <c r="M862" i="1" s="1"/>
  <c r="I864" i="1"/>
  <c r="C857" i="1"/>
  <c r="P856" i="1"/>
  <c r="B863" i="1" l="1"/>
  <c r="D863" i="1"/>
  <c r="N862" i="1"/>
  <c r="E863" i="1"/>
  <c r="F864" i="1" s="1"/>
  <c r="O863" i="1"/>
  <c r="A864" i="1"/>
  <c r="T862" i="1"/>
  <c r="Q862" i="1"/>
  <c r="J863" i="1"/>
  <c r="K863" i="1" s="1"/>
  <c r="L863" i="1" s="1"/>
  <c r="M863" i="1" s="1"/>
  <c r="G863" i="1"/>
  <c r="H863" i="1" s="1"/>
  <c r="S863" i="1"/>
  <c r="R863" i="1"/>
  <c r="C858" i="1"/>
  <c r="P857" i="1"/>
  <c r="I865" i="1"/>
  <c r="B864" i="1" l="1"/>
  <c r="D864" i="1"/>
  <c r="N863" i="1"/>
  <c r="E864" i="1"/>
  <c r="F865" i="1" s="1"/>
  <c r="O864" i="1"/>
  <c r="A865" i="1"/>
  <c r="T863" i="1"/>
  <c r="Q863" i="1"/>
  <c r="G864" i="1"/>
  <c r="H864" i="1" s="1"/>
  <c r="S864" i="1"/>
  <c r="R864" i="1"/>
  <c r="J864" i="1"/>
  <c r="K864" i="1" s="1"/>
  <c r="L864" i="1" s="1"/>
  <c r="M864" i="1" s="1"/>
  <c r="C859" i="1"/>
  <c r="P858" i="1"/>
  <c r="I866" i="1"/>
  <c r="D865" i="1" l="1"/>
  <c r="B865" i="1"/>
  <c r="N864" i="1"/>
  <c r="E865" i="1"/>
  <c r="F866" i="1" s="1"/>
  <c r="O865" i="1"/>
  <c r="A866" i="1"/>
  <c r="T864" i="1"/>
  <c r="Q864" i="1"/>
  <c r="S865" i="1"/>
  <c r="G865" i="1"/>
  <c r="H865" i="1" s="1"/>
  <c r="J865" i="1"/>
  <c r="K865" i="1" s="1"/>
  <c r="L865" i="1" s="1"/>
  <c r="M865" i="1" s="1"/>
  <c r="R865" i="1"/>
  <c r="I867" i="1"/>
  <c r="C860" i="1"/>
  <c r="P859" i="1"/>
  <c r="B866" i="1" l="1"/>
  <c r="D866" i="1"/>
  <c r="N865" i="1"/>
  <c r="E866" i="1"/>
  <c r="F867" i="1" s="1"/>
  <c r="O866" i="1"/>
  <c r="A867" i="1"/>
  <c r="T865" i="1"/>
  <c r="Q865" i="1"/>
  <c r="S866" i="1"/>
  <c r="R866" i="1"/>
  <c r="J866" i="1"/>
  <c r="K866" i="1" s="1"/>
  <c r="L866" i="1" s="1"/>
  <c r="M866" i="1" s="1"/>
  <c r="G866" i="1"/>
  <c r="H866" i="1" s="1"/>
  <c r="C861" i="1"/>
  <c r="P860" i="1"/>
  <c r="I868" i="1"/>
  <c r="B867" i="1" l="1"/>
  <c r="D867" i="1"/>
  <c r="N866" i="1"/>
  <c r="E867" i="1"/>
  <c r="F868" i="1" s="1"/>
  <c r="O867" i="1"/>
  <c r="A868" i="1"/>
  <c r="T866" i="1"/>
  <c r="Q866" i="1"/>
  <c r="S867" i="1"/>
  <c r="G867" i="1"/>
  <c r="H867" i="1" s="1"/>
  <c r="R867" i="1"/>
  <c r="J867" i="1"/>
  <c r="K867" i="1" s="1"/>
  <c r="L867" i="1" s="1"/>
  <c r="M867" i="1" s="1"/>
  <c r="C862" i="1"/>
  <c r="P861" i="1"/>
  <c r="I869" i="1"/>
  <c r="B868" i="1" l="1"/>
  <c r="D868" i="1"/>
  <c r="N867" i="1"/>
  <c r="E868" i="1"/>
  <c r="F869" i="1" s="1"/>
  <c r="O868" i="1"/>
  <c r="A869" i="1"/>
  <c r="T867" i="1"/>
  <c r="Q867" i="1"/>
  <c r="S868" i="1"/>
  <c r="G868" i="1"/>
  <c r="H868" i="1" s="1"/>
  <c r="R868" i="1"/>
  <c r="J868" i="1"/>
  <c r="K868" i="1" s="1"/>
  <c r="L868" i="1" s="1"/>
  <c r="M868" i="1" s="1"/>
  <c r="I870" i="1"/>
  <c r="C863" i="1"/>
  <c r="P862" i="1"/>
  <c r="B869" i="1" l="1"/>
  <c r="D869" i="1"/>
  <c r="N868" i="1"/>
  <c r="E869" i="1"/>
  <c r="F870" i="1" s="1"/>
  <c r="O869" i="1"/>
  <c r="A870" i="1"/>
  <c r="Q868" i="1"/>
  <c r="T868" i="1"/>
  <c r="S869" i="1"/>
  <c r="G869" i="1"/>
  <c r="H869" i="1" s="1"/>
  <c r="R869" i="1"/>
  <c r="J869" i="1"/>
  <c r="K869" i="1" s="1"/>
  <c r="L869" i="1" s="1"/>
  <c r="M869" i="1" s="1"/>
  <c r="C864" i="1"/>
  <c r="P863" i="1"/>
  <c r="I871" i="1"/>
  <c r="B870" i="1" l="1"/>
  <c r="D870" i="1"/>
  <c r="N869" i="1"/>
  <c r="E870" i="1"/>
  <c r="F871" i="1" s="1"/>
  <c r="O870" i="1"/>
  <c r="A871" i="1"/>
  <c r="T869" i="1"/>
  <c r="Q869" i="1"/>
  <c r="G870" i="1"/>
  <c r="H870" i="1" s="1"/>
  <c r="R870" i="1"/>
  <c r="J870" i="1"/>
  <c r="K870" i="1" s="1"/>
  <c r="L870" i="1" s="1"/>
  <c r="M870" i="1" s="1"/>
  <c r="S870" i="1"/>
  <c r="I872" i="1"/>
  <c r="C865" i="1"/>
  <c r="P864" i="1"/>
  <c r="B871" i="1" l="1"/>
  <c r="D871" i="1"/>
  <c r="N870" i="1"/>
  <c r="E871" i="1"/>
  <c r="F872" i="1" s="1"/>
  <c r="O871" i="1"/>
  <c r="A872" i="1"/>
  <c r="T870" i="1"/>
  <c r="Q870" i="1"/>
  <c r="R871" i="1"/>
  <c r="J871" i="1"/>
  <c r="K871" i="1" s="1"/>
  <c r="L871" i="1" s="1"/>
  <c r="M871" i="1" s="1"/>
  <c r="S871" i="1"/>
  <c r="G871" i="1"/>
  <c r="H871" i="1" s="1"/>
  <c r="C866" i="1"/>
  <c r="P865" i="1"/>
  <c r="I873" i="1"/>
  <c r="D872" i="1" l="1"/>
  <c r="B872" i="1"/>
  <c r="E872" i="1"/>
  <c r="F873" i="1" s="1"/>
  <c r="O872" i="1"/>
  <c r="A873" i="1"/>
  <c r="N871" i="1"/>
  <c r="T871" i="1"/>
  <c r="Q871" i="1"/>
  <c r="G872" i="1"/>
  <c r="H872" i="1" s="1"/>
  <c r="J872" i="1"/>
  <c r="K872" i="1" s="1"/>
  <c r="L872" i="1" s="1"/>
  <c r="M872" i="1" s="1"/>
  <c r="R872" i="1"/>
  <c r="S872" i="1"/>
  <c r="I874" i="1"/>
  <c r="C867" i="1"/>
  <c r="P866" i="1"/>
  <c r="B873" i="1" l="1"/>
  <c r="D873" i="1"/>
  <c r="N872" i="1"/>
  <c r="E873" i="1"/>
  <c r="F874" i="1" s="1"/>
  <c r="O873" i="1"/>
  <c r="A874" i="1"/>
  <c r="T872" i="1"/>
  <c r="Q872" i="1"/>
  <c r="G873" i="1"/>
  <c r="H873" i="1" s="1"/>
  <c r="R873" i="1"/>
  <c r="J873" i="1"/>
  <c r="K873" i="1" s="1"/>
  <c r="L873" i="1" s="1"/>
  <c r="M873" i="1" s="1"/>
  <c r="S873" i="1"/>
  <c r="C868" i="1"/>
  <c r="P867" i="1"/>
  <c r="I875" i="1"/>
  <c r="B874" i="1" l="1"/>
  <c r="D874" i="1"/>
  <c r="N873" i="1"/>
  <c r="E874" i="1"/>
  <c r="F875" i="1" s="1"/>
  <c r="O874" i="1"/>
  <c r="A875" i="1"/>
  <c r="T873" i="1"/>
  <c r="Q873" i="1"/>
  <c r="J874" i="1"/>
  <c r="K874" i="1" s="1"/>
  <c r="L874" i="1" s="1"/>
  <c r="M874" i="1" s="1"/>
  <c r="R874" i="1"/>
  <c r="S874" i="1"/>
  <c r="G874" i="1"/>
  <c r="H874" i="1" s="1"/>
  <c r="I876" i="1"/>
  <c r="C869" i="1"/>
  <c r="P868" i="1"/>
  <c r="B875" i="1" l="1"/>
  <c r="D875" i="1"/>
  <c r="N874" i="1"/>
  <c r="E875" i="1"/>
  <c r="F876" i="1" s="1"/>
  <c r="O875" i="1"/>
  <c r="A876" i="1"/>
  <c r="T874" i="1"/>
  <c r="Q874" i="1"/>
  <c r="J875" i="1"/>
  <c r="K875" i="1" s="1"/>
  <c r="L875" i="1" s="1"/>
  <c r="M875" i="1" s="1"/>
  <c r="S875" i="1"/>
  <c r="G875" i="1"/>
  <c r="H875" i="1" s="1"/>
  <c r="R875" i="1"/>
  <c r="C870" i="1"/>
  <c r="P869" i="1"/>
  <c r="I877" i="1"/>
  <c r="B876" i="1" l="1"/>
  <c r="D876" i="1"/>
  <c r="N875" i="1"/>
  <c r="E876" i="1"/>
  <c r="F877" i="1" s="1"/>
  <c r="O876" i="1"/>
  <c r="A877" i="1"/>
  <c r="T875" i="1"/>
  <c r="Q875" i="1"/>
  <c r="R876" i="1"/>
  <c r="G876" i="1"/>
  <c r="H876" i="1" s="1"/>
  <c r="J876" i="1"/>
  <c r="K876" i="1" s="1"/>
  <c r="L876" i="1" s="1"/>
  <c r="M876" i="1" s="1"/>
  <c r="S876" i="1"/>
  <c r="I878" i="1"/>
  <c r="C871" i="1"/>
  <c r="P870" i="1"/>
  <c r="B877" i="1" l="1"/>
  <c r="D877" i="1"/>
  <c r="N876" i="1"/>
  <c r="E877" i="1"/>
  <c r="F878" i="1" s="1"/>
  <c r="O877" i="1"/>
  <c r="A878" i="1"/>
  <c r="T876" i="1"/>
  <c r="Q876" i="1"/>
  <c r="J877" i="1"/>
  <c r="K877" i="1" s="1"/>
  <c r="L877" i="1" s="1"/>
  <c r="M877" i="1" s="1"/>
  <c r="R877" i="1"/>
  <c r="S877" i="1"/>
  <c r="G877" i="1"/>
  <c r="H877" i="1" s="1"/>
  <c r="I879" i="1"/>
  <c r="C872" i="1"/>
  <c r="P871" i="1"/>
  <c r="B878" i="1" l="1"/>
  <c r="D878" i="1"/>
  <c r="N877" i="1"/>
  <c r="E878" i="1"/>
  <c r="F879" i="1" s="1"/>
  <c r="O878" i="1"/>
  <c r="A879" i="1"/>
  <c r="T877" i="1"/>
  <c r="Q877" i="1"/>
  <c r="J878" i="1"/>
  <c r="K878" i="1" s="1"/>
  <c r="L878" i="1" s="1"/>
  <c r="M878" i="1" s="1"/>
  <c r="G878" i="1"/>
  <c r="H878" i="1" s="1"/>
  <c r="R878" i="1"/>
  <c r="S878" i="1"/>
  <c r="I880" i="1"/>
  <c r="C873" i="1"/>
  <c r="P872" i="1"/>
  <c r="B879" i="1" l="1"/>
  <c r="D879" i="1"/>
  <c r="E879" i="1"/>
  <c r="F880" i="1" s="1"/>
  <c r="O879" i="1"/>
  <c r="A880" i="1"/>
  <c r="T878" i="1"/>
  <c r="Q878" i="1"/>
  <c r="J879" i="1"/>
  <c r="K879" i="1" s="1"/>
  <c r="L879" i="1" s="1"/>
  <c r="M879" i="1" s="1"/>
  <c r="R879" i="1"/>
  <c r="G879" i="1"/>
  <c r="H879" i="1" s="1"/>
  <c r="S879" i="1"/>
  <c r="N878" i="1"/>
  <c r="I881" i="1"/>
  <c r="C874" i="1"/>
  <c r="P873" i="1"/>
  <c r="B880" i="1" l="1"/>
  <c r="D880" i="1"/>
  <c r="N879" i="1"/>
  <c r="E880" i="1"/>
  <c r="F881" i="1" s="1"/>
  <c r="O880" i="1"/>
  <c r="A881" i="1"/>
  <c r="Q879" i="1"/>
  <c r="T879" i="1"/>
  <c r="J880" i="1"/>
  <c r="K880" i="1" s="1"/>
  <c r="L880" i="1" s="1"/>
  <c r="M880" i="1" s="1"/>
  <c r="G880" i="1"/>
  <c r="H880" i="1" s="1"/>
  <c r="R880" i="1"/>
  <c r="S880" i="1"/>
  <c r="C875" i="1"/>
  <c r="P874" i="1"/>
  <c r="I882" i="1"/>
  <c r="B881" i="1" l="1"/>
  <c r="D881" i="1"/>
  <c r="N880" i="1"/>
  <c r="E881" i="1"/>
  <c r="F882" i="1" s="1"/>
  <c r="O881" i="1"/>
  <c r="A882" i="1"/>
  <c r="Q880" i="1"/>
  <c r="T880" i="1"/>
  <c r="R881" i="1"/>
  <c r="J881" i="1"/>
  <c r="K881" i="1" s="1"/>
  <c r="L881" i="1" s="1"/>
  <c r="M881" i="1" s="1"/>
  <c r="G881" i="1"/>
  <c r="H881" i="1" s="1"/>
  <c r="S881" i="1"/>
  <c r="C876" i="1"/>
  <c r="P875" i="1"/>
  <c r="I883" i="1"/>
  <c r="B882" i="1" l="1"/>
  <c r="D882" i="1"/>
  <c r="N881" i="1"/>
  <c r="E882" i="1"/>
  <c r="F883" i="1" s="1"/>
  <c r="O882" i="1"/>
  <c r="A883" i="1"/>
  <c r="Q881" i="1"/>
  <c r="T881" i="1"/>
  <c r="S882" i="1"/>
  <c r="R882" i="1"/>
  <c r="G882" i="1"/>
  <c r="H882" i="1" s="1"/>
  <c r="J882" i="1"/>
  <c r="K882" i="1" s="1"/>
  <c r="L882" i="1" s="1"/>
  <c r="M882" i="1" s="1"/>
  <c r="C877" i="1"/>
  <c r="P876" i="1"/>
  <c r="I884" i="1"/>
  <c r="B883" i="1" l="1"/>
  <c r="D883" i="1"/>
  <c r="N882" i="1"/>
  <c r="E883" i="1"/>
  <c r="F884" i="1" s="1"/>
  <c r="O883" i="1"/>
  <c r="A884" i="1"/>
  <c r="Q882" i="1"/>
  <c r="T882" i="1"/>
  <c r="G883" i="1"/>
  <c r="H883" i="1" s="1"/>
  <c r="S883" i="1"/>
  <c r="R883" i="1"/>
  <c r="J883" i="1"/>
  <c r="K883" i="1" s="1"/>
  <c r="L883" i="1" s="1"/>
  <c r="M883" i="1" s="1"/>
  <c r="C878" i="1"/>
  <c r="P877" i="1"/>
  <c r="I885" i="1"/>
  <c r="D884" i="1" l="1"/>
  <c r="B884" i="1"/>
  <c r="N883" i="1"/>
  <c r="E884" i="1"/>
  <c r="F885" i="1" s="1"/>
  <c r="O884" i="1"/>
  <c r="A885" i="1"/>
  <c r="T883" i="1"/>
  <c r="Q883" i="1"/>
  <c r="S884" i="1"/>
  <c r="G884" i="1"/>
  <c r="H884" i="1" s="1"/>
  <c r="R884" i="1"/>
  <c r="J884" i="1"/>
  <c r="K884" i="1" s="1"/>
  <c r="L884" i="1" s="1"/>
  <c r="M884" i="1" s="1"/>
  <c r="C879" i="1"/>
  <c r="P878" i="1"/>
  <c r="I886" i="1"/>
  <c r="B885" i="1" l="1"/>
  <c r="D885" i="1"/>
  <c r="N884" i="1"/>
  <c r="E885" i="1"/>
  <c r="F886" i="1" s="1"/>
  <c r="O885" i="1"/>
  <c r="A886" i="1"/>
  <c r="Q884" i="1"/>
  <c r="T884" i="1"/>
  <c r="G885" i="1"/>
  <c r="H885" i="1" s="1"/>
  <c r="R885" i="1"/>
  <c r="J885" i="1"/>
  <c r="K885" i="1" s="1"/>
  <c r="L885" i="1" s="1"/>
  <c r="M885" i="1" s="1"/>
  <c r="S885" i="1"/>
  <c r="I887" i="1"/>
  <c r="C880" i="1"/>
  <c r="P879" i="1"/>
  <c r="B886" i="1" l="1"/>
  <c r="D886" i="1"/>
  <c r="N885" i="1"/>
  <c r="O886" i="1"/>
  <c r="A887" i="1"/>
  <c r="E886" i="1"/>
  <c r="F887" i="1" s="1"/>
  <c r="T885" i="1"/>
  <c r="Q885" i="1"/>
  <c r="S886" i="1"/>
  <c r="G886" i="1"/>
  <c r="H886" i="1" s="1"/>
  <c r="J886" i="1"/>
  <c r="K886" i="1" s="1"/>
  <c r="L886" i="1" s="1"/>
  <c r="M886" i="1" s="1"/>
  <c r="R886" i="1"/>
  <c r="C881" i="1"/>
  <c r="P880" i="1"/>
  <c r="I888" i="1"/>
  <c r="B887" i="1" l="1"/>
  <c r="D887" i="1"/>
  <c r="N886" i="1"/>
  <c r="E887" i="1"/>
  <c r="F888" i="1" s="1"/>
  <c r="O887" i="1"/>
  <c r="A888" i="1"/>
  <c r="T886" i="1"/>
  <c r="Q886" i="1"/>
  <c r="R887" i="1"/>
  <c r="J887" i="1"/>
  <c r="K887" i="1" s="1"/>
  <c r="L887" i="1" s="1"/>
  <c r="M887" i="1" s="1"/>
  <c r="G887" i="1"/>
  <c r="H887" i="1" s="1"/>
  <c r="S887" i="1"/>
  <c r="I889" i="1"/>
  <c r="C882" i="1"/>
  <c r="P881" i="1"/>
  <c r="B888" i="1" l="1"/>
  <c r="D888" i="1"/>
  <c r="N887" i="1"/>
  <c r="E888" i="1"/>
  <c r="F889" i="1" s="1"/>
  <c r="O888" i="1"/>
  <c r="A889" i="1"/>
  <c r="T887" i="1"/>
  <c r="Q887" i="1"/>
  <c r="S888" i="1"/>
  <c r="G888" i="1"/>
  <c r="H888" i="1" s="1"/>
  <c r="J888" i="1"/>
  <c r="K888" i="1" s="1"/>
  <c r="L888" i="1" s="1"/>
  <c r="M888" i="1" s="1"/>
  <c r="R888" i="1"/>
  <c r="I890" i="1"/>
  <c r="C883" i="1"/>
  <c r="P882" i="1"/>
  <c r="B889" i="1" l="1"/>
  <c r="D889" i="1"/>
  <c r="N888" i="1"/>
  <c r="E889" i="1"/>
  <c r="F890" i="1" s="1"/>
  <c r="O889" i="1"/>
  <c r="A890" i="1"/>
  <c r="T888" i="1"/>
  <c r="Q888" i="1"/>
  <c r="S889" i="1"/>
  <c r="G889" i="1"/>
  <c r="H889" i="1" s="1"/>
  <c r="J889" i="1"/>
  <c r="K889" i="1" s="1"/>
  <c r="L889" i="1" s="1"/>
  <c r="M889" i="1" s="1"/>
  <c r="R889" i="1"/>
  <c r="C884" i="1"/>
  <c r="P883" i="1"/>
  <c r="I891" i="1"/>
  <c r="B890" i="1" l="1"/>
  <c r="D890" i="1"/>
  <c r="N889" i="1"/>
  <c r="E890" i="1"/>
  <c r="F891" i="1" s="1"/>
  <c r="O890" i="1"/>
  <c r="A891" i="1"/>
  <c r="T889" i="1"/>
  <c r="Q889" i="1"/>
  <c r="S890" i="1"/>
  <c r="G890" i="1"/>
  <c r="H890" i="1" s="1"/>
  <c r="R890" i="1"/>
  <c r="J890" i="1"/>
  <c r="K890" i="1" s="1"/>
  <c r="L890" i="1" s="1"/>
  <c r="M890" i="1" s="1"/>
  <c r="I892" i="1"/>
  <c r="C885" i="1"/>
  <c r="P884" i="1"/>
  <c r="B891" i="1" l="1"/>
  <c r="D891" i="1"/>
  <c r="N890" i="1"/>
  <c r="E891" i="1"/>
  <c r="F892" i="1" s="1"/>
  <c r="O891" i="1"/>
  <c r="A892" i="1"/>
  <c r="K891" i="1"/>
  <c r="L891" i="1" s="1"/>
  <c r="M891" i="1" s="1"/>
  <c r="T890" i="1"/>
  <c r="Q890" i="1"/>
  <c r="R891" i="1"/>
  <c r="S891" i="1"/>
  <c r="G891" i="1"/>
  <c r="H891" i="1" s="1"/>
  <c r="J891" i="1"/>
  <c r="I893" i="1"/>
  <c r="C886" i="1"/>
  <c r="P885" i="1"/>
  <c r="B892" i="1" l="1"/>
  <c r="D892" i="1"/>
  <c r="N891" i="1"/>
  <c r="E892" i="1"/>
  <c r="F893" i="1" s="1"/>
  <c r="O892" i="1"/>
  <c r="A893" i="1"/>
  <c r="T891" i="1"/>
  <c r="Q891" i="1"/>
  <c r="R892" i="1"/>
  <c r="J892" i="1"/>
  <c r="K892" i="1" s="1"/>
  <c r="L892" i="1" s="1"/>
  <c r="M892" i="1" s="1"/>
  <c r="G892" i="1"/>
  <c r="H892" i="1" s="1"/>
  <c r="S892" i="1"/>
  <c r="C887" i="1"/>
  <c r="P886" i="1"/>
  <c r="I894" i="1"/>
  <c r="B893" i="1" l="1"/>
  <c r="D893" i="1"/>
  <c r="E893" i="1"/>
  <c r="F894" i="1" s="1"/>
  <c r="O893" i="1"/>
  <c r="A894" i="1"/>
  <c r="T892" i="1"/>
  <c r="Q892" i="1"/>
  <c r="S893" i="1"/>
  <c r="G893" i="1"/>
  <c r="H893" i="1" s="1"/>
  <c r="R893" i="1"/>
  <c r="J893" i="1"/>
  <c r="K893" i="1" s="1"/>
  <c r="L893" i="1" s="1"/>
  <c r="M893" i="1" s="1"/>
  <c r="N892" i="1"/>
  <c r="I895" i="1"/>
  <c r="C888" i="1"/>
  <c r="P887" i="1"/>
  <c r="B894" i="1" l="1"/>
  <c r="D894" i="1"/>
  <c r="N893" i="1"/>
  <c r="E894" i="1"/>
  <c r="F895" i="1" s="1"/>
  <c r="O894" i="1"/>
  <c r="A895" i="1"/>
  <c r="T893" i="1"/>
  <c r="Q893" i="1"/>
  <c r="R894" i="1"/>
  <c r="J894" i="1"/>
  <c r="K894" i="1" s="1"/>
  <c r="L894" i="1" s="1"/>
  <c r="M894" i="1" s="1"/>
  <c r="S894" i="1"/>
  <c r="G894" i="1"/>
  <c r="H894" i="1" s="1"/>
  <c r="C889" i="1"/>
  <c r="P888" i="1"/>
  <c r="I896" i="1"/>
  <c r="B895" i="1" l="1"/>
  <c r="D895" i="1"/>
  <c r="N894" i="1"/>
  <c r="E895" i="1"/>
  <c r="F896" i="1" s="1"/>
  <c r="O895" i="1"/>
  <c r="A896" i="1"/>
  <c r="Q894" i="1"/>
  <c r="T894" i="1"/>
  <c r="S895" i="1"/>
  <c r="G895" i="1"/>
  <c r="H895" i="1" s="1"/>
  <c r="R895" i="1"/>
  <c r="J895" i="1"/>
  <c r="K895" i="1" s="1"/>
  <c r="L895" i="1" s="1"/>
  <c r="M895" i="1" s="1"/>
  <c r="C890" i="1"/>
  <c r="P889" i="1"/>
  <c r="I897" i="1"/>
  <c r="B896" i="1" l="1"/>
  <c r="D896" i="1"/>
  <c r="N895" i="1"/>
  <c r="E896" i="1"/>
  <c r="F897" i="1" s="1"/>
  <c r="O896" i="1"/>
  <c r="A897" i="1"/>
  <c r="T895" i="1"/>
  <c r="Q895" i="1"/>
  <c r="G896" i="1"/>
  <c r="H896" i="1" s="1"/>
  <c r="S896" i="1"/>
  <c r="R896" i="1"/>
  <c r="J896" i="1"/>
  <c r="K896" i="1" s="1"/>
  <c r="L896" i="1" s="1"/>
  <c r="M896" i="1" s="1"/>
  <c r="I898" i="1"/>
  <c r="C891" i="1"/>
  <c r="P890" i="1"/>
  <c r="B897" i="1" l="1"/>
  <c r="D897" i="1"/>
  <c r="N896" i="1"/>
  <c r="E897" i="1"/>
  <c r="F898" i="1" s="1"/>
  <c r="O897" i="1"/>
  <c r="A898" i="1"/>
  <c r="Q896" i="1"/>
  <c r="T896" i="1"/>
  <c r="S897" i="1"/>
  <c r="G897" i="1"/>
  <c r="H897" i="1" s="1"/>
  <c r="R897" i="1"/>
  <c r="J897" i="1"/>
  <c r="K897" i="1" s="1"/>
  <c r="L897" i="1" s="1"/>
  <c r="M897" i="1" s="1"/>
  <c r="C892" i="1"/>
  <c r="P891" i="1"/>
  <c r="I899" i="1"/>
  <c r="B898" i="1" l="1"/>
  <c r="D898" i="1"/>
  <c r="N897" i="1"/>
  <c r="E898" i="1"/>
  <c r="F899" i="1" s="1"/>
  <c r="O898" i="1"/>
  <c r="A899" i="1"/>
  <c r="Q897" i="1"/>
  <c r="T897" i="1"/>
  <c r="R898" i="1"/>
  <c r="J898" i="1"/>
  <c r="K898" i="1" s="1"/>
  <c r="L898" i="1" s="1"/>
  <c r="M898" i="1" s="1"/>
  <c r="G898" i="1"/>
  <c r="H898" i="1" s="1"/>
  <c r="S898" i="1"/>
  <c r="I900" i="1"/>
  <c r="C893" i="1"/>
  <c r="P892" i="1"/>
  <c r="B899" i="1" l="1"/>
  <c r="D899" i="1"/>
  <c r="N898" i="1"/>
  <c r="E899" i="1"/>
  <c r="F900" i="1" s="1"/>
  <c r="O899" i="1"/>
  <c r="A900" i="1"/>
  <c r="T898" i="1"/>
  <c r="Q898" i="1"/>
  <c r="S899" i="1"/>
  <c r="G899" i="1"/>
  <c r="H899" i="1" s="1"/>
  <c r="R899" i="1"/>
  <c r="J899" i="1"/>
  <c r="K899" i="1" s="1"/>
  <c r="L899" i="1" s="1"/>
  <c r="M899" i="1" s="1"/>
  <c r="I901" i="1"/>
  <c r="C894" i="1"/>
  <c r="P893" i="1"/>
  <c r="B900" i="1" l="1"/>
  <c r="D900" i="1"/>
  <c r="N899" i="1"/>
  <c r="E900" i="1"/>
  <c r="F901" i="1" s="1"/>
  <c r="O900" i="1"/>
  <c r="A901" i="1"/>
  <c r="Q899" i="1"/>
  <c r="T899" i="1"/>
  <c r="R900" i="1"/>
  <c r="G900" i="1"/>
  <c r="H900" i="1" s="1"/>
  <c r="J900" i="1"/>
  <c r="K900" i="1" s="1"/>
  <c r="L900" i="1" s="1"/>
  <c r="M900" i="1" s="1"/>
  <c r="S900" i="1"/>
  <c r="I902" i="1"/>
  <c r="C895" i="1"/>
  <c r="P894" i="1"/>
  <c r="B901" i="1" l="1"/>
  <c r="D901" i="1"/>
  <c r="N900" i="1"/>
  <c r="E901" i="1"/>
  <c r="F902" i="1" s="1"/>
  <c r="O901" i="1"/>
  <c r="A902" i="1"/>
  <c r="T900" i="1"/>
  <c r="Q900" i="1"/>
  <c r="S901" i="1"/>
  <c r="G901" i="1"/>
  <c r="H901" i="1" s="1"/>
  <c r="R901" i="1"/>
  <c r="J901" i="1"/>
  <c r="K901" i="1" s="1"/>
  <c r="L901" i="1" s="1"/>
  <c r="M901" i="1" s="1"/>
  <c r="I903" i="1"/>
  <c r="C896" i="1"/>
  <c r="P895" i="1"/>
  <c r="B902" i="1" l="1"/>
  <c r="D902" i="1"/>
  <c r="E902" i="1"/>
  <c r="F903" i="1" s="1"/>
  <c r="O902" i="1"/>
  <c r="A903" i="1"/>
  <c r="T901" i="1"/>
  <c r="Q901" i="1"/>
  <c r="R902" i="1"/>
  <c r="J902" i="1"/>
  <c r="K902" i="1" s="1"/>
  <c r="L902" i="1" s="1"/>
  <c r="M902" i="1" s="1"/>
  <c r="G902" i="1"/>
  <c r="H902" i="1" s="1"/>
  <c r="S902" i="1"/>
  <c r="N901" i="1"/>
  <c r="C897" i="1"/>
  <c r="P896" i="1"/>
  <c r="I904" i="1"/>
  <c r="B903" i="1" l="1"/>
  <c r="D903" i="1"/>
  <c r="N902" i="1"/>
  <c r="E903" i="1"/>
  <c r="F904" i="1" s="1"/>
  <c r="O903" i="1"/>
  <c r="A904" i="1"/>
  <c r="T902" i="1"/>
  <c r="Q902" i="1"/>
  <c r="S903" i="1"/>
  <c r="G903" i="1"/>
  <c r="H903" i="1" s="1"/>
  <c r="R903" i="1"/>
  <c r="J903" i="1"/>
  <c r="K903" i="1" s="1"/>
  <c r="L903" i="1" s="1"/>
  <c r="M903" i="1" s="1"/>
  <c r="I905" i="1"/>
  <c r="C898" i="1"/>
  <c r="P897" i="1"/>
  <c r="D904" i="1" l="1"/>
  <c r="B904" i="1"/>
  <c r="N903" i="1"/>
  <c r="E904" i="1"/>
  <c r="F905" i="1" s="1"/>
  <c r="O904" i="1"/>
  <c r="A905" i="1"/>
  <c r="Q903" i="1"/>
  <c r="T903" i="1"/>
  <c r="R904" i="1"/>
  <c r="J904" i="1"/>
  <c r="K904" i="1" s="1"/>
  <c r="L904" i="1" s="1"/>
  <c r="M904" i="1" s="1"/>
  <c r="G904" i="1"/>
  <c r="H904" i="1" s="1"/>
  <c r="S904" i="1"/>
  <c r="C899" i="1"/>
  <c r="P898" i="1"/>
  <c r="I906" i="1"/>
  <c r="B905" i="1" l="1"/>
  <c r="D905" i="1"/>
  <c r="N904" i="1"/>
  <c r="E905" i="1"/>
  <c r="F906" i="1" s="1"/>
  <c r="O905" i="1"/>
  <c r="A906" i="1"/>
  <c r="Q904" i="1"/>
  <c r="T904" i="1"/>
  <c r="S905" i="1"/>
  <c r="G905" i="1"/>
  <c r="H905" i="1" s="1"/>
  <c r="R905" i="1"/>
  <c r="J905" i="1"/>
  <c r="K905" i="1" s="1"/>
  <c r="L905" i="1" s="1"/>
  <c r="M905" i="1" s="1"/>
  <c r="I907" i="1"/>
  <c r="C900" i="1"/>
  <c r="P899" i="1"/>
  <c r="B906" i="1" l="1"/>
  <c r="D906" i="1"/>
  <c r="N905" i="1"/>
  <c r="E906" i="1"/>
  <c r="F907" i="1" s="1"/>
  <c r="O906" i="1"/>
  <c r="A907" i="1"/>
  <c r="T905" i="1"/>
  <c r="Q905" i="1"/>
  <c r="G906" i="1"/>
  <c r="H906" i="1" s="1"/>
  <c r="S906" i="1"/>
  <c r="J906" i="1"/>
  <c r="K906" i="1" s="1"/>
  <c r="L906" i="1" s="1"/>
  <c r="M906" i="1" s="1"/>
  <c r="R906" i="1"/>
  <c r="C901" i="1"/>
  <c r="P900" i="1"/>
  <c r="I908" i="1"/>
  <c r="B907" i="1" l="1"/>
  <c r="D907" i="1"/>
  <c r="N906" i="1"/>
  <c r="E907" i="1"/>
  <c r="F908" i="1" s="1"/>
  <c r="O907" i="1"/>
  <c r="A908" i="1"/>
  <c r="T906" i="1"/>
  <c r="Q906" i="1"/>
  <c r="S907" i="1"/>
  <c r="G907" i="1"/>
  <c r="H907" i="1" s="1"/>
  <c r="R907" i="1"/>
  <c r="J907" i="1"/>
  <c r="K907" i="1" s="1"/>
  <c r="L907" i="1" s="1"/>
  <c r="M907" i="1" s="1"/>
  <c r="C902" i="1"/>
  <c r="P901" i="1"/>
  <c r="I909" i="1"/>
  <c r="B908" i="1" l="1"/>
  <c r="D908" i="1"/>
  <c r="N907" i="1"/>
  <c r="E908" i="1"/>
  <c r="F909" i="1" s="1"/>
  <c r="O908" i="1"/>
  <c r="A909" i="1"/>
  <c r="T907" i="1"/>
  <c r="Q907" i="1"/>
  <c r="S908" i="1"/>
  <c r="G908" i="1"/>
  <c r="H908" i="1" s="1"/>
  <c r="R908" i="1"/>
  <c r="J908" i="1"/>
  <c r="K908" i="1" s="1"/>
  <c r="L908" i="1" s="1"/>
  <c r="M908" i="1" s="1"/>
  <c r="I910" i="1"/>
  <c r="C903" i="1"/>
  <c r="P902" i="1"/>
  <c r="B909" i="1" l="1"/>
  <c r="D909" i="1"/>
  <c r="N908" i="1"/>
  <c r="E909" i="1"/>
  <c r="F910" i="1" s="1"/>
  <c r="O909" i="1"/>
  <c r="A910" i="1"/>
  <c r="Q908" i="1"/>
  <c r="T908" i="1"/>
  <c r="S909" i="1"/>
  <c r="G909" i="1"/>
  <c r="H909" i="1" s="1"/>
  <c r="R909" i="1"/>
  <c r="J909" i="1"/>
  <c r="K909" i="1" s="1"/>
  <c r="L909" i="1" s="1"/>
  <c r="M909" i="1" s="1"/>
  <c r="C904" i="1"/>
  <c r="P903" i="1"/>
  <c r="I911" i="1"/>
  <c r="B910" i="1" l="1"/>
  <c r="D910" i="1"/>
  <c r="N909" i="1"/>
  <c r="E910" i="1"/>
  <c r="F911" i="1" s="1"/>
  <c r="O910" i="1"/>
  <c r="A911" i="1"/>
  <c r="Q909" i="1"/>
  <c r="T909" i="1"/>
  <c r="S910" i="1"/>
  <c r="G910" i="1"/>
  <c r="H910" i="1" s="1"/>
  <c r="R910" i="1"/>
  <c r="J910" i="1"/>
  <c r="K910" i="1" s="1"/>
  <c r="L910" i="1" s="1"/>
  <c r="M910" i="1" s="1"/>
  <c r="I912" i="1"/>
  <c r="C905" i="1"/>
  <c r="P904" i="1"/>
  <c r="B911" i="1" l="1"/>
  <c r="D911" i="1"/>
  <c r="N910" i="1"/>
  <c r="E911" i="1"/>
  <c r="F912" i="1" s="1"/>
  <c r="O911" i="1"/>
  <c r="A912" i="1"/>
  <c r="T910" i="1"/>
  <c r="Q910" i="1"/>
  <c r="S911" i="1"/>
  <c r="G911" i="1"/>
  <c r="H911" i="1" s="1"/>
  <c r="R911" i="1"/>
  <c r="J911" i="1"/>
  <c r="K911" i="1" s="1"/>
  <c r="L911" i="1" s="1"/>
  <c r="M911" i="1" s="1"/>
  <c r="C906" i="1"/>
  <c r="P905" i="1"/>
  <c r="I913" i="1"/>
  <c r="B912" i="1" l="1"/>
  <c r="D912" i="1"/>
  <c r="N911" i="1"/>
  <c r="E912" i="1"/>
  <c r="F913" i="1" s="1"/>
  <c r="O912" i="1"/>
  <c r="A913" i="1"/>
  <c r="T911" i="1"/>
  <c r="Q911" i="1"/>
  <c r="R912" i="1"/>
  <c r="S912" i="1"/>
  <c r="G912" i="1"/>
  <c r="H912" i="1" s="1"/>
  <c r="J912" i="1"/>
  <c r="K912" i="1" s="1"/>
  <c r="L912" i="1" s="1"/>
  <c r="M912" i="1" s="1"/>
  <c r="I914" i="1"/>
  <c r="C907" i="1"/>
  <c r="P906" i="1"/>
  <c r="B913" i="1" l="1"/>
  <c r="D913" i="1"/>
  <c r="N912" i="1"/>
  <c r="E913" i="1"/>
  <c r="F914" i="1" s="1"/>
  <c r="O913" i="1"/>
  <c r="A914" i="1"/>
  <c r="T912" i="1"/>
  <c r="Q912" i="1"/>
  <c r="R913" i="1"/>
  <c r="J913" i="1"/>
  <c r="K913" i="1" s="1"/>
  <c r="L913" i="1" s="1"/>
  <c r="M913" i="1" s="1"/>
  <c r="G913" i="1"/>
  <c r="H913" i="1" s="1"/>
  <c r="S913" i="1"/>
  <c r="C908" i="1"/>
  <c r="P907" i="1"/>
  <c r="I915" i="1"/>
  <c r="B914" i="1" l="1"/>
  <c r="D914" i="1"/>
  <c r="E914" i="1"/>
  <c r="F915" i="1" s="1"/>
  <c r="O914" i="1"/>
  <c r="A915" i="1"/>
  <c r="T913" i="1"/>
  <c r="Q913" i="1"/>
  <c r="S914" i="1"/>
  <c r="G914" i="1"/>
  <c r="H914" i="1" s="1"/>
  <c r="R914" i="1"/>
  <c r="J914" i="1"/>
  <c r="K914" i="1" s="1"/>
  <c r="L914" i="1" s="1"/>
  <c r="M914" i="1" s="1"/>
  <c r="N913" i="1"/>
  <c r="C909" i="1"/>
  <c r="P908" i="1"/>
  <c r="I916" i="1"/>
  <c r="B915" i="1" l="1"/>
  <c r="D915" i="1"/>
  <c r="N914" i="1"/>
  <c r="E915" i="1"/>
  <c r="F916" i="1" s="1"/>
  <c r="O915" i="1"/>
  <c r="A916" i="1"/>
  <c r="T914" i="1"/>
  <c r="Q914" i="1"/>
  <c r="S915" i="1"/>
  <c r="G915" i="1"/>
  <c r="H915" i="1" s="1"/>
  <c r="R915" i="1"/>
  <c r="J915" i="1"/>
  <c r="K915" i="1" s="1"/>
  <c r="L915" i="1" s="1"/>
  <c r="M915" i="1" s="1"/>
  <c r="I917" i="1"/>
  <c r="C910" i="1"/>
  <c r="P909" i="1"/>
  <c r="B916" i="1" l="1"/>
  <c r="D916" i="1"/>
  <c r="N915" i="1"/>
  <c r="E916" i="1"/>
  <c r="F917" i="1" s="1"/>
  <c r="O916" i="1"/>
  <c r="A917" i="1"/>
  <c r="T915" i="1"/>
  <c r="Q915" i="1"/>
  <c r="J916" i="1"/>
  <c r="K916" i="1" s="1"/>
  <c r="L916" i="1" s="1"/>
  <c r="M916" i="1" s="1"/>
  <c r="S916" i="1"/>
  <c r="G916" i="1"/>
  <c r="H916" i="1" s="1"/>
  <c r="R916" i="1"/>
  <c r="C911" i="1"/>
  <c r="P910" i="1"/>
  <c r="I918" i="1"/>
  <c r="B917" i="1" l="1"/>
  <c r="D917" i="1"/>
  <c r="E917" i="1"/>
  <c r="F918" i="1" s="1"/>
  <c r="O917" i="1"/>
  <c r="A918" i="1"/>
  <c r="T916" i="1"/>
  <c r="Q916" i="1"/>
  <c r="S917" i="1"/>
  <c r="G917" i="1"/>
  <c r="H917" i="1" s="1"/>
  <c r="J917" i="1"/>
  <c r="K917" i="1" s="1"/>
  <c r="L917" i="1" s="1"/>
  <c r="M917" i="1" s="1"/>
  <c r="R917" i="1"/>
  <c r="N916" i="1"/>
  <c r="I919" i="1"/>
  <c r="C912" i="1"/>
  <c r="P911" i="1"/>
  <c r="B918" i="1" l="1"/>
  <c r="D918" i="1"/>
  <c r="N917" i="1"/>
  <c r="E918" i="1"/>
  <c r="F919" i="1" s="1"/>
  <c r="O918" i="1"/>
  <c r="A919" i="1"/>
  <c r="T917" i="1"/>
  <c r="Q917" i="1"/>
  <c r="S918" i="1"/>
  <c r="G918" i="1"/>
  <c r="H918" i="1" s="1"/>
  <c r="R918" i="1"/>
  <c r="J918" i="1"/>
  <c r="K918" i="1" s="1"/>
  <c r="L918" i="1" s="1"/>
  <c r="M918" i="1" s="1"/>
  <c r="C913" i="1"/>
  <c r="P912" i="1"/>
  <c r="I920" i="1"/>
  <c r="B919" i="1" l="1"/>
  <c r="D919" i="1"/>
  <c r="N918" i="1"/>
  <c r="E919" i="1"/>
  <c r="F920" i="1" s="1"/>
  <c r="O919" i="1"/>
  <c r="A920" i="1"/>
  <c r="T918" i="1"/>
  <c r="Q918" i="1"/>
  <c r="J919" i="1"/>
  <c r="K919" i="1" s="1"/>
  <c r="L919" i="1" s="1"/>
  <c r="M919" i="1" s="1"/>
  <c r="R919" i="1"/>
  <c r="S919" i="1"/>
  <c r="G919" i="1"/>
  <c r="H919" i="1" s="1"/>
  <c r="I921" i="1"/>
  <c r="C914" i="1"/>
  <c r="P913" i="1"/>
  <c r="B920" i="1" l="1"/>
  <c r="D920" i="1"/>
  <c r="N919" i="1"/>
  <c r="E920" i="1"/>
  <c r="F921" i="1" s="1"/>
  <c r="O920" i="1"/>
  <c r="A921" i="1"/>
  <c r="T919" i="1"/>
  <c r="Q919" i="1"/>
  <c r="J920" i="1"/>
  <c r="K920" i="1" s="1"/>
  <c r="L920" i="1" s="1"/>
  <c r="M920" i="1" s="1"/>
  <c r="S920" i="1"/>
  <c r="G920" i="1"/>
  <c r="H920" i="1" s="1"/>
  <c r="R920" i="1"/>
  <c r="C915" i="1"/>
  <c r="P914" i="1"/>
  <c r="I922" i="1"/>
  <c r="B921" i="1" l="1"/>
  <c r="D921" i="1"/>
  <c r="N920" i="1"/>
  <c r="E921" i="1"/>
  <c r="F922" i="1" s="1"/>
  <c r="O921" i="1"/>
  <c r="A922" i="1"/>
  <c r="T920" i="1"/>
  <c r="Q920" i="1"/>
  <c r="J921" i="1"/>
  <c r="K921" i="1" s="1"/>
  <c r="L921" i="1" s="1"/>
  <c r="M921" i="1" s="1"/>
  <c r="G921" i="1"/>
  <c r="H921" i="1" s="1"/>
  <c r="R921" i="1"/>
  <c r="S921" i="1"/>
  <c r="I923" i="1"/>
  <c r="C916" i="1"/>
  <c r="P915" i="1"/>
  <c r="B922" i="1" l="1"/>
  <c r="D922" i="1"/>
  <c r="N921" i="1"/>
  <c r="E922" i="1"/>
  <c r="F923" i="1" s="1"/>
  <c r="O922" i="1"/>
  <c r="A923" i="1"/>
  <c r="T921" i="1"/>
  <c r="Q921" i="1"/>
  <c r="S922" i="1"/>
  <c r="G922" i="1"/>
  <c r="H922" i="1" s="1"/>
  <c r="J922" i="1"/>
  <c r="K922" i="1" s="1"/>
  <c r="L922" i="1" s="1"/>
  <c r="M922" i="1" s="1"/>
  <c r="R922" i="1"/>
  <c r="C917" i="1"/>
  <c r="P916" i="1"/>
  <c r="I924" i="1"/>
  <c r="B923" i="1" l="1"/>
  <c r="D923" i="1"/>
  <c r="N922" i="1"/>
  <c r="E923" i="1"/>
  <c r="F924" i="1" s="1"/>
  <c r="O923" i="1"/>
  <c r="A924" i="1"/>
  <c r="T922" i="1"/>
  <c r="Q922" i="1"/>
  <c r="J923" i="1"/>
  <c r="K923" i="1" s="1"/>
  <c r="L923" i="1" s="1"/>
  <c r="M923" i="1" s="1"/>
  <c r="G923" i="1"/>
  <c r="H923" i="1" s="1"/>
  <c r="S923" i="1"/>
  <c r="R923" i="1"/>
  <c r="I925" i="1"/>
  <c r="C918" i="1"/>
  <c r="P917" i="1"/>
  <c r="B924" i="1" l="1"/>
  <c r="D924" i="1"/>
  <c r="N923" i="1"/>
  <c r="E924" i="1"/>
  <c r="F925" i="1" s="1"/>
  <c r="O924" i="1"/>
  <c r="A925" i="1"/>
  <c r="Q923" i="1"/>
  <c r="G924" i="1"/>
  <c r="H924" i="1" s="1"/>
  <c r="J924" i="1"/>
  <c r="K924" i="1" s="1"/>
  <c r="L924" i="1" s="1"/>
  <c r="M924" i="1" s="1"/>
  <c r="R924" i="1"/>
  <c r="S924" i="1"/>
  <c r="C919" i="1"/>
  <c r="P918" i="1"/>
  <c r="I926" i="1"/>
  <c r="B925" i="1" l="1"/>
  <c r="D925" i="1"/>
  <c r="N924" i="1"/>
  <c r="O925" i="1"/>
  <c r="E925" i="1"/>
  <c r="F926" i="1" s="1"/>
  <c r="A926" i="1"/>
  <c r="T924" i="1"/>
  <c r="Q924" i="1"/>
  <c r="S925" i="1"/>
  <c r="G925" i="1"/>
  <c r="H925" i="1" s="1"/>
  <c r="J925" i="1"/>
  <c r="K925" i="1" s="1"/>
  <c r="L925" i="1" s="1"/>
  <c r="M925" i="1" s="1"/>
  <c r="R925" i="1"/>
  <c r="I927" i="1"/>
  <c r="C920" i="1"/>
  <c r="P919" i="1"/>
  <c r="B926" i="1" l="1"/>
  <c r="D926" i="1"/>
  <c r="N925" i="1"/>
  <c r="T925" i="1"/>
  <c r="Q925" i="1"/>
  <c r="R926" i="1"/>
  <c r="J926" i="1"/>
  <c r="K926" i="1" s="1"/>
  <c r="L926" i="1" s="1"/>
  <c r="M926" i="1" s="1"/>
  <c r="S926" i="1"/>
  <c r="G926" i="1"/>
  <c r="H926" i="1" s="1"/>
  <c r="E926" i="1"/>
  <c r="F927" i="1" s="1"/>
  <c r="O926" i="1"/>
  <c r="A927" i="1"/>
  <c r="I928" i="1"/>
  <c r="C921" i="1"/>
  <c r="P920" i="1"/>
  <c r="B927" i="1" l="1"/>
  <c r="D927" i="1"/>
  <c r="N926" i="1"/>
  <c r="E927" i="1"/>
  <c r="F928" i="1" s="1"/>
  <c r="O927" i="1"/>
  <c r="A928" i="1"/>
  <c r="Q926" i="1"/>
  <c r="T926" i="1"/>
  <c r="R927" i="1"/>
  <c r="J927" i="1"/>
  <c r="K927" i="1" s="1"/>
  <c r="L927" i="1" s="1"/>
  <c r="M927" i="1" s="1"/>
  <c r="S927" i="1"/>
  <c r="G927" i="1"/>
  <c r="H927" i="1" s="1"/>
  <c r="I929" i="1"/>
  <c r="C922" i="1"/>
  <c r="P921" i="1"/>
  <c r="B928" i="1" l="1"/>
  <c r="D928" i="1"/>
  <c r="N927" i="1"/>
  <c r="E928" i="1"/>
  <c r="F929" i="1" s="1"/>
  <c r="O928" i="1"/>
  <c r="A929" i="1"/>
  <c r="T927" i="1"/>
  <c r="Q927" i="1"/>
  <c r="G928" i="1"/>
  <c r="H928" i="1" s="1"/>
  <c r="R928" i="1"/>
  <c r="J928" i="1"/>
  <c r="K928" i="1" s="1"/>
  <c r="L928" i="1" s="1"/>
  <c r="M928" i="1" s="1"/>
  <c r="S928" i="1"/>
  <c r="I930" i="1"/>
  <c r="C923" i="1"/>
  <c r="P922" i="1"/>
  <c r="B929" i="1" l="1"/>
  <c r="D929" i="1"/>
  <c r="N928" i="1"/>
  <c r="Q928" i="1"/>
  <c r="T928" i="1"/>
  <c r="S929" i="1"/>
  <c r="G929" i="1"/>
  <c r="H929" i="1" s="1"/>
  <c r="J929" i="1"/>
  <c r="K929" i="1" s="1"/>
  <c r="L929" i="1" s="1"/>
  <c r="M929" i="1" s="1"/>
  <c r="R929" i="1"/>
  <c r="E929" i="1"/>
  <c r="F930" i="1" s="1"/>
  <c r="O929" i="1"/>
  <c r="A930" i="1"/>
  <c r="I931" i="1"/>
  <c r="C924" i="1"/>
  <c r="P923" i="1"/>
  <c r="B930" i="1" l="1"/>
  <c r="D930" i="1"/>
  <c r="N929" i="1"/>
  <c r="T929" i="1"/>
  <c r="Q929" i="1"/>
  <c r="R930" i="1"/>
  <c r="J930" i="1"/>
  <c r="K930" i="1" s="1"/>
  <c r="L930" i="1" s="1"/>
  <c r="M930" i="1" s="1"/>
  <c r="S930" i="1"/>
  <c r="G930" i="1"/>
  <c r="H930" i="1" s="1"/>
  <c r="E930" i="1"/>
  <c r="F931" i="1" s="1"/>
  <c r="O930" i="1"/>
  <c r="A931" i="1"/>
  <c r="T923" i="1"/>
  <c r="I932" i="1"/>
  <c r="C925" i="1"/>
  <c r="P924" i="1"/>
  <c r="B931" i="1" l="1"/>
  <c r="D931" i="1"/>
  <c r="N930" i="1"/>
  <c r="Q930" i="1"/>
  <c r="T930" i="1"/>
  <c r="S931" i="1"/>
  <c r="G931" i="1"/>
  <c r="H931" i="1" s="1"/>
  <c r="J931" i="1"/>
  <c r="K931" i="1" s="1"/>
  <c r="L931" i="1" s="1"/>
  <c r="M931" i="1" s="1"/>
  <c r="R931" i="1"/>
  <c r="E931" i="1"/>
  <c r="F932" i="1" s="1"/>
  <c r="O931" i="1"/>
  <c r="A932" i="1"/>
  <c r="I933" i="1"/>
  <c r="C926" i="1"/>
  <c r="P925" i="1"/>
  <c r="B932" i="1" l="1"/>
  <c r="D932" i="1"/>
  <c r="N931" i="1"/>
  <c r="E932" i="1"/>
  <c r="F933" i="1" s="1"/>
  <c r="O932" i="1"/>
  <c r="A933" i="1"/>
  <c r="T931" i="1"/>
  <c r="Q931" i="1"/>
  <c r="G932" i="1"/>
  <c r="H932" i="1" s="1"/>
  <c r="R932" i="1"/>
  <c r="J932" i="1"/>
  <c r="K932" i="1" s="1"/>
  <c r="L932" i="1" s="1"/>
  <c r="M932" i="1" s="1"/>
  <c r="S932" i="1"/>
  <c r="C927" i="1"/>
  <c r="P926" i="1"/>
  <c r="I934" i="1"/>
  <c r="B933" i="1" l="1"/>
  <c r="D933" i="1"/>
  <c r="N932" i="1"/>
  <c r="E933" i="1"/>
  <c r="F934" i="1" s="1"/>
  <c r="O933" i="1"/>
  <c r="A934" i="1"/>
  <c r="T932" i="1"/>
  <c r="Q932" i="1"/>
  <c r="S933" i="1"/>
  <c r="R933" i="1"/>
  <c r="J933" i="1"/>
  <c r="K933" i="1" s="1"/>
  <c r="L933" i="1" s="1"/>
  <c r="M933" i="1" s="1"/>
  <c r="G933" i="1"/>
  <c r="H933" i="1" s="1"/>
  <c r="I935" i="1"/>
  <c r="C928" i="1"/>
  <c r="P927" i="1"/>
  <c r="B934" i="1" l="1"/>
  <c r="D934" i="1"/>
  <c r="N933" i="1"/>
  <c r="E934" i="1"/>
  <c r="F935" i="1" s="1"/>
  <c r="O934" i="1"/>
  <c r="A935" i="1"/>
  <c r="Q933" i="1"/>
  <c r="T933" i="1"/>
  <c r="R934" i="1"/>
  <c r="J934" i="1"/>
  <c r="K934" i="1" s="1"/>
  <c r="L934" i="1" s="1"/>
  <c r="M934" i="1" s="1"/>
  <c r="G934" i="1"/>
  <c r="H934" i="1" s="1"/>
  <c r="S934" i="1"/>
  <c r="I936" i="1"/>
  <c r="C929" i="1"/>
  <c r="P928" i="1"/>
  <c r="B935" i="1" l="1"/>
  <c r="D935" i="1"/>
  <c r="T934" i="1"/>
  <c r="Q934" i="1"/>
  <c r="S935" i="1"/>
  <c r="J935" i="1"/>
  <c r="K935" i="1" s="1"/>
  <c r="L935" i="1" s="1"/>
  <c r="M935" i="1" s="1"/>
  <c r="G935" i="1"/>
  <c r="H935" i="1" s="1"/>
  <c r="R935" i="1"/>
  <c r="N934" i="1"/>
  <c r="E935" i="1"/>
  <c r="F936" i="1" s="1"/>
  <c r="O935" i="1"/>
  <c r="A936" i="1"/>
  <c r="C930" i="1"/>
  <c r="P929" i="1"/>
  <c r="I937" i="1"/>
  <c r="B936" i="1" l="1"/>
  <c r="D936" i="1"/>
  <c r="N935" i="1"/>
  <c r="E936" i="1"/>
  <c r="F937" i="1" s="1"/>
  <c r="O936" i="1"/>
  <c r="A937" i="1"/>
  <c r="Q935" i="1"/>
  <c r="T935" i="1"/>
  <c r="S936" i="1"/>
  <c r="G936" i="1"/>
  <c r="H936" i="1" s="1"/>
  <c r="R936" i="1"/>
  <c r="J936" i="1"/>
  <c r="K936" i="1" s="1"/>
  <c r="L936" i="1" s="1"/>
  <c r="M936" i="1" s="1"/>
  <c r="C931" i="1"/>
  <c r="P930" i="1"/>
  <c r="I938" i="1"/>
  <c r="B937" i="1" l="1"/>
  <c r="D937" i="1"/>
  <c r="N936" i="1"/>
  <c r="E937" i="1"/>
  <c r="F938" i="1" s="1"/>
  <c r="O937" i="1"/>
  <c r="A938" i="1"/>
  <c r="Q936" i="1"/>
  <c r="T936" i="1"/>
  <c r="R937" i="1"/>
  <c r="G937" i="1"/>
  <c r="H937" i="1" s="1"/>
  <c r="J937" i="1"/>
  <c r="K937" i="1" s="1"/>
  <c r="L937" i="1" s="1"/>
  <c r="M937" i="1" s="1"/>
  <c r="S937" i="1"/>
  <c r="C932" i="1"/>
  <c r="P931" i="1"/>
  <c r="I939" i="1"/>
  <c r="B938" i="1" l="1"/>
  <c r="D938" i="1"/>
  <c r="E938" i="1"/>
  <c r="F939" i="1" s="1"/>
  <c r="O938" i="1"/>
  <c r="A939" i="1"/>
  <c r="Q937" i="1"/>
  <c r="T937" i="1"/>
  <c r="S938" i="1"/>
  <c r="G938" i="1"/>
  <c r="H938" i="1" s="1"/>
  <c r="R938" i="1"/>
  <c r="J938" i="1"/>
  <c r="K938" i="1" s="1"/>
  <c r="L938" i="1" s="1"/>
  <c r="M938" i="1" s="1"/>
  <c r="N937" i="1"/>
  <c r="C933" i="1"/>
  <c r="P932" i="1"/>
  <c r="I940" i="1"/>
  <c r="B939" i="1" l="1"/>
  <c r="D939" i="1"/>
  <c r="N938" i="1"/>
  <c r="E939" i="1"/>
  <c r="F940" i="1" s="1"/>
  <c r="O939" i="1"/>
  <c r="A940" i="1"/>
  <c r="T938" i="1"/>
  <c r="Q938" i="1"/>
  <c r="R939" i="1"/>
  <c r="G939" i="1"/>
  <c r="H939" i="1" s="1"/>
  <c r="J939" i="1"/>
  <c r="K939" i="1" s="1"/>
  <c r="L939" i="1" s="1"/>
  <c r="M939" i="1" s="1"/>
  <c r="S939" i="1"/>
  <c r="C934" i="1"/>
  <c r="P933" i="1"/>
  <c r="I941" i="1"/>
  <c r="B940" i="1" l="1"/>
  <c r="D940" i="1"/>
  <c r="N939" i="1"/>
  <c r="E940" i="1"/>
  <c r="F941" i="1" s="1"/>
  <c r="O940" i="1"/>
  <c r="A941" i="1"/>
  <c r="T939" i="1"/>
  <c r="Q939" i="1"/>
  <c r="J940" i="1"/>
  <c r="K940" i="1" s="1"/>
  <c r="L940" i="1" s="1"/>
  <c r="M940" i="1" s="1"/>
  <c r="S940" i="1"/>
  <c r="G940" i="1"/>
  <c r="H940" i="1" s="1"/>
  <c r="R940" i="1"/>
  <c r="C935" i="1"/>
  <c r="P934" i="1"/>
  <c r="I942" i="1"/>
  <c r="B941" i="1" l="1"/>
  <c r="D941" i="1"/>
  <c r="N940" i="1"/>
  <c r="E941" i="1"/>
  <c r="F942" i="1" s="1"/>
  <c r="O941" i="1"/>
  <c r="A942" i="1"/>
  <c r="Q940" i="1"/>
  <c r="T940" i="1"/>
  <c r="R941" i="1"/>
  <c r="J941" i="1"/>
  <c r="K941" i="1" s="1"/>
  <c r="L941" i="1" s="1"/>
  <c r="M941" i="1" s="1"/>
  <c r="G941" i="1"/>
  <c r="H941" i="1" s="1"/>
  <c r="S941" i="1"/>
  <c r="C936" i="1"/>
  <c r="P935" i="1"/>
  <c r="I943" i="1"/>
  <c r="B942" i="1" l="1"/>
  <c r="D942" i="1"/>
  <c r="N941" i="1"/>
  <c r="E942" i="1"/>
  <c r="F943" i="1" s="1"/>
  <c r="O942" i="1"/>
  <c r="A943" i="1"/>
  <c r="T941" i="1"/>
  <c r="Q941" i="1"/>
  <c r="G942" i="1"/>
  <c r="H942" i="1" s="1"/>
  <c r="J942" i="1"/>
  <c r="K942" i="1" s="1"/>
  <c r="L942" i="1" s="1"/>
  <c r="M942" i="1" s="1"/>
  <c r="R942" i="1"/>
  <c r="S942" i="1"/>
  <c r="C937" i="1"/>
  <c r="P936" i="1"/>
  <c r="I944" i="1"/>
  <c r="B943" i="1" l="1"/>
  <c r="D943" i="1"/>
  <c r="N942" i="1"/>
  <c r="E943" i="1"/>
  <c r="F944" i="1" s="1"/>
  <c r="O943" i="1"/>
  <c r="A944" i="1"/>
  <c r="Q942" i="1"/>
  <c r="T942" i="1"/>
  <c r="S943" i="1"/>
  <c r="G943" i="1"/>
  <c r="H943" i="1" s="1"/>
  <c r="R943" i="1"/>
  <c r="J943" i="1"/>
  <c r="K943" i="1" s="1"/>
  <c r="L943" i="1" s="1"/>
  <c r="M943" i="1" s="1"/>
  <c r="C938" i="1"/>
  <c r="P937" i="1"/>
  <c r="I945" i="1"/>
  <c r="B944" i="1" l="1"/>
  <c r="D944" i="1"/>
  <c r="N943" i="1"/>
  <c r="E944" i="1"/>
  <c r="F945" i="1" s="1"/>
  <c r="O944" i="1"/>
  <c r="A945" i="1"/>
  <c r="T943" i="1"/>
  <c r="Q943" i="1"/>
  <c r="S944" i="1"/>
  <c r="G944" i="1"/>
  <c r="H944" i="1" s="1"/>
  <c r="R944" i="1"/>
  <c r="J944" i="1"/>
  <c r="K944" i="1" s="1"/>
  <c r="L944" i="1" s="1"/>
  <c r="M944" i="1" s="1"/>
  <c r="C939" i="1"/>
  <c r="P938" i="1"/>
  <c r="I946" i="1"/>
  <c r="B945" i="1" l="1"/>
  <c r="D945" i="1"/>
  <c r="N944" i="1"/>
  <c r="E945" i="1"/>
  <c r="F946" i="1" s="1"/>
  <c r="O945" i="1"/>
  <c r="A946" i="1"/>
  <c r="T944" i="1"/>
  <c r="Q944" i="1"/>
  <c r="S945" i="1"/>
  <c r="R945" i="1"/>
  <c r="J945" i="1"/>
  <c r="K945" i="1" s="1"/>
  <c r="L945" i="1" s="1"/>
  <c r="M945" i="1" s="1"/>
  <c r="G945" i="1"/>
  <c r="H945" i="1" s="1"/>
  <c r="I947" i="1"/>
  <c r="C940" i="1"/>
  <c r="P939" i="1"/>
  <c r="B946" i="1" l="1"/>
  <c r="D946" i="1"/>
  <c r="N945" i="1"/>
  <c r="E946" i="1"/>
  <c r="F947" i="1" s="1"/>
  <c r="O946" i="1"/>
  <c r="A947" i="1"/>
  <c r="T945" i="1"/>
  <c r="Q945" i="1"/>
  <c r="S946" i="1"/>
  <c r="G946" i="1"/>
  <c r="H946" i="1" s="1"/>
  <c r="J946" i="1"/>
  <c r="K946" i="1" s="1"/>
  <c r="L946" i="1" s="1"/>
  <c r="M946" i="1" s="1"/>
  <c r="R946" i="1"/>
  <c r="C941" i="1"/>
  <c r="P940" i="1"/>
  <c r="I948" i="1"/>
  <c r="B947" i="1" l="1"/>
  <c r="D947" i="1"/>
  <c r="N946" i="1"/>
  <c r="E947" i="1"/>
  <c r="F948" i="1" s="1"/>
  <c r="O947" i="1"/>
  <c r="A948" i="1"/>
  <c r="T946" i="1"/>
  <c r="Q946" i="1"/>
  <c r="J947" i="1"/>
  <c r="K947" i="1" s="1"/>
  <c r="L947" i="1" s="1"/>
  <c r="M947" i="1" s="1"/>
  <c r="G947" i="1"/>
  <c r="H947" i="1" s="1"/>
  <c r="S947" i="1"/>
  <c r="R947" i="1"/>
  <c r="I949" i="1"/>
  <c r="C942" i="1"/>
  <c r="P941" i="1"/>
  <c r="B948" i="1" l="1"/>
  <c r="D948" i="1"/>
  <c r="N947" i="1"/>
  <c r="E948" i="1"/>
  <c r="F949" i="1" s="1"/>
  <c r="O948" i="1"/>
  <c r="A949" i="1"/>
  <c r="Q947" i="1"/>
  <c r="T947" i="1"/>
  <c r="G948" i="1"/>
  <c r="H948" i="1" s="1"/>
  <c r="R948" i="1"/>
  <c r="J948" i="1"/>
  <c r="K948" i="1" s="1"/>
  <c r="L948" i="1" s="1"/>
  <c r="M948" i="1" s="1"/>
  <c r="S948" i="1"/>
  <c r="C943" i="1"/>
  <c r="P942" i="1"/>
  <c r="I950" i="1"/>
  <c r="B949" i="1" l="1"/>
  <c r="D949" i="1"/>
  <c r="N948" i="1"/>
  <c r="E949" i="1"/>
  <c r="F950" i="1" s="1"/>
  <c r="O949" i="1"/>
  <c r="A950" i="1"/>
  <c r="T948" i="1"/>
  <c r="Q948" i="1"/>
  <c r="R949" i="1"/>
  <c r="J949" i="1"/>
  <c r="K949" i="1" s="1"/>
  <c r="L949" i="1" s="1"/>
  <c r="M949" i="1" s="1"/>
  <c r="G949" i="1"/>
  <c r="H949" i="1" s="1"/>
  <c r="S949" i="1"/>
  <c r="I951" i="1"/>
  <c r="C944" i="1"/>
  <c r="P943" i="1"/>
  <c r="B950" i="1" l="1"/>
  <c r="D950" i="1"/>
  <c r="N949" i="1"/>
  <c r="E950" i="1"/>
  <c r="F951" i="1" s="1"/>
  <c r="O950" i="1"/>
  <c r="A951" i="1"/>
  <c r="T949" i="1"/>
  <c r="Q949" i="1"/>
  <c r="S950" i="1"/>
  <c r="G950" i="1"/>
  <c r="H950" i="1" s="1"/>
  <c r="R950" i="1"/>
  <c r="J950" i="1"/>
  <c r="K950" i="1" s="1"/>
  <c r="L950" i="1" s="1"/>
  <c r="M950" i="1" s="1"/>
  <c r="C945" i="1"/>
  <c r="P944" i="1"/>
  <c r="I952" i="1"/>
  <c r="B951" i="1" l="1"/>
  <c r="D951" i="1"/>
  <c r="N950" i="1"/>
  <c r="E951" i="1"/>
  <c r="F952" i="1" s="1"/>
  <c r="O951" i="1"/>
  <c r="A952" i="1"/>
  <c r="K951" i="1"/>
  <c r="L951" i="1" s="1"/>
  <c r="M951" i="1" s="1"/>
  <c r="Q950" i="1"/>
  <c r="T950" i="1"/>
  <c r="J951" i="1"/>
  <c r="S951" i="1"/>
  <c r="G951" i="1"/>
  <c r="H951" i="1" s="1"/>
  <c r="R951" i="1"/>
  <c r="I953" i="1"/>
  <c r="C946" i="1"/>
  <c r="P945" i="1"/>
  <c r="B952" i="1" l="1"/>
  <c r="D952" i="1"/>
  <c r="N951" i="1"/>
  <c r="E952" i="1"/>
  <c r="F953" i="1" s="1"/>
  <c r="O952" i="1"/>
  <c r="A953" i="1"/>
  <c r="Q951" i="1"/>
  <c r="T951" i="1"/>
  <c r="S952" i="1"/>
  <c r="R952" i="1"/>
  <c r="G952" i="1"/>
  <c r="H952" i="1" s="1"/>
  <c r="J952" i="1"/>
  <c r="K952" i="1" s="1"/>
  <c r="L952" i="1" s="1"/>
  <c r="M952" i="1" s="1"/>
  <c r="I954" i="1"/>
  <c r="C947" i="1"/>
  <c r="P946" i="1"/>
  <c r="B953" i="1" l="1"/>
  <c r="D953" i="1"/>
  <c r="N952" i="1"/>
  <c r="E953" i="1"/>
  <c r="F954" i="1" s="1"/>
  <c r="O953" i="1"/>
  <c r="A954" i="1"/>
  <c r="T952" i="1"/>
  <c r="Q952" i="1"/>
  <c r="R953" i="1"/>
  <c r="S953" i="1"/>
  <c r="G953" i="1"/>
  <c r="H953" i="1" s="1"/>
  <c r="J953" i="1"/>
  <c r="K953" i="1" s="1"/>
  <c r="L953" i="1" s="1"/>
  <c r="M953" i="1" s="1"/>
  <c r="C948" i="1"/>
  <c r="P947" i="1"/>
  <c r="I955" i="1"/>
  <c r="B954" i="1" l="1"/>
  <c r="D954" i="1"/>
  <c r="N953" i="1"/>
  <c r="E954" i="1"/>
  <c r="F955" i="1" s="1"/>
  <c r="O954" i="1"/>
  <c r="A955" i="1"/>
  <c r="T953" i="1"/>
  <c r="Q953" i="1"/>
  <c r="J954" i="1"/>
  <c r="K954" i="1" s="1"/>
  <c r="L954" i="1" s="1"/>
  <c r="M954" i="1" s="1"/>
  <c r="G954" i="1"/>
  <c r="H954" i="1" s="1"/>
  <c r="S954" i="1"/>
  <c r="R954" i="1"/>
  <c r="I956" i="1"/>
  <c r="C949" i="1"/>
  <c r="P948" i="1"/>
  <c r="B955" i="1" l="1"/>
  <c r="D955" i="1"/>
  <c r="E955" i="1"/>
  <c r="F956" i="1" s="1"/>
  <c r="O955" i="1"/>
  <c r="A956" i="1"/>
  <c r="T954" i="1"/>
  <c r="Q954" i="1"/>
  <c r="S955" i="1"/>
  <c r="G955" i="1"/>
  <c r="H955" i="1" s="1"/>
  <c r="R955" i="1"/>
  <c r="J955" i="1"/>
  <c r="K955" i="1" s="1"/>
  <c r="L955" i="1" s="1"/>
  <c r="M955" i="1" s="1"/>
  <c r="N954" i="1"/>
  <c r="C950" i="1"/>
  <c r="P949" i="1"/>
  <c r="I957" i="1"/>
  <c r="B956" i="1" l="1"/>
  <c r="D956" i="1"/>
  <c r="N955" i="1"/>
  <c r="E956" i="1"/>
  <c r="F957" i="1" s="1"/>
  <c r="O956" i="1"/>
  <c r="A957" i="1"/>
  <c r="Q955" i="1"/>
  <c r="T955" i="1"/>
  <c r="S956" i="1"/>
  <c r="G956" i="1"/>
  <c r="H956" i="1" s="1"/>
  <c r="J956" i="1"/>
  <c r="K956" i="1" s="1"/>
  <c r="L956" i="1" s="1"/>
  <c r="M956" i="1" s="1"/>
  <c r="R956" i="1"/>
  <c r="I958" i="1"/>
  <c r="C951" i="1"/>
  <c r="P950" i="1"/>
  <c r="B957" i="1" l="1"/>
  <c r="D957" i="1"/>
  <c r="N956" i="1"/>
  <c r="E957" i="1"/>
  <c r="F958" i="1" s="1"/>
  <c r="O957" i="1"/>
  <c r="A958" i="1"/>
  <c r="T956" i="1"/>
  <c r="Q956" i="1"/>
  <c r="S957" i="1"/>
  <c r="G957" i="1"/>
  <c r="H957" i="1" s="1"/>
  <c r="J957" i="1"/>
  <c r="K957" i="1" s="1"/>
  <c r="L957" i="1" s="1"/>
  <c r="M957" i="1" s="1"/>
  <c r="R957" i="1"/>
  <c r="C952" i="1"/>
  <c r="P951" i="1"/>
  <c r="I959" i="1"/>
  <c r="B958" i="1" l="1"/>
  <c r="D958" i="1"/>
  <c r="N957" i="1"/>
  <c r="E958" i="1"/>
  <c r="F959" i="1" s="1"/>
  <c r="O958" i="1"/>
  <c r="A959" i="1"/>
  <c r="T957" i="1"/>
  <c r="Q957" i="1"/>
  <c r="S958" i="1"/>
  <c r="G958" i="1"/>
  <c r="H958" i="1" s="1"/>
  <c r="J958" i="1"/>
  <c r="K958" i="1" s="1"/>
  <c r="L958" i="1" s="1"/>
  <c r="M958" i="1" s="1"/>
  <c r="R958" i="1"/>
  <c r="C953" i="1"/>
  <c r="P952" i="1"/>
  <c r="I960" i="1"/>
  <c r="B959" i="1" l="1"/>
  <c r="D959" i="1"/>
  <c r="N958" i="1"/>
  <c r="E959" i="1"/>
  <c r="F960" i="1" s="1"/>
  <c r="O959" i="1"/>
  <c r="A960" i="1"/>
  <c r="T958" i="1"/>
  <c r="Q958" i="1"/>
  <c r="R959" i="1"/>
  <c r="J959" i="1"/>
  <c r="K959" i="1" s="1"/>
  <c r="L959" i="1" s="1"/>
  <c r="M959" i="1" s="1"/>
  <c r="S959" i="1"/>
  <c r="G959" i="1"/>
  <c r="H959" i="1" s="1"/>
  <c r="I961" i="1"/>
  <c r="C954" i="1"/>
  <c r="P953" i="1"/>
  <c r="B960" i="1" l="1"/>
  <c r="D960" i="1"/>
  <c r="N959" i="1"/>
  <c r="E960" i="1"/>
  <c r="F961" i="1" s="1"/>
  <c r="O960" i="1"/>
  <c r="A961" i="1"/>
  <c r="T959" i="1"/>
  <c r="Q959" i="1"/>
  <c r="S960" i="1"/>
  <c r="G960" i="1"/>
  <c r="H960" i="1" s="1"/>
  <c r="R960" i="1"/>
  <c r="J960" i="1"/>
  <c r="K960" i="1" s="1"/>
  <c r="L960" i="1" s="1"/>
  <c r="M960" i="1" s="1"/>
  <c r="I962" i="1"/>
  <c r="C955" i="1"/>
  <c r="P954" i="1"/>
  <c r="B961" i="1" l="1"/>
  <c r="D961" i="1"/>
  <c r="E961" i="1"/>
  <c r="F962" i="1" s="1"/>
  <c r="O961" i="1"/>
  <c r="A962" i="1"/>
  <c r="T960" i="1"/>
  <c r="Q960" i="1"/>
  <c r="G961" i="1"/>
  <c r="H961" i="1" s="1"/>
  <c r="R961" i="1"/>
  <c r="S961" i="1"/>
  <c r="J961" i="1"/>
  <c r="K961" i="1" s="1"/>
  <c r="L961" i="1" s="1"/>
  <c r="M961" i="1" s="1"/>
  <c r="N960" i="1"/>
  <c r="C956" i="1"/>
  <c r="P955" i="1"/>
  <c r="I963" i="1"/>
  <c r="B962" i="1" l="1"/>
  <c r="D962" i="1"/>
  <c r="N961" i="1"/>
  <c r="E962" i="1"/>
  <c r="F963" i="1" s="1"/>
  <c r="O962" i="1"/>
  <c r="A963" i="1"/>
  <c r="Q961" i="1"/>
  <c r="T961" i="1"/>
  <c r="S962" i="1"/>
  <c r="G962" i="1"/>
  <c r="H962" i="1" s="1"/>
  <c r="R962" i="1"/>
  <c r="J962" i="1"/>
  <c r="K962" i="1" s="1"/>
  <c r="L962" i="1" s="1"/>
  <c r="M962" i="1" s="1"/>
  <c r="I964" i="1"/>
  <c r="C957" i="1"/>
  <c r="P956" i="1"/>
  <c r="B963" i="1" l="1"/>
  <c r="D963" i="1"/>
  <c r="N962" i="1"/>
  <c r="E963" i="1"/>
  <c r="F964" i="1" s="1"/>
  <c r="O963" i="1"/>
  <c r="A964" i="1"/>
  <c r="Q962" i="1"/>
  <c r="T962" i="1"/>
  <c r="G963" i="1"/>
  <c r="H963" i="1" s="1"/>
  <c r="R963" i="1"/>
  <c r="J963" i="1"/>
  <c r="K963" i="1" s="1"/>
  <c r="L963" i="1" s="1"/>
  <c r="M963" i="1" s="1"/>
  <c r="S963" i="1"/>
  <c r="I965" i="1"/>
  <c r="C958" i="1"/>
  <c r="P957" i="1"/>
  <c r="B964" i="1" l="1"/>
  <c r="D964" i="1"/>
  <c r="N963" i="1"/>
  <c r="E964" i="1"/>
  <c r="F965" i="1" s="1"/>
  <c r="O964" i="1"/>
  <c r="A965" i="1"/>
  <c r="Q963" i="1"/>
  <c r="T963" i="1"/>
  <c r="G964" i="1"/>
  <c r="H964" i="1" s="1"/>
  <c r="S964" i="1"/>
  <c r="J964" i="1"/>
  <c r="K964" i="1" s="1"/>
  <c r="L964" i="1" s="1"/>
  <c r="M964" i="1" s="1"/>
  <c r="R964" i="1"/>
  <c r="I966" i="1"/>
  <c r="C959" i="1"/>
  <c r="P958" i="1"/>
  <c r="B965" i="1" l="1"/>
  <c r="D965" i="1"/>
  <c r="N964" i="1"/>
  <c r="E965" i="1"/>
  <c r="F966" i="1" s="1"/>
  <c r="O965" i="1"/>
  <c r="A966" i="1"/>
  <c r="T964" i="1"/>
  <c r="Q964" i="1"/>
  <c r="R965" i="1"/>
  <c r="J965" i="1"/>
  <c r="K965" i="1" s="1"/>
  <c r="L965" i="1" s="1"/>
  <c r="M965" i="1" s="1"/>
  <c r="S965" i="1"/>
  <c r="G965" i="1"/>
  <c r="H965" i="1" s="1"/>
  <c r="C960" i="1"/>
  <c r="P959" i="1"/>
  <c r="I967" i="1"/>
  <c r="B966" i="1" l="1"/>
  <c r="D966" i="1"/>
  <c r="N965" i="1"/>
  <c r="E966" i="1"/>
  <c r="F967" i="1" s="1"/>
  <c r="O966" i="1"/>
  <c r="A967" i="1"/>
  <c r="Q965" i="1"/>
  <c r="T965" i="1"/>
  <c r="S966" i="1"/>
  <c r="G966" i="1"/>
  <c r="H966" i="1" s="1"/>
  <c r="J966" i="1"/>
  <c r="K966" i="1" s="1"/>
  <c r="L966" i="1" s="1"/>
  <c r="M966" i="1" s="1"/>
  <c r="R966" i="1"/>
  <c r="C961" i="1"/>
  <c r="P960" i="1"/>
  <c r="I968" i="1"/>
  <c r="B967" i="1" l="1"/>
  <c r="D967" i="1"/>
  <c r="N966" i="1"/>
  <c r="E967" i="1"/>
  <c r="F968" i="1" s="1"/>
  <c r="O967" i="1"/>
  <c r="A968" i="1"/>
  <c r="Q966" i="1"/>
  <c r="T966" i="1"/>
  <c r="J967" i="1"/>
  <c r="K967" i="1" s="1"/>
  <c r="L967" i="1" s="1"/>
  <c r="M967" i="1" s="1"/>
  <c r="G967" i="1"/>
  <c r="H967" i="1" s="1"/>
  <c r="S967" i="1"/>
  <c r="R967" i="1"/>
  <c r="C962" i="1"/>
  <c r="P961" i="1"/>
  <c r="I969" i="1"/>
  <c r="B968" i="1" l="1"/>
  <c r="D968" i="1"/>
  <c r="N967" i="1"/>
  <c r="E968" i="1"/>
  <c r="F969" i="1" s="1"/>
  <c r="O968" i="1"/>
  <c r="A969" i="1"/>
  <c r="T967" i="1"/>
  <c r="Q967" i="1"/>
  <c r="J968" i="1"/>
  <c r="K968" i="1" s="1"/>
  <c r="L968" i="1" s="1"/>
  <c r="M968" i="1" s="1"/>
  <c r="S968" i="1"/>
  <c r="G968" i="1"/>
  <c r="H968" i="1" s="1"/>
  <c r="R968" i="1"/>
  <c r="I970" i="1"/>
  <c r="C963" i="1"/>
  <c r="P962" i="1"/>
  <c r="B969" i="1" l="1"/>
  <c r="D969" i="1"/>
  <c r="N968" i="1"/>
  <c r="E969" i="1"/>
  <c r="F970" i="1" s="1"/>
  <c r="O969" i="1"/>
  <c r="A970" i="1"/>
  <c r="T968" i="1"/>
  <c r="Q968" i="1"/>
  <c r="S969" i="1"/>
  <c r="G969" i="1"/>
  <c r="H969" i="1" s="1"/>
  <c r="R969" i="1"/>
  <c r="J969" i="1"/>
  <c r="K969" i="1" s="1"/>
  <c r="L969" i="1" s="1"/>
  <c r="M969" i="1" s="1"/>
  <c r="C964" i="1"/>
  <c r="P963" i="1"/>
  <c r="I971" i="1"/>
  <c r="B970" i="1" l="1"/>
  <c r="D970" i="1"/>
  <c r="E970" i="1"/>
  <c r="F971" i="1" s="1"/>
  <c r="O970" i="1"/>
  <c r="A971" i="1"/>
  <c r="T969" i="1"/>
  <c r="Q969" i="1"/>
  <c r="G970" i="1"/>
  <c r="H970" i="1" s="1"/>
  <c r="R970" i="1"/>
  <c r="J970" i="1"/>
  <c r="K970" i="1" s="1"/>
  <c r="L970" i="1" s="1"/>
  <c r="M970" i="1" s="1"/>
  <c r="S970" i="1"/>
  <c r="N969" i="1"/>
  <c r="C965" i="1"/>
  <c r="P964" i="1"/>
  <c r="I972" i="1"/>
  <c r="B971" i="1" l="1"/>
  <c r="D971" i="1"/>
  <c r="N970" i="1"/>
  <c r="E971" i="1"/>
  <c r="F972" i="1" s="1"/>
  <c r="O971" i="1"/>
  <c r="A972" i="1"/>
  <c r="T970" i="1"/>
  <c r="Q970" i="1"/>
  <c r="J971" i="1"/>
  <c r="K971" i="1" s="1"/>
  <c r="L971" i="1" s="1"/>
  <c r="M971" i="1" s="1"/>
  <c r="S971" i="1"/>
  <c r="G971" i="1"/>
  <c r="H971" i="1" s="1"/>
  <c r="R971" i="1"/>
  <c r="C966" i="1"/>
  <c r="P965" i="1"/>
  <c r="I973" i="1"/>
  <c r="B972" i="1" l="1"/>
  <c r="D972" i="1"/>
  <c r="N971" i="1"/>
  <c r="E972" i="1"/>
  <c r="F973" i="1" s="1"/>
  <c r="O972" i="1"/>
  <c r="A973" i="1"/>
  <c r="Q971" i="1"/>
  <c r="T971" i="1"/>
  <c r="S972" i="1"/>
  <c r="R972" i="1"/>
  <c r="G972" i="1"/>
  <c r="H972" i="1" s="1"/>
  <c r="J972" i="1"/>
  <c r="K972" i="1" s="1"/>
  <c r="L972" i="1" s="1"/>
  <c r="M972" i="1" s="1"/>
  <c r="C967" i="1"/>
  <c r="P966" i="1"/>
  <c r="I974" i="1"/>
  <c r="B973" i="1" l="1"/>
  <c r="D973" i="1"/>
  <c r="N972" i="1"/>
  <c r="E973" i="1"/>
  <c r="F974" i="1" s="1"/>
  <c r="O973" i="1"/>
  <c r="A974" i="1"/>
  <c r="T972" i="1"/>
  <c r="Q972" i="1"/>
  <c r="S973" i="1"/>
  <c r="G973" i="1"/>
  <c r="H973" i="1" s="1"/>
  <c r="J973" i="1"/>
  <c r="K973" i="1" s="1"/>
  <c r="L973" i="1" s="1"/>
  <c r="M973" i="1" s="1"/>
  <c r="R973" i="1"/>
  <c r="I975" i="1"/>
  <c r="C968" i="1"/>
  <c r="P967" i="1"/>
  <c r="B974" i="1" l="1"/>
  <c r="D974" i="1"/>
  <c r="N973" i="1"/>
  <c r="E974" i="1"/>
  <c r="F975" i="1" s="1"/>
  <c r="O974" i="1"/>
  <c r="A975" i="1"/>
  <c r="Q973" i="1"/>
  <c r="T973" i="1"/>
  <c r="G974" i="1"/>
  <c r="H974" i="1" s="1"/>
  <c r="R974" i="1"/>
  <c r="S974" i="1"/>
  <c r="J974" i="1"/>
  <c r="K974" i="1" s="1"/>
  <c r="L974" i="1" s="1"/>
  <c r="M974" i="1" s="1"/>
  <c r="I976" i="1"/>
  <c r="C969" i="1"/>
  <c r="P968" i="1"/>
  <c r="B975" i="1" l="1"/>
  <c r="D975" i="1"/>
  <c r="N974" i="1"/>
  <c r="E975" i="1"/>
  <c r="F976" i="1" s="1"/>
  <c r="O975" i="1"/>
  <c r="A976" i="1"/>
  <c r="T974" i="1"/>
  <c r="Q974" i="1"/>
  <c r="R975" i="1"/>
  <c r="G975" i="1"/>
  <c r="H975" i="1" s="1"/>
  <c r="S975" i="1"/>
  <c r="J975" i="1"/>
  <c r="K975" i="1" s="1"/>
  <c r="L975" i="1" s="1"/>
  <c r="M975" i="1" s="1"/>
  <c r="I977" i="1"/>
  <c r="C970" i="1"/>
  <c r="P969" i="1"/>
  <c r="B976" i="1" l="1"/>
  <c r="D976" i="1"/>
  <c r="N975" i="1"/>
  <c r="E976" i="1"/>
  <c r="F977" i="1" s="1"/>
  <c r="O976" i="1"/>
  <c r="A977" i="1"/>
  <c r="T975" i="1"/>
  <c r="Q975" i="1"/>
  <c r="J976" i="1"/>
  <c r="K976" i="1" s="1"/>
  <c r="L976" i="1" s="1"/>
  <c r="M976" i="1" s="1"/>
  <c r="S976" i="1"/>
  <c r="G976" i="1"/>
  <c r="H976" i="1" s="1"/>
  <c r="R976" i="1"/>
  <c r="C971" i="1"/>
  <c r="P970" i="1"/>
  <c r="I978" i="1"/>
  <c r="B977" i="1" l="1"/>
  <c r="D977" i="1"/>
  <c r="E977" i="1"/>
  <c r="F978" i="1" s="1"/>
  <c r="O977" i="1"/>
  <c r="A978" i="1"/>
  <c r="Q976" i="1"/>
  <c r="T976" i="1"/>
  <c r="J977" i="1"/>
  <c r="K977" i="1" s="1"/>
  <c r="L977" i="1" s="1"/>
  <c r="M977" i="1" s="1"/>
  <c r="R977" i="1"/>
  <c r="S977" i="1"/>
  <c r="G977" i="1"/>
  <c r="H977" i="1" s="1"/>
  <c r="N976" i="1"/>
  <c r="I979" i="1"/>
  <c r="C972" i="1"/>
  <c r="P971" i="1"/>
  <c r="B978" i="1" l="1"/>
  <c r="D978" i="1"/>
  <c r="E978" i="1"/>
  <c r="F979" i="1" s="1"/>
  <c r="O978" i="1"/>
  <c r="A979" i="1"/>
  <c r="Q977" i="1"/>
  <c r="T977" i="1"/>
  <c r="S978" i="1"/>
  <c r="G978" i="1"/>
  <c r="H978" i="1" s="1"/>
  <c r="J978" i="1"/>
  <c r="K978" i="1" s="1"/>
  <c r="L978" i="1" s="1"/>
  <c r="M978" i="1" s="1"/>
  <c r="R978" i="1"/>
  <c r="N977" i="1"/>
  <c r="C973" i="1"/>
  <c r="P972" i="1"/>
  <c r="I980" i="1"/>
  <c r="B979" i="1" l="1"/>
  <c r="D979" i="1"/>
  <c r="N978" i="1"/>
  <c r="E979" i="1"/>
  <c r="F980" i="1" s="1"/>
  <c r="O979" i="1"/>
  <c r="A980" i="1"/>
  <c r="T978" i="1"/>
  <c r="Q978" i="1"/>
  <c r="S979" i="1"/>
  <c r="G979" i="1"/>
  <c r="H979" i="1" s="1"/>
  <c r="J979" i="1"/>
  <c r="K979" i="1" s="1"/>
  <c r="L979" i="1" s="1"/>
  <c r="M979" i="1" s="1"/>
  <c r="R979" i="1"/>
  <c r="I981" i="1"/>
  <c r="C974" i="1"/>
  <c r="P973" i="1"/>
  <c r="B980" i="1" l="1"/>
  <c r="D980" i="1"/>
  <c r="N979" i="1"/>
  <c r="E980" i="1"/>
  <c r="F981" i="1" s="1"/>
  <c r="O980" i="1"/>
  <c r="A981" i="1"/>
  <c r="T979" i="1"/>
  <c r="Q979" i="1"/>
  <c r="G980" i="1"/>
  <c r="H980" i="1" s="1"/>
  <c r="S980" i="1"/>
  <c r="R980" i="1"/>
  <c r="J980" i="1"/>
  <c r="K980" i="1" s="1"/>
  <c r="L980" i="1" s="1"/>
  <c r="M980" i="1" s="1"/>
  <c r="C975" i="1"/>
  <c r="P974" i="1"/>
  <c r="I982" i="1"/>
  <c r="B981" i="1" l="1"/>
  <c r="D981" i="1"/>
  <c r="N980" i="1"/>
  <c r="O981" i="1"/>
  <c r="A982" i="1"/>
  <c r="E981" i="1"/>
  <c r="F982" i="1" s="1"/>
  <c r="Q980" i="1"/>
  <c r="T980" i="1"/>
  <c r="G981" i="1"/>
  <c r="H981" i="1" s="1"/>
  <c r="R981" i="1"/>
  <c r="J981" i="1"/>
  <c r="K981" i="1" s="1"/>
  <c r="L981" i="1" s="1"/>
  <c r="M981" i="1" s="1"/>
  <c r="S981" i="1"/>
  <c r="C976" i="1"/>
  <c r="P975" i="1"/>
  <c r="I983" i="1"/>
  <c r="B982" i="1" l="1"/>
  <c r="D982" i="1"/>
  <c r="N981" i="1"/>
  <c r="E982" i="1"/>
  <c r="F983" i="1" s="1"/>
  <c r="O982" i="1"/>
  <c r="A983" i="1"/>
  <c r="T981" i="1"/>
  <c r="Q981" i="1"/>
  <c r="R982" i="1"/>
  <c r="G982" i="1"/>
  <c r="H982" i="1" s="1"/>
  <c r="J982" i="1"/>
  <c r="K982" i="1" s="1"/>
  <c r="L982" i="1" s="1"/>
  <c r="M982" i="1" s="1"/>
  <c r="S982" i="1"/>
  <c r="C977" i="1"/>
  <c r="P976" i="1"/>
  <c r="I984" i="1"/>
  <c r="B983" i="1" l="1"/>
  <c r="D983" i="1"/>
  <c r="N982" i="1"/>
  <c r="E983" i="1"/>
  <c r="F984" i="1" s="1"/>
  <c r="O983" i="1"/>
  <c r="A984" i="1"/>
  <c r="T982" i="1"/>
  <c r="Q982" i="1"/>
  <c r="S983" i="1"/>
  <c r="G983" i="1"/>
  <c r="H983" i="1" s="1"/>
  <c r="R983" i="1"/>
  <c r="J983" i="1"/>
  <c r="K983" i="1" s="1"/>
  <c r="L983" i="1" s="1"/>
  <c r="M983" i="1" s="1"/>
  <c r="I985" i="1"/>
  <c r="C978" i="1"/>
  <c r="P977" i="1"/>
  <c r="B984" i="1" l="1"/>
  <c r="D984" i="1"/>
  <c r="N983" i="1"/>
  <c r="E984" i="1"/>
  <c r="F985" i="1" s="1"/>
  <c r="O984" i="1"/>
  <c r="A985" i="1"/>
  <c r="Q983" i="1"/>
  <c r="T983" i="1"/>
  <c r="G984" i="1"/>
  <c r="H984" i="1" s="1"/>
  <c r="R984" i="1"/>
  <c r="J984" i="1"/>
  <c r="K984" i="1" s="1"/>
  <c r="L984" i="1" s="1"/>
  <c r="M984" i="1" s="1"/>
  <c r="S984" i="1"/>
  <c r="I986" i="1"/>
  <c r="C979" i="1"/>
  <c r="P978" i="1"/>
  <c r="B985" i="1" l="1"/>
  <c r="D985" i="1"/>
  <c r="N984" i="1"/>
  <c r="E985" i="1"/>
  <c r="F986" i="1" s="1"/>
  <c r="O985" i="1"/>
  <c r="A986" i="1"/>
  <c r="T984" i="1"/>
  <c r="Q984" i="1"/>
  <c r="S985" i="1"/>
  <c r="G985" i="1"/>
  <c r="H985" i="1" s="1"/>
  <c r="J985" i="1"/>
  <c r="K985" i="1" s="1"/>
  <c r="L985" i="1" s="1"/>
  <c r="M985" i="1" s="1"/>
  <c r="R985" i="1"/>
  <c r="C980" i="1"/>
  <c r="P979" i="1"/>
  <c r="I987" i="1"/>
  <c r="B986" i="1" l="1"/>
  <c r="D986" i="1"/>
  <c r="E986" i="1"/>
  <c r="F987" i="1" s="1"/>
  <c r="O986" i="1"/>
  <c r="A987" i="1"/>
  <c r="T985" i="1"/>
  <c r="Q985" i="1"/>
  <c r="J986" i="1"/>
  <c r="K986" i="1" s="1"/>
  <c r="L986" i="1" s="1"/>
  <c r="M986" i="1" s="1"/>
  <c r="G986" i="1"/>
  <c r="H986" i="1" s="1"/>
  <c r="S986" i="1"/>
  <c r="R986" i="1"/>
  <c r="N985" i="1"/>
  <c r="C981" i="1"/>
  <c r="P980" i="1"/>
  <c r="I988" i="1"/>
  <c r="B987" i="1" l="1"/>
  <c r="D987" i="1"/>
  <c r="N986" i="1"/>
  <c r="E987" i="1"/>
  <c r="F988" i="1" s="1"/>
  <c r="O987" i="1"/>
  <c r="A988" i="1"/>
  <c r="Q986" i="1"/>
  <c r="T986" i="1"/>
  <c r="S987" i="1"/>
  <c r="G987" i="1"/>
  <c r="H987" i="1" s="1"/>
  <c r="R987" i="1"/>
  <c r="J987" i="1"/>
  <c r="K987" i="1" s="1"/>
  <c r="L987" i="1" s="1"/>
  <c r="M987" i="1" s="1"/>
  <c r="C982" i="1"/>
  <c r="P981" i="1"/>
  <c r="I989" i="1"/>
  <c r="B988" i="1" l="1"/>
  <c r="D988" i="1"/>
  <c r="N987" i="1"/>
  <c r="E988" i="1"/>
  <c r="F989" i="1" s="1"/>
  <c r="O988" i="1"/>
  <c r="A989" i="1"/>
  <c r="T987" i="1"/>
  <c r="Q987" i="1"/>
  <c r="S988" i="1"/>
  <c r="G988" i="1"/>
  <c r="H988" i="1" s="1"/>
  <c r="R988" i="1"/>
  <c r="J988" i="1"/>
  <c r="K988" i="1" s="1"/>
  <c r="L988" i="1" s="1"/>
  <c r="M988" i="1" s="1"/>
  <c r="I990" i="1"/>
  <c r="C983" i="1"/>
  <c r="P982" i="1"/>
  <c r="B989" i="1" l="1"/>
  <c r="D989" i="1"/>
  <c r="N988" i="1"/>
  <c r="E989" i="1"/>
  <c r="F990" i="1" s="1"/>
  <c r="O989" i="1"/>
  <c r="A990" i="1"/>
  <c r="T988" i="1"/>
  <c r="Q988" i="1"/>
  <c r="S989" i="1"/>
  <c r="G989" i="1"/>
  <c r="H989" i="1" s="1"/>
  <c r="J989" i="1"/>
  <c r="K989" i="1" s="1"/>
  <c r="L989" i="1" s="1"/>
  <c r="M989" i="1" s="1"/>
  <c r="R989" i="1"/>
  <c r="C984" i="1"/>
  <c r="P983" i="1"/>
  <c r="I991" i="1"/>
  <c r="B990" i="1" l="1"/>
  <c r="D990" i="1"/>
  <c r="E990" i="1"/>
  <c r="F991" i="1" s="1"/>
  <c r="O990" i="1"/>
  <c r="A991" i="1"/>
  <c r="T989" i="1"/>
  <c r="Q989" i="1"/>
  <c r="R990" i="1"/>
  <c r="G990" i="1"/>
  <c r="H990" i="1" s="1"/>
  <c r="S990" i="1"/>
  <c r="J990" i="1"/>
  <c r="K990" i="1" s="1"/>
  <c r="L990" i="1" s="1"/>
  <c r="M990" i="1" s="1"/>
  <c r="N989" i="1"/>
  <c r="I992" i="1"/>
  <c r="C985" i="1"/>
  <c r="P984" i="1"/>
  <c r="B991" i="1" l="1"/>
  <c r="D991" i="1"/>
  <c r="N990" i="1"/>
  <c r="E991" i="1"/>
  <c r="F992" i="1" s="1"/>
  <c r="O991" i="1"/>
  <c r="A992" i="1"/>
  <c r="T990" i="1"/>
  <c r="Q990" i="1"/>
  <c r="S991" i="1"/>
  <c r="G991" i="1"/>
  <c r="H991" i="1" s="1"/>
  <c r="J991" i="1"/>
  <c r="K991" i="1" s="1"/>
  <c r="L991" i="1" s="1"/>
  <c r="M991" i="1" s="1"/>
  <c r="R991" i="1"/>
  <c r="C986" i="1"/>
  <c r="P985" i="1"/>
  <c r="I993" i="1"/>
  <c r="B992" i="1" l="1"/>
  <c r="D992" i="1"/>
  <c r="N991" i="1"/>
  <c r="E992" i="1"/>
  <c r="F993" i="1" s="1"/>
  <c r="O992" i="1"/>
  <c r="A993" i="1"/>
  <c r="T991" i="1"/>
  <c r="Q991" i="1"/>
  <c r="R992" i="1"/>
  <c r="J992" i="1"/>
  <c r="K992" i="1" s="1"/>
  <c r="L992" i="1" s="1"/>
  <c r="M992" i="1" s="1"/>
  <c r="G992" i="1"/>
  <c r="H992" i="1" s="1"/>
  <c r="S992" i="1"/>
  <c r="I994" i="1"/>
  <c r="C987" i="1"/>
  <c r="P986" i="1"/>
  <c r="D993" i="1" l="1"/>
  <c r="B993" i="1"/>
  <c r="N992" i="1"/>
  <c r="E993" i="1"/>
  <c r="F994" i="1" s="1"/>
  <c r="O993" i="1"/>
  <c r="A994" i="1"/>
  <c r="T992" i="1"/>
  <c r="Q992" i="1"/>
  <c r="J993" i="1"/>
  <c r="K993" i="1" s="1"/>
  <c r="L993" i="1" s="1"/>
  <c r="M993" i="1" s="1"/>
  <c r="S993" i="1"/>
  <c r="G993" i="1"/>
  <c r="H993" i="1" s="1"/>
  <c r="R993" i="1"/>
  <c r="I995" i="1"/>
  <c r="C988" i="1"/>
  <c r="P987" i="1"/>
  <c r="B994" i="1" l="1"/>
  <c r="D994" i="1"/>
  <c r="O994" i="1"/>
  <c r="A995" i="1"/>
  <c r="E994" i="1"/>
  <c r="F995" i="1" s="1"/>
  <c r="T993" i="1"/>
  <c r="Q993" i="1"/>
  <c r="G994" i="1"/>
  <c r="H994" i="1" s="1"/>
  <c r="J994" i="1"/>
  <c r="K994" i="1" s="1"/>
  <c r="L994" i="1" s="1"/>
  <c r="M994" i="1" s="1"/>
  <c r="S994" i="1"/>
  <c r="R994" i="1"/>
  <c r="N993" i="1"/>
  <c r="I996" i="1"/>
  <c r="C989" i="1"/>
  <c r="P988" i="1"/>
  <c r="B995" i="1" l="1"/>
  <c r="D995" i="1"/>
  <c r="N994" i="1"/>
  <c r="E995" i="1"/>
  <c r="F996" i="1" s="1"/>
  <c r="O995" i="1"/>
  <c r="A996" i="1"/>
  <c r="T994" i="1"/>
  <c r="Q994" i="1"/>
  <c r="S995" i="1"/>
  <c r="G995" i="1"/>
  <c r="H995" i="1" s="1"/>
  <c r="R995" i="1"/>
  <c r="J995" i="1"/>
  <c r="K995" i="1" s="1"/>
  <c r="L995" i="1" s="1"/>
  <c r="M995" i="1" s="1"/>
  <c r="I997" i="1"/>
  <c r="C990" i="1"/>
  <c r="P989" i="1"/>
  <c r="B996" i="1" l="1"/>
  <c r="D996" i="1"/>
  <c r="N995" i="1"/>
  <c r="E996" i="1"/>
  <c r="F997" i="1" s="1"/>
  <c r="O996" i="1"/>
  <c r="A997" i="1"/>
  <c r="T995" i="1"/>
  <c r="Q995" i="1"/>
  <c r="R996" i="1"/>
  <c r="S996" i="1"/>
  <c r="G996" i="1"/>
  <c r="H996" i="1" s="1"/>
  <c r="J996" i="1"/>
  <c r="K996" i="1" s="1"/>
  <c r="L996" i="1" s="1"/>
  <c r="M996" i="1" s="1"/>
  <c r="I998" i="1"/>
  <c r="C991" i="1"/>
  <c r="P990" i="1"/>
  <c r="B997" i="1" l="1"/>
  <c r="D997" i="1"/>
  <c r="N996" i="1"/>
  <c r="E997" i="1"/>
  <c r="F998" i="1" s="1"/>
  <c r="O997" i="1"/>
  <c r="A998" i="1"/>
  <c r="T996" i="1"/>
  <c r="Q996" i="1"/>
  <c r="S997" i="1"/>
  <c r="G997" i="1"/>
  <c r="H997" i="1" s="1"/>
  <c r="R997" i="1"/>
  <c r="J997" i="1"/>
  <c r="K997" i="1" s="1"/>
  <c r="L997" i="1" s="1"/>
  <c r="M997" i="1" s="1"/>
  <c r="I999" i="1"/>
  <c r="C992" i="1"/>
  <c r="P991" i="1"/>
  <c r="B998" i="1" l="1"/>
  <c r="D998" i="1"/>
  <c r="N997" i="1"/>
  <c r="E998" i="1"/>
  <c r="F999" i="1" s="1"/>
  <c r="O998" i="1"/>
  <c r="A999" i="1"/>
  <c r="Q997" i="1"/>
  <c r="T997" i="1"/>
  <c r="S998" i="1"/>
  <c r="R998" i="1"/>
  <c r="J998" i="1"/>
  <c r="K998" i="1" s="1"/>
  <c r="L998" i="1" s="1"/>
  <c r="M998" i="1" s="1"/>
  <c r="G998" i="1"/>
  <c r="H998" i="1" s="1"/>
  <c r="C993" i="1"/>
  <c r="P992" i="1"/>
  <c r="I1000" i="1"/>
  <c r="B999" i="1" l="1"/>
  <c r="D999" i="1"/>
  <c r="E999" i="1"/>
  <c r="F1000" i="1" s="1"/>
  <c r="O999" i="1"/>
  <c r="A1000" i="1"/>
  <c r="N998" i="1"/>
  <c r="T998" i="1"/>
  <c r="Q998" i="1"/>
  <c r="S999" i="1"/>
  <c r="G999" i="1"/>
  <c r="H999" i="1" s="1"/>
  <c r="R999" i="1"/>
  <c r="J999" i="1"/>
  <c r="K999" i="1" s="1"/>
  <c r="L999" i="1" s="1"/>
  <c r="M999" i="1" s="1"/>
  <c r="I1001" i="1"/>
  <c r="C994" i="1"/>
  <c r="P993" i="1"/>
  <c r="B1000" i="1" l="1"/>
  <c r="D1000" i="1"/>
  <c r="N999" i="1"/>
  <c r="E1000" i="1"/>
  <c r="F1001" i="1" s="1"/>
  <c r="O1000" i="1"/>
  <c r="A1001" i="1"/>
  <c r="T999" i="1"/>
  <c r="Q999" i="1"/>
  <c r="R1000" i="1"/>
  <c r="S1000" i="1"/>
  <c r="G1000" i="1"/>
  <c r="H1000" i="1" s="1"/>
  <c r="J1000" i="1"/>
  <c r="K1000" i="1" s="1"/>
  <c r="L1000" i="1" s="1"/>
  <c r="M1000" i="1" s="1"/>
  <c r="C995" i="1"/>
  <c r="P994" i="1"/>
  <c r="I1002" i="1"/>
  <c r="B1001" i="1" l="1"/>
  <c r="D1001" i="1"/>
  <c r="N1000" i="1"/>
  <c r="E1001" i="1"/>
  <c r="F1002" i="1" s="1"/>
  <c r="O1001" i="1"/>
  <c r="A1002" i="1"/>
  <c r="T1000" i="1"/>
  <c r="Q1000" i="1"/>
  <c r="R1001" i="1"/>
  <c r="J1001" i="1"/>
  <c r="K1001" i="1" s="1"/>
  <c r="L1001" i="1" s="1"/>
  <c r="M1001" i="1" s="1"/>
  <c r="S1001" i="1"/>
  <c r="G1001" i="1"/>
  <c r="H1001" i="1" s="1"/>
  <c r="C996" i="1"/>
  <c r="P995" i="1"/>
  <c r="I1003" i="1"/>
  <c r="B1002" i="1" l="1"/>
  <c r="D1002" i="1"/>
  <c r="N1001" i="1"/>
  <c r="E1002" i="1"/>
  <c r="F1003" i="1" s="1"/>
  <c r="O1002" i="1"/>
  <c r="A1003" i="1"/>
  <c r="Q1001" i="1"/>
  <c r="T1001" i="1"/>
  <c r="S1002" i="1"/>
  <c r="G1002" i="1"/>
  <c r="H1002" i="1" s="1"/>
  <c r="R1002" i="1"/>
  <c r="J1002" i="1"/>
  <c r="K1002" i="1" s="1"/>
  <c r="L1002" i="1" s="1"/>
  <c r="M1002" i="1" s="1"/>
  <c r="C997" i="1"/>
  <c r="P996" i="1"/>
  <c r="I1004" i="1"/>
  <c r="B1003" i="1" l="1"/>
  <c r="D1003" i="1"/>
  <c r="N1002" i="1"/>
  <c r="E1003" i="1"/>
  <c r="F1004" i="1" s="1"/>
  <c r="O1003" i="1"/>
  <c r="A1004" i="1"/>
  <c r="T1002" i="1"/>
  <c r="Q1002" i="1"/>
  <c r="R1003" i="1"/>
  <c r="J1003" i="1"/>
  <c r="K1003" i="1" s="1"/>
  <c r="L1003" i="1" s="1"/>
  <c r="M1003" i="1" s="1"/>
  <c r="G1003" i="1"/>
  <c r="H1003" i="1" s="1"/>
  <c r="S1003" i="1"/>
  <c r="I1005" i="1"/>
  <c r="C998" i="1"/>
  <c r="P997" i="1"/>
  <c r="B1004" i="1" l="1"/>
  <c r="D1004" i="1"/>
  <c r="N1003" i="1"/>
  <c r="E1004" i="1"/>
  <c r="F1005" i="1" s="1"/>
  <c r="O1004" i="1"/>
  <c r="A1005" i="1"/>
  <c r="Q1003" i="1"/>
  <c r="T1003" i="1"/>
  <c r="R1004" i="1"/>
  <c r="J1004" i="1"/>
  <c r="K1004" i="1" s="1"/>
  <c r="L1004" i="1" s="1"/>
  <c r="M1004" i="1" s="1"/>
  <c r="G1004" i="1"/>
  <c r="H1004" i="1" s="1"/>
  <c r="S1004" i="1"/>
  <c r="C999" i="1"/>
  <c r="P998" i="1"/>
  <c r="I1006" i="1"/>
  <c r="B1005" i="1" l="1"/>
  <c r="D1005" i="1"/>
  <c r="N1004" i="1"/>
  <c r="E1005" i="1"/>
  <c r="F1006" i="1" s="1"/>
  <c r="O1005" i="1"/>
  <c r="A1006" i="1"/>
  <c r="T1004" i="1"/>
  <c r="Q1004" i="1"/>
  <c r="S1005" i="1"/>
  <c r="G1005" i="1"/>
  <c r="H1005" i="1" s="1"/>
  <c r="R1005" i="1"/>
  <c r="J1005" i="1"/>
  <c r="K1005" i="1" s="1"/>
  <c r="L1005" i="1" s="1"/>
  <c r="M1005" i="1" s="1"/>
  <c r="I1007" i="1"/>
  <c r="C1000" i="1"/>
  <c r="P999" i="1"/>
  <c r="B1006" i="1" l="1"/>
  <c r="D1006" i="1"/>
  <c r="N1005" i="1"/>
  <c r="E1006" i="1"/>
  <c r="F1007" i="1" s="1"/>
  <c r="O1006" i="1"/>
  <c r="A1007" i="1"/>
  <c r="Q1005" i="1"/>
  <c r="T1005" i="1"/>
  <c r="J1006" i="1"/>
  <c r="K1006" i="1" s="1"/>
  <c r="L1006" i="1" s="1"/>
  <c r="M1006" i="1" s="1"/>
  <c r="S1006" i="1"/>
  <c r="R1006" i="1"/>
  <c r="G1006" i="1"/>
  <c r="H1006" i="1" s="1"/>
  <c r="C1001" i="1"/>
  <c r="P1000" i="1"/>
  <c r="I1008" i="1"/>
  <c r="B1007" i="1" l="1"/>
  <c r="D1007" i="1"/>
  <c r="N1006" i="1"/>
  <c r="E1007" i="1"/>
  <c r="F1008" i="1" s="1"/>
  <c r="O1007" i="1"/>
  <c r="A1008" i="1"/>
  <c r="Q1006" i="1"/>
  <c r="T1006" i="1"/>
  <c r="S1007" i="1"/>
  <c r="G1007" i="1"/>
  <c r="H1007" i="1" s="1"/>
  <c r="J1007" i="1"/>
  <c r="K1007" i="1" s="1"/>
  <c r="L1007" i="1" s="1"/>
  <c r="M1007" i="1" s="1"/>
  <c r="R1007" i="1"/>
  <c r="I1009" i="1"/>
  <c r="C1002" i="1"/>
  <c r="P1001" i="1"/>
  <c r="B1008" i="1" l="1"/>
  <c r="D1008" i="1"/>
  <c r="N1007" i="1"/>
  <c r="E1008" i="1"/>
  <c r="F1009" i="1" s="1"/>
  <c r="O1008" i="1"/>
  <c r="A1009" i="1"/>
  <c r="T1007" i="1"/>
  <c r="Q1007" i="1"/>
  <c r="S1008" i="1"/>
  <c r="R1008" i="1"/>
  <c r="J1008" i="1"/>
  <c r="K1008" i="1" s="1"/>
  <c r="L1008" i="1" s="1"/>
  <c r="M1008" i="1" s="1"/>
  <c r="G1008" i="1"/>
  <c r="H1008" i="1" s="1"/>
  <c r="I1010" i="1"/>
  <c r="C1003" i="1"/>
  <c r="P1002" i="1"/>
  <c r="B1009" i="1" l="1"/>
  <c r="D1009" i="1"/>
  <c r="N1008" i="1"/>
  <c r="E1009" i="1"/>
  <c r="F1010" i="1" s="1"/>
  <c r="O1009" i="1"/>
  <c r="A1010" i="1"/>
  <c r="T1008" i="1"/>
  <c r="Q1008" i="1"/>
  <c r="G1009" i="1"/>
  <c r="H1009" i="1" s="1"/>
  <c r="R1009" i="1"/>
  <c r="J1009" i="1"/>
  <c r="K1009" i="1" s="1"/>
  <c r="L1009" i="1" s="1"/>
  <c r="M1009" i="1" s="1"/>
  <c r="S1009" i="1"/>
  <c r="I1011" i="1"/>
  <c r="C1004" i="1"/>
  <c r="P1003" i="1"/>
  <c r="B1010" i="1" l="1"/>
  <c r="D1010" i="1"/>
  <c r="N1009" i="1"/>
  <c r="E1010" i="1"/>
  <c r="F1011" i="1" s="1"/>
  <c r="O1010" i="1"/>
  <c r="A1011" i="1"/>
  <c r="T1009" i="1"/>
  <c r="Q1009" i="1"/>
  <c r="J1010" i="1"/>
  <c r="K1010" i="1" s="1"/>
  <c r="L1010" i="1" s="1"/>
  <c r="M1010" i="1" s="1"/>
  <c r="R1010" i="1"/>
  <c r="G1010" i="1"/>
  <c r="H1010" i="1" s="1"/>
  <c r="S1010" i="1"/>
  <c r="I1012" i="1"/>
  <c r="C1005" i="1"/>
  <c r="P1004" i="1"/>
  <c r="B1011" i="1" l="1"/>
  <c r="D1011" i="1"/>
  <c r="E1011" i="1"/>
  <c r="F1012" i="1" s="1"/>
  <c r="O1011" i="1"/>
  <c r="A1012" i="1"/>
  <c r="T1010" i="1"/>
  <c r="Q1010" i="1"/>
  <c r="G1011" i="1"/>
  <c r="H1011" i="1" s="1"/>
  <c r="R1011" i="1"/>
  <c r="J1011" i="1"/>
  <c r="K1011" i="1" s="1"/>
  <c r="L1011" i="1" s="1"/>
  <c r="M1011" i="1" s="1"/>
  <c r="S1011" i="1"/>
  <c r="N1010" i="1"/>
  <c r="C1006" i="1"/>
  <c r="P1005" i="1"/>
  <c r="I1013" i="1"/>
  <c r="B1012" i="1" l="1"/>
  <c r="D1012" i="1"/>
  <c r="N1011" i="1"/>
  <c r="E1012" i="1"/>
  <c r="F1013" i="1" s="1"/>
  <c r="O1012" i="1"/>
  <c r="A1013" i="1"/>
  <c r="Q1011" i="1"/>
  <c r="T1011" i="1"/>
  <c r="S1012" i="1"/>
  <c r="G1012" i="1"/>
  <c r="H1012" i="1" s="1"/>
  <c r="R1012" i="1"/>
  <c r="J1012" i="1"/>
  <c r="K1012" i="1" s="1"/>
  <c r="L1012" i="1" s="1"/>
  <c r="M1012" i="1" s="1"/>
  <c r="C1007" i="1"/>
  <c r="P1006" i="1"/>
  <c r="I1014" i="1"/>
  <c r="B1013" i="1" l="1"/>
  <c r="D1013" i="1"/>
  <c r="N1012" i="1"/>
  <c r="E1013" i="1"/>
  <c r="F1014" i="1" s="1"/>
  <c r="O1013" i="1"/>
  <c r="A1014" i="1"/>
  <c r="Q1012" i="1"/>
  <c r="T1012" i="1"/>
  <c r="S1013" i="1"/>
  <c r="G1013" i="1"/>
  <c r="H1013" i="1" s="1"/>
  <c r="R1013" i="1"/>
  <c r="J1013" i="1"/>
  <c r="K1013" i="1" s="1"/>
  <c r="L1013" i="1" s="1"/>
  <c r="M1013" i="1" s="1"/>
  <c r="I1015" i="1"/>
  <c r="C1008" i="1"/>
  <c r="P1007" i="1"/>
  <c r="B1014" i="1" l="1"/>
  <c r="D1014" i="1"/>
  <c r="N1013" i="1"/>
  <c r="E1014" i="1"/>
  <c r="F1015" i="1" s="1"/>
  <c r="O1014" i="1"/>
  <c r="A1015" i="1"/>
  <c r="T1013" i="1"/>
  <c r="Q1013" i="1"/>
  <c r="J1014" i="1"/>
  <c r="K1014" i="1" s="1"/>
  <c r="L1014" i="1" s="1"/>
  <c r="M1014" i="1" s="1"/>
  <c r="S1014" i="1"/>
  <c r="R1014" i="1"/>
  <c r="G1014" i="1"/>
  <c r="H1014" i="1" s="1"/>
  <c r="C1009" i="1"/>
  <c r="P1008" i="1"/>
  <c r="I1016" i="1"/>
  <c r="B1015" i="1" l="1"/>
  <c r="D1015" i="1"/>
  <c r="N1014" i="1"/>
  <c r="E1015" i="1"/>
  <c r="F1016" i="1" s="1"/>
  <c r="O1015" i="1"/>
  <c r="A1016" i="1"/>
  <c r="T1014" i="1"/>
  <c r="Q1014" i="1"/>
  <c r="J1015" i="1"/>
  <c r="K1015" i="1" s="1"/>
  <c r="L1015" i="1" s="1"/>
  <c r="M1015" i="1" s="1"/>
  <c r="S1015" i="1"/>
  <c r="R1015" i="1"/>
  <c r="G1015" i="1"/>
  <c r="H1015" i="1" s="1"/>
  <c r="I1017" i="1"/>
  <c r="C1010" i="1"/>
  <c r="P1009" i="1"/>
  <c r="B1016" i="1" l="1"/>
  <c r="D1016" i="1"/>
  <c r="N1015" i="1"/>
  <c r="E1016" i="1"/>
  <c r="F1017" i="1" s="1"/>
  <c r="O1016" i="1"/>
  <c r="A1017" i="1"/>
  <c r="T1015" i="1"/>
  <c r="Q1015" i="1"/>
  <c r="G1016" i="1"/>
  <c r="H1016" i="1" s="1"/>
  <c r="S1016" i="1"/>
  <c r="J1016" i="1"/>
  <c r="K1016" i="1" s="1"/>
  <c r="L1016" i="1" s="1"/>
  <c r="M1016" i="1" s="1"/>
  <c r="R1016" i="1"/>
  <c r="I1018" i="1"/>
  <c r="C1011" i="1"/>
  <c r="P1010" i="1"/>
  <c r="B1017" i="1" l="1"/>
  <c r="D1017" i="1"/>
  <c r="N1016" i="1"/>
  <c r="E1017" i="1"/>
  <c r="F1018" i="1" s="1"/>
  <c r="O1017" i="1"/>
  <c r="A1018" i="1"/>
  <c r="T1016" i="1"/>
  <c r="Q1016" i="1"/>
  <c r="G1017" i="1"/>
  <c r="H1017" i="1" s="1"/>
  <c r="R1017" i="1"/>
  <c r="J1017" i="1"/>
  <c r="K1017" i="1" s="1"/>
  <c r="L1017" i="1" s="1"/>
  <c r="M1017" i="1" s="1"/>
  <c r="S1017" i="1"/>
  <c r="C1012" i="1"/>
  <c r="P1011" i="1"/>
  <c r="I1019" i="1"/>
  <c r="B1018" i="1" l="1"/>
  <c r="D1018" i="1"/>
  <c r="N1017" i="1"/>
  <c r="E1018" i="1"/>
  <c r="F1019" i="1" s="1"/>
  <c r="O1018" i="1"/>
  <c r="A1019" i="1"/>
  <c r="K1018" i="1"/>
  <c r="L1018" i="1" s="1"/>
  <c r="M1018" i="1" s="1"/>
  <c r="T1017" i="1"/>
  <c r="Q1017" i="1"/>
  <c r="J1018" i="1"/>
  <c r="S1018" i="1"/>
  <c r="G1018" i="1"/>
  <c r="H1018" i="1" s="1"/>
  <c r="R1018" i="1"/>
  <c r="I1020" i="1"/>
  <c r="C1013" i="1"/>
  <c r="P1012" i="1"/>
  <c r="B1019" i="1" l="1"/>
  <c r="D1019" i="1"/>
  <c r="N1018" i="1"/>
  <c r="E1019" i="1"/>
  <c r="F1020" i="1" s="1"/>
  <c r="O1019" i="1"/>
  <c r="A1020" i="1"/>
  <c r="T1018" i="1"/>
  <c r="Q1018" i="1"/>
  <c r="S1019" i="1"/>
  <c r="R1019" i="1"/>
  <c r="G1019" i="1"/>
  <c r="H1019" i="1" s="1"/>
  <c r="J1019" i="1"/>
  <c r="K1019" i="1" s="1"/>
  <c r="L1019" i="1" s="1"/>
  <c r="M1019" i="1" s="1"/>
  <c r="C1014" i="1"/>
  <c r="P1013" i="1"/>
  <c r="I1021" i="1"/>
  <c r="B1020" i="1" l="1"/>
  <c r="D1020" i="1"/>
  <c r="N1019" i="1"/>
  <c r="E1020" i="1"/>
  <c r="F1021" i="1" s="1"/>
  <c r="O1020" i="1"/>
  <c r="A1021" i="1"/>
  <c r="T1019" i="1"/>
  <c r="Q1019" i="1"/>
  <c r="J1020" i="1"/>
  <c r="K1020" i="1" s="1"/>
  <c r="L1020" i="1" s="1"/>
  <c r="M1020" i="1" s="1"/>
  <c r="S1020" i="1"/>
  <c r="R1020" i="1"/>
  <c r="G1020" i="1"/>
  <c r="H1020" i="1" s="1"/>
  <c r="C1015" i="1"/>
  <c r="P1014" i="1"/>
  <c r="I1022" i="1"/>
  <c r="B1021" i="1" l="1"/>
  <c r="D1021" i="1"/>
  <c r="N1020" i="1"/>
  <c r="E1021" i="1"/>
  <c r="F1022" i="1" s="1"/>
  <c r="O1021" i="1"/>
  <c r="A1022" i="1"/>
  <c r="T1020" i="1"/>
  <c r="Q1020" i="1"/>
  <c r="S1021" i="1"/>
  <c r="R1021" i="1"/>
  <c r="J1021" i="1"/>
  <c r="K1021" i="1" s="1"/>
  <c r="L1021" i="1" s="1"/>
  <c r="M1021" i="1" s="1"/>
  <c r="G1021" i="1"/>
  <c r="H1021" i="1" s="1"/>
  <c r="I1023" i="1"/>
  <c r="C1016" i="1"/>
  <c r="P1015" i="1"/>
  <c r="B1022" i="1" l="1"/>
  <c r="D1022" i="1"/>
  <c r="N1021" i="1"/>
  <c r="E1022" i="1"/>
  <c r="F1023" i="1" s="1"/>
  <c r="O1022" i="1"/>
  <c r="A1023" i="1"/>
  <c r="T1021" i="1"/>
  <c r="Q1021" i="1"/>
  <c r="S1022" i="1"/>
  <c r="G1022" i="1"/>
  <c r="H1022" i="1" s="1"/>
  <c r="R1022" i="1"/>
  <c r="J1022" i="1"/>
  <c r="K1022" i="1" s="1"/>
  <c r="L1022" i="1" s="1"/>
  <c r="M1022" i="1" s="1"/>
  <c r="C1017" i="1"/>
  <c r="P1016" i="1"/>
  <c r="I1024" i="1"/>
  <c r="B1023" i="1" l="1"/>
  <c r="D1023" i="1"/>
  <c r="N1022" i="1"/>
  <c r="E1023" i="1"/>
  <c r="F1024" i="1" s="1"/>
  <c r="O1023" i="1"/>
  <c r="A1024" i="1"/>
  <c r="Q1022" i="1"/>
  <c r="T1022" i="1"/>
  <c r="R1023" i="1"/>
  <c r="S1023" i="1"/>
  <c r="J1023" i="1"/>
  <c r="K1023" i="1" s="1"/>
  <c r="L1023" i="1" s="1"/>
  <c r="M1023" i="1" s="1"/>
  <c r="G1023" i="1"/>
  <c r="H1023" i="1" s="1"/>
  <c r="I1025" i="1"/>
  <c r="C1018" i="1"/>
  <c r="P1017" i="1"/>
  <c r="B1024" i="1" l="1"/>
  <c r="D1024" i="1"/>
  <c r="N1023" i="1"/>
  <c r="E1024" i="1"/>
  <c r="F1025" i="1" s="1"/>
  <c r="O1024" i="1"/>
  <c r="A1025" i="1"/>
  <c r="Q1023" i="1"/>
  <c r="T1023" i="1"/>
  <c r="J1024" i="1"/>
  <c r="K1024" i="1" s="1"/>
  <c r="L1024" i="1" s="1"/>
  <c r="M1024" i="1" s="1"/>
  <c r="G1024" i="1"/>
  <c r="H1024" i="1" s="1"/>
  <c r="S1024" i="1"/>
  <c r="R1024" i="1"/>
  <c r="I1026" i="1"/>
  <c r="C1019" i="1"/>
  <c r="P1018" i="1"/>
  <c r="B1025" i="1" l="1"/>
  <c r="D1025" i="1"/>
  <c r="N1024" i="1"/>
  <c r="E1025" i="1"/>
  <c r="F1026" i="1" s="1"/>
  <c r="O1025" i="1"/>
  <c r="A1026" i="1"/>
  <c r="T1024" i="1"/>
  <c r="Q1024" i="1"/>
  <c r="S1025" i="1"/>
  <c r="G1025" i="1"/>
  <c r="H1025" i="1" s="1"/>
  <c r="R1025" i="1"/>
  <c r="J1025" i="1"/>
  <c r="K1025" i="1" s="1"/>
  <c r="L1025" i="1" s="1"/>
  <c r="M1025" i="1" s="1"/>
  <c r="I1027" i="1"/>
  <c r="C1020" i="1"/>
  <c r="P1019" i="1"/>
  <c r="B1026" i="1" l="1"/>
  <c r="D1026" i="1"/>
  <c r="N1025" i="1"/>
  <c r="E1026" i="1"/>
  <c r="F1027" i="1" s="1"/>
  <c r="O1026" i="1"/>
  <c r="A1027" i="1"/>
  <c r="T1025" i="1"/>
  <c r="Q1025" i="1"/>
  <c r="J1026" i="1"/>
  <c r="K1026" i="1" s="1"/>
  <c r="L1026" i="1" s="1"/>
  <c r="M1026" i="1" s="1"/>
  <c r="G1026" i="1"/>
  <c r="H1026" i="1" s="1"/>
  <c r="S1026" i="1"/>
  <c r="R1026" i="1"/>
  <c r="I1028" i="1"/>
  <c r="C1021" i="1"/>
  <c r="P1020" i="1"/>
  <c r="B1027" i="1" l="1"/>
  <c r="D1027" i="1"/>
  <c r="N1026" i="1"/>
  <c r="E1027" i="1"/>
  <c r="F1028" i="1" s="1"/>
  <c r="O1027" i="1"/>
  <c r="A1028" i="1"/>
  <c r="T1026" i="1"/>
  <c r="Q1026" i="1"/>
  <c r="R1027" i="1"/>
  <c r="J1027" i="1"/>
  <c r="K1027" i="1" s="1"/>
  <c r="L1027" i="1" s="1"/>
  <c r="M1027" i="1" s="1"/>
  <c r="S1027" i="1"/>
  <c r="G1027" i="1"/>
  <c r="H1027" i="1" s="1"/>
  <c r="C1022" i="1"/>
  <c r="P1021" i="1"/>
  <c r="I1029" i="1"/>
  <c r="B1028" i="1" l="1"/>
  <c r="D1028" i="1"/>
  <c r="N1027" i="1"/>
  <c r="E1028" i="1"/>
  <c r="F1029" i="1" s="1"/>
  <c r="O1028" i="1"/>
  <c r="A1029" i="1"/>
  <c r="T1027" i="1"/>
  <c r="Q1027" i="1"/>
  <c r="J1028" i="1"/>
  <c r="K1028" i="1" s="1"/>
  <c r="L1028" i="1" s="1"/>
  <c r="M1028" i="1" s="1"/>
  <c r="S1028" i="1"/>
  <c r="G1028" i="1"/>
  <c r="H1028" i="1" s="1"/>
  <c r="R1028" i="1"/>
  <c r="I1030" i="1"/>
  <c r="C1023" i="1"/>
  <c r="P1022" i="1"/>
  <c r="B1029" i="1" l="1"/>
  <c r="D1029" i="1"/>
  <c r="N1028" i="1"/>
  <c r="E1029" i="1"/>
  <c r="F1030" i="1" s="1"/>
  <c r="O1029" i="1"/>
  <c r="A1030" i="1"/>
  <c r="T1028" i="1"/>
  <c r="Q1028" i="1"/>
  <c r="S1029" i="1"/>
  <c r="G1029" i="1"/>
  <c r="H1029" i="1" s="1"/>
  <c r="J1029" i="1"/>
  <c r="K1029" i="1" s="1"/>
  <c r="L1029" i="1" s="1"/>
  <c r="M1029" i="1" s="1"/>
  <c r="R1029" i="1"/>
  <c r="C1024" i="1"/>
  <c r="P1023" i="1"/>
  <c r="I1031" i="1"/>
  <c r="B1030" i="1" l="1"/>
  <c r="D1030" i="1"/>
  <c r="N1029" i="1"/>
  <c r="E1030" i="1"/>
  <c r="F1031" i="1" s="1"/>
  <c r="O1030" i="1"/>
  <c r="A1031" i="1"/>
  <c r="Q1029" i="1"/>
  <c r="T1029" i="1"/>
  <c r="R1030" i="1"/>
  <c r="J1030" i="1"/>
  <c r="K1030" i="1" s="1"/>
  <c r="L1030" i="1" s="1"/>
  <c r="M1030" i="1" s="1"/>
  <c r="G1030" i="1"/>
  <c r="H1030" i="1" s="1"/>
  <c r="S1030" i="1"/>
  <c r="C1025" i="1"/>
  <c r="P1024" i="1"/>
  <c r="I1032" i="1"/>
  <c r="B1031" i="1" l="1"/>
  <c r="D1031" i="1"/>
  <c r="N1030" i="1"/>
  <c r="E1031" i="1"/>
  <c r="F1032" i="1" s="1"/>
  <c r="O1031" i="1"/>
  <c r="A1032" i="1"/>
  <c r="T1030" i="1"/>
  <c r="Q1030" i="1"/>
  <c r="S1031" i="1"/>
  <c r="G1031" i="1"/>
  <c r="H1031" i="1" s="1"/>
  <c r="R1031" i="1"/>
  <c r="J1031" i="1"/>
  <c r="K1031" i="1" s="1"/>
  <c r="L1031" i="1" s="1"/>
  <c r="M1031" i="1" s="1"/>
  <c r="I1033" i="1"/>
  <c r="C1026" i="1"/>
  <c r="P1025" i="1"/>
  <c r="B1032" i="1" l="1"/>
  <c r="D1032" i="1"/>
  <c r="N1031" i="1"/>
  <c r="E1032" i="1"/>
  <c r="F1033" i="1" s="1"/>
  <c r="O1032" i="1"/>
  <c r="A1033" i="1"/>
  <c r="Q1031" i="1"/>
  <c r="T1031" i="1"/>
  <c r="S1032" i="1"/>
  <c r="G1032" i="1"/>
  <c r="H1032" i="1" s="1"/>
  <c r="R1032" i="1"/>
  <c r="J1032" i="1"/>
  <c r="K1032" i="1" s="1"/>
  <c r="L1032" i="1" s="1"/>
  <c r="M1032" i="1" s="1"/>
  <c r="C1027" i="1"/>
  <c r="P1026" i="1"/>
  <c r="I1034" i="1"/>
  <c r="B1033" i="1" l="1"/>
  <c r="D1033" i="1"/>
  <c r="N1032" i="1"/>
  <c r="E1033" i="1"/>
  <c r="F1034" i="1" s="1"/>
  <c r="O1033" i="1"/>
  <c r="A1034" i="1"/>
  <c r="T1032" i="1"/>
  <c r="Q1032" i="1"/>
  <c r="S1033" i="1"/>
  <c r="R1033" i="1"/>
  <c r="J1033" i="1"/>
  <c r="K1033" i="1" s="1"/>
  <c r="L1033" i="1" s="1"/>
  <c r="M1033" i="1" s="1"/>
  <c r="G1033" i="1"/>
  <c r="H1033" i="1" s="1"/>
  <c r="I1035" i="1"/>
  <c r="C1028" i="1"/>
  <c r="P1027" i="1"/>
  <c r="B1034" i="1" l="1"/>
  <c r="D1034" i="1"/>
  <c r="N1033" i="1"/>
  <c r="E1034" i="1"/>
  <c r="F1035" i="1" s="1"/>
  <c r="O1034" i="1"/>
  <c r="A1035" i="1"/>
  <c r="T1033" i="1"/>
  <c r="Q1033" i="1"/>
  <c r="R1034" i="1"/>
  <c r="J1034" i="1"/>
  <c r="K1034" i="1" s="1"/>
  <c r="L1034" i="1" s="1"/>
  <c r="M1034" i="1" s="1"/>
  <c r="G1034" i="1"/>
  <c r="H1034" i="1" s="1"/>
  <c r="S1034" i="1"/>
  <c r="C1029" i="1"/>
  <c r="P1028" i="1"/>
  <c r="I1036" i="1"/>
  <c r="B1035" i="1" l="1"/>
  <c r="D1035" i="1"/>
  <c r="N1034" i="1"/>
  <c r="E1035" i="1"/>
  <c r="F1036" i="1" s="1"/>
  <c r="O1035" i="1"/>
  <c r="A1036" i="1"/>
  <c r="T1034" i="1"/>
  <c r="Q1034" i="1"/>
  <c r="S1035" i="1"/>
  <c r="G1035" i="1"/>
  <c r="H1035" i="1" s="1"/>
  <c r="R1035" i="1"/>
  <c r="J1035" i="1"/>
  <c r="K1035" i="1" s="1"/>
  <c r="L1035" i="1" s="1"/>
  <c r="M1035" i="1" s="1"/>
  <c r="I1037" i="1"/>
  <c r="C1030" i="1"/>
  <c r="P1029" i="1"/>
  <c r="B1036" i="1" l="1"/>
  <c r="D1036" i="1"/>
  <c r="N1035" i="1"/>
  <c r="E1036" i="1"/>
  <c r="F1037" i="1" s="1"/>
  <c r="O1036" i="1"/>
  <c r="A1037" i="1"/>
  <c r="T1035" i="1"/>
  <c r="Q1035" i="1"/>
  <c r="R1036" i="1"/>
  <c r="J1036" i="1"/>
  <c r="K1036" i="1" s="1"/>
  <c r="L1036" i="1" s="1"/>
  <c r="M1036" i="1" s="1"/>
  <c r="S1036" i="1"/>
  <c r="G1036" i="1"/>
  <c r="H1036" i="1" s="1"/>
  <c r="C1031" i="1"/>
  <c r="P1030" i="1"/>
  <c r="I1038" i="1"/>
  <c r="B1037" i="1" l="1"/>
  <c r="D1037" i="1"/>
  <c r="N1036" i="1"/>
  <c r="E1037" i="1"/>
  <c r="F1038" i="1" s="1"/>
  <c r="O1037" i="1"/>
  <c r="A1038" i="1"/>
  <c r="T1036" i="1"/>
  <c r="Q1036" i="1"/>
  <c r="S1037" i="1"/>
  <c r="G1037" i="1"/>
  <c r="H1037" i="1" s="1"/>
  <c r="R1037" i="1"/>
  <c r="J1037" i="1"/>
  <c r="K1037" i="1" s="1"/>
  <c r="L1037" i="1" s="1"/>
  <c r="M1037" i="1" s="1"/>
  <c r="I1039" i="1"/>
  <c r="C1032" i="1"/>
  <c r="P1031" i="1"/>
  <c r="B1038" i="1" l="1"/>
  <c r="D1038" i="1"/>
  <c r="N1037" i="1"/>
  <c r="E1038" i="1"/>
  <c r="F1039" i="1" s="1"/>
  <c r="O1038" i="1"/>
  <c r="A1039" i="1"/>
  <c r="T1037" i="1"/>
  <c r="Q1037" i="1"/>
  <c r="R1038" i="1"/>
  <c r="J1038" i="1"/>
  <c r="K1038" i="1" s="1"/>
  <c r="L1038" i="1" s="1"/>
  <c r="M1038" i="1" s="1"/>
  <c r="G1038" i="1"/>
  <c r="H1038" i="1" s="1"/>
  <c r="S1038" i="1"/>
  <c r="I1040" i="1"/>
  <c r="C1033" i="1"/>
  <c r="P1032" i="1"/>
  <c r="B1039" i="1" l="1"/>
  <c r="D1039" i="1"/>
  <c r="E1039" i="1"/>
  <c r="F1040" i="1" s="1"/>
  <c r="O1039" i="1"/>
  <c r="A1040" i="1"/>
  <c r="N1038" i="1"/>
  <c r="T1038" i="1"/>
  <c r="Q1038" i="1"/>
  <c r="S1039" i="1"/>
  <c r="G1039" i="1"/>
  <c r="H1039" i="1" s="1"/>
  <c r="R1039" i="1"/>
  <c r="J1039" i="1"/>
  <c r="K1039" i="1" s="1"/>
  <c r="L1039" i="1" s="1"/>
  <c r="M1039" i="1" s="1"/>
  <c r="I1041" i="1"/>
  <c r="C1034" i="1"/>
  <c r="P1033" i="1"/>
  <c r="B1040" i="1" l="1"/>
  <c r="D1040" i="1"/>
  <c r="N1039" i="1"/>
  <c r="E1040" i="1"/>
  <c r="F1041" i="1" s="1"/>
  <c r="O1040" i="1"/>
  <c r="A1041" i="1"/>
  <c r="T1039" i="1"/>
  <c r="Q1039" i="1"/>
  <c r="R1040" i="1"/>
  <c r="G1040" i="1"/>
  <c r="H1040" i="1" s="1"/>
  <c r="S1040" i="1"/>
  <c r="J1040" i="1"/>
  <c r="K1040" i="1" s="1"/>
  <c r="L1040" i="1" s="1"/>
  <c r="M1040" i="1" s="1"/>
  <c r="C1035" i="1"/>
  <c r="P1034" i="1"/>
  <c r="I1042" i="1"/>
  <c r="B1041" i="1" l="1"/>
  <c r="D1041" i="1"/>
  <c r="N1040" i="1"/>
  <c r="E1041" i="1"/>
  <c r="F1042" i="1" s="1"/>
  <c r="O1041" i="1"/>
  <c r="A1042" i="1"/>
  <c r="T1040" i="1"/>
  <c r="Q1040" i="1"/>
  <c r="G1041" i="1"/>
  <c r="H1041" i="1" s="1"/>
  <c r="R1041" i="1"/>
  <c r="J1041" i="1"/>
  <c r="K1041" i="1" s="1"/>
  <c r="L1041" i="1" s="1"/>
  <c r="M1041" i="1" s="1"/>
  <c r="S1041" i="1"/>
  <c r="C1036" i="1"/>
  <c r="P1035" i="1"/>
  <c r="I1043" i="1"/>
  <c r="B1042" i="1" l="1"/>
  <c r="D1042" i="1"/>
  <c r="N1041" i="1"/>
  <c r="E1042" i="1"/>
  <c r="F1043" i="1" s="1"/>
  <c r="O1042" i="1"/>
  <c r="A1043" i="1"/>
  <c r="T1041" i="1"/>
  <c r="Q1041" i="1"/>
  <c r="J1042" i="1"/>
  <c r="K1042" i="1" s="1"/>
  <c r="L1042" i="1" s="1"/>
  <c r="M1042" i="1" s="1"/>
  <c r="S1042" i="1"/>
  <c r="R1042" i="1"/>
  <c r="G1042" i="1"/>
  <c r="H1042" i="1" s="1"/>
  <c r="I1044" i="1"/>
  <c r="C1037" i="1"/>
  <c r="P1036" i="1"/>
  <c r="B1043" i="1" l="1"/>
  <c r="D1043" i="1"/>
  <c r="N1042" i="1"/>
  <c r="E1043" i="1"/>
  <c r="F1044" i="1" s="1"/>
  <c r="O1043" i="1"/>
  <c r="A1044" i="1"/>
  <c r="T1042" i="1"/>
  <c r="Q1042" i="1"/>
  <c r="S1043" i="1"/>
  <c r="G1043" i="1"/>
  <c r="H1043" i="1" s="1"/>
  <c r="R1043" i="1"/>
  <c r="J1043" i="1"/>
  <c r="K1043" i="1" s="1"/>
  <c r="L1043" i="1" s="1"/>
  <c r="M1043" i="1" s="1"/>
  <c r="I1045" i="1"/>
  <c r="C1038" i="1"/>
  <c r="P1037" i="1"/>
  <c r="B1044" i="1" l="1"/>
  <c r="D1044" i="1"/>
  <c r="E1044" i="1"/>
  <c r="F1045" i="1" s="1"/>
  <c r="O1044" i="1"/>
  <c r="A1045" i="1"/>
  <c r="T1043" i="1"/>
  <c r="Q1043" i="1"/>
  <c r="S1044" i="1"/>
  <c r="G1044" i="1"/>
  <c r="H1044" i="1" s="1"/>
  <c r="J1044" i="1"/>
  <c r="K1044" i="1" s="1"/>
  <c r="L1044" i="1" s="1"/>
  <c r="M1044" i="1" s="1"/>
  <c r="R1044" i="1"/>
  <c r="N1043" i="1"/>
  <c r="I1046" i="1"/>
  <c r="C1039" i="1"/>
  <c r="P1038" i="1"/>
  <c r="B1045" i="1" l="1"/>
  <c r="D1045" i="1"/>
  <c r="N1044" i="1"/>
  <c r="E1045" i="1"/>
  <c r="F1046" i="1" s="1"/>
  <c r="O1045" i="1"/>
  <c r="A1046" i="1"/>
  <c r="T1044" i="1"/>
  <c r="Q1044" i="1"/>
  <c r="J1045" i="1"/>
  <c r="K1045" i="1" s="1"/>
  <c r="L1045" i="1" s="1"/>
  <c r="M1045" i="1" s="1"/>
  <c r="G1045" i="1"/>
  <c r="H1045" i="1" s="1"/>
  <c r="R1045" i="1"/>
  <c r="S1045" i="1"/>
  <c r="C1040" i="1"/>
  <c r="P1039" i="1"/>
  <c r="I1047" i="1"/>
  <c r="B1046" i="1" l="1"/>
  <c r="D1046" i="1"/>
  <c r="N1045" i="1"/>
  <c r="E1046" i="1"/>
  <c r="F1047" i="1" s="1"/>
  <c r="O1046" i="1"/>
  <c r="A1047" i="1"/>
  <c r="T1045" i="1"/>
  <c r="Q1045" i="1"/>
  <c r="S1046" i="1"/>
  <c r="J1046" i="1"/>
  <c r="K1046" i="1" s="1"/>
  <c r="L1046" i="1" s="1"/>
  <c r="M1046" i="1" s="1"/>
  <c r="G1046" i="1"/>
  <c r="H1046" i="1" s="1"/>
  <c r="R1046" i="1"/>
  <c r="I1048" i="1"/>
  <c r="C1041" i="1"/>
  <c r="P1040" i="1"/>
  <c r="B1047" i="1" l="1"/>
  <c r="D1047" i="1"/>
  <c r="N1046" i="1"/>
  <c r="E1047" i="1"/>
  <c r="F1048" i="1" s="1"/>
  <c r="O1047" i="1"/>
  <c r="A1048" i="1"/>
  <c r="T1046" i="1"/>
  <c r="Q1046" i="1"/>
  <c r="R1047" i="1"/>
  <c r="J1047" i="1"/>
  <c r="K1047" i="1" s="1"/>
  <c r="L1047" i="1" s="1"/>
  <c r="M1047" i="1" s="1"/>
  <c r="G1047" i="1"/>
  <c r="H1047" i="1" s="1"/>
  <c r="S1047" i="1"/>
  <c r="C1042" i="1"/>
  <c r="P1041" i="1"/>
  <c r="I1049" i="1"/>
  <c r="B1048" i="1" l="1"/>
  <c r="D1048" i="1"/>
  <c r="N1047" i="1"/>
  <c r="E1048" i="1"/>
  <c r="F1049" i="1" s="1"/>
  <c r="O1048" i="1"/>
  <c r="A1049" i="1"/>
  <c r="Q1047" i="1"/>
  <c r="T1047" i="1"/>
  <c r="G1048" i="1"/>
  <c r="H1048" i="1" s="1"/>
  <c r="S1048" i="1"/>
  <c r="R1048" i="1"/>
  <c r="J1048" i="1"/>
  <c r="K1048" i="1" s="1"/>
  <c r="L1048" i="1" s="1"/>
  <c r="M1048" i="1" s="1"/>
  <c r="C1043" i="1"/>
  <c r="P1042" i="1"/>
  <c r="I1050" i="1"/>
  <c r="B1049" i="1" l="1"/>
  <c r="D1049" i="1"/>
  <c r="N1048" i="1"/>
  <c r="E1049" i="1"/>
  <c r="F1050" i="1" s="1"/>
  <c r="O1049" i="1"/>
  <c r="A1050" i="1"/>
  <c r="T1048" i="1"/>
  <c r="Q1048" i="1"/>
  <c r="R1049" i="1"/>
  <c r="J1049" i="1"/>
  <c r="K1049" i="1" s="1"/>
  <c r="L1049" i="1" s="1"/>
  <c r="M1049" i="1" s="1"/>
  <c r="G1049" i="1"/>
  <c r="H1049" i="1" s="1"/>
  <c r="S1049" i="1"/>
  <c r="I1051" i="1"/>
  <c r="C1044" i="1"/>
  <c r="P1043" i="1"/>
  <c r="B1050" i="1" l="1"/>
  <c r="D1050" i="1"/>
  <c r="N1049" i="1"/>
  <c r="E1050" i="1"/>
  <c r="F1051" i="1" s="1"/>
  <c r="O1050" i="1"/>
  <c r="A1051" i="1"/>
  <c r="Q1049" i="1"/>
  <c r="T1049" i="1"/>
  <c r="J1050" i="1"/>
  <c r="K1050" i="1" s="1"/>
  <c r="L1050" i="1" s="1"/>
  <c r="M1050" i="1" s="1"/>
  <c r="S1050" i="1"/>
  <c r="G1050" i="1"/>
  <c r="H1050" i="1" s="1"/>
  <c r="R1050" i="1"/>
  <c r="I1052" i="1"/>
  <c r="C1045" i="1"/>
  <c r="P1044" i="1"/>
  <c r="B1051" i="1" l="1"/>
  <c r="D1051" i="1"/>
  <c r="N1050" i="1"/>
  <c r="E1051" i="1"/>
  <c r="F1052" i="1" s="1"/>
  <c r="O1051" i="1"/>
  <c r="A1052" i="1"/>
  <c r="T1050" i="1"/>
  <c r="Q1050" i="1"/>
  <c r="S1051" i="1"/>
  <c r="J1051" i="1"/>
  <c r="K1051" i="1" s="1"/>
  <c r="L1051" i="1" s="1"/>
  <c r="M1051" i="1" s="1"/>
  <c r="G1051" i="1"/>
  <c r="H1051" i="1" s="1"/>
  <c r="R1051" i="1"/>
  <c r="I1053" i="1"/>
  <c r="C1046" i="1"/>
  <c r="P1045" i="1"/>
  <c r="B1052" i="1" l="1"/>
  <c r="D1052" i="1"/>
  <c r="E1052" i="1"/>
  <c r="F1053" i="1" s="1"/>
  <c r="O1052" i="1"/>
  <c r="A1053" i="1"/>
  <c r="Q1051" i="1"/>
  <c r="T1051" i="1"/>
  <c r="J1052" i="1"/>
  <c r="K1052" i="1" s="1"/>
  <c r="L1052" i="1" s="1"/>
  <c r="M1052" i="1" s="1"/>
  <c r="S1052" i="1"/>
  <c r="R1052" i="1"/>
  <c r="G1052" i="1"/>
  <c r="H1052" i="1" s="1"/>
  <c r="N1051" i="1"/>
  <c r="I1054" i="1"/>
  <c r="C1047" i="1"/>
  <c r="P1046" i="1"/>
  <c r="B1053" i="1" l="1"/>
  <c r="D1053" i="1"/>
  <c r="N1052" i="1"/>
  <c r="E1053" i="1"/>
  <c r="F1054" i="1" s="1"/>
  <c r="O1053" i="1"/>
  <c r="A1054" i="1"/>
  <c r="T1052" i="1"/>
  <c r="Q1052" i="1"/>
  <c r="S1053" i="1"/>
  <c r="J1053" i="1"/>
  <c r="K1053" i="1" s="1"/>
  <c r="L1053" i="1" s="1"/>
  <c r="M1053" i="1" s="1"/>
  <c r="R1053" i="1"/>
  <c r="G1053" i="1"/>
  <c r="H1053" i="1" s="1"/>
  <c r="I1055" i="1"/>
  <c r="C1048" i="1"/>
  <c r="P1047" i="1"/>
  <c r="B1054" i="1" l="1"/>
  <c r="D1054" i="1"/>
  <c r="N1053" i="1"/>
  <c r="E1054" i="1"/>
  <c r="F1055" i="1" s="1"/>
  <c r="O1054" i="1"/>
  <c r="A1055" i="1"/>
  <c r="Q1053" i="1"/>
  <c r="T1053" i="1"/>
  <c r="G1054" i="1"/>
  <c r="H1054" i="1" s="1"/>
  <c r="R1054" i="1"/>
  <c r="S1054" i="1"/>
  <c r="J1054" i="1"/>
  <c r="K1054" i="1" s="1"/>
  <c r="L1054" i="1" s="1"/>
  <c r="M1054" i="1" s="1"/>
  <c r="I1056" i="1"/>
  <c r="C1049" i="1"/>
  <c r="P1048" i="1"/>
  <c r="B1055" i="1" l="1"/>
  <c r="D1055" i="1"/>
  <c r="N1054" i="1"/>
  <c r="E1055" i="1"/>
  <c r="F1056" i="1" s="1"/>
  <c r="O1055" i="1"/>
  <c r="A1056" i="1"/>
  <c r="T1054" i="1"/>
  <c r="Q1054" i="1"/>
  <c r="R1055" i="1"/>
  <c r="J1055" i="1"/>
  <c r="K1055" i="1" s="1"/>
  <c r="L1055" i="1" s="1"/>
  <c r="M1055" i="1" s="1"/>
  <c r="S1055" i="1"/>
  <c r="G1055" i="1"/>
  <c r="H1055" i="1" s="1"/>
  <c r="C1050" i="1"/>
  <c r="P1049" i="1"/>
  <c r="I1057" i="1"/>
  <c r="B1056" i="1" l="1"/>
  <c r="D1056" i="1"/>
  <c r="E1056" i="1"/>
  <c r="F1057" i="1" s="1"/>
  <c r="O1056" i="1"/>
  <c r="A1057" i="1"/>
  <c r="N1055" i="1"/>
  <c r="T1055" i="1"/>
  <c r="Q1055" i="1"/>
  <c r="S1056" i="1"/>
  <c r="G1056" i="1"/>
  <c r="H1056" i="1" s="1"/>
  <c r="R1056" i="1"/>
  <c r="J1056" i="1"/>
  <c r="K1056" i="1" s="1"/>
  <c r="L1056" i="1" s="1"/>
  <c r="M1056" i="1" s="1"/>
  <c r="I1058" i="1"/>
  <c r="C1051" i="1"/>
  <c r="P1050" i="1"/>
  <c r="B1057" i="1" l="1"/>
  <c r="D1057" i="1"/>
  <c r="N1056" i="1"/>
  <c r="E1057" i="1"/>
  <c r="F1058" i="1" s="1"/>
  <c r="O1057" i="1"/>
  <c r="A1058" i="1"/>
  <c r="T1056" i="1"/>
  <c r="Q1056" i="1"/>
  <c r="S1057" i="1"/>
  <c r="J1057" i="1"/>
  <c r="K1057" i="1" s="1"/>
  <c r="L1057" i="1" s="1"/>
  <c r="M1057" i="1" s="1"/>
  <c r="G1057" i="1"/>
  <c r="H1057" i="1" s="1"/>
  <c r="R1057" i="1"/>
  <c r="C1052" i="1"/>
  <c r="P1051" i="1"/>
  <c r="I1059" i="1"/>
  <c r="B1058" i="1" l="1"/>
  <c r="D1058" i="1"/>
  <c r="N1057" i="1"/>
  <c r="E1058" i="1"/>
  <c r="F1059" i="1" s="1"/>
  <c r="O1058" i="1"/>
  <c r="A1059" i="1"/>
  <c r="T1057" i="1"/>
  <c r="Q1057" i="1"/>
  <c r="S1058" i="1"/>
  <c r="G1058" i="1"/>
  <c r="H1058" i="1" s="1"/>
  <c r="J1058" i="1"/>
  <c r="K1058" i="1" s="1"/>
  <c r="L1058" i="1" s="1"/>
  <c r="M1058" i="1" s="1"/>
  <c r="R1058" i="1"/>
  <c r="C1053" i="1"/>
  <c r="P1052" i="1"/>
  <c r="I1060" i="1"/>
  <c r="B1059" i="1" l="1"/>
  <c r="D1059" i="1"/>
  <c r="N1058" i="1"/>
  <c r="E1059" i="1"/>
  <c r="F1060" i="1" s="1"/>
  <c r="O1059" i="1"/>
  <c r="A1060" i="1"/>
  <c r="T1058" i="1"/>
  <c r="Q1058" i="1"/>
  <c r="J1059" i="1"/>
  <c r="K1059" i="1" s="1"/>
  <c r="L1059" i="1" s="1"/>
  <c r="M1059" i="1" s="1"/>
  <c r="S1059" i="1"/>
  <c r="G1059" i="1"/>
  <c r="H1059" i="1" s="1"/>
  <c r="R1059" i="1"/>
  <c r="I1061" i="1"/>
  <c r="C1054" i="1"/>
  <c r="P1053" i="1"/>
  <c r="B1060" i="1" l="1"/>
  <c r="D1060" i="1"/>
  <c r="N1059" i="1"/>
  <c r="E1060" i="1"/>
  <c r="F1061" i="1" s="1"/>
  <c r="O1060" i="1"/>
  <c r="A1061" i="1"/>
  <c r="T1059" i="1"/>
  <c r="Q1059" i="1"/>
  <c r="S1060" i="1"/>
  <c r="G1060" i="1"/>
  <c r="H1060" i="1" s="1"/>
  <c r="J1060" i="1"/>
  <c r="K1060" i="1" s="1"/>
  <c r="L1060" i="1" s="1"/>
  <c r="M1060" i="1" s="1"/>
  <c r="R1060" i="1"/>
  <c r="I1062" i="1"/>
  <c r="C1055" i="1"/>
  <c r="P1054" i="1"/>
  <c r="B1061" i="1" l="1"/>
  <c r="D1061" i="1"/>
  <c r="N1060" i="1"/>
  <c r="E1061" i="1"/>
  <c r="F1062" i="1" s="1"/>
  <c r="O1061" i="1"/>
  <c r="A1062" i="1"/>
  <c r="T1060" i="1"/>
  <c r="Q1060" i="1"/>
  <c r="S1061" i="1"/>
  <c r="G1061" i="1"/>
  <c r="H1061" i="1" s="1"/>
  <c r="J1061" i="1"/>
  <c r="K1061" i="1" s="1"/>
  <c r="L1061" i="1" s="1"/>
  <c r="M1061" i="1" s="1"/>
  <c r="R1061" i="1"/>
  <c r="C1056" i="1"/>
  <c r="P1055" i="1"/>
  <c r="I1063" i="1"/>
  <c r="B1062" i="1" l="1"/>
  <c r="D1062" i="1"/>
  <c r="N1061" i="1"/>
  <c r="E1062" i="1"/>
  <c r="F1063" i="1" s="1"/>
  <c r="O1062" i="1"/>
  <c r="A1063" i="1"/>
  <c r="T1061" i="1"/>
  <c r="Q1061" i="1"/>
  <c r="R1062" i="1"/>
  <c r="J1062" i="1"/>
  <c r="K1062" i="1" s="1"/>
  <c r="L1062" i="1" s="1"/>
  <c r="M1062" i="1" s="1"/>
  <c r="G1062" i="1"/>
  <c r="H1062" i="1" s="1"/>
  <c r="S1062" i="1"/>
  <c r="I1064" i="1"/>
  <c r="C1057" i="1"/>
  <c r="P1056" i="1"/>
  <c r="B1063" i="1" l="1"/>
  <c r="D1063" i="1"/>
  <c r="N1062" i="1"/>
  <c r="E1063" i="1"/>
  <c r="F1064" i="1" s="1"/>
  <c r="O1063" i="1"/>
  <c r="A1064" i="1"/>
  <c r="Q1062" i="1"/>
  <c r="T1062" i="1"/>
  <c r="S1063" i="1"/>
  <c r="G1063" i="1"/>
  <c r="H1063" i="1" s="1"/>
  <c r="R1063" i="1"/>
  <c r="J1063" i="1"/>
  <c r="K1063" i="1" s="1"/>
  <c r="L1063" i="1" s="1"/>
  <c r="M1063" i="1" s="1"/>
  <c r="I1065" i="1"/>
  <c r="C1058" i="1"/>
  <c r="P1057" i="1"/>
  <c r="B1064" i="1" l="1"/>
  <c r="D1064" i="1"/>
  <c r="N1063" i="1"/>
  <c r="E1064" i="1"/>
  <c r="F1065" i="1" s="1"/>
  <c r="O1064" i="1"/>
  <c r="A1065" i="1"/>
  <c r="T1063" i="1"/>
  <c r="Q1063" i="1"/>
  <c r="S1064" i="1"/>
  <c r="G1064" i="1"/>
  <c r="H1064" i="1" s="1"/>
  <c r="R1064" i="1"/>
  <c r="J1064" i="1"/>
  <c r="K1064" i="1" s="1"/>
  <c r="L1064" i="1" s="1"/>
  <c r="M1064" i="1" s="1"/>
  <c r="C1059" i="1"/>
  <c r="P1058" i="1"/>
  <c r="I1066" i="1"/>
  <c r="B1065" i="1" l="1"/>
  <c r="D1065" i="1"/>
  <c r="N1064" i="1"/>
  <c r="E1065" i="1"/>
  <c r="F1066" i="1" s="1"/>
  <c r="O1065" i="1"/>
  <c r="A1066" i="1"/>
  <c r="T1064" i="1"/>
  <c r="Q1064" i="1"/>
  <c r="R1065" i="1"/>
  <c r="J1065" i="1"/>
  <c r="K1065" i="1" s="1"/>
  <c r="L1065" i="1" s="1"/>
  <c r="M1065" i="1" s="1"/>
  <c r="S1065" i="1"/>
  <c r="G1065" i="1"/>
  <c r="H1065" i="1" s="1"/>
  <c r="I1067" i="1"/>
  <c r="C1060" i="1"/>
  <c r="P1059" i="1"/>
  <c r="B1066" i="1" l="1"/>
  <c r="D1066" i="1"/>
  <c r="N1065" i="1"/>
  <c r="E1066" i="1"/>
  <c r="F1067" i="1" s="1"/>
  <c r="O1066" i="1"/>
  <c r="A1067" i="1"/>
  <c r="Q1065" i="1"/>
  <c r="T1065" i="1"/>
  <c r="S1066" i="1"/>
  <c r="R1066" i="1"/>
  <c r="J1066" i="1"/>
  <c r="K1066" i="1" s="1"/>
  <c r="L1066" i="1" s="1"/>
  <c r="M1066" i="1" s="1"/>
  <c r="G1066" i="1"/>
  <c r="H1066" i="1" s="1"/>
  <c r="I1068" i="1"/>
  <c r="C1061" i="1"/>
  <c r="P1060" i="1"/>
  <c r="B1067" i="1" l="1"/>
  <c r="D1067" i="1"/>
  <c r="N1066" i="1"/>
  <c r="E1067" i="1"/>
  <c r="F1068" i="1" s="1"/>
  <c r="O1067" i="1"/>
  <c r="A1068" i="1"/>
  <c r="T1066" i="1"/>
  <c r="Q1066" i="1"/>
  <c r="J1067" i="1"/>
  <c r="K1067" i="1" s="1"/>
  <c r="L1067" i="1" s="1"/>
  <c r="M1067" i="1" s="1"/>
  <c r="G1067" i="1"/>
  <c r="H1067" i="1" s="1"/>
  <c r="S1067" i="1"/>
  <c r="R1067" i="1"/>
  <c r="C1062" i="1"/>
  <c r="P1061" i="1"/>
  <c r="I1069" i="1"/>
  <c r="B1068" i="1" l="1"/>
  <c r="D1068" i="1"/>
  <c r="N1067" i="1"/>
  <c r="E1068" i="1"/>
  <c r="F1069" i="1" s="1"/>
  <c r="O1068" i="1"/>
  <c r="A1069" i="1"/>
  <c r="T1067" i="1"/>
  <c r="Q1067" i="1"/>
  <c r="S1068" i="1"/>
  <c r="G1068" i="1"/>
  <c r="H1068" i="1" s="1"/>
  <c r="R1068" i="1"/>
  <c r="J1068" i="1"/>
  <c r="K1068" i="1" s="1"/>
  <c r="L1068" i="1" s="1"/>
  <c r="M1068" i="1" s="1"/>
  <c r="I1070" i="1"/>
  <c r="C1063" i="1"/>
  <c r="P1062" i="1"/>
  <c r="B1069" i="1" l="1"/>
  <c r="D1069" i="1"/>
  <c r="N1068" i="1"/>
  <c r="E1069" i="1"/>
  <c r="F1070" i="1" s="1"/>
  <c r="O1069" i="1"/>
  <c r="A1070" i="1"/>
  <c r="T1068" i="1"/>
  <c r="Q1068" i="1"/>
  <c r="G1069" i="1"/>
  <c r="H1069" i="1" s="1"/>
  <c r="S1069" i="1"/>
  <c r="R1069" i="1"/>
  <c r="J1069" i="1"/>
  <c r="K1069" i="1" s="1"/>
  <c r="L1069" i="1" s="1"/>
  <c r="M1069" i="1" s="1"/>
  <c r="C1064" i="1"/>
  <c r="P1063" i="1"/>
  <c r="I1071" i="1"/>
  <c r="B1070" i="1" l="1"/>
  <c r="D1070" i="1"/>
  <c r="N1069" i="1"/>
  <c r="E1070" i="1"/>
  <c r="F1071" i="1" s="1"/>
  <c r="O1070" i="1"/>
  <c r="A1071" i="1"/>
  <c r="T1069" i="1"/>
  <c r="Q1069" i="1"/>
  <c r="S1070" i="1"/>
  <c r="J1070" i="1"/>
  <c r="K1070" i="1" s="1"/>
  <c r="L1070" i="1" s="1"/>
  <c r="M1070" i="1" s="1"/>
  <c r="R1070" i="1"/>
  <c r="G1070" i="1"/>
  <c r="H1070" i="1" s="1"/>
  <c r="C1065" i="1"/>
  <c r="P1064" i="1"/>
  <c r="I1072" i="1"/>
  <c r="B1071" i="1" l="1"/>
  <c r="D1071" i="1"/>
  <c r="N1070" i="1"/>
  <c r="E1071" i="1"/>
  <c r="F1072" i="1" s="1"/>
  <c r="O1071" i="1"/>
  <c r="A1072" i="1"/>
  <c r="T1070" i="1"/>
  <c r="Q1070" i="1"/>
  <c r="R1071" i="1"/>
  <c r="J1071" i="1"/>
  <c r="K1071" i="1" s="1"/>
  <c r="L1071" i="1" s="1"/>
  <c r="M1071" i="1" s="1"/>
  <c r="G1071" i="1"/>
  <c r="H1071" i="1" s="1"/>
  <c r="S1071" i="1"/>
  <c r="C1066" i="1"/>
  <c r="P1065" i="1"/>
  <c r="I1073" i="1"/>
  <c r="B1072" i="1" l="1"/>
  <c r="D1072" i="1"/>
  <c r="N1071" i="1"/>
  <c r="E1072" i="1"/>
  <c r="F1073" i="1" s="1"/>
  <c r="O1072" i="1"/>
  <c r="A1073" i="1"/>
  <c r="Q1071" i="1"/>
  <c r="T1071" i="1"/>
  <c r="S1072" i="1"/>
  <c r="G1072" i="1"/>
  <c r="H1072" i="1" s="1"/>
  <c r="R1072" i="1"/>
  <c r="J1072" i="1"/>
  <c r="K1072" i="1" s="1"/>
  <c r="L1072" i="1" s="1"/>
  <c r="M1072" i="1" s="1"/>
  <c r="C1067" i="1"/>
  <c r="P1066" i="1"/>
  <c r="I1074" i="1"/>
  <c r="B1073" i="1" l="1"/>
  <c r="D1073" i="1"/>
  <c r="N1072" i="1"/>
  <c r="E1073" i="1"/>
  <c r="F1074" i="1" s="1"/>
  <c r="O1073" i="1"/>
  <c r="A1074" i="1"/>
  <c r="Q1072" i="1"/>
  <c r="T1072" i="1"/>
  <c r="R1073" i="1"/>
  <c r="J1073" i="1"/>
  <c r="K1073" i="1" s="1"/>
  <c r="L1073" i="1" s="1"/>
  <c r="M1073" i="1" s="1"/>
  <c r="G1073" i="1"/>
  <c r="H1073" i="1" s="1"/>
  <c r="S1073" i="1"/>
  <c r="C1068" i="1"/>
  <c r="P1067" i="1"/>
  <c r="I1075" i="1"/>
  <c r="B1074" i="1" l="1"/>
  <c r="D1074" i="1"/>
  <c r="N1073" i="1"/>
  <c r="E1074" i="1"/>
  <c r="F1075" i="1" s="1"/>
  <c r="O1074" i="1"/>
  <c r="A1075" i="1"/>
  <c r="Q1073" i="1"/>
  <c r="T1073" i="1"/>
  <c r="G1074" i="1"/>
  <c r="H1074" i="1" s="1"/>
  <c r="R1074" i="1"/>
  <c r="J1074" i="1"/>
  <c r="K1074" i="1" s="1"/>
  <c r="L1074" i="1" s="1"/>
  <c r="M1074" i="1" s="1"/>
  <c r="S1074" i="1"/>
  <c r="I1076" i="1"/>
  <c r="C1069" i="1"/>
  <c r="P1068" i="1"/>
  <c r="B1075" i="1" l="1"/>
  <c r="D1075" i="1"/>
  <c r="N1074" i="1"/>
  <c r="E1075" i="1"/>
  <c r="F1076" i="1" s="1"/>
  <c r="O1075" i="1"/>
  <c r="A1076" i="1"/>
  <c r="T1074" i="1"/>
  <c r="Q1074" i="1"/>
  <c r="R1075" i="1"/>
  <c r="G1075" i="1"/>
  <c r="H1075" i="1" s="1"/>
  <c r="S1075" i="1"/>
  <c r="J1075" i="1"/>
  <c r="K1075" i="1" s="1"/>
  <c r="L1075" i="1" s="1"/>
  <c r="M1075" i="1" s="1"/>
  <c r="I1077" i="1"/>
  <c r="C1070" i="1"/>
  <c r="P1069" i="1"/>
  <c r="B1076" i="1" l="1"/>
  <c r="D1076" i="1"/>
  <c r="E1076" i="1"/>
  <c r="F1077" i="1" s="1"/>
  <c r="O1076" i="1"/>
  <c r="A1077" i="1"/>
  <c r="T1075" i="1"/>
  <c r="Q1075" i="1"/>
  <c r="S1076" i="1"/>
  <c r="G1076" i="1"/>
  <c r="H1076" i="1" s="1"/>
  <c r="J1076" i="1"/>
  <c r="K1076" i="1" s="1"/>
  <c r="L1076" i="1" s="1"/>
  <c r="M1076" i="1" s="1"/>
  <c r="R1076" i="1"/>
  <c r="N1075" i="1"/>
  <c r="C1071" i="1"/>
  <c r="P1070" i="1"/>
  <c r="I1078" i="1"/>
  <c r="B1077" i="1" l="1"/>
  <c r="D1077" i="1"/>
  <c r="N1076" i="1"/>
  <c r="E1077" i="1"/>
  <c r="F1078" i="1" s="1"/>
  <c r="O1077" i="1"/>
  <c r="A1078" i="1"/>
  <c r="Q1076" i="1"/>
  <c r="T1076" i="1"/>
  <c r="R1077" i="1"/>
  <c r="J1077" i="1"/>
  <c r="K1077" i="1" s="1"/>
  <c r="L1077" i="1" s="1"/>
  <c r="M1077" i="1" s="1"/>
  <c r="S1077" i="1"/>
  <c r="G1077" i="1"/>
  <c r="H1077" i="1" s="1"/>
  <c r="I1079" i="1"/>
  <c r="C1072" i="1"/>
  <c r="P1071" i="1"/>
  <c r="B1078" i="1" l="1"/>
  <c r="D1078" i="1"/>
  <c r="N1077" i="1"/>
  <c r="E1078" i="1"/>
  <c r="F1079" i="1" s="1"/>
  <c r="O1078" i="1"/>
  <c r="A1079" i="1"/>
  <c r="T1077" i="1"/>
  <c r="Q1077" i="1"/>
  <c r="S1078" i="1"/>
  <c r="G1078" i="1"/>
  <c r="H1078" i="1" s="1"/>
  <c r="J1078" i="1"/>
  <c r="K1078" i="1" s="1"/>
  <c r="L1078" i="1" s="1"/>
  <c r="M1078" i="1" s="1"/>
  <c r="R1078" i="1"/>
  <c r="C1073" i="1"/>
  <c r="P1072" i="1"/>
  <c r="I1080" i="1"/>
  <c r="B1079" i="1" l="1"/>
  <c r="D1079" i="1"/>
  <c r="N1078" i="1"/>
  <c r="E1079" i="1"/>
  <c r="F1080" i="1" s="1"/>
  <c r="O1079" i="1"/>
  <c r="A1080" i="1"/>
  <c r="T1078" i="1"/>
  <c r="Q1078" i="1"/>
  <c r="G1079" i="1"/>
  <c r="H1079" i="1" s="1"/>
  <c r="S1079" i="1"/>
  <c r="R1079" i="1"/>
  <c r="J1079" i="1"/>
  <c r="K1079" i="1" s="1"/>
  <c r="L1079" i="1" s="1"/>
  <c r="M1079" i="1" s="1"/>
  <c r="C1074" i="1"/>
  <c r="P1073" i="1"/>
  <c r="I1081" i="1"/>
  <c r="D1080" i="1" l="1"/>
  <c r="B1080" i="1"/>
  <c r="N1079" i="1"/>
  <c r="E1080" i="1"/>
  <c r="F1081" i="1" s="1"/>
  <c r="O1080" i="1"/>
  <c r="A1081" i="1"/>
  <c r="T1079" i="1"/>
  <c r="Q1079" i="1"/>
  <c r="S1080" i="1"/>
  <c r="G1080" i="1"/>
  <c r="H1080" i="1" s="1"/>
  <c r="R1080" i="1"/>
  <c r="J1080" i="1"/>
  <c r="K1080" i="1" s="1"/>
  <c r="L1080" i="1" s="1"/>
  <c r="M1080" i="1" s="1"/>
  <c r="I1082" i="1"/>
  <c r="C1075" i="1"/>
  <c r="P1074" i="1"/>
  <c r="B1081" i="1" l="1"/>
  <c r="D1081" i="1"/>
  <c r="N1080" i="1"/>
  <c r="E1081" i="1"/>
  <c r="F1082" i="1" s="1"/>
  <c r="O1081" i="1"/>
  <c r="A1082" i="1"/>
  <c r="T1080" i="1"/>
  <c r="Q1080" i="1"/>
  <c r="R1081" i="1"/>
  <c r="J1081" i="1"/>
  <c r="K1081" i="1" s="1"/>
  <c r="L1081" i="1" s="1"/>
  <c r="M1081" i="1" s="1"/>
  <c r="G1081" i="1"/>
  <c r="H1081" i="1" s="1"/>
  <c r="S1081" i="1"/>
  <c r="C1076" i="1"/>
  <c r="P1075" i="1"/>
  <c r="I1083" i="1"/>
  <c r="B1082" i="1" l="1"/>
  <c r="D1082" i="1"/>
  <c r="N1081" i="1"/>
  <c r="E1082" i="1"/>
  <c r="F1083" i="1" s="1"/>
  <c r="O1082" i="1"/>
  <c r="A1083" i="1"/>
  <c r="T1081" i="1"/>
  <c r="Q1081" i="1"/>
  <c r="S1082" i="1"/>
  <c r="G1082" i="1"/>
  <c r="H1082" i="1" s="1"/>
  <c r="R1082" i="1"/>
  <c r="J1082" i="1"/>
  <c r="K1082" i="1" s="1"/>
  <c r="L1082" i="1" s="1"/>
  <c r="M1082" i="1" s="1"/>
  <c r="I1084" i="1"/>
  <c r="C1077" i="1"/>
  <c r="P1076" i="1"/>
  <c r="B1083" i="1" l="1"/>
  <c r="D1083" i="1"/>
  <c r="N1082" i="1"/>
  <c r="E1083" i="1"/>
  <c r="F1084" i="1" s="1"/>
  <c r="O1083" i="1"/>
  <c r="A1084" i="1"/>
  <c r="T1082" i="1"/>
  <c r="Q1082" i="1"/>
  <c r="R1083" i="1"/>
  <c r="S1083" i="1"/>
  <c r="J1083" i="1"/>
  <c r="K1083" i="1" s="1"/>
  <c r="L1083" i="1" s="1"/>
  <c r="M1083" i="1" s="1"/>
  <c r="G1083" i="1"/>
  <c r="H1083" i="1" s="1"/>
  <c r="C1078" i="1"/>
  <c r="P1077" i="1"/>
  <c r="I1085" i="1"/>
  <c r="B1084" i="1" l="1"/>
  <c r="D1084" i="1"/>
  <c r="N1083" i="1"/>
  <c r="E1084" i="1"/>
  <c r="F1085" i="1" s="1"/>
  <c r="O1084" i="1"/>
  <c r="A1085" i="1"/>
  <c r="T1083" i="1"/>
  <c r="Q1083" i="1"/>
  <c r="G1084" i="1"/>
  <c r="H1084" i="1" s="1"/>
  <c r="R1084" i="1"/>
  <c r="J1084" i="1"/>
  <c r="K1084" i="1" s="1"/>
  <c r="L1084" i="1" s="1"/>
  <c r="M1084" i="1" s="1"/>
  <c r="S1084" i="1"/>
  <c r="C1079" i="1"/>
  <c r="P1078" i="1"/>
  <c r="I1086" i="1"/>
  <c r="B1085" i="1" l="1"/>
  <c r="D1085" i="1"/>
  <c r="N1084" i="1"/>
  <c r="E1085" i="1"/>
  <c r="F1086" i="1" s="1"/>
  <c r="O1085" i="1"/>
  <c r="A1086" i="1"/>
  <c r="T1084" i="1"/>
  <c r="Q1084" i="1"/>
  <c r="S1085" i="1"/>
  <c r="G1085" i="1"/>
  <c r="H1085" i="1" s="1"/>
  <c r="R1085" i="1"/>
  <c r="J1085" i="1"/>
  <c r="K1085" i="1" s="1"/>
  <c r="L1085" i="1" s="1"/>
  <c r="M1085" i="1" s="1"/>
  <c r="I1087" i="1"/>
  <c r="C1080" i="1"/>
  <c r="P1079" i="1"/>
  <c r="B1086" i="1" l="1"/>
  <c r="D1086" i="1"/>
  <c r="N1085" i="1"/>
  <c r="E1086" i="1"/>
  <c r="F1087" i="1" s="1"/>
  <c r="O1086" i="1"/>
  <c r="A1087" i="1"/>
  <c r="K1086" i="1"/>
  <c r="L1086" i="1" s="1"/>
  <c r="M1086" i="1" s="1"/>
  <c r="T1085" i="1"/>
  <c r="Q1085" i="1"/>
  <c r="R1086" i="1"/>
  <c r="J1086" i="1"/>
  <c r="G1086" i="1"/>
  <c r="H1086" i="1" s="1"/>
  <c r="S1086" i="1"/>
  <c r="C1081" i="1"/>
  <c r="P1080" i="1"/>
  <c r="I1088" i="1"/>
  <c r="B1087" i="1" l="1"/>
  <c r="D1087" i="1"/>
  <c r="N1086" i="1"/>
  <c r="E1087" i="1"/>
  <c r="F1088" i="1" s="1"/>
  <c r="O1087" i="1"/>
  <c r="A1088" i="1"/>
  <c r="T1086" i="1"/>
  <c r="Q1086" i="1"/>
  <c r="G1087" i="1"/>
  <c r="H1087" i="1" s="1"/>
  <c r="R1087" i="1"/>
  <c r="S1087" i="1"/>
  <c r="J1087" i="1"/>
  <c r="K1087" i="1" s="1"/>
  <c r="L1087" i="1" s="1"/>
  <c r="M1087" i="1" s="1"/>
  <c r="C1082" i="1"/>
  <c r="P1081" i="1"/>
  <c r="I1089" i="1"/>
  <c r="B1088" i="1" l="1"/>
  <c r="D1088" i="1"/>
  <c r="N1087" i="1"/>
  <c r="E1088" i="1"/>
  <c r="F1089" i="1" s="1"/>
  <c r="O1088" i="1"/>
  <c r="A1089" i="1"/>
  <c r="T1087" i="1"/>
  <c r="Q1087" i="1"/>
  <c r="R1088" i="1"/>
  <c r="S1088" i="1"/>
  <c r="J1088" i="1"/>
  <c r="K1088" i="1" s="1"/>
  <c r="L1088" i="1" s="1"/>
  <c r="M1088" i="1" s="1"/>
  <c r="G1088" i="1"/>
  <c r="H1088" i="1" s="1"/>
  <c r="I1090" i="1"/>
  <c r="C1083" i="1"/>
  <c r="P1082" i="1"/>
  <c r="B1089" i="1" l="1"/>
  <c r="D1089" i="1"/>
  <c r="N1088" i="1"/>
  <c r="E1089" i="1"/>
  <c r="F1090" i="1" s="1"/>
  <c r="O1089" i="1"/>
  <c r="A1090" i="1"/>
  <c r="Q1088" i="1"/>
  <c r="T1088" i="1"/>
  <c r="S1089" i="1"/>
  <c r="G1089" i="1"/>
  <c r="H1089" i="1" s="1"/>
  <c r="R1089" i="1"/>
  <c r="J1089" i="1"/>
  <c r="K1089" i="1" s="1"/>
  <c r="L1089" i="1" s="1"/>
  <c r="M1089" i="1" s="1"/>
  <c r="I1091" i="1"/>
  <c r="C1084" i="1"/>
  <c r="P1083" i="1"/>
  <c r="B1090" i="1" l="1"/>
  <c r="D1090" i="1"/>
  <c r="N1089" i="1"/>
  <c r="E1090" i="1"/>
  <c r="F1091" i="1" s="1"/>
  <c r="O1090" i="1"/>
  <c r="A1091" i="1"/>
  <c r="Q1089" i="1"/>
  <c r="T1089" i="1"/>
  <c r="S1090" i="1"/>
  <c r="G1090" i="1"/>
  <c r="H1090" i="1" s="1"/>
  <c r="J1090" i="1"/>
  <c r="K1090" i="1" s="1"/>
  <c r="L1090" i="1" s="1"/>
  <c r="M1090" i="1" s="1"/>
  <c r="R1090" i="1"/>
  <c r="I1092" i="1"/>
  <c r="C1085" i="1"/>
  <c r="P1084" i="1"/>
  <c r="B1091" i="1" l="1"/>
  <c r="D1091" i="1"/>
  <c r="N1090" i="1"/>
  <c r="E1091" i="1"/>
  <c r="F1092" i="1" s="1"/>
  <c r="O1091" i="1"/>
  <c r="A1092" i="1"/>
  <c r="T1090" i="1"/>
  <c r="Q1090" i="1"/>
  <c r="S1091" i="1"/>
  <c r="G1091" i="1"/>
  <c r="H1091" i="1" s="1"/>
  <c r="R1091" i="1"/>
  <c r="J1091" i="1"/>
  <c r="K1091" i="1" s="1"/>
  <c r="L1091" i="1" s="1"/>
  <c r="M1091" i="1" s="1"/>
  <c r="I1093" i="1"/>
  <c r="C1086" i="1"/>
  <c r="P1085" i="1"/>
  <c r="B1092" i="1" l="1"/>
  <c r="D1092" i="1"/>
  <c r="N1091" i="1"/>
  <c r="E1092" i="1"/>
  <c r="F1093" i="1" s="1"/>
  <c r="O1092" i="1"/>
  <c r="A1093" i="1"/>
  <c r="T1091" i="1"/>
  <c r="Q1091" i="1"/>
  <c r="S1092" i="1"/>
  <c r="G1092" i="1"/>
  <c r="H1092" i="1" s="1"/>
  <c r="J1092" i="1"/>
  <c r="K1092" i="1" s="1"/>
  <c r="L1092" i="1" s="1"/>
  <c r="M1092" i="1" s="1"/>
  <c r="R1092" i="1"/>
  <c r="C1087" i="1"/>
  <c r="P1086" i="1"/>
  <c r="I1094" i="1"/>
  <c r="B1093" i="1" l="1"/>
  <c r="D1093" i="1"/>
  <c r="N1092" i="1"/>
  <c r="E1093" i="1"/>
  <c r="F1094" i="1" s="1"/>
  <c r="O1093" i="1"/>
  <c r="A1094" i="1"/>
  <c r="T1092" i="1"/>
  <c r="Q1092" i="1"/>
  <c r="S1093" i="1"/>
  <c r="G1093" i="1"/>
  <c r="H1093" i="1" s="1"/>
  <c r="J1093" i="1"/>
  <c r="K1093" i="1" s="1"/>
  <c r="L1093" i="1" s="1"/>
  <c r="M1093" i="1" s="1"/>
  <c r="R1093" i="1"/>
  <c r="I1095" i="1"/>
  <c r="C1088" i="1"/>
  <c r="P1087" i="1"/>
  <c r="B1094" i="1" l="1"/>
  <c r="D1094" i="1"/>
  <c r="N1093" i="1"/>
  <c r="E1094" i="1"/>
  <c r="F1095" i="1" s="1"/>
  <c r="O1094" i="1"/>
  <c r="A1095" i="1"/>
  <c r="T1093" i="1"/>
  <c r="Q1093" i="1"/>
  <c r="S1094" i="1"/>
  <c r="R1094" i="1"/>
  <c r="J1094" i="1"/>
  <c r="K1094" i="1" s="1"/>
  <c r="L1094" i="1" s="1"/>
  <c r="M1094" i="1" s="1"/>
  <c r="G1094" i="1"/>
  <c r="H1094" i="1" s="1"/>
  <c r="C1089" i="1"/>
  <c r="P1088" i="1"/>
  <c r="I1096" i="1"/>
  <c r="B1095" i="1" l="1"/>
  <c r="D1095" i="1"/>
  <c r="N1094" i="1"/>
  <c r="E1095" i="1"/>
  <c r="F1096" i="1" s="1"/>
  <c r="O1095" i="1"/>
  <c r="A1096" i="1"/>
  <c r="Q1094" i="1"/>
  <c r="T1094" i="1"/>
  <c r="R1095" i="1"/>
  <c r="J1095" i="1"/>
  <c r="K1095" i="1" s="1"/>
  <c r="L1095" i="1" s="1"/>
  <c r="M1095" i="1" s="1"/>
  <c r="S1095" i="1"/>
  <c r="G1095" i="1"/>
  <c r="H1095" i="1" s="1"/>
  <c r="I1097" i="1"/>
  <c r="C1090" i="1"/>
  <c r="P1089" i="1"/>
  <c r="B1096" i="1" l="1"/>
  <c r="D1096" i="1"/>
  <c r="N1095" i="1"/>
  <c r="E1096" i="1"/>
  <c r="F1097" i="1" s="1"/>
  <c r="O1096" i="1"/>
  <c r="A1097" i="1"/>
  <c r="Q1095" i="1"/>
  <c r="T1095" i="1"/>
  <c r="G1096" i="1"/>
  <c r="H1096" i="1" s="1"/>
  <c r="J1096" i="1"/>
  <c r="K1096" i="1" s="1"/>
  <c r="L1096" i="1" s="1"/>
  <c r="M1096" i="1" s="1"/>
  <c r="R1096" i="1"/>
  <c r="S1096" i="1"/>
  <c r="C1091" i="1"/>
  <c r="P1090" i="1"/>
  <c r="I1098" i="1"/>
  <c r="B1097" i="1" l="1"/>
  <c r="D1097" i="1"/>
  <c r="N1096" i="1"/>
  <c r="E1097" i="1"/>
  <c r="F1098" i="1" s="1"/>
  <c r="O1097" i="1"/>
  <c r="A1098" i="1"/>
  <c r="T1096" i="1"/>
  <c r="Q1096" i="1"/>
  <c r="S1097" i="1"/>
  <c r="G1097" i="1"/>
  <c r="H1097" i="1" s="1"/>
  <c r="R1097" i="1"/>
  <c r="J1097" i="1"/>
  <c r="K1097" i="1" s="1"/>
  <c r="L1097" i="1" s="1"/>
  <c r="M1097" i="1" s="1"/>
  <c r="I1099" i="1"/>
  <c r="C1092" i="1"/>
  <c r="P1091" i="1"/>
  <c r="B1098" i="1" l="1"/>
  <c r="D1098" i="1"/>
  <c r="N1097" i="1"/>
  <c r="E1098" i="1"/>
  <c r="F1099" i="1" s="1"/>
  <c r="O1098" i="1"/>
  <c r="A1099" i="1"/>
  <c r="T1097" i="1"/>
  <c r="Q1097" i="1"/>
  <c r="J1098" i="1"/>
  <c r="K1098" i="1" s="1"/>
  <c r="L1098" i="1" s="1"/>
  <c r="M1098" i="1" s="1"/>
  <c r="S1098" i="1"/>
  <c r="G1098" i="1"/>
  <c r="H1098" i="1" s="1"/>
  <c r="R1098" i="1"/>
  <c r="C1093" i="1"/>
  <c r="P1092" i="1"/>
  <c r="I1100" i="1"/>
  <c r="B1099" i="1" l="1"/>
  <c r="D1099" i="1"/>
  <c r="N1098" i="1"/>
  <c r="E1099" i="1"/>
  <c r="F1100" i="1" s="1"/>
  <c r="O1099" i="1"/>
  <c r="A1100" i="1"/>
  <c r="T1098" i="1"/>
  <c r="Q1098" i="1"/>
  <c r="S1099" i="1"/>
  <c r="G1099" i="1"/>
  <c r="H1099" i="1" s="1"/>
  <c r="R1099" i="1"/>
  <c r="J1099" i="1"/>
  <c r="K1099" i="1" s="1"/>
  <c r="L1099" i="1" s="1"/>
  <c r="M1099" i="1" s="1"/>
  <c r="I1101" i="1"/>
  <c r="C1094" i="1"/>
  <c r="P1093" i="1"/>
  <c r="B1100" i="1" l="1"/>
  <c r="D1100" i="1"/>
  <c r="N1099" i="1"/>
  <c r="E1100" i="1"/>
  <c r="F1101" i="1" s="1"/>
  <c r="O1100" i="1"/>
  <c r="A1101" i="1"/>
  <c r="T1099" i="1"/>
  <c r="Q1099" i="1"/>
  <c r="S1100" i="1"/>
  <c r="G1100" i="1"/>
  <c r="H1100" i="1" s="1"/>
  <c r="J1100" i="1"/>
  <c r="K1100" i="1" s="1"/>
  <c r="L1100" i="1" s="1"/>
  <c r="M1100" i="1" s="1"/>
  <c r="R1100" i="1"/>
  <c r="C1095" i="1"/>
  <c r="P1094" i="1"/>
  <c r="I1102" i="1"/>
  <c r="B1101" i="1" l="1"/>
  <c r="D1101" i="1"/>
  <c r="E1101" i="1"/>
  <c r="F1102" i="1" s="1"/>
  <c r="O1101" i="1"/>
  <c r="A1102" i="1"/>
  <c r="T1100" i="1"/>
  <c r="Q1100" i="1"/>
  <c r="S1101" i="1"/>
  <c r="G1101" i="1"/>
  <c r="H1101" i="1" s="1"/>
  <c r="R1101" i="1"/>
  <c r="J1101" i="1"/>
  <c r="K1101" i="1" s="1"/>
  <c r="L1101" i="1" s="1"/>
  <c r="M1101" i="1" s="1"/>
  <c r="N1100" i="1"/>
  <c r="C1096" i="1"/>
  <c r="P1095" i="1"/>
  <c r="I1103" i="1"/>
  <c r="B1102" i="1" l="1"/>
  <c r="D1102" i="1"/>
  <c r="N1101" i="1"/>
  <c r="E1102" i="1"/>
  <c r="F1103" i="1" s="1"/>
  <c r="O1102" i="1"/>
  <c r="A1103" i="1"/>
  <c r="T1101" i="1"/>
  <c r="Q1101" i="1"/>
  <c r="S1102" i="1"/>
  <c r="G1102" i="1"/>
  <c r="H1102" i="1" s="1"/>
  <c r="J1102" i="1"/>
  <c r="K1102" i="1" s="1"/>
  <c r="L1102" i="1" s="1"/>
  <c r="M1102" i="1" s="1"/>
  <c r="R1102" i="1"/>
  <c r="I1104" i="1"/>
  <c r="C1097" i="1"/>
  <c r="P1096" i="1"/>
  <c r="B1103" i="1" l="1"/>
  <c r="D1103" i="1"/>
  <c r="N1102" i="1"/>
  <c r="E1103" i="1"/>
  <c r="F1104" i="1" s="1"/>
  <c r="O1103" i="1"/>
  <c r="A1104" i="1"/>
  <c r="Q1102" i="1"/>
  <c r="T1102" i="1"/>
  <c r="S1103" i="1"/>
  <c r="G1103" i="1"/>
  <c r="H1103" i="1" s="1"/>
  <c r="J1103" i="1"/>
  <c r="K1103" i="1" s="1"/>
  <c r="L1103" i="1" s="1"/>
  <c r="M1103" i="1" s="1"/>
  <c r="R1103" i="1"/>
  <c r="C1098" i="1"/>
  <c r="P1097" i="1"/>
  <c r="I1105" i="1"/>
  <c r="B1104" i="1" l="1"/>
  <c r="D1104" i="1"/>
  <c r="N1103" i="1"/>
  <c r="E1104" i="1"/>
  <c r="F1105" i="1" s="1"/>
  <c r="O1104" i="1"/>
  <c r="A1105" i="1"/>
  <c r="T1103" i="1"/>
  <c r="Q1103" i="1"/>
  <c r="G1104" i="1"/>
  <c r="H1104" i="1" s="1"/>
  <c r="J1104" i="1"/>
  <c r="K1104" i="1" s="1"/>
  <c r="L1104" i="1" s="1"/>
  <c r="M1104" i="1" s="1"/>
  <c r="R1104" i="1"/>
  <c r="S1104" i="1"/>
  <c r="C1099" i="1"/>
  <c r="P1098" i="1"/>
  <c r="I1106" i="1"/>
  <c r="B1105" i="1" l="1"/>
  <c r="D1105" i="1"/>
  <c r="N1104" i="1"/>
  <c r="E1105" i="1"/>
  <c r="F1106" i="1" s="1"/>
  <c r="O1105" i="1"/>
  <c r="A1106" i="1"/>
  <c r="Q1104" i="1"/>
  <c r="T1104" i="1"/>
  <c r="S1105" i="1"/>
  <c r="G1105" i="1"/>
  <c r="H1105" i="1" s="1"/>
  <c r="R1105" i="1"/>
  <c r="J1105" i="1"/>
  <c r="K1105" i="1" s="1"/>
  <c r="L1105" i="1" s="1"/>
  <c r="M1105" i="1" s="1"/>
  <c r="I1107" i="1"/>
  <c r="C1100" i="1"/>
  <c r="P1099" i="1"/>
  <c r="B1106" i="1" l="1"/>
  <c r="D1106" i="1"/>
  <c r="N1105" i="1"/>
  <c r="E1106" i="1"/>
  <c r="F1107" i="1" s="1"/>
  <c r="O1106" i="1"/>
  <c r="A1107" i="1"/>
  <c r="T1105" i="1"/>
  <c r="Q1105" i="1"/>
  <c r="S1106" i="1"/>
  <c r="R1106" i="1"/>
  <c r="J1106" i="1"/>
  <c r="K1106" i="1" s="1"/>
  <c r="L1106" i="1" s="1"/>
  <c r="M1106" i="1" s="1"/>
  <c r="G1106" i="1"/>
  <c r="H1106" i="1" s="1"/>
  <c r="I1108" i="1"/>
  <c r="C1101" i="1"/>
  <c r="P1100" i="1"/>
  <c r="B1107" i="1" l="1"/>
  <c r="D1107" i="1"/>
  <c r="N1106" i="1"/>
  <c r="O1107" i="1"/>
  <c r="A1108" i="1"/>
  <c r="E1107" i="1"/>
  <c r="F1108" i="1" s="1"/>
  <c r="T1106" i="1"/>
  <c r="Q1106" i="1"/>
  <c r="G1107" i="1"/>
  <c r="H1107" i="1" s="1"/>
  <c r="S1107" i="1"/>
  <c r="R1107" i="1"/>
  <c r="J1107" i="1"/>
  <c r="K1107" i="1" s="1"/>
  <c r="L1107" i="1" s="1"/>
  <c r="M1107" i="1" s="1"/>
  <c r="I1109" i="1"/>
  <c r="C1102" i="1"/>
  <c r="P1101" i="1"/>
  <c r="B1108" i="1" l="1"/>
  <c r="D1108" i="1"/>
  <c r="E1108" i="1"/>
  <c r="F1109" i="1" s="1"/>
  <c r="O1108" i="1"/>
  <c r="A1109" i="1"/>
  <c r="Q1107" i="1"/>
  <c r="T1107" i="1"/>
  <c r="G1108" i="1"/>
  <c r="H1108" i="1" s="1"/>
  <c r="R1108" i="1"/>
  <c r="J1108" i="1"/>
  <c r="K1108" i="1" s="1"/>
  <c r="L1108" i="1" s="1"/>
  <c r="M1108" i="1" s="1"/>
  <c r="S1108" i="1"/>
  <c r="N1107" i="1"/>
  <c r="C1103" i="1"/>
  <c r="P1102" i="1"/>
  <c r="I1110" i="1"/>
  <c r="B1109" i="1" l="1"/>
  <c r="D1109" i="1"/>
  <c r="N1108" i="1"/>
  <c r="E1109" i="1"/>
  <c r="F1110" i="1" s="1"/>
  <c r="O1109" i="1"/>
  <c r="A1110" i="1"/>
  <c r="Q1108" i="1"/>
  <c r="S1109" i="1"/>
  <c r="R1109" i="1"/>
  <c r="G1109" i="1"/>
  <c r="H1109" i="1" s="1"/>
  <c r="J1109" i="1"/>
  <c r="K1109" i="1" s="1"/>
  <c r="L1109" i="1" s="1"/>
  <c r="M1109" i="1" s="1"/>
  <c r="I1111" i="1"/>
  <c r="C1104" i="1"/>
  <c r="P1103" i="1"/>
  <c r="B1110" i="1" l="1"/>
  <c r="D1110" i="1"/>
  <c r="N1109" i="1"/>
  <c r="E1110" i="1"/>
  <c r="F1111" i="1" s="1"/>
  <c r="O1110" i="1"/>
  <c r="A1111" i="1"/>
  <c r="T1109" i="1"/>
  <c r="Q1109" i="1"/>
  <c r="S1110" i="1"/>
  <c r="J1110" i="1"/>
  <c r="K1110" i="1" s="1"/>
  <c r="L1110" i="1" s="1"/>
  <c r="M1110" i="1" s="1"/>
  <c r="G1110" i="1"/>
  <c r="H1110" i="1" s="1"/>
  <c r="R1110" i="1"/>
  <c r="C1105" i="1"/>
  <c r="P1104" i="1"/>
  <c r="I1112" i="1"/>
  <c r="B1111" i="1" l="1"/>
  <c r="D1111" i="1"/>
  <c r="N1110" i="1"/>
  <c r="E1111" i="1"/>
  <c r="F1112" i="1" s="1"/>
  <c r="O1111" i="1"/>
  <c r="A1112" i="1"/>
  <c r="T1110" i="1"/>
  <c r="Q1110" i="1"/>
  <c r="S1111" i="1"/>
  <c r="G1111" i="1"/>
  <c r="H1111" i="1" s="1"/>
  <c r="R1111" i="1"/>
  <c r="J1111" i="1"/>
  <c r="K1111" i="1" s="1"/>
  <c r="L1111" i="1" s="1"/>
  <c r="M1111" i="1" s="1"/>
  <c r="I1113" i="1"/>
  <c r="C1106" i="1"/>
  <c r="P1105" i="1"/>
  <c r="B1112" i="1" l="1"/>
  <c r="D1112" i="1"/>
  <c r="E1112" i="1"/>
  <c r="F1113" i="1" s="1"/>
  <c r="O1112" i="1"/>
  <c r="A1113" i="1"/>
  <c r="T1111" i="1"/>
  <c r="Q1111" i="1"/>
  <c r="R1112" i="1"/>
  <c r="S1112" i="1"/>
  <c r="J1112" i="1"/>
  <c r="K1112" i="1" s="1"/>
  <c r="L1112" i="1" s="1"/>
  <c r="M1112" i="1" s="1"/>
  <c r="G1112" i="1"/>
  <c r="H1112" i="1" s="1"/>
  <c r="N1111" i="1"/>
  <c r="I1114" i="1"/>
  <c r="C1107" i="1"/>
  <c r="P1106" i="1"/>
  <c r="B1113" i="1" l="1"/>
  <c r="D1113" i="1"/>
  <c r="N1112" i="1"/>
  <c r="E1113" i="1"/>
  <c r="F1114" i="1" s="1"/>
  <c r="O1113" i="1"/>
  <c r="A1114" i="1"/>
  <c r="T1112" i="1"/>
  <c r="Q1112" i="1"/>
  <c r="S1113" i="1"/>
  <c r="G1113" i="1"/>
  <c r="H1113" i="1" s="1"/>
  <c r="R1113" i="1"/>
  <c r="J1113" i="1"/>
  <c r="K1113" i="1" s="1"/>
  <c r="L1113" i="1" s="1"/>
  <c r="M1113" i="1" s="1"/>
  <c r="C1108" i="1"/>
  <c r="P1107" i="1"/>
  <c r="I1115" i="1"/>
  <c r="B1114" i="1" l="1"/>
  <c r="D1114" i="1"/>
  <c r="E1114" i="1"/>
  <c r="F1115" i="1" s="1"/>
  <c r="O1114" i="1"/>
  <c r="A1115" i="1"/>
  <c r="T1113" i="1"/>
  <c r="Q1113" i="1"/>
  <c r="R1114" i="1"/>
  <c r="G1114" i="1"/>
  <c r="H1114" i="1" s="1"/>
  <c r="J1114" i="1"/>
  <c r="K1114" i="1" s="1"/>
  <c r="L1114" i="1" s="1"/>
  <c r="M1114" i="1" s="1"/>
  <c r="S1114" i="1"/>
  <c r="N1113" i="1"/>
  <c r="I1116" i="1"/>
  <c r="C1109" i="1"/>
  <c r="P1108" i="1"/>
  <c r="B1115" i="1" l="1"/>
  <c r="D1115" i="1"/>
  <c r="N1114" i="1"/>
  <c r="E1115" i="1"/>
  <c r="F1116" i="1" s="1"/>
  <c r="O1115" i="1"/>
  <c r="A1116" i="1"/>
  <c r="T1114" i="1"/>
  <c r="Q1114" i="1"/>
  <c r="S1115" i="1"/>
  <c r="G1115" i="1"/>
  <c r="H1115" i="1" s="1"/>
  <c r="R1115" i="1"/>
  <c r="J1115" i="1"/>
  <c r="K1115" i="1" s="1"/>
  <c r="L1115" i="1" s="1"/>
  <c r="M1115" i="1" s="1"/>
  <c r="T1108" i="1"/>
  <c r="C1110" i="1"/>
  <c r="P1109" i="1"/>
  <c r="I1117" i="1"/>
  <c r="B1116" i="1" l="1"/>
  <c r="D1116" i="1"/>
  <c r="N1115" i="1"/>
  <c r="E1116" i="1"/>
  <c r="F1117" i="1" s="1"/>
  <c r="O1116" i="1"/>
  <c r="A1117" i="1"/>
  <c r="T1115" i="1"/>
  <c r="Q1115" i="1"/>
  <c r="R1116" i="1"/>
  <c r="J1116" i="1"/>
  <c r="K1116" i="1" s="1"/>
  <c r="L1116" i="1" s="1"/>
  <c r="M1116" i="1" s="1"/>
  <c r="G1116" i="1"/>
  <c r="H1116" i="1" s="1"/>
  <c r="S1116" i="1"/>
  <c r="I1118" i="1"/>
  <c r="C1111" i="1"/>
  <c r="P1110" i="1"/>
  <c r="B1117" i="1" l="1"/>
  <c r="D1117" i="1"/>
  <c r="E1117" i="1"/>
  <c r="F1118" i="1" s="1"/>
  <c r="O1117" i="1"/>
  <c r="A1118" i="1"/>
  <c r="Q1116" i="1"/>
  <c r="T1116" i="1"/>
  <c r="J1117" i="1"/>
  <c r="K1117" i="1" s="1"/>
  <c r="L1117" i="1" s="1"/>
  <c r="M1117" i="1" s="1"/>
  <c r="S1117" i="1"/>
  <c r="G1117" i="1"/>
  <c r="H1117" i="1" s="1"/>
  <c r="R1117" i="1"/>
  <c r="N1116" i="1"/>
  <c r="C1112" i="1"/>
  <c r="P1111" i="1"/>
  <c r="I1119" i="1"/>
  <c r="B1118" i="1" l="1"/>
  <c r="D1118" i="1"/>
  <c r="N1117" i="1"/>
  <c r="E1118" i="1"/>
  <c r="F1119" i="1" s="1"/>
  <c r="O1118" i="1"/>
  <c r="A1119" i="1"/>
  <c r="K1118" i="1"/>
  <c r="L1118" i="1" s="1"/>
  <c r="M1118" i="1" s="1"/>
  <c r="T1117" i="1"/>
  <c r="Q1117" i="1"/>
  <c r="J1118" i="1"/>
  <c r="G1118" i="1"/>
  <c r="H1118" i="1" s="1"/>
  <c r="S1118" i="1"/>
  <c r="R1118" i="1"/>
  <c r="I1120" i="1"/>
  <c r="C1113" i="1"/>
  <c r="P1112" i="1"/>
  <c r="B1119" i="1" l="1"/>
  <c r="D1119" i="1"/>
  <c r="N1118" i="1"/>
  <c r="E1119" i="1"/>
  <c r="F1120" i="1" s="1"/>
  <c r="O1119" i="1"/>
  <c r="A1120" i="1"/>
  <c r="T1118" i="1"/>
  <c r="Q1118" i="1"/>
  <c r="S1119" i="1"/>
  <c r="G1119" i="1"/>
  <c r="H1119" i="1" s="1"/>
  <c r="R1119" i="1"/>
  <c r="J1119" i="1"/>
  <c r="K1119" i="1" s="1"/>
  <c r="L1119" i="1" s="1"/>
  <c r="M1119" i="1" s="1"/>
  <c r="C1114" i="1"/>
  <c r="P1113" i="1"/>
  <c r="I1121" i="1"/>
  <c r="B1120" i="1" l="1"/>
  <c r="D1120" i="1"/>
  <c r="E1120" i="1"/>
  <c r="F1121" i="1" s="1"/>
  <c r="O1120" i="1"/>
  <c r="A1121" i="1"/>
  <c r="T1119" i="1"/>
  <c r="Q1119" i="1"/>
  <c r="R1120" i="1"/>
  <c r="S1120" i="1"/>
  <c r="J1120" i="1"/>
  <c r="K1120" i="1" s="1"/>
  <c r="L1120" i="1" s="1"/>
  <c r="M1120" i="1" s="1"/>
  <c r="G1120" i="1"/>
  <c r="H1120" i="1" s="1"/>
  <c r="N1119" i="1"/>
  <c r="I1122" i="1"/>
  <c r="C1115" i="1"/>
  <c r="P1114" i="1"/>
  <c r="B1121" i="1" l="1"/>
  <c r="D1121" i="1"/>
  <c r="N1120" i="1"/>
  <c r="E1121" i="1"/>
  <c r="F1122" i="1" s="1"/>
  <c r="O1121" i="1"/>
  <c r="A1122" i="1"/>
  <c r="T1120" i="1"/>
  <c r="Q1120" i="1"/>
  <c r="S1121" i="1"/>
  <c r="G1121" i="1"/>
  <c r="H1121" i="1" s="1"/>
  <c r="R1121" i="1"/>
  <c r="J1121" i="1"/>
  <c r="K1121" i="1" s="1"/>
  <c r="L1121" i="1" s="1"/>
  <c r="M1121" i="1" s="1"/>
  <c r="C1116" i="1"/>
  <c r="P1115" i="1"/>
  <c r="I1123" i="1"/>
  <c r="B1122" i="1" l="1"/>
  <c r="D1122" i="1"/>
  <c r="N1121" i="1"/>
  <c r="E1122" i="1"/>
  <c r="F1123" i="1" s="1"/>
  <c r="O1122" i="1"/>
  <c r="A1123" i="1"/>
  <c r="Q1121" i="1"/>
  <c r="T1121" i="1"/>
  <c r="S1122" i="1"/>
  <c r="R1122" i="1"/>
  <c r="J1122" i="1"/>
  <c r="K1122" i="1" s="1"/>
  <c r="L1122" i="1" s="1"/>
  <c r="M1122" i="1" s="1"/>
  <c r="G1122" i="1"/>
  <c r="H1122" i="1" s="1"/>
  <c r="C1117" i="1"/>
  <c r="P1116" i="1"/>
  <c r="I1124" i="1"/>
  <c r="B1123" i="1" l="1"/>
  <c r="D1123" i="1"/>
  <c r="N1122" i="1"/>
  <c r="E1123" i="1"/>
  <c r="F1124" i="1" s="1"/>
  <c r="O1123" i="1"/>
  <c r="A1124" i="1"/>
  <c r="T1122" i="1"/>
  <c r="Q1122" i="1"/>
  <c r="S1123" i="1"/>
  <c r="G1123" i="1"/>
  <c r="H1123" i="1" s="1"/>
  <c r="R1123" i="1"/>
  <c r="J1123" i="1"/>
  <c r="K1123" i="1" s="1"/>
  <c r="L1123" i="1" s="1"/>
  <c r="M1123" i="1" s="1"/>
  <c r="I1125" i="1"/>
  <c r="C1118" i="1"/>
  <c r="P1117" i="1"/>
  <c r="B1124" i="1" l="1"/>
  <c r="D1124" i="1"/>
  <c r="N1123" i="1"/>
  <c r="E1124" i="1"/>
  <c r="F1125" i="1" s="1"/>
  <c r="O1124" i="1"/>
  <c r="A1125" i="1"/>
  <c r="T1123" i="1"/>
  <c r="Q1123" i="1"/>
  <c r="R1124" i="1"/>
  <c r="S1124" i="1"/>
  <c r="J1124" i="1"/>
  <c r="K1124" i="1" s="1"/>
  <c r="L1124" i="1" s="1"/>
  <c r="M1124" i="1" s="1"/>
  <c r="G1124" i="1"/>
  <c r="H1124" i="1" s="1"/>
  <c r="C1119" i="1"/>
  <c r="P1118" i="1"/>
  <c r="I1126" i="1"/>
  <c r="B1125" i="1" l="1"/>
  <c r="D1125" i="1"/>
  <c r="N1124" i="1"/>
  <c r="E1125" i="1"/>
  <c r="F1126" i="1" s="1"/>
  <c r="O1125" i="1"/>
  <c r="A1126" i="1"/>
  <c r="T1124" i="1"/>
  <c r="Q1124" i="1"/>
  <c r="S1125" i="1"/>
  <c r="G1125" i="1"/>
  <c r="H1125" i="1" s="1"/>
  <c r="J1125" i="1"/>
  <c r="K1125" i="1" s="1"/>
  <c r="L1125" i="1" s="1"/>
  <c r="M1125" i="1" s="1"/>
  <c r="R1125" i="1"/>
  <c r="I1127" i="1"/>
  <c r="C1120" i="1"/>
  <c r="P1119" i="1"/>
  <c r="B1126" i="1" l="1"/>
  <c r="D1126" i="1"/>
  <c r="N1125" i="1"/>
  <c r="E1126" i="1"/>
  <c r="F1127" i="1" s="1"/>
  <c r="O1126" i="1"/>
  <c r="A1127" i="1"/>
  <c r="Q1125" i="1"/>
  <c r="T1125" i="1"/>
  <c r="G1126" i="1"/>
  <c r="H1126" i="1" s="1"/>
  <c r="S1126" i="1"/>
  <c r="R1126" i="1"/>
  <c r="J1126" i="1"/>
  <c r="K1126" i="1" s="1"/>
  <c r="L1126" i="1" s="1"/>
  <c r="M1126" i="1" s="1"/>
  <c r="I1128" i="1"/>
  <c r="C1121" i="1"/>
  <c r="P1120" i="1"/>
  <c r="B1127" i="1" l="1"/>
  <c r="D1127" i="1"/>
  <c r="N1126" i="1"/>
  <c r="E1127" i="1"/>
  <c r="F1128" i="1" s="1"/>
  <c r="O1127" i="1"/>
  <c r="A1128" i="1"/>
  <c r="T1126" i="1"/>
  <c r="Q1126" i="1"/>
  <c r="S1127" i="1"/>
  <c r="G1127" i="1"/>
  <c r="H1127" i="1" s="1"/>
  <c r="R1127" i="1"/>
  <c r="J1127" i="1"/>
  <c r="K1127" i="1" s="1"/>
  <c r="L1127" i="1" s="1"/>
  <c r="M1127" i="1" s="1"/>
  <c r="C1122" i="1"/>
  <c r="P1121" i="1"/>
  <c r="I1129" i="1"/>
  <c r="B1128" i="1" l="1"/>
  <c r="D1128" i="1"/>
  <c r="N1127" i="1"/>
  <c r="E1128" i="1"/>
  <c r="F1129" i="1" s="1"/>
  <c r="O1128" i="1"/>
  <c r="A1129" i="1"/>
  <c r="T1127" i="1"/>
  <c r="Q1127" i="1"/>
  <c r="S1128" i="1"/>
  <c r="G1128" i="1"/>
  <c r="H1128" i="1" s="1"/>
  <c r="R1128" i="1"/>
  <c r="J1128" i="1"/>
  <c r="K1128" i="1" s="1"/>
  <c r="L1128" i="1" s="1"/>
  <c r="M1128" i="1" s="1"/>
  <c r="I1130" i="1"/>
  <c r="C1123" i="1"/>
  <c r="P1122" i="1"/>
  <c r="B1129" i="1" l="1"/>
  <c r="D1129" i="1"/>
  <c r="N1128" i="1"/>
  <c r="E1129" i="1"/>
  <c r="F1130" i="1" s="1"/>
  <c r="O1129" i="1"/>
  <c r="A1130" i="1"/>
  <c r="T1128" i="1"/>
  <c r="Q1128" i="1"/>
  <c r="R1129" i="1"/>
  <c r="J1129" i="1"/>
  <c r="K1129" i="1" s="1"/>
  <c r="L1129" i="1" s="1"/>
  <c r="M1129" i="1" s="1"/>
  <c r="S1129" i="1"/>
  <c r="G1129" i="1"/>
  <c r="H1129" i="1" s="1"/>
  <c r="C1124" i="1"/>
  <c r="P1123" i="1"/>
  <c r="I1131" i="1"/>
  <c r="B1130" i="1" l="1"/>
  <c r="D1130" i="1"/>
  <c r="N1129" i="1"/>
  <c r="E1130" i="1"/>
  <c r="F1131" i="1" s="1"/>
  <c r="O1130" i="1"/>
  <c r="A1131" i="1"/>
  <c r="T1129" i="1"/>
  <c r="Q1129" i="1"/>
  <c r="S1130" i="1"/>
  <c r="G1130" i="1"/>
  <c r="H1130" i="1" s="1"/>
  <c r="R1130" i="1"/>
  <c r="J1130" i="1"/>
  <c r="K1130" i="1" s="1"/>
  <c r="L1130" i="1" s="1"/>
  <c r="M1130" i="1" s="1"/>
  <c r="I1132" i="1"/>
  <c r="C1125" i="1"/>
  <c r="P1124" i="1"/>
  <c r="B1131" i="1" l="1"/>
  <c r="D1131" i="1"/>
  <c r="N1130" i="1"/>
  <c r="E1131" i="1"/>
  <c r="F1132" i="1" s="1"/>
  <c r="O1131" i="1"/>
  <c r="A1132" i="1"/>
  <c r="T1130" i="1"/>
  <c r="Q1130" i="1"/>
  <c r="S1131" i="1"/>
  <c r="J1131" i="1"/>
  <c r="K1131" i="1" s="1"/>
  <c r="L1131" i="1" s="1"/>
  <c r="M1131" i="1" s="1"/>
  <c r="R1131" i="1"/>
  <c r="G1131" i="1"/>
  <c r="H1131" i="1" s="1"/>
  <c r="I1133" i="1"/>
  <c r="C1126" i="1"/>
  <c r="P1125" i="1"/>
  <c r="B1132" i="1" l="1"/>
  <c r="D1132" i="1"/>
  <c r="N1131" i="1"/>
  <c r="E1132" i="1"/>
  <c r="F1133" i="1" s="1"/>
  <c r="O1132" i="1"/>
  <c r="A1133" i="1"/>
  <c r="T1131" i="1"/>
  <c r="Q1131" i="1"/>
  <c r="S1132" i="1"/>
  <c r="G1132" i="1"/>
  <c r="H1132" i="1" s="1"/>
  <c r="R1132" i="1"/>
  <c r="J1132" i="1"/>
  <c r="K1132" i="1" s="1"/>
  <c r="L1132" i="1" s="1"/>
  <c r="M1132" i="1" s="1"/>
  <c r="C1127" i="1"/>
  <c r="P1126" i="1"/>
  <c r="I1134" i="1"/>
  <c r="B1133" i="1" l="1"/>
  <c r="D1133" i="1"/>
  <c r="N1132" i="1"/>
  <c r="E1133" i="1"/>
  <c r="F1134" i="1" s="1"/>
  <c r="O1133" i="1"/>
  <c r="A1134" i="1"/>
  <c r="K1133" i="1"/>
  <c r="L1133" i="1" s="1"/>
  <c r="M1133" i="1" s="1"/>
  <c r="Q1132" i="1"/>
  <c r="T1132" i="1"/>
  <c r="J1133" i="1"/>
  <c r="S1133" i="1"/>
  <c r="G1133" i="1"/>
  <c r="H1133" i="1" s="1"/>
  <c r="R1133" i="1"/>
  <c r="C1128" i="1"/>
  <c r="P1127" i="1"/>
  <c r="I1135" i="1"/>
  <c r="B1134" i="1" l="1"/>
  <c r="D1134" i="1"/>
  <c r="N1133" i="1"/>
  <c r="E1134" i="1"/>
  <c r="F1135" i="1" s="1"/>
  <c r="O1134" i="1"/>
  <c r="A1135" i="1"/>
  <c r="T1133" i="1"/>
  <c r="Q1133" i="1"/>
  <c r="S1134" i="1"/>
  <c r="G1134" i="1"/>
  <c r="H1134" i="1" s="1"/>
  <c r="J1134" i="1"/>
  <c r="K1134" i="1" s="1"/>
  <c r="L1134" i="1" s="1"/>
  <c r="M1134" i="1" s="1"/>
  <c r="R1134" i="1"/>
  <c r="I1136" i="1"/>
  <c r="C1129" i="1"/>
  <c r="P1128" i="1"/>
  <c r="B1135" i="1" l="1"/>
  <c r="D1135" i="1"/>
  <c r="N1134" i="1"/>
  <c r="E1135" i="1"/>
  <c r="F1136" i="1" s="1"/>
  <c r="O1135" i="1"/>
  <c r="A1136" i="1"/>
  <c r="T1134" i="1"/>
  <c r="Q1134" i="1"/>
  <c r="S1135" i="1"/>
  <c r="G1135" i="1"/>
  <c r="H1135" i="1" s="1"/>
  <c r="J1135" i="1"/>
  <c r="K1135" i="1" s="1"/>
  <c r="L1135" i="1" s="1"/>
  <c r="M1135" i="1" s="1"/>
  <c r="R1135" i="1"/>
  <c r="I1137" i="1"/>
  <c r="C1130" i="1"/>
  <c r="P1129" i="1"/>
  <c r="B1136" i="1" l="1"/>
  <c r="D1136" i="1"/>
  <c r="N1135" i="1"/>
  <c r="E1136" i="1"/>
  <c r="F1137" i="1" s="1"/>
  <c r="O1136" i="1"/>
  <c r="A1137" i="1"/>
  <c r="T1135" i="1"/>
  <c r="Q1135" i="1"/>
  <c r="S1136" i="1"/>
  <c r="G1136" i="1"/>
  <c r="H1136" i="1" s="1"/>
  <c r="R1136" i="1"/>
  <c r="J1136" i="1"/>
  <c r="K1136" i="1" s="1"/>
  <c r="L1136" i="1" s="1"/>
  <c r="M1136" i="1" s="1"/>
  <c r="I1138" i="1"/>
  <c r="C1131" i="1"/>
  <c r="P1130" i="1"/>
  <c r="B1137" i="1" l="1"/>
  <c r="D1137" i="1"/>
  <c r="N1136" i="1"/>
  <c r="E1137" i="1"/>
  <c r="F1138" i="1" s="1"/>
  <c r="O1137" i="1"/>
  <c r="A1138" i="1"/>
  <c r="T1136" i="1"/>
  <c r="Q1136" i="1"/>
  <c r="J1137" i="1"/>
  <c r="K1137" i="1" s="1"/>
  <c r="L1137" i="1" s="1"/>
  <c r="M1137" i="1" s="1"/>
  <c r="G1137" i="1"/>
  <c r="H1137" i="1" s="1"/>
  <c r="S1137" i="1"/>
  <c r="R1137" i="1"/>
  <c r="C1132" i="1"/>
  <c r="P1131" i="1"/>
  <c r="I1139" i="1"/>
  <c r="B1138" i="1" l="1"/>
  <c r="D1138" i="1"/>
  <c r="N1137" i="1"/>
  <c r="E1138" i="1"/>
  <c r="F1139" i="1" s="1"/>
  <c r="O1138" i="1"/>
  <c r="A1139" i="1"/>
  <c r="T1137" i="1"/>
  <c r="Q1137" i="1"/>
  <c r="J1138" i="1"/>
  <c r="K1138" i="1" s="1"/>
  <c r="L1138" i="1" s="1"/>
  <c r="M1138" i="1" s="1"/>
  <c r="S1138" i="1"/>
  <c r="G1138" i="1"/>
  <c r="H1138" i="1" s="1"/>
  <c r="R1138" i="1"/>
  <c r="I1140" i="1"/>
  <c r="C1133" i="1"/>
  <c r="P1132" i="1"/>
  <c r="B1139" i="1" l="1"/>
  <c r="D1139" i="1"/>
  <c r="N1138" i="1"/>
  <c r="E1139" i="1"/>
  <c r="F1140" i="1" s="1"/>
  <c r="O1139" i="1"/>
  <c r="A1140" i="1"/>
  <c r="T1138" i="1"/>
  <c r="Q1138" i="1"/>
  <c r="S1139" i="1"/>
  <c r="R1139" i="1"/>
  <c r="G1139" i="1"/>
  <c r="H1139" i="1" s="1"/>
  <c r="J1139" i="1"/>
  <c r="K1139" i="1" s="1"/>
  <c r="L1139" i="1" s="1"/>
  <c r="M1139" i="1" s="1"/>
  <c r="C1134" i="1"/>
  <c r="P1133" i="1"/>
  <c r="I1141" i="1"/>
  <c r="B1140" i="1" l="1"/>
  <c r="D1140" i="1"/>
  <c r="N1139" i="1"/>
  <c r="E1140" i="1"/>
  <c r="F1141" i="1" s="1"/>
  <c r="O1140" i="1"/>
  <c r="A1141" i="1"/>
  <c r="T1139" i="1"/>
  <c r="Q1139" i="1"/>
  <c r="S1140" i="1"/>
  <c r="G1140" i="1"/>
  <c r="H1140" i="1" s="1"/>
  <c r="R1140" i="1"/>
  <c r="J1140" i="1"/>
  <c r="K1140" i="1" s="1"/>
  <c r="L1140" i="1" s="1"/>
  <c r="M1140" i="1" s="1"/>
  <c r="I1142" i="1"/>
  <c r="C1135" i="1"/>
  <c r="P1134" i="1"/>
  <c r="B1141" i="1" l="1"/>
  <c r="D1141" i="1"/>
  <c r="N1140" i="1"/>
  <c r="E1141" i="1"/>
  <c r="F1142" i="1" s="1"/>
  <c r="O1141" i="1"/>
  <c r="A1142" i="1"/>
  <c r="T1140" i="1"/>
  <c r="Q1140" i="1"/>
  <c r="R1141" i="1"/>
  <c r="S1141" i="1"/>
  <c r="G1141" i="1"/>
  <c r="H1141" i="1" s="1"/>
  <c r="J1141" i="1"/>
  <c r="K1141" i="1" s="1"/>
  <c r="L1141" i="1" s="1"/>
  <c r="M1141" i="1" s="1"/>
  <c r="C1136" i="1"/>
  <c r="P1135" i="1"/>
  <c r="I1143" i="1"/>
  <c r="B1142" i="1" l="1"/>
  <c r="D1142" i="1"/>
  <c r="N1141" i="1"/>
  <c r="E1142" i="1"/>
  <c r="F1143" i="1" s="1"/>
  <c r="O1142" i="1"/>
  <c r="A1143" i="1"/>
  <c r="T1141" i="1"/>
  <c r="Q1141" i="1"/>
  <c r="G1142" i="1"/>
  <c r="H1142" i="1" s="1"/>
  <c r="S1142" i="1"/>
  <c r="R1142" i="1"/>
  <c r="J1142" i="1"/>
  <c r="K1142" i="1" s="1"/>
  <c r="L1142" i="1" s="1"/>
  <c r="M1142" i="1" s="1"/>
  <c r="I1144" i="1"/>
  <c r="C1137" i="1"/>
  <c r="P1136" i="1"/>
  <c r="B1143" i="1" l="1"/>
  <c r="D1143" i="1"/>
  <c r="N1142" i="1"/>
  <c r="E1143" i="1"/>
  <c r="F1144" i="1" s="1"/>
  <c r="O1143" i="1"/>
  <c r="A1144" i="1"/>
  <c r="T1142" i="1"/>
  <c r="Q1142" i="1"/>
  <c r="R1143" i="1"/>
  <c r="J1143" i="1"/>
  <c r="K1143" i="1" s="1"/>
  <c r="L1143" i="1" s="1"/>
  <c r="M1143" i="1" s="1"/>
  <c r="S1143" i="1"/>
  <c r="G1143" i="1"/>
  <c r="H1143" i="1" s="1"/>
  <c r="C1138" i="1"/>
  <c r="P1137" i="1"/>
  <c r="I1145" i="1"/>
  <c r="B1144" i="1" l="1"/>
  <c r="D1144" i="1"/>
  <c r="N1143" i="1"/>
  <c r="E1144" i="1"/>
  <c r="F1145" i="1" s="1"/>
  <c r="O1144" i="1"/>
  <c r="A1145" i="1"/>
  <c r="T1143" i="1"/>
  <c r="Q1143" i="1"/>
  <c r="G1144" i="1"/>
  <c r="H1144" i="1" s="1"/>
  <c r="R1144" i="1"/>
  <c r="J1144" i="1"/>
  <c r="K1144" i="1" s="1"/>
  <c r="L1144" i="1" s="1"/>
  <c r="M1144" i="1" s="1"/>
  <c r="S1144" i="1"/>
  <c r="C1139" i="1"/>
  <c r="P1138" i="1"/>
  <c r="I1146" i="1"/>
  <c r="B1145" i="1" l="1"/>
  <c r="D1145" i="1"/>
  <c r="N1144" i="1"/>
  <c r="E1145" i="1"/>
  <c r="F1146" i="1" s="1"/>
  <c r="O1145" i="1"/>
  <c r="A1146" i="1"/>
  <c r="T1144" i="1"/>
  <c r="Q1144" i="1"/>
  <c r="S1145" i="1"/>
  <c r="R1145" i="1"/>
  <c r="G1145" i="1"/>
  <c r="H1145" i="1" s="1"/>
  <c r="J1145" i="1"/>
  <c r="K1145" i="1" s="1"/>
  <c r="L1145" i="1" s="1"/>
  <c r="M1145" i="1" s="1"/>
  <c r="C1140" i="1"/>
  <c r="P1139" i="1"/>
  <c r="I1147" i="1"/>
  <c r="B1146" i="1" l="1"/>
  <c r="D1146" i="1"/>
  <c r="N1145" i="1"/>
  <c r="E1146" i="1"/>
  <c r="F1147" i="1" s="1"/>
  <c r="O1146" i="1"/>
  <c r="A1147" i="1"/>
  <c r="T1145" i="1"/>
  <c r="Q1145" i="1"/>
  <c r="G1146" i="1"/>
  <c r="H1146" i="1" s="1"/>
  <c r="S1146" i="1"/>
  <c r="R1146" i="1"/>
  <c r="J1146" i="1"/>
  <c r="K1146" i="1" s="1"/>
  <c r="L1146" i="1" s="1"/>
  <c r="M1146" i="1" s="1"/>
  <c r="I1148" i="1"/>
  <c r="C1141" i="1"/>
  <c r="P1140" i="1"/>
  <c r="B1147" i="1" l="1"/>
  <c r="D1147" i="1"/>
  <c r="N1146" i="1"/>
  <c r="E1147" i="1"/>
  <c r="F1148" i="1" s="1"/>
  <c r="O1147" i="1"/>
  <c r="A1148" i="1"/>
  <c r="T1146" i="1"/>
  <c r="Q1146" i="1"/>
  <c r="S1147" i="1"/>
  <c r="G1147" i="1"/>
  <c r="H1147" i="1" s="1"/>
  <c r="R1147" i="1"/>
  <c r="J1147" i="1"/>
  <c r="K1147" i="1" s="1"/>
  <c r="L1147" i="1" s="1"/>
  <c r="M1147" i="1" s="1"/>
  <c r="C1142" i="1"/>
  <c r="P1141" i="1"/>
  <c r="I1149" i="1"/>
  <c r="B1148" i="1" l="1"/>
  <c r="D1148" i="1"/>
  <c r="E1148" i="1"/>
  <c r="F1149" i="1" s="1"/>
  <c r="O1148" i="1"/>
  <c r="A1149" i="1"/>
  <c r="T1147" i="1"/>
  <c r="Q1147" i="1"/>
  <c r="S1148" i="1"/>
  <c r="G1148" i="1"/>
  <c r="H1148" i="1" s="1"/>
  <c r="J1148" i="1"/>
  <c r="K1148" i="1" s="1"/>
  <c r="L1148" i="1" s="1"/>
  <c r="M1148" i="1" s="1"/>
  <c r="R1148" i="1"/>
  <c r="N1147" i="1"/>
  <c r="C1143" i="1"/>
  <c r="P1142" i="1"/>
  <c r="I1150" i="1"/>
  <c r="B1149" i="1" l="1"/>
  <c r="D1149" i="1"/>
  <c r="N1148" i="1"/>
  <c r="E1149" i="1"/>
  <c r="F1150" i="1" s="1"/>
  <c r="O1149" i="1"/>
  <c r="A1150" i="1"/>
  <c r="T1148" i="1"/>
  <c r="Q1148" i="1"/>
  <c r="S1149" i="1"/>
  <c r="G1149" i="1"/>
  <c r="H1149" i="1" s="1"/>
  <c r="J1149" i="1"/>
  <c r="K1149" i="1" s="1"/>
  <c r="L1149" i="1" s="1"/>
  <c r="M1149" i="1" s="1"/>
  <c r="R1149" i="1"/>
  <c r="I1151" i="1"/>
  <c r="C1144" i="1"/>
  <c r="P1143" i="1"/>
  <c r="B1150" i="1" l="1"/>
  <c r="D1150" i="1"/>
  <c r="N1149" i="1"/>
  <c r="E1150" i="1"/>
  <c r="F1151" i="1" s="1"/>
  <c r="O1150" i="1"/>
  <c r="A1151" i="1"/>
  <c r="T1149" i="1"/>
  <c r="Q1149" i="1"/>
  <c r="R1150" i="1"/>
  <c r="J1150" i="1"/>
  <c r="K1150" i="1" s="1"/>
  <c r="L1150" i="1" s="1"/>
  <c r="M1150" i="1" s="1"/>
  <c r="G1150" i="1"/>
  <c r="H1150" i="1" s="1"/>
  <c r="S1150" i="1"/>
  <c r="C1145" i="1"/>
  <c r="P1144" i="1"/>
  <c r="I1152" i="1"/>
  <c r="B1151" i="1" l="1"/>
  <c r="D1151" i="1"/>
  <c r="N1150" i="1"/>
  <c r="E1151" i="1"/>
  <c r="F1152" i="1" s="1"/>
  <c r="O1151" i="1"/>
  <c r="A1152" i="1"/>
  <c r="Q1150" i="1"/>
  <c r="T1150" i="1"/>
  <c r="S1151" i="1"/>
  <c r="G1151" i="1"/>
  <c r="H1151" i="1" s="1"/>
  <c r="R1151" i="1"/>
  <c r="J1151" i="1"/>
  <c r="K1151" i="1" s="1"/>
  <c r="L1151" i="1" s="1"/>
  <c r="M1151" i="1" s="1"/>
  <c r="C1146" i="1"/>
  <c r="P1145" i="1"/>
  <c r="I1153" i="1"/>
  <c r="B1152" i="1" l="1"/>
  <c r="D1152" i="1"/>
  <c r="N1151" i="1"/>
  <c r="E1152" i="1"/>
  <c r="F1153" i="1" s="1"/>
  <c r="O1152" i="1"/>
  <c r="A1153" i="1"/>
  <c r="T1151" i="1"/>
  <c r="Q1151" i="1"/>
  <c r="G1152" i="1"/>
  <c r="H1152" i="1" s="1"/>
  <c r="J1152" i="1"/>
  <c r="K1152" i="1" s="1"/>
  <c r="L1152" i="1" s="1"/>
  <c r="M1152" i="1" s="1"/>
  <c r="S1152" i="1"/>
  <c r="R1152" i="1"/>
  <c r="I1154" i="1"/>
  <c r="C1147" i="1"/>
  <c r="P1146" i="1"/>
  <c r="B1153" i="1" l="1"/>
  <c r="D1153" i="1"/>
  <c r="N1152" i="1"/>
  <c r="E1153" i="1"/>
  <c r="F1154" i="1" s="1"/>
  <c r="O1153" i="1"/>
  <c r="A1154" i="1"/>
  <c r="T1152" i="1"/>
  <c r="Q1152" i="1"/>
  <c r="R1153" i="1"/>
  <c r="S1153" i="1"/>
  <c r="J1153" i="1"/>
  <c r="K1153" i="1" s="1"/>
  <c r="L1153" i="1" s="1"/>
  <c r="M1153" i="1" s="1"/>
  <c r="G1153" i="1"/>
  <c r="H1153" i="1" s="1"/>
  <c r="C1148" i="1"/>
  <c r="P1147" i="1"/>
  <c r="I1155" i="1"/>
  <c r="B1154" i="1" l="1"/>
  <c r="D1154" i="1"/>
  <c r="N1153" i="1"/>
  <c r="E1154" i="1"/>
  <c r="F1155" i="1" s="1"/>
  <c r="O1154" i="1"/>
  <c r="A1155" i="1"/>
  <c r="T1153" i="1"/>
  <c r="Q1153" i="1"/>
  <c r="S1154" i="1"/>
  <c r="R1154" i="1"/>
  <c r="J1154" i="1"/>
  <c r="K1154" i="1" s="1"/>
  <c r="L1154" i="1" s="1"/>
  <c r="M1154" i="1" s="1"/>
  <c r="G1154" i="1"/>
  <c r="H1154" i="1" s="1"/>
  <c r="I1156" i="1"/>
  <c r="C1149" i="1"/>
  <c r="P1148" i="1"/>
  <c r="B1155" i="1" l="1"/>
  <c r="D1155" i="1"/>
  <c r="N1154" i="1"/>
  <c r="E1155" i="1"/>
  <c r="F1156" i="1" s="1"/>
  <c r="O1155" i="1"/>
  <c r="A1156" i="1"/>
  <c r="T1154" i="1"/>
  <c r="Q1154" i="1"/>
  <c r="J1155" i="1"/>
  <c r="K1155" i="1" s="1"/>
  <c r="L1155" i="1" s="1"/>
  <c r="M1155" i="1" s="1"/>
  <c r="S1155" i="1"/>
  <c r="G1155" i="1"/>
  <c r="H1155" i="1" s="1"/>
  <c r="R1155" i="1"/>
  <c r="C1150" i="1"/>
  <c r="P1149" i="1"/>
  <c r="I1157" i="1"/>
  <c r="B1156" i="1" l="1"/>
  <c r="D1156" i="1"/>
  <c r="N1155" i="1"/>
  <c r="E1156" i="1"/>
  <c r="F1157" i="1" s="1"/>
  <c r="O1156" i="1"/>
  <c r="A1157" i="1"/>
  <c r="T1155" i="1"/>
  <c r="Q1155" i="1"/>
  <c r="J1156" i="1"/>
  <c r="K1156" i="1" s="1"/>
  <c r="L1156" i="1" s="1"/>
  <c r="M1156" i="1" s="1"/>
  <c r="S1156" i="1"/>
  <c r="G1156" i="1"/>
  <c r="H1156" i="1" s="1"/>
  <c r="R1156" i="1"/>
  <c r="I1158" i="1"/>
  <c r="C1151" i="1"/>
  <c r="P1150" i="1"/>
  <c r="B1157" i="1" l="1"/>
  <c r="D1157" i="1"/>
  <c r="N1156" i="1"/>
  <c r="E1157" i="1"/>
  <c r="F1158" i="1" s="1"/>
  <c r="O1157" i="1"/>
  <c r="A1158" i="1"/>
  <c r="T1156" i="1"/>
  <c r="Q1156" i="1"/>
  <c r="R1157" i="1"/>
  <c r="J1157" i="1"/>
  <c r="K1157" i="1" s="1"/>
  <c r="L1157" i="1" s="1"/>
  <c r="M1157" i="1" s="1"/>
  <c r="S1157" i="1"/>
  <c r="G1157" i="1"/>
  <c r="H1157" i="1" s="1"/>
  <c r="I1159" i="1"/>
  <c r="C1152" i="1"/>
  <c r="P1151" i="1"/>
  <c r="B1158" i="1" l="1"/>
  <c r="D1158" i="1"/>
  <c r="N1157" i="1"/>
  <c r="E1158" i="1"/>
  <c r="F1159" i="1" s="1"/>
  <c r="O1158" i="1"/>
  <c r="A1159" i="1"/>
  <c r="Q1157" i="1"/>
  <c r="T1157" i="1"/>
  <c r="G1158" i="1"/>
  <c r="H1158" i="1" s="1"/>
  <c r="J1158" i="1"/>
  <c r="K1158" i="1" s="1"/>
  <c r="L1158" i="1" s="1"/>
  <c r="M1158" i="1" s="1"/>
  <c r="R1158" i="1"/>
  <c r="S1158" i="1"/>
  <c r="C1153" i="1"/>
  <c r="P1152" i="1"/>
  <c r="I1160" i="1"/>
  <c r="B1159" i="1" l="1"/>
  <c r="D1159" i="1"/>
  <c r="N1158" i="1"/>
  <c r="E1159" i="1"/>
  <c r="F1160" i="1" s="1"/>
  <c r="O1159" i="1"/>
  <c r="A1160" i="1"/>
  <c r="Q1158" i="1"/>
  <c r="T1158" i="1"/>
  <c r="S1159" i="1"/>
  <c r="G1159" i="1"/>
  <c r="H1159" i="1" s="1"/>
  <c r="R1159" i="1"/>
  <c r="J1159" i="1"/>
  <c r="K1159" i="1" s="1"/>
  <c r="L1159" i="1" s="1"/>
  <c r="M1159" i="1" s="1"/>
  <c r="C1154" i="1"/>
  <c r="P1153" i="1"/>
  <c r="I1161" i="1"/>
  <c r="B1160" i="1" l="1"/>
  <c r="D1160" i="1"/>
  <c r="N1159" i="1"/>
  <c r="E1160" i="1"/>
  <c r="F1161" i="1" s="1"/>
  <c r="O1160" i="1"/>
  <c r="A1161" i="1"/>
  <c r="Q1159" i="1"/>
  <c r="T1159" i="1"/>
  <c r="G1160" i="1"/>
  <c r="H1160" i="1" s="1"/>
  <c r="R1160" i="1"/>
  <c r="J1160" i="1"/>
  <c r="K1160" i="1" s="1"/>
  <c r="L1160" i="1" s="1"/>
  <c r="M1160" i="1" s="1"/>
  <c r="S1160" i="1"/>
  <c r="I1162" i="1"/>
  <c r="C1155" i="1"/>
  <c r="P1154" i="1"/>
  <c r="B1161" i="1" l="1"/>
  <c r="D1161" i="1"/>
  <c r="N1160" i="1"/>
  <c r="E1161" i="1"/>
  <c r="F1162" i="1" s="1"/>
  <c r="O1161" i="1"/>
  <c r="A1162" i="1"/>
  <c r="T1160" i="1"/>
  <c r="Q1160" i="1"/>
  <c r="R1161" i="1"/>
  <c r="J1161" i="1"/>
  <c r="K1161" i="1" s="1"/>
  <c r="L1161" i="1" s="1"/>
  <c r="M1161" i="1" s="1"/>
  <c r="G1161" i="1"/>
  <c r="H1161" i="1" s="1"/>
  <c r="S1161" i="1"/>
  <c r="I1163" i="1"/>
  <c r="C1156" i="1"/>
  <c r="P1155" i="1"/>
  <c r="B1162" i="1" l="1"/>
  <c r="D1162" i="1"/>
  <c r="N1161" i="1"/>
  <c r="E1162" i="1"/>
  <c r="F1163" i="1" s="1"/>
  <c r="O1162" i="1"/>
  <c r="A1163" i="1"/>
  <c r="T1161" i="1"/>
  <c r="Q1161" i="1"/>
  <c r="J1162" i="1"/>
  <c r="K1162" i="1" s="1"/>
  <c r="L1162" i="1" s="1"/>
  <c r="M1162" i="1" s="1"/>
  <c r="S1162" i="1"/>
  <c r="G1162" i="1"/>
  <c r="H1162" i="1" s="1"/>
  <c r="R1162" i="1"/>
  <c r="C1157" i="1"/>
  <c r="P1156" i="1"/>
  <c r="I1164" i="1"/>
  <c r="B1163" i="1" l="1"/>
  <c r="D1163" i="1"/>
  <c r="E1163" i="1"/>
  <c r="F1164" i="1" s="1"/>
  <c r="O1163" i="1"/>
  <c r="A1164" i="1"/>
  <c r="T1162" i="1"/>
  <c r="Q1162" i="1"/>
  <c r="J1163" i="1"/>
  <c r="K1163" i="1" s="1"/>
  <c r="L1163" i="1" s="1"/>
  <c r="M1163" i="1" s="1"/>
  <c r="G1163" i="1"/>
  <c r="H1163" i="1" s="1"/>
  <c r="R1163" i="1"/>
  <c r="S1163" i="1"/>
  <c r="N1162" i="1"/>
  <c r="I1165" i="1"/>
  <c r="C1158" i="1"/>
  <c r="P1157" i="1"/>
  <c r="B1164" i="1" l="1"/>
  <c r="D1164" i="1"/>
  <c r="N1163" i="1"/>
  <c r="E1164" i="1"/>
  <c r="F1165" i="1" s="1"/>
  <c r="O1164" i="1"/>
  <c r="A1165" i="1"/>
  <c r="T1163" i="1"/>
  <c r="Q1163" i="1"/>
  <c r="J1164" i="1"/>
  <c r="K1164" i="1" s="1"/>
  <c r="L1164" i="1" s="1"/>
  <c r="M1164" i="1" s="1"/>
  <c r="S1164" i="1"/>
  <c r="G1164" i="1"/>
  <c r="H1164" i="1" s="1"/>
  <c r="R1164" i="1"/>
  <c r="C1159" i="1"/>
  <c r="P1158" i="1"/>
  <c r="I1166" i="1"/>
  <c r="B1165" i="1" l="1"/>
  <c r="D1165" i="1"/>
  <c r="N1164" i="1"/>
  <c r="E1165" i="1"/>
  <c r="F1166" i="1" s="1"/>
  <c r="O1165" i="1"/>
  <c r="A1166" i="1"/>
  <c r="T1164" i="1"/>
  <c r="Q1164" i="1"/>
  <c r="R1165" i="1"/>
  <c r="J1165" i="1"/>
  <c r="K1165" i="1" s="1"/>
  <c r="L1165" i="1" s="1"/>
  <c r="M1165" i="1" s="1"/>
  <c r="S1165" i="1"/>
  <c r="G1165" i="1"/>
  <c r="H1165" i="1" s="1"/>
  <c r="I1167" i="1"/>
  <c r="C1160" i="1"/>
  <c r="P1159" i="1"/>
  <c r="B1166" i="1" l="1"/>
  <c r="D1166" i="1"/>
  <c r="E1166" i="1"/>
  <c r="F1167" i="1" s="1"/>
  <c r="O1166" i="1"/>
  <c r="A1167" i="1"/>
  <c r="N1165" i="1"/>
  <c r="T1165" i="1"/>
  <c r="Q1165" i="1"/>
  <c r="J1166" i="1"/>
  <c r="K1166" i="1" s="1"/>
  <c r="L1166" i="1" s="1"/>
  <c r="M1166" i="1" s="1"/>
  <c r="S1166" i="1"/>
  <c r="G1166" i="1"/>
  <c r="H1166" i="1" s="1"/>
  <c r="R1166" i="1"/>
  <c r="I1168" i="1"/>
  <c r="C1161" i="1"/>
  <c r="P1160" i="1"/>
  <c r="B1167" i="1" l="1"/>
  <c r="D1167" i="1"/>
  <c r="N1166" i="1"/>
  <c r="E1167" i="1"/>
  <c r="F1168" i="1" s="1"/>
  <c r="O1167" i="1"/>
  <c r="A1168" i="1"/>
  <c r="T1166" i="1"/>
  <c r="Q1166" i="1"/>
  <c r="R1167" i="1"/>
  <c r="G1167" i="1"/>
  <c r="H1167" i="1" s="1"/>
  <c r="J1167" i="1"/>
  <c r="K1167" i="1" s="1"/>
  <c r="L1167" i="1" s="1"/>
  <c r="M1167" i="1" s="1"/>
  <c r="S1167" i="1"/>
  <c r="C1162" i="1"/>
  <c r="P1161" i="1"/>
  <c r="I1169" i="1"/>
  <c r="B1168" i="1" l="1"/>
  <c r="D1168" i="1"/>
  <c r="E1168" i="1"/>
  <c r="F1169" i="1" s="1"/>
  <c r="O1168" i="1"/>
  <c r="A1169" i="1"/>
  <c r="T1167" i="1"/>
  <c r="Q1167" i="1"/>
  <c r="J1168" i="1"/>
  <c r="K1168" i="1" s="1"/>
  <c r="L1168" i="1" s="1"/>
  <c r="M1168" i="1" s="1"/>
  <c r="R1168" i="1"/>
  <c r="S1168" i="1"/>
  <c r="G1168" i="1"/>
  <c r="H1168" i="1" s="1"/>
  <c r="N1167" i="1"/>
  <c r="C1163" i="1"/>
  <c r="P1162" i="1"/>
  <c r="I1170" i="1"/>
  <c r="B1169" i="1" l="1"/>
  <c r="D1169" i="1"/>
  <c r="N1168" i="1"/>
  <c r="E1169" i="1"/>
  <c r="F1170" i="1" s="1"/>
  <c r="O1169" i="1"/>
  <c r="A1170" i="1"/>
  <c r="T1168" i="1"/>
  <c r="Q1168" i="1"/>
  <c r="G1169" i="1"/>
  <c r="H1169" i="1" s="1"/>
  <c r="S1169" i="1"/>
  <c r="R1169" i="1"/>
  <c r="J1169" i="1"/>
  <c r="K1169" i="1" s="1"/>
  <c r="L1169" i="1" s="1"/>
  <c r="M1169" i="1" s="1"/>
  <c r="I1171" i="1"/>
  <c r="C1164" i="1"/>
  <c r="P1163" i="1"/>
  <c r="B1170" i="1" l="1"/>
  <c r="D1170" i="1"/>
  <c r="N1169" i="1"/>
  <c r="E1170" i="1"/>
  <c r="F1171" i="1" s="1"/>
  <c r="O1170" i="1"/>
  <c r="A1171" i="1"/>
  <c r="Q1169" i="1"/>
  <c r="T1169" i="1"/>
  <c r="R1170" i="1"/>
  <c r="J1170" i="1"/>
  <c r="K1170" i="1" s="1"/>
  <c r="L1170" i="1" s="1"/>
  <c r="M1170" i="1" s="1"/>
  <c r="G1170" i="1"/>
  <c r="H1170" i="1" s="1"/>
  <c r="S1170" i="1"/>
  <c r="C1165" i="1"/>
  <c r="P1164" i="1"/>
  <c r="I1172" i="1"/>
  <c r="B1171" i="1" l="1"/>
  <c r="D1171" i="1"/>
  <c r="E1171" i="1"/>
  <c r="F1172" i="1" s="1"/>
  <c r="O1171" i="1"/>
  <c r="A1172" i="1"/>
  <c r="T1170" i="1"/>
  <c r="Q1170" i="1"/>
  <c r="R1171" i="1"/>
  <c r="J1171" i="1"/>
  <c r="K1171" i="1" s="1"/>
  <c r="L1171" i="1" s="1"/>
  <c r="M1171" i="1" s="1"/>
  <c r="G1171" i="1"/>
  <c r="H1171" i="1" s="1"/>
  <c r="S1171" i="1"/>
  <c r="N1170" i="1"/>
  <c r="I1173" i="1"/>
  <c r="C1166" i="1"/>
  <c r="P1165" i="1"/>
  <c r="B1172" i="1" l="1"/>
  <c r="D1172" i="1"/>
  <c r="N1171" i="1"/>
  <c r="E1172" i="1"/>
  <c r="F1173" i="1" s="1"/>
  <c r="O1172" i="1"/>
  <c r="A1173" i="1"/>
  <c r="T1171" i="1"/>
  <c r="Q1171" i="1"/>
  <c r="R1172" i="1"/>
  <c r="J1172" i="1"/>
  <c r="K1172" i="1" s="1"/>
  <c r="L1172" i="1" s="1"/>
  <c r="M1172" i="1" s="1"/>
  <c r="G1172" i="1"/>
  <c r="H1172" i="1" s="1"/>
  <c r="S1172" i="1"/>
  <c r="C1167" i="1"/>
  <c r="P1166" i="1"/>
  <c r="I1174" i="1"/>
  <c r="B1173" i="1" l="1"/>
  <c r="D1173" i="1"/>
  <c r="N1172" i="1"/>
  <c r="E1173" i="1"/>
  <c r="F1174" i="1" s="1"/>
  <c r="O1173" i="1"/>
  <c r="A1174" i="1"/>
  <c r="T1172" i="1"/>
  <c r="Q1172" i="1"/>
  <c r="J1173" i="1"/>
  <c r="K1173" i="1" s="1"/>
  <c r="L1173" i="1" s="1"/>
  <c r="M1173" i="1" s="1"/>
  <c r="G1173" i="1"/>
  <c r="H1173" i="1" s="1"/>
  <c r="S1173" i="1"/>
  <c r="R1173" i="1"/>
  <c r="I1175" i="1"/>
  <c r="C1168" i="1"/>
  <c r="P1167" i="1"/>
  <c r="B1174" i="1" l="1"/>
  <c r="D1174" i="1"/>
  <c r="E1174" i="1"/>
  <c r="F1175" i="1" s="1"/>
  <c r="O1174" i="1"/>
  <c r="A1175" i="1"/>
  <c r="T1173" i="1"/>
  <c r="Q1173" i="1"/>
  <c r="R1174" i="1"/>
  <c r="J1174" i="1"/>
  <c r="K1174" i="1" s="1"/>
  <c r="L1174" i="1" s="1"/>
  <c r="M1174" i="1" s="1"/>
  <c r="G1174" i="1"/>
  <c r="H1174" i="1" s="1"/>
  <c r="S1174" i="1"/>
  <c r="N1173" i="1"/>
  <c r="C1169" i="1"/>
  <c r="P1168" i="1"/>
  <c r="I1176" i="1"/>
  <c r="B1175" i="1" l="1"/>
  <c r="D1175" i="1"/>
  <c r="N1174" i="1"/>
  <c r="E1175" i="1"/>
  <c r="F1176" i="1" s="1"/>
  <c r="O1175" i="1"/>
  <c r="A1176" i="1"/>
  <c r="T1174" i="1"/>
  <c r="Q1174" i="1"/>
  <c r="S1175" i="1"/>
  <c r="J1175" i="1"/>
  <c r="K1175" i="1" s="1"/>
  <c r="L1175" i="1" s="1"/>
  <c r="M1175" i="1" s="1"/>
  <c r="G1175" i="1"/>
  <c r="H1175" i="1" s="1"/>
  <c r="R1175" i="1"/>
  <c r="C1170" i="1"/>
  <c r="P1169" i="1"/>
  <c r="I1177" i="1"/>
  <c r="B1176" i="1" l="1"/>
  <c r="D1176" i="1"/>
  <c r="N1175" i="1"/>
  <c r="E1176" i="1"/>
  <c r="F1177" i="1" s="1"/>
  <c r="O1176" i="1"/>
  <c r="A1177" i="1"/>
  <c r="T1175" i="1"/>
  <c r="Q1175" i="1"/>
  <c r="S1176" i="1"/>
  <c r="G1176" i="1"/>
  <c r="H1176" i="1" s="1"/>
  <c r="R1176" i="1"/>
  <c r="J1176" i="1"/>
  <c r="K1176" i="1" s="1"/>
  <c r="L1176" i="1" s="1"/>
  <c r="M1176" i="1" s="1"/>
  <c r="C1171" i="1"/>
  <c r="P1170" i="1"/>
  <c r="I1178" i="1"/>
  <c r="B1177" i="1" l="1"/>
  <c r="D1177" i="1"/>
  <c r="N1176" i="1"/>
  <c r="E1177" i="1"/>
  <c r="F1178" i="1" s="1"/>
  <c r="O1177" i="1"/>
  <c r="A1178" i="1"/>
  <c r="Q1176" i="1"/>
  <c r="T1176" i="1"/>
  <c r="S1177" i="1"/>
  <c r="G1177" i="1"/>
  <c r="H1177" i="1" s="1"/>
  <c r="J1177" i="1"/>
  <c r="K1177" i="1" s="1"/>
  <c r="L1177" i="1" s="1"/>
  <c r="M1177" i="1" s="1"/>
  <c r="R1177" i="1"/>
  <c r="C1172" i="1"/>
  <c r="P1171" i="1"/>
  <c r="I1179" i="1"/>
  <c r="B1178" i="1" l="1"/>
  <c r="D1178" i="1"/>
  <c r="N1177" i="1"/>
  <c r="E1178" i="1"/>
  <c r="F1179" i="1" s="1"/>
  <c r="O1178" i="1"/>
  <c r="A1179" i="1"/>
  <c r="Q1177" i="1"/>
  <c r="T1177" i="1"/>
  <c r="S1178" i="1"/>
  <c r="G1178" i="1"/>
  <c r="H1178" i="1" s="1"/>
  <c r="R1178" i="1"/>
  <c r="J1178" i="1"/>
  <c r="K1178" i="1" s="1"/>
  <c r="L1178" i="1" s="1"/>
  <c r="M1178" i="1" s="1"/>
  <c r="I1180" i="1"/>
  <c r="C1173" i="1"/>
  <c r="P1172" i="1"/>
  <c r="B1179" i="1" l="1"/>
  <c r="D1179" i="1"/>
  <c r="N1178" i="1"/>
  <c r="E1179" i="1"/>
  <c r="F1180" i="1" s="1"/>
  <c r="O1179" i="1"/>
  <c r="A1180" i="1"/>
  <c r="T1178" i="1"/>
  <c r="Q1178" i="1"/>
  <c r="S1179" i="1"/>
  <c r="G1179" i="1"/>
  <c r="H1179" i="1" s="1"/>
  <c r="R1179" i="1"/>
  <c r="J1179" i="1"/>
  <c r="K1179" i="1" s="1"/>
  <c r="L1179" i="1" s="1"/>
  <c r="M1179" i="1" s="1"/>
  <c r="C1174" i="1"/>
  <c r="P1173" i="1"/>
  <c r="I1181" i="1"/>
  <c r="B1180" i="1" l="1"/>
  <c r="D1180" i="1"/>
  <c r="N1179" i="1"/>
  <c r="E1180" i="1"/>
  <c r="F1181" i="1" s="1"/>
  <c r="O1180" i="1"/>
  <c r="A1181" i="1"/>
  <c r="T1179" i="1"/>
  <c r="Q1179" i="1"/>
  <c r="S1180" i="1"/>
  <c r="G1180" i="1"/>
  <c r="H1180" i="1" s="1"/>
  <c r="J1180" i="1"/>
  <c r="K1180" i="1" s="1"/>
  <c r="L1180" i="1" s="1"/>
  <c r="M1180" i="1" s="1"/>
  <c r="R1180" i="1"/>
  <c r="I1182" i="1"/>
  <c r="C1175" i="1"/>
  <c r="P1174" i="1"/>
  <c r="B1181" i="1" l="1"/>
  <c r="D1181" i="1"/>
  <c r="N1180" i="1"/>
  <c r="E1181" i="1"/>
  <c r="F1182" i="1" s="1"/>
  <c r="O1181" i="1"/>
  <c r="A1182" i="1"/>
  <c r="T1180" i="1"/>
  <c r="Q1180" i="1"/>
  <c r="S1181" i="1"/>
  <c r="G1181" i="1"/>
  <c r="H1181" i="1" s="1"/>
  <c r="J1181" i="1"/>
  <c r="K1181" i="1" s="1"/>
  <c r="L1181" i="1" s="1"/>
  <c r="M1181" i="1" s="1"/>
  <c r="R1181" i="1"/>
  <c r="C1176" i="1"/>
  <c r="P1175" i="1"/>
  <c r="I1183" i="1"/>
  <c r="B1182" i="1" l="1"/>
  <c r="D1182" i="1"/>
  <c r="N1181" i="1"/>
  <c r="E1182" i="1"/>
  <c r="F1183" i="1" s="1"/>
  <c r="O1182" i="1"/>
  <c r="A1183" i="1"/>
  <c r="Q1181" i="1"/>
  <c r="T1181" i="1"/>
  <c r="G1182" i="1"/>
  <c r="H1182" i="1" s="1"/>
  <c r="J1182" i="1"/>
  <c r="K1182" i="1" s="1"/>
  <c r="L1182" i="1" s="1"/>
  <c r="M1182" i="1" s="1"/>
  <c r="R1182" i="1"/>
  <c r="S1182" i="1"/>
  <c r="I1184" i="1"/>
  <c r="C1177" i="1"/>
  <c r="P1176" i="1"/>
  <c r="B1183" i="1" l="1"/>
  <c r="D1183" i="1"/>
  <c r="N1182" i="1"/>
  <c r="E1183" i="1"/>
  <c r="F1184" i="1" s="1"/>
  <c r="O1183" i="1"/>
  <c r="A1184" i="1"/>
  <c r="T1182" i="1"/>
  <c r="Q1182" i="1"/>
  <c r="R1183" i="1"/>
  <c r="J1183" i="1"/>
  <c r="K1183" i="1" s="1"/>
  <c r="L1183" i="1" s="1"/>
  <c r="M1183" i="1" s="1"/>
  <c r="S1183" i="1"/>
  <c r="G1183" i="1"/>
  <c r="H1183" i="1" s="1"/>
  <c r="C1178" i="1"/>
  <c r="P1177" i="1"/>
  <c r="I1185" i="1"/>
  <c r="B1184" i="1" l="1"/>
  <c r="D1184" i="1"/>
  <c r="N1183" i="1"/>
  <c r="E1184" i="1"/>
  <c r="F1185" i="1" s="1"/>
  <c r="O1184" i="1"/>
  <c r="A1185" i="1"/>
  <c r="T1183" i="1"/>
  <c r="Q1183" i="1"/>
  <c r="S1184" i="1"/>
  <c r="R1184" i="1"/>
  <c r="G1184" i="1"/>
  <c r="H1184" i="1" s="1"/>
  <c r="J1184" i="1"/>
  <c r="K1184" i="1" s="1"/>
  <c r="L1184" i="1" s="1"/>
  <c r="M1184" i="1" s="1"/>
  <c r="I1186" i="1"/>
  <c r="C1179" i="1"/>
  <c r="P1178" i="1"/>
  <c r="B1185" i="1" l="1"/>
  <c r="D1185" i="1"/>
  <c r="N1184" i="1"/>
  <c r="E1185" i="1"/>
  <c r="F1186" i="1" s="1"/>
  <c r="O1185" i="1"/>
  <c r="A1186" i="1"/>
  <c r="T1184" i="1"/>
  <c r="Q1184" i="1"/>
  <c r="S1185" i="1"/>
  <c r="G1185" i="1"/>
  <c r="H1185" i="1" s="1"/>
  <c r="R1185" i="1"/>
  <c r="J1185" i="1"/>
  <c r="K1185" i="1" s="1"/>
  <c r="L1185" i="1" s="1"/>
  <c r="M1185" i="1" s="1"/>
  <c r="C1180" i="1"/>
  <c r="P1179" i="1"/>
  <c r="I1187" i="1"/>
  <c r="B1186" i="1" l="1"/>
  <c r="D1186" i="1"/>
  <c r="N1185" i="1"/>
  <c r="E1186" i="1"/>
  <c r="F1187" i="1" s="1"/>
  <c r="O1186" i="1"/>
  <c r="A1187" i="1"/>
  <c r="T1185" i="1"/>
  <c r="Q1185" i="1"/>
  <c r="S1186" i="1"/>
  <c r="G1186" i="1"/>
  <c r="H1186" i="1" s="1"/>
  <c r="R1186" i="1"/>
  <c r="J1186" i="1"/>
  <c r="K1186" i="1" s="1"/>
  <c r="L1186" i="1" s="1"/>
  <c r="M1186" i="1" s="1"/>
  <c r="I1188" i="1"/>
  <c r="C1181" i="1"/>
  <c r="P1180" i="1"/>
  <c r="B1187" i="1" l="1"/>
  <c r="D1187" i="1"/>
  <c r="N1186" i="1"/>
  <c r="E1187" i="1"/>
  <c r="F1188" i="1" s="1"/>
  <c r="O1187" i="1"/>
  <c r="A1188" i="1"/>
  <c r="T1186" i="1"/>
  <c r="Q1186" i="1"/>
  <c r="S1187" i="1"/>
  <c r="G1187" i="1"/>
  <c r="H1187" i="1" s="1"/>
  <c r="R1187" i="1"/>
  <c r="J1187" i="1"/>
  <c r="K1187" i="1" s="1"/>
  <c r="L1187" i="1" s="1"/>
  <c r="M1187" i="1" s="1"/>
  <c r="I1189" i="1"/>
  <c r="C1182" i="1"/>
  <c r="P1181" i="1"/>
  <c r="B1188" i="1" l="1"/>
  <c r="D1188" i="1"/>
  <c r="N1187" i="1"/>
  <c r="E1188" i="1"/>
  <c r="F1189" i="1" s="1"/>
  <c r="O1188" i="1"/>
  <c r="A1189" i="1"/>
  <c r="T1187" i="1"/>
  <c r="Q1187" i="1"/>
  <c r="S1188" i="1"/>
  <c r="G1188" i="1"/>
  <c r="H1188" i="1" s="1"/>
  <c r="J1188" i="1"/>
  <c r="K1188" i="1" s="1"/>
  <c r="L1188" i="1" s="1"/>
  <c r="M1188" i="1" s="1"/>
  <c r="R1188" i="1"/>
  <c r="I1190" i="1"/>
  <c r="C1183" i="1"/>
  <c r="P1182" i="1"/>
  <c r="B1189" i="1" l="1"/>
  <c r="D1189" i="1"/>
  <c r="N1188" i="1"/>
  <c r="E1189" i="1"/>
  <c r="F1190" i="1" s="1"/>
  <c r="O1189" i="1"/>
  <c r="A1190" i="1"/>
  <c r="T1188" i="1"/>
  <c r="Q1188" i="1"/>
  <c r="S1189" i="1"/>
  <c r="G1189" i="1"/>
  <c r="H1189" i="1" s="1"/>
  <c r="J1189" i="1"/>
  <c r="K1189" i="1" s="1"/>
  <c r="L1189" i="1" s="1"/>
  <c r="M1189" i="1" s="1"/>
  <c r="R1189" i="1"/>
  <c r="C1184" i="1"/>
  <c r="P1183" i="1"/>
  <c r="I1191" i="1"/>
  <c r="B1190" i="1" l="1"/>
  <c r="D1190" i="1"/>
  <c r="N1189" i="1"/>
  <c r="E1190" i="1"/>
  <c r="F1191" i="1" s="1"/>
  <c r="O1190" i="1"/>
  <c r="A1191" i="1"/>
  <c r="T1189" i="1"/>
  <c r="Q1189" i="1"/>
  <c r="G1190" i="1"/>
  <c r="H1190" i="1" s="1"/>
  <c r="J1190" i="1"/>
  <c r="K1190" i="1" s="1"/>
  <c r="L1190" i="1" s="1"/>
  <c r="M1190" i="1" s="1"/>
  <c r="R1190" i="1"/>
  <c r="S1190" i="1"/>
  <c r="I1192" i="1"/>
  <c r="C1185" i="1"/>
  <c r="P1184" i="1"/>
  <c r="B1191" i="1" l="1"/>
  <c r="D1191" i="1"/>
  <c r="N1190" i="1"/>
  <c r="O1191" i="1"/>
  <c r="A1192" i="1"/>
  <c r="E1191" i="1"/>
  <c r="F1192" i="1" s="1"/>
  <c r="T1190" i="1"/>
  <c r="Q1190" i="1"/>
  <c r="G1191" i="1"/>
  <c r="H1191" i="1" s="1"/>
  <c r="R1191" i="1"/>
  <c r="J1191" i="1"/>
  <c r="K1191" i="1" s="1"/>
  <c r="L1191" i="1" s="1"/>
  <c r="M1191" i="1" s="1"/>
  <c r="S1191" i="1"/>
  <c r="C1186" i="1"/>
  <c r="P1185" i="1"/>
  <c r="I1193" i="1"/>
  <c r="B1192" i="1" l="1"/>
  <c r="D1192" i="1"/>
  <c r="N1191" i="1"/>
  <c r="E1192" i="1"/>
  <c r="F1193" i="1" s="1"/>
  <c r="O1192" i="1"/>
  <c r="A1193" i="1"/>
  <c r="T1191" i="1"/>
  <c r="Q1191" i="1"/>
  <c r="G1192" i="1"/>
  <c r="H1192" i="1" s="1"/>
  <c r="R1192" i="1"/>
  <c r="J1192" i="1"/>
  <c r="K1192" i="1" s="1"/>
  <c r="L1192" i="1" s="1"/>
  <c r="M1192" i="1" s="1"/>
  <c r="S1192" i="1"/>
  <c r="I1194" i="1"/>
  <c r="C1187" i="1"/>
  <c r="P1186" i="1"/>
  <c r="B1193" i="1" l="1"/>
  <c r="D1193" i="1"/>
  <c r="N1192" i="1"/>
  <c r="E1193" i="1"/>
  <c r="F1194" i="1" s="1"/>
  <c r="O1193" i="1"/>
  <c r="A1194" i="1"/>
  <c r="T1192" i="1"/>
  <c r="Q1192" i="1"/>
  <c r="S1193" i="1"/>
  <c r="G1193" i="1"/>
  <c r="H1193" i="1" s="1"/>
  <c r="R1193" i="1"/>
  <c r="J1193" i="1"/>
  <c r="K1193" i="1" s="1"/>
  <c r="L1193" i="1" s="1"/>
  <c r="M1193" i="1" s="1"/>
  <c r="C1188" i="1"/>
  <c r="P1187" i="1"/>
  <c r="I1195" i="1"/>
  <c r="B1194" i="1" l="1"/>
  <c r="D1194" i="1"/>
  <c r="N1193" i="1"/>
  <c r="E1194" i="1"/>
  <c r="F1195" i="1" s="1"/>
  <c r="O1194" i="1"/>
  <c r="A1195" i="1"/>
  <c r="T1193" i="1"/>
  <c r="Q1193" i="1"/>
  <c r="R1194" i="1"/>
  <c r="S1194" i="1"/>
  <c r="J1194" i="1"/>
  <c r="K1194" i="1" s="1"/>
  <c r="L1194" i="1" s="1"/>
  <c r="M1194" i="1" s="1"/>
  <c r="G1194" i="1"/>
  <c r="H1194" i="1" s="1"/>
  <c r="I1196" i="1"/>
  <c r="C1189" i="1"/>
  <c r="P1188" i="1"/>
  <c r="B1195" i="1" l="1"/>
  <c r="D1195" i="1"/>
  <c r="N1194" i="1"/>
  <c r="E1195" i="1"/>
  <c r="F1196" i="1" s="1"/>
  <c r="O1195" i="1"/>
  <c r="A1196" i="1"/>
  <c r="T1194" i="1"/>
  <c r="Q1194" i="1"/>
  <c r="R1195" i="1"/>
  <c r="J1195" i="1"/>
  <c r="K1195" i="1" s="1"/>
  <c r="L1195" i="1" s="1"/>
  <c r="M1195" i="1" s="1"/>
  <c r="G1195" i="1"/>
  <c r="H1195" i="1" s="1"/>
  <c r="S1195" i="1"/>
  <c r="C1190" i="1"/>
  <c r="P1189" i="1"/>
  <c r="I1197" i="1"/>
  <c r="B1196" i="1" l="1"/>
  <c r="D1196" i="1"/>
  <c r="N1195" i="1"/>
  <c r="E1196" i="1"/>
  <c r="F1197" i="1" s="1"/>
  <c r="O1196" i="1"/>
  <c r="A1197" i="1"/>
  <c r="Q1195" i="1"/>
  <c r="T1195" i="1"/>
  <c r="S1196" i="1"/>
  <c r="J1196" i="1"/>
  <c r="K1196" i="1" s="1"/>
  <c r="L1196" i="1" s="1"/>
  <c r="M1196" i="1" s="1"/>
  <c r="G1196" i="1"/>
  <c r="H1196" i="1" s="1"/>
  <c r="R1196" i="1"/>
  <c r="I1198" i="1"/>
  <c r="C1191" i="1"/>
  <c r="P1190" i="1"/>
  <c r="B1197" i="1" l="1"/>
  <c r="D1197" i="1"/>
  <c r="N1196" i="1"/>
  <c r="E1197" i="1"/>
  <c r="F1198" i="1" s="1"/>
  <c r="O1197" i="1"/>
  <c r="A1198" i="1"/>
  <c r="T1196" i="1"/>
  <c r="Q1196" i="1"/>
  <c r="S1197" i="1"/>
  <c r="G1197" i="1"/>
  <c r="H1197" i="1" s="1"/>
  <c r="R1197" i="1"/>
  <c r="J1197" i="1"/>
  <c r="K1197" i="1" s="1"/>
  <c r="L1197" i="1" s="1"/>
  <c r="M1197" i="1" s="1"/>
  <c r="C1192" i="1"/>
  <c r="P1191" i="1"/>
  <c r="I1199" i="1"/>
  <c r="B1198" i="1" l="1"/>
  <c r="D1198" i="1"/>
  <c r="N1197" i="1"/>
  <c r="E1198" i="1"/>
  <c r="F1199" i="1" s="1"/>
  <c r="O1198" i="1"/>
  <c r="A1199" i="1"/>
  <c r="K1198" i="1"/>
  <c r="L1198" i="1" s="1"/>
  <c r="M1198" i="1" s="1"/>
  <c r="T1197" i="1"/>
  <c r="Q1197" i="1"/>
  <c r="S1198" i="1"/>
  <c r="G1198" i="1"/>
  <c r="H1198" i="1" s="1"/>
  <c r="R1198" i="1"/>
  <c r="J1198" i="1"/>
  <c r="C1193" i="1"/>
  <c r="P1192" i="1"/>
  <c r="I1200" i="1"/>
  <c r="B1199" i="1" l="1"/>
  <c r="D1199" i="1"/>
  <c r="N1198" i="1"/>
  <c r="E1199" i="1"/>
  <c r="F1200" i="1" s="1"/>
  <c r="O1199" i="1"/>
  <c r="A1200" i="1"/>
  <c r="T1198" i="1"/>
  <c r="Q1198" i="1"/>
  <c r="J1199" i="1"/>
  <c r="K1199" i="1" s="1"/>
  <c r="L1199" i="1" s="1"/>
  <c r="M1199" i="1" s="1"/>
  <c r="S1199" i="1"/>
  <c r="G1199" i="1"/>
  <c r="H1199" i="1" s="1"/>
  <c r="R1199" i="1"/>
  <c r="I1201" i="1"/>
  <c r="C1194" i="1"/>
  <c r="P1193" i="1"/>
  <c r="B1200" i="1" l="1"/>
  <c r="D1200" i="1"/>
  <c r="N1199" i="1"/>
  <c r="E1200" i="1"/>
  <c r="F1201" i="1" s="1"/>
  <c r="O1200" i="1"/>
  <c r="A1201" i="1"/>
  <c r="T1199" i="1"/>
  <c r="Q1199" i="1"/>
  <c r="R1200" i="1"/>
  <c r="J1200" i="1"/>
  <c r="K1200" i="1" s="1"/>
  <c r="L1200" i="1" s="1"/>
  <c r="M1200" i="1" s="1"/>
  <c r="S1200" i="1"/>
  <c r="G1200" i="1"/>
  <c r="H1200" i="1" s="1"/>
  <c r="C1195" i="1"/>
  <c r="P1194" i="1"/>
  <c r="I1202" i="1"/>
  <c r="B1201" i="1" l="1"/>
  <c r="D1201" i="1"/>
  <c r="N1200" i="1"/>
  <c r="E1201" i="1"/>
  <c r="F1202" i="1" s="1"/>
  <c r="O1201" i="1"/>
  <c r="A1202" i="1"/>
  <c r="T1200" i="1"/>
  <c r="Q1200" i="1"/>
  <c r="S1201" i="1"/>
  <c r="J1201" i="1"/>
  <c r="K1201" i="1" s="1"/>
  <c r="L1201" i="1" s="1"/>
  <c r="M1201" i="1" s="1"/>
  <c r="R1201" i="1"/>
  <c r="G1201" i="1"/>
  <c r="H1201" i="1" s="1"/>
  <c r="C1196" i="1"/>
  <c r="P1195" i="1"/>
  <c r="I1203" i="1"/>
  <c r="B1202" i="1" l="1"/>
  <c r="D1202" i="1"/>
  <c r="N1201" i="1"/>
  <c r="E1202" i="1"/>
  <c r="F1203" i="1" s="1"/>
  <c r="O1202" i="1"/>
  <c r="A1203" i="1"/>
  <c r="Q1201" i="1"/>
  <c r="T1201" i="1"/>
  <c r="R1202" i="1"/>
  <c r="J1202" i="1"/>
  <c r="K1202" i="1" s="1"/>
  <c r="L1202" i="1" s="1"/>
  <c r="M1202" i="1" s="1"/>
  <c r="G1202" i="1"/>
  <c r="H1202" i="1" s="1"/>
  <c r="S1202" i="1"/>
  <c r="I1204" i="1"/>
  <c r="C1197" i="1"/>
  <c r="P1196" i="1"/>
  <c r="B1203" i="1" l="1"/>
  <c r="D1203" i="1"/>
  <c r="N1202" i="1"/>
  <c r="E1203" i="1"/>
  <c r="F1204" i="1" s="1"/>
  <c r="O1203" i="1"/>
  <c r="A1204" i="1"/>
  <c r="T1202" i="1"/>
  <c r="Q1202" i="1"/>
  <c r="J1203" i="1"/>
  <c r="K1203" i="1" s="1"/>
  <c r="L1203" i="1" s="1"/>
  <c r="M1203" i="1" s="1"/>
  <c r="S1203" i="1"/>
  <c r="G1203" i="1"/>
  <c r="H1203" i="1" s="1"/>
  <c r="R1203" i="1"/>
  <c r="I1205" i="1"/>
  <c r="C1198" i="1"/>
  <c r="P1197" i="1"/>
  <c r="B1204" i="1" l="1"/>
  <c r="D1204" i="1"/>
  <c r="N1203" i="1"/>
  <c r="E1204" i="1"/>
  <c r="F1205" i="1" s="1"/>
  <c r="O1204" i="1"/>
  <c r="A1205" i="1"/>
  <c r="K1204" i="1"/>
  <c r="L1204" i="1" s="1"/>
  <c r="M1204" i="1" s="1"/>
  <c r="T1203" i="1"/>
  <c r="Q1203" i="1"/>
  <c r="J1204" i="1"/>
  <c r="R1204" i="1"/>
  <c r="G1204" i="1"/>
  <c r="H1204" i="1" s="1"/>
  <c r="S1204" i="1"/>
  <c r="C1199" i="1"/>
  <c r="P1198" i="1"/>
  <c r="I1206" i="1"/>
  <c r="B1205" i="1" l="1"/>
  <c r="D1205" i="1"/>
  <c r="N1204" i="1"/>
  <c r="E1205" i="1"/>
  <c r="F1206" i="1" s="1"/>
  <c r="O1205" i="1"/>
  <c r="A1206" i="1"/>
  <c r="T1204" i="1"/>
  <c r="Q1204" i="1"/>
  <c r="S1205" i="1"/>
  <c r="G1205" i="1"/>
  <c r="H1205" i="1" s="1"/>
  <c r="R1205" i="1"/>
  <c r="J1205" i="1"/>
  <c r="K1205" i="1" s="1"/>
  <c r="L1205" i="1" s="1"/>
  <c r="M1205" i="1" s="1"/>
  <c r="I1207" i="1"/>
  <c r="C1200" i="1"/>
  <c r="P1199" i="1"/>
  <c r="B1206" i="1" l="1"/>
  <c r="D1206" i="1"/>
  <c r="N1205" i="1"/>
  <c r="E1206" i="1"/>
  <c r="F1207" i="1" s="1"/>
  <c r="O1206" i="1"/>
  <c r="A1207" i="1"/>
  <c r="T1205" i="1"/>
  <c r="Q1205" i="1"/>
  <c r="R1206" i="1"/>
  <c r="J1206" i="1"/>
  <c r="K1206" i="1" s="1"/>
  <c r="L1206" i="1" s="1"/>
  <c r="M1206" i="1" s="1"/>
  <c r="G1206" i="1"/>
  <c r="H1206" i="1" s="1"/>
  <c r="S1206" i="1"/>
  <c r="C1201" i="1"/>
  <c r="P1200" i="1"/>
  <c r="I1208" i="1"/>
  <c r="B1207" i="1" l="1"/>
  <c r="D1207" i="1"/>
  <c r="E1207" i="1"/>
  <c r="F1208" i="1" s="1"/>
  <c r="O1207" i="1"/>
  <c r="A1208" i="1"/>
  <c r="N1206" i="1"/>
  <c r="T1206" i="1"/>
  <c r="Q1206" i="1"/>
  <c r="S1207" i="1"/>
  <c r="R1207" i="1"/>
  <c r="J1207" i="1"/>
  <c r="K1207" i="1" s="1"/>
  <c r="L1207" i="1" s="1"/>
  <c r="M1207" i="1" s="1"/>
  <c r="G1207" i="1"/>
  <c r="H1207" i="1" s="1"/>
  <c r="C1202" i="1"/>
  <c r="P1201" i="1"/>
  <c r="I1209" i="1"/>
  <c r="B1208" i="1" l="1"/>
  <c r="D1208" i="1"/>
  <c r="N1207" i="1"/>
  <c r="E1208" i="1"/>
  <c r="F1209" i="1" s="1"/>
  <c r="O1208" i="1"/>
  <c r="A1209" i="1"/>
  <c r="T1207" i="1"/>
  <c r="Q1207" i="1"/>
  <c r="G1208" i="1"/>
  <c r="H1208" i="1" s="1"/>
  <c r="J1208" i="1"/>
  <c r="K1208" i="1" s="1"/>
  <c r="L1208" i="1" s="1"/>
  <c r="M1208" i="1" s="1"/>
  <c r="R1208" i="1"/>
  <c r="S1208" i="1"/>
  <c r="I1210" i="1"/>
  <c r="C1203" i="1"/>
  <c r="P1202" i="1"/>
  <c r="D1209" i="1" l="1"/>
  <c r="B1209" i="1"/>
  <c r="N1208" i="1"/>
  <c r="E1209" i="1"/>
  <c r="F1210" i="1" s="1"/>
  <c r="O1209" i="1"/>
  <c r="A1210" i="1"/>
  <c r="T1208" i="1"/>
  <c r="Q1208" i="1"/>
  <c r="J1209" i="1"/>
  <c r="K1209" i="1" s="1"/>
  <c r="L1209" i="1" s="1"/>
  <c r="M1209" i="1" s="1"/>
  <c r="S1209" i="1"/>
  <c r="G1209" i="1"/>
  <c r="H1209" i="1" s="1"/>
  <c r="R1209" i="1"/>
  <c r="C1204" i="1"/>
  <c r="P1203" i="1"/>
  <c r="I1211" i="1"/>
  <c r="B1210" i="1" l="1"/>
  <c r="D1210" i="1"/>
  <c r="N1209" i="1"/>
  <c r="E1210" i="1"/>
  <c r="F1211" i="1" s="1"/>
  <c r="O1210" i="1"/>
  <c r="A1211" i="1"/>
  <c r="T1209" i="1"/>
  <c r="Q1209" i="1"/>
  <c r="R1210" i="1"/>
  <c r="G1210" i="1"/>
  <c r="H1210" i="1" s="1"/>
  <c r="J1210" i="1"/>
  <c r="K1210" i="1" s="1"/>
  <c r="L1210" i="1" s="1"/>
  <c r="M1210" i="1" s="1"/>
  <c r="S1210" i="1"/>
  <c r="I1212" i="1"/>
  <c r="C1205" i="1"/>
  <c r="P1204" i="1"/>
  <c r="B1211" i="1" l="1"/>
  <c r="D1211" i="1"/>
  <c r="N1210" i="1"/>
  <c r="E1211" i="1"/>
  <c r="F1212" i="1" s="1"/>
  <c r="O1211" i="1"/>
  <c r="A1212" i="1"/>
  <c r="T1210" i="1"/>
  <c r="Q1210" i="1"/>
  <c r="J1211" i="1"/>
  <c r="K1211" i="1" s="1"/>
  <c r="L1211" i="1" s="1"/>
  <c r="M1211" i="1" s="1"/>
  <c r="S1211" i="1"/>
  <c r="R1211" i="1"/>
  <c r="G1211" i="1"/>
  <c r="H1211" i="1" s="1"/>
  <c r="C1206" i="1"/>
  <c r="P1205" i="1"/>
  <c r="I1213" i="1"/>
  <c r="B1212" i="1" l="1"/>
  <c r="D1212" i="1"/>
  <c r="N1211" i="1"/>
  <c r="E1212" i="1"/>
  <c r="F1213" i="1" s="1"/>
  <c r="O1212" i="1"/>
  <c r="A1213" i="1"/>
  <c r="T1211" i="1"/>
  <c r="Q1211" i="1"/>
  <c r="R1212" i="1"/>
  <c r="G1212" i="1"/>
  <c r="H1212" i="1" s="1"/>
  <c r="J1212" i="1"/>
  <c r="K1212" i="1" s="1"/>
  <c r="L1212" i="1" s="1"/>
  <c r="M1212" i="1" s="1"/>
  <c r="S1212" i="1"/>
  <c r="C1207" i="1"/>
  <c r="P1206" i="1"/>
  <c r="I1214" i="1"/>
  <c r="B1213" i="1" l="1"/>
  <c r="D1213" i="1"/>
  <c r="N1212" i="1"/>
  <c r="E1213" i="1"/>
  <c r="F1214" i="1" s="1"/>
  <c r="O1213" i="1"/>
  <c r="A1214" i="1"/>
  <c r="T1212" i="1"/>
  <c r="Q1212" i="1"/>
  <c r="S1213" i="1"/>
  <c r="G1213" i="1"/>
  <c r="H1213" i="1" s="1"/>
  <c r="R1213" i="1"/>
  <c r="J1213" i="1"/>
  <c r="K1213" i="1" s="1"/>
  <c r="L1213" i="1" s="1"/>
  <c r="M1213" i="1" s="1"/>
  <c r="C1208" i="1"/>
  <c r="P1207" i="1"/>
  <c r="I1215" i="1"/>
  <c r="B1214" i="1" l="1"/>
  <c r="D1214" i="1"/>
  <c r="N1213" i="1"/>
  <c r="E1214" i="1"/>
  <c r="F1215" i="1" s="1"/>
  <c r="O1214" i="1"/>
  <c r="K1214" i="1"/>
  <c r="L1214" i="1" s="1"/>
  <c r="M1214" i="1" s="1"/>
  <c r="A1215" i="1"/>
  <c r="T1213" i="1"/>
  <c r="Q1213" i="1"/>
  <c r="J1214" i="1"/>
  <c r="S1214" i="1"/>
  <c r="R1214" i="1"/>
  <c r="G1214" i="1"/>
  <c r="H1214" i="1" s="1"/>
  <c r="I1216" i="1"/>
  <c r="C1209" i="1"/>
  <c r="P1208" i="1"/>
  <c r="B1215" i="1" l="1"/>
  <c r="D1215" i="1"/>
  <c r="N1214" i="1"/>
  <c r="E1215" i="1"/>
  <c r="F1216" i="1" s="1"/>
  <c r="O1215" i="1"/>
  <c r="A1216" i="1"/>
  <c r="T1214" i="1"/>
  <c r="Q1214" i="1"/>
  <c r="S1215" i="1"/>
  <c r="G1215" i="1"/>
  <c r="H1215" i="1" s="1"/>
  <c r="R1215" i="1"/>
  <c r="J1215" i="1"/>
  <c r="K1215" i="1" s="1"/>
  <c r="L1215" i="1" s="1"/>
  <c r="M1215" i="1" s="1"/>
  <c r="C1210" i="1"/>
  <c r="P1209" i="1"/>
  <c r="I1217" i="1"/>
  <c r="B1216" i="1" l="1"/>
  <c r="D1216" i="1"/>
  <c r="N1215" i="1"/>
  <c r="E1216" i="1"/>
  <c r="F1217" i="1" s="1"/>
  <c r="O1216" i="1"/>
  <c r="A1217" i="1"/>
  <c r="T1215" i="1"/>
  <c r="Q1215" i="1"/>
  <c r="G1216" i="1"/>
  <c r="H1216" i="1" s="1"/>
  <c r="S1216" i="1"/>
  <c r="R1216" i="1"/>
  <c r="J1216" i="1"/>
  <c r="K1216" i="1" s="1"/>
  <c r="L1216" i="1" s="1"/>
  <c r="M1216" i="1" s="1"/>
  <c r="I1218" i="1"/>
  <c r="C1211" i="1"/>
  <c r="P1210" i="1"/>
  <c r="B1217" i="1" l="1"/>
  <c r="D1217" i="1"/>
  <c r="N1216" i="1"/>
  <c r="E1217" i="1"/>
  <c r="F1218" i="1" s="1"/>
  <c r="O1217" i="1"/>
  <c r="A1218" i="1"/>
  <c r="T1216" i="1"/>
  <c r="Q1216" i="1"/>
  <c r="S1217" i="1"/>
  <c r="R1217" i="1"/>
  <c r="G1217" i="1"/>
  <c r="H1217" i="1" s="1"/>
  <c r="J1217" i="1"/>
  <c r="K1217" i="1" s="1"/>
  <c r="L1217" i="1" s="1"/>
  <c r="M1217" i="1" s="1"/>
  <c r="I1219" i="1"/>
  <c r="C1212" i="1"/>
  <c r="P1211" i="1"/>
  <c r="B1218" i="1" l="1"/>
  <c r="D1218" i="1"/>
  <c r="N1217" i="1"/>
  <c r="E1218" i="1"/>
  <c r="F1219" i="1" s="1"/>
  <c r="O1218" i="1"/>
  <c r="A1219" i="1"/>
  <c r="T1217" i="1"/>
  <c r="Q1217" i="1"/>
  <c r="S1218" i="1"/>
  <c r="G1218" i="1"/>
  <c r="H1218" i="1" s="1"/>
  <c r="R1218" i="1"/>
  <c r="J1218" i="1"/>
  <c r="K1218" i="1" s="1"/>
  <c r="L1218" i="1" s="1"/>
  <c r="M1218" i="1" s="1"/>
  <c r="I1220" i="1"/>
  <c r="C1213" i="1"/>
  <c r="P1212" i="1"/>
  <c r="B1219" i="1" l="1"/>
  <c r="D1219" i="1"/>
  <c r="N1218" i="1"/>
  <c r="E1219" i="1"/>
  <c r="F1220" i="1" s="1"/>
  <c r="O1219" i="1"/>
  <c r="A1220" i="1"/>
  <c r="T1218" i="1"/>
  <c r="Q1218" i="1"/>
  <c r="S1219" i="1"/>
  <c r="G1219" i="1"/>
  <c r="H1219" i="1" s="1"/>
  <c r="J1219" i="1"/>
  <c r="K1219" i="1" s="1"/>
  <c r="L1219" i="1" s="1"/>
  <c r="M1219" i="1" s="1"/>
  <c r="R1219" i="1"/>
  <c r="I1221" i="1"/>
  <c r="C1214" i="1"/>
  <c r="P1213" i="1"/>
  <c r="B1220" i="1" l="1"/>
  <c r="D1220" i="1"/>
  <c r="N1219" i="1"/>
  <c r="E1220" i="1"/>
  <c r="F1221" i="1" s="1"/>
  <c r="O1220" i="1"/>
  <c r="A1221" i="1"/>
  <c r="T1219" i="1"/>
  <c r="Q1219" i="1"/>
  <c r="G1220" i="1"/>
  <c r="H1220" i="1" s="1"/>
  <c r="R1220" i="1"/>
  <c r="S1220" i="1"/>
  <c r="J1220" i="1"/>
  <c r="K1220" i="1" s="1"/>
  <c r="L1220" i="1" s="1"/>
  <c r="M1220" i="1" s="1"/>
  <c r="I1222" i="1"/>
  <c r="C1215" i="1"/>
  <c r="P1214" i="1"/>
  <c r="B1221" i="1" l="1"/>
  <c r="D1221" i="1"/>
  <c r="N1220" i="1"/>
  <c r="E1221" i="1"/>
  <c r="F1222" i="1" s="1"/>
  <c r="O1221" i="1"/>
  <c r="A1222" i="1"/>
  <c r="T1220" i="1"/>
  <c r="Q1220" i="1"/>
  <c r="R1221" i="1"/>
  <c r="J1221" i="1"/>
  <c r="K1221" i="1" s="1"/>
  <c r="L1221" i="1" s="1"/>
  <c r="M1221" i="1" s="1"/>
  <c r="S1221" i="1"/>
  <c r="G1221" i="1"/>
  <c r="H1221" i="1" s="1"/>
  <c r="I1223" i="1"/>
  <c r="C1216" i="1"/>
  <c r="P1215" i="1"/>
  <c r="B1222" i="1" l="1"/>
  <c r="D1222" i="1"/>
  <c r="N1221" i="1"/>
  <c r="E1222" i="1"/>
  <c r="F1223" i="1" s="1"/>
  <c r="O1222" i="1"/>
  <c r="A1223" i="1"/>
  <c r="T1221" i="1"/>
  <c r="Q1221" i="1"/>
  <c r="J1222" i="1"/>
  <c r="K1222" i="1" s="1"/>
  <c r="L1222" i="1" s="1"/>
  <c r="M1222" i="1" s="1"/>
  <c r="R1222" i="1"/>
  <c r="S1222" i="1"/>
  <c r="G1222" i="1"/>
  <c r="H1222" i="1" s="1"/>
  <c r="C1217" i="1"/>
  <c r="P1216" i="1"/>
  <c r="I1224" i="1"/>
  <c r="B1223" i="1" l="1"/>
  <c r="D1223" i="1"/>
  <c r="E1223" i="1"/>
  <c r="F1224" i="1" s="1"/>
  <c r="O1223" i="1"/>
  <c r="A1224" i="1"/>
  <c r="N1222" i="1"/>
  <c r="T1222" i="1"/>
  <c r="Q1222" i="1"/>
  <c r="S1223" i="1"/>
  <c r="G1223" i="1"/>
  <c r="H1223" i="1" s="1"/>
  <c r="J1223" i="1"/>
  <c r="K1223" i="1" s="1"/>
  <c r="L1223" i="1" s="1"/>
  <c r="M1223" i="1" s="1"/>
  <c r="R1223" i="1"/>
  <c r="C1218" i="1"/>
  <c r="P1217" i="1"/>
  <c r="I1225" i="1"/>
  <c r="B1224" i="1" l="1"/>
  <c r="D1224" i="1"/>
  <c r="N1223" i="1"/>
  <c r="E1224" i="1"/>
  <c r="F1225" i="1" s="1"/>
  <c r="O1224" i="1"/>
  <c r="A1225" i="1"/>
  <c r="T1223" i="1"/>
  <c r="Q1223" i="1"/>
  <c r="S1224" i="1"/>
  <c r="G1224" i="1"/>
  <c r="H1224" i="1" s="1"/>
  <c r="R1224" i="1"/>
  <c r="J1224" i="1"/>
  <c r="K1224" i="1" s="1"/>
  <c r="L1224" i="1" s="1"/>
  <c r="M1224" i="1" s="1"/>
  <c r="C1219" i="1"/>
  <c r="P1218" i="1"/>
  <c r="I1226" i="1"/>
  <c r="B1225" i="1" l="1"/>
  <c r="D1225" i="1"/>
  <c r="N1224" i="1"/>
  <c r="E1225" i="1"/>
  <c r="F1226" i="1" s="1"/>
  <c r="O1225" i="1"/>
  <c r="A1226" i="1"/>
  <c r="T1224" i="1"/>
  <c r="Q1224" i="1"/>
  <c r="G1225" i="1"/>
  <c r="H1225" i="1" s="1"/>
  <c r="S1225" i="1"/>
  <c r="J1225" i="1"/>
  <c r="K1225" i="1" s="1"/>
  <c r="L1225" i="1" s="1"/>
  <c r="M1225" i="1" s="1"/>
  <c r="R1225" i="1"/>
  <c r="I1227" i="1"/>
  <c r="C1220" i="1"/>
  <c r="P1219" i="1"/>
  <c r="B1226" i="1" l="1"/>
  <c r="D1226" i="1"/>
  <c r="N1225" i="1"/>
  <c r="E1226" i="1"/>
  <c r="F1227" i="1" s="1"/>
  <c r="O1226" i="1"/>
  <c r="A1227" i="1"/>
  <c r="T1225" i="1"/>
  <c r="Q1225" i="1"/>
  <c r="G1226" i="1"/>
  <c r="H1226" i="1" s="1"/>
  <c r="J1226" i="1"/>
  <c r="K1226" i="1" s="1"/>
  <c r="L1226" i="1" s="1"/>
  <c r="M1226" i="1" s="1"/>
  <c r="R1226" i="1"/>
  <c r="S1226" i="1"/>
  <c r="I1228" i="1"/>
  <c r="C1221" i="1"/>
  <c r="P1220" i="1"/>
  <c r="B1227" i="1" l="1"/>
  <c r="D1227" i="1"/>
  <c r="N1226" i="1"/>
  <c r="E1227" i="1"/>
  <c r="F1228" i="1" s="1"/>
  <c r="O1227" i="1"/>
  <c r="A1228" i="1"/>
  <c r="T1226" i="1"/>
  <c r="Q1226" i="1"/>
  <c r="S1227" i="1"/>
  <c r="G1227" i="1"/>
  <c r="H1227" i="1" s="1"/>
  <c r="R1227" i="1"/>
  <c r="J1227" i="1"/>
  <c r="K1227" i="1" s="1"/>
  <c r="L1227" i="1" s="1"/>
  <c r="M1227" i="1" s="1"/>
  <c r="C1222" i="1"/>
  <c r="P1221" i="1"/>
  <c r="I1229" i="1"/>
  <c r="B1228" i="1" l="1"/>
  <c r="D1228" i="1"/>
  <c r="N1227" i="1"/>
  <c r="E1228" i="1"/>
  <c r="F1229" i="1" s="1"/>
  <c r="O1228" i="1"/>
  <c r="A1229" i="1"/>
  <c r="T1227" i="1"/>
  <c r="Q1227" i="1"/>
  <c r="S1228" i="1"/>
  <c r="R1228" i="1"/>
  <c r="J1228" i="1"/>
  <c r="K1228" i="1" s="1"/>
  <c r="L1228" i="1" s="1"/>
  <c r="M1228" i="1" s="1"/>
  <c r="G1228" i="1"/>
  <c r="H1228" i="1" s="1"/>
  <c r="I1230" i="1"/>
  <c r="C1223" i="1"/>
  <c r="P1222" i="1"/>
  <c r="B1229" i="1" l="1"/>
  <c r="D1229" i="1"/>
  <c r="N1228" i="1"/>
  <c r="E1229" i="1"/>
  <c r="F1230" i="1" s="1"/>
  <c r="O1229" i="1"/>
  <c r="A1230" i="1"/>
  <c r="T1228" i="1"/>
  <c r="Q1228" i="1"/>
  <c r="G1229" i="1"/>
  <c r="H1229" i="1" s="1"/>
  <c r="S1229" i="1"/>
  <c r="R1229" i="1"/>
  <c r="J1229" i="1"/>
  <c r="K1229" i="1" s="1"/>
  <c r="L1229" i="1" s="1"/>
  <c r="M1229" i="1" s="1"/>
  <c r="I1231" i="1"/>
  <c r="C1224" i="1"/>
  <c r="P1223" i="1"/>
  <c r="B1230" i="1" l="1"/>
  <c r="D1230" i="1"/>
  <c r="N1229" i="1"/>
  <c r="E1230" i="1"/>
  <c r="F1231" i="1" s="1"/>
  <c r="O1230" i="1"/>
  <c r="A1231" i="1"/>
  <c r="T1229" i="1"/>
  <c r="Q1229" i="1"/>
  <c r="S1230" i="1"/>
  <c r="G1230" i="1"/>
  <c r="H1230" i="1" s="1"/>
  <c r="R1230" i="1"/>
  <c r="J1230" i="1"/>
  <c r="K1230" i="1" s="1"/>
  <c r="L1230" i="1" s="1"/>
  <c r="M1230" i="1" s="1"/>
  <c r="C1225" i="1"/>
  <c r="P1224" i="1"/>
  <c r="I1232" i="1"/>
  <c r="B1231" i="1" l="1"/>
  <c r="D1231" i="1"/>
  <c r="N1230" i="1"/>
  <c r="E1231" i="1"/>
  <c r="F1232" i="1" s="1"/>
  <c r="O1231" i="1"/>
  <c r="A1232" i="1"/>
  <c r="T1230" i="1"/>
  <c r="Q1230" i="1"/>
  <c r="G1231" i="1"/>
  <c r="H1231" i="1" s="1"/>
  <c r="J1231" i="1"/>
  <c r="K1231" i="1" s="1"/>
  <c r="L1231" i="1" s="1"/>
  <c r="M1231" i="1" s="1"/>
  <c r="R1231" i="1"/>
  <c r="S1231" i="1"/>
  <c r="I1233" i="1"/>
  <c r="C1226" i="1"/>
  <c r="P1225" i="1"/>
  <c r="B1232" i="1" l="1"/>
  <c r="D1232" i="1"/>
  <c r="N1231" i="1"/>
  <c r="E1232" i="1"/>
  <c r="F1233" i="1" s="1"/>
  <c r="O1232" i="1"/>
  <c r="A1233" i="1"/>
  <c r="T1231" i="1"/>
  <c r="Q1231" i="1"/>
  <c r="J1232" i="1"/>
  <c r="K1232" i="1" s="1"/>
  <c r="L1232" i="1" s="1"/>
  <c r="M1232" i="1" s="1"/>
  <c r="S1232" i="1"/>
  <c r="G1232" i="1"/>
  <c r="H1232" i="1" s="1"/>
  <c r="R1232" i="1"/>
  <c r="I1234" i="1"/>
  <c r="C1227" i="1"/>
  <c r="P1226" i="1"/>
  <c r="B1233" i="1" l="1"/>
  <c r="D1233" i="1"/>
  <c r="N1232" i="1"/>
  <c r="E1233" i="1"/>
  <c r="F1234" i="1" s="1"/>
  <c r="O1233" i="1"/>
  <c r="A1234" i="1"/>
  <c r="T1232" i="1"/>
  <c r="Q1232" i="1"/>
  <c r="G1233" i="1"/>
  <c r="H1233" i="1" s="1"/>
  <c r="R1233" i="1"/>
  <c r="J1233" i="1"/>
  <c r="K1233" i="1" s="1"/>
  <c r="L1233" i="1" s="1"/>
  <c r="M1233" i="1" s="1"/>
  <c r="S1233" i="1"/>
  <c r="I1235" i="1"/>
  <c r="C1228" i="1"/>
  <c r="P1227" i="1"/>
  <c r="B1234" i="1" l="1"/>
  <c r="D1234" i="1"/>
  <c r="N1233" i="1"/>
  <c r="E1234" i="1"/>
  <c r="F1235" i="1" s="1"/>
  <c r="O1234" i="1"/>
  <c r="A1235" i="1"/>
  <c r="T1233" i="1"/>
  <c r="Q1233" i="1"/>
  <c r="S1234" i="1"/>
  <c r="G1234" i="1"/>
  <c r="H1234" i="1" s="1"/>
  <c r="J1234" i="1"/>
  <c r="K1234" i="1" s="1"/>
  <c r="L1234" i="1" s="1"/>
  <c r="M1234" i="1" s="1"/>
  <c r="R1234" i="1"/>
  <c r="C1229" i="1"/>
  <c r="P1228" i="1"/>
  <c r="I1236" i="1"/>
  <c r="B1235" i="1" l="1"/>
  <c r="D1235" i="1"/>
  <c r="O1235" i="1"/>
  <c r="A1236" i="1"/>
  <c r="E1235" i="1"/>
  <c r="F1236" i="1" s="1"/>
  <c r="T1234" i="1"/>
  <c r="Q1234" i="1"/>
  <c r="S1235" i="1"/>
  <c r="G1235" i="1"/>
  <c r="H1235" i="1" s="1"/>
  <c r="J1235" i="1"/>
  <c r="K1235" i="1" s="1"/>
  <c r="L1235" i="1" s="1"/>
  <c r="M1235" i="1" s="1"/>
  <c r="R1235" i="1"/>
  <c r="N1234" i="1"/>
  <c r="I1237" i="1"/>
  <c r="C1230" i="1"/>
  <c r="P1229" i="1"/>
  <c r="B1236" i="1" l="1"/>
  <c r="D1236" i="1"/>
  <c r="N1235" i="1"/>
  <c r="E1236" i="1"/>
  <c r="F1237" i="1" s="1"/>
  <c r="O1236" i="1"/>
  <c r="A1237" i="1"/>
  <c r="T1235" i="1"/>
  <c r="Q1235" i="1"/>
  <c r="S1236" i="1"/>
  <c r="G1236" i="1"/>
  <c r="H1236" i="1" s="1"/>
  <c r="J1236" i="1"/>
  <c r="K1236" i="1" s="1"/>
  <c r="L1236" i="1" s="1"/>
  <c r="M1236" i="1" s="1"/>
  <c r="R1236" i="1"/>
  <c r="C1231" i="1"/>
  <c r="P1230" i="1"/>
  <c r="I1238" i="1"/>
  <c r="B1237" i="1" l="1"/>
  <c r="D1237" i="1"/>
  <c r="N1236" i="1"/>
  <c r="E1237" i="1"/>
  <c r="F1238" i="1" s="1"/>
  <c r="O1237" i="1"/>
  <c r="A1238" i="1"/>
  <c r="T1236" i="1"/>
  <c r="Q1236" i="1"/>
  <c r="J1237" i="1"/>
  <c r="K1237" i="1" s="1"/>
  <c r="L1237" i="1" s="1"/>
  <c r="M1237" i="1" s="1"/>
  <c r="S1237" i="1"/>
  <c r="G1237" i="1"/>
  <c r="H1237" i="1" s="1"/>
  <c r="R1237" i="1"/>
  <c r="C1232" i="1"/>
  <c r="P1231" i="1"/>
  <c r="I1239" i="1"/>
  <c r="B1238" i="1" l="1"/>
  <c r="D1238" i="1"/>
  <c r="N1237" i="1"/>
  <c r="E1238" i="1"/>
  <c r="F1239" i="1" s="1"/>
  <c r="O1238" i="1"/>
  <c r="A1239" i="1"/>
  <c r="Q1237" i="1"/>
  <c r="T1237" i="1"/>
  <c r="R1238" i="1"/>
  <c r="G1238" i="1"/>
  <c r="H1238" i="1" s="1"/>
  <c r="S1238" i="1"/>
  <c r="J1238" i="1"/>
  <c r="K1238" i="1" s="1"/>
  <c r="L1238" i="1" s="1"/>
  <c r="M1238" i="1" s="1"/>
  <c r="I1240" i="1"/>
  <c r="C1233" i="1"/>
  <c r="P1232" i="1"/>
  <c r="B1239" i="1" l="1"/>
  <c r="D1239" i="1"/>
  <c r="N1238" i="1"/>
  <c r="E1239" i="1"/>
  <c r="F1240" i="1" s="1"/>
  <c r="O1239" i="1"/>
  <c r="A1240" i="1"/>
  <c r="Q1238" i="1"/>
  <c r="T1238" i="1"/>
  <c r="J1239" i="1"/>
  <c r="K1239" i="1" s="1"/>
  <c r="L1239" i="1" s="1"/>
  <c r="M1239" i="1" s="1"/>
  <c r="S1239" i="1"/>
  <c r="G1239" i="1"/>
  <c r="H1239" i="1" s="1"/>
  <c r="R1239" i="1"/>
  <c r="I1241" i="1"/>
  <c r="C1234" i="1"/>
  <c r="P1233" i="1"/>
  <c r="B1240" i="1" l="1"/>
  <c r="D1240" i="1"/>
  <c r="N1239" i="1"/>
  <c r="E1240" i="1"/>
  <c r="F1241" i="1" s="1"/>
  <c r="O1240" i="1"/>
  <c r="A1241" i="1"/>
  <c r="T1239" i="1"/>
  <c r="Q1239" i="1"/>
  <c r="S1240" i="1"/>
  <c r="R1240" i="1"/>
  <c r="G1240" i="1"/>
  <c r="H1240" i="1" s="1"/>
  <c r="J1240" i="1"/>
  <c r="K1240" i="1" s="1"/>
  <c r="L1240" i="1" s="1"/>
  <c r="M1240" i="1" s="1"/>
  <c r="C1235" i="1"/>
  <c r="P1234" i="1"/>
  <c r="I1242" i="1"/>
  <c r="B1241" i="1" l="1"/>
  <c r="D1241" i="1"/>
  <c r="N1240" i="1"/>
  <c r="E1241" i="1"/>
  <c r="F1242" i="1" s="1"/>
  <c r="O1241" i="1"/>
  <c r="A1242" i="1"/>
  <c r="T1240" i="1"/>
  <c r="Q1240" i="1"/>
  <c r="G1241" i="1"/>
  <c r="H1241" i="1" s="1"/>
  <c r="R1241" i="1"/>
  <c r="S1241" i="1"/>
  <c r="J1241" i="1"/>
  <c r="K1241" i="1" s="1"/>
  <c r="L1241" i="1" s="1"/>
  <c r="M1241" i="1" s="1"/>
  <c r="C1236" i="1"/>
  <c r="P1235" i="1"/>
  <c r="I1243" i="1"/>
  <c r="B1242" i="1" l="1"/>
  <c r="D1242" i="1"/>
  <c r="N1241" i="1"/>
  <c r="E1242" i="1"/>
  <c r="F1243" i="1" s="1"/>
  <c r="O1242" i="1"/>
  <c r="A1243" i="1"/>
  <c r="K1242" i="1"/>
  <c r="L1242" i="1" s="1"/>
  <c r="M1242" i="1" s="1"/>
  <c r="T1241" i="1"/>
  <c r="Q1241" i="1"/>
  <c r="J1242" i="1"/>
  <c r="S1242" i="1"/>
  <c r="G1242" i="1"/>
  <c r="H1242" i="1" s="1"/>
  <c r="R1242" i="1"/>
  <c r="I1244" i="1"/>
  <c r="C1237" i="1"/>
  <c r="P1236" i="1"/>
  <c r="B1243" i="1" l="1"/>
  <c r="D1243" i="1"/>
  <c r="N1242" i="1"/>
  <c r="E1243" i="1"/>
  <c r="F1244" i="1" s="1"/>
  <c r="O1243" i="1"/>
  <c r="A1244" i="1"/>
  <c r="T1242" i="1"/>
  <c r="Q1242" i="1"/>
  <c r="S1243" i="1"/>
  <c r="G1243" i="1"/>
  <c r="H1243" i="1" s="1"/>
  <c r="R1243" i="1"/>
  <c r="J1243" i="1"/>
  <c r="K1243" i="1" s="1"/>
  <c r="L1243" i="1" s="1"/>
  <c r="M1243" i="1" s="1"/>
  <c r="C1238" i="1"/>
  <c r="P1237" i="1"/>
  <c r="I1245" i="1"/>
  <c r="B1244" i="1" l="1"/>
  <c r="D1244" i="1"/>
  <c r="N1243" i="1"/>
  <c r="E1244" i="1"/>
  <c r="F1245" i="1" s="1"/>
  <c r="O1244" i="1"/>
  <c r="A1245" i="1"/>
  <c r="T1243" i="1"/>
  <c r="Q1243" i="1"/>
  <c r="S1244" i="1"/>
  <c r="G1244" i="1"/>
  <c r="H1244" i="1" s="1"/>
  <c r="R1244" i="1"/>
  <c r="J1244" i="1"/>
  <c r="K1244" i="1" s="1"/>
  <c r="L1244" i="1" s="1"/>
  <c r="M1244" i="1" s="1"/>
  <c r="C1239" i="1"/>
  <c r="P1238" i="1"/>
  <c r="I1246" i="1"/>
  <c r="B1245" i="1" l="1"/>
  <c r="D1245" i="1"/>
  <c r="N1244" i="1"/>
  <c r="E1245" i="1"/>
  <c r="F1246" i="1" s="1"/>
  <c r="O1245" i="1"/>
  <c r="A1246" i="1"/>
  <c r="T1244" i="1"/>
  <c r="Q1244" i="1"/>
  <c r="R1245" i="1"/>
  <c r="J1245" i="1"/>
  <c r="K1245" i="1" s="1"/>
  <c r="L1245" i="1" s="1"/>
  <c r="M1245" i="1" s="1"/>
  <c r="G1245" i="1"/>
  <c r="H1245" i="1" s="1"/>
  <c r="S1245" i="1"/>
  <c r="I1247" i="1"/>
  <c r="C1240" i="1"/>
  <c r="P1239" i="1"/>
  <c r="B1246" i="1" l="1"/>
  <c r="D1246" i="1"/>
  <c r="N1245" i="1"/>
  <c r="E1246" i="1"/>
  <c r="F1247" i="1" s="1"/>
  <c r="O1246" i="1"/>
  <c r="A1247" i="1"/>
  <c r="T1245" i="1"/>
  <c r="Q1245" i="1"/>
  <c r="S1246" i="1"/>
  <c r="G1246" i="1"/>
  <c r="H1246" i="1" s="1"/>
  <c r="R1246" i="1"/>
  <c r="J1246" i="1"/>
  <c r="K1246" i="1" s="1"/>
  <c r="L1246" i="1" s="1"/>
  <c r="M1246" i="1" s="1"/>
  <c r="I1248" i="1"/>
  <c r="C1241" i="1"/>
  <c r="P1240" i="1"/>
  <c r="B1247" i="1" l="1"/>
  <c r="D1247" i="1"/>
  <c r="E1247" i="1"/>
  <c r="F1248" i="1" s="1"/>
  <c r="O1247" i="1"/>
  <c r="A1248" i="1"/>
  <c r="K1247" i="1"/>
  <c r="L1247" i="1" s="1"/>
  <c r="M1247" i="1" s="1"/>
  <c r="T1246" i="1"/>
  <c r="Q1246" i="1"/>
  <c r="J1247" i="1"/>
  <c r="R1247" i="1"/>
  <c r="G1247" i="1"/>
  <c r="H1247" i="1" s="1"/>
  <c r="S1247" i="1"/>
  <c r="N1246" i="1"/>
  <c r="C1242" i="1"/>
  <c r="P1241" i="1"/>
  <c r="I1249" i="1"/>
  <c r="B1248" i="1" l="1"/>
  <c r="D1248" i="1"/>
  <c r="N1247" i="1"/>
  <c r="E1248" i="1"/>
  <c r="F1249" i="1" s="1"/>
  <c r="O1248" i="1"/>
  <c r="A1249" i="1"/>
  <c r="T1247" i="1"/>
  <c r="Q1247" i="1"/>
  <c r="G1248" i="1"/>
  <c r="H1248" i="1" s="1"/>
  <c r="J1248" i="1"/>
  <c r="K1248" i="1" s="1"/>
  <c r="L1248" i="1" s="1"/>
  <c r="M1248" i="1" s="1"/>
  <c r="R1248" i="1"/>
  <c r="S1248" i="1"/>
  <c r="C1243" i="1"/>
  <c r="P1242" i="1"/>
  <c r="I1250" i="1"/>
  <c r="B1249" i="1" l="1"/>
  <c r="D1249" i="1"/>
  <c r="N1248" i="1"/>
  <c r="E1249" i="1"/>
  <c r="F1250" i="1" s="1"/>
  <c r="O1249" i="1"/>
  <c r="A1250" i="1"/>
  <c r="T1248" i="1"/>
  <c r="Q1248" i="1"/>
  <c r="G1249" i="1"/>
  <c r="H1249" i="1" s="1"/>
  <c r="J1249" i="1"/>
  <c r="K1249" i="1" s="1"/>
  <c r="L1249" i="1" s="1"/>
  <c r="M1249" i="1" s="1"/>
  <c r="S1249" i="1"/>
  <c r="R1249" i="1"/>
  <c r="I1251" i="1"/>
  <c r="C1244" i="1"/>
  <c r="P1243" i="1"/>
  <c r="B1250" i="1" l="1"/>
  <c r="D1250" i="1"/>
  <c r="N1249" i="1"/>
  <c r="E1250" i="1"/>
  <c r="F1251" i="1" s="1"/>
  <c r="O1250" i="1"/>
  <c r="A1251" i="1"/>
  <c r="T1249" i="1"/>
  <c r="Q1249" i="1"/>
  <c r="G1250" i="1"/>
  <c r="H1250" i="1" s="1"/>
  <c r="R1250" i="1"/>
  <c r="J1250" i="1"/>
  <c r="K1250" i="1" s="1"/>
  <c r="L1250" i="1" s="1"/>
  <c r="M1250" i="1" s="1"/>
  <c r="S1250" i="1"/>
  <c r="C1245" i="1"/>
  <c r="P1244" i="1"/>
  <c r="I1252" i="1"/>
  <c r="B1251" i="1" l="1"/>
  <c r="D1251" i="1"/>
  <c r="N1250" i="1"/>
  <c r="E1251" i="1"/>
  <c r="F1252" i="1" s="1"/>
  <c r="O1251" i="1"/>
  <c r="A1252" i="1"/>
  <c r="T1250" i="1"/>
  <c r="Q1250" i="1"/>
  <c r="R1251" i="1"/>
  <c r="G1251" i="1"/>
  <c r="H1251" i="1" s="1"/>
  <c r="J1251" i="1"/>
  <c r="K1251" i="1" s="1"/>
  <c r="L1251" i="1" s="1"/>
  <c r="M1251" i="1" s="1"/>
  <c r="S1251" i="1"/>
  <c r="C1246" i="1"/>
  <c r="P1245" i="1"/>
  <c r="I1253" i="1"/>
  <c r="B1252" i="1" l="1"/>
  <c r="D1252" i="1"/>
  <c r="N1251" i="1"/>
  <c r="E1252" i="1"/>
  <c r="F1253" i="1" s="1"/>
  <c r="O1252" i="1"/>
  <c r="A1253" i="1"/>
  <c r="T1251" i="1"/>
  <c r="Q1251" i="1"/>
  <c r="S1252" i="1"/>
  <c r="R1252" i="1"/>
  <c r="G1252" i="1"/>
  <c r="H1252" i="1" s="1"/>
  <c r="J1252" i="1"/>
  <c r="K1252" i="1" s="1"/>
  <c r="L1252" i="1" s="1"/>
  <c r="M1252" i="1" s="1"/>
  <c r="I1254" i="1"/>
  <c r="C1247" i="1"/>
  <c r="P1246" i="1"/>
  <c r="D1253" i="1" l="1"/>
  <c r="B1253" i="1"/>
  <c r="N1252" i="1"/>
  <c r="E1253" i="1"/>
  <c r="F1254" i="1" s="1"/>
  <c r="O1253" i="1"/>
  <c r="A1254" i="1"/>
  <c r="T1252" i="1"/>
  <c r="Q1252" i="1"/>
  <c r="R1253" i="1"/>
  <c r="J1253" i="1"/>
  <c r="K1253" i="1" s="1"/>
  <c r="L1253" i="1" s="1"/>
  <c r="M1253" i="1" s="1"/>
  <c r="S1253" i="1"/>
  <c r="G1253" i="1"/>
  <c r="H1253" i="1" s="1"/>
  <c r="C1248" i="1"/>
  <c r="P1247" i="1"/>
  <c r="I1255" i="1"/>
  <c r="B1254" i="1" l="1"/>
  <c r="D1254" i="1"/>
  <c r="N1253" i="1"/>
  <c r="E1254" i="1"/>
  <c r="F1255" i="1" s="1"/>
  <c r="O1254" i="1"/>
  <c r="A1255" i="1"/>
  <c r="T1253" i="1"/>
  <c r="Q1253" i="1"/>
  <c r="S1254" i="1"/>
  <c r="R1254" i="1"/>
  <c r="G1254" i="1"/>
  <c r="H1254" i="1" s="1"/>
  <c r="J1254" i="1"/>
  <c r="K1254" i="1" s="1"/>
  <c r="L1254" i="1" s="1"/>
  <c r="M1254" i="1" s="1"/>
  <c r="I1256" i="1"/>
  <c r="C1249" i="1"/>
  <c r="P1248" i="1"/>
  <c r="B1255" i="1" l="1"/>
  <c r="D1255" i="1"/>
  <c r="N1254" i="1"/>
  <c r="E1255" i="1"/>
  <c r="F1256" i="1" s="1"/>
  <c r="O1255" i="1"/>
  <c r="A1256" i="1"/>
  <c r="T1254" i="1"/>
  <c r="Q1254" i="1"/>
  <c r="R1255" i="1"/>
  <c r="J1255" i="1"/>
  <c r="K1255" i="1" s="1"/>
  <c r="L1255" i="1" s="1"/>
  <c r="M1255" i="1" s="1"/>
  <c r="S1255" i="1"/>
  <c r="G1255" i="1"/>
  <c r="H1255" i="1" s="1"/>
  <c r="C1250" i="1"/>
  <c r="P1249" i="1"/>
  <c r="I1257" i="1"/>
  <c r="B1256" i="1" l="1"/>
  <c r="D1256" i="1"/>
  <c r="N1255" i="1"/>
  <c r="E1256" i="1"/>
  <c r="F1257" i="1" s="1"/>
  <c r="O1256" i="1"/>
  <c r="A1257" i="1"/>
  <c r="Q1255" i="1"/>
  <c r="T1255" i="1"/>
  <c r="S1256" i="1"/>
  <c r="G1256" i="1"/>
  <c r="H1256" i="1" s="1"/>
  <c r="R1256" i="1"/>
  <c r="J1256" i="1"/>
  <c r="K1256" i="1" s="1"/>
  <c r="L1256" i="1" s="1"/>
  <c r="M1256" i="1" s="1"/>
  <c r="C1251" i="1"/>
  <c r="P1250" i="1"/>
  <c r="I1258" i="1"/>
  <c r="B1257" i="1" l="1"/>
  <c r="D1257" i="1"/>
  <c r="N1256" i="1"/>
  <c r="E1257" i="1"/>
  <c r="F1258" i="1" s="1"/>
  <c r="O1257" i="1"/>
  <c r="A1258" i="1"/>
  <c r="T1256" i="1"/>
  <c r="Q1256" i="1"/>
  <c r="R1257" i="1"/>
  <c r="J1257" i="1"/>
  <c r="K1257" i="1" s="1"/>
  <c r="L1257" i="1" s="1"/>
  <c r="M1257" i="1" s="1"/>
  <c r="S1257" i="1"/>
  <c r="G1257" i="1"/>
  <c r="H1257" i="1" s="1"/>
  <c r="I1259" i="1"/>
  <c r="C1252" i="1"/>
  <c r="P1251" i="1"/>
  <c r="B1258" i="1" l="1"/>
  <c r="D1258" i="1"/>
  <c r="N1257" i="1"/>
  <c r="E1258" i="1"/>
  <c r="F1259" i="1" s="1"/>
  <c r="O1258" i="1"/>
  <c r="A1259" i="1"/>
  <c r="T1257" i="1"/>
  <c r="Q1257" i="1"/>
  <c r="S1258" i="1"/>
  <c r="G1258" i="1"/>
  <c r="H1258" i="1" s="1"/>
  <c r="R1258" i="1"/>
  <c r="J1258" i="1"/>
  <c r="K1258" i="1" s="1"/>
  <c r="L1258" i="1" s="1"/>
  <c r="M1258" i="1" s="1"/>
  <c r="C1253" i="1"/>
  <c r="P1252" i="1"/>
  <c r="I1260" i="1"/>
  <c r="B1259" i="1" l="1"/>
  <c r="D1259" i="1"/>
  <c r="N1258" i="1"/>
  <c r="E1259" i="1"/>
  <c r="F1260" i="1" s="1"/>
  <c r="O1259" i="1"/>
  <c r="A1260" i="1"/>
  <c r="K1259" i="1"/>
  <c r="L1259" i="1" s="1"/>
  <c r="M1259" i="1" s="1"/>
  <c r="Q1258" i="1"/>
  <c r="T1258" i="1"/>
  <c r="S1259" i="1"/>
  <c r="R1259" i="1"/>
  <c r="G1259" i="1"/>
  <c r="H1259" i="1" s="1"/>
  <c r="J1259" i="1"/>
  <c r="I1261" i="1"/>
  <c r="C1254" i="1"/>
  <c r="P1253" i="1"/>
  <c r="B1260" i="1" l="1"/>
  <c r="D1260" i="1"/>
  <c r="N1259" i="1"/>
  <c r="E1260" i="1"/>
  <c r="F1261" i="1" s="1"/>
  <c r="O1260" i="1"/>
  <c r="A1261" i="1"/>
  <c r="T1259" i="1"/>
  <c r="Q1259" i="1"/>
  <c r="J1260" i="1"/>
  <c r="K1260" i="1" s="1"/>
  <c r="L1260" i="1" s="1"/>
  <c r="M1260" i="1" s="1"/>
  <c r="S1260" i="1"/>
  <c r="G1260" i="1"/>
  <c r="H1260" i="1" s="1"/>
  <c r="R1260" i="1"/>
  <c r="C1255" i="1"/>
  <c r="P1254" i="1"/>
  <c r="I1262" i="1"/>
  <c r="B1261" i="1" l="1"/>
  <c r="D1261" i="1"/>
  <c r="N1260" i="1"/>
  <c r="E1261" i="1"/>
  <c r="F1262" i="1" s="1"/>
  <c r="O1261" i="1"/>
  <c r="A1262" i="1"/>
  <c r="T1260" i="1"/>
  <c r="Q1260" i="1"/>
  <c r="S1261" i="1"/>
  <c r="G1261" i="1"/>
  <c r="H1261" i="1" s="1"/>
  <c r="J1261" i="1"/>
  <c r="K1261" i="1" s="1"/>
  <c r="L1261" i="1" s="1"/>
  <c r="M1261" i="1" s="1"/>
  <c r="R1261" i="1"/>
  <c r="I1263" i="1"/>
  <c r="C1256" i="1"/>
  <c r="P1255" i="1"/>
  <c r="B1262" i="1" l="1"/>
  <c r="D1262" i="1"/>
  <c r="N1261" i="1"/>
  <c r="E1262" i="1"/>
  <c r="F1263" i="1" s="1"/>
  <c r="O1262" i="1"/>
  <c r="A1263" i="1"/>
  <c r="T1261" i="1"/>
  <c r="Q1261" i="1"/>
  <c r="R1262" i="1"/>
  <c r="J1262" i="1"/>
  <c r="K1262" i="1" s="1"/>
  <c r="L1262" i="1" s="1"/>
  <c r="M1262" i="1" s="1"/>
  <c r="S1262" i="1"/>
  <c r="G1262" i="1"/>
  <c r="H1262" i="1" s="1"/>
  <c r="C1257" i="1"/>
  <c r="P1256" i="1"/>
  <c r="I1264" i="1"/>
  <c r="B1263" i="1" l="1"/>
  <c r="D1263" i="1"/>
  <c r="E1263" i="1"/>
  <c r="F1264" i="1" s="1"/>
  <c r="O1263" i="1"/>
  <c r="A1264" i="1"/>
  <c r="N1262" i="1"/>
  <c r="T1262" i="1"/>
  <c r="Q1262" i="1"/>
  <c r="S1263" i="1"/>
  <c r="G1263" i="1"/>
  <c r="H1263" i="1" s="1"/>
  <c r="J1263" i="1"/>
  <c r="K1263" i="1" s="1"/>
  <c r="L1263" i="1" s="1"/>
  <c r="M1263" i="1" s="1"/>
  <c r="R1263" i="1"/>
  <c r="I1265" i="1"/>
  <c r="C1258" i="1"/>
  <c r="P1257" i="1"/>
  <c r="B1264" i="1" l="1"/>
  <c r="D1264" i="1"/>
  <c r="N1263" i="1"/>
  <c r="E1264" i="1"/>
  <c r="F1265" i="1" s="1"/>
  <c r="O1264" i="1"/>
  <c r="A1265" i="1"/>
  <c r="Q1263" i="1"/>
  <c r="T1263" i="1"/>
  <c r="S1264" i="1"/>
  <c r="G1264" i="1"/>
  <c r="H1264" i="1" s="1"/>
  <c r="R1264" i="1"/>
  <c r="J1264" i="1"/>
  <c r="K1264" i="1" s="1"/>
  <c r="L1264" i="1" s="1"/>
  <c r="M1264" i="1" s="1"/>
  <c r="I1266" i="1"/>
  <c r="C1259" i="1"/>
  <c r="P1258" i="1"/>
  <c r="B1265" i="1" l="1"/>
  <c r="D1265" i="1"/>
  <c r="E1265" i="1"/>
  <c r="F1266" i="1" s="1"/>
  <c r="O1265" i="1"/>
  <c r="A1266" i="1"/>
  <c r="T1264" i="1"/>
  <c r="Q1264" i="1"/>
  <c r="G1265" i="1"/>
  <c r="H1265" i="1" s="1"/>
  <c r="R1265" i="1"/>
  <c r="J1265" i="1"/>
  <c r="K1265" i="1" s="1"/>
  <c r="L1265" i="1" s="1"/>
  <c r="M1265" i="1" s="1"/>
  <c r="S1265" i="1"/>
  <c r="N1264" i="1"/>
  <c r="I1267" i="1"/>
  <c r="C1260" i="1"/>
  <c r="P1259" i="1"/>
  <c r="B1266" i="1" l="1"/>
  <c r="D1266" i="1"/>
  <c r="E1266" i="1"/>
  <c r="F1267" i="1" s="1"/>
  <c r="O1266" i="1"/>
  <c r="A1267" i="1"/>
  <c r="T1265" i="1"/>
  <c r="Q1265" i="1"/>
  <c r="S1266" i="1"/>
  <c r="G1266" i="1"/>
  <c r="H1266" i="1" s="1"/>
  <c r="R1266" i="1"/>
  <c r="J1266" i="1"/>
  <c r="K1266" i="1" s="1"/>
  <c r="L1266" i="1" s="1"/>
  <c r="M1266" i="1" s="1"/>
  <c r="N1265" i="1"/>
  <c r="I1268" i="1"/>
  <c r="C1261" i="1"/>
  <c r="P1260" i="1"/>
  <c r="B1267" i="1" l="1"/>
  <c r="D1267" i="1"/>
  <c r="N1266" i="1"/>
  <c r="E1267" i="1"/>
  <c r="F1268" i="1" s="1"/>
  <c r="O1267" i="1"/>
  <c r="A1268" i="1"/>
  <c r="T1266" i="1"/>
  <c r="Q1266" i="1"/>
  <c r="G1267" i="1"/>
  <c r="H1267" i="1" s="1"/>
  <c r="R1267" i="1"/>
  <c r="S1267" i="1"/>
  <c r="J1267" i="1"/>
  <c r="K1267" i="1" s="1"/>
  <c r="L1267" i="1" s="1"/>
  <c r="M1267" i="1" s="1"/>
  <c r="I1269" i="1"/>
  <c r="C1262" i="1"/>
  <c r="P1261" i="1"/>
  <c r="B1268" i="1" l="1"/>
  <c r="D1268" i="1"/>
  <c r="N1267" i="1"/>
  <c r="E1268" i="1"/>
  <c r="F1269" i="1" s="1"/>
  <c r="O1268" i="1"/>
  <c r="A1269" i="1"/>
  <c r="T1267" i="1"/>
  <c r="Q1267" i="1"/>
  <c r="R1268" i="1"/>
  <c r="J1268" i="1"/>
  <c r="K1268" i="1" s="1"/>
  <c r="L1268" i="1" s="1"/>
  <c r="M1268" i="1" s="1"/>
  <c r="S1268" i="1"/>
  <c r="G1268" i="1"/>
  <c r="H1268" i="1" s="1"/>
  <c r="I1270" i="1"/>
  <c r="C1263" i="1"/>
  <c r="P1262" i="1"/>
  <c r="B1269" i="1" l="1"/>
  <c r="D1269" i="1"/>
  <c r="N1268" i="1"/>
  <c r="E1269" i="1"/>
  <c r="F1270" i="1" s="1"/>
  <c r="O1269" i="1"/>
  <c r="A1270" i="1"/>
  <c r="T1268" i="1"/>
  <c r="Q1268" i="1"/>
  <c r="S1269" i="1"/>
  <c r="G1269" i="1"/>
  <c r="H1269" i="1" s="1"/>
  <c r="R1269" i="1"/>
  <c r="J1269" i="1"/>
  <c r="K1269" i="1" s="1"/>
  <c r="L1269" i="1" s="1"/>
  <c r="M1269" i="1" s="1"/>
  <c r="I1271" i="1"/>
  <c r="C1264" i="1"/>
  <c r="P1263" i="1"/>
  <c r="B1270" i="1" l="1"/>
  <c r="D1270" i="1"/>
  <c r="N1269" i="1"/>
  <c r="E1270" i="1"/>
  <c r="F1271" i="1" s="1"/>
  <c r="O1270" i="1"/>
  <c r="A1271" i="1"/>
  <c r="T1269" i="1"/>
  <c r="Q1269" i="1"/>
  <c r="S1270" i="1"/>
  <c r="R1270" i="1"/>
  <c r="G1270" i="1"/>
  <c r="H1270" i="1" s="1"/>
  <c r="J1270" i="1"/>
  <c r="K1270" i="1" s="1"/>
  <c r="L1270" i="1" s="1"/>
  <c r="M1270" i="1" s="1"/>
  <c r="I1272" i="1"/>
  <c r="C1265" i="1"/>
  <c r="P1264" i="1"/>
  <c r="B1271" i="1" l="1"/>
  <c r="D1271" i="1"/>
  <c r="N1270" i="1"/>
  <c r="E1271" i="1"/>
  <c r="F1272" i="1" s="1"/>
  <c r="O1271" i="1"/>
  <c r="A1272" i="1"/>
  <c r="T1270" i="1"/>
  <c r="Q1270" i="1"/>
  <c r="S1271" i="1"/>
  <c r="G1271" i="1"/>
  <c r="H1271" i="1" s="1"/>
  <c r="R1271" i="1"/>
  <c r="J1271" i="1"/>
  <c r="K1271" i="1" s="1"/>
  <c r="L1271" i="1" s="1"/>
  <c r="M1271" i="1" s="1"/>
  <c r="C1266" i="1"/>
  <c r="P1265" i="1"/>
  <c r="I1273" i="1"/>
  <c r="B1272" i="1" l="1"/>
  <c r="D1272" i="1"/>
  <c r="N1271" i="1"/>
  <c r="E1272" i="1"/>
  <c r="F1273" i="1" s="1"/>
  <c r="O1272" i="1"/>
  <c r="A1273" i="1"/>
  <c r="T1271" i="1"/>
  <c r="Q1271" i="1"/>
  <c r="R1272" i="1"/>
  <c r="S1272" i="1"/>
  <c r="G1272" i="1"/>
  <c r="H1272" i="1" s="1"/>
  <c r="J1272" i="1"/>
  <c r="K1272" i="1" s="1"/>
  <c r="L1272" i="1" s="1"/>
  <c r="M1272" i="1" s="1"/>
  <c r="C1267" i="1"/>
  <c r="P1266" i="1"/>
  <c r="I1274" i="1"/>
  <c r="B1273" i="1" l="1"/>
  <c r="D1273" i="1"/>
  <c r="N1272" i="1"/>
  <c r="E1273" i="1"/>
  <c r="F1274" i="1" s="1"/>
  <c r="O1273" i="1"/>
  <c r="A1274" i="1"/>
  <c r="T1272" i="1"/>
  <c r="Q1272" i="1"/>
  <c r="S1273" i="1"/>
  <c r="G1273" i="1"/>
  <c r="H1273" i="1" s="1"/>
  <c r="J1273" i="1"/>
  <c r="K1273" i="1" s="1"/>
  <c r="L1273" i="1" s="1"/>
  <c r="M1273" i="1" s="1"/>
  <c r="R1273" i="1"/>
  <c r="I1275" i="1"/>
  <c r="C1268" i="1"/>
  <c r="P1267" i="1"/>
  <c r="B1274" i="1" l="1"/>
  <c r="D1274" i="1"/>
  <c r="N1273" i="1"/>
  <c r="E1274" i="1"/>
  <c r="F1275" i="1" s="1"/>
  <c r="O1274" i="1"/>
  <c r="A1275" i="1"/>
  <c r="T1273" i="1"/>
  <c r="Q1273" i="1"/>
  <c r="S1274" i="1"/>
  <c r="G1274" i="1"/>
  <c r="H1274" i="1" s="1"/>
  <c r="R1274" i="1"/>
  <c r="J1274" i="1"/>
  <c r="K1274" i="1" s="1"/>
  <c r="L1274" i="1" s="1"/>
  <c r="M1274" i="1" s="1"/>
  <c r="I1276" i="1"/>
  <c r="C1269" i="1"/>
  <c r="P1268" i="1"/>
  <c r="B1275" i="1" l="1"/>
  <c r="D1275" i="1"/>
  <c r="O1275" i="1"/>
  <c r="A1276" i="1"/>
  <c r="E1275" i="1"/>
  <c r="F1276" i="1" s="1"/>
  <c r="T1274" i="1"/>
  <c r="Q1274" i="1"/>
  <c r="G1275" i="1"/>
  <c r="H1275" i="1" s="1"/>
  <c r="R1275" i="1"/>
  <c r="J1275" i="1"/>
  <c r="K1275" i="1" s="1"/>
  <c r="L1275" i="1" s="1"/>
  <c r="M1275" i="1" s="1"/>
  <c r="S1275" i="1"/>
  <c r="N1274" i="1"/>
  <c r="I1277" i="1"/>
  <c r="C1270" i="1"/>
  <c r="P1269" i="1"/>
  <c r="B1276" i="1" l="1"/>
  <c r="D1276" i="1"/>
  <c r="N1275" i="1"/>
  <c r="E1276" i="1"/>
  <c r="F1277" i="1" s="1"/>
  <c r="O1276" i="1"/>
  <c r="A1277" i="1"/>
  <c r="T1275" i="1"/>
  <c r="Q1275" i="1"/>
  <c r="J1276" i="1"/>
  <c r="K1276" i="1" s="1"/>
  <c r="L1276" i="1" s="1"/>
  <c r="M1276" i="1" s="1"/>
  <c r="G1276" i="1"/>
  <c r="H1276" i="1" s="1"/>
  <c r="S1276" i="1"/>
  <c r="R1276" i="1"/>
  <c r="I1278" i="1"/>
  <c r="C1271" i="1"/>
  <c r="P1270" i="1"/>
  <c r="B1277" i="1" l="1"/>
  <c r="D1277" i="1"/>
  <c r="E1277" i="1"/>
  <c r="F1278" i="1" s="1"/>
  <c r="O1277" i="1"/>
  <c r="A1278" i="1"/>
  <c r="T1276" i="1"/>
  <c r="Q1276" i="1"/>
  <c r="S1277" i="1"/>
  <c r="G1277" i="1"/>
  <c r="H1277" i="1" s="1"/>
  <c r="R1277" i="1"/>
  <c r="J1277" i="1"/>
  <c r="K1277" i="1" s="1"/>
  <c r="L1277" i="1" s="1"/>
  <c r="M1277" i="1" s="1"/>
  <c r="N1276" i="1"/>
  <c r="C1272" i="1"/>
  <c r="P1271" i="1"/>
  <c r="I1279" i="1"/>
  <c r="B1278" i="1" l="1"/>
  <c r="D1278" i="1"/>
  <c r="N1277" i="1"/>
  <c r="E1278" i="1"/>
  <c r="F1279" i="1" s="1"/>
  <c r="O1278" i="1"/>
  <c r="A1279" i="1"/>
  <c r="T1277" i="1"/>
  <c r="Q1277" i="1"/>
  <c r="S1278" i="1"/>
  <c r="G1278" i="1"/>
  <c r="H1278" i="1" s="1"/>
  <c r="R1278" i="1"/>
  <c r="J1278" i="1"/>
  <c r="K1278" i="1" s="1"/>
  <c r="L1278" i="1" s="1"/>
  <c r="M1278" i="1" s="1"/>
  <c r="I1280" i="1"/>
  <c r="C1273" i="1"/>
  <c r="P1272" i="1"/>
  <c r="B1279" i="1" l="1"/>
  <c r="D1279" i="1"/>
  <c r="N1278" i="1"/>
  <c r="E1279" i="1"/>
  <c r="F1280" i="1" s="1"/>
  <c r="O1279" i="1"/>
  <c r="A1280" i="1"/>
  <c r="T1278" i="1"/>
  <c r="Q1278" i="1"/>
  <c r="R1279" i="1"/>
  <c r="J1279" i="1"/>
  <c r="K1279" i="1" s="1"/>
  <c r="L1279" i="1" s="1"/>
  <c r="M1279" i="1" s="1"/>
  <c r="S1279" i="1"/>
  <c r="G1279" i="1"/>
  <c r="H1279" i="1" s="1"/>
  <c r="C1274" i="1"/>
  <c r="P1273" i="1"/>
  <c r="I1281" i="1"/>
  <c r="B1280" i="1" l="1"/>
  <c r="D1280" i="1"/>
  <c r="N1279" i="1"/>
  <c r="E1280" i="1"/>
  <c r="F1281" i="1" s="1"/>
  <c r="O1280" i="1"/>
  <c r="A1281" i="1"/>
  <c r="T1279" i="1"/>
  <c r="Q1279" i="1"/>
  <c r="R1280" i="1"/>
  <c r="S1280" i="1"/>
  <c r="G1280" i="1"/>
  <c r="H1280" i="1" s="1"/>
  <c r="J1280" i="1"/>
  <c r="K1280" i="1" s="1"/>
  <c r="L1280" i="1" s="1"/>
  <c r="M1280" i="1" s="1"/>
  <c r="I1282" i="1"/>
  <c r="C1275" i="1"/>
  <c r="P1274" i="1"/>
  <c r="B1281" i="1" l="1"/>
  <c r="D1281" i="1"/>
  <c r="N1280" i="1"/>
  <c r="E1281" i="1"/>
  <c r="F1282" i="1" s="1"/>
  <c r="O1281" i="1"/>
  <c r="A1282" i="1"/>
  <c r="T1280" i="1"/>
  <c r="Q1280" i="1"/>
  <c r="J1281" i="1"/>
  <c r="K1281" i="1" s="1"/>
  <c r="L1281" i="1" s="1"/>
  <c r="M1281" i="1" s="1"/>
  <c r="S1281" i="1"/>
  <c r="R1281" i="1"/>
  <c r="G1281" i="1"/>
  <c r="H1281" i="1" s="1"/>
  <c r="I1283" i="1"/>
  <c r="C1276" i="1"/>
  <c r="P1275" i="1"/>
  <c r="B1282" i="1" l="1"/>
  <c r="D1282" i="1"/>
  <c r="N1281" i="1"/>
  <c r="E1282" i="1"/>
  <c r="F1283" i="1" s="1"/>
  <c r="O1282" i="1"/>
  <c r="A1283" i="1"/>
  <c r="T1281" i="1"/>
  <c r="Q1281" i="1"/>
  <c r="S1282" i="1"/>
  <c r="G1282" i="1"/>
  <c r="H1282" i="1" s="1"/>
  <c r="R1282" i="1"/>
  <c r="J1282" i="1"/>
  <c r="K1282" i="1" s="1"/>
  <c r="L1282" i="1" s="1"/>
  <c r="M1282" i="1" s="1"/>
  <c r="C1277" i="1"/>
  <c r="P1276" i="1"/>
  <c r="I1284" i="1"/>
  <c r="B1283" i="1" l="1"/>
  <c r="D1283" i="1"/>
  <c r="N1282" i="1"/>
  <c r="E1283" i="1"/>
  <c r="F1284" i="1" s="1"/>
  <c r="O1283" i="1"/>
  <c r="A1284" i="1"/>
  <c r="T1282" i="1"/>
  <c r="Q1282" i="1"/>
  <c r="R1283" i="1"/>
  <c r="J1283" i="1"/>
  <c r="K1283" i="1" s="1"/>
  <c r="L1283" i="1" s="1"/>
  <c r="M1283" i="1" s="1"/>
  <c r="G1283" i="1"/>
  <c r="H1283" i="1" s="1"/>
  <c r="S1283" i="1"/>
  <c r="I1285" i="1"/>
  <c r="C1278" i="1"/>
  <c r="P1277" i="1"/>
  <c r="B1284" i="1" l="1"/>
  <c r="D1284" i="1"/>
  <c r="N1283" i="1"/>
  <c r="E1284" i="1"/>
  <c r="F1285" i="1" s="1"/>
  <c r="O1284" i="1"/>
  <c r="A1285" i="1"/>
  <c r="T1283" i="1"/>
  <c r="Q1283" i="1"/>
  <c r="J1284" i="1"/>
  <c r="K1284" i="1" s="1"/>
  <c r="L1284" i="1" s="1"/>
  <c r="M1284" i="1" s="1"/>
  <c r="G1284" i="1"/>
  <c r="H1284" i="1" s="1"/>
  <c r="R1284" i="1"/>
  <c r="S1284" i="1"/>
  <c r="C1279" i="1"/>
  <c r="P1278" i="1"/>
  <c r="I1286" i="1"/>
  <c r="B1285" i="1" l="1"/>
  <c r="D1285" i="1"/>
  <c r="E1285" i="1"/>
  <c r="F1286" i="1" s="1"/>
  <c r="O1285" i="1"/>
  <c r="A1286" i="1"/>
  <c r="T1284" i="1"/>
  <c r="Q1284" i="1"/>
  <c r="S1285" i="1"/>
  <c r="G1285" i="1"/>
  <c r="H1285" i="1" s="1"/>
  <c r="R1285" i="1"/>
  <c r="J1285" i="1"/>
  <c r="K1285" i="1" s="1"/>
  <c r="L1285" i="1" s="1"/>
  <c r="M1285" i="1" s="1"/>
  <c r="N1284" i="1"/>
  <c r="C1280" i="1"/>
  <c r="P1279" i="1"/>
  <c r="I1287" i="1"/>
  <c r="B1286" i="1" l="1"/>
  <c r="D1286" i="1"/>
  <c r="N1285" i="1"/>
  <c r="E1286" i="1"/>
  <c r="F1287" i="1" s="1"/>
  <c r="O1286" i="1"/>
  <c r="A1287" i="1"/>
  <c r="T1285" i="1"/>
  <c r="Q1285" i="1"/>
  <c r="S1286" i="1"/>
  <c r="G1286" i="1"/>
  <c r="H1286" i="1" s="1"/>
  <c r="R1286" i="1"/>
  <c r="J1286" i="1"/>
  <c r="K1286" i="1" s="1"/>
  <c r="L1286" i="1" s="1"/>
  <c r="M1286" i="1" s="1"/>
  <c r="C1281" i="1"/>
  <c r="P1280" i="1"/>
  <c r="I1288" i="1"/>
  <c r="B1287" i="1" l="1"/>
  <c r="D1287" i="1"/>
  <c r="N1286" i="1"/>
  <c r="E1287" i="1"/>
  <c r="F1288" i="1" s="1"/>
  <c r="O1287" i="1"/>
  <c r="A1288" i="1"/>
  <c r="T1286" i="1"/>
  <c r="Q1286" i="1"/>
  <c r="S1287" i="1"/>
  <c r="G1287" i="1"/>
  <c r="H1287" i="1" s="1"/>
  <c r="J1287" i="1"/>
  <c r="K1287" i="1" s="1"/>
  <c r="L1287" i="1" s="1"/>
  <c r="M1287" i="1" s="1"/>
  <c r="R1287" i="1"/>
  <c r="I1289" i="1"/>
  <c r="C1282" i="1"/>
  <c r="P1281" i="1"/>
  <c r="B1288" i="1" l="1"/>
  <c r="D1288" i="1"/>
  <c r="N1287" i="1"/>
  <c r="E1288" i="1"/>
  <c r="F1289" i="1" s="1"/>
  <c r="O1288" i="1"/>
  <c r="A1289" i="1"/>
  <c r="T1287" i="1"/>
  <c r="Q1287" i="1"/>
  <c r="R1288" i="1"/>
  <c r="J1288" i="1"/>
  <c r="K1288" i="1" s="1"/>
  <c r="L1288" i="1" s="1"/>
  <c r="M1288" i="1" s="1"/>
  <c r="G1288" i="1"/>
  <c r="H1288" i="1" s="1"/>
  <c r="S1288" i="1"/>
  <c r="C1283" i="1"/>
  <c r="P1282" i="1"/>
  <c r="I1290" i="1"/>
  <c r="B1289" i="1" l="1"/>
  <c r="D1289" i="1"/>
  <c r="N1288" i="1"/>
  <c r="E1289" i="1"/>
  <c r="F1290" i="1" s="1"/>
  <c r="O1289" i="1"/>
  <c r="A1290" i="1"/>
  <c r="T1288" i="1"/>
  <c r="Q1288" i="1"/>
  <c r="S1289" i="1"/>
  <c r="G1289" i="1"/>
  <c r="H1289" i="1" s="1"/>
  <c r="R1289" i="1"/>
  <c r="J1289" i="1"/>
  <c r="K1289" i="1" s="1"/>
  <c r="L1289" i="1" s="1"/>
  <c r="M1289" i="1" s="1"/>
  <c r="I1291" i="1"/>
  <c r="C1284" i="1"/>
  <c r="P1283" i="1"/>
  <c r="B1290" i="1" l="1"/>
  <c r="D1290" i="1"/>
  <c r="N1289" i="1"/>
  <c r="E1290" i="1"/>
  <c r="F1291" i="1" s="1"/>
  <c r="O1290" i="1"/>
  <c r="A1291" i="1"/>
  <c r="T1289" i="1"/>
  <c r="Q1289" i="1"/>
  <c r="G1290" i="1"/>
  <c r="H1290" i="1" s="1"/>
  <c r="J1290" i="1"/>
  <c r="K1290" i="1" s="1"/>
  <c r="L1290" i="1" s="1"/>
  <c r="M1290" i="1" s="1"/>
  <c r="R1290" i="1"/>
  <c r="S1290" i="1"/>
  <c r="C1285" i="1"/>
  <c r="P1284" i="1"/>
  <c r="I1292" i="1"/>
  <c r="B1291" i="1" l="1"/>
  <c r="D1291" i="1"/>
  <c r="N1290" i="1"/>
  <c r="E1291" i="1"/>
  <c r="F1292" i="1" s="1"/>
  <c r="O1291" i="1"/>
  <c r="A1292" i="1"/>
  <c r="Q1290" i="1"/>
  <c r="G1291" i="1"/>
  <c r="H1291" i="1" s="1"/>
  <c r="R1291" i="1"/>
  <c r="J1291" i="1"/>
  <c r="K1291" i="1" s="1"/>
  <c r="L1291" i="1" s="1"/>
  <c r="M1291" i="1" s="1"/>
  <c r="S1291" i="1"/>
  <c r="I1293" i="1"/>
  <c r="C1286" i="1"/>
  <c r="P1285" i="1"/>
  <c r="B1292" i="1" l="1"/>
  <c r="D1292" i="1"/>
  <c r="N1291" i="1"/>
  <c r="E1292" i="1"/>
  <c r="F1293" i="1" s="1"/>
  <c r="O1292" i="1"/>
  <c r="A1293" i="1"/>
  <c r="T1291" i="1"/>
  <c r="Q1291" i="1"/>
  <c r="G1292" i="1"/>
  <c r="H1292" i="1" s="1"/>
  <c r="R1292" i="1"/>
  <c r="J1292" i="1"/>
  <c r="K1292" i="1" s="1"/>
  <c r="L1292" i="1" s="1"/>
  <c r="M1292" i="1" s="1"/>
  <c r="S1292" i="1"/>
  <c r="C1287" i="1"/>
  <c r="P1286" i="1"/>
  <c r="I1294" i="1"/>
  <c r="B1293" i="1" l="1"/>
  <c r="D1293" i="1"/>
  <c r="N1292" i="1"/>
  <c r="E1293" i="1"/>
  <c r="F1294" i="1" s="1"/>
  <c r="O1293" i="1"/>
  <c r="A1294" i="1"/>
  <c r="Q1292" i="1"/>
  <c r="T1292" i="1"/>
  <c r="S1293" i="1"/>
  <c r="G1293" i="1"/>
  <c r="H1293" i="1" s="1"/>
  <c r="R1293" i="1"/>
  <c r="J1293" i="1"/>
  <c r="K1293" i="1" s="1"/>
  <c r="L1293" i="1" s="1"/>
  <c r="M1293" i="1" s="1"/>
  <c r="I1295" i="1"/>
  <c r="C1288" i="1"/>
  <c r="P1287" i="1"/>
  <c r="B1294" i="1" l="1"/>
  <c r="D1294" i="1"/>
  <c r="N1293" i="1"/>
  <c r="E1294" i="1"/>
  <c r="F1295" i="1" s="1"/>
  <c r="O1294" i="1"/>
  <c r="A1295" i="1"/>
  <c r="T1293" i="1"/>
  <c r="Q1293" i="1"/>
  <c r="J1294" i="1"/>
  <c r="K1294" i="1" s="1"/>
  <c r="L1294" i="1" s="1"/>
  <c r="M1294" i="1" s="1"/>
  <c r="G1294" i="1"/>
  <c r="H1294" i="1" s="1"/>
  <c r="R1294" i="1"/>
  <c r="S1294" i="1"/>
  <c r="C1289" i="1"/>
  <c r="P1288" i="1"/>
  <c r="I1296" i="1"/>
  <c r="B1295" i="1" l="1"/>
  <c r="D1295" i="1"/>
  <c r="N1294" i="1"/>
  <c r="E1295" i="1"/>
  <c r="F1296" i="1" s="1"/>
  <c r="O1295" i="1"/>
  <c r="A1296" i="1"/>
  <c r="T1294" i="1"/>
  <c r="Q1294" i="1"/>
  <c r="S1295" i="1"/>
  <c r="G1295" i="1"/>
  <c r="H1295" i="1" s="1"/>
  <c r="J1295" i="1"/>
  <c r="K1295" i="1" s="1"/>
  <c r="L1295" i="1" s="1"/>
  <c r="M1295" i="1" s="1"/>
  <c r="R1295" i="1"/>
  <c r="I1297" i="1"/>
  <c r="C1290" i="1"/>
  <c r="P1289" i="1"/>
  <c r="B1296" i="1" l="1"/>
  <c r="D1296" i="1"/>
  <c r="N1295" i="1"/>
  <c r="E1296" i="1"/>
  <c r="F1297" i="1" s="1"/>
  <c r="O1296" i="1"/>
  <c r="A1297" i="1"/>
  <c r="T1295" i="1"/>
  <c r="Q1295" i="1"/>
  <c r="R1296" i="1"/>
  <c r="J1296" i="1"/>
  <c r="K1296" i="1" s="1"/>
  <c r="L1296" i="1" s="1"/>
  <c r="M1296" i="1" s="1"/>
  <c r="G1296" i="1"/>
  <c r="H1296" i="1" s="1"/>
  <c r="S1296" i="1"/>
  <c r="C1291" i="1"/>
  <c r="P1290" i="1"/>
  <c r="I1298" i="1"/>
  <c r="B1297" i="1" l="1"/>
  <c r="D1297" i="1"/>
  <c r="N1296" i="1"/>
  <c r="E1297" i="1"/>
  <c r="F1298" i="1" s="1"/>
  <c r="O1297" i="1"/>
  <c r="A1298" i="1"/>
  <c r="T1296" i="1"/>
  <c r="Q1296" i="1"/>
  <c r="S1297" i="1"/>
  <c r="G1297" i="1"/>
  <c r="H1297" i="1" s="1"/>
  <c r="J1297" i="1"/>
  <c r="K1297" i="1" s="1"/>
  <c r="L1297" i="1" s="1"/>
  <c r="M1297" i="1" s="1"/>
  <c r="R1297" i="1"/>
  <c r="T1290" i="1"/>
  <c r="C1292" i="1"/>
  <c r="P1291" i="1"/>
  <c r="I1299" i="1"/>
  <c r="B1298" i="1" l="1"/>
  <c r="D1298" i="1"/>
  <c r="N1297" i="1"/>
  <c r="E1298" i="1"/>
  <c r="F1299" i="1" s="1"/>
  <c r="O1298" i="1"/>
  <c r="A1299" i="1"/>
  <c r="T1297" i="1"/>
  <c r="Q1297" i="1"/>
  <c r="R1298" i="1"/>
  <c r="J1298" i="1"/>
  <c r="K1298" i="1" s="1"/>
  <c r="L1298" i="1" s="1"/>
  <c r="M1298" i="1" s="1"/>
  <c r="G1298" i="1"/>
  <c r="H1298" i="1" s="1"/>
  <c r="S1298" i="1"/>
  <c r="C1293" i="1"/>
  <c r="P1292" i="1"/>
  <c r="I1300" i="1"/>
  <c r="B1299" i="1" l="1"/>
  <c r="D1299" i="1"/>
  <c r="N1298" i="1"/>
  <c r="E1299" i="1"/>
  <c r="F1300" i="1" s="1"/>
  <c r="O1299" i="1"/>
  <c r="A1300" i="1"/>
  <c r="T1298" i="1"/>
  <c r="Q1298" i="1"/>
  <c r="S1299" i="1"/>
  <c r="G1299" i="1"/>
  <c r="H1299" i="1" s="1"/>
  <c r="R1299" i="1"/>
  <c r="J1299" i="1"/>
  <c r="K1299" i="1" s="1"/>
  <c r="L1299" i="1" s="1"/>
  <c r="M1299" i="1" s="1"/>
  <c r="C1294" i="1"/>
  <c r="P1293" i="1"/>
  <c r="I1301" i="1"/>
  <c r="B1300" i="1" l="1"/>
  <c r="D1300" i="1"/>
  <c r="N1299" i="1"/>
  <c r="E1300" i="1"/>
  <c r="F1301" i="1" s="1"/>
  <c r="O1300" i="1"/>
  <c r="A1301" i="1"/>
  <c r="T1299" i="1"/>
  <c r="Q1299" i="1"/>
  <c r="G1300" i="1"/>
  <c r="H1300" i="1" s="1"/>
  <c r="S1300" i="1"/>
  <c r="R1300" i="1"/>
  <c r="J1300" i="1"/>
  <c r="K1300" i="1" s="1"/>
  <c r="L1300" i="1" s="1"/>
  <c r="M1300" i="1" s="1"/>
  <c r="I1302" i="1"/>
  <c r="C1295" i="1"/>
  <c r="P1294" i="1"/>
  <c r="B1301" i="1" l="1"/>
  <c r="D1301" i="1"/>
  <c r="N1300" i="1"/>
  <c r="E1301" i="1"/>
  <c r="F1302" i="1" s="1"/>
  <c r="O1301" i="1"/>
  <c r="A1302" i="1"/>
  <c r="Q1300" i="1"/>
  <c r="T1300" i="1"/>
  <c r="J1301" i="1"/>
  <c r="K1301" i="1" s="1"/>
  <c r="L1301" i="1" s="1"/>
  <c r="M1301" i="1" s="1"/>
  <c r="S1301" i="1"/>
  <c r="G1301" i="1"/>
  <c r="H1301" i="1" s="1"/>
  <c r="R1301" i="1"/>
  <c r="C1296" i="1"/>
  <c r="P1295" i="1"/>
  <c r="I1303" i="1"/>
  <c r="B1302" i="1" l="1"/>
  <c r="D1302" i="1"/>
  <c r="E1302" i="1"/>
  <c r="F1303" i="1" s="1"/>
  <c r="O1302" i="1"/>
  <c r="A1303" i="1"/>
  <c r="T1301" i="1"/>
  <c r="Q1301" i="1"/>
  <c r="R1302" i="1"/>
  <c r="J1302" i="1"/>
  <c r="K1302" i="1" s="1"/>
  <c r="L1302" i="1" s="1"/>
  <c r="M1302" i="1" s="1"/>
  <c r="G1302" i="1"/>
  <c r="H1302" i="1" s="1"/>
  <c r="S1302" i="1"/>
  <c r="N1301" i="1"/>
  <c r="I1304" i="1"/>
  <c r="C1297" i="1"/>
  <c r="P1296" i="1"/>
  <c r="B1303" i="1" l="1"/>
  <c r="D1303" i="1"/>
  <c r="N1302" i="1"/>
  <c r="E1303" i="1"/>
  <c r="F1304" i="1" s="1"/>
  <c r="O1303" i="1"/>
  <c r="A1304" i="1"/>
  <c r="T1302" i="1"/>
  <c r="Q1302" i="1"/>
  <c r="S1303" i="1"/>
  <c r="G1303" i="1"/>
  <c r="H1303" i="1" s="1"/>
  <c r="R1303" i="1"/>
  <c r="J1303" i="1"/>
  <c r="K1303" i="1" s="1"/>
  <c r="L1303" i="1" s="1"/>
  <c r="M1303" i="1" s="1"/>
  <c r="I1305" i="1"/>
  <c r="C1298" i="1"/>
  <c r="P1297" i="1"/>
  <c r="B1304" i="1" l="1"/>
  <c r="D1304" i="1"/>
  <c r="N1303" i="1"/>
  <c r="E1304" i="1"/>
  <c r="F1305" i="1" s="1"/>
  <c r="O1304" i="1"/>
  <c r="A1305" i="1"/>
  <c r="Q1303" i="1"/>
  <c r="T1303" i="1"/>
  <c r="J1304" i="1"/>
  <c r="K1304" i="1" s="1"/>
  <c r="L1304" i="1" s="1"/>
  <c r="M1304" i="1" s="1"/>
  <c r="S1304" i="1"/>
  <c r="G1304" i="1"/>
  <c r="H1304" i="1" s="1"/>
  <c r="R1304" i="1"/>
  <c r="I1306" i="1"/>
  <c r="C1299" i="1"/>
  <c r="P1298" i="1"/>
  <c r="B1305" i="1" l="1"/>
  <c r="D1305" i="1"/>
  <c r="N1304" i="1"/>
  <c r="E1305" i="1"/>
  <c r="F1306" i="1" s="1"/>
  <c r="O1305" i="1"/>
  <c r="A1306" i="1"/>
  <c r="Q1304" i="1"/>
  <c r="T1304" i="1"/>
  <c r="G1305" i="1"/>
  <c r="H1305" i="1" s="1"/>
  <c r="R1305" i="1"/>
  <c r="J1305" i="1"/>
  <c r="K1305" i="1" s="1"/>
  <c r="L1305" i="1" s="1"/>
  <c r="M1305" i="1" s="1"/>
  <c r="S1305" i="1"/>
  <c r="C1300" i="1"/>
  <c r="P1299" i="1"/>
  <c r="I1307" i="1"/>
  <c r="B1306" i="1" l="1"/>
  <c r="D1306" i="1"/>
  <c r="N1305" i="1"/>
  <c r="E1306" i="1"/>
  <c r="F1307" i="1" s="1"/>
  <c r="O1306" i="1"/>
  <c r="A1307" i="1"/>
  <c r="T1305" i="1"/>
  <c r="Q1305" i="1"/>
  <c r="J1306" i="1"/>
  <c r="K1306" i="1" s="1"/>
  <c r="L1306" i="1" s="1"/>
  <c r="M1306" i="1" s="1"/>
  <c r="R1306" i="1"/>
  <c r="S1306" i="1"/>
  <c r="G1306" i="1"/>
  <c r="H1306" i="1" s="1"/>
  <c r="C1301" i="1"/>
  <c r="P1300" i="1"/>
  <c r="I1308" i="1"/>
  <c r="B1307" i="1" l="1"/>
  <c r="D1307" i="1"/>
  <c r="N1306" i="1"/>
  <c r="E1307" i="1"/>
  <c r="F1308" i="1" s="1"/>
  <c r="O1307" i="1"/>
  <c r="A1308" i="1"/>
  <c r="T1306" i="1"/>
  <c r="Q1306" i="1"/>
  <c r="S1307" i="1"/>
  <c r="G1307" i="1"/>
  <c r="H1307" i="1" s="1"/>
  <c r="R1307" i="1"/>
  <c r="J1307" i="1"/>
  <c r="K1307" i="1" s="1"/>
  <c r="L1307" i="1" s="1"/>
  <c r="M1307" i="1" s="1"/>
  <c r="C1302" i="1"/>
  <c r="P1301" i="1"/>
  <c r="I1309" i="1"/>
  <c r="B1308" i="1" l="1"/>
  <c r="D1308" i="1"/>
  <c r="N1307" i="1"/>
  <c r="E1308" i="1"/>
  <c r="F1309" i="1" s="1"/>
  <c r="O1308" i="1"/>
  <c r="A1309" i="1"/>
  <c r="T1307" i="1"/>
  <c r="Q1307" i="1"/>
  <c r="R1308" i="1"/>
  <c r="S1308" i="1"/>
  <c r="G1308" i="1"/>
  <c r="H1308" i="1" s="1"/>
  <c r="J1308" i="1"/>
  <c r="K1308" i="1" s="1"/>
  <c r="L1308" i="1" s="1"/>
  <c r="M1308" i="1" s="1"/>
  <c r="C1303" i="1"/>
  <c r="P1302" i="1"/>
  <c r="I1310" i="1"/>
  <c r="B1309" i="1" l="1"/>
  <c r="D1309" i="1"/>
  <c r="N1308" i="1"/>
  <c r="E1309" i="1"/>
  <c r="F1310" i="1" s="1"/>
  <c r="O1309" i="1"/>
  <c r="A1310" i="1"/>
  <c r="T1308" i="1"/>
  <c r="Q1308" i="1"/>
  <c r="R1309" i="1"/>
  <c r="J1309" i="1"/>
  <c r="K1309" i="1" s="1"/>
  <c r="L1309" i="1" s="1"/>
  <c r="M1309" i="1" s="1"/>
  <c r="S1309" i="1"/>
  <c r="G1309" i="1"/>
  <c r="H1309" i="1" s="1"/>
  <c r="I1311" i="1"/>
  <c r="C1304" i="1"/>
  <c r="P1303" i="1"/>
  <c r="B1310" i="1" l="1"/>
  <c r="D1310" i="1"/>
  <c r="N1309" i="1"/>
  <c r="E1310" i="1"/>
  <c r="F1311" i="1" s="1"/>
  <c r="O1310" i="1"/>
  <c r="A1311" i="1"/>
  <c r="T1309" i="1"/>
  <c r="Q1309" i="1"/>
  <c r="S1310" i="1"/>
  <c r="G1310" i="1"/>
  <c r="H1310" i="1" s="1"/>
  <c r="R1310" i="1"/>
  <c r="J1310" i="1"/>
  <c r="K1310" i="1" s="1"/>
  <c r="L1310" i="1" s="1"/>
  <c r="M1310" i="1" s="1"/>
  <c r="I1312" i="1"/>
  <c r="C1305" i="1"/>
  <c r="P1304" i="1"/>
  <c r="B1311" i="1" l="1"/>
  <c r="D1311" i="1"/>
  <c r="N1310" i="1"/>
  <c r="E1311" i="1"/>
  <c r="F1312" i="1" s="1"/>
  <c r="O1311" i="1"/>
  <c r="A1312" i="1"/>
  <c r="T1310" i="1"/>
  <c r="Q1310" i="1"/>
  <c r="S1311" i="1"/>
  <c r="J1311" i="1"/>
  <c r="K1311" i="1" s="1"/>
  <c r="L1311" i="1" s="1"/>
  <c r="M1311" i="1" s="1"/>
  <c r="G1311" i="1"/>
  <c r="H1311" i="1" s="1"/>
  <c r="R1311" i="1"/>
  <c r="C1306" i="1"/>
  <c r="P1305" i="1"/>
  <c r="I1313" i="1"/>
  <c r="B1312" i="1" l="1"/>
  <c r="D1312" i="1"/>
  <c r="N1311" i="1"/>
  <c r="E1312" i="1"/>
  <c r="F1313" i="1" s="1"/>
  <c r="O1312" i="1"/>
  <c r="A1313" i="1"/>
  <c r="T1311" i="1"/>
  <c r="Q1311" i="1"/>
  <c r="S1312" i="1"/>
  <c r="G1312" i="1"/>
  <c r="H1312" i="1" s="1"/>
  <c r="J1312" i="1"/>
  <c r="K1312" i="1" s="1"/>
  <c r="L1312" i="1" s="1"/>
  <c r="M1312" i="1" s="1"/>
  <c r="R1312" i="1"/>
  <c r="I1314" i="1"/>
  <c r="C1307" i="1"/>
  <c r="P1306" i="1"/>
  <c r="B1313" i="1" l="1"/>
  <c r="D1313" i="1"/>
  <c r="N1312" i="1"/>
  <c r="E1313" i="1"/>
  <c r="F1314" i="1" s="1"/>
  <c r="O1313" i="1"/>
  <c r="A1314" i="1"/>
  <c r="T1312" i="1"/>
  <c r="Q1312" i="1"/>
  <c r="S1313" i="1"/>
  <c r="G1313" i="1"/>
  <c r="H1313" i="1" s="1"/>
  <c r="J1313" i="1"/>
  <c r="K1313" i="1" s="1"/>
  <c r="L1313" i="1" s="1"/>
  <c r="M1313" i="1" s="1"/>
  <c r="R1313" i="1"/>
  <c r="C1308" i="1"/>
  <c r="P1307" i="1"/>
  <c r="I1315" i="1"/>
  <c r="B1314" i="1" l="1"/>
  <c r="D1314" i="1"/>
  <c r="N1313" i="1"/>
  <c r="E1314" i="1"/>
  <c r="F1315" i="1" s="1"/>
  <c r="O1314" i="1"/>
  <c r="A1315" i="1"/>
  <c r="T1313" i="1"/>
  <c r="Q1313" i="1"/>
  <c r="G1314" i="1"/>
  <c r="H1314" i="1" s="1"/>
  <c r="R1314" i="1"/>
  <c r="J1314" i="1"/>
  <c r="K1314" i="1" s="1"/>
  <c r="L1314" i="1" s="1"/>
  <c r="M1314" i="1" s="1"/>
  <c r="S1314" i="1"/>
  <c r="C1309" i="1"/>
  <c r="P1308" i="1"/>
  <c r="I1316" i="1"/>
  <c r="B1315" i="1" l="1"/>
  <c r="D1315" i="1"/>
  <c r="N1314" i="1"/>
  <c r="E1315" i="1"/>
  <c r="F1316" i="1" s="1"/>
  <c r="O1315" i="1"/>
  <c r="A1316" i="1"/>
  <c r="Q1314" i="1"/>
  <c r="T1314" i="1"/>
  <c r="S1315" i="1"/>
  <c r="G1315" i="1"/>
  <c r="H1315" i="1" s="1"/>
  <c r="J1315" i="1"/>
  <c r="K1315" i="1" s="1"/>
  <c r="L1315" i="1" s="1"/>
  <c r="M1315" i="1" s="1"/>
  <c r="R1315" i="1"/>
  <c r="I1317" i="1"/>
  <c r="C1310" i="1"/>
  <c r="P1309" i="1"/>
  <c r="B1316" i="1" l="1"/>
  <c r="D1316" i="1"/>
  <c r="N1315" i="1"/>
  <c r="E1316" i="1"/>
  <c r="F1317" i="1" s="1"/>
  <c r="O1316" i="1"/>
  <c r="A1317" i="1"/>
  <c r="T1315" i="1"/>
  <c r="Q1315" i="1"/>
  <c r="J1316" i="1"/>
  <c r="K1316" i="1" s="1"/>
  <c r="L1316" i="1" s="1"/>
  <c r="M1316" i="1" s="1"/>
  <c r="S1316" i="1"/>
  <c r="R1316" i="1"/>
  <c r="G1316" i="1"/>
  <c r="H1316" i="1" s="1"/>
  <c r="I1318" i="1"/>
  <c r="C1311" i="1"/>
  <c r="P1310" i="1"/>
  <c r="B1317" i="1" l="1"/>
  <c r="D1317" i="1"/>
  <c r="N1316" i="1"/>
  <c r="E1317" i="1"/>
  <c r="F1318" i="1" s="1"/>
  <c r="O1317" i="1"/>
  <c r="A1318" i="1"/>
  <c r="T1316" i="1"/>
  <c r="Q1316" i="1"/>
  <c r="J1317" i="1"/>
  <c r="K1317" i="1" s="1"/>
  <c r="L1317" i="1" s="1"/>
  <c r="M1317" i="1" s="1"/>
  <c r="R1317" i="1"/>
  <c r="S1317" i="1"/>
  <c r="G1317" i="1"/>
  <c r="H1317" i="1" s="1"/>
  <c r="C1312" i="1"/>
  <c r="P1311" i="1"/>
  <c r="I1319" i="1"/>
  <c r="B1318" i="1" l="1"/>
  <c r="D1318" i="1"/>
  <c r="N1317" i="1"/>
  <c r="E1318" i="1"/>
  <c r="F1319" i="1" s="1"/>
  <c r="O1318" i="1"/>
  <c r="A1319" i="1"/>
  <c r="T1317" i="1"/>
  <c r="Q1317" i="1"/>
  <c r="S1318" i="1"/>
  <c r="G1318" i="1"/>
  <c r="H1318" i="1" s="1"/>
  <c r="R1318" i="1"/>
  <c r="J1318" i="1"/>
  <c r="K1318" i="1" s="1"/>
  <c r="L1318" i="1" s="1"/>
  <c r="M1318" i="1" s="1"/>
  <c r="I1320" i="1"/>
  <c r="C1313" i="1"/>
  <c r="P1312" i="1"/>
  <c r="B1319" i="1" l="1"/>
  <c r="D1319" i="1"/>
  <c r="N1318" i="1"/>
  <c r="E1319" i="1"/>
  <c r="F1320" i="1" s="1"/>
  <c r="O1319" i="1"/>
  <c r="A1320" i="1"/>
  <c r="T1318" i="1"/>
  <c r="Q1318" i="1"/>
  <c r="G1319" i="1"/>
  <c r="H1319" i="1" s="1"/>
  <c r="S1319" i="1"/>
  <c r="R1319" i="1"/>
  <c r="J1319" i="1"/>
  <c r="K1319" i="1" s="1"/>
  <c r="L1319" i="1" s="1"/>
  <c r="M1319" i="1" s="1"/>
  <c r="I1321" i="1"/>
  <c r="C1314" i="1"/>
  <c r="P1313" i="1"/>
  <c r="B1320" i="1" l="1"/>
  <c r="D1320" i="1"/>
  <c r="N1319" i="1"/>
  <c r="E1320" i="1"/>
  <c r="F1321" i="1" s="1"/>
  <c r="O1320" i="1"/>
  <c r="A1321" i="1"/>
  <c r="T1319" i="1"/>
  <c r="Q1319" i="1"/>
  <c r="J1320" i="1"/>
  <c r="K1320" i="1" s="1"/>
  <c r="L1320" i="1" s="1"/>
  <c r="M1320" i="1" s="1"/>
  <c r="S1320" i="1"/>
  <c r="G1320" i="1"/>
  <c r="H1320" i="1" s="1"/>
  <c r="R1320" i="1"/>
  <c r="C1315" i="1"/>
  <c r="P1314" i="1"/>
  <c r="I1322" i="1"/>
  <c r="B1321" i="1" l="1"/>
  <c r="D1321" i="1"/>
  <c r="N1320" i="1"/>
  <c r="E1321" i="1"/>
  <c r="F1322" i="1" s="1"/>
  <c r="O1321" i="1"/>
  <c r="A1322" i="1"/>
  <c r="T1320" i="1"/>
  <c r="Q1320" i="1"/>
  <c r="J1321" i="1"/>
  <c r="K1321" i="1" s="1"/>
  <c r="L1321" i="1" s="1"/>
  <c r="M1321" i="1" s="1"/>
  <c r="G1321" i="1"/>
  <c r="H1321" i="1" s="1"/>
  <c r="S1321" i="1"/>
  <c r="R1321" i="1"/>
  <c r="I1323" i="1"/>
  <c r="C1316" i="1"/>
  <c r="P1315" i="1"/>
  <c r="B1322" i="1" l="1"/>
  <c r="D1322" i="1"/>
  <c r="N1321" i="1"/>
  <c r="E1322" i="1"/>
  <c r="F1323" i="1" s="1"/>
  <c r="O1322" i="1"/>
  <c r="A1323" i="1"/>
  <c r="T1321" i="1"/>
  <c r="Q1321" i="1"/>
  <c r="R1322" i="1"/>
  <c r="J1322" i="1"/>
  <c r="K1322" i="1" s="1"/>
  <c r="L1322" i="1" s="1"/>
  <c r="M1322" i="1" s="1"/>
  <c r="S1322" i="1"/>
  <c r="G1322" i="1"/>
  <c r="H1322" i="1" s="1"/>
  <c r="I1324" i="1"/>
  <c r="C1317" i="1"/>
  <c r="P1316" i="1"/>
  <c r="B1323" i="1" l="1"/>
  <c r="D1323" i="1"/>
  <c r="N1322" i="1"/>
  <c r="E1323" i="1"/>
  <c r="F1324" i="1" s="1"/>
  <c r="O1323" i="1"/>
  <c r="A1324" i="1"/>
  <c r="T1322" i="1"/>
  <c r="Q1322" i="1"/>
  <c r="R1323" i="1"/>
  <c r="G1323" i="1"/>
  <c r="H1323" i="1" s="1"/>
  <c r="S1323" i="1"/>
  <c r="J1323" i="1"/>
  <c r="K1323" i="1" s="1"/>
  <c r="L1323" i="1" s="1"/>
  <c r="M1323" i="1" s="1"/>
  <c r="C1318" i="1"/>
  <c r="P1317" i="1"/>
  <c r="I1325" i="1"/>
  <c r="B1324" i="1" l="1"/>
  <c r="D1324" i="1"/>
  <c r="N1323" i="1"/>
  <c r="E1324" i="1"/>
  <c r="F1325" i="1" s="1"/>
  <c r="O1324" i="1"/>
  <c r="A1325" i="1"/>
  <c r="T1323" i="1"/>
  <c r="Q1323" i="1"/>
  <c r="G1324" i="1"/>
  <c r="H1324" i="1" s="1"/>
  <c r="R1324" i="1"/>
  <c r="J1324" i="1"/>
  <c r="K1324" i="1" s="1"/>
  <c r="L1324" i="1" s="1"/>
  <c r="M1324" i="1" s="1"/>
  <c r="S1324" i="1"/>
  <c r="I1326" i="1"/>
  <c r="C1319" i="1"/>
  <c r="P1318" i="1"/>
  <c r="B1325" i="1" l="1"/>
  <c r="D1325" i="1"/>
  <c r="N1324" i="1"/>
  <c r="E1325" i="1"/>
  <c r="F1326" i="1" s="1"/>
  <c r="O1325" i="1"/>
  <c r="A1326" i="1"/>
  <c r="T1324" i="1"/>
  <c r="Q1324" i="1"/>
  <c r="R1325" i="1"/>
  <c r="S1325" i="1"/>
  <c r="G1325" i="1"/>
  <c r="H1325" i="1" s="1"/>
  <c r="J1325" i="1"/>
  <c r="K1325" i="1" s="1"/>
  <c r="L1325" i="1" s="1"/>
  <c r="M1325" i="1" s="1"/>
  <c r="I1327" i="1"/>
  <c r="C1320" i="1"/>
  <c r="P1319" i="1"/>
  <c r="B1326" i="1" l="1"/>
  <c r="D1326" i="1"/>
  <c r="E1326" i="1"/>
  <c r="F1327" i="1" s="1"/>
  <c r="O1326" i="1"/>
  <c r="A1327" i="1"/>
  <c r="T1325" i="1"/>
  <c r="Q1325" i="1"/>
  <c r="S1326" i="1"/>
  <c r="R1326" i="1"/>
  <c r="G1326" i="1"/>
  <c r="H1326" i="1" s="1"/>
  <c r="J1326" i="1"/>
  <c r="K1326" i="1" s="1"/>
  <c r="L1326" i="1" s="1"/>
  <c r="M1326" i="1" s="1"/>
  <c r="N1325" i="1"/>
  <c r="I1328" i="1"/>
  <c r="C1321" i="1"/>
  <c r="P1320" i="1"/>
  <c r="B1327" i="1" l="1"/>
  <c r="D1327" i="1"/>
  <c r="N1326" i="1"/>
  <c r="E1327" i="1"/>
  <c r="F1328" i="1" s="1"/>
  <c r="O1327" i="1"/>
  <c r="A1328" i="1"/>
  <c r="T1326" i="1"/>
  <c r="Q1326" i="1"/>
  <c r="S1327" i="1"/>
  <c r="J1327" i="1"/>
  <c r="K1327" i="1" s="1"/>
  <c r="L1327" i="1" s="1"/>
  <c r="M1327" i="1" s="1"/>
  <c r="G1327" i="1"/>
  <c r="H1327" i="1" s="1"/>
  <c r="R1327" i="1"/>
  <c r="I1329" i="1"/>
  <c r="C1322" i="1"/>
  <c r="P1321" i="1"/>
  <c r="B1328" i="1" l="1"/>
  <c r="D1328" i="1"/>
  <c r="N1327" i="1"/>
  <c r="E1328" i="1"/>
  <c r="F1329" i="1" s="1"/>
  <c r="O1328" i="1"/>
  <c r="A1329" i="1"/>
  <c r="T1327" i="1"/>
  <c r="Q1327" i="1"/>
  <c r="S1328" i="1"/>
  <c r="G1328" i="1"/>
  <c r="H1328" i="1" s="1"/>
  <c r="R1328" i="1"/>
  <c r="J1328" i="1"/>
  <c r="K1328" i="1" s="1"/>
  <c r="L1328" i="1" s="1"/>
  <c r="M1328" i="1" s="1"/>
  <c r="I1330" i="1"/>
  <c r="C1323" i="1"/>
  <c r="P1322" i="1"/>
  <c r="B1329" i="1" l="1"/>
  <c r="D1329" i="1"/>
  <c r="N1328" i="1"/>
  <c r="E1329" i="1"/>
  <c r="F1330" i="1" s="1"/>
  <c r="O1329" i="1"/>
  <c r="A1330" i="1"/>
  <c r="T1328" i="1"/>
  <c r="Q1328" i="1"/>
  <c r="R1329" i="1"/>
  <c r="J1329" i="1"/>
  <c r="K1329" i="1" s="1"/>
  <c r="L1329" i="1" s="1"/>
  <c r="M1329" i="1" s="1"/>
  <c r="G1329" i="1"/>
  <c r="H1329" i="1" s="1"/>
  <c r="S1329" i="1"/>
  <c r="I1331" i="1"/>
  <c r="C1324" i="1"/>
  <c r="P1323" i="1"/>
  <c r="B1330" i="1" l="1"/>
  <c r="D1330" i="1"/>
  <c r="N1329" i="1"/>
  <c r="E1330" i="1"/>
  <c r="F1331" i="1" s="1"/>
  <c r="O1330" i="1"/>
  <c r="A1331" i="1"/>
  <c r="T1329" i="1"/>
  <c r="Q1329" i="1"/>
  <c r="R1330" i="1"/>
  <c r="J1330" i="1"/>
  <c r="K1330" i="1" s="1"/>
  <c r="L1330" i="1" s="1"/>
  <c r="M1330" i="1" s="1"/>
  <c r="G1330" i="1"/>
  <c r="H1330" i="1" s="1"/>
  <c r="S1330" i="1"/>
  <c r="I1332" i="1"/>
  <c r="C1325" i="1"/>
  <c r="P1324" i="1"/>
  <c r="B1331" i="1" l="1"/>
  <c r="D1331" i="1"/>
  <c r="N1330" i="1"/>
  <c r="E1331" i="1"/>
  <c r="F1332" i="1" s="1"/>
  <c r="O1331" i="1"/>
  <c r="A1332" i="1"/>
  <c r="T1330" i="1"/>
  <c r="Q1330" i="1"/>
  <c r="S1331" i="1"/>
  <c r="J1331" i="1"/>
  <c r="K1331" i="1" s="1"/>
  <c r="L1331" i="1" s="1"/>
  <c r="M1331" i="1" s="1"/>
  <c r="G1331" i="1"/>
  <c r="H1331" i="1" s="1"/>
  <c r="R1331" i="1"/>
  <c r="C1326" i="1"/>
  <c r="P1325" i="1"/>
  <c r="I1333" i="1"/>
  <c r="B1332" i="1" l="1"/>
  <c r="D1332" i="1"/>
  <c r="N1331" i="1"/>
  <c r="E1332" i="1"/>
  <c r="F1333" i="1" s="1"/>
  <c r="O1332" i="1"/>
  <c r="A1333" i="1"/>
  <c r="T1331" i="1"/>
  <c r="Q1331" i="1"/>
  <c r="S1332" i="1"/>
  <c r="G1332" i="1"/>
  <c r="H1332" i="1" s="1"/>
  <c r="R1332" i="1"/>
  <c r="J1332" i="1"/>
  <c r="K1332" i="1" s="1"/>
  <c r="L1332" i="1" s="1"/>
  <c r="M1332" i="1" s="1"/>
  <c r="I1334" i="1"/>
  <c r="C1327" i="1"/>
  <c r="P1326" i="1"/>
  <c r="B1333" i="1" l="1"/>
  <c r="D1333" i="1"/>
  <c r="N1332" i="1"/>
  <c r="E1333" i="1"/>
  <c r="F1334" i="1" s="1"/>
  <c r="O1333" i="1"/>
  <c r="A1334" i="1"/>
  <c r="T1332" i="1"/>
  <c r="Q1332" i="1"/>
  <c r="J1333" i="1"/>
  <c r="K1333" i="1" s="1"/>
  <c r="L1333" i="1" s="1"/>
  <c r="M1333" i="1" s="1"/>
  <c r="S1333" i="1"/>
  <c r="G1333" i="1"/>
  <c r="H1333" i="1" s="1"/>
  <c r="R1333" i="1"/>
  <c r="C1328" i="1"/>
  <c r="P1327" i="1"/>
  <c r="I1335" i="1"/>
  <c r="B1334" i="1" l="1"/>
  <c r="D1334" i="1"/>
  <c r="N1333" i="1"/>
  <c r="E1334" i="1"/>
  <c r="F1335" i="1" s="1"/>
  <c r="O1334" i="1"/>
  <c r="A1335" i="1"/>
  <c r="T1333" i="1"/>
  <c r="Q1333" i="1"/>
  <c r="S1334" i="1"/>
  <c r="G1334" i="1"/>
  <c r="H1334" i="1" s="1"/>
  <c r="J1334" i="1"/>
  <c r="K1334" i="1" s="1"/>
  <c r="L1334" i="1" s="1"/>
  <c r="M1334" i="1" s="1"/>
  <c r="R1334" i="1"/>
  <c r="I1336" i="1"/>
  <c r="C1329" i="1"/>
  <c r="P1328" i="1"/>
  <c r="B1335" i="1" l="1"/>
  <c r="D1335" i="1"/>
  <c r="N1334" i="1"/>
  <c r="E1335" i="1"/>
  <c r="F1336" i="1" s="1"/>
  <c r="O1335" i="1"/>
  <c r="A1336" i="1"/>
  <c r="T1334" i="1"/>
  <c r="Q1334" i="1"/>
  <c r="S1335" i="1"/>
  <c r="R1335" i="1"/>
  <c r="J1335" i="1"/>
  <c r="K1335" i="1" s="1"/>
  <c r="L1335" i="1" s="1"/>
  <c r="M1335" i="1" s="1"/>
  <c r="G1335" i="1"/>
  <c r="H1335" i="1" s="1"/>
  <c r="I1337" i="1"/>
  <c r="C1330" i="1"/>
  <c r="P1329" i="1"/>
  <c r="B1336" i="1" l="1"/>
  <c r="D1336" i="1"/>
  <c r="N1335" i="1"/>
  <c r="E1336" i="1"/>
  <c r="F1337" i="1" s="1"/>
  <c r="O1336" i="1"/>
  <c r="A1337" i="1"/>
  <c r="T1335" i="1"/>
  <c r="Q1335" i="1"/>
  <c r="G1336" i="1"/>
  <c r="H1336" i="1" s="1"/>
  <c r="R1336" i="1"/>
  <c r="J1336" i="1"/>
  <c r="K1336" i="1" s="1"/>
  <c r="L1336" i="1" s="1"/>
  <c r="M1336" i="1" s="1"/>
  <c r="S1336" i="1"/>
  <c r="I1338" i="1"/>
  <c r="C1331" i="1"/>
  <c r="P1330" i="1"/>
  <c r="B1337" i="1" l="1"/>
  <c r="D1337" i="1"/>
  <c r="N1336" i="1"/>
  <c r="E1337" i="1"/>
  <c r="F1338" i="1" s="1"/>
  <c r="O1337" i="1"/>
  <c r="A1338" i="1"/>
  <c r="T1336" i="1"/>
  <c r="Q1336" i="1"/>
  <c r="S1337" i="1"/>
  <c r="R1337" i="1"/>
  <c r="J1337" i="1"/>
  <c r="K1337" i="1" s="1"/>
  <c r="L1337" i="1" s="1"/>
  <c r="M1337" i="1" s="1"/>
  <c r="G1337" i="1"/>
  <c r="H1337" i="1" s="1"/>
  <c r="I1339" i="1"/>
  <c r="C1332" i="1"/>
  <c r="P1331" i="1"/>
  <c r="B1338" i="1" l="1"/>
  <c r="D1338" i="1"/>
  <c r="N1337" i="1"/>
  <c r="E1338" i="1"/>
  <c r="F1339" i="1" s="1"/>
  <c r="O1338" i="1"/>
  <c r="A1339" i="1"/>
  <c r="T1337" i="1"/>
  <c r="Q1337" i="1"/>
  <c r="S1338" i="1"/>
  <c r="G1338" i="1"/>
  <c r="H1338" i="1" s="1"/>
  <c r="R1338" i="1"/>
  <c r="J1338" i="1"/>
  <c r="K1338" i="1" s="1"/>
  <c r="L1338" i="1" s="1"/>
  <c r="M1338" i="1" s="1"/>
  <c r="C1333" i="1"/>
  <c r="P1332" i="1"/>
  <c r="I1340" i="1"/>
  <c r="B1339" i="1" l="1"/>
  <c r="D1339" i="1"/>
  <c r="N1338" i="1"/>
  <c r="E1339" i="1"/>
  <c r="F1340" i="1" s="1"/>
  <c r="O1339" i="1"/>
  <c r="A1340" i="1"/>
  <c r="K1339" i="1"/>
  <c r="L1339" i="1" s="1"/>
  <c r="M1339" i="1" s="1"/>
  <c r="T1338" i="1"/>
  <c r="Q1338" i="1"/>
  <c r="J1339" i="1"/>
  <c r="G1339" i="1"/>
  <c r="H1339" i="1" s="1"/>
  <c r="R1339" i="1"/>
  <c r="S1339" i="1"/>
  <c r="I1341" i="1"/>
  <c r="C1334" i="1"/>
  <c r="P1333" i="1"/>
  <c r="B1340" i="1" l="1"/>
  <c r="D1340" i="1"/>
  <c r="E1340" i="1"/>
  <c r="F1341" i="1" s="1"/>
  <c r="O1340" i="1"/>
  <c r="A1341" i="1"/>
  <c r="T1339" i="1"/>
  <c r="Q1339" i="1"/>
  <c r="J1340" i="1"/>
  <c r="K1340" i="1" s="1"/>
  <c r="L1340" i="1" s="1"/>
  <c r="M1340" i="1" s="1"/>
  <c r="S1340" i="1"/>
  <c r="G1340" i="1"/>
  <c r="H1340" i="1" s="1"/>
  <c r="R1340" i="1"/>
  <c r="N1339" i="1"/>
  <c r="C1335" i="1"/>
  <c r="P1334" i="1"/>
  <c r="I1342" i="1"/>
  <c r="B1341" i="1" l="1"/>
  <c r="D1341" i="1"/>
  <c r="N1340" i="1"/>
  <c r="E1341" i="1"/>
  <c r="F1342" i="1" s="1"/>
  <c r="O1341" i="1"/>
  <c r="A1342" i="1"/>
  <c r="T1340" i="1"/>
  <c r="Q1340" i="1"/>
  <c r="R1341" i="1"/>
  <c r="J1341" i="1"/>
  <c r="K1341" i="1" s="1"/>
  <c r="L1341" i="1" s="1"/>
  <c r="M1341" i="1" s="1"/>
  <c r="S1341" i="1"/>
  <c r="G1341" i="1"/>
  <c r="H1341" i="1" s="1"/>
  <c r="C1336" i="1"/>
  <c r="P1335" i="1"/>
  <c r="I1343" i="1"/>
  <c r="B1342" i="1" l="1"/>
  <c r="D1342" i="1"/>
  <c r="N1341" i="1"/>
  <c r="E1342" i="1"/>
  <c r="F1343" i="1" s="1"/>
  <c r="O1342" i="1"/>
  <c r="A1343" i="1"/>
  <c r="T1341" i="1"/>
  <c r="Q1341" i="1"/>
  <c r="R1342" i="1"/>
  <c r="J1342" i="1"/>
  <c r="K1342" i="1" s="1"/>
  <c r="L1342" i="1" s="1"/>
  <c r="M1342" i="1" s="1"/>
  <c r="G1342" i="1"/>
  <c r="H1342" i="1" s="1"/>
  <c r="S1342" i="1"/>
  <c r="I1344" i="1"/>
  <c r="C1337" i="1"/>
  <c r="P1336" i="1"/>
  <c r="B1343" i="1" l="1"/>
  <c r="D1343" i="1"/>
  <c r="N1342" i="1"/>
  <c r="E1343" i="1"/>
  <c r="F1344" i="1" s="1"/>
  <c r="O1343" i="1"/>
  <c r="A1344" i="1"/>
  <c r="T1342" i="1"/>
  <c r="Q1342" i="1"/>
  <c r="R1343" i="1"/>
  <c r="J1343" i="1"/>
  <c r="K1343" i="1" s="1"/>
  <c r="L1343" i="1" s="1"/>
  <c r="M1343" i="1" s="1"/>
  <c r="G1343" i="1"/>
  <c r="H1343" i="1" s="1"/>
  <c r="S1343" i="1"/>
  <c r="C1338" i="1"/>
  <c r="P1337" i="1"/>
  <c r="I1345" i="1"/>
  <c r="B1344" i="1" l="1"/>
  <c r="D1344" i="1"/>
  <c r="E1344" i="1"/>
  <c r="F1345" i="1" s="1"/>
  <c r="O1344" i="1"/>
  <c r="A1345" i="1"/>
  <c r="T1343" i="1"/>
  <c r="Q1343" i="1"/>
  <c r="S1344" i="1"/>
  <c r="G1344" i="1"/>
  <c r="H1344" i="1" s="1"/>
  <c r="R1344" i="1"/>
  <c r="J1344" i="1"/>
  <c r="K1344" i="1" s="1"/>
  <c r="L1344" i="1" s="1"/>
  <c r="M1344" i="1" s="1"/>
  <c r="N1343" i="1"/>
  <c r="C1339" i="1"/>
  <c r="P1338" i="1"/>
  <c r="I1346" i="1"/>
  <c r="B1345" i="1" l="1"/>
  <c r="D1345" i="1"/>
  <c r="N1344" i="1"/>
  <c r="E1345" i="1"/>
  <c r="F1346" i="1" s="1"/>
  <c r="O1345" i="1"/>
  <c r="A1346" i="1"/>
  <c r="T1344" i="1"/>
  <c r="Q1344" i="1"/>
  <c r="R1345" i="1"/>
  <c r="G1345" i="1"/>
  <c r="H1345" i="1" s="1"/>
  <c r="J1345" i="1"/>
  <c r="K1345" i="1" s="1"/>
  <c r="L1345" i="1" s="1"/>
  <c r="M1345" i="1" s="1"/>
  <c r="S1345" i="1"/>
  <c r="I1347" i="1"/>
  <c r="C1340" i="1"/>
  <c r="P1339" i="1"/>
  <c r="B1346" i="1" l="1"/>
  <c r="D1346" i="1"/>
  <c r="N1345" i="1"/>
  <c r="E1346" i="1"/>
  <c r="F1347" i="1" s="1"/>
  <c r="O1346" i="1"/>
  <c r="A1347" i="1"/>
  <c r="T1345" i="1"/>
  <c r="Q1345" i="1"/>
  <c r="J1346" i="1"/>
  <c r="K1346" i="1" s="1"/>
  <c r="L1346" i="1" s="1"/>
  <c r="M1346" i="1" s="1"/>
  <c r="S1346" i="1"/>
  <c r="G1346" i="1"/>
  <c r="H1346" i="1" s="1"/>
  <c r="R1346" i="1"/>
  <c r="I1348" i="1"/>
  <c r="C1341" i="1"/>
  <c r="P1340" i="1"/>
  <c r="B1347" i="1" l="1"/>
  <c r="D1347" i="1"/>
  <c r="N1346" i="1"/>
  <c r="E1347" i="1"/>
  <c r="F1348" i="1" s="1"/>
  <c r="O1347" i="1"/>
  <c r="A1348" i="1"/>
  <c r="T1346" i="1"/>
  <c r="Q1346" i="1"/>
  <c r="J1347" i="1"/>
  <c r="K1347" i="1" s="1"/>
  <c r="L1347" i="1" s="1"/>
  <c r="M1347" i="1" s="1"/>
  <c r="G1347" i="1"/>
  <c r="H1347" i="1" s="1"/>
  <c r="S1347" i="1"/>
  <c r="R1347" i="1"/>
  <c r="C1342" i="1"/>
  <c r="P1341" i="1"/>
  <c r="I1349" i="1"/>
  <c r="B1348" i="1" l="1"/>
  <c r="D1348" i="1"/>
  <c r="E1348" i="1"/>
  <c r="F1349" i="1" s="1"/>
  <c r="O1348" i="1"/>
  <c r="A1349" i="1"/>
  <c r="Q1347" i="1"/>
  <c r="T1347" i="1"/>
  <c r="S1348" i="1"/>
  <c r="G1348" i="1"/>
  <c r="H1348" i="1" s="1"/>
  <c r="R1348" i="1"/>
  <c r="J1348" i="1"/>
  <c r="K1348" i="1" s="1"/>
  <c r="L1348" i="1" s="1"/>
  <c r="M1348" i="1" s="1"/>
  <c r="N1347" i="1"/>
  <c r="C1343" i="1"/>
  <c r="P1342" i="1"/>
  <c r="I1350" i="1"/>
  <c r="B1349" i="1" l="1"/>
  <c r="D1349" i="1"/>
  <c r="N1348" i="1"/>
  <c r="E1349" i="1"/>
  <c r="F1350" i="1" s="1"/>
  <c r="O1349" i="1"/>
  <c r="A1350" i="1"/>
  <c r="T1348" i="1"/>
  <c r="Q1348" i="1"/>
  <c r="S1349" i="1"/>
  <c r="G1349" i="1"/>
  <c r="H1349" i="1" s="1"/>
  <c r="R1349" i="1"/>
  <c r="J1349" i="1"/>
  <c r="K1349" i="1" s="1"/>
  <c r="L1349" i="1" s="1"/>
  <c r="M1349" i="1" s="1"/>
  <c r="C1344" i="1"/>
  <c r="P1343" i="1"/>
  <c r="I1351" i="1"/>
  <c r="B1350" i="1" l="1"/>
  <c r="D1350" i="1"/>
  <c r="N1349" i="1"/>
  <c r="E1350" i="1"/>
  <c r="F1351" i="1" s="1"/>
  <c r="O1350" i="1"/>
  <c r="A1351" i="1"/>
  <c r="T1349" i="1"/>
  <c r="Q1349" i="1"/>
  <c r="R1350" i="1"/>
  <c r="S1350" i="1"/>
  <c r="J1350" i="1"/>
  <c r="K1350" i="1" s="1"/>
  <c r="L1350" i="1" s="1"/>
  <c r="M1350" i="1" s="1"/>
  <c r="G1350" i="1"/>
  <c r="H1350" i="1" s="1"/>
  <c r="I1352" i="1"/>
  <c r="C1345" i="1"/>
  <c r="P1344" i="1"/>
  <c r="B1351" i="1" l="1"/>
  <c r="D1351" i="1"/>
  <c r="N1350" i="1"/>
  <c r="E1351" i="1"/>
  <c r="F1352" i="1" s="1"/>
  <c r="O1351" i="1"/>
  <c r="A1352" i="1"/>
  <c r="T1350" i="1"/>
  <c r="Q1350" i="1"/>
  <c r="G1351" i="1"/>
  <c r="H1351" i="1" s="1"/>
  <c r="J1351" i="1"/>
  <c r="K1351" i="1" s="1"/>
  <c r="L1351" i="1" s="1"/>
  <c r="M1351" i="1" s="1"/>
  <c r="S1351" i="1"/>
  <c r="R1351" i="1"/>
  <c r="C1346" i="1"/>
  <c r="P1345" i="1"/>
  <c r="I1353" i="1"/>
  <c r="B1352" i="1" l="1"/>
  <c r="D1352" i="1"/>
  <c r="N1351" i="1"/>
  <c r="E1352" i="1"/>
  <c r="F1353" i="1" s="1"/>
  <c r="O1352" i="1"/>
  <c r="A1353" i="1"/>
  <c r="T1351" i="1"/>
  <c r="Q1351" i="1"/>
  <c r="G1352" i="1"/>
  <c r="H1352" i="1" s="1"/>
  <c r="R1352" i="1"/>
  <c r="J1352" i="1"/>
  <c r="K1352" i="1" s="1"/>
  <c r="L1352" i="1" s="1"/>
  <c r="M1352" i="1" s="1"/>
  <c r="S1352" i="1"/>
  <c r="I1354" i="1"/>
  <c r="C1347" i="1"/>
  <c r="P1346" i="1"/>
  <c r="B1353" i="1" l="1"/>
  <c r="D1353" i="1"/>
  <c r="N1352" i="1"/>
  <c r="E1353" i="1"/>
  <c r="F1354" i="1" s="1"/>
  <c r="O1353" i="1"/>
  <c r="A1354" i="1"/>
  <c r="T1352" i="1"/>
  <c r="Q1352" i="1"/>
  <c r="S1353" i="1"/>
  <c r="R1353" i="1"/>
  <c r="G1353" i="1"/>
  <c r="H1353" i="1" s="1"/>
  <c r="J1353" i="1"/>
  <c r="K1353" i="1" s="1"/>
  <c r="L1353" i="1" s="1"/>
  <c r="M1353" i="1" s="1"/>
  <c r="C1348" i="1"/>
  <c r="P1347" i="1"/>
  <c r="I1355" i="1"/>
  <c r="B1354" i="1" l="1"/>
  <c r="D1354" i="1"/>
  <c r="N1353" i="1"/>
  <c r="E1354" i="1"/>
  <c r="F1355" i="1" s="1"/>
  <c r="O1354" i="1"/>
  <c r="A1355" i="1"/>
  <c r="T1353" i="1"/>
  <c r="Q1353" i="1"/>
  <c r="J1354" i="1"/>
  <c r="K1354" i="1" s="1"/>
  <c r="L1354" i="1" s="1"/>
  <c r="M1354" i="1" s="1"/>
  <c r="R1354" i="1"/>
  <c r="S1354" i="1"/>
  <c r="G1354" i="1"/>
  <c r="H1354" i="1" s="1"/>
  <c r="I1356" i="1"/>
  <c r="C1349" i="1"/>
  <c r="P1348" i="1"/>
  <c r="B1355" i="1" l="1"/>
  <c r="D1355" i="1"/>
  <c r="N1354" i="1"/>
  <c r="E1355" i="1"/>
  <c r="F1356" i="1" s="1"/>
  <c r="O1355" i="1"/>
  <c r="A1356" i="1"/>
  <c r="T1354" i="1"/>
  <c r="Q1354" i="1"/>
  <c r="R1355" i="1"/>
  <c r="S1355" i="1"/>
  <c r="G1355" i="1"/>
  <c r="H1355" i="1" s="1"/>
  <c r="J1355" i="1"/>
  <c r="K1355" i="1" s="1"/>
  <c r="L1355" i="1" s="1"/>
  <c r="M1355" i="1" s="1"/>
  <c r="I1357" i="1"/>
  <c r="C1350" i="1"/>
  <c r="P1349" i="1"/>
  <c r="B1356" i="1" l="1"/>
  <c r="D1356" i="1"/>
  <c r="N1355" i="1"/>
  <c r="E1356" i="1"/>
  <c r="F1357" i="1" s="1"/>
  <c r="O1356" i="1"/>
  <c r="A1357" i="1"/>
  <c r="T1355" i="1"/>
  <c r="Q1355" i="1"/>
  <c r="S1356" i="1"/>
  <c r="G1356" i="1"/>
  <c r="H1356" i="1" s="1"/>
  <c r="J1356" i="1"/>
  <c r="K1356" i="1" s="1"/>
  <c r="L1356" i="1" s="1"/>
  <c r="M1356" i="1" s="1"/>
  <c r="R1356" i="1"/>
  <c r="C1351" i="1"/>
  <c r="P1350" i="1"/>
  <c r="I1358" i="1"/>
  <c r="B1357" i="1" l="1"/>
  <c r="D1357" i="1"/>
  <c r="N1356" i="1"/>
  <c r="E1357" i="1"/>
  <c r="F1358" i="1" s="1"/>
  <c r="O1357" i="1"/>
  <c r="A1358" i="1"/>
  <c r="T1356" i="1"/>
  <c r="Q1356" i="1"/>
  <c r="S1357" i="1"/>
  <c r="R1357" i="1"/>
  <c r="J1357" i="1"/>
  <c r="K1357" i="1" s="1"/>
  <c r="L1357" i="1" s="1"/>
  <c r="M1357" i="1" s="1"/>
  <c r="G1357" i="1"/>
  <c r="H1357" i="1" s="1"/>
  <c r="C1352" i="1"/>
  <c r="P1351" i="1"/>
  <c r="I1359" i="1"/>
  <c r="B1358" i="1" l="1"/>
  <c r="D1358" i="1"/>
  <c r="E1358" i="1"/>
  <c r="F1359" i="1" s="1"/>
  <c r="O1358" i="1"/>
  <c r="A1359" i="1"/>
  <c r="N1357" i="1"/>
  <c r="T1357" i="1"/>
  <c r="Q1357" i="1"/>
  <c r="J1358" i="1"/>
  <c r="K1358" i="1" s="1"/>
  <c r="L1358" i="1" s="1"/>
  <c r="M1358" i="1" s="1"/>
  <c r="S1358" i="1"/>
  <c r="G1358" i="1"/>
  <c r="H1358" i="1" s="1"/>
  <c r="R1358" i="1"/>
  <c r="C1353" i="1"/>
  <c r="P1352" i="1"/>
  <c r="I1360" i="1"/>
  <c r="B1359" i="1" l="1"/>
  <c r="D1359" i="1"/>
  <c r="N1358" i="1"/>
  <c r="E1359" i="1"/>
  <c r="F1360" i="1" s="1"/>
  <c r="O1359" i="1"/>
  <c r="A1360" i="1"/>
  <c r="T1358" i="1"/>
  <c r="Q1358" i="1"/>
  <c r="G1359" i="1"/>
  <c r="H1359" i="1" s="1"/>
  <c r="R1359" i="1"/>
  <c r="J1359" i="1"/>
  <c r="K1359" i="1" s="1"/>
  <c r="L1359" i="1" s="1"/>
  <c r="M1359" i="1" s="1"/>
  <c r="S1359" i="1"/>
  <c r="C1354" i="1"/>
  <c r="P1353" i="1"/>
  <c r="I1361" i="1"/>
  <c r="B1360" i="1" l="1"/>
  <c r="D1360" i="1"/>
  <c r="N1359" i="1"/>
  <c r="E1360" i="1"/>
  <c r="F1361" i="1" s="1"/>
  <c r="O1360" i="1"/>
  <c r="A1361" i="1"/>
  <c r="T1359" i="1"/>
  <c r="Q1359" i="1"/>
  <c r="S1360" i="1"/>
  <c r="G1360" i="1"/>
  <c r="H1360" i="1" s="1"/>
  <c r="J1360" i="1"/>
  <c r="K1360" i="1" s="1"/>
  <c r="L1360" i="1" s="1"/>
  <c r="M1360" i="1" s="1"/>
  <c r="R1360" i="1"/>
  <c r="I1362" i="1"/>
  <c r="C1355" i="1"/>
  <c r="P1354" i="1"/>
  <c r="B1361" i="1" l="1"/>
  <c r="D1361" i="1"/>
  <c r="N1360" i="1"/>
  <c r="E1361" i="1"/>
  <c r="F1362" i="1" s="1"/>
  <c r="O1361" i="1"/>
  <c r="A1362" i="1"/>
  <c r="T1360" i="1"/>
  <c r="Q1360" i="1"/>
  <c r="S1361" i="1"/>
  <c r="G1361" i="1"/>
  <c r="H1361" i="1" s="1"/>
  <c r="R1361" i="1"/>
  <c r="J1361" i="1"/>
  <c r="K1361" i="1" s="1"/>
  <c r="L1361" i="1" s="1"/>
  <c r="M1361" i="1" s="1"/>
  <c r="I1363" i="1"/>
  <c r="C1356" i="1"/>
  <c r="P1355" i="1"/>
  <c r="B1362" i="1" l="1"/>
  <c r="D1362" i="1"/>
  <c r="N1361" i="1"/>
  <c r="E1362" i="1"/>
  <c r="F1363" i="1" s="1"/>
  <c r="O1362" i="1"/>
  <c r="A1363" i="1"/>
  <c r="T1361" i="1"/>
  <c r="Q1361" i="1"/>
  <c r="S1362" i="1"/>
  <c r="G1362" i="1"/>
  <c r="H1362" i="1" s="1"/>
  <c r="J1362" i="1"/>
  <c r="K1362" i="1" s="1"/>
  <c r="L1362" i="1" s="1"/>
  <c r="M1362" i="1" s="1"/>
  <c r="R1362" i="1"/>
  <c r="I1364" i="1"/>
  <c r="C1357" i="1"/>
  <c r="P1356" i="1"/>
  <c r="B1363" i="1" l="1"/>
  <c r="D1363" i="1"/>
  <c r="E1363" i="1"/>
  <c r="F1364" i="1" s="1"/>
  <c r="O1363" i="1"/>
  <c r="A1364" i="1"/>
  <c r="T1362" i="1"/>
  <c r="Q1362" i="1"/>
  <c r="J1363" i="1"/>
  <c r="K1363" i="1" s="1"/>
  <c r="L1363" i="1" s="1"/>
  <c r="M1363" i="1" s="1"/>
  <c r="S1363" i="1"/>
  <c r="R1363" i="1"/>
  <c r="G1363" i="1"/>
  <c r="H1363" i="1" s="1"/>
  <c r="N1362" i="1"/>
  <c r="I1365" i="1"/>
  <c r="C1358" i="1"/>
  <c r="P1357" i="1"/>
  <c r="B1364" i="1" l="1"/>
  <c r="D1364" i="1"/>
  <c r="N1363" i="1"/>
  <c r="E1364" i="1"/>
  <c r="F1365" i="1" s="1"/>
  <c r="O1364" i="1"/>
  <c r="A1365" i="1"/>
  <c r="T1363" i="1"/>
  <c r="Q1363" i="1"/>
  <c r="S1364" i="1"/>
  <c r="R1364" i="1"/>
  <c r="G1364" i="1"/>
  <c r="H1364" i="1" s="1"/>
  <c r="J1364" i="1"/>
  <c r="K1364" i="1" s="1"/>
  <c r="L1364" i="1" s="1"/>
  <c r="M1364" i="1" s="1"/>
  <c r="C1359" i="1"/>
  <c r="P1358" i="1"/>
  <c r="I1366" i="1"/>
  <c r="B1365" i="1" l="1"/>
  <c r="D1365" i="1"/>
  <c r="N1364" i="1"/>
  <c r="E1365" i="1"/>
  <c r="F1366" i="1" s="1"/>
  <c r="O1365" i="1"/>
  <c r="A1366" i="1"/>
  <c r="T1364" i="1"/>
  <c r="Q1364" i="1"/>
  <c r="S1365" i="1"/>
  <c r="G1365" i="1"/>
  <c r="H1365" i="1" s="1"/>
  <c r="R1365" i="1"/>
  <c r="J1365" i="1"/>
  <c r="K1365" i="1" s="1"/>
  <c r="L1365" i="1" s="1"/>
  <c r="M1365" i="1" s="1"/>
  <c r="C1360" i="1"/>
  <c r="P1359" i="1"/>
  <c r="I1367" i="1"/>
  <c r="B1366" i="1" l="1"/>
  <c r="D1366" i="1"/>
  <c r="N1365" i="1"/>
  <c r="E1366" i="1"/>
  <c r="F1367" i="1" s="1"/>
  <c r="O1366" i="1"/>
  <c r="A1367" i="1"/>
  <c r="T1365" i="1"/>
  <c r="Q1365" i="1"/>
  <c r="G1366" i="1"/>
  <c r="H1366" i="1" s="1"/>
  <c r="J1366" i="1"/>
  <c r="K1366" i="1" s="1"/>
  <c r="L1366" i="1" s="1"/>
  <c r="M1366" i="1" s="1"/>
  <c r="R1366" i="1"/>
  <c r="S1366" i="1"/>
  <c r="I1368" i="1"/>
  <c r="C1361" i="1"/>
  <c r="P1360" i="1"/>
  <c r="B1367" i="1" l="1"/>
  <c r="D1367" i="1"/>
  <c r="N1366" i="1"/>
  <c r="E1367" i="1"/>
  <c r="F1368" i="1" s="1"/>
  <c r="O1367" i="1"/>
  <c r="A1368" i="1"/>
  <c r="Q1366" i="1"/>
  <c r="T1366" i="1"/>
  <c r="G1367" i="1"/>
  <c r="H1367" i="1" s="1"/>
  <c r="J1367" i="1"/>
  <c r="K1367" i="1" s="1"/>
  <c r="L1367" i="1" s="1"/>
  <c r="M1367" i="1" s="1"/>
  <c r="S1367" i="1"/>
  <c r="R1367" i="1"/>
  <c r="C1362" i="1"/>
  <c r="P1361" i="1"/>
  <c r="I1369" i="1"/>
  <c r="B1368" i="1" l="1"/>
  <c r="D1368" i="1"/>
  <c r="N1367" i="1"/>
  <c r="E1368" i="1"/>
  <c r="F1369" i="1" s="1"/>
  <c r="O1368" i="1"/>
  <c r="A1369" i="1"/>
  <c r="T1367" i="1"/>
  <c r="Q1367" i="1"/>
  <c r="G1368" i="1"/>
  <c r="H1368" i="1" s="1"/>
  <c r="S1368" i="1"/>
  <c r="R1368" i="1"/>
  <c r="J1368" i="1"/>
  <c r="K1368" i="1" s="1"/>
  <c r="L1368" i="1" s="1"/>
  <c r="M1368" i="1" s="1"/>
  <c r="I1370" i="1"/>
  <c r="C1363" i="1"/>
  <c r="P1362" i="1"/>
  <c r="B1369" i="1" l="1"/>
  <c r="D1369" i="1"/>
  <c r="N1368" i="1"/>
  <c r="E1369" i="1"/>
  <c r="F1370" i="1" s="1"/>
  <c r="O1369" i="1"/>
  <c r="A1370" i="1"/>
  <c r="T1368" i="1"/>
  <c r="Q1368" i="1"/>
  <c r="G1369" i="1"/>
  <c r="H1369" i="1" s="1"/>
  <c r="R1369" i="1"/>
  <c r="S1369" i="1"/>
  <c r="J1369" i="1"/>
  <c r="K1369" i="1" s="1"/>
  <c r="L1369" i="1" s="1"/>
  <c r="M1369" i="1" s="1"/>
  <c r="I1371" i="1"/>
  <c r="C1364" i="1"/>
  <c r="P1363" i="1"/>
  <c r="B1370" i="1" l="1"/>
  <c r="D1370" i="1"/>
  <c r="N1369" i="1"/>
  <c r="E1370" i="1"/>
  <c r="F1371" i="1" s="1"/>
  <c r="O1370" i="1"/>
  <c r="A1371" i="1"/>
  <c r="T1369" i="1"/>
  <c r="Q1369" i="1"/>
  <c r="S1370" i="1"/>
  <c r="G1370" i="1"/>
  <c r="H1370" i="1" s="1"/>
  <c r="R1370" i="1"/>
  <c r="J1370" i="1"/>
  <c r="K1370" i="1" s="1"/>
  <c r="L1370" i="1" s="1"/>
  <c r="M1370" i="1" s="1"/>
  <c r="C1365" i="1"/>
  <c r="P1364" i="1"/>
  <c r="I1372" i="1"/>
  <c r="B1371" i="1" l="1"/>
  <c r="D1371" i="1"/>
  <c r="E1371" i="1"/>
  <c r="F1372" i="1" s="1"/>
  <c r="O1371" i="1"/>
  <c r="A1372" i="1"/>
  <c r="T1370" i="1"/>
  <c r="Q1370" i="1"/>
  <c r="R1371" i="1"/>
  <c r="J1371" i="1"/>
  <c r="K1371" i="1" s="1"/>
  <c r="L1371" i="1" s="1"/>
  <c r="M1371" i="1" s="1"/>
  <c r="S1371" i="1"/>
  <c r="G1371" i="1"/>
  <c r="H1371" i="1" s="1"/>
  <c r="N1370" i="1"/>
  <c r="I1373" i="1"/>
  <c r="C1366" i="1"/>
  <c r="P1365" i="1"/>
  <c r="B1372" i="1" l="1"/>
  <c r="D1372" i="1"/>
  <c r="N1371" i="1"/>
  <c r="E1372" i="1"/>
  <c r="F1373" i="1" s="1"/>
  <c r="O1372" i="1"/>
  <c r="A1373" i="1"/>
  <c r="Q1371" i="1"/>
  <c r="T1371" i="1"/>
  <c r="R1372" i="1"/>
  <c r="J1372" i="1"/>
  <c r="K1372" i="1" s="1"/>
  <c r="L1372" i="1" s="1"/>
  <c r="M1372" i="1" s="1"/>
  <c r="S1372" i="1"/>
  <c r="G1372" i="1"/>
  <c r="H1372" i="1" s="1"/>
  <c r="I1374" i="1"/>
  <c r="C1367" i="1"/>
  <c r="P1366" i="1"/>
  <c r="B1373" i="1" l="1"/>
  <c r="D1373" i="1"/>
  <c r="E1373" i="1"/>
  <c r="F1374" i="1" s="1"/>
  <c r="O1373" i="1"/>
  <c r="A1374" i="1"/>
  <c r="N1372" i="1"/>
  <c r="T1372" i="1"/>
  <c r="Q1372" i="1"/>
  <c r="G1373" i="1"/>
  <c r="H1373" i="1" s="1"/>
  <c r="R1373" i="1"/>
  <c r="J1373" i="1"/>
  <c r="K1373" i="1" s="1"/>
  <c r="L1373" i="1" s="1"/>
  <c r="M1373" i="1" s="1"/>
  <c r="S1373" i="1"/>
  <c r="C1368" i="1"/>
  <c r="P1367" i="1"/>
  <c r="I1375" i="1"/>
  <c r="B1374" i="1" l="1"/>
  <c r="D1374" i="1"/>
  <c r="N1373" i="1"/>
  <c r="E1374" i="1"/>
  <c r="F1375" i="1" s="1"/>
  <c r="O1374" i="1"/>
  <c r="A1375" i="1"/>
  <c r="T1373" i="1"/>
  <c r="Q1373" i="1"/>
  <c r="S1374" i="1"/>
  <c r="G1374" i="1"/>
  <c r="H1374" i="1" s="1"/>
  <c r="R1374" i="1"/>
  <c r="J1374" i="1"/>
  <c r="K1374" i="1" s="1"/>
  <c r="L1374" i="1" s="1"/>
  <c r="M1374" i="1" s="1"/>
  <c r="C1369" i="1"/>
  <c r="P1368" i="1"/>
  <c r="I1376" i="1"/>
  <c r="B1375" i="1" l="1"/>
  <c r="D1375" i="1"/>
  <c r="N1374" i="1"/>
  <c r="E1375" i="1"/>
  <c r="F1376" i="1" s="1"/>
  <c r="O1375" i="1"/>
  <c r="A1376" i="1"/>
  <c r="T1374" i="1"/>
  <c r="Q1374" i="1"/>
  <c r="R1375" i="1"/>
  <c r="J1375" i="1"/>
  <c r="K1375" i="1" s="1"/>
  <c r="L1375" i="1" s="1"/>
  <c r="M1375" i="1" s="1"/>
  <c r="S1375" i="1"/>
  <c r="G1375" i="1"/>
  <c r="H1375" i="1" s="1"/>
  <c r="I1377" i="1"/>
  <c r="C1370" i="1"/>
  <c r="P1369" i="1"/>
  <c r="B1376" i="1" l="1"/>
  <c r="D1376" i="1"/>
  <c r="N1375" i="1"/>
  <c r="E1376" i="1"/>
  <c r="F1377" i="1" s="1"/>
  <c r="O1376" i="1"/>
  <c r="A1377" i="1"/>
  <c r="T1375" i="1"/>
  <c r="Q1375" i="1"/>
  <c r="R1376" i="1"/>
  <c r="J1376" i="1"/>
  <c r="K1376" i="1" s="1"/>
  <c r="L1376" i="1" s="1"/>
  <c r="M1376" i="1" s="1"/>
  <c r="G1376" i="1"/>
  <c r="H1376" i="1" s="1"/>
  <c r="S1376" i="1"/>
  <c r="C1371" i="1"/>
  <c r="P1370" i="1"/>
  <c r="I1378" i="1"/>
  <c r="B1377" i="1" l="1"/>
  <c r="D1377" i="1"/>
  <c r="E1377" i="1"/>
  <c r="F1378" i="1" s="1"/>
  <c r="O1377" i="1"/>
  <c r="A1378" i="1"/>
  <c r="T1376" i="1"/>
  <c r="Q1376" i="1"/>
  <c r="G1377" i="1"/>
  <c r="H1377" i="1" s="1"/>
  <c r="S1377" i="1"/>
  <c r="R1377" i="1"/>
  <c r="J1377" i="1"/>
  <c r="K1377" i="1" s="1"/>
  <c r="L1377" i="1" s="1"/>
  <c r="M1377" i="1" s="1"/>
  <c r="N1376" i="1"/>
  <c r="I1379" i="1"/>
  <c r="C1372" i="1"/>
  <c r="P1371" i="1"/>
  <c r="B1378" i="1" l="1"/>
  <c r="D1378" i="1"/>
  <c r="N1377" i="1"/>
  <c r="E1378" i="1"/>
  <c r="F1379" i="1" s="1"/>
  <c r="O1378" i="1"/>
  <c r="A1379" i="1"/>
  <c r="T1377" i="1"/>
  <c r="Q1377" i="1"/>
  <c r="S1378" i="1"/>
  <c r="G1378" i="1"/>
  <c r="H1378" i="1" s="1"/>
  <c r="J1378" i="1"/>
  <c r="K1378" i="1" s="1"/>
  <c r="L1378" i="1" s="1"/>
  <c r="M1378" i="1" s="1"/>
  <c r="R1378" i="1"/>
  <c r="I1380" i="1"/>
  <c r="C1373" i="1"/>
  <c r="P1372" i="1"/>
  <c r="B1379" i="1" l="1"/>
  <c r="D1379" i="1"/>
  <c r="N1378" i="1"/>
  <c r="E1379" i="1"/>
  <c r="F1380" i="1" s="1"/>
  <c r="O1379" i="1"/>
  <c r="A1380" i="1"/>
  <c r="T1378" i="1"/>
  <c r="Q1378" i="1"/>
  <c r="S1379" i="1"/>
  <c r="G1379" i="1"/>
  <c r="H1379" i="1" s="1"/>
  <c r="R1379" i="1"/>
  <c r="J1379" i="1"/>
  <c r="K1379" i="1" s="1"/>
  <c r="L1379" i="1" s="1"/>
  <c r="M1379" i="1" s="1"/>
  <c r="C1374" i="1"/>
  <c r="P1373" i="1"/>
  <c r="I1381" i="1"/>
  <c r="B1380" i="1" l="1"/>
  <c r="D1380" i="1"/>
  <c r="N1379" i="1"/>
  <c r="E1380" i="1"/>
  <c r="F1381" i="1" s="1"/>
  <c r="O1380" i="1"/>
  <c r="A1381" i="1"/>
  <c r="T1379" i="1"/>
  <c r="Q1379" i="1"/>
  <c r="R1380" i="1"/>
  <c r="G1380" i="1"/>
  <c r="H1380" i="1" s="1"/>
  <c r="J1380" i="1"/>
  <c r="K1380" i="1" s="1"/>
  <c r="L1380" i="1" s="1"/>
  <c r="M1380" i="1" s="1"/>
  <c r="S1380" i="1"/>
  <c r="I1382" i="1"/>
  <c r="C1375" i="1"/>
  <c r="P1374" i="1"/>
  <c r="B1381" i="1" l="1"/>
  <c r="D1381" i="1"/>
  <c r="N1380" i="1"/>
  <c r="E1381" i="1"/>
  <c r="F1382" i="1" s="1"/>
  <c r="O1381" i="1"/>
  <c r="A1382" i="1"/>
  <c r="T1380" i="1"/>
  <c r="Q1380" i="1"/>
  <c r="R1381" i="1"/>
  <c r="S1381" i="1"/>
  <c r="G1381" i="1"/>
  <c r="H1381" i="1" s="1"/>
  <c r="J1381" i="1"/>
  <c r="K1381" i="1" s="1"/>
  <c r="L1381" i="1" s="1"/>
  <c r="M1381" i="1" s="1"/>
  <c r="C1376" i="1"/>
  <c r="P1375" i="1"/>
  <c r="I1383" i="1"/>
  <c r="B1382" i="1" l="1"/>
  <c r="D1382" i="1"/>
  <c r="N1381" i="1"/>
  <c r="O1382" i="1"/>
  <c r="A1383" i="1"/>
  <c r="E1382" i="1"/>
  <c r="F1383" i="1" s="1"/>
  <c r="T1381" i="1"/>
  <c r="Q1381" i="1"/>
  <c r="S1382" i="1"/>
  <c r="G1382" i="1"/>
  <c r="H1382" i="1" s="1"/>
  <c r="R1382" i="1"/>
  <c r="J1382" i="1"/>
  <c r="K1382" i="1" s="1"/>
  <c r="L1382" i="1" s="1"/>
  <c r="M1382" i="1" s="1"/>
  <c r="I1384" i="1"/>
  <c r="C1377" i="1"/>
  <c r="P1376" i="1"/>
  <c r="B1383" i="1" l="1"/>
  <c r="D1383" i="1"/>
  <c r="N1382" i="1"/>
  <c r="E1383" i="1"/>
  <c r="F1384" i="1" s="1"/>
  <c r="O1383" i="1"/>
  <c r="A1384" i="1"/>
  <c r="T1382" i="1"/>
  <c r="Q1382" i="1"/>
  <c r="S1383" i="1"/>
  <c r="G1383" i="1"/>
  <c r="H1383" i="1" s="1"/>
  <c r="R1383" i="1"/>
  <c r="J1383" i="1"/>
  <c r="K1383" i="1" s="1"/>
  <c r="L1383" i="1" s="1"/>
  <c r="M1383" i="1" s="1"/>
  <c r="I1385" i="1"/>
  <c r="C1378" i="1"/>
  <c r="P1377" i="1"/>
  <c r="B1384" i="1" l="1"/>
  <c r="D1384" i="1"/>
  <c r="N1383" i="1"/>
  <c r="T1383" i="1"/>
  <c r="Q1383" i="1"/>
  <c r="J1384" i="1"/>
  <c r="K1384" i="1" s="1"/>
  <c r="L1384" i="1" s="1"/>
  <c r="M1384" i="1" s="1"/>
  <c r="S1384" i="1"/>
  <c r="G1384" i="1"/>
  <c r="H1384" i="1" s="1"/>
  <c r="R1384" i="1"/>
  <c r="E1384" i="1"/>
  <c r="F1385" i="1" s="1"/>
  <c r="O1384" i="1"/>
  <c r="A1385" i="1"/>
  <c r="I1386" i="1"/>
  <c r="C1379" i="1"/>
  <c r="P1378" i="1"/>
  <c r="B1385" i="1" l="1"/>
  <c r="D1385" i="1"/>
  <c r="N1384" i="1"/>
  <c r="T1384" i="1"/>
  <c r="Q1384" i="1"/>
  <c r="R1385" i="1"/>
  <c r="J1385" i="1"/>
  <c r="K1385" i="1" s="1"/>
  <c r="L1385" i="1" s="1"/>
  <c r="M1385" i="1" s="1"/>
  <c r="S1385" i="1"/>
  <c r="G1385" i="1"/>
  <c r="H1385" i="1" s="1"/>
  <c r="E1385" i="1"/>
  <c r="F1386" i="1" s="1"/>
  <c r="O1385" i="1"/>
  <c r="A1386" i="1"/>
  <c r="C1380" i="1"/>
  <c r="P1379" i="1"/>
  <c r="I1387" i="1"/>
  <c r="B1386" i="1" l="1"/>
  <c r="D1386" i="1"/>
  <c r="N1385" i="1"/>
  <c r="E1386" i="1"/>
  <c r="F1387" i="1" s="1"/>
  <c r="O1386" i="1"/>
  <c r="A1387" i="1"/>
  <c r="T1385" i="1"/>
  <c r="Q1385" i="1"/>
  <c r="S1386" i="1"/>
  <c r="G1386" i="1"/>
  <c r="H1386" i="1" s="1"/>
  <c r="R1386" i="1"/>
  <c r="J1386" i="1"/>
  <c r="K1386" i="1" s="1"/>
  <c r="L1386" i="1" s="1"/>
  <c r="M1386" i="1" s="1"/>
  <c r="C1381" i="1"/>
  <c r="P1380" i="1"/>
  <c r="I1388" i="1"/>
  <c r="B1387" i="1" l="1"/>
  <c r="D1387" i="1"/>
  <c r="N1386" i="1"/>
  <c r="E1387" i="1"/>
  <c r="F1388" i="1" s="1"/>
  <c r="O1387" i="1"/>
  <c r="A1388" i="1"/>
  <c r="T1386" i="1"/>
  <c r="Q1386" i="1"/>
  <c r="J1387" i="1"/>
  <c r="K1387" i="1" s="1"/>
  <c r="L1387" i="1" s="1"/>
  <c r="M1387" i="1" s="1"/>
  <c r="G1387" i="1"/>
  <c r="H1387" i="1" s="1"/>
  <c r="R1387" i="1"/>
  <c r="S1387" i="1"/>
  <c r="I1389" i="1"/>
  <c r="C1382" i="1"/>
  <c r="P1381" i="1"/>
  <c r="B1388" i="1" l="1"/>
  <c r="D1388" i="1"/>
  <c r="N1387" i="1"/>
  <c r="E1388" i="1"/>
  <c r="F1389" i="1" s="1"/>
  <c r="O1388" i="1"/>
  <c r="A1389" i="1"/>
  <c r="Q1387" i="1"/>
  <c r="T1387" i="1"/>
  <c r="S1388" i="1"/>
  <c r="G1388" i="1"/>
  <c r="H1388" i="1" s="1"/>
  <c r="R1388" i="1"/>
  <c r="J1388" i="1"/>
  <c r="K1388" i="1" s="1"/>
  <c r="L1388" i="1" s="1"/>
  <c r="M1388" i="1" s="1"/>
  <c r="I1390" i="1"/>
  <c r="C1383" i="1"/>
  <c r="P1382" i="1"/>
  <c r="B1389" i="1" l="1"/>
  <c r="D1389" i="1"/>
  <c r="N1388" i="1"/>
  <c r="T1388" i="1"/>
  <c r="Q1388" i="1"/>
  <c r="J1389" i="1"/>
  <c r="K1389" i="1" s="1"/>
  <c r="L1389" i="1" s="1"/>
  <c r="M1389" i="1" s="1"/>
  <c r="S1389" i="1"/>
  <c r="G1389" i="1"/>
  <c r="H1389" i="1" s="1"/>
  <c r="R1389" i="1"/>
  <c r="E1389" i="1"/>
  <c r="F1390" i="1" s="1"/>
  <c r="O1389" i="1"/>
  <c r="A1390" i="1"/>
  <c r="I1391" i="1"/>
  <c r="C1384" i="1"/>
  <c r="P1383" i="1"/>
  <c r="B1390" i="1" l="1"/>
  <c r="D1390" i="1"/>
  <c r="T1389" i="1"/>
  <c r="Q1389" i="1"/>
  <c r="G1390" i="1"/>
  <c r="H1390" i="1" s="1"/>
  <c r="R1390" i="1"/>
  <c r="J1390" i="1"/>
  <c r="K1390" i="1" s="1"/>
  <c r="L1390" i="1" s="1"/>
  <c r="M1390" i="1" s="1"/>
  <c r="S1390" i="1"/>
  <c r="E1390" i="1"/>
  <c r="F1391" i="1" s="1"/>
  <c r="O1390" i="1"/>
  <c r="A1391" i="1"/>
  <c r="N1389" i="1"/>
  <c r="C1385" i="1"/>
  <c r="P1384" i="1"/>
  <c r="I1392" i="1"/>
  <c r="B1391" i="1" l="1"/>
  <c r="D1391" i="1"/>
  <c r="E1391" i="1"/>
  <c r="F1392" i="1" s="1"/>
  <c r="O1391" i="1"/>
  <c r="A1392" i="1"/>
  <c r="T1390" i="1"/>
  <c r="Q1390" i="1"/>
  <c r="S1391" i="1"/>
  <c r="G1391" i="1"/>
  <c r="H1391" i="1" s="1"/>
  <c r="R1391" i="1"/>
  <c r="J1391" i="1"/>
  <c r="K1391" i="1" s="1"/>
  <c r="L1391" i="1" s="1"/>
  <c r="M1391" i="1" s="1"/>
  <c r="N1390" i="1"/>
  <c r="C1386" i="1"/>
  <c r="P1385" i="1"/>
  <c r="I1393" i="1"/>
  <c r="B1392" i="1" l="1"/>
  <c r="D1392" i="1"/>
  <c r="N1391" i="1"/>
  <c r="E1392" i="1"/>
  <c r="F1393" i="1" s="1"/>
  <c r="O1392" i="1"/>
  <c r="A1393" i="1"/>
  <c r="Q1391" i="1"/>
  <c r="T1391" i="1"/>
  <c r="R1392" i="1"/>
  <c r="S1392" i="1"/>
  <c r="J1392" i="1"/>
  <c r="K1392" i="1" s="1"/>
  <c r="L1392" i="1" s="1"/>
  <c r="M1392" i="1" s="1"/>
  <c r="G1392" i="1"/>
  <c r="H1392" i="1" s="1"/>
  <c r="C1387" i="1"/>
  <c r="P1386" i="1"/>
  <c r="I1394" i="1"/>
  <c r="B1393" i="1" l="1"/>
  <c r="D1393" i="1"/>
  <c r="N1392" i="1"/>
  <c r="E1393" i="1"/>
  <c r="F1394" i="1" s="1"/>
  <c r="O1393" i="1"/>
  <c r="A1394" i="1"/>
  <c r="T1392" i="1"/>
  <c r="Q1392" i="1"/>
  <c r="J1393" i="1"/>
  <c r="K1393" i="1" s="1"/>
  <c r="L1393" i="1" s="1"/>
  <c r="M1393" i="1" s="1"/>
  <c r="R1393" i="1"/>
  <c r="S1393" i="1"/>
  <c r="G1393" i="1"/>
  <c r="H1393" i="1" s="1"/>
  <c r="C1388" i="1"/>
  <c r="P1387" i="1"/>
  <c r="I1395" i="1"/>
  <c r="B1394" i="1" l="1"/>
  <c r="D1394" i="1"/>
  <c r="N1393" i="1"/>
  <c r="E1394" i="1"/>
  <c r="F1395" i="1" s="1"/>
  <c r="O1394" i="1"/>
  <c r="A1395" i="1"/>
  <c r="T1393" i="1"/>
  <c r="Q1393" i="1"/>
  <c r="R1394" i="1"/>
  <c r="G1394" i="1"/>
  <c r="H1394" i="1" s="1"/>
  <c r="S1394" i="1"/>
  <c r="J1394" i="1"/>
  <c r="K1394" i="1" s="1"/>
  <c r="L1394" i="1" s="1"/>
  <c r="M1394" i="1" s="1"/>
  <c r="C1389" i="1"/>
  <c r="P1388" i="1"/>
  <c r="I1396" i="1"/>
  <c r="B1395" i="1" l="1"/>
  <c r="D1395" i="1"/>
  <c r="N1394" i="1"/>
  <c r="E1395" i="1"/>
  <c r="F1396" i="1" s="1"/>
  <c r="O1395" i="1"/>
  <c r="A1396" i="1"/>
  <c r="T1394" i="1"/>
  <c r="Q1394" i="1"/>
  <c r="S1395" i="1"/>
  <c r="G1395" i="1"/>
  <c r="H1395" i="1" s="1"/>
  <c r="R1395" i="1"/>
  <c r="J1395" i="1"/>
  <c r="K1395" i="1" s="1"/>
  <c r="L1395" i="1" s="1"/>
  <c r="M1395" i="1" s="1"/>
  <c r="I1397" i="1"/>
  <c r="C1390" i="1"/>
  <c r="P1389" i="1"/>
  <c r="B1396" i="1" l="1"/>
  <c r="D1396" i="1"/>
  <c r="N1395" i="1"/>
  <c r="E1396" i="1"/>
  <c r="F1397" i="1" s="1"/>
  <c r="O1396" i="1"/>
  <c r="A1397" i="1"/>
  <c r="T1395" i="1"/>
  <c r="Q1395" i="1"/>
  <c r="S1396" i="1"/>
  <c r="G1396" i="1"/>
  <c r="H1396" i="1" s="1"/>
  <c r="R1396" i="1"/>
  <c r="J1396" i="1"/>
  <c r="K1396" i="1" s="1"/>
  <c r="L1396" i="1" s="1"/>
  <c r="M1396" i="1" s="1"/>
  <c r="C1391" i="1"/>
  <c r="P1390" i="1"/>
  <c r="I1398" i="1"/>
  <c r="B1397" i="1" l="1"/>
  <c r="D1397" i="1"/>
  <c r="N1396" i="1"/>
  <c r="E1397" i="1"/>
  <c r="F1398" i="1" s="1"/>
  <c r="O1397" i="1"/>
  <c r="A1398" i="1"/>
  <c r="T1396" i="1"/>
  <c r="Q1396" i="1"/>
  <c r="S1397" i="1"/>
  <c r="G1397" i="1"/>
  <c r="H1397" i="1" s="1"/>
  <c r="R1397" i="1"/>
  <c r="J1397" i="1"/>
  <c r="K1397" i="1" s="1"/>
  <c r="L1397" i="1" s="1"/>
  <c r="M1397" i="1" s="1"/>
  <c r="C1392" i="1"/>
  <c r="P1391" i="1"/>
  <c r="I1399" i="1"/>
  <c r="B1398" i="1" l="1"/>
  <c r="D1398" i="1"/>
  <c r="N1397" i="1"/>
  <c r="E1398" i="1"/>
  <c r="F1399" i="1" s="1"/>
  <c r="O1398" i="1"/>
  <c r="A1399" i="1"/>
  <c r="K1398" i="1"/>
  <c r="L1398" i="1" s="1"/>
  <c r="M1398" i="1" s="1"/>
  <c r="T1397" i="1"/>
  <c r="Q1397" i="1"/>
  <c r="J1398" i="1"/>
  <c r="R1398" i="1"/>
  <c r="S1398" i="1"/>
  <c r="G1398" i="1"/>
  <c r="H1398" i="1" s="1"/>
  <c r="I1400" i="1"/>
  <c r="C1393" i="1"/>
  <c r="P1392" i="1"/>
  <c r="B1399" i="1" l="1"/>
  <c r="D1399" i="1"/>
  <c r="N1398" i="1"/>
  <c r="E1399" i="1"/>
  <c r="F1400" i="1" s="1"/>
  <c r="O1399" i="1"/>
  <c r="A1400" i="1"/>
  <c r="T1398" i="1"/>
  <c r="Q1398" i="1"/>
  <c r="S1399" i="1"/>
  <c r="G1399" i="1"/>
  <c r="H1399" i="1" s="1"/>
  <c r="R1399" i="1"/>
  <c r="J1399" i="1"/>
  <c r="K1399" i="1" s="1"/>
  <c r="L1399" i="1" s="1"/>
  <c r="M1399" i="1" s="1"/>
  <c r="I1401" i="1"/>
  <c r="C1394" i="1"/>
  <c r="P1393" i="1"/>
  <c r="B1400" i="1" l="1"/>
  <c r="D1400" i="1"/>
  <c r="N1399" i="1"/>
  <c r="E1400" i="1"/>
  <c r="F1401" i="1" s="1"/>
  <c r="O1400" i="1"/>
  <c r="A1401" i="1"/>
  <c r="T1399" i="1"/>
  <c r="Q1399" i="1"/>
  <c r="J1400" i="1"/>
  <c r="K1400" i="1" s="1"/>
  <c r="L1400" i="1" s="1"/>
  <c r="M1400" i="1" s="1"/>
  <c r="S1400" i="1"/>
  <c r="G1400" i="1"/>
  <c r="H1400" i="1" s="1"/>
  <c r="R1400" i="1"/>
  <c r="C1395" i="1"/>
  <c r="P1394" i="1"/>
  <c r="I1402" i="1"/>
  <c r="B1401" i="1" l="1"/>
  <c r="D1401" i="1"/>
  <c r="N1400" i="1"/>
  <c r="E1401" i="1"/>
  <c r="F1402" i="1" s="1"/>
  <c r="O1401" i="1"/>
  <c r="A1402" i="1"/>
  <c r="T1400" i="1"/>
  <c r="Q1400" i="1"/>
  <c r="J1401" i="1"/>
  <c r="K1401" i="1" s="1"/>
  <c r="L1401" i="1" s="1"/>
  <c r="M1401" i="1" s="1"/>
  <c r="S1401" i="1"/>
  <c r="G1401" i="1"/>
  <c r="H1401" i="1" s="1"/>
  <c r="R1401" i="1"/>
  <c r="C1396" i="1"/>
  <c r="P1395" i="1"/>
  <c r="I1403" i="1"/>
  <c r="B1402" i="1" l="1"/>
  <c r="D1402" i="1"/>
  <c r="N1401" i="1"/>
  <c r="E1402" i="1"/>
  <c r="F1403" i="1" s="1"/>
  <c r="O1402" i="1"/>
  <c r="A1403" i="1"/>
  <c r="T1401" i="1"/>
  <c r="Q1401" i="1"/>
  <c r="S1402" i="1"/>
  <c r="G1402" i="1"/>
  <c r="H1402" i="1" s="1"/>
  <c r="R1402" i="1"/>
  <c r="J1402" i="1"/>
  <c r="K1402" i="1" s="1"/>
  <c r="L1402" i="1" s="1"/>
  <c r="M1402" i="1" s="1"/>
  <c r="I1404" i="1"/>
  <c r="C1397" i="1"/>
  <c r="P1396" i="1"/>
  <c r="B1403" i="1" l="1"/>
  <c r="D1403" i="1"/>
  <c r="N1402" i="1"/>
  <c r="E1403" i="1"/>
  <c r="F1404" i="1" s="1"/>
  <c r="O1403" i="1"/>
  <c r="A1404" i="1"/>
  <c r="T1402" i="1"/>
  <c r="Q1402" i="1"/>
  <c r="G1403" i="1"/>
  <c r="H1403" i="1" s="1"/>
  <c r="R1403" i="1"/>
  <c r="J1403" i="1"/>
  <c r="K1403" i="1" s="1"/>
  <c r="L1403" i="1" s="1"/>
  <c r="M1403" i="1" s="1"/>
  <c r="S1403" i="1"/>
  <c r="C1398" i="1"/>
  <c r="P1397" i="1"/>
  <c r="I1405" i="1"/>
  <c r="B1404" i="1" l="1"/>
  <c r="D1404" i="1"/>
  <c r="N1403" i="1"/>
  <c r="E1404" i="1"/>
  <c r="F1405" i="1" s="1"/>
  <c r="O1404" i="1"/>
  <c r="A1405" i="1"/>
  <c r="Q1403" i="1"/>
  <c r="T1403" i="1"/>
  <c r="R1404" i="1"/>
  <c r="S1404" i="1"/>
  <c r="J1404" i="1"/>
  <c r="K1404" i="1" s="1"/>
  <c r="L1404" i="1" s="1"/>
  <c r="M1404" i="1" s="1"/>
  <c r="G1404" i="1"/>
  <c r="H1404" i="1" s="1"/>
  <c r="I1406" i="1"/>
  <c r="C1399" i="1"/>
  <c r="P1398" i="1"/>
  <c r="B1405" i="1" l="1"/>
  <c r="D1405" i="1"/>
  <c r="N1404" i="1"/>
  <c r="E1405" i="1"/>
  <c r="F1406" i="1" s="1"/>
  <c r="O1405" i="1"/>
  <c r="A1406" i="1"/>
  <c r="T1404" i="1"/>
  <c r="Q1404" i="1"/>
  <c r="G1405" i="1"/>
  <c r="H1405" i="1" s="1"/>
  <c r="R1405" i="1"/>
  <c r="J1405" i="1"/>
  <c r="K1405" i="1" s="1"/>
  <c r="L1405" i="1" s="1"/>
  <c r="M1405" i="1" s="1"/>
  <c r="S1405" i="1"/>
  <c r="I1407" i="1"/>
  <c r="C1400" i="1"/>
  <c r="P1399" i="1"/>
  <c r="B1406" i="1" l="1"/>
  <c r="D1406" i="1"/>
  <c r="N1405" i="1"/>
  <c r="E1406" i="1"/>
  <c r="F1407" i="1" s="1"/>
  <c r="O1406" i="1"/>
  <c r="A1407" i="1"/>
  <c r="T1405" i="1"/>
  <c r="Q1405" i="1"/>
  <c r="S1406" i="1"/>
  <c r="J1406" i="1"/>
  <c r="K1406" i="1" s="1"/>
  <c r="L1406" i="1" s="1"/>
  <c r="M1406" i="1" s="1"/>
  <c r="G1406" i="1"/>
  <c r="H1406" i="1" s="1"/>
  <c r="R1406" i="1"/>
  <c r="C1401" i="1"/>
  <c r="P1400" i="1"/>
  <c r="I1408" i="1"/>
  <c r="B1407" i="1" l="1"/>
  <c r="D1407" i="1"/>
  <c r="E1407" i="1"/>
  <c r="F1408" i="1" s="1"/>
  <c r="O1407" i="1"/>
  <c r="A1408" i="1"/>
  <c r="T1406" i="1"/>
  <c r="Q1406" i="1"/>
  <c r="S1407" i="1"/>
  <c r="G1407" i="1"/>
  <c r="H1407" i="1" s="1"/>
  <c r="R1407" i="1"/>
  <c r="J1407" i="1"/>
  <c r="K1407" i="1" s="1"/>
  <c r="L1407" i="1" s="1"/>
  <c r="M1407" i="1" s="1"/>
  <c r="N1406" i="1"/>
  <c r="I1409" i="1"/>
  <c r="C1402" i="1"/>
  <c r="P1401" i="1"/>
  <c r="B1408" i="1" l="1"/>
  <c r="D1408" i="1"/>
  <c r="N1407" i="1"/>
  <c r="E1408" i="1"/>
  <c r="F1409" i="1" s="1"/>
  <c r="O1408" i="1"/>
  <c r="A1409" i="1"/>
  <c r="T1407" i="1"/>
  <c r="Q1407" i="1"/>
  <c r="R1408" i="1"/>
  <c r="G1408" i="1"/>
  <c r="H1408" i="1" s="1"/>
  <c r="S1408" i="1"/>
  <c r="J1408" i="1"/>
  <c r="K1408" i="1" s="1"/>
  <c r="L1408" i="1" s="1"/>
  <c r="M1408" i="1" s="1"/>
  <c r="C1403" i="1"/>
  <c r="P1402" i="1"/>
  <c r="I1410" i="1"/>
  <c r="B1409" i="1" l="1"/>
  <c r="D1409" i="1"/>
  <c r="N1408" i="1"/>
  <c r="E1409" i="1"/>
  <c r="F1410" i="1" s="1"/>
  <c r="O1409" i="1"/>
  <c r="A1410" i="1"/>
  <c r="T1408" i="1"/>
  <c r="Q1408" i="1"/>
  <c r="S1409" i="1"/>
  <c r="G1409" i="1"/>
  <c r="H1409" i="1" s="1"/>
  <c r="R1409" i="1"/>
  <c r="J1409" i="1"/>
  <c r="K1409" i="1" s="1"/>
  <c r="L1409" i="1" s="1"/>
  <c r="M1409" i="1" s="1"/>
  <c r="I1411" i="1"/>
  <c r="C1404" i="1"/>
  <c r="P1403" i="1"/>
  <c r="B1410" i="1" l="1"/>
  <c r="D1410" i="1"/>
  <c r="N1409" i="1"/>
  <c r="E1410" i="1"/>
  <c r="F1411" i="1" s="1"/>
  <c r="O1410" i="1"/>
  <c r="A1411" i="1"/>
  <c r="T1409" i="1"/>
  <c r="Q1409" i="1"/>
  <c r="J1410" i="1"/>
  <c r="K1410" i="1" s="1"/>
  <c r="L1410" i="1" s="1"/>
  <c r="M1410" i="1" s="1"/>
  <c r="S1410" i="1"/>
  <c r="G1410" i="1"/>
  <c r="H1410" i="1" s="1"/>
  <c r="R1410" i="1"/>
  <c r="I1412" i="1"/>
  <c r="C1405" i="1"/>
  <c r="P1404" i="1"/>
  <c r="B1411" i="1" l="1"/>
  <c r="D1411" i="1"/>
  <c r="N1410" i="1"/>
  <c r="E1411" i="1"/>
  <c r="F1412" i="1" s="1"/>
  <c r="O1411" i="1"/>
  <c r="A1412" i="1"/>
  <c r="T1410" i="1"/>
  <c r="Q1410" i="1"/>
  <c r="S1411" i="1"/>
  <c r="G1411" i="1"/>
  <c r="H1411" i="1" s="1"/>
  <c r="R1411" i="1"/>
  <c r="J1411" i="1"/>
  <c r="K1411" i="1" s="1"/>
  <c r="L1411" i="1" s="1"/>
  <c r="M1411" i="1" s="1"/>
  <c r="C1406" i="1"/>
  <c r="P1405" i="1"/>
  <c r="I1413" i="1"/>
  <c r="B1412" i="1" l="1"/>
  <c r="D1412" i="1"/>
  <c r="N1411" i="1"/>
  <c r="E1412" i="1"/>
  <c r="F1413" i="1" s="1"/>
  <c r="O1412" i="1"/>
  <c r="A1413" i="1"/>
  <c r="T1411" i="1"/>
  <c r="Q1411" i="1"/>
  <c r="S1412" i="1"/>
  <c r="G1412" i="1"/>
  <c r="H1412" i="1" s="1"/>
  <c r="J1412" i="1"/>
  <c r="K1412" i="1" s="1"/>
  <c r="L1412" i="1" s="1"/>
  <c r="M1412" i="1" s="1"/>
  <c r="R1412" i="1"/>
  <c r="I1414" i="1"/>
  <c r="C1407" i="1"/>
  <c r="P1406" i="1"/>
  <c r="B1413" i="1" l="1"/>
  <c r="D1413" i="1"/>
  <c r="N1412" i="1"/>
  <c r="E1413" i="1"/>
  <c r="F1414" i="1" s="1"/>
  <c r="O1413" i="1"/>
  <c r="A1414" i="1"/>
  <c r="Q1412" i="1"/>
  <c r="T1412" i="1"/>
  <c r="S1413" i="1"/>
  <c r="G1413" i="1"/>
  <c r="H1413" i="1" s="1"/>
  <c r="R1413" i="1"/>
  <c r="J1413" i="1"/>
  <c r="K1413" i="1" s="1"/>
  <c r="L1413" i="1" s="1"/>
  <c r="M1413" i="1" s="1"/>
  <c r="C1408" i="1"/>
  <c r="P1407" i="1"/>
  <c r="I1415" i="1"/>
  <c r="B1414" i="1" l="1"/>
  <c r="D1414" i="1"/>
  <c r="N1413" i="1"/>
  <c r="E1414" i="1"/>
  <c r="F1415" i="1" s="1"/>
  <c r="O1414" i="1"/>
  <c r="A1415" i="1"/>
  <c r="T1413" i="1"/>
  <c r="Q1413" i="1"/>
  <c r="R1414" i="1"/>
  <c r="J1414" i="1"/>
  <c r="K1414" i="1" s="1"/>
  <c r="L1414" i="1" s="1"/>
  <c r="M1414" i="1" s="1"/>
  <c r="S1414" i="1"/>
  <c r="G1414" i="1"/>
  <c r="H1414" i="1" s="1"/>
  <c r="I1416" i="1"/>
  <c r="C1409" i="1"/>
  <c r="P1408" i="1"/>
  <c r="B1415" i="1" l="1"/>
  <c r="D1415" i="1"/>
  <c r="N1414" i="1"/>
  <c r="E1415" i="1"/>
  <c r="F1416" i="1" s="1"/>
  <c r="O1415" i="1"/>
  <c r="A1416" i="1"/>
  <c r="T1414" i="1"/>
  <c r="Q1414" i="1"/>
  <c r="R1415" i="1"/>
  <c r="J1415" i="1"/>
  <c r="K1415" i="1" s="1"/>
  <c r="L1415" i="1" s="1"/>
  <c r="M1415" i="1" s="1"/>
  <c r="G1415" i="1"/>
  <c r="H1415" i="1" s="1"/>
  <c r="S1415" i="1"/>
  <c r="I1417" i="1"/>
  <c r="C1410" i="1"/>
  <c r="P1409" i="1"/>
  <c r="B1416" i="1" l="1"/>
  <c r="D1416" i="1"/>
  <c r="N1415" i="1"/>
  <c r="E1416" i="1"/>
  <c r="F1417" i="1" s="1"/>
  <c r="O1416" i="1"/>
  <c r="A1417" i="1"/>
  <c r="T1415" i="1"/>
  <c r="Q1415" i="1"/>
  <c r="G1416" i="1"/>
  <c r="H1416" i="1" s="1"/>
  <c r="R1416" i="1"/>
  <c r="J1416" i="1"/>
  <c r="K1416" i="1" s="1"/>
  <c r="L1416" i="1" s="1"/>
  <c r="M1416" i="1" s="1"/>
  <c r="S1416" i="1"/>
  <c r="I1418" i="1"/>
  <c r="C1411" i="1"/>
  <c r="P1410" i="1"/>
  <c r="B1417" i="1" l="1"/>
  <c r="D1417" i="1"/>
  <c r="N1416" i="1"/>
  <c r="E1417" i="1"/>
  <c r="F1418" i="1" s="1"/>
  <c r="O1417" i="1"/>
  <c r="K1417" i="1"/>
  <c r="L1417" i="1" s="1"/>
  <c r="M1417" i="1" s="1"/>
  <c r="A1418" i="1"/>
  <c r="T1416" i="1"/>
  <c r="Q1416" i="1"/>
  <c r="J1417" i="1"/>
  <c r="S1417" i="1"/>
  <c r="G1417" i="1"/>
  <c r="H1417" i="1" s="1"/>
  <c r="R1417" i="1"/>
  <c r="C1412" i="1"/>
  <c r="P1411" i="1"/>
  <c r="I1419" i="1"/>
  <c r="B1418" i="1" l="1"/>
  <c r="D1418" i="1"/>
  <c r="N1417" i="1"/>
  <c r="E1418" i="1"/>
  <c r="F1419" i="1" s="1"/>
  <c r="O1418" i="1"/>
  <c r="A1419" i="1"/>
  <c r="T1417" i="1"/>
  <c r="Q1417" i="1"/>
  <c r="R1418" i="1"/>
  <c r="J1418" i="1"/>
  <c r="K1418" i="1" s="1"/>
  <c r="L1418" i="1" s="1"/>
  <c r="M1418" i="1" s="1"/>
  <c r="G1418" i="1"/>
  <c r="H1418" i="1" s="1"/>
  <c r="S1418" i="1"/>
  <c r="C1413" i="1"/>
  <c r="P1412" i="1"/>
  <c r="I1420" i="1"/>
  <c r="B1419" i="1" l="1"/>
  <c r="D1419" i="1"/>
  <c r="N1418" i="1"/>
  <c r="E1419" i="1"/>
  <c r="F1420" i="1" s="1"/>
  <c r="O1419" i="1"/>
  <c r="A1420" i="1"/>
  <c r="T1418" i="1"/>
  <c r="Q1418" i="1"/>
  <c r="S1419" i="1"/>
  <c r="G1419" i="1"/>
  <c r="H1419" i="1" s="1"/>
  <c r="J1419" i="1"/>
  <c r="K1419" i="1" s="1"/>
  <c r="L1419" i="1" s="1"/>
  <c r="M1419" i="1" s="1"/>
  <c r="R1419" i="1"/>
  <c r="I1421" i="1"/>
  <c r="C1414" i="1"/>
  <c r="P1413" i="1"/>
  <c r="B1420" i="1" l="1"/>
  <c r="D1420" i="1"/>
  <c r="N1419" i="1"/>
  <c r="E1420" i="1"/>
  <c r="F1421" i="1" s="1"/>
  <c r="O1420" i="1"/>
  <c r="A1421" i="1"/>
  <c r="Q1419" i="1"/>
  <c r="T1419" i="1"/>
  <c r="R1420" i="1"/>
  <c r="J1420" i="1"/>
  <c r="K1420" i="1" s="1"/>
  <c r="L1420" i="1" s="1"/>
  <c r="M1420" i="1" s="1"/>
  <c r="G1420" i="1"/>
  <c r="H1420" i="1" s="1"/>
  <c r="S1420" i="1"/>
  <c r="C1415" i="1"/>
  <c r="P1414" i="1"/>
  <c r="I1422" i="1"/>
  <c r="B1421" i="1" l="1"/>
  <c r="D1421" i="1"/>
  <c r="N1420" i="1"/>
  <c r="O1421" i="1"/>
  <c r="A1422" i="1"/>
  <c r="E1421" i="1"/>
  <c r="F1422" i="1" s="1"/>
  <c r="T1420" i="1"/>
  <c r="Q1420" i="1"/>
  <c r="G1421" i="1"/>
  <c r="H1421" i="1" s="1"/>
  <c r="S1421" i="1"/>
  <c r="R1421" i="1"/>
  <c r="J1421" i="1"/>
  <c r="K1421" i="1" s="1"/>
  <c r="L1421" i="1" s="1"/>
  <c r="M1421" i="1" s="1"/>
  <c r="I1423" i="1"/>
  <c r="C1416" i="1"/>
  <c r="P1415" i="1"/>
  <c r="B1422" i="1" l="1"/>
  <c r="D1422" i="1"/>
  <c r="N1421" i="1"/>
  <c r="E1422" i="1"/>
  <c r="F1423" i="1" s="1"/>
  <c r="O1422" i="1"/>
  <c r="A1423" i="1"/>
  <c r="T1421" i="1"/>
  <c r="Q1421" i="1"/>
  <c r="R1422" i="1"/>
  <c r="J1422" i="1"/>
  <c r="K1422" i="1" s="1"/>
  <c r="L1422" i="1" s="1"/>
  <c r="M1422" i="1" s="1"/>
  <c r="G1422" i="1"/>
  <c r="H1422" i="1" s="1"/>
  <c r="S1422" i="1"/>
  <c r="C1417" i="1"/>
  <c r="P1416" i="1"/>
  <c r="I1424" i="1"/>
  <c r="B1423" i="1" l="1"/>
  <c r="D1423" i="1"/>
  <c r="N1422" i="1"/>
  <c r="E1423" i="1"/>
  <c r="F1424" i="1" s="1"/>
  <c r="O1423" i="1"/>
  <c r="A1424" i="1"/>
  <c r="T1422" i="1"/>
  <c r="Q1422" i="1"/>
  <c r="S1423" i="1"/>
  <c r="G1423" i="1"/>
  <c r="H1423" i="1" s="1"/>
  <c r="R1423" i="1"/>
  <c r="J1423" i="1"/>
  <c r="K1423" i="1" s="1"/>
  <c r="L1423" i="1" s="1"/>
  <c r="M1423" i="1" s="1"/>
  <c r="I1425" i="1"/>
  <c r="C1418" i="1"/>
  <c r="P1417" i="1"/>
  <c r="B1424" i="1" l="1"/>
  <c r="D1424" i="1"/>
  <c r="N1423" i="1"/>
  <c r="E1424" i="1"/>
  <c r="F1425" i="1" s="1"/>
  <c r="O1424" i="1"/>
  <c r="A1425" i="1"/>
  <c r="T1423" i="1"/>
  <c r="Q1423" i="1"/>
  <c r="R1424" i="1"/>
  <c r="S1424" i="1"/>
  <c r="J1424" i="1"/>
  <c r="K1424" i="1" s="1"/>
  <c r="L1424" i="1" s="1"/>
  <c r="M1424" i="1" s="1"/>
  <c r="G1424" i="1"/>
  <c r="H1424" i="1" s="1"/>
  <c r="C1419" i="1"/>
  <c r="P1418" i="1"/>
  <c r="I1426" i="1"/>
  <c r="B1425" i="1" l="1"/>
  <c r="D1425" i="1"/>
  <c r="E1425" i="1"/>
  <c r="F1426" i="1" s="1"/>
  <c r="O1425" i="1"/>
  <c r="A1426" i="1"/>
  <c r="Q1424" i="1"/>
  <c r="T1424" i="1"/>
  <c r="J1425" i="1"/>
  <c r="K1425" i="1" s="1"/>
  <c r="L1425" i="1" s="1"/>
  <c r="M1425" i="1" s="1"/>
  <c r="S1425" i="1"/>
  <c r="R1425" i="1"/>
  <c r="G1425" i="1"/>
  <c r="H1425" i="1" s="1"/>
  <c r="N1424" i="1"/>
  <c r="I1427" i="1"/>
  <c r="C1420" i="1"/>
  <c r="P1419" i="1"/>
  <c r="B1426" i="1" l="1"/>
  <c r="D1426" i="1"/>
  <c r="N1425" i="1"/>
  <c r="E1426" i="1"/>
  <c r="F1427" i="1" s="1"/>
  <c r="O1426" i="1"/>
  <c r="A1427" i="1"/>
  <c r="Q1425" i="1"/>
  <c r="T1425" i="1"/>
  <c r="S1426" i="1"/>
  <c r="R1426" i="1"/>
  <c r="J1426" i="1"/>
  <c r="K1426" i="1" s="1"/>
  <c r="L1426" i="1" s="1"/>
  <c r="M1426" i="1" s="1"/>
  <c r="G1426" i="1"/>
  <c r="H1426" i="1" s="1"/>
  <c r="I1428" i="1"/>
  <c r="C1421" i="1"/>
  <c r="P1420" i="1"/>
  <c r="B1427" i="1" l="1"/>
  <c r="D1427" i="1"/>
  <c r="E1427" i="1"/>
  <c r="F1428" i="1" s="1"/>
  <c r="O1427" i="1"/>
  <c r="A1428" i="1"/>
  <c r="N1426" i="1"/>
  <c r="T1426" i="1"/>
  <c r="Q1426" i="1"/>
  <c r="S1427" i="1"/>
  <c r="R1427" i="1"/>
  <c r="G1427" i="1"/>
  <c r="H1427" i="1" s="1"/>
  <c r="J1427" i="1"/>
  <c r="K1427" i="1" s="1"/>
  <c r="L1427" i="1" s="1"/>
  <c r="M1427" i="1" s="1"/>
  <c r="C1422" i="1"/>
  <c r="P1421" i="1"/>
  <c r="I1429" i="1"/>
  <c r="B1428" i="1" l="1"/>
  <c r="D1428" i="1"/>
  <c r="N1427" i="1"/>
  <c r="E1428" i="1"/>
  <c r="F1429" i="1" s="1"/>
  <c r="O1428" i="1"/>
  <c r="A1429" i="1"/>
  <c r="T1427" i="1"/>
  <c r="Q1427" i="1"/>
  <c r="R1428" i="1"/>
  <c r="J1428" i="1"/>
  <c r="K1428" i="1" s="1"/>
  <c r="L1428" i="1" s="1"/>
  <c r="M1428" i="1" s="1"/>
  <c r="S1428" i="1"/>
  <c r="G1428" i="1"/>
  <c r="H1428" i="1" s="1"/>
  <c r="I1430" i="1"/>
  <c r="C1423" i="1"/>
  <c r="P1422" i="1"/>
  <c r="B1429" i="1" l="1"/>
  <c r="D1429" i="1"/>
  <c r="N1428" i="1"/>
  <c r="E1429" i="1"/>
  <c r="F1430" i="1" s="1"/>
  <c r="O1429" i="1"/>
  <c r="A1430" i="1"/>
  <c r="T1428" i="1"/>
  <c r="Q1428" i="1"/>
  <c r="J1429" i="1"/>
  <c r="K1429" i="1" s="1"/>
  <c r="L1429" i="1" s="1"/>
  <c r="M1429" i="1" s="1"/>
  <c r="S1429" i="1"/>
  <c r="G1429" i="1"/>
  <c r="H1429" i="1" s="1"/>
  <c r="R1429" i="1"/>
  <c r="I1431" i="1"/>
  <c r="C1424" i="1"/>
  <c r="P1423" i="1"/>
  <c r="B1430" i="1" l="1"/>
  <c r="D1430" i="1"/>
  <c r="N1429" i="1"/>
  <c r="E1430" i="1"/>
  <c r="F1431" i="1" s="1"/>
  <c r="O1430" i="1"/>
  <c r="A1431" i="1"/>
  <c r="T1429" i="1"/>
  <c r="Q1429" i="1"/>
  <c r="S1430" i="1"/>
  <c r="R1430" i="1"/>
  <c r="G1430" i="1"/>
  <c r="H1430" i="1" s="1"/>
  <c r="J1430" i="1"/>
  <c r="K1430" i="1" s="1"/>
  <c r="L1430" i="1" s="1"/>
  <c r="M1430" i="1" s="1"/>
  <c r="I1432" i="1"/>
  <c r="C1425" i="1"/>
  <c r="P1424" i="1"/>
  <c r="B1431" i="1" l="1"/>
  <c r="D1431" i="1"/>
  <c r="N1430" i="1"/>
  <c r="E1431" i="1"/>
  <c r="F1432" i="1" s="1"/>
  <c r="O1431" i="1"/>
  <c r="A1432" i="1"/>
  <c r="T1430" i="1"/>
  <c r="Q1430" i="1"/>
  <c r="S1431" i="1"/>
  <c r="G1431" i="1"/>
  <c r="H1431" i="1" s="1"/>
  <c r="J1431" i="1"/>
  <c r="K1431" i="1" s="1"/>
  <c r="L1431" i="1" s="1"/>
  <c r="M1431" i="1" s="1"/>
  <c r="R1431" i="1"/>
  <c r="C1426" i="1"/>
  <c r="P1425" i="1"/>
  <c r="I1433" i="1"/>
  <c r="B1432" i="1" l="1"/>
  <c r="D1432" i="1"/>
  <c r="N1431" i="1"/>
  <c r="E1432" i="1"/>
  <c r="F1433" i="1" s="1"/>
  <c r="O1432" i="1"/>
  <c r="A1433" i="1"/>
  <c r="T1431" i="1"/>
  <c r="Q1431" i="1"/>
  <c r="R1432" i="1"/>
  <c r="J1432" i="1"/>
  <c r="K1432" i="1" s="1"/>
  <c r="L1432" i="1" s="1"/>
  <c r="M1432" i="1" s="1"/>
  <c r="S1432" i="1"/>
  <c r="G1432" i="1"/>
  <c r="H1432" i="1" s="1"/>
  <c r="C1427" i="1"/>
  <c r="P1426" i="1"/>
  <c r="I1434" i="1"/>
  <c r="B1433" i="1" l="1"/>
  <c r="D1433" i="1"/>
  <c r="N1432" i="1"/>
  <c r="E1433" i="1"/>
  <c r="F1434" i="1" s="1"/>
  <c r="O1433" i="1"/>
  <c r="A1434" i="1"/>
  <c r="T1432" i="1"/>
  <c r="Q1432" i="1"/>
  <c r="J1433" i="1"/>
  <c r="K1433" i="1" s="1"/>
  <c r="L1433" i="1" s="1"/>
  <c r="M1433" i="1" s="1"/>
  <c r="S1433" i="1"/>
  <c r="G1433" i="1"/>
  <c r="H1433" i="1" s="1"/>
  <c r="R1433" i="1"/>
  <c r="C1428" i="1"/>
  <c r="P1427" i="1"/>
  <c r="I1435" i="1"/>
  <c r="B1434" i="1" l="1"/>
  <c r="D1434" i="1"/>
  <c r="N1433" i="1"/>
  <c r="E1434" i="1"/>
  <c r="F1435" i="1" s="1"/>
  <c r="O1434" i="1"/>
  <c r="A1435" i="1"/>
  <c r="T1433" i="1"/>
  <c r="Q1433" i="1"/>
  <c r="R1434" i="1"/>
  <c r="G1434" i="1"/>
  <c r="H1434" i="1" s="1"/>
  <c r="S1434" i="1"/>
  <c r="J1434" i="1"/>
  <c r="K1434" i="1" s="1"/>
  <c r="L1434" i="1" s="1"/>
  <c r="M1434" i="1" s="1"/>
  <c r="I1436" i="1"/>
  <c r="C1429" i="1"/>
  <c r="P1428" i="1"/>
  <c r="B1435" i="1" l="1"/>
  <c r="D1435" i="1"/>
  <c r="N1434" i="1"/>
  <c r="E1435" i="1"/>
  <c r="F1436" i="1" s="1"/>
  <c r="O1435" i="1"/>
  <c r="A1436" i="1"/>
  <c r="T1434" i="1"/>
  <c r="Q1434" i="1"/>
  <c r="G1435" i="1"/>
  <c r="H1435" i="1" s="1"/>
  <c r="R1435" i="1"/>
  <c r="J1435" i="1"/>
  <c r="K1435" i="1" s="1"/>
  <c r="L1435" i="1" s="1"/>
  <c r="M1435" i="1" s="1"/>
  <c r="S1435" i="1"/>
  <c r="C1430" i="1"/>
  <c r="P1429" i="1"/>
  <c r="I1437" i="1"/>
  <c r="B1436" i="1" l="1"/>
  <c r="D1436" i="1"/>
  <c r="N1435" i="1"/>
  <c r="E1436" i="1"/>
  <c r="F1437" i="1" s="1"/>
  <c r="O1436" i="1"/>
  <c r="A1437" i="1"/>
  <c r="T1435" i="1"/>
  <c r="Q1435" i="1"/>
  <c r="R1436" i="1"/>
  <c r="S1436" i="1"/>
  <c r="J1436" i="1"/>
  <c r="K1436" i="1" s="1"/>
  <c r="L1436" i="1" s="1"/>
  <c r="M1436" i="1" s="1"/>
  <c r="G1436" i="1"/>
  <c r="H1436" i="1" s="1"/>
  <c r="I1438" i="1"/>
  <c r="C1431" i="1"/>
  <c r="P1430" i="1"/>
  <c r="B1437" i="1" l="1"/>
  <c r="D1437" i="1"/>
  <c r="N1436" i="1"/>
  <c r="E1437" i="1"/>
  <c r="F1438" i="1" s="1"/>
  <c r="O1437" i="1"/>
  <c r="A1438" i="1"/>
  <c r="T1436" i="1"/>
  <c r="Q1436" i="1"/>
  <c r="S1437" i="1"/>
  <c r="G1437" i="1"/>
  <c r="H1437" i="1" s="1"/>
  <c r="R1437" i="1"/>
  <c r="J1437" i="1"/>
  <c r="K1437" i="1" s="1"/>
  <c r="L1437" i="1" s="1"/>
  <c r="M1437" i="1" s="1"/>
  <c r="I1439" i="1"/>
  <c r="C1432" i="1"/>
  <c r="P1431" i="1"/>
  <c r="B1438" i="1" l="1"/>
  <c r="D1438" i="1"/>
  <c r="E1438" i="1"/>
  <c r="F1439" i="1" s="1"/>
  <c r="O1438" i="1"/>
  <c r="A1439" i="1"/>
  <c r="T1437" i="1"/>
  <c r="Q1437" i="1"/>
  <c r="G1438" i="1"/>
  <c r="H1438" i="1" s="1"/>
  <c r="R1438" i="1"/>
  <c r="J1438" i="1"/>
  <c r="K1438" i="1" s="1"/>
  <c r="L1438" i="1" s="1"/>
  <c r="M1438" i="1" s="1"/>
  <c r="S1438" i="1"/>
  <c r="N1437" i="1"/>
  <c r="C1433" i="1"/>
  <c r="P1432" i="1"/>
  <c r="I1440" i="1"/>
  <c r="B1439" i="1" l="1"/>
  <c r="D1439" i="1"/>
  <c r="E1439" i="1"/>
  <c r="F1440" i="1" s="1"/>
  <c r="O1439" i="1"/>
  <c r="A1440" i="1"/>
  <c r="Q1438" i="1"/>
  <c r="T1438" i="1"/>
  <c r="S1439" i="1"/>
  <c r="G1439" i="1"/>
  <c r="H1439" i="1" s="1"/>
  <c r="R1439" i="1"/>
  <c r="J1439" i="1"/>
  <c r="K1439" i="1" s="1"/>
  <c r="L1439" i="1" s="1"/>
  <c r="M1439" i="1" s="1"/>
  <c r="N1438" i="1"/>
  <c r="I1441" i="1"/>
  <c r="C1434" i="1"/>
  <c r="P1433" i="1"/>
  <c r="B1440" i="1" l="1"/>
  <c r="D1440" i="1"/>
  <c r="N1439" i="1"/>
  <c r="O1440" i="1"/>
  <c r="A1441" i="1"/>
  <c r="E1440" i="1"/>
  <c r="F1441" i="1" s="1"/>
  <c r="T1439" i="1"/>
  <c r="Q1439" i="1"/>
  <c r="S1440" i="1"/>
  <c r="G1440" i="1"/>
  <c r="H1440" i="1" s="1"/>
  <c r="J1440" i="1"/>
  <c r="K1440" i="1" s="1"/>
  <c r="L1440" i="1" s="1"/>
  <c r="M1440" i="1" s="1"/>
  <c r="R1440" i="1"/>
  <c r="C1435" i="1"/>
  <c r="P1434" i="1"/>
  <c r="I1442" i="1"/>
  <c r="B1441" i="1" l="1"/>
  <c r="D1441" i="1"/>
  <c r="N1440" i="1"/>
  <c r="E1441" i="1"/>
  <c r="F1442" i="1" s="1"/>
  <c r="O1441" i="1"/>
  <c r="A1442" i="1"/>
  <c r="T1440" i="1"/>
  <c r="Q1440" i="1"/>
  <c r="J1441" i="1"/>
  <c r="K1441" i="1" s="1"/>
  <c r="L1441" i="1" s="1"/>
  <c r="M1441" i="1" s="1"/>
  <c r="S1441" i="1"/>
  <c r="G1441" i="1"/>
  <c r="H1441" i="1" s="1"/>
  <c r="R1441" i="1"/>
  <c r="I1443" i="1"/>
  <c r="C1436" i="1"/>
  <c r="P1435" i="1"/>
  <c r="B1442" i="1" l="1"/>
  <c r="D1442" i="1"/>
  <c r="E1442" i="1"/>
  <c r="F1443" i="1" s="1"/>
  <c r="O1442" i="1"/>
  <c r="A1443" i="1"/>
  <c r="T1441" i="1"/>
  <c r="Q1441" i="1"/>
  <c r="G1442" i="1"/>
  <c r="H1442" i="1" s="1"/>
  <c r="R1442" i="1"/>
  <c r="J1442" i="1"/>
  <c r="K1442" i="1" s="1"/>
  <c r="L1442" i="1" s="1"/>
  <c r="M1442" i="1" s="1"/>
  <c r="S1442" i="1"/>
  <c r="N1441" i="1"/>
  <c r="I1444" i="1"/>
  <c r="C1437" i="1"/>
  <c r="P1436" i="1"/>
  <c r="B1443" i="1" l="1"/>
  <c r="D1443" i="1"/>
  <c r="E1443" i="1"/>
  <c r="F1444" i="1" s="1"/>
  <c r="O1443" i="1"/>
  <c r="A1444" i="1"/>
  <c r="T1442" i="1"/>
  <c r="Q1442" i="1"/>
  <c r="S1443" i="1"/>
  <c r="G1443" i="1"/>
  <c r="H1443" i="1" s="1"/>
  <c r="J1443" i="1"/>
  <c r="K1443" i="1" s="1"/>
  <c r="L1443" i="1" s="1"/>
  <c r="M1443" i="1" s="1"/>
  <c r="R1443" i="1"/>
  <c r="N1442" i="1"/>
  <c r="I1445" i="1"/>
  <c r="C1438" i="1"/>
  <c r="P1437" i="1"/>
  <c r="B1444" i="1" l="1"/>
  <c r="D1444" i="1"/>
  <c r="N1443" i="1"/>
  <c r="E1444" i="1"/>
  <c r="F1445" i="1" s="1"/>
  <c r="O1444" i="1"/>
  <c r="A1445" i="1"/>
  <c r="T1443" i="1"/>
  <c r="Q1443" i="1"/>
  <c r="R1444" i="1"/>
  <c r="J1444" i="1"/>
  <c r="K1444" i="1" s="1"/>
  <c r="L1444" i="1" s="1"/>
  <c r="M1444" i="1" s="1"/>
  <c r="S1444" i="1"/>
  <c r="G1444" i="1"/>
  <c r="H1444" i="1" s="1"/>
  <c r="C1439" i="1"/>
  <c r="P1438" i="1"/>
  <c r="I1446" i="1"/>
  <c r="B1445" i="1" l="1"/>
  <c r="D1445" i="1"/>
  <c r="N1444" i="1"/>
  <c r="E1445" i="1"/>
  <c r="F1446" i="1" s="1"/>
  <c r="O1445" i="1"/>
  <c r="A1446" i="1"/>
  <c r="T1444" i="1"/>
  <c r="Q1444" i="1"/>
  <c r="S1445" i="1"/>
  <c r="G1445" i="1"/>
  <c r="H1445" i="1" s="1"/>
  <c r="R1445" i="1"/>
  <c r="J1445" i="1"/>
  <c r="K1445" i="1" s="1"/>
  <c r="L1445" i="1" s="1"/>
  <c r="M1445" i="1" s="1"/>
  <c r="I1447" i="1"/>
  <c r="C1440" i="1"/>
  <c r="P1439" i="1"/>
  <c r="B1446" i="1" l="1"/>
  <c r="D1446" i="1"/>
  <c r="N1445" i="1"/>
  <c r="E1446" i="1"/>
  <c r="F1447" i="1" s="1"/>
  <c r="O1446" i="1"/>
  <c r="A1447" i="1"/>
  <c r="T1445" i="1"/>
  <c r="Q1445" i="1"/>
  <c r="G1446" i="1"/>
  <c r="H1446" i="1" s="1"/>
  <c r="R1446" i="1"/>
  <c r="J1446" i="1"/>
  <c r="K1446" i="1" s="1"/>
  <c r="L1446" i="1" s="1"/>
  <c r="M1446" i="1" s="1"/>
  <c r="S1446" i="1"/>
  <c r="C1441" i="1"/>
  <c r="P1440" i="1"/>
  <c r="I1448" i="1"/>
  <c r="B1447" i="1" l="1"/>
  <c r="D1447" i="1"/>
  <c r="N1446" i="1"/>
  <c r="E1447" i="1"/>
  <c r="F1448" i="1" s="1"/>
  <c r="O1447" i="1"/>
  <c r="A1448" i="1"/>
  <c r="Q1446" i="1"/>
  <c r="T1446" i="1"/>
  <c r="S1447" i="1"/>
  <c r="G1447" i="1"/>
  <c r="H1447" i="1" s="1"/>
  <c r="J1447" i="1"/>
  <c r="K1447" i="1" s="1"/>
  <c r="L1447" i="1" s="1"/>
  <c r="M1447" i="1" s="1"/>
  <c r="R1447" i="1"/>
  <c r="I1449" i="1"/>
  <c r="C1442" i="1"/>
  <c r="P1441" i="1"/>
  <c r="B1448" i="1" l="1"/>
  <c r="D1448" i="1"/>
  <c r="E1448" i="1"/>
  <c r="F1449" i="1" s="1"/>
  <c r="O1448" i="1"/>
  <c r="A1449" i="1"/>
  <c r="Q1447" i="1"/>
  <c r="T1447" i="1"/>
  <c r="S1448" i="1"/>
  <c r="R1448" i="1"/>
  <c r="G1448" i="1"/>
  <c r="H1448" i="1" s="1"/>
  <c r="J1448" i="1"/>
  <c r="K1448" i="1" s="1"/>
  <c r="L1448" i="1" s="1"/>
  <c r="M1448" i="1" s="1"/>
  <c r="N1447" i="1"/>
  <c r="C1443" i="1"/>
  <c r="P1442" i="1"/>
  <c r="I1450" i="1"/>
  <c r="B1449" i="1" l="1"/>
  <c r="D1449" i="1"/>
  <c r="N1448" i="1"/>
  <c r="E1449" i="1"/>
  <c r="F1450" i="1" s="1"/>
  <c r="O1449" i="1"/>
  <c r="A1450" i="1"/>
  <c r="T1448" i="1"/>
  <c r="Q1448" i="1"/>
  <c r="S1449" i="1"/>
  <c r="G1449" i="1"/>
  <c r="H1449" i="1" s="1"/>
  <c r="J1449" i="1"/>
  <c r="K1449" i="1" s="1"/>
  <c r="L1449" i="1" s="1"/>
  <c r="M1449" i="1" s="1"/>
  <c r="R1449" i="1"/>
  <c r="I1451" i="1"/>
  <c r="C1444" i="1"/>
  <c r="P1443" i="1"/>
  <c r="B1450" i="1" l="1"/>
  <c r="D1450" i="1"/>
  <c r="N1449" i="1"/>
  <c r="E1450" i="1"/>
  <c r="F1451" i="1" s="1"/>
  <c r="O1450" i="1"/>
  <c r="A1451" i="1"/>
  <c r="T1449" i="1"/>
  <c r="Q1449" i="1"/>
  <c r="J1450" i="1"/>
  <c r="K1450" i="1" s="1"/>
  <c r="L1450" i="1" s="1"/>
  <c r="M1450" i="1" s="1"/>
  <c r="S1450" i="1"/>
  <c r="R1450" i="1"/>
  <c r="G1450" i="1"/>
  <c r="H1450" i="1" s="1"/>
  <c r="C1445" i="1"/>
  <c r="P1444" i="1"/>
  <c r="I1452" i="1"/>
  <c r="B1451" i="1" l="1"/>
  <c r="D1451" i="1"/>
  <c r="N1450" i="1"/>
  <c r="E1451" i="1"/>
  <c r="F1452" i="1" s="1"/>
  <c r="O1451" i="1"/>
  <c r="A1452" i="1"/>
  <c r="T1450" i="1"/>
  <c r="Q1450" i="1"/>
  <c r="J1451" i="1"/>
  <c r="K1451" i="1" s="1"/>
  <c r="L1451" i="1" s="1"/>
  <c r="M1451" i="1" s="1"/>
  <c r="G1451" i="1"/>
  <c r="H1451" i="1" s="1"/>
  <c r="S1451" i="1"/>
  <c r="R1451" i="1"/>
  <c r="I1453" i="1"/>
  <c r="C1446" i="1"/>
  <c r="P1445" i="1"/>
  <c r="B1452" i="1" l="1"/>
  <c r="D1452" i="1"/>
  <c r="N1451" i="1"/>
  <c r="E1452" i="1"/>
  <c r="F1453" i="1" s="1"/>
  <c r="O1452" i="1"/>
  <c r="A1453" i="1"/>
  <c r="T1451" i="1"/>
  <c r="Q1451" i="1"/>
  <c r="J1452" i="1"/>
  <c r="K1452" i="1" s="1"/>
  <c r="L1452" i="1" s="1"/>
  <c r="M1452" i="1" s="1"/>
  <c r="S1452" i="1"/>
  <c r="G1452" i="1"/>
  <c r="H1452" i="1" s="1"/>
  <c r="R1452" i="1"/>
  <c r="C1447" i="1"/>
  <c r="P1446" i="1"/>
  <c r="I1454" i="1"/>
  <c r="B1453" i="1" l="1"/>
  <c r="D1453" i="1"/>
  <c r="N1452" i="1"/>
  <c r="E1453" i="1"/>
  <c r="F1454" i="1" s="1"/>
  <c r="O1453" i="1"/>
  <c r="A1454" i="1"/>
  <c r="T1452" i="1"/>
  <c r="Q1452" i="1"/>
  <c r="R1453" i="1"/>
  <c r="J1453" i="1"/>
  <c r="K1453" i="1" s="1"/>
  <c r="L1453" i="1" s="1"/>
  <c r="M1453" i="1" s="1"/>
  <c r="S1453" i="1"/>
  <c r="G1453" i="1"/>
  <c r="H1453" i="1" s="1"/>
  <c r="I1455" i="1"/>
  <c r="C1448" i="1"/>
  <c r="P1447" i="1"/>
  <c r="B1454" i="1" l="1"/>
  <c r="D1454" i="1"/>
  <c r="N1453" i="1"/>
  <c r="E1454" i="1"/>
  <c r="F1455" i="1" s="1"/>
  <c r="O1454" i="1"/>
  <c r="A1455" i="1"/>
  <c r="T1453" i="1"/>
  <c r="Q1453" i="1"/>
  <c r="S1454" i="1"/>
  <c r="G1454" i="1"/>
  <c r="H1454" i="1" s="1"/>
  <c r="R1454" i="1"/>
  <c r="J1454" i="1"/>
  <c r="K1454" i="1" s="1"/>
  <c r="L1454" i="1" s="1"/>
  <c r="M1454" i="1" s="1"/>
  <c r="C1449" i="1"/>
  <c r="P1448" i="1"/>
  <c r="I1456" i="1"/>
  <c r="B1455" i="1" l="1"/>
  <c r="D1455" i="1"/>
  <c r="E1455" i="1"/>
  <c r="F1456" i="1" s="1"/>
  <c r="O1455" i="1"/>
  <c r="A1456" i="1"/>
  <c r="T1454" i="1"/>
  <c r="Q1454" i="1"/>
  <c r="G1455" i="1"/>
  <c r="H1455" i="1" s="1"/>
  <c r="S1455" i="1"/>
  <c r="J1455" i="1"/>
  <c r="K1455" i="1" s="1"/>
  <c r="L1455" i="1" s="1"/>
  <c r="M1455" i="1" s="1"/>
  <c r="R1455" i="1"/>
  <c r="N1454" i="1"/>
  <c r="C1450" i="1"/>
  <c r="P1449" i="1"/>
  <c r="I1457" i="1"/>
  <c r="B1456" i="1" l="1"/>
  <c r="D1456" i="1"/>
  <c r="N1455" i="1"/>
  <c r="E1456" i="1"/>
  <c r="F1457" i="1" s="1"/>
  <c r="O1456" i="1"/>
  <c r="A1457" i="1"/>
  <c r="T1455" i="1"/>
  <c r="Q1455" i="1"/>
  <c r="S1456" i="1"/>
  <c r="G1456" i="1"/>
  <c r="H1456" i="1" s="1"/>
  <c r="R1456" i="1"/>
  <c r="J1456" i="1"/>
  <c r="K1456" i="1" s="1"/>
  <c r="L1456" i="1" s="1"/>
  <c r="M1456" i="1" s="1"/>
  <c r="I1458" i="1"/>
  <c r="C1451" i="1"/>
  <c r="P1450" i="1"/>
  <c r="B1457" i="1" l="1"/>
  <c r="D1457" i="1"/>
  <c r="N1456" i="1"/>
  <c r="E1457" i="1"/>
  <c r="F1458" i="1" s="1"/>
  <c r="O1457" i="1"/>
  <c r="A1458" i="1"/>
  <c r="T1456" i="1"/>
  <c r="Q1456" i="1"/>
  <c r="J1457" i="1"/>
  <c r="K1457" i="1" s="1"/>
  <c r="L1457" i="1" s="1"/>
  <c r="M1457" i="1" s="1"/>
  <c r="G1457" i="1"/>
  <c r="H1457" i="1" s="1"/>
  <c r="S1457" i="1"/>
  <c r="R1457" i="1"/>
  <c r="C1452" i="1"/>
  <c r="P1451" i="1"/>
  <c r="I1459" i="1"/>
  <c r="B1458" i="1" l="1"/>
  <c r="D1458" i="1"/>
  <c r="N1457" i="1"/>
  <c r="E1458" i="1"/>
  <c r="F1459" i="1" s="1"/>
  <c r="O1458" i="1"/>
  <c r="A1459" i="1"/>
  <c r="T1457" i="1"/>
  <c r="Q1457" i="1"/>
  <c r="R1458" i="1"/>
  <c r="J1458" i="1"/>
  <c r="K1458" i="1" s="1"/>
  <c r="L1458" i="1" s="1"/>
  <c r="M1458" i="1" s="1"/>
  <c r="G1458" i="1"/>
  <c r="H1458" i="1" s="1"/>
  <c r="S1458" i="1"/>
  <c r="C1453" i="1"/>
  <c r="P1452" i="1"/>
  <c r="I1460" i="1"/>
  <c r="B1459" i="1" l="1"/>
  <c r="D1459" i="1"/>
  <c r="N1458" i="1"/>
  <c r="E1459" i="1"/>
  <c r="F1460" i="1" s="1"/>
  <c r="O1459" i="1"/>
  <c r="A1460" i="1"/>
  <c r="T1458" i="1"/>
  <c r="Q1458" i="1"/>
  <c r="G1459" i="1"/>
  <c r="H1459" i="1" s="1"/>
  <c r="R1459" i="1"/>
  <c r="J1459" i="1"/>
  <c r="K1459" i="1" s="1"/>
  <c r="L1459" i="1" s="1"/>
  <c r="M1459" i="1" s="1"/>
  <c r="S1459" i="1"/>
  <c r="I1461" i="1"/>
  <c r="C1454" i="1"/>
  <c r="P1453" i="1"/>
  <c r="B1460" i="1" l="1"/>
  <c r="D1460" i="1"/>
  <c r="N1459" i="1"/>
  <c r="E1460" i="1"/>
  <c r="F1461" i="1" s="1"/>
  <c r="O1460" i="1"/>
  <c r="A1461" i="1"/>
  <c r="T1459" i="1"/>
  <c r="Q1459" i="1"/>
  <c r="G1460" i="1"/>
  <c r="H1460" i="1" s="1"/>
  <c r="R1460" i="1"/>
  <c r="J1460" i="1"/>
  <c r="K1460" i="1" s="1"/>
  <c r="L1460" i="1" s="1"/>
  <c r="M1460" i="1" s="1"/>
  <c r="S1460" i="1"/>
  <c r="I1462" i="1"/>
  <c r="C1455" i="1"/>
  <c r="P1454" i="1"/>
  <c r="B1461" i="1" l="1"/>
  <c r="D1461" i="1"/>
  <c r="N1460" i="1"/>
  <c r="E1461" i="1"/>
  <c r="F1462" i="1" s="1"/>
  <c r="O1461" i="1"/>
  <c r="A1462" i="1"/>
  <c r="T1460" i="1"/>
  <c r="Q1460" i="1"/>
  <c r="J1461" i="1"/>
  <c r="K1461" i="1" s="1"/>
  <c r="L1461" i="1" s="1"/>
  <c r="M1461" i="1" s="1"/>
  <c r="R1461" i="1"/>
  <c r="S1461" i="1"/>
  <c r="G1461" i="1"/>
  <c r="H1461" i="1" s="1"/>
  <c r="C1456" i="1"/>
  <c r="P1455" i="1"/>
  <c r="I1463" i="1"/>
  <c r="B1462" i="1" l="1"/>
  <c r="D1462" i="1"/>
  <c r="E1462" i="1"/>
  <c r="F1463" i="1" s="1"/>
  <c r="O1462" i="1"/>
  <c r="A1463" i="1"/>
  <c r="N1461" i="1"/>
  <c r="T1461" i="1"/>
  <c r="Q1461" i="1"/>
  <c r="R1462" i="1"/>
  <c r="J1462" i="1"/>
  <c r="K1462" i="1" s="1"/>
  <c r="L1462" i="1" s="1"/>
  <c r="M1462" i="1" s="1"/>
  <c r="G1462" i="1"/>
  <c r="H1462" i="1" s="1"/>
  <c r="S1462" i="1"/>
  <c r="I1464" i="1"/>
  <c r="C1457" i="1"/>
  <c r="P1456" i="1"/>
  <c r="B1463" i="1" l="1"/>
  <c r="D1463" i="1"/>
  <c r="N1462" i="1"/>
  <c r="E1463" i="1"/>
  <c r="F1464" i="1" s="1"/>
  <c r="O1463" i="1"/>
  <c r="A1464" i="1"/>
  <c r="T1462" i="1"/>
  <c r="Q1462" i="1"/>
  <c r="S1463" i="1"/>
  <c r="G1463" i="1"/>
  <c r="H1463" i="1" s="1"/>
  <c r="R1463" i="1"/>
  <c r="J1463" i="1"/>
  <c r="K1463" i="1" s="1"/>
  <c r="L1463" i="1" s="1"/>
  <c r="M1463" i="1" s="1"/>
  <c r="I1465" i="1"/>
  <c r="C1458" i="1"/>
  <c r="P1457" i="1"/>
  <c r="B1464" i="1" l="1"/>
  <c r="D1464" i="1"/>
  <c r="N1463" i="1"/>
  <c r="E1464" i="1"/>
  <c r="F1465" i="1" s="1"/>
  <c r="O1464" i="1"/>
  <c r="A1465" i="1"/>
  <c r="T1463" i="1"/>
  <c r="Q1463" i="1"/>
  <c r="S1464" i="1"/>
  <c r="G1464" i="1"/>
  <c r="H1464" i="1" s="1"/>
  <c r="R1464" i="1"/>
  <c r="J1464" i="1"/>
  <c r="K1464" i="1" s="1"/>
  <c r="L1464" i="1" s="1"/>
  <c r="M1464" i="1" s="1"/>
  <c r="C1459" i="1"/>
  <c r="P1458" i="1"/>
  <c r="I1466" i="1"/>
  <c r="B1465" i="1" l="1"/>
  <c r="D1465" i="1"/>
  <c r="N1464" i="1"/>
  <c r="E1465" i="1"/>
  <c r="F1466" i="1" s="1"/>
  <c r="O1465" i="1"/>
  <c r="A1466" i="1"/>
  <c r="T1464" i="1"/>
  <c r="Q1464" i="1"/>
  <c r="S1465" i="1"/>
  <c r="G1465" i="1"/>
  <c r="H1465" i="1" s="1"/>
  <c r="J1465" i="1"/>
  <c r="K1465" i="1" s="1"/>
  <c r="L1465" i="1" s="1"/>
  <c r="M1465" i="1" s="1"/>
  <c r="R1465" i="1"/>
  <c r="C1460" i="1"/>
  <c r="P1459" i="1"/>
  <c r="I1467" i="1"/>
  <c r="B1466" i="1" l="1"/>
  <c r="D1466" i="1"/>
  <c r="N1465" i="1"/>
  <c r="E1466" i="1"/>
  <c r="F1467" i="1" s="1"/>
  <c r="O1466" i="1"/>
  <c r="A1467" i="1"/>
  <c r="T1465" i="1"/>
  <c r="Q1465" i="1"/>
  <c r="S1466" i="1"/>
  <c r="G1466" i="1"/>
  <c r="H1466" i="1" s="1"/>
  <c r="J1466" i="1"/>
  <c r="K1466" i="1" s="1"/>
  <c r="L1466" i="1" s="1"/>
  <c r="M1466" i="1" s="1"/>
  <c r="R1466" i="1"/>
  <c r="C1461" i="1"/>
  <c r="P1460" i="1"/>
  <c r="I1468" i="1"/>
  <c r="B1467" i="1" l="1"/>
  <c r="D1467" i="1"/>
  <c r="N1466" i="1"/>
  <c r="E1467" i="1"/>
  <c r="F1468" i="1" s="1"/>
  <c r="O1467" i="1"/>
  <c r="A1468" i="1"/>
  <c r="T1466" i="1"/>
  <c r="Q1466" i="1"/>
  <c r="S1467" i="1"/>
  <c r="G1467" i="1"/>
  <c r="H1467" i="1" s="1"/>
  <c r="R1467" i="1"/>
  <c r="J1467" i="1"/>
  <c r="K1467" i="1" s="1"/>
  <c r="L1467" i="1" s="1"/>
  <c r="M1467" i="1" s="1"/>
  <c r="C1462" i="1"/>
  <c r="P1461" i="1"/>
  <c r="I1469" i="1"/>
  <c r="B1468" i="1" l="1"/>
  <c r="D1468" i="1"/>
  <c r="E1468" i="1"/>
  <c r="F1469" i="1" s="1"/>
  <c r="O1468" i="1"/>
  <c r="A1469" i="1"/>
  <c r="T1467" i="1"/>
  <c r="Q1467" i="1"/>
  <c r="S1468" i="1"/>
  <c r="G1468" i="1"/>
  <c r="H1468" i="1" s="1"/>
  <c r="J1468" i="1"/>
  <c r="K1468" i="1" s="1"/>
  <c r="L1468" i="1" s="1"/>
  <c r="M1468" i="1" s="1"/>
  <c r="R1468" i="1"/>
  <c r="N1467" i="1"/>
  <c r="I1470" i="1"/>
  <c r="C1463" i="1"/>
  <c r="P1462" i="1"/>
  <c r="B1469" i="1" l="1"/>
  <c r="D1469" i="1"/>
  <c r="N1468" i="1"/>
  <c r="E1469" i="1"/>
  <c r="F1470" i="1" s="1"/>
  <c r="O1469" i="1"/>
  <c r="A1470" i="1"/>
  <c r="T1468" i="1"/>
  <c r="Q1468" i="1"/>
  <c r="J1469" i="1"/>
  <c r="K1469" i="1" s="1"/>
  <c r="L1469" i="1" s="1"/>
  <c r="M1469" i="1" s="1"/>
  <c r="R1469" i="1"/>
  <c r="S1469" i="1"/>
  <c r="G1469" i="1"/>
  <c r="H1469" i="1" s="1"/>
  <c r="C1464" i="1"/>
  <c r="P1463" i="1"/>
  <c r="I1471" i="1"/>
  <c r="B1470" i="1" l="1"/>
  <c r="D1470" i="1"/>
  <c r="N1469" i="1"/>
  <c r="E1470" i="1"/>
  <c r="F1471" i="1" s="1"/>
  <c r="O1470" i="1"/>
  <c r="A1471" i="1"/>
  <c r="Q1469" i="1"/>
  <c r="T1469" i="1"/>
  <c r="R1470" i="1"/>
  <c r="G1470" i="1"/>
  <c r="H1470" i="1" s="1"/>
  <c r="S1470" i="1"/>
  <c r="J1470" i="1"/>
  <c r="K1470" i="1" s="1"/>
  <c r="L1470" i="1" s="1"/>
  <c r="M1470" i="1" s="1"/>
  <c r="I1472" i="1"/>
  <c r="C1465" i="1"/>
  <c r="P1464" i="1"/>
  <c r="B1471" i="1" l="1"/>
  <c r="D1471" i="1"/>
  <c r="N1470" i="1"/>
  <c r="E1471" i="1"/>
  <c r="F1472" i="1" s="1"/>
  <c r="O1471" i="1"/>
  <c r="A1472" i="1"/>
  <c r="T1470" i="1"/>
  <c r="Q1470" i="1"/>
  <c r="S1471" i="1"/>
  <c r="G1471" i="1"/>
  <c r="H1471" i="1" s="1"/>
  <c r="R1471" i="1"/>
  <c r="J1471" i="1"/>
  <c r="K1471" i="1" s="1"/>
  <c r="L1471" i="1" s="1"/>
  <c r="M1471" i="1" s="1"/>
  <c r="C1466" i="1"/>
  <c r="P1465" i="1"/>
  <c r="I1473" i="1"/>
  <c r="B1472" i="1" l="1"/>
  <c r="D1472" i="1"/>
  <c r="N1471" i="1"/>
  <c r="E1472" i="1"/>
  <c r="F1473" i="1" s="1"/>
  <c r="O1472" i="1"/>
  <c r="A1473" i="1"/>
  <c r="Q1471" i="1"/>
  <c r="T1471" i="1"/>
  <c r="R1472" i="1"/>
  <c r="J1472" i="1"/>
  <c r="K1472" i="1" s="1"/>
  <c r="L1472" i="1" s="1"/>
  <c r="M1472" i="1" s="1"/>
  <c r="S1472" i="1"/>
  <c r="G1472" i="1"/>
  <c r="H1472" i="1" s="1"/>
  <c r="C1467" i="1"/>
  <c r="P1466" i="1"/>
  <c r="B1473" i="1" l="1"/>
  <c r="D1473" i="1"/>
  <c r="N1472" i="1"/>
  <c r="T1472" i="1"/>
  <c r="Q1472" i="1"/>
  <c r="R1473" i="1"/>
  <c r="S1473" i="1"/>
  <c r="G1473" i="1"/>
  <c r="H1473" i="1" s="1"/>
  <c r="J1473" i="1"/>
  <c r="K1473" i="1" s="1"/>
  <c r="L1473" i="1" s="1"/>
  <c r="O1473" i="1"/>
  <c r="Q1473" i="1" s="1"/>
  <c r="C1468" i="1"/>
  <c r="P1467" i="1"/>
  <c r="E1473" i="1" l="1"/>
  <c r="M1473" i="1"/>
  <c r="C1469" i="1"/>
  <c r="P1468" i="1"/>
  <c r="N1473" i="1" l="1"/>
  <c r="C1470" i="1"/>
  <c r="P1469" i="1"/>
  <c r="C1471" i="1" l="1"/>
  <c r="P1470" i="1"/>
  <c r="C1472" i="1" l="1"/>
  <c r="P1471" i="1"/>
  <c r="C1473" i="1" l="1"/>
  <c r="P1472" i="1"/>
  <c r="P1473" i="1" l="1"/>
  <c r="T1473" i="1" l="1"/>
</calcChain>
</file>

<file path=xl/sharedStrings.xml><?xml version="1.0" encoding="utf-8"?>
<sst xmlns="http://schemas.openxmlformats.org/spreadsheetml/2006/main" count="492" uniqueCount="100">
  <si>
    <t>[TABELA DE PAGAMENTOS]</t>
  </si>
  <si>
    <t>[FERIADOS]</t>
  </si>
  <si>
    <t>[DATAS BASE]</t>
  </si>
  <si>
    <t>[AH2.AV1909]</t>
  </si>
  <si>
    <t>COMPANHIA DE SANEAMENTO DE MINAS GERAIS - COPASA MG  - 10ª EMISSÃO DEBÊNTURES - R$ 140.000.000,00 - 140 DEBÊNTURES</t>
  </si>
  <si>
    <t>DI + 3,00% aa (base 252)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</si>
  <si>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</si>
  <si>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</si>
  <si>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</si>
  <si>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</si>
  <si>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</si>
  <si>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</si>
  <si>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</si>
  <si>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</si>
  <si>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</si>
  <si>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</si>
  <si>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VALOR TOTAL</t>
  </si>
  <si>
    <t>APURAÇÃO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</si>
  <si>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</si>
  <si>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</si>
  <si>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</si>
  <si>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</si>
  <si>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</si>
  <si>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</si>
  <si>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</si>
  <si>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</si>
  <si>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RENDIMENTOS</t>
  </si>
  <si>
    <t> CSMGA0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</si>
  <si>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</si>
  <si>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</si>
  <si>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</si>
  <si>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</si>
  <si>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</si>
  <si>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</si>
  <si>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</si>
  <si>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</si>
  <si>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</si>
  <si>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</si>
  <si>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</si>
  <si>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</si>
  <si>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</si>
  <si>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</si>
  <si>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</si>
  <si>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</si>
  <si>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</si>
  <si>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</si>
  <si>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</si>
  <si>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</si>
  <si>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</si>
  <si>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</si>
  <si>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</si>
  <si>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</si>
  <si>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</si>
  <si>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</si>
  <si>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</si>
  <si>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</si>
  <si>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</si>
  <si>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</si>
  <si>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</si>
  <si>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</si>
  <si>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A+J=</t>
  </si>
  <si>
    <t>Tabela de Feriados</t>
  </si>
  <si>
    <t>Intervalo</t>
  </si>
  <si>
    <t>Data Base -1</t>
  </si>
  <si>
    <t>Data Base</t>
  </si>
  <si>
    <t>Prox 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</si>
  <si>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</si>
  <si>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</si>
  <si>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</si>
  <si>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</si>
  <si>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</si>
  <si>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</si>
  <si>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</si>
  <si>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</si>
  <si>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</si>
  <si>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</si>
  <si>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</si>
  <si>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</si>
  <si>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</si>
  <si>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</si>
  <si>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</si>
  <si>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</si>
  <si>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</si>
  <si>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</si>
  <si>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</si>
  <si>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</si>
  <si>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</si>
  <si>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</si>
  <si>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</si>
  <si>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</si>
  <si>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</si>
  <si>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</si>
  <si>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</si>
  <si>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</si>
  <si>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</si>
  <si>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</si>
  <si>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</si>
  <si>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</si>
  <si>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</si>
  <si>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AH2:AV1909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</si>
</sst>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00"/>
    <numFmt numFmtId="165" formatCode="d\-mmm\-yy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</numFmts>
  <fonts count="8" x14ac:knownFonts="1">
    <font>
      <sz val="11"/>
      <color theme="1"/>
      <name val="Calibri"/>
      <family val="2"/>
      <scheme val="minor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9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4" fontId="2" fillId="0" borderId="0" xfId="0" applyNumberFormat="1" applyFont="1" applyAlignment="1"/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1" fillId="0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0" fontId="2" fillId="3" borderId="0" xfId="0" applyNumberFormat="1" applyFont="1" applyFill="1" applyAlignment="1">
      <alignment horizontal="left"/>
    </xf>
    <xf numFmtId="166" fontId="2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4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right"/>
    </xf>
    <xf numFmtId="0" fontId="2" fillId="4" borderId="0" xfId="0" applyNumberFormat="1" applyFont="1" applyFill="1" applyAlignment="1">
      <alignment horizontal="left"/>
    </xf>
    <xf numFmtId="3" fontId="2" fillId="5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center"/>
    </xf>
    <xf numFmtId="170" fontId="2" fillId="4" borderId="0" xfId="0" applyNumberFormat="1" applyFont="1" applyFill="1" applyAlignment="1">
      <alignment horizontal="center"/>
    </xf>
    <xf numFmtId="3" fontId="4" fillId="4" borderId="0" xfId="0" applyNumberFormat="1" applyFont="1" applyFill="1" applyAlignment="1">
      <alignment horizontal="center"/>
    </xf>
    <xf numFmtId="165" fontId="4" fillId="4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0" fontId="4" fillId="4" borderId="0" xfId="0" applyNumberFormat="1" applyFont="1" applyFill="1" applyAlignment="1">
      <alignment horizontal="center"/>
    </xf>
    <xf numFmtId="4" fontId="4" fillId="4" borderId="0" xfId="0" applyNumberFormat="1" applyFont="1" applyFill="1" applyAlignment="1">
      <alignment horizontal="center"/>
    </xf>
    <xf numFmtId="3" fontId="4" fillId="4" borderId="0" xfId="0" applyNumberFormat="1" applyFont="1" applyFill="1" applyAlignment="1">
      <alignment horizontal="right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/>
    <xf numFmtId="165" fontId="2" fillId="5" borderId="0" xfId="0" applyNumberFormat="1" applyFont="1" applyFill="1" applyAlignment="1">
      <alignment horizontal="center"/>
    </xf>
    <xf numFmtId="3" fontId="2" fillId="5" borderId="0" xfId="0" applyNumberFormat="1" applyFont="1" applyFill="1" applyAlignment="1">
      <alignment horizontal="right"/>
    </xf>
    <xf numFmtId="0" fontId="6" fillId="3" borderId="0" xfId="0" applyNumberFormat="1" applyFont="1" applyFill="1" applyAlignment="1">
      <alignment horizontal="left"/>
    </xf>
    <xf numFmtId="4" fontId="2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0" fontId="5" fillId="4" borderId="0" xfId="0" applyNumberFormat="1" applyFont="1" applyFill="1" applyAlignment="1">
      <alignment horizontal="left"/>
    </xf>
    <xf numFmtId="165" fontId="2" fillId="4" borderId="0" xfId="0" applyNumberFormat="1" applyFont="1" applyFill="1" applyAlignment="1">
      <alignment horizontal="right"/>
    </xf>
    <xf numFmtId="3" fontId="4" fillId="5" borderId="0" xfId="0" applyNumberFormat="1" applyFont="1" applyFill="1" applyAlignment="1">
      <alignment horizontal="center"/>
    </xf>
    <xf numFmtId="3" fontId="4" fillId="5" borderId="0" xfId="0" applyNumberFormat="1" applyFont="1" applyFill="1" applyAlignment="1">
      <alignment horizontal="right"/>
    </xf>
    <xf numFmtId="165" fontId="4" fillId="5" borderId="0" xfId="0" applyNumberFormat="1" applyFont="1" applyFill="1" applyAlignment="1">
      <alignment horizontal="center"/>
    </xf>
    <xf numFmtId="0" fontId="2" fillId="5" borderId="0" xfId="0" applyNumberFormat="1" applyFont="1" applyFill="1" applyAlignment="1">
      <alignment horizontal="center"/>
    </xf>
    <xf numFmtId="0" fontId="2" fillId="5" borderId="0" xfId="0" applyNumberFormat="1" applyFont="1" applyFill="1" applyAlignment="1">
      <alignment horizontal="right"/>
    </xf>
    <xf numFmtId="4" fontId="2" fillId="5" borderId="0" xfId="0" applyNumberFormat="1" applyFont="1" applyFill="1" applyAlignment="1">
      <alignment horizontal="center"/>
    </xf>
    <xf numFmtId="0" fontId="2" fillId="5" borderId="0" xfId="0" applyNumberFormat="1" applyFont="1" applyFill="1" applyAlignment="1"/>
    <xf numFmtId="4" fontId="2" fillId="5" borderId="0" xfId="0" applyNumberFormat="1" applyFont="1" applyFill="1" applyAlignment="1"/>
    <xf numFmtId="4" fontId="4" fillId="5" borderId="0" xfId="0" applyNumberFormat="1" applyFont="1" applyFill="1" applyAlignment="1"/>
    <xf numFmtId="0" fontId="4" fillId="5" borderId="0" xfId="0" applyNumberFormat="1" applyFont="1" applyFill="1" applyAlignment="1">
      <alignment horizontal="center"/>
    </xf>
    <xf numFmtId="0" fontId="4" fillId="5" borderId="0" xfId="0" applyNumberFormat="1" applyFont="1" applyFill="1" applyAlignment="1">
      <alignment horizontal="right"/>
    </xf>
    <xf numFmtId="0" fontId="2" fillId="6" borderId="0" xfId="0" applyNumberFormat="1" applyFont="1" applyFill="1" applyAlignment="1"/>
    <xf numFmtId="0" fontId="2" fillId="6" borderId="0" xfId="0" applyNumberFormat="1" applyFont="1" applyFill="1" applyAlignment="1">
      <alignment horizontal="right"/>
    </xf>
    <xf numFmtId="165" fontId="5" fillId="4" borderId="0" xfId="0" applyNumberFormat="1" applyFont="1" applyFill="1" applyAlignment="1">
      <alignment horizontal="right"/>
    </xf>
    <xf numFmtId="4" fontId="4" fillId="0" borderId="0" xfId="0" applyNumberFormat="1" applyFont="1" applyAlignment="1">
      <alignment horizontal="right"/>
    </xf>
    <xf numFmtId="165" fontId="4" fillId="4" borderId="0" xfId="0" applyNumberFormat="1" applyFont="1" applyFill="1" applyAlignment="1">
      <alignment horizontal="right"/>
    </xf>
    <xf numFmtId="0" fontId="4" fillId="4" borderId="0" xfId="0" applyNumberFormat="1" applyFont="1" applyFill="1" applyAlignment="1">
      <alignment horizontal="left"/>
    </xf>
    <xf numFmtId="0" fontId="5" fillId="0" borderId="0" xfId="0" applyNumberFormat="1" applyFont="1" applyAlignment="1"/>
    <xf numFmtId="0" fontId="7" fillId="0" borderId="0" xfId="0" applyFont="1"/>
    <xf numFmtId="0" fontId="5" fillId="0" borderId="0" xfId="0" applyNumberFormat="1" applyFont="1" applyFill="1" applyAlignment="1"/>
    <xf numFmtId="0" fontId="2" fillId="0" borderId="1" xfId="0" applyNumberFormat="1" applyFont="1" applyBorder="1" applyAlignment="1"/>
    <xf numFmtId="14" fontId="1" fillId="0" borderId="1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left"/>
    </xf>
    <xf numFmtId="0" fontId="5" fillId="0" borderId="1" xfId="0" applyNumberFormat="1" applyFont="1" applyBorder="1" applyAlignment="1"/>
    <xf numFmtId="0" fontId="7" fillId="0" borderId="1" xfId="0" applyFont="1" applyBorder="1"/>
    <xf numFmtId="166" fontId="2" fillId="0" borderId="1" xfId="0" applyNumberFormat="1" applyFont="1" applyBorder="1" applyAlignment="1"/>
    <xf numFmtId="167" fontId="2" fillId="0" borderId="1" xfId="0" applyNumberFormat="1" applyFont="1" applyBorder="1" applyAlignment="1"/>
    <xf numFmtId="4" fontId="3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/>
    <xf numFmtId="0" fontId="2" fillId="0" borderId="1" xfId="0" applyNumberFormat="1" applyFont="1" applyFill="1" applyBorder="1" applyAlignment="1"/>
    <xf numFmtId="1" fontId="2" fillId="0" borderId="1" xfId="0" applyNumberFormat="1" applyFont="1" applyBorder="1" applyAlignment="1"/>
    <xf numFmtId="164" fontId="2" fillId="0" borderId="1" xfId="0" applyNumberFormat="1" applyFont="1" applyBorder="1" applyAlignment="1"/>
    <xf numFmtId="4" fontId="2" fillId="0" borderId="1" xfId="0" applyNumberFormat="1" applyFont="1" applyBorder="1" applyAlignment="1"/>
    <xf numFmtId="4" fontId="1" fillId="0" borderId="1" xfId="0" applyNumberFormat="1" applyFont="1" applyBorder="1" applyAlignment="1"/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1" fillId="0" borderId="1" xfId="0" applyNumberFormat="1" applyFont="1" applyBorder="1" applyAlignment="1"/>
    <xf numFmtId="0" fontId="3" fillId="0" borderId="1" xfId="0" applyNumberFormat="1" applyFont="1" applyBorder="1" applyAlignment="1">
      <alignment horizontal="centerContinuous"/>
    </xf>
    <xf numFmtId="164" fontId="3" fillId="0" borderId="1" xfId="0" applyNumberFormat="1" applyFont="1" applyBorder="1" applyAlignment="1">
      <alignment horizontal="centerContinuous"/>
    </xf>
    <xf numFmtId="166" fontId="3" fillId="0" borderId="1" xfId="0" applyNumberFormat="1" applyFont="1" applyBorder="1" applyAlignment="1">
      <alignment horizontal="centerContinuous"/>
    </xf>
    <xf numFmtId="167" fontId="3" fillId="0" borderId="1" xfId="0" applyNumberFormat="1" applyFont="1" applyBorder="1" applyAlignment="1">
      <alignment horizontal="centerContinuous"/>
    </xf>
    <xf numFmtId="10" fontId="3" fillId="0" borderId="1" xfId="0" applyNumberFormat="1" applyFont="1" applyBorder="1" applyAlignment="1">
      <alignment horizontal="centerContinuous"/>
    </xf>
    <xf numFmtId="10" fontId="2" fillId="0" borderId="1" xfId="0" applyNumberFormat="1" applyFont="1" applyBorder="1" applyAlignment="1">
      <alignment horizontal="centerContinuous"/>
    </xf>
    <xf numFmtId="166" fontId="2" fillId="0" borderId="1" xfId="0" applyNumberFormat="1" applyFont="1" applyFill="1" applyBorder="1" applyAlignment="1">
      <alignment horizontal="centerContinuous"/>
    </xf>
    <xf numFmtId="166" fontId="2" fillId="0" borderId="1" xfId="0" applyNumberFormat="1" applyFont="1" applyBorder="1" applyAlignment="1">
      <alignment horizontal="centerContinuous"/>
    </xf>
    <xf numFmtId="168" fontId="2" fillId="0" borderId="1" xfId="0" applyNumberFormat="1" applyFont="1" applyBorder="1" applyAlignment="1">
      <alignment horizontal="centerContinuous"/>
    </xf>
    <xf numFmtId="1" fontId="2" fillId="0" borderId="1" xfId="0" applyNumberFormat="1" applyFont="1" applyBorder="1" applyAlignment="1">
      <alignment horizontal="centerContinuous"/>
    </xf>
    <xf numFmtId="164" fontId="2" fillId="0" borderId="1" xfId="0" applyNumberFormat="1" applyFont="1" applyBorder="1" applyAlignment="1">
      <alignment horizontal="centerContinuous"/>
    </xf>
    <xf numFmtId="0" fontId="2" fillId="0" borderId="1" xfId="0" applyNumberFormat="1" applyFont="1" applyBorder="1" applyAlignment="1">
      <alignment horizontal="centerContinuous"/>
    </xf>
    <xf numFmtId="165" fontId="2" fillId="0" borderId="1" xfId="0" applyNumberFormat="1" applyFont="1" applyBorder="1" applyAlignment="1">
      <alignment horizontal="centerContinuous"/>
    </xf>
    <xf numFmtId="4" fontId="2" fillId="0" borderId="1" xfId="0" applyNumberFormat="1" applyFont="1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Continuous"/>
    </xf>
    <xf numFmtId="166" fontId="1" fillId="0" borderId="1" xfId="0" applyNumberFormat="1" applyFont="1" applyBorder="1" applyAlignment="1">
      <alignment horizontal="centerContinuous"/>
    </xf>
    <xf numFmtId="10" fontId="1" fillId="0" borderId="1" xfId="0" applyNumberFormat="1" applyFont="1" applyBorder="1" applyAlignment="1">
      <alignment horizontal="centerContinuous"/>
    </xf>
    <xf numFmtId="10" fontId="1" fillId="0" borderId="1" xfId="0" applyNumberFormat="1" applyFont="1" applyFill="1" applyBorder="1" applyAlignment="1">
      <alignment horizontal="centerContinuous"/>
    </xf>
    <xf numFmtId="169" fontId="1" fillId="0" borderId="1" xfId="0" applyNumberFormat="1" applyFont="1" applyBorder="1" applyAlignment="1">
      <alignment horizontal="centerContinuous"/>
    </xf>
    <xf numFmtId="169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70" fontId="1" fillId="0" borderId="1" xfId="0" applyNumberFormat="1" applyFont="1" applyFill="1" applyBorder="1" applyAlignment="1">
      <alignment horizontal="center"/>
    </xf>
    <xf numFmtId="170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right"/>
    </xf>
    <xf numFmtId="0" fontId="2" fillId="0" borderId="3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1" fillId="2" borderId="0" xfId="0" applyNumberFormat="1" applyFont="1" applyFill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171" fontId="1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right"/>
    </xf>
    <xf numFmtId="10" fontId="1" fillId="2" borderId="0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/>
    <xf numFmtId="14" fontId="1" fillId="0" borderId="1" xfId="0" applyNumberFormat="1" applyFont="1" applyBorder="1" applyAlignment="1"/>
    <xf numFmtId="14" fontId="3" fillId="0" borderId="1" xfId="0" applyNumberFormat="1" applyFont="1" applyBorder="1" applyAlignment="1">
      <alignment horizontal="centerContinuous"/>
    </xf>
    <xf numFmtId="14" fontId="1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/>
    <xf numFmtId="14" fontId="2" fillId="4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SP_PUCOPASA10_CSMGA0.xlsx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1</xdr:row>
      <xdr:rowOff>66675</xdr:rowOff>
    </xdr:from>
    <xdr:to>
      <xdr:col>34</xdr:col>
      <xdr:colOff>135732</xdr:colOff>
      <xdr:row>3</xdr:row>
      <xdr:rowOff>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66375" y="209550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33</xdr:col>
      <xdr:colOff>0</xdr:colOff>
      <xdr:row>0</xdr:row>
      <xdr:rowOff>123825</xdr:rowOff>
    </xdr:from>
    <xdr:to>
      <xdr:col>33</xdr:col>
      <xdr:colOff>853200</xdr:colOff>
      <xdr:row>2</xdr:row>
      <xdr:rowOff>133167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50" y="123825"/>
          <a:ext cx="853200" cy="2950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0</v>
          </cell>
        </row>
        <row r="6925">
          <cell r="A6925">
            <v>43355</v>
          </cell>
          <cell r="B6925">
            <v>0</v>
          </cell>
        </row>
        <row r="6926">
          <cell r="A6926">
            <v>43356</v>
          </cell>
          <cell r="B6926">
            <v>0</v>
          </cell>
        </row>
        <row r="6927">
          <cell r="A6927">
            <v>43357</v>
          </cell>
          <cell r="B6927">
            <v>0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0</v>
          </cell>
        </row>
        <row r="6931">
          <cell r="A6931">
            <v>43361</v>
          </cell>
          <cell r="B6931">
            <v>0</v>
          </cell>
        </row>
        <row r="6932">
          <cell r="A6932">
            <v>43362</v>
          </cell>
          <cell r="B6932">
            <v>0</v>
          </cell>
        </row>
        <row r="6933">
          <cell r="A6933">
            <v>43363</v>
          </cell>
          <cell r="B6933">
            <v>0</v>
          </cell>
        </row>
        <row r="6934">
          <cell r="A6934">
            <v>43364</v>
          </cell>
          <cell r="B6934">
            <v>0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0</v>
          </cell>
        </row>
        <row r="6938">
          <cell r="A6938">
            <v>43368</v>
          </cell>
          <cell r="B6938">
            <v>0</v>
          </cell>
        </row>
        <row r="6939">
          <cell r="A6939">
            <v>43369</v>
          </cell>
          <cell r="B6939">
            <v>0</v>
          </cell>
        </row>
        <row r="6940">
          <cell r="A6940">
            <v>43370</v>
          </cell>
          <cell r="B6940">
            <v>0</v>
          </cell>
        </row>
        <row r="6941">
          <cell r="A6941">
            <v>43371</v>
          </cell>
          <cell r="B6941">
            <v>0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0</v>
          </cell>
        </row>
        <row r="6945">
          <cell r="A6945">
            <v>43375</v>
          </cell>
          <cell r="B6945">
            <v>0</v>
          </cell>
        </row>
        <row r="6946">
          <cell r="A6946">
            <v>43376</v>
          </cell>
          <cell r="B6946">
            <v>0</v>
          </cell>
        </row>
        <row r="6947">
          <cell r="A6947">
            <v>43377</v>
          </cell>
          <cell r="B6947">
            <v>0</v>
          </cell>
        </row>
        <row r="6948">
          <cell r="A6948">
            <v>43378</v>
          </cell>
          <cell r="B6948">
            <v>0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0</v>
          </cell>
        </row>
        <row r="6952">
          <cell r="A6952">
            <v>43382</v>
          </cell>
          <cell r="B6952">
            <v>0</v>
          </cell>
        </row>
        <row r="6953">
          <cell r="A6953">
            <v>43383</v>
          </cell>
          <cell r="B6953">
            <v>0</v>
          </cell>
        </row>
        <row r="6954">
          <cell r="A6954">
            <v>43384</v>
          </cell>
          <cell r="B6954">
            <v>0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0</v>
          </cell>
        </row>
        <row r="6959">
          <cell r="A6959">
            <v>43389</v>
          </cell>
          <cell r="B6959">
            <v>0</v>
          </cell>
        </row>
        <row r="6960">
          <cell r="A6960">
            <v>43390</v>
          </cell>
          <cell r="B6960">
            <v>0</v>
          </cell>
        </row>
        <row r="6961">
          <cell r="A6961">
            <v>43391</v>
          </cell>
          <cell r="B6961">
            <v>0</v>
          </cell>
        </row>
        <row r="6962">
          <cell r="A6962">
            <v>43392</v>
          </cell>
          <cell r="B6962">
            <v>0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0</v>
          </cell>
        </row>
        <row r="6966">
          <cell r="A6966">
            <v>43396</v>
          </cell>
          <cell r="B6966">
            <v>0</v>
          </cell>
        </row>
        <row r="6967">
          <cell r="A6967">
            <v>43397</v>
          </cell>
          <cell r="B6967">
            <v>0</v>
          </cell>
        </row>
        <row r="6968">
          <cell r="A6968">
            <v>43398</v>
          </cell>
          <cell r="B6968">
            <v>0</v>
          </cell>
        </row>
        <row r="6969">
          <cell r="A6969">
            <v>43399</v>
          </cell>
          <cell r="B6969">
            <v>0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0</v>
          </cell>
        </row>
        <row r="6973">
          <cell r="A6973">
            <v>43403</v>
          </cell>
          <cell r="B6973">
            <v>0</v>
          </cell>
        </row>
        <row r="6974">
          <cell r="A6974">
            <v>43404</v>
          </cell>
          <cell r="B6974">
            <v>0</v>
          </cell>
        </row>
        <row r="6975">
          <cell r="A6975">
            <v>43405</v>
          </cell>
          <cell r="B6975">
            <v>0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0</v>
          </cell>
        </row>
        <row r="6980">
          <cell r="A6980">
            <v>43410</v>
          </cell>
          <cell r="B6980">
            <v>0</v>
          </cell>
        </row>
        <row r="6981">
          <cell r="A6981">
            <v>43411</v>
          </cell>
          <cell r="B6981">
            <v>0</v>
          </cell>
        </row>
        <row r="6982">
          <cell r="A6982">
            <v>43412</v>
          </cell>
          <cell r="B6982">
            <v>0</v>
          </cell>
        </row>
        <row r="6983">
          <cell r="A6983">
            <v>43413</v>
          </cell>
          <cell r="B6983">
            <v>0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0</v>
          </cell>
        </row>
        <row r="6987">
          <cell r="A6987">
            <v>43417</v>
          </cell>
          <cell r="B6987">
            <v>0</v>
          </cell>
        </row>
        <row r="6988">
          <cell r="A6988">
            <v>43418</v>
          </cell>
          <cell r="B6988">
            <v>0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0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0</v>
          </cell>
        </row>
        <row r="6994">
          <cell r="A6994">
            <v>43424</v>
          </cell>
          <cell r="B6994">
            <v>0</v>
          </cell>
        </row>
        <row r="6995">
          <cell r="A6995">
            <v>43425</v>
          </cell>
          <cell r="B6995">
            <v>0</v>
          </cell>
        </row>
        <row r="6996">
          <cell r="A6996">
            <v>43426</v>
          </cell>
          <cell r="B6996">
            <v>0</v>
          </cell>
        </row>
        <row r="6997">
          <cell r="A6997">
            <v>43427</v>
          </cell>
          <cell r="B6997">
            <v>0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0</v>
          </cell>
        </row>
        <row r="7001">
          <cell r="A7001">
            <v>43431</v>
          </cell>
          <cell r="B7001">
            <v>0</v>
          </cell>
        </row>
        <row r="7002">
          <cell r="A7002">
            <v>43432</v>
          </cell>
          <cell r="B7002">
            <v>0</v>
          </cell>
        </row>
        <row r="7003">
          <cell r="A7003">
            <v>43433</v>
          </cell>
          <cell r="B7003">
            <v>0</v>
          </cell>
        </row>
        <row r="7004">
          <cell r="A7004">
            <v>43434</v>
          </cell>
          <cell r="B7004">
            <v>0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0</v>
          </cell>
        </row>
        <row r="7008">
          <cell r="A7008">
            <v>43438</v>
          </cell>
          <cell r="B7008">
            <v>0</v>
          </cell>
        </row>
        <row r="7009">
          <cell r="A7009">
            <v>43439</v>
          </cell>
          <cell r="B7009">
            <v>0</v>
          </cell>
        </row>
        <row r="7010">
          <cell r="A7010">
            <v>43440</v>
          </cell>
          <cell r="B7010">
            <v>0</v>
          </cell>
        </row>
        <row r="7011">
          <cell r="A7011">
            <v>43441</v>
          </cell>
          <cell r="B7011">
            <v>0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0</v>
          </cell>
        </row>
        <row r="7015">
          <cell r="A7015">
            <v>43445</v>
          </cell>
          <cell r="B7015">
            <v>0</v>
          </cell>
        </row>
        <row r="7016">
          <cell r="A7016">
            <v>43446</v>
          </cell>
          <cell r="B7016">
            <v>0</v>
          </cell>
        </row>
        <row r="7017">
          <cell r="A7017">
            <v>43447</v>
          </cell>
          <cell r="B7017">
            <v>0</v>
          </cell>
        </row>
        <row r="7018">
          <cell r="A7018">
            <v>43448</v>
          </cell>
          <cell r="B7018">
            <v>0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0</v>
          </cell>
        </row>
        <row r="7022">
          <cell r="A7022">
            <v>43452</v>
          </cell>
          <cell r="B7022">
            <v>0</v>
          </cell>
        </row>
        <row r="7023">
          <cell r="A7023">
            <v>43453</v>
          </cell>
          <cell r="B7023">
            <v>0</v>
          </cell>
        </row>
        <row r="7024">
          <cell r="A7024">
            <v>43454</v>
          </cell>
          <cell r="B7024">
            <v>0</v>
          </cell>
        </row>
        <row r="7025">
          <cell r="A7025">
            <v>43455</v>
          </cell>
          <cell r="B7025">
            <v>0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0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0</v>
          </cell>
        </row>
        <row r="7031">
          <cell r="A7031">
            <v>43461</v>
          </cell>
          <cell r="B7031">
            <v>0</v>
          </cell>
        </row>
        <row r="7032">
          <cell r="A7032">
            <v>43462</v>
          </cell>
          <cell r="B7032">
            <v>0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0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0</v>
          </cell>
        </row>
        <row r="7038">
          <cell r="A7038">
            <v>43468</v>
          </cell>
          <cell r="B7038">
            <v>0</v>
          </cell>
        </row>
        <row r="7039">
          <cell r="A7039">
            <v>43469</v>
          </cell>
          <cell r="B7039">
            <v>0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0</v>
          </cell>
        </row>
        <row r="7043">
          <cell r="A7043">
            <v>43473</v>
          </cell>
          <cell r="B7043">
            <v>0</v>
          </cell>
        </row>
        <row r="7044">
          <cell r="A7044">
            <v>43474</v>
          </cell>
          <cell r="B7044">
            <v>0</v>
          </cell>
        </row>
        <row r="7045">
          <cell r="A7045">
            <v>43475</v>
          </cell>
          <cell r="B7045">
            <v>0</v>
          </cell>
        </row>
        <row r="7046">
          <cell r="A7046">
            <v>43476</v>
          </cell>
          <cell r="B7046">
            <v>0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0</v>
          </cell>
        </row>
        <row r="7050">
          <cell r="A7050">
            <v>43480</v>
          </cell>
          <cell r="B7050">
            <v>0</v>
          </cell>
        </row>
        <row r="7051">
          <cell r="A7051">
            <v>43481</v>
          </cell>
          <cell r="B7051">
            <v>0</v>
          </cell>
        </row>
        <row r="7052">
          <cell r="A7052">
            <v>43482</v>
          </cell>
          <cell r="B7052">
            <v>0</v>
          </cell>
        </row>
        <row r="7053">
          <cell r="A7053">
            <v>43483</v>
          </cell>
          <cell r="B7053">
            <v>0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0</v>
          </cell>
        </row>
        <row r="7057">
          <cell r="A7057">
            <v>43487</v>
          </cell>
          <cell r="B7057">
            <v>0</v>
          </cell>
        </row>
        <row r="7058">
          <cell r="A7058">
            <v>43488</v>
          </cell>
          <cell r="B7058">
            <v>0</v>
          </cell>
        </row>
        <row r="7059">
          <cell r="A7059">
            <v>43489</v>
          </cell>
          <cell r="B7059">
            <v>0</v>
          </cell>
        </row>
        <row r="7060">
          <cell r="A7060">
            <v>43490</v>
          </cell>
          <cell r="B7060">
            <v>0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0</v>
          </cell>
        </row>
        <row r="7064">
          <cell r="A7064">
            <v>43494</v>
          </cell>
          <cell r="B7064">
            <v>0</v>
          </cell>
        </row>
        <row r="7065">
          <cell r="A7065">
            <v>43495</v>
          </cell>
          <cell r="B7065">
            <v>0</v>
          </cell>
        </row>
        <row r="7066">
          <cell r="A7066">
            <v>43496</v>
          </cell>
          <cell r="B7066">
            <v>0</v>
          </cell>
        </row>
        <row r="7067">
          <cell r="A7067">
            <v>43497</v>
          </cell>
          <cell r="B7067">
            <v>0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0</v>
          </cell>
        </row>
        <row r="7071">
          <cell r="A7071">
            <v>43501</v>
          </cell>
          <cell r="B7071">
            <v>0</v>
          </cell>
        </row>
        <row r="7072">
          <cell r="A7072">
            <v>43502</v>
          </cell>
          <cell r="B7072">
            <v>0</v>
          </cell>
        </row>
        <row r="7073">
          <cell r="A7073">
            <v>43503</v>
          </cell>
          <cell r="B7073">
            <v>0</v>
          </cell>
        </row>
        <row r="7074">
          <cell r="A7074">
            <v>43504</v>
          </cell>
          <cell r="B7074">
            <v>0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0</v>
          </cell>
        </row>
        <row r="7078">
          <cell r="A7078">
            <v>43508</v>
          </cell>
          <cell r="B7078">
            <v>0</v>
          </cell>
        </row>
        <row r="7079">
          <cell r="A7079">
            <v>43509</v>
          </cell>
          <cell r="B7079">
            <v>0</v>
          </cell>
        </row>
        <row r="7080">
          <cell r="A7080">
            <v>43510</v>
          </cell>
          <cell r="B7080">
            <v>0</v>
          </cell>
        </row>
        <row r="7081">
          <cell r="A7081">
            <v>43511</v>
          </cell>
          <cell r="B7081">
            <v>0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0</v>
          </cell>
        </row>
        <row r="7085">
          <cell r="A7085">
            <v>43515</v>
          </cell>
          <cell r="B7085">
            <v>0</v>
          </cell>
        </row>
        <row r="7086">
          <cell r="A7086">
            <v>43516</v>
          </cell>
          <cell r="B7086">
            <v>0</v>
          </cell>
        </row>
        <row r="7087">
          <cell r="A7087">
            <v>43517</v>
          </cell>
          <cell r="B7087">
            <v>0</v>
          </cell>
        </row>
        <row r="7088">
          <cell r="A7088">
            <v>43518</v>
          </cell>
          <cell r="B7088">
            <v>0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0</v>
          </cell>
        </row>
        <row r="7092">
          <cell r="A7092">
            <v>43522</v>
          </cell>
          <cell r="B7092">
            <v>0</v>
          </cell>
        </row>
        <row r="7093">
          <cell r="A7093">
            <v>43523</v>
          </cell>
          <cell r="B7093">
            <v>0</v>
          </cell>
        </row>
        <row r="7094">
          <cell r="A7094">
            <v>43524</v>
          </cell>
          <cell r="B7094">
            <v>0</v>
          </cell>
        </row>
        <row r="7095">
          <cell r="A7095">
            <v>43525</v>
          </cell>
          <cell r="B7095">
            <v>0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0</v>
          </cell>
        </row>
        <row r="7101">
          <cell r="A7101">
            <v>43531</v>
          </cell>
          <cell r="B7101">
            <v>0</v>
          </cell>
        </row>
        <row r="7102">
          <cell r="A7102">
            <v>43532</v>
          </cell>
          <cell r="B7102">
            <v>0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0</v>
          </cell>
        </row>
        <row r="7106">
          <cell r="A7106">
            <v>43536</v>
          </cell>
          <cell r="B7106">
            <v>0</v>
          </cell>
        </row>
        <row r="7107">
          <cell r="A7107">
            <v>43537</v>
          </cell>
          <cell r="B7107">
            <v>0</v>
          </cell>
        </row>
        <row r="7108">
          <cell r="A7108">
            <v>43538</v>
          </cell>
          <cell r="B7108">
            <v>0</v>
          </cell>
        </row>
        <row r="7109">
          <cell r="A7109">
            <v>43539</v>
          </cell>
          <cell r="B7109">
            <v>0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0</v>
          </cell>
        </row>
        <row r="7113">
          <cell r="A7113">
            <v>43543</v>
          </cell>
          <cell r="B7113">
            <v>0</v>
          </cell>
        </row>
        <row r="7114">
          <cell r="A7114">
            <v>43544</v>
          </cell>
          <cell r="B7114">
            <v>0</v>
          </cell>
        </row>
        <row r="7115">
          <cell r="A7115">
            <v>43545</v>
          </cell>
          <cell r="B7115">
            <v>0</v>
          </cell>
        </row>
        <row r="7116">
          <cell r="A7116">
            <v>43546</v>
          </cell>
          <cell r="B7116">
            <v>0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0</v>
          </cell>
        </row>
        <row r="7120">
          <cell r="A7120">
            <v>43550</v>
          </cell>
          <cell r="B7120">
            <v>0</v>
          </cell>
        </row>
        <row r="7121">
          <cell r="A7121">
            <v>43551</v>
          </cell>
          <cell r="B7121">
            <v>0</v>
          </cell>
        </row>
        <row r="7122">
          <cell r="A7122">
            <v>43552</v>
          </cell>
          <cell r="B7122">
            <v>0</v>
          </cell>
        </row>
        <row r="7123">
          <cell r="A7123">
            <v>43553</v>
          </cell>
          <cell r="B7123">
            <v>0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0</v>
          </cell>
        </row>
        <row r="7127">
          <cell r="A7127">
            <v>43557</v>
          </cell>
          <cell r="B7127">
            <v>0</v>
          </cell>
        </row>
        <row r="7128">
          <cell r="A7128">
            <v>43558</v>
          </cell>
          <cell r="B7128">
            <v>0</v>
          </cell>
        </row>
        <row r="7129">
          <cell r="A7129">
            <v>43559</v>
          </cell>
          <cell r="B7129">
            <v>0</v>
          </cell>
        </row>
        <row r="7130">
          <cell r="A7130">
            <v>43560</v>
          </cell>
          <cell r="B7130">
            <v>0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0</v>
          </cell>
        </row>
        <row r="7134">
          <cell r="A7134">
            <v>43564</v>
          </cell>
          <cell r="B7134">
            <v>0</v>
          </cell>
        </row>
        <row r="7135">
          <cell r="A7135">
            <v>43565</v>
          </cell>
          <cell r="B7135">
            <v>0</v>
          </cell>
        </row>
        <row r="7136">
          <cell r="A7136">
            <v>43566</v>
          </cell>
          <cell r="B7136">
            <v>0</v>
          </cell>
        </row>
        <row r="7137">
          <cell r="A7137">
            <v>43567</v>
          </cell>
          <cell r="B7137">
            <v>0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0</v>
          </cell>
        </row>
        <row r="7141">
          <cell r="A7141">
            <v>43571</v>
          </cell>
          <cell r="B7141">
            <v>0</v>
          </cell>
        </row>
        <row r="7142">
          <cell r="A7142">
            <v>43572</v>
          </cell>
          <cell r="B7142">
            <v>0</v>
          </cell>
        </row>
        <row r="7143">
          <cell r="A7143">
            <v>43573</v>
          </cell>
          <cell r="B7143">
            <v>0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0</v>
          </cell>
        </row>
        <row r="7148">
          <cell r="A7148">
            <v>43578</v>
          </cell>
          <cell r="B7148">
            <v>0</v>
          </cell>
        </row>
        <row r="7149">
          <cell r="A7149">
            <v>43579</v>
          </cell>
          <cell r="B7149">
            <v>0</v>
          </cell>
        </row>
        <row r="7150">
          <cell r="A7150">
            <v>43580</v>
          </cell>
          <cell r="B7150">
            <v>0</v>
          </cell>
        </row>
        <row r="7151">
          <cell r="A7151">
            <v>43581</v>
          </cell>
          <cell r="B7151">
            <v>0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0</v>
          </cell>
        </row>
        <row r="7155">
          <cell r="A7155">
            <v>43585</v>
          </cell>
          <cell r="B7155">
            <v>0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0</v>
          </cell>
        </row>
        <row r="7158">
          <cell r="A7158">
            <v>43588</v>
          </cell>
          <cell r="B7158">
            <v>0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0</v>
          </cell>
        </row>
        <row r="7162">
          <cell r="A7162">
            <v>43592</v>
          </cell>
          <cell r="B7162">
            <v>0</v>
          </cell>
        </row>
        <row r="7163">
          <cell r="A7163">
            <v>43593</v>
          </cell>
          <cell r="B7163">
            <v>0</v>
          </cell>
        </row>
        <row r="7164">
          <cell r="A7164">
            <v>43594</v>
          </cell>
          <cell r="B7164">
            <v>0</v>
          </cell>
        </row>
        <row r="7165">
          <cell r="A7165">
            <v>43595</v>
          </cell>
          <cell r="B7165">
            <v>0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0</v>
          </cell>
        </row>
        <row r="7169">
          <cell r="A7169">
            <v>43599</v>
          </cell>
          <cell r="B7169">
            <v>0</v>
          </cell>
        </row>
        <row r="7170">
          <cell r="A7170">
            <v>43600</v>
          </cell>
          <cell r="B7170">
            <v>0</v>
          </cell>
        </row>
        <row r="7171">
          <cell r="A7171">
            <v>43601</v>
          </cell>
          <cell r="B7171">
            <v>0</v>
          </cell>
        </row>
        <row r="7172">
          <cell r="A7172">
            <v>43602</v>
          </cell>
          <cell r="B7172">
            <v>0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0</v>
          </cell>
        </row>
        <row r="7176">
          <cell r="A7176">
            <v>43606</v>
          </cell>
          <cell r="B7176">
            <v>0</v>
          </cell>
        </row>
        <row r="7177">
          <cell r="A7177">
            <v>43607</v>
          </cell>
          <cell r="B7177">
            <v>0</v>
          </cell>
        </row>
        <row r="7178">
          <cell r="A7178">
            <v>43608</v>
          </cell>
          <cell r="B7178">
            <v>0</v>
          </cell>
        </row>
        <row r="7179">
          <cell r="A7179">
            <v>43609</v>
          </cell>
          <cell r="B7179">
            <v>0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0</v>
          </cell>
        </row>
        <row r="7183">
          <cell r="A7183">
            <v>43613</v>
          </cell>
          <cell r="B7183">
            <v>0</v>
          </cell>
        </row>
        <row r="7184">
          <cell r="A7184">
            <v>43614</v>
          </cell>
          <cell r="B7184">
            <v>0</v>
          </cell>
        </row>
        <row r="7185">
          <cell r="A7185">
            <v>43615</v>
          </cell>
          <cell r="B7185">
            <v>0</v>
          </cell>
        </row>
        <row r="7186">
          <cell r="A7186">
            <v>43616</v>
          </cell>
          <cell r="B7186">
            <v>0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0</v>
          </cell>
        </row>
        <row r="7190">
          <cell r="A7190">
            <v>43620</v>
          </cell>
          <cell r="B7190">
            <v>0</v>
          </cell>
        </row>
        <row r="7191">
          <cell r="A7191">
            <v>43621</v>
          </cell>
          <cell r="B7191">
            <v>0</v>
          </cell>
        </row>
        <row r="7192">
          <cell r="A7192">
            <v>43622</v>
          </cell>
          <cell r="B7192">
            <v>0</v>
          </cell>
        </row>
        <row r="7193">
          <cell r="A7193">
            <v>43623</v>
          </cell>
          <cell r="B7193">
            <v>0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0</v>
          </cell>
        </row>
        <row r="7197">
          <cell r="A7197">
            <v>43627</v>
          </cell>
          <cell r="B7197">
            <v>0</v>
          </cell>
        </row>
        <row r="7198">
          <cell r="A7198">
            <v>43628</v>
          </cell>
          <cell r="B7198">
            <v>0</v>
          </cell>
        </row>
        <row r="7199">
          <cell r="A7199">
            <v>43629</v>
          </cell>
          <cell r="B7199">
            <v>0</v>
          </cell>
        </row>
        <row r="7200">
          <cell r="A7200">
            <v>43630</v>
          </cell>
          <cell r="B7200">
            <v>0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0</v>
          </cell>
        </row>
        <row r="7204">
          <cell r="A7204">
            <v>43634</v>
          </cell>
          <cell r="B7204">
            <v>0</v>
          </cell>
        </row>
        <row r="7205">
          <cell r="A7205">
            <v>43635</v>
          </cell>
          <cell r="B7205">
            <v>0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0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0</v>
          </cell>
        </row>
        <row r="7211">
          <cell r="A7211">
            <v>43641</v>
          </cell>
          <cell r="B7211">
            <v>0</v>
          </cell>
        </row>
        <row r="7212">
          <cell r="A7212">
            <v>43642</v>
          </cell>
          <cell r="B7212">
            <v>0</v>
          </cell>
        </row>
        <row r="7213">
          <cell r="A7213">
            <v>43643</v>
          </cell>
          <cell r="B7213">
            <v>0</v>
          </cell>
        </row>
        <row r="7214">
          <cell r="A7214">
            <v>43644</v>
          </cell>
          <cell r="B7214">
            <v>0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0</v>
          </cell>
        </row>
        <row r="7218">
          <cell r="A7218">
            <v>43648</v>
          </cell>
          <cell r="B7218">
            <v>0</v>
          </cell>
        </row>
        <row r="7219">
          <cell r="A7219">
            <v>43649</v>
          </cell>
          <cell r="B7219">
            <v>0</v>
          </cell>
        </row>
        <row r="7220">
          <cell r="A7220">
            <v>43650</v>
          </cell>
          <cell r="B7220">
            <v>0</v>
          </cell>
        </row>
        <row r="7221">
          <cell r="A7221">
            <v>43651</v>
          </cell>
          <cell r="B7221">
            <v>0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0</v>
          </cell>
        </row>
        <row r="7225">
          <cell r="A7225">
            <v>43655</v>
          </cell>
          <cell r="B7225">
            <v>0</v>
          </cell>
        </row>
        <row r="7226">
          <cell r="A7226">
            <v>43656</v>
          </cell>
          <cell r="B7226">
            <v>0</v>
          </cell>
        </row>
        <row r="7227">
          <cell r="A7227">
            <v>43657</v>
          </cell>
          <cell r="B7227">
            <v>0</v>
          </cell>
        </row>
        <row r="7228">
          <cell r="A7228">
            <v>43658</v>
          </cell>
          <cell r="B7228">
            <v>0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0</v>
          </cell>
        </row>
        <row r="7232">
          <cell r="A7232">
            <v>43662</v>
          </cell>
          <cell r="B7232">
            <v>0</v>
          </cell>
        </row>
        <row r="7233">
          <cell r="A7233">
            <v>43663</v>
          </cell>
          <cell r="B7233">
            <v>0</v>
          </cell>
        </row>
        <row r="7234">
          <cell r="A7234">
            <v>43664</v>
          </cell>
          <cell r="B7234">
            <v>0</v>
          </cell>
        </row>
        <row r="7235">
          <cell r="A7235">
            <v>43665</v>
          </cell>
          <cell r="B7235">
            <v>0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0</v>
          </cell>
        </row>
        <row r="7239">
          <cell r="A7239">
            <v>43669</v>
          </cell>
          <cell r="B7239">
            <v>0</v>
          </cell>
        </row>
        <row r="7240">
          <cell r="A7240">
            <v>43670</v>
          </cell>
          <cell r="B7240">
            <v>0</v>
          </cell>
        </row>
        <row r="7241">
          <cell r="A7241">
            <v>43671</v>
          </cell>
          <cell r="B7241">
            <v>0</v>
          </cell>
        </row>
        <row r="7242">
          <cell r="A7242">
            <v>43672</v>
          </cell>
          <cell r="B7242">
            <v>0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0</v>
          </cell>
        </row>
        <row r="7246">
          <cell r="A7246">
            <v>43676</v>
          </cell>
          <cell r="B7246">
            <v>0</v>
          </cell>
        </row>
        <row r="7247">
          <cell r="A7247">
            <v>43677</v>
          </cell>
          <cell r="B7247">
            <v>0</v>
          </cell>
        </row>
        <row r="7248">
          <cell r="A7248">
            <v>43678</v>
          </cell>
          <cell r="B7248">
            <v>0</v>
          </cell>
        </row>
        <row r="7249">
          <cell r="A7249">
            <v>43679</v>
          </cell>
          <cell r="B7249">
            <v>0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0</v>
          </cell>
        </row>
        <row r="7253">
          <cell r="A7253">
            <v>43683</v>
          </cell>
          <cell r="B7253">
            <v>0</v>
          </cell>
        </row>
        <row r="7254">
          <cell r="A7254">
            <v>43684</v>
          </cell>
          <cell r="B7254">
            <v>0</v>
          </cell>
        </row>
        <row r="7255">
          <cell r="A7255">
            <v>43685</v>
          </cell>
          <cell r="B7255">
            <v>0</v>
          </cell>
        </row>
        <row r="7256">
          <cell r="A7256">
            <v>43686</v>
          </cell>
          <cell r="B7256">
            <v>0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0</v>
          </cell>
        </row>
        <row r="7260">
          <cell r="A7260">
            <v>43690</v>
          </cell>
          <cell r="B7260">
            <v>0</v>
          </cell>
        </row>
        <row r="7261">
          <cell r="A7261">
            <v>43691</v>
          </cell>
          <cell r="B7261">
            <v>0</v>
          </cell>
        </row>
        <row r="7262">
          <cell r="A7262">
            <v>43692</v>
          </cell>
          <cell r="B7262">
            <v>0</v>
          </cell>
        </row>
        <row r="7263">
          <cell r="A7263">
            <v>43693</v>
          </cell>
          <cell r="B7263">
            <v>0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0</v>
          </cell>
        </row>
        <row r="7267">
          <cell r="A7267">
            <v>43697</v>
          </cell>
          <cell r="B7267">
            <v>0</v>
          </cell>
        </row>
        <row r="7268">
          <cell r="A7268">
            <v>43698</v>
          </cell>
          <cell r="B7268">
            <v>0</v>
          </cell>
        </row>
        <row r="7269">
          <cell r="A7269">
            <v>43699</v>
          </cell>
          <cell r="B7269">
            <v>0</v>
          </cell>
        </row>
        <row r="7270">
          <cell r="A7270">
            <v>43700</v>
          </cell>
          <cell r="B7270">
            <v>0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0</v>
          </cell>
        </row>
        <row r="7274">
          <cell r="A7274">
            <v>43704</v>
          </cell>
          <cell r="B7274">
            <v>0</v>
          </cell>
        </row>
        <row r="7275">
          <cell r="A7275">
            <v>43705</v>
          </cell>
          <cell r="B7275">
            <v>0</v>
          </cell>
        </row>
        <row r="7276">
          <cell r="A7276">
            <v>43706</v>
          </cell>
          <cell r="B7276">
            <v>0</v>
          </cell>
        </row>
        <row r="7277">
          <cell r="A7277">
            <v>43707</v>
          </cell>
          <cell r="B7277">
            <v>0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0</v>
          </cell>
        </row>
        <row r="7281">
          <cell r="A7281">
            <v>43711</v>
          </cell>
          <cell r="B7281">
            <v>0</v>
          </cell>
        </row>
        <row r="7282">
          <cell r="A7282">
            <v>43712</v>
          </cell>
          <cell r="B7282">
            <v>0</v>
          </cell>
        </row>
        <row r="7283">
          <cell r="A7283">
            <v>43713</v>
          </cell>
          <cell r="B7283">
            <v>0</v>
          </cell>
        </row>
        <row r="7284">
          <cell r="A7284">
            <v>43714</v>
          </cell>
          <cell r="B7284">
            <v>0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0</v>
          </cell>
        </row>
        <row r="7288">
          <cell r="A7288">
            <v>43718</v>
          </cell>
          <cell r="B7288">
            <v>0</v>
          </cell>
        </row>
        <row r="7289">
          <cell r="A7289">
            <v>43719</v>
          </cell>
          <cell r="B7289">
            <v>0</v>
          </cell>
        </row>
        <row r="7290">
          <cell r="A7290">
            <v>43720</v>
          </cell>
          <cell r="B7290">
            <v>0</v>
          </cell>
        </row>
        <row r="7291">
          <cell r="A7291">
            <v>43721</v>
          </cell>
          <cell r="B7291">
            <v>0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0</v>
          </cell>
        </row>
        <row r="7295">
          <cell r="A7295">
            <v>43725</v>
          </cell>
          <cell r="B7295">
            <v>0</v>
          </cell>
        </row>
        <row r="7296">
          <cell r="A7296">
            <v>43726</v>
          </cell>
          <cell r="B7296">
            <v>0</v>
          </cell>
        </row>
        <row r="7297">
          <cell r="A7297">
            <v>43727</v>
          </cell>
          <cell r="B7297">
            <v>0</v>
          </cell>
        </row>
        <row r="7298">
          <cell r="A7298">
            <v>43728</v>
          </cell>
          <cell r="B7298">
            <v>0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0</v>
          </cell>
        </row>
        <row r="7302">
          <cell r="A7302">
            <v>43732</v>
          </cell>
          <cell r="B7302">
            <v>0</v>
          </cell>
        </row>
        <row r="7303">
          <cell r="A7303">
            <v>43733</v>
          </cell>
          <cell r="B7303">
            <v>0</v>
          </cell>
        </row>
        <row r="7304">
          <cell r="A7304">
            <v>43734</v>
          </cell>
          <cell r="B7304">
            <v>0</v>
          </cell>
        </row>
        <row r="7305">
          <cell r="A7305">
            <v>43735</v>
          </cell>
          <cell r="B7305">
            <v>0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0</v>
          </cell>
        </row>
        <row r="7309">
          <cell r="A7309">
            <v>43739</v>
          </cell>
          <cell r="B7309">
            <v>0</v>
          </cell>
        </row>
        <row r="7310">
          <cell r="A7310">
            <v>43740</v>
          </cell>
          <cell r="B7310">
            <v>0</v>
          </cell>
        </row>
        <row r="7311">
          <cell r="A7311">
            <v>43741</v>
          </cell>
          <cell r="B7311">
            <v>0</v>
          </cell>
        </row>
        <row r="7312">
          <cell r="A7312">
            <v>43742</v>
          </cell>
          <cell r="B7312">
            <v>0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0</v>
          </cell>
        </row>
        <row r="7316">
          <cell r="A7316">
            <v>43746</v>
          </cell>
          <cell r="B7316">
            <v>0</v>
          </cell>
        </row>
        <row r="7317">
          <cell r="A7317">
            <v>43747</v>
          </cell>
          <cell r="B7317">
            <v>0</v>
          </cell>
        </row>
        <row r="7318">
          <cell r="A7318">
            <v>43748</v>
          </cell>
          <cell r="B7318">
            <v>0</v>
          </cell>
        </row>
        <row r="7319">
          <cell r="A7319">
            <v>43749</v>
          </cell>
          <cell r="B7319">
            <v>0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0</v>
          </cell>
        </row>
        <row r="7323">
          <cell r="A7323">
            <v>43753</v>
          </cell>
          <cell r="B7323">
            <v>0</v>
          </cell>
        </row>
        <row r="7324">
          <cell r="A7324">
            <v>43754</v>
          </cell>
          <cell r="B7324">
            <v>0</v>
          </cell>
        </row>
        <row r="7325">
          <cell r="A7325">
            <v>43755</v>
          </cell>
          <cell r="B7325">
            <v>0</v>
          </cell>
        </row>
        <row r="7326">
          <cell r="A7326">
            <v>43756</v>
          </cell>
          <cell r="B7326">
            <v>0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0</v>
          </cell>
        </row>
        <row r="7330">
          <cell r="A7330">
            <v>43760</v>
          </cell>
          <cell r="B7330">
            <v>0</v>
          </cell>
        </row>
        <row r="7331">
          <cell r="A7331">
            <v>43761</v>
          </cell>
          <cell r="B7331">
            <v>0</v>
          </cell>
        </row>
        <row r="7332">
          <cell r="A7332">
            <v>43762</v>
          </cell>
          <cell r="B7332">
            <v>0</v>
          </cell>
        </row>
        <row r="7333">
          <cell r="A7333">
            <v>43763</v>
          </cell>
          <cell r="B7333">
            <v>0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0</v>
          </cell>
        </row>
        <row r="7337">
          <cell r="A7337">
            <v>43767</v>
          </cell>
          <cell r="B7337">
            <v>0</v>
          </cell>
        </row>
        <row r="7338">
          <cell r="A7338">
            <v>43768</v>
          </cell>
          <cell r="B7338">
            <v>0</v>
          </cell>
        </row>
        <row r="7339">
          <cell r="A7339">
            <v>43769</v>
          </cell>
          <cell r="B7339">
            <v>0</v>
          </cell>
        </row>
        <row r="7340">
          <cell r="A7340">
            <v>43770</v>
          </cell>
          <cell r="B7340">
            <v>0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0</v>
          </cell>
        </row>
        <row r="7344">
          <cell r="A7344">
            <v>43774</v>
          </cell>
          <cell r="B7344">
            <v>0</v>
          </cell>
        </row>
        <row r="7345">
          <cell r="A7345">
            <v>43775</v>
          </cell>
          <cell r="B7345">
            <v>0</v>
          </cell>
        </row>
        <row r="7346">
          <cell r="A7346">
            <v>43776</v>
          </cell>
          <cell r="B7346">
            <v>0</v>
          </cell>
        </row>
        <row r="7347">
          <cell r="A7347">
            <v>43777</v>
          </cell>
          <cell r="B7347">
            <v>0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0</v>
          </cell>
        </row>
        <row r="7351">
          <cell r="A7351">
            <v>43781</v>
          </cell>
          <cell r="B7351">
            <v>0</v>
          </cell>
        </row>
        <row r="7352">
          <cell r="A7352">
            <v>43782</v>
          </cell>
          <cell r="B7352">
            <v>0</v>
          </cell>
        </row>
        <row r="7353">
          <cell r="A7353">
            <v>43783</v>
          </cell>
          <cell r="B7353">
            <v>0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0</v>
          </cell>
        </row>
        <row r="7358">
          <cell r="A7358">
            <v>43788</v>
          </cell>
          <cell r="B7358">
            <v>0</v>
          </cell>
        </row>
        <row r="7359">
          <cell r="A7359">
            <v>43789</v>
          </cell>
          <cell r="B7359">
            <v>0</v>
          </cell>
        </row>
        <row r="7360">
          <cell r="A7360">
            <v>43790</v>
          </cell>
          <cell r="B7360">
            <v>0</v>
          </cell>
        </row>
        <row r="7361">
          <cell r="A7361">
            <v>43791</v>
          </cell>
          <cell r="B7361">
            <v>0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0</v>
          </cell>
        </row>
        <row r="7365">
          <cell r="A7365">
            <v>43795</v>
          </cell>
          <cell r="B7365">
            <v>0</v>
          </cell>
        </row>
        <row r="7366">
          <cell r="A7366">
            <v>43796</v>
          </cell>
          <cell r="B7366">
            <v>0</v>
          </cell>
        </row>
        <row r="7367">
          <cell r="A7367">
            <v>43797</v>
          </cell>
          <cell r="B7367">
            <v>0</v>
          </cell>
        </row>
        <row r="7368">
          <cell r="A7368">
            <v>43798</v>
          </cell>
          <cell r="B7368">
            <v>0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0</v>
          </cell>
        </row>
        <row r="7372">
          <cell r="A7372">
            <v>43802</v>
          </cell>
          <cell r="B7372">
            <v>0</v>
          </cell>
        </row>
        <row r="7373">
          <cell r="A7373">
            <v>43803</v>
          </cell>
          <cell r="B7373">
            <v>0</v>
          </cell>
        </row>
        <row r="7374">
          <cell r="A7374">
            <v>43804</v>
          </cell>
          <cell r="B7374">
            <v>0</v>
          </cell>
        </row>
        <row r="7375">
          <cell r="A7375">
            <v>43805</v>
          </cell>
          <cell r="B7375">
            <v>0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0</v>
          </cell>
        </row>
        <row r="7379">
          <cell r="A7379">
            <v>43809</v>
          </cell>
          <cell r="B7379">
            <v>0</v>
          </cell>
        </row>
        <row r="7380">
          <cell r="A7380">
            <v>43810</v>
          </cell>
          <cell r="B7380">
            <v>0</v>
          </cell>
        </row>
        <row r="7381">
          <cell r="A7381">
            <v>43811</v>
          </cell>
          <cell r="B7381">
            <v>0</v>
          </cell>
        </row>
        <row r="7382">
          <cell r="A7382">
            <v>43812</v>
          </cell>
          <cell r="B7382">
            <v>0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0</v>
          </cell>
        </row>
        <row r="7386">
          <cell r="A7386">
            <v>43816</v>
          </cell>
          <cell r="B7386">
            <v>0</v>
          </cell>
        </row>
        <row r="7387">
          <cell r="A7387">
            <v>43817</v>
          </cell>
          <cell r="B7387">
            <v>0</v>
          </cell>
        </row>
        <row r="7388">
          <cell r="A7388">
            <v>43818</v>
          </cell>
          <cell r="B7388">
            <v>0</v>
          </cell>
        </row>
        <row r="7389">
          <cell r="A7389">
            <v>43819</v>
          </cell>
          <cell r="B7389">
            <v>0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0</v>
          </cell>
        </row>
        <row r="7393">
          <cell r="A7393">
            <v>43823</v>
          </cell>
          <cell r="B7393">
            <v>0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0</v>
          </cell>
        </row>
        <row r="7396">
          <cell r="A7396">
            <v>43826</v>
          </cell>
          <cell r="B7396">
            <v>0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0</v>
          </cell>
        </row>
        <row r="7400">
          <cell r="A7400">
            <v>43830</v>
          </cell>
          <cell r="B7400">
            <v>0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0</v>
          </cell>
        </row>
        <row r="7403">
          <cell r="A7403">
            <v>43833</v>
          </cell>
          <cell r="B7403">
            <v>0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0</v>
          </cell>
        </row>
        <row r="7407">
          <cell r="A7407">
            <v>43837</v>
          </cell>
          <cell r="B7407">
            <v>0</v>
          </cell>
        </row>
        <row r="7408">
          <cell r="A7408">
            <v>43838</v>
          </cell>
          <cell r="B7408">
            <v>0</v>
          </cell>
        </row>
        <row r="7409">
          <cell r="A7409">
            <v>43839</v>
          </cell>
          <cell r="B7409">
            <v>0</v>
          </cell>
        </row>
        <row r="7410">
          <cell r="A7410">
            <v>43840</v>
          </cell>
          <cell r="B7410">
            <v>0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0</v>
          </cell>
        </row>
        <row r="7414">
          <cell r="A7414">
            <v>43844</v>
          </cell>
          <cell r="B7414">
            <v>0</v>
          </cell>
        </row>
        <row r="7415">
          <cell r="A7415">
            <v>43845</v>
          </cell>
          <cell r="B7415">
            <v>0</v>
          </cell>
        </row>
        <row r="7416">
          <cell r="A7416">
            <v>43846</v>
          </cell>
          <cell r="B7416">
            <v>0</v>
          </cell>
        </row>
        <row r="7417">
          <cell r="A7417">
            <v>43847</v>
          </cell>
          <cell r="B7417">
            <v>0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0</v>
          </cell>
        </row>
        <row r="7421">
          <cell r="A7421">
            <v>43851</v>
          </cell>
          <cell r="B7421">
            <v>0</v>
          </cell>
        </row>
        <row r="7422">
          <cell r="A7422">
            <v>43852</v>
          </cell>
          <cell r="B7422">
            <v>0</v>
          </cell>
        </row>
        <row r="7423">
          <cell r="A7423">
            <v>43853</v>
          </cell>
          <cell r="B7423">
            <v>0</v>
          </cell>
        </row>
        <row r="7424">
          <cell r="A7424">
            <v>43854</v>
          </cell>
          <cell r="B7424">
            <v>0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0</v>
          </cell>
        </row>
        <row r="7428">
          <cell r="A7428">
            <v>43858</v>
          </cell>
          <cell r="B7428">
            <v>0</v>
          </cell>
        </row>
        <row r="7429">
          <cell r="A7429">
            <v>43859</v>
          </cell>
          <cell r="B7429">
            <v>0</v>
          </cell>
        </row>
        <row r="7430">
          <cell r="A7430">
            <v>43860</v>
          </cell>
          <cell r="B7430">
            <v>0</v>
          </cell>
        </row>
        <row r="7431">
          <cell r="A7431">
            <v>43861</v>
          </cell>
          <cell r="B7431">
            <v>0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0</v>
          </cell>
        </row>
        <row r="7435">
          <cell r="A7435">
            <v>43865</v>
          </cell>
          <cell r="B7435">
            <v>0</v>
          </cell>
        </row>
        <row r="7436">
          <cell r="A7436">
            <v>43866</v>
          </cell>
          <cell r="B7436">
            <v>0</v>
          </cell>
        </row>
        <row r="7437">
          <cell r="A7437">
            <v>43867</v>
          </cell>
          <cell r="B7437">
            <v>0</v>
          </cell>
        </row>
        <row r="7438">
          <cell r="A7438">
            <v>43868</v>
          </cell>
          <cell r="B7438">
            <v>0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0</v>
          </cell>
        </row>
        <row r="7442">
          <cell r="A7442">
            <v>43872</v>
          </cell>
          <cell r="B7442">
            <v>0</v>
          </cell>
        </row>
        <row r="7443">
          <cell r="A7443">
            <v>43873</v>
          </cell>
          <cell r="B7443">
            <v>0</v>
          </cell>
        </row>
        <row r="7444">
          <cell r="A7444">
            <v>43874</v>
          </cell>
          <cell r="B7444">
            <v>0</v>
          </cell>
        </row>
        <row r="7445">
          <cell r="A7445">
            <v>43875</v>
          </cell>
          <cell r="B7445">
            <v>0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0</v>
          </cell>
        </row>
        <row r="7449">
          <cell r="A7449">
            <v>43879</v>
          </cell>
          <cell r="B7449">
            <v>0</v>
          </cell>
        </row>
        <row r="7450">
          <cell r="A7450">
            <v>43880</v>
          </cell>
          <cell r="B7450">
            <v>0</v>
          </cell>
        </row>
        <row r="7451">
          <cell r="A7451">
            <v>43881</v>
          </cell>
          <cell r="B7451">
            <v>0</v>
          </cell>
        </row>
        <row r="7452">
          <cell r="A7452">
            <v>43882</v>
          </cell>
          <cell r="B7452">
            <v>0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0</v>
          </cell>
        </row>
        <row r="7458">
          <cell r="A7458">
            <v>43888</v>
          </cell>
          <cell r="B7458">
            <v>0</v>
          </cell>
        </row>
        <row r="7459">
          <cell r="A7459">
            <v>43889</v>
          </cell>
          <cell r="B7459">
            <v>0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0</v>
          </cell>
        </row>
        <row r="7463">
          <cell r="A7463">
            <v>43893</v>
          </cell>
          <cell r="B7463">
            <v>0</v>
          </cell>
        </row>
        <row r="7464">
          <cell r="A7464">
            <v>43894</v>
          </cell>
          <cell r="B7464">
            <v>0</v>
          </cell>
        </row>
        <row r="7465">
          <cell r="A7465">
            <v>43895</v>
          </cell>
          <cell r="B7465">
            <v>0</v>
          </cell>
        </row>
        <row r="7466">
          <cell r="A7466">
            <v>43896</v>
          </cell>
          <cell r="B7466">
            <v>0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0</v>
          </cell>
        </row>
        <row r="7470">
          <cell r="A7470">
            <v>43900</v>
          </cell>
          <cell r="B7470">
            <v>0</v>
          </cell>
        </row>
        <row r="7471">
          <cell r="A7471">
            <v>43901</v>
          </cell>
          <cell r="B7471">
            <v>0</v>
          </cell>
        </row>
        <row r="7472">
          <cell r="A7472">
            <v>43902</v>
          </cell>
          <cell r="B7472">
            <v>0</v>
          </cell>
        </row>
        <row r="7473">
          <cell r="A7473">
            <v>43903</v>
          </cell>
          <cell r="B7473">
            <v>0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0</v>
          </cell>
        </row>
        <row r="7477">
          <cell r="A7477">
            <v>43907</v>
          </cell>
          <cell r="B7477">
            <v>0</v>
          </cell>
        </row>
        <row r="7478">
          <cell r="A7478">
            <v>43908</v>
          </cell>
          <cell r="B7478">
            <v>0</v>
          </cell>
        </row>
        <row r="7479">
          <cell r="A7479">
            <v>43909</v>
          </cell>
          <cell r="B7479">
            <v>0</v>
          </cell>
        </row>
        <row r="7480">
          <cell r="A7480">
            <v>43910</v>
          </cell>
          <cell r="B7480">
            <v>0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0</v>
          </cell>
        </row>
        <row r="7484">
          <cell r="A7484">
            <v>43914</v>
          </cell>
          <cell r="B7484">
            <v>0</v>
          </cell>
        </row>
        <row r="7485">
          <cell r="A7485">
            <v>43915</v>
          </cell>
          <cell r="B7485">
            <v>0</v>
          </cell>
        </row>
        <row r="7486">
          <cell r="A7486">
            <v>43916</v>
          </cell>
          <cell r="B7486">
            <v>0</v>
          </cell>
        </row>
        <row r="7487">
          <cell r="A7487">
            <v>43917</v>
          </cell>
          <cell r="B7487">
            <v>0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0</v>
          </cell>
        </row>
        <row r="7491">
          <cell r="A7491">
            <v>43921</v>
          </cell>
          <cell r="B7491">
            <v>0</v>
          </cell>
        </row>
        <row r="7492">
          <cell r="A7492">
            <v>43922</v>
          </cell>
          <cell r="B7492">
            <v>0</v>
          </cell>
        </row>
        <row r="7493">
          <cell r="A7493">
            <v>43923</v>
          </cell>
          <cell r="B7493">
            <v>0</v>
          </cell>
        </row>
        <row r="7494">
          <cell r="A7494">
            <v>43924</v>
          </cell>
          <cell r="B7494">
            <v>0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0</v>
          </cell>
        </row>
        <row r="7498">
          <cell r="A7498">
            <v>43928</v>
          </cell>
          <cell r="B7498">
            <v>0</v>
          </cell>
        </row>
        <row r="7499">
          <cell r="A7499">
            <v>43929</v>
          </cell>
          <cell r="B7499">
            <v>0</v>
          </cell>
        </row>
        <row r="7500">
          <cell r="A7500">
            <v>43930</v>
          </cell>
          <cell r="B7500">
            <v>0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0</v>
          </cell>
        </row>
        <row r="7505">
          <cell r="A7505">
            <v>43935</v>
          </cell>
          <cell r="B7505">
            <v>0</v>
          </cell>
        </row>
        <row r="7506">
          <cell r="A7506">
            <v>43936</v>
          </cell>
          <cell r="B7506">
            <v>0</v>
          </cell>
        </row>
        <row r="7507">
          <cell r="A7507">
            <v>43937</v>
          </cell>
          <cell r="B7507">
            <v>0</v>
          </cell>
        </row>
        <row r="7508">
          <cell r="A7508">
            <v>43938</v>
          </cell>
          <cell r="B7508">
            <v>0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0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0</v>
          </cell>
        </row>
        <row r="7514">
          <cell r="A7514">
            <v>43944</v>
          </cell>
          <cell r="B7514">
            <v>0</v>
          </cell>
        </row>
        <row r="7515">
          <cell r="A7515">
            <v>43945</v>
          </cell>
          <cell r="B7515">
            <v>0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0</v>
          </cell>
        </row>
        <row r="7519">
          <cell r="A7519">
            <v>43949</v>
          </cell>
          <cell r="B7519">
            <v>0</v>
          </cell>
        </row>
        <row r="7520">
          <cell r="A7520">
            <v>43950</v>
          </cell>
          <cell r="B7520">
            <v>0</v>
          </cell>
        </row>
        <row r="7521">
          <cell r="A7521">
            <v>43951</v>
          </cell>
          <cell r="B7521">
            <v>0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0</v>
          </cell>
        </row>
        <row r="7526">
          <cell r="A7526">
            <v>43956</v>
          </cell>
          <cell r="B7526">
            <v>0</v>
          </cell>
        </row>
        <row r="7527">
          <cell r="A7527">
            <v>43957</v>
          </cell>
          <cell r="B7527">
            <v>0</v>
          </cell>
        </row>
        <row r="7528">
          <cell r="A7528">
            <v>43958</v>
          </cell>
          <cell r="B7528">
            <v>0</v>
          </cell>
        </row>
        <row r="7529">
          <cell r="A7529">
            <v>43959</v>
          </cell>
          <cell r="B7529">
            <v>0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0</v>
          </cell>
        </row>
        <row r="7533">
          <cell r="A7533">
            <v>43963</v>
          </cell>
          <cell r="B7533">
            <v>0</v>
          </cell>
        </row>
        <row r="7534">
          <cell r="A7534">
            <v>43964</v>
          </cell>
          <cell r="B7534">
            <v>0</v>
          </cell>
        </row>
        <row r="7535">
          <cell r="A7535">
            <v>43965</v>
          </cell>
          <cell r="B7535">
            <v>0</v>
          </cell>
        </row>
        <row r="7536">
          <cell r="A7536">
            <v>43966</v>
          </cell>
          <cell r="B7536">
            <v>0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0</v>
          </cell>
        </row>
        <row r="7540">
          <cell r="A7540">
            <v>43970</v>
          </cell>
          <cell r="B7540">
            <v>0</v>
          </cell>
        </row>
        <row r="7541">
          <cell r="A7541">
            <v>43971</v>
          </cell>
          <cell r="B7541">
            <v>0</v>
          </cell>
        </row>
        <row r="7542">
          <cell r="A7542">
            <v>43972</v>
          </cell>
          <cell r="B7542">
            <v>0</v>
          </cell>
        </row>
        <row r="7543">
          <cell r="A7543">
            <v>43973</v>
          </cell>
          <cell r="B7543">
            <v>0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0</v>
          </cell>
        </row>
        <row r="7547">
          <cell r="A7547">
            <v>43977</v>
          </cell>
          <cell r="B7547">
            <v>0</v>
          </cell>
        </row>
        <row r="7548">
          <cell r="A7548">
            <v>43978</v>
          </cell>
          <cell r="B7548">
            <v>0</v>
          </cell>
        </row>
        <row r="7549">
          <cell r="A7549">
            <v>43979</v>
          </cell>
          <cell r="B7549">
            <v>0</v>
          </cell>
        </row>
        <row r="7550">
          <cell r="A7550">
            <v>43980</v>
          </cell>
          <cell r="B7550">
            <v>0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0</v>
          </cell>
        </row>
        <row r="7554">
          <cell r="A7554">
            <v>43984</v>
          </cell>
          <cell r="B7554">
            <v>0</v>
          </cell>
        </row>
        <row r="7555">
          <cell r="A7555">
            <v>43985</v>
          </cell>
          <cell r="B7555">
            <v>0</v>
          </cell>
        </row>
        <row r="7556">
          <cell r="A7556">
            <v>43986</v>
          </cell>
          <cell r="B7556">
            <v>0</v>
          </cell>
        </row>
        <row r="7557">
          <cell r="A7557">
            <v>43987</v>
          </cell>
          <cell r="B7557">
            <v>0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0</v>
          </cell>
        </row>
        <row r="7561">
          <cell r="A7561">
            <v>43991</v>
          </cell>
          <cell r="B7561">
            <v>0</v>
          </cell>
        </row>
        <row r="7562">
          <cell r="A7562">
            <v>43992</v>
          </cell>
          <cell r="B7562">
            <v>0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0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0</v>
          </cell>
        </row>
        <row r="7568">
          <cell r="A7568">
            <v>43998</v>
          </cell>
          <cell r="B7568">
            <v>0</v>
          </cell>
        </row>
        <row r="7569">
          <cell r="A7569">
            <v>43999</v>
          </cell>
          <cell r="B7569">
            <v>0</v>
          </cell>
        </row>
        <row r="7570">
          <cell r="A7570">
            <v>44000</v>
          </cell>
          <cell r="B7570">
            <v>0</v>
          </cell>
        </row>
        <row r="7571">
          <cell r="A7571">
            <v>44001</v>
          </cell>
          <cell r="B7571">
            <v>0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0</v>
          </cell>
        </row>
        <row r="7575">
          <cell r="A7575">
            <v>44005</v>
          </cell>
          <cell r="B7575">
            <v>0</v>
          </cell>
        </row>
        <row r="7576">
          <cell r="A7576">
            <v>44006</v>
          </cell>
          <cell r="B7576">
            <v>0</v>
          </cell>
        </row>
        <row r="7577">
          <cell r="A7577">
            <v>44007</v>
          </cell>
          <cell r="B7577">
            <v>0</v>
          </cell>
        </row>
        <row r="7578">
          <cell r="A7578">
            <v>44008</v>
          </cell>
          <cell r="B7578">
            <v>0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0</v>
          </cell>
        </row>
        <row r="7582">
          <cell r="A7582">
            <v>44012</v>
          </cell>
          <cell r="B7582">
            <v>0</v>
          </cell>
        </row>
        <row r="7583">
          <cell r="A7583">
            <v>44013</v>
          </cell>
          <cell r="B7583">
            <v>0</v>
          </cell>
        </row>
        <row r="7584">
          <cell r="A7584">
            <v>44014</v>
          </cell>
          <cell r="B7584">
            <v>0</v>
          </cell>
        </row>
        <row r="7585">
          <cell r="A7585">
            <v>44015</v>
          </cell>
          <cell r="B7585">
            <v>0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0</v>
          </cell>
        </row>
        <row r="7589">
          <cell r="A7589">
            <v>44019</v>
          </cell>
          <cell r="B7589">
            <v>0</v>
          </cell>
        </row>
        <row r="7590">
          <cell r="A7590">
            <v>44020</v>
          </cell>
          <cell r="B7590">
            <v>0</v>
          </cell>
        </row>
        <row r="7591">
          <cell r="A7591">
            <v>44021</v>
          </cell>
          <cell r="B7591">
            <v>0</v>
          </cell>
        </row>
        <row r="7592">
          <cell r="A7592">
            <v>44022</v>
          </cell>
          <cell r="B7592">
            <v>0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0</v>
          </cell>
        </row>
        <row r="7596">
          <cell r="A7596">
            <v>44026</v>
          </cell>
          <cell r="B7596">
            <v>0</v>
          </cell>
        </row>
        <row r="7597">
          <cell r="A7597">
            <v>44027</v>
          </cell>
          <cell r="B7597">
            <v>0</v>
          </cell>
        </row>
        <row r="7598">
          <cell r="A7598">
            <v>44028</v>
          </cell>
          <cell r="B7598">
            <v>0</v>
          </cell>
        </row>
        <row r="7599">
          <cell r="A7599">
            <v>44029</v>
          </cell>
          <cell r="B7599">
            <v>0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0</v>
          </cell>
        </row>
        <row r="7603">
          <cell r="A7603">
            <v>44033</v>
          </cell>
          <cell r="B7603">
            <v>0</v>
          </cell>
        </row>
        <row r="7604">
          <cell r="A7604">
            <v>44034</v>
          </cell>
          <cell r="B7604">
            <v>0</v>
          </cell>
        </row>
        <row r="7605">
          <cell r="A7605">
            <v>44035</v>
          </cell>
          <cell r="B7605">
            <v>0</v>
          </cell>
        </row>
        <row r="7606">
          <cell r="A7606">
            <v>44036</v>
          </cell>
          <cell r="B7606">
            <v>0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0</v>
          </cell>
        </row>
        <row r="7610">
          <cell r="A7610">
            <v>44040</v>
          </cell>
          <cell r="B7610">
            <v>0</v>
          </cell>
        </row>
        <row r="7611">
          <cell r="A7611">
            <v>44041</v>
          </cell>
          <cell r="B7611">
            <v>0</v>
          </cell>
        </row>
        <row r="7612">
          <cell r="A7612">
            <v>44042</v>
          </cell>
          <cell r="B7612">
            <v>0</v>
          </cell>
        </row>
        <row r="7613">
          <cell r="A7613">
            <v>44043</v>
          </cell>
          <cell r="B7613">
            <v>0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0</v>
          </cell>
        </row>
        <row r="7617">
          <cell r="A7617">
            <v>44047</v>
          </cell>
          <cell r="B7617">
            <v>0</v>
          </cell>
        </row>
        <row r="7618">
          <cell r="A7618">
            <v>44048</v>
          </cell>
          <cell r="B7618">
            <v>0</v>
          </cell>
        </row>
        <row r="7619">
          <cell r="A7619">
            <v>44049</v>
          </cell>
          <cell r="B7619">
            <v>0</v>
          </cell>
        </row>
        <row r="7620">
          <cell r="A7620">
            <v>44050</v>
          </cell>
          <cell r="B7620">
            <v>0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0</v>
          </cell>
        </row>
        <row r="7624">
          <cell r="A7624">
            <v>44054</v>
          </cell>
          <cell r="B7624">
            <v>0</v>
          </cell>
        </row>
        <row r="7625">
          <cell r="A7625">
            <v>44055</v>
          </cell>
          <cell r="B7625">
            <v>0</v>
          </cell>
        </row>
        <row r="7626">
          <cell r="A7626">
            <v>44056</v>
          </cell>
          <cell r="B7626">
            <v>0</v>
          </cell>
        </row>
        <row r="7627">
          <cell r="A7627">
            <v>44057</v>
          </cell>
          <cell r="B7627">
            <v>0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0</v>
          </cell>
        </row>
        <row r="7631">
          <cell r="A7631">
            <v>44061</v>
          </cell>
          <cell r="B7631">
            <v>0</v>
          </cell>
        </row>
        <row r="7632">
          <cell r="A7632">
            <v>44062</v>
          </cell>
          <cell r="B7632">
            <v>0</v>
          </cell>
        </row>
        <row r="7633">
          <cell r="A7633">
            <v>44063</v>
          </cell>
          <cell r="B7633">
            <v>0</v>
          </cell>
        </row>
        <row r="7634">
          <cell r="A7634">
            <v>44064</v>
          </cell>
          <cell r="B7634">
            <v>0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0</v>
          </cell>
        </row>
        <row r="7638">
          <cell r="A7638">
            <v>44068</v>
          </cell>
          <cell r="B7638">
            <v>0</v>
          </cell>
        </row>
        <row r="7639">
          <cell r="A7639">
            <v>44069</v>
          </cell>
          <cell r="B7639">
            <v>0</v>
          </cell>
        </row>
        <row r="7640">
          <cell r="A7640">
            <v>44070</v>
          </cell>
          <cell r="B7640">
            <v>0</v>
          </cell>
        </row>
        <row r="7641">
          <cell r="A7641">
            <v>44071</v>
          </cell>
          <cell r="B7641">
            <v>0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0</v>
          </cell>
        </row>
        <row r="7645">
          <cell r="A7645">
            <v>44075</v>
          </cell>
          <cell r="B7645">
            <v>0</v>
          </cell>
        </row>
        <row r="7646">
          <cell r="A7646">
            <v>44076</v>
          </cell>
          <cell r="B7646">
            <v>0</v>
          </cell>
        </row>
        <row r="7647">
          <cell r="A7647">
            <v>44077</v>
          </cell>
          <cell r="B7647">
            <v>0</v>
          </cell>
        </row>
        <row r="7648">
          <cell r="A7648">
            <v>44078</v>
          </cell>
          <cell r="B7648">
            <v>0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0</v>
          </cell>
        </row>
        <row r="7653">
          <cell r="A7653">
            <v>44083</v>
          </cell>
          <cell r="B7653">
            <v>0</v>
          </cell>
        </row>
        <row r="7654">
          <cell r="A7654">
            <v>44084</v>
          </cell>
          <cell r="B7654">
            <v>0</v>
          </cell>
        </row>
        <row r="7655">
          <cell r="A7655">
            <v>44085</v>
          </cell>
          <cell r="B7655">
            <v>0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0</v>
          </cell>
        </row>
        <row r="7659">
          <cell r="A7659">
            <v>44089</v>
          </cell>
          <cell r="B7659">
            <v>0</v>
          </cell>
        </row>
        <row r="7660">
          <cell r="A7660">
            <v>44090</v>
          </cell>
          <cell r="B7660">
            <v>0</v>
          </cell>
        </row>
        <row r="7661">
          <cell r="A7661">
            <v>44091</v>
          </cell>
          <cell r="B7661">
            <v>0</v>
          </cell>
        </row>
        <row r="7662">
          <cell r="A7662">
            <v>44092</v>
          </cell>
          <cell r="B7662">
            <v>0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0</v>
          </cell>
        </row>
        <row r="7666">
          <cell r="A7666">
            <v>44096</v>
          </cell>
          <cell r="B7666">
            <v>0</v>
          </cell>
        </row>
        <row r="7667">
          <cell r="A7667">
            <v>44097</v>
          </cell>
          <cell r="B7667">
            <v>0</v>
          </cell>
        </row>
        <row r="7668">
          <cell r="A7668">
            <v>44098</v>
          </cell>
          <cell r="B7668">
            <v>0</v>
          </cell>
        </row>
        <row r="7669">
          <cell r="A7669">
            <v>44099</v>
          </cell>
          <cell r="B7669">
            <v>0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0</v>
          </cell>
        </row>
        <row r="7673">
          <cell r="A7673">
            <v>44103</v>
          </cell>
          <cell r="B7673">
            <v>0</v>
          </cell>
        </row>
        <row r="7674">
          <cell r="A7674">
            <v>44104</v>
          </cell>
          <cell r="B7674">
            <v>0</v>
          </cell>
        </row>
        <row r="7675">
          <cell r="A7675">
            <v>44105</v>
          </cell>
          <cell r="B7675">
            <v>0</v>
          </cell>
        </row>
        <row r="7676">
          <cell r="A7676">
            <v>44106</v>
          </cell>
          <cell r="B7676">
            <v>0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0</v>
          </cell>
        </row>
        <row r="7680">
          <cell r="A7680">
            <v>44110</v>
          </cell>
          <cell r="B7680">
            <v>0</v>
          </cell>
        </row>
        <row r="7681">
          <cell r="A7681">
            <v>44111</v>
          </cell>
          <cell r="B7681">
            <v>0</v>
          </cell>
        </row>
        <row r="7682">
          <cell r="A7682">
            <v>44112</v>
          </cell>
          <cell r="B7682">
            <v>0</v>
          </cell>
        </row>
        <row r="7683">
          <cell r="A7683">
            <v>44113</v>
          </cell>
          <cell r="B7683">
            <v>0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0</v>
          </cell>
        </row>
        <row r="7688">
          <cell r="A7688">
            <v>44118</v>
          </cell>
          <cell r="B7688">
            <v>0</v>
          </cell>
        </row>
        <row r="7689">
          <cell r="A7689">
            <v>44119</v>
          </cell>
          <cell r="B7689">
            <v>0</v>
          </cell>
        </row>
        <row r="7690">
          <cell r="A7690">
            <v>44120</v>
          </cell>
          <cell r="B7690">
            <v>0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0</v>
          </cell>
        </row>
        <row r="7694">
          <cell r="A7694">
            <v>44124</v>
          </cell>
          <cell r="B7694">
            <v>0</v>
          </cell>
        </row>
        <row r="7695">
          <cell r="A7695">
            <v>44125</v>
          </cell>
          <cell r="B7695">
            <v>0</v>
          </cell>
        </row>
        <row r="7696">
          <cell r="A7696">
            <v>44126</v>
          </cell>
          <cell r="B7696">
            <v>0</v>
          </cell>
        </row>
        <row r="7697">
          <cell r="A7697">
            <v>44127</v>
          </cell>
          <cell r="B7697">
            <v>0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0</v>
          </cell>
        </row>
        <row r="7701">
          <cell r="A7701">
            <v>44131</v>
          </cell>
          <cell r="B7701">
            <v>0</v>
          </cell>
        </row>
        <row r="7702">
          <cell r="A7702">
            <v>44132</v>
          </cell>
          <cell r="B7702">
            <v>0</v>
          </cell>
        </row>
        <row r="7703">
          <cell r="A7703">
            <v>44133</v>
          </cell>
          <cell r="B7703">
            <v>0</v>
          </cell>
        </row>
        <row r="7704">
          <cell r="A7704">
            <v>44134</v>
          </cell>
          <cell r="B7704">
            <v>0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0</v>
          </cell>
        </row>
        <row r="7709">
          <cell r="A7709">
            <v>44139</v>
          </cell>
          <cell r="B7709">
            <v>0</v>
          </cell>
        </row>
        <row r="7710">
          <cell r="A7710">
            <v>44140</v>
          </cell>
          <cell r="B7710">
            <v>0</v>
          </cell>
        </row>
        <row r="7711">
          <cell r="A7711">
            <v>44141</v>
          </cell>
          <cell r="B7711">
            <v>0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0</v>
          </cell>
        </row>
        <row r="7715">
          <cell r="A7715">
            <v>44145</v>
          </cell>
          <cell r="B7715">
            <v>0</v>
          </cell>
        </row>
        <row r="7716">
          <cell r="A7716">
            <v>44146</v>
          </cell>
          <cell r="B7716">
            <v>0</v>
          </cell>
        </row>
        <row r="7717">
          <cell r="A7717">
            <v>44147</v>
          </cell>
          <cell r="B7717">
            <v>0</v>
          </cell>
        </row>
        <row r="7718">
          <cell r="A7718">
            <v>44148</v>
          </cell>
          <cell r="B7718">
            <v>0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0</v>
          </cell>
        </row>
        <row r="7722">
          <cell r="A7722">
            <v>44152</v>
          </cell>
          <cell r="B7722">
            <v>0</v>
          </cell>
        </row>
        <row r="7723">
          <cell r="A7723">
            <v>44153</v>
          </cell>
          <cell r="B7723">
            <v>0</v>
          </cell>
        </row>
        <row r="7724">
          <cell r="A7724">
            <v>44154</v>
          </cell>
          <cell r="B7724">
            <v>0</v>
          </cell>
        </row>
        <row r="7725">
          <cell r="A7725">
            <v>44155</v>
          </cell>
          <cell r="B7725">
            <v>0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0</v>
          </cell>
        </row>
        <row r="7729">
          <cell r="A7729">
            <v>44159</v>
          </cell>
          <cell r="B7729">
            <v>0</v>
          </cell>
        </row>
        <row r="7730">
          <cell r="A7730">
            <v>44160</v>
          </cell>
          <cell r="B7730">
            <v>0</v>
          </cell>
        </row>
        <row r="7731">
          <cell r="A7731">
            <v>44161</v>
          </cell>
          <cell r="B7731">
            <v>0</v>
          </cell>
        </row>
        <row r="7732">
          <cell r="A7732">
            <v>44162</v>
          </cell>
          <cell r="B7732">
            <v>0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0</v>
          </cell>
        </row>
        <row r="7736">
          <cell r="A7736">
            <v>44166</v>
          </cell>
          <cell r="B7736">
            <v>0</v>
          </cell>
        </row>
        <row r="7737">
          <cell r="A7737">
            <v>44167</v>
          </cell>
          <cell r="B7737">
            <v>0</v>
          </cell>
        </row>
        <row r="7738">
          <cell r="A7738">
            <v>44168</v>
          </cell>
          <cell r="B7738">
            <v>0</v>
          </cell>
        </row>
        <row r="7739">
          <cell r="A7739">
            <v>44169</v>
          </cell>
          <cell r="B7739">
            <v>0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0</v>
          </cell>
        </row>
        <row r="7743">
          <cell r="A7743">
            <v>44173</v>
          </cell>
          <cell r="B7743">
            <v>0</v>
          </cell>
        </row>
        <row r="7744">
          <cell r="A7744">
            <v>44174</v>
          </cell>
          <cell r="B7744">
            <v>0</v>
          </cell>
        </row>
        <row r="7745">
          <cell r="A7745">
            <v>44175</v>
          </cell>
          <cell r="B7745">
            <v>0</v>
          </cell>
        </row>
        <row r="7746">
          <cell r="A7746">
            <v>44176</v>
          </cell>
          <cell r="B7746">
            <v>0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0</v>
          </cell>
        </row>
        <row r="7750">
          <cell r="A7750">
            <v>44180</v>
          </cell>
          <cell r="B7750">
            <v>0</v>
          </cell>
        </row>
        <row r="7751">
          <cell r="A7751">
            <v>44181</v>
          </cell>
          <cell r="B7751">
            <v>0</v>
          </cell>
        </row>
        <row r="7752">
          <cell r="A7752">
            <v>44182</v>
          </cell>
          <cell r="B7752">
            <v>0</v>
          </cell>
        </row>
        <row r="7753">
          <cell r="A7753">
            <v>44183</v>
          </cell>
          <cell r="B7753">
            <v>0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0</v>
          </cell>
        </row>
        <row r="7757">
          <cell r="A7757">
            <v>44187</v>
          </cell>
          <cell r="B7757">
            <v>0</v>
          </cell>
        </row>
        <row r="7758">
          <cell r="A7758">
            <v>44188</v>
          </cell>
          <cell r="B7758">
            <v>0</v>
          </cell>
        </row>
        <row r="7759">
          <cell r="A7759">
            <v>44189</v>
          </cell>
          <cell r="B7759">
            <v>0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0</v>
          </cell>
        </row>
        <row r="7764">
          <cell r="A7764">
            <v>44194</v>
          </cell>
          <cell r="B7764">
            <v>0</v>
          </cell>
        </row>
        <row r="7765">
          <cell r="A7765">
            <v>44195</v>
          </cell>
          <cell r="B7765">
            <v>0</v>
          </cell>
        </row>
        <row r="7766">
          <cell r="A7766">
            <v>44196</v>
          </cell>
          <cell r="B7766">
            <v>0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0</v>
          </cell>
        </row>
        <row r="7771">
          <cell r="A7771">
            <v>44201</v>
          </cell>
          <cell r="B7771">
            <v>0</v>
          </cell>
        </row>
        <row r="7772">
          <cell r="A7772">
            <v>44202</v>
          </cell>
          <cell r="B7772">
            <v>0</v>
          </cell>
        </row>
        <row r="7773">
          <cell r="A7773">
            <v>44203</v>
          </cell>
          <cell r="B7773">
            <v>0</v>
          </cell>
        </row>
        <row r="7774">
          <cell r="A7774">
            <v>44204</v>
          </cell>
          <cell r="B7774">
            <v>0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0</v>
          </cell>
        </row>
        <row r="7778">
          <cell r="A7778">
            <v>44208</v>
          </cell>
          <cell r="B7778">
            <v>0</v>
          </cell>
        </row>
        <row r="7779">
          <cell r="A7779">
            <v>44209</v>
          </cell>
          <cell r="B7779">
            <v>0</v>
          </cell>
        </row>
        <row r="7780">
          <cell r="A7780">
            <v>44210</v>
          </cell>
          <cell r="B7780">
            <v>0</v>
          </cell>
        </row>
        <row r="7781">
          <cell r="A7781">
            <v>44211</v>
          </cell>
          <cell r="B7781">
            <v>0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0</v>
          </cell>
        </row>
        <row r="7785">
          <cell r="A7785">
            <v>44215</v>
          </cell>
          <cell r="B7785">
            <v>0</v>
          </cell>
        </row>
        <row r="7786">
          <cell r="A7786">
            <v>44216</v>
          </cell>
          <cell r="B7786">
            <v>0</v>
          </cell>
        </row>
        <row r="7787">
          <cell r="A7787">
            <v>44217</v>
          </cell>
          <cell r="B7787">
            <v>0</v>
          </cell>
        </row>
        <row r="7788">
          <cell r="A7788">
            <v>44218</v>
          </cell>
          <cell r="B7788">
            <v>0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0</v>
          </cell>
        </row>
        <row r="7792">
          <cell r="A7792">
            <v>44222</v>
          </cell>
          <cell r="B7792">
            <v>0</v>
          </cell>
        </row>
        <row r="7793">
          <cell r="A7793">
            <v>44223</v>
          </cell>
          <cell r="B7793">
            <v>0</v>
          </cell>
        </row>
        <row r="7794">
          <cell r="A7794">
            <v>44224</v>
          </cell>
          <cell r="B7794">
            <v>0</v>
          </cell>
        </row>
        <row r="7795">
          <cell r="A7795">
            <v>44225</v>
          </cell>
          <cell r="B7795">
            <v>0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0</v>
          </cell>
        </row>
        <row r="7799">
          <cell r="A7799">
            <v>44229</v>
          </cell>
          <cell r="B7799">
            <v>0</v>
          </cell>
        </row>
        <row r="7800">
          <cell r="A7800">
            <v>44230</v>
          </cell>
          <cell r="B7800">
            <v>0</v>
          </cell>
        </row>
        <row r="7801">
          <cell r="A7801">
            <v>44231</v>
          </cell>
          <cell r="B7801">
            <v>0</v>
          </cell>
        </row>
        <row r="7802">
          <cell r="A7802">
            <v>44232</v>
          </cell>
          <cell r="B7802">
            <v>0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0</v>
          </cell>
        </row>
        <row r="7806">
          <cell r="A7806">
            <v>44236</v>
          </cell>
          <cell r="B7806">
            <v>0</v>
          </cell>
        </row>
        <row r="7807">
          <cell r="A7807">
            <v>44237</v>
          </cell>
          <cell r="B7807">
            <v>0</v>
          </cell>
        </row>
        <row r="7808">
          <cell r="A7808">
            <v>44238</v>
          </cell>
          <cell r="B7808">
            <v>0</v>
          </cell>
        </row>
        <row r="7809">
          <cell r="A7809">
            <v>44239</v>
          </cell>
          <cell r="B7809">
            <v>0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0</v>
          </cell>
        </row>
        <row r="7815">
          <cell r="A7815">
            <v>44245</v>
          </cell>
          <cell r="B7815">
            <v>0</v>
          </cell>
        </row>
        <row r="7816">
          <cell r="A7816">
            <v>44246</v>
          </cell>
          <cell r="B7816">
            <v>0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0</v>
          </cell>
        </row>
        <row r="7820">
          <cell r="A7820">
            <v>44250</v>
          </cell>
          <cell r="B7820">
            <v>0</v>
          </cell>
        </row>
        <row r="7821">
          <cell r="A7821">
            <v>44251</v>
          </cell>
          <cell r="B7821">
            <v>0</v>
          </cell>
        </row>
        <row r="7822">
          <cell r="A7822">
            <v>44252</v>
          </cell>
          <cell r="B7822">
            <v>0</v>
          </cell>
        </row>
        <row r="7823">
          <cell r="A7823">
            <v>44253</v>
          </cell>
          <cell r="B7823">
            <v>0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0</v>
          </cell>
        </row>
        <row r="7827">
          <cell r="A7827">
            <v>44257</v>
          </cell>
          <cell r="B7827">
            <v>0</v>
          </cell>
        </row>
        <row r="7828">
          <cell r="A7828">
            <v>44258</v>
          </cell>
          <cell r="B7828">
            <v>0</v>
          </cell>
        </row>
        <row r="7829">
          <cell r="A7829">
            <v>44259</v>
          </cell>
          <cell r="B7829">
            <v>0</v>
          </cell>
        </row>
        <row r="7830">
          <cell r="A7830">
            <v>44260</v>
          </cell>
          <cell r="B7830">
            <v>0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0</v>
          </cell>
        </row>
        <row r="7834">
          <cell r="A7834">
            <v>44264</v>
          </cell>
          <cell r="B7834">
            <v>0</v>
          </cell>
        </row>
        <row r="7835">
          <cell r="A7835">
            <v>44265</v>
          </cell>
          <cell r="B7835">
            <v>0</v>
          </cell>
        </row>
        <row r="7836">
          <cell r="A7836">
            <v>44266</v>
          </cell>
          <cell r="B7836">
            <v>0</v>
          </cell>
        </row>
        <row r="7837">
          <cell r="A7837">
            <v>44267</v>
          </cell>
          <cell r="B7837">
            <v>0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0</v>
          </cell>
        </row>
        <row r="7841">
          <cell r="A7841">
            <v>44271</v>
          </cell>
          <cell r="B7841">
            <v>0</v>
          </cell>
        </row>
        <row r="7842">
          <cell r="A7842">
            <v>44272</v>
          </cell>
          <cell r="B7842">
            <v>0</v>
          </cell>
        </row>
        <row r="7843">
          <cell r="A7843">
            <v>44273</v>
          </cell>
          <cell r="B7843">
            <v>0</v>
          </cell>
        </row>
        <row r="7844">
          <cell r="A7844">
            <v>44274</v>
          </cell>
          <cell r="B7844">
            <v>0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0</v>
          </cell>
        </row>
        <row r="7848">
          <cell r="A7848">
            <v>44278</v>
          </cell>
          <cell r="B7848">
            <v>0</v>
          </cell>
        </row>
        <row r="7849">
          <cell r="A7849">
            <v>44279</v>
          </cell>
          <cell r="B7849">
            <v>0</v>
          </cell>
        </row>
        <row r="7850">
          <cell r="A7850">
            <v>44280</v>
          </cell>
          <cell r="B7850">
            <v>0</v>
          </cell>
        </row>
        <row r="7851">
          <cell r="A7851">
            <v>44281</v>
          </cell>
          <cell r="B7851">
            <v>0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0</v>
          </cell>
        </row>
        <row r="7855">
          <cell r="A7855">
            <v>44285</v>
          </cell>
          <cell r="B7855">
            <v>0</v>
          </cell>
        </row>
        <row r="7856">
          <cell r="A7856">
            <v>44286</v>
          </cell>
          <cell r="B7856">
            <v>0</v>
          </cell>
        </row>
        <row r="7857">
          <cell r="A7857">
            <v>44287</v>
          </cell>
          <cell r="B7857">
            <v>0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0</v>
          </cell>
        </row>
        <row r="7862">
          <cell r="A7862">
            <v>44292</v>
          </cell>
          <cell r="B7862">
            <v>0</v>
          </cell>
        </row>
        <row r="7863">
          <cell r="A7863">
            <v>44293</v>
          </cell>
          <cell r="B7863">
            <v>0</v>
          </cell>
        </row>
        <row r="7864">
          <cell r="A7864">
            <v>44294</v>
          </cell>
          <cell r="B7864">
            <v>0</v>
          </cell>
        </row>
        <row r="7865">
          <cell r="A7865">
            <v>44295</v>
          </cell>
          <cell r="B7865">
            <v>0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0</v>
          </cell>
        </row>
        <row r="7869">
          <cell r="A7869">
            <v>44299</v>
          </cell>
          <cell r="B7869">
            <v>0</v>
          </cell>
        </row>
        <row r="7870">
          <cell r="A7870">
            <v>44300</v>
          </cell>
          <cell r="B7870">
            <v>0</v>
          </cell>
        </row>
        <row r="7871">
          <cell r="A7871">
            <v>44301</v>
          </cell>
          <cell r="B7871">
            <v>0</v>
          </cell>
        </row>
        <row r="7872">
          <cell r="A7872">
            <v>44302</v>
          </cell>
          <cell r="B7872">
            <v>0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0</v>
          </cell>
        </row>
        <row r="7876">
          <cell r="A7876">
            <v>44306</v>
          </cell>
          <cell r="B7876">
            <v>0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0</v>
          </cell>
        </row>
        <row r="7879">
          <cell r="A7879">
            <v>44309</v>
          </cell>
          <cell r="B7879">
            <v>0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0</v>
          </cell>
        </row>
        <row r="7883">
          <cell r="A7883">
            <v>44313</v>
          </cell>
          <cell r="B7883">
            <v>0</v>
          </cell>
        </row>
        <row r="7884">
          <cell r="A7884">
            <v>44314</v>
          </cell>
          <cell r="B7884">
            <v>0</v>
          </cell>
        </row>
        <row r="7885">
          <cell r="A7885">
            <v>44315</v>
          </cell>
          <cell r="B7885">
            <v>0</v>
          </cell>
        </row>
        <row r="7886">
          <cell r="A7886">
            <v>44316</v>
          </cell>
          <cell r="B7886">
            <v>0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0</v>
          </cell>
        </row>
        <row r="7890">
          <cell r="A7890">
            <v>44320</v>
          </cell>
          <cell r="B7890">
            <v>0</v>
          </cell>
        </row>
        <row r="7891">
          <cell r="A7891">
            <v>44321</v>
          </cell>
          <cell r="B7891">
            <v>0</v>
          </cell>
        </row>
        <row r="7892">
          <cell r="A7892">
            <v>44322</v>
          </cell>
          <cell r="B7892">
            <v>0</v>
          </cell>
        </row>
        <row r="7893">
          <cell r="A7893">
            <v>44323</v>
          </cell>
          <cell r="B7893">
            <v>0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0</v>
          </cell>
        </row>
        <row r="7897">
          <cell r="A7897">
            <v>44327</v>
          </cell>
          <cell r="B7897">
            <v>0</v>
          </cell>
        </row>
        <row r="7898">
          <cell r="A7898">
            <v>44328</v>
          </cell>
          <cell r="B7898">
            <v>0</v>
          </cell>
        </row>
        <row r="7899">
          <cell r="A7899">
            <v>44329</v>
          </cell>
          <cell r="B7899">
            <v>0</v>
          </cell>
        </row>
        <row r="7900">
          <cell r="A7900">
            <v>44330</v>
          </cell>
          <cell r="B7900">
            <v>0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0</v>
          </cell>
        </row>
        <row r="7904">
          <cell r="A7904">
            <v>44334</v>
          </cell>
          <cell r="B7904">
            <v>0</v>
          </cell>
        </row>
        <row r="7905">
          <cell r="A7905">
            <v>44335</v>
          </cell>
          <cell r="B7905">
            <v>0</v>
          </cell>
        </row>
        <row r="7906">
          <cell r="A7906">
            <v>44336</v>
          </cell>
          <cell r="B7906">
            <v>0</v>
          </cell>
        </row>
        <row r="7907">
          <cell r="A7907">
            <v>44337</v>
          </cell>
          <cell r="B7907">
            <v>0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0</v>
          </cell>
        </row>
        <row r="7911">
          <cell r="A7911">
            <v>44341</v>
          </cell>
          <cell r="B7911">
            <v>0</v>
          </cell>
        </row>
        <row r="7912">
          <cell r="A7912">
            <v>44342</v>
          </cell>
          <cell r="B7912">
            <v>0</v>
          </cell>
        </row>
        <row r="7913">
          <cell r="A7913">
            <v>44343</v>
          </cell>
          <cell r="B7913">
            <v>0</v>
          </cell>
        </row>
        <row r="7914">
          <cell r="A7914">
            <v>44344</v>
          </cell>
          <cell r="B7914">
            <v>0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0</v>
          </cell>
        </row>
        <row r="7918">
          <cell r="A7918">
            <v>44348</v>
          </cell>
          <cell r="B7918">
            <v>0</v>
          </cell>
        </row>
        <row r="7919">
          <cell r="A7919">
            <v>44349</v>
          </cell>
          <cell r="B7919">
            <v>0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0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0</v>
          </cell>
        </row>
        <row r="7925">
          <cell r="A7925">
            <v>44355</v>
          </cell>
          <cell r="B7925">
            <v>0</v>
          </cell>
        </row>
        <row r="7926">
          <cell r="A7926">
            <v>44356</v>
          </cell>
          <cell r="B7926">
            <v>0</v>
          </cell>
        </row>
        <row r="7927">
          <cell r="A7927">
            <v>44357</v>
          </cell>
          <cell r="B7927">
            <v>0</v>
          </cell>
        </row>
        <row r="7928">
          <cell r="A7928">
            <v>44358</v>
          </cell>
          <cell r="B7928">
            <v>0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0</v>
          </cell>
        </row>
        <row r="7932">
          <cell r="A7932">
            <v>44362</v>
          </cell>
          <cell r="B7932">
            <v>0</v>
          </cell>
        </row>
        <row r="7933">
          <cell r="A7933">
            <v>44363</v>
          </cell>
          <cell r="B7933">
            <v>0</v>
          </cell>
        </row>
        <row r="7934">
          <cell r="A7934">
            <v>44364</v>
          </cell>
          <cell r="B7934">
            <v>0</v>
          </cell>
        </row>
        <row r="7935">
          <cell r="A7935">
            <v>44365</v>
          </cell>
          <cell r="B7935">
            <v>0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0</v>
          </cell>
        </row>
        <row r="7939">
          <cell r="A7939">
            <v>44369</v>
          </cell>
          <cell r="B7939">
            <v>0</v>
          </cell>
        </row>
        <row r="7940">
          <cell r="A7940">
            <v>44370</v>
          </cell>
          <cell r="B7940">
            <v>0</v>
          </cell>
        </row>
        <row r="7941">
          <cell r="A7941">
            <v>44371</v>
          </cell>
          <cell r="B7941">
            <v>0</v>
          </cell>
        </row>
        <row r="7942">
          <cell r="A7942">
            <v>44372</v>
          </cell>
          <cell r="B7942">
            <v>0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0</v>
          </cell>
        </row>
        <row r="7946">
          <cell r="A7946">
            <v>44376</v>
          </cell>
          <cell r="B7946">
            <v>0</v>
          </cell>
        </row>
        <row r="7947">
          <cell r="A7947">
            <v>44377</v>
          </cell>
          <cell r="B7947">
            <v>0</v>
          </cell>
        </row>
        <row r="7948">
          <cell r="A7948">
            <v>44378</v>
          </cell>
          <cell r="B7948">
            <v>0</v>
          </cell>
        </row>
        <row r="7949">
          <cell r="A7949">
            <v>44379</v>
          </cell>
          <cell r="B7949">
            <v>0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0</v>
          </cell>
        </row>
        <row r="7953">
          <cell r="A7953">
            <v>44383</v>
          </cell>
          <cell r="B7953">
            <v>0</v>
          </cell>
        </row>
        <row r="7954">
          <cell r="A7954">
            <v>44384</v>
          </cell>
          <cell r="B7954">
            <v>0</v>
          </cell>
        </row>
        <row r="7955">
          <cell r="A7955">
            <v>44385</v>
          </cell>
          <cell r="B7955">
            <v>0</v>
          </cell>
        </row>
        <row r="7956">
          <cell r="A7956">
            <v>44386</v>
          </cell>
          <cell r="B7956">
            <v>0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0</v>
          </cell>
        </row>
        <row r="7960">
          <cell r="A7960">
            <v>44390</v>
          </cell>
          <cell r="B7960">
            <v>0</v>
          </cell>
        </row>
        <row r="7961">
          <cell r="A7961">
            <v>44391</v>
          </cell>
          <cell r="B7961">
            <v>0</v>
          </cell>
        </row>
        <row r="7962">
          <cell r="A7962">
            <v>44392</v>
          </cell>
          <cell r="B7962">
            <v>0</v>
          </cell>
        </row>
        <row r="7963">
          <cell r="A7963">
            <v>44393</v>
          </cell>
          <cell r="B7963">
            <v>0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0</v>
          </cell>
        </row>
        <row r="7967">
          <cell r="A7967">
            <v>44397</v>
          </cell>
          <cell r="B7967">
            <v>0</v>
          </cell>
        </row>
        <row r="7968">
          <cell r="A7968">
            <v>44398</v>
          </cell>
          <cell r="B7968">
            <v>0</v>
          </cell>
        </row>
        <row r="7969">
          <cell r="A7969">
            <v>44399</v>
          </cell>
          <cell r="B7969">
            <v>0</v>
          </cell>
        </row>
        <row r="7970">
          <cell r="A7970">
            <v>44400</v>
          </cell>
          <cell r="B7970">
            <v>0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0</v>
          </cell>
        </row>
        <row r="7974">
          <cell r="A7974">
            <v>44404</v>
          </cell>
          <cell r="B7974">
            <v>0</v>
          </cell>
        </row>
        <row r="7975">
          <cell r="A7975">
            <v>44405</v>
          </cell>
          <cell r="B7975">
            <v>0</v>
          </cell>
        </row>
        <row r="7976">
          <cell r="A7976">
            <v>44406</v>
          </cell>
          <cell r="B7976">
            <v>0</v>
          </cell>
        </row>
        <row r="7977">
          <cell r="A7977">
            <v>44407</v>
          </cell>
          <cell r="B7977">
            <v>0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0</v>
          </cell>
        </row>
        <row r="7981">
          <cell r="A7981">
            <v>44411</v>
          </cell>
          <cell r="B7981">
            <v>0</v>
          </cell>
        </row>
        <row r="7982">
          <cell r="A7982">
            <v>44412</v>
          </cell>
          <cell r="B7982">
            <v>0</v>
          </cell>
        </row>
        <row r="7983">
          <cell r="A7983">
            <v>44413</v>
          </cell>
          <cell r="B7983">
            <v>0</v>
          </cell>
        </row>
        <row r="7984">
          <cell r="A7984">
            <v>44414</v>
          </cell>
          <cell r="B7984">
            <v>0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0</v>
          </cell>
        </row>
        <row r="7988">
          <cell r="A7988">
            <v>44418</v>
          </cell>
          <cell r="B7988">
            <v>0</v>
          </cell>
        </row>
        <row r="7989">
          <cell r="A7989">
            <v>44419</v>
          </cell>
          <cell r="B7989">
            <v>0</v>
          </cell>
        </row>
        <row r="7990">
          <cell r="A7990">
            <v>44420</v>
          </cell>
          <cell r="B7990">
            <v>0</v>
          </cell>
        </row>
        <row r="7991">
          <cell r="A7991">
            <v>44421</v>
          </cell>
          <cell r="B7991">
            <v>0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0</v>
          </cell>
        </row>
        <row r="7995">
          <cell r="A7995">
            <v>44425</v>
          </cell>
          <cell r="B7995">
            <v>0</v>
          </cell>
        </row>
        <row r="7996">
          <cell r="A7996">
            <v>44426</v>
          </cell>
          <cell r="B7996">
            <v>0</v>
          </cell>
        </row>
        <row r="7997">
          <cell r="A7997">
            <v>44427</v>
          </cell>
          <cell r="B7997">
            <v>0</v>
          </cell>
        </row>
        <row r="7998">
          <cell r="A7998">
            <v>44428</v>
          </cell>
          <cell r="B7998">
            <v>0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0</v>
          </cell>
        </row>
        <row r="8002">
          <cell r="A8002">
            <v>44432</v>
          </cell>
          <cell r="B8002">
            <v>0</v>
          </cell>
        </row>
        <row r="8003">
          <cell r="A8003">
            <v>44433</v>
          </cell>
          <cell r="B8003">
            <v>0</v>
          </cell>
        </row>
        <row r="8004">
          <cell r="A8004">
            <v>44434</v>
          </cell>
          <cell r="B8004">
            <v>0</v>
          </cell>
        </row>
        <row r="8005">
          <cell r="A8005">
            <v>44435</v>
          </cell>
          <cell r="B8005">
            <v>0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0</v>
          </cell>
        </row>
        <row r="8009">
          <cell r="A8009">
            <v>44439</v>
          </cell>
          <cell r="B8009">
            <v>0</v>
          </cell>
        </row>
        <row r="8010">
          <cell r="A8010">
            <v>44440</v>
          </cell>
          <cell r="B8010">
            <v>0</v>
          </cell>
        </row>
        <row r="8011">
          <cell r="A8011">
            <v>44441</v>
          </cell>
          <cell r="B8011">
            <v>0</v>
          </cell>
        </row>
        <row r="8012">
          <cell r="A8012">
            <v>44442</v>
          </cell>
          <cell r="B8012">
            <v>0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0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0</v>
          </cell>
        </row>
        <row r="8018">
          <cell r="A8018">
            <v>44448</v>
          </cell>
          <cell r="B8018">
            <v>0</v>
          </cell>
        </row>
        <row r="8019">
          <cell r="A8019">
            <v>44449</v>
          </cell>
          <cell r="B8019">
            <v>0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0</v>
          </cell>
        </row>
        <row r="8023">
          <cell r="A8023">
            <v>44453</v>
          </cell>
          <cell r="B8023">
            <v>0</v>
          </cell>
        </row>
        <row r="8024">
          <cell r="A8024">
            <v>44454</v>
          </cell>
          <cell r="B8024">
            <v>0</v>
          </cell>
        </row>
        <row r="8025">
          <cell r="A8025">
            <v>44455</v>
          </cell>
          <cell r="B8025">
            <v>0</v>
          </cell>
        </row>
        <row r="8026">
          <cell r="A8026">
            <v>44456</v>
          </cell>
          <cell r="B8026">
            <v>0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0</v>
          </cell>
        </row>
        <row r="8030">
          <cell r="A8030">
            <v>44460</v>
          </cell>
          <cell r="B8030">
            <v>0</v>
          </cell>
        </row>
        <row r="8031">
          <cell r="A8031">
            <v>44461</v>
          </cell>
          <cell r="B8031">
            <v>0</v>
          </cell>
        </row>
        <row r="8032">
          <cell r="A8032">
            <v>44462</v>
          </cell>
          <cell r="B8032">
            <v>0</v>
          </cell>
        </row>
        <row r="8033">
          <cell r="A8033">
            <v>44463</v>
          </cell>
          <cell r="B8033">
            <v>0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0</v>
          </cell>
        </row>
        <row r="8037">
          <cell r="A8037">
            <v>44467</v>
          </cell>
          <cell r="B8037">
            <v>0</v>
          </cell>
        </row>
        <row r="8038">
          <cell r="A8038">
            <v>44468</v>
          </cell>
          <cell r="B8038">
            <v>0</v>
          </cell>
        </row>
        <row r="8039">
          <cell r="A8039">
            <v>44469</v>
          </cell>
          <cell r="B8039">
            <v>0</v>
          </cell>
        </row>
        <row r="8040">
          <cell r="A8040">
            <v>44470</v>
          </cell>
          <cell r="B8040">
            <v>0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0</v>
          </cell>
        </row>
        <row r="8044">
          <cell r="A8044">
            <v>44474</v>
          </cell>
          <cell r="B8044">
            <v>0</v>
          </cell>
        </row>
        <row r="8045">
          <cell r="A8045">
            <v>44475</v>
          </cell>
          <cell r="B8045">
            <v>0</v>
          </cell>
        </row>
        <row r="8046">
          <cell r="A8046">
            <v>44476</v>
          </cell>
          <cell r="B8046">
            <v>0</v>
          </cell>
        </row>
        <row r="8047">
          <cell r="A8047">
            <v>44477</v>
          </cell>
          <cell r="B8047">
            <v>0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0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0</v>
          </cell>
        </row>
        <row r="8053">
          <cell r="A8053">
            <v>44483</v>
          </cell>
          <cell r="B8053">
            <v>0</v>
          </cell>
        </row>
        <row r="8054">
          <cell r="A8054">
            <v>44484</v>
          </cell>
          <cell r="B8054">
            <v>0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0</v>
          </cell>
        </row>
        <row r="8058">
          <cell r="A8058">
            <v>44488</v>
          </cell>
          <cell r="B8058">
            <v>0</v>
          </cell>
        </row>
        <row r="8059">
          <cell r="A8059">
            <v>44489</v>
          </cell>
          <cell r="B8059">
            <v>0</v>
          </cell>
        </row>
        <row r="8060">
          <cell r="A8060">
            <v>44490</v>
          </cell>
          <cell r="B8060">
            <v>0</v>
          </cell>
        </row>
        <row r="8061">
          <cell r="A8061">
            <v>44491</v>
          </cell>
          <cell r="B8061">
            <v>0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0</v>
          </cell>
        </row>
        <row r="8065">
          <cell r="A8065">
            <v>44495</v>
          </cell>
          <cell r="B8065">
            <v>0</v>
          </cell>
        </row>
        <row r="8066">
          <cell r="A8066">
            <v>44496</v>
          </cell>
          <cell r="B8066">
            <v>0</v>
          </cell>
        </row>
        <row r="8067">
          <cell r="A8067">
            <v>44497</v>
          </cell>
          <cell r="B8067">
            <v>0</v>
          </cell>
        </row>
        <row r="8068">
          <cell r="A8068">
            <v>44498</v>
          </cell>
          <cell r="B8068">
            <v>0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0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0</v>
          </cell>
        </row>
        <row r="8074">
          <cell r="A8074">
            <v>44504</v>
          </cell>
          <cell r="B8074">
            <v>0</v>
          </cell>
        </row>
        <row r="8075">
          <cell r="A8075">
            <v>44505</v>
          </cell>
          <cell r="B8075">
            <v>0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0</v>
          </cell>
        </row>
        <row r="8079">
          <cell r="A8079">
            <v>44509</v>
          </cell>
          <cell r="B8079">
            <v>0</v>
          </cell>
        </row>
        <row r="8080">
          <cell r="A8080">
            <v>44510</v>
          </cell>
          <cell r="B8080">
            <v>0</v>
          </cell>
        </row>
        <row r="8081">
          <cell r="A8081">
            <v>44511</v>
          </cell>
          <cell r="B8081">
            <v>0</v>
          </cell>
        </row>
        <row r="8082">
          <cell r="A8082">
            <v>44512</v>
          </cell>
          <cell r="B8082">
            <v>0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0</v>
          </cell>
        </row>
        <row r="8087">
          <cell r="A8087">
            <v>44517</v>
          </cell>
          <cell r="B8087">
            <v>0</v>
          </cell>
        </row>
        <row r="8088">
          <cell r="A8088">
            <v>44518</v>
          </cell>
          <cell r="B8088">
            <v>0</v>
          </cell>
        </row>
        <row r="8089">
          <cell r="A8089">
            <v>44519</v>
          </cell>
          <cell r="B8089">
            <v>0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0</v>
          </cell>
        </row>
        <row r="8093">
          <cell r="A8093">
            <v>44523</v>
          </cell>
          <cell r="B8093">
            <v>0</v>
          </cell>
        </row>
        <row r="8094">
          <cell r="A8094">
            <v>44524</v>
          </cell>
          <cell r="B8094">
            <v>0</v>
          </cell>
        </row>
        <row r="8095">
          <cell r="A8095">
            <v>44525</v>
          </cell>
          <cell r="B8095">
            <v>0</v>
          </cell>
        </row>
        <row r="8096">
          <cell r="A8096">
            <v>44526</v>
          </cell>
          <cell r="B8096">
            <v>0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0</v>
          </cell>
        </row>
        <row r="8100">
          <cell r="A8100">
            <v>44530</v>
          </cell>
          <cell r="B8100">
            <v>0</v>
          </cell>
        </row>
        <row r="8101">
          <cell r="A8101">
            <v>44531</v>
          </cell>
          <cell r="B8101">
            <v>0</v>
          </cell>
        </row>
        <row r="8102">
          <cell r="A8102">
            <v>44532</v>
          </cell>
          <cell r="B8102">
            <v>0</v>
          </cell>
        </row>
        <row r="8103">
          <cell r="A8103">
            <v>44533</v>
          </cell>
          <cell r="B8103">
            <v>0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0</v>
          </cell>
        </row>
        <row r="8107">
          <cell r="A8107">
            <v>44537</v>
          </cell>
          <cell r="B8107">
            <v>0</v>
          </cell>
        </row>
        <row r="8108">
          <cell r="A8108">
            <v>44538</v>
          </cell>
          <cell r="B8108">
            <v>0</v>
          </cell>
        </row>
        <row r="8109">
          <cell r="A8109">
            <v>44539</v>
          </cell>
          <cell r="B8109">
            <v>0</v>
          </cell>
        </row>
        <row r="8110">
          <cell r="A8110">
            <v>44540</v>
          </cell>
          <cell r="B8110">
            <v>0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0</v>
          </cell>
        </row>
        <row r="8114">
          <cell r="A8114">
            <v>44544</v>
          </cell>
          <cell r="B8114">
            <v>0</v>
          </cell>
        </row>
        <row r="8115">
          <cell r="A8115">
            <v>44545</v>
          </cell>
          <cell r="B8115">
            <v>0</v>
          </cell>
        </row>
        <row r="8116">
          <cell r="A8116">
            <v>44546</v>
          </cell>
          <cell r="B8116">
            <v>0</v>
          </cell>
        </row>
        <row r="8117">
          <cell r="A8117">
            <v>44547</v>
          </cell>
          <cell r="B8117">
            <v>0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0</v>
          </cell>
        </row>
        <row r="8121">
          <cell r="A8121">
            <v>44551</v>
          </cell>
          <cell r="B8121">
            <v>0</v>
          </cell>
        </row>
        <row r="8122">
          <cell r="A8122">
            <v>44552</v>
          </cell>
          <cell r="B8122">
            <v>0</v>
          </cell>
        </row>
        <row r="8123">
          <cell r="A8123">
            <v>44553</v>
          </cell>
          <cell r="B8123">
            <v>0</v>
          </cell>
        </row>
        <row r="8124">
          <cell r="A8124">
            <v>44554</v>
          </cell>
          <cell r="B8124">
            <v>0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0</v>
          </cell>
        </row>
        <row r="8128">
          <cell r="A8128">
            <v>44558</v>
          </cell>
          <cell r="B8128">
            <v>0</v>
          </cell>
        </row>
        <row r="8129">
          <cell r="A8129">
            <v>44559</v>
          </cell>
          <cell r="B8129">
            <v>0</v>
          </cell>
        </row>
        <row r="8130">
          <cell r="A8130">
            <v>44560</v>
          </cell>
          <cell r="B8130">
            <v>0</v>
          </cell>
        </row>
        <row r="8131">
          <cell r="A8131">
            <v>44561</v>
          </cell>
          <cell r="B8131">
            <v>0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0</v>
          </cell>
        </row>
        <row r="8135">
          <cell r="A8135">
            <v>44565</v>
          </cell>
          <cell r="B8135">
            <v>0</v>
          </cell>
        </row>
        <row r="8136">
          <cell r="A8136">
            <v>44566</v>
          </cell>
          <cell r="B8136">
            <v>0</v>
          </cell>
        </row>
        <row r="8137">
          <cell r="A8137">
            <v>44567</v>
          </cell>
          <cell r="B8137">
            <v>0</v>
          </cell>
        </row>
        <row r="8138">
          <cell r="A8138">
            <v>44568</v>
          </cell>
          <cell r="B8138">
            <v>0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0</v>
          </cell>
        </row>
        <row r="8142">
          <cell r="A8142">
            <v>44572</v>
          </cell>
          <cell r="B8142">
            <v>0</v>
          </cell>
        </row>
        <row r="8143">
          <cell r="A8143">
            <v>44573</v>
          </cell>
          <cell r="B8143">
            <v>0</v>
          </cell>
        </row>
        <row r="8144">
          <cell r="A8144">
            <v>44574</v>
          </cell>
          <cell r="B8144">
            <v>0</v>
          </cell>
        </row>
        <row r="8145">
          <cell r="A8145">
            <v>44575</v>
          </cell>
          <cell r="B8145">
            <v>0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0</v>
          </cell>
        </row>
        <row r="8149">
          <cell r="A8149">
            <v>44579</v>
          </cell>
          <cell r="B8149">
            <v>0</v>
          </cell>
        </row>
        <row r="8150">
          <cell r="A8150">
            <v>44580</v>
          </cell>
          <cell r="B8150">
            <v>0</v>
          </cell>
        </row>
        <row r="8151">
          <cell r="A8151">
            <v>44581</v>
          </cell>
          <cell r="B8151">
            <v>0</v>
          </cell>
        </row>
        <row r="8152">
          <cell r="A8152">
            <v>44582</v>
          </cell>
          <cell r="B8152">
            <v>0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0</v>
          </cell>
        </row>
        <row r="8156">
          <cell r="A8156">
            <v>44586</v>
          </cell>
          <cell r="B8156">
            <v>0</v>
          </cell>
        </row>
        <row r="8157">
          <cell r="A8157">
            <v>44587</v>
          </cell>
          <cell r="B8157">
            <v>0</v>
          </cell>
        </row>
        <row r="8158">
          <cell r="A8158">
            <v>44588</v>
          </cell>
          <cell r="B8158">
            <v>0</v>
          </cell>
        </row>
        <row r="8159">
          <cell r="A8159">
            <v>44589</v>
          </cell>
          <cell r="B8159">
            <v>0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0</v>
          </cell>
        </row>
        <row r="8163">
          <cell r="A8163">
            <v>44593</v>
          </cell>
          <cell r="B8163">
            <v>0</v>
          </cell>
        </row>
        <row r="8164">
          <cell r="A8164">
            <v>44594</v>
          </cell>
          <cell r="B8164">
            <v>0</v>
          </cell>
        </row>
        <row r="8165">
          <cell r="A8165">
            <v>44595</v>
          </cell>
          <cell r="B8165">
            <v>0</v>
          </cell>
        </row>
        <row r="8166">
          <cell r="A8166">
            <v>44596</v>
          </cell>
          <cell r="B8166">
            <v>0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</v>
          </cell>
        </row>
        <row r="8170">
          <cell r="A8170">
            <v>44600</v>
          </cell>
          <cell r="B8170">
            <v>0</v>
          </cell>
        </row>
        <row r="8171">
          <cell r="A8171">
            <v>44601</v>
          </cell>
          <cell r="B8171">
            <v>0</v>
          </cell>
        </row>
        <row r="8172">
          <cell r="A8172">
            <v>44602</v>
          </cell>
          <cell r="B8172">
            <v>0</v>
          </cell>
        </row>
        <row r="8173">
          <cell r="A8173">
            <v>44603</v>
          </cell>
          <cell r="B8173">
            <v>0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</v>
          </cell>
        </row>
        <row r="8177">
          <cell r="A8177">
            <v>44607</v>
          </cell>
          <cell r="B8177">
            <v>0</v>
          </cell>
        </row>
        <row r="8178">
          <cell r="A8178">
            <v>44608</v>
          </cell>
          <cell r="B8178">
            <v>0</v>
          </cell>
        </row>
        <row r="8179">
          <cell r="A8179">
            <v>44609</v>
          </cell>
          <cell r="B8179">
            <v>0</v>
          </cell>
        </row>
        <row r="8180">
          <cell r="A8180">
            <v>44610</v>
          </cell>
          <cell r="B8180">
            <v>0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</v>
          </cell>
        </row>
        <row r="8184">
          <cell r="A8184">
            <v>44614</v>
          </cell>
          <cell r="B8184">
            <v>0</v>
          </cell>
        </row>
        <row r="8185">
          <cell r="A8185">
            <v>44615</v>
          </cell>
          <cell r="B8185">
            <v>0</v>
          </cell>
        </row>
        <row r="8186">
          <cell r="A8186">
            <v>44616</v>
          </cell>
          <cell r="B8186">
            <v>0</v>
          </cell>
        </row>
        <row r="8187">
          <cell r="A8187">
            <v>44617</v>
          </cell>
          <cell r="B8187">
            <v>0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</v>
          </cell>
        </row>
        <row r="8193">
          <cell r="A8193">
            <v>44623</v>
          </cell>
          <cell r="B8193">
            <v>0</v>
          </cell>
        </row>
        <row r="8194">
          <cell r="A8194">
            <v>44624</v>
          </cell>
          <cell r="B8194">
            <v>0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</v>
          </cell>
        </row>
        <row r="8198">
          <cell r="A8198">
            <v>44628</v>
          </cell>
          <cell r="B8198">
            <v>0</v>
          </cell>
        </row>
        <row r="8199">
          <cell r="A8199">
            <v>44629</v>
          </cell>
          <cell r="B8199">
            <v>0</v>
          </cell>
        </row>
        <row r="8200">
          <cell r="A8200">
            <v>44630</v>
          </cell>
          <cell r="B8200">
            <v>0</v>
          </cell>
        </row>
        <row r="8201">
          <cell r="A8201">
            <v>44631</v>
          </cell>
          <cell r="B8201">
            <v>0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</v>
          </cell>
        </row>
        <row r="8205">
          <cell r="A8205">
            <v>44635</v>
          </cell>
          <cell r="B8205">
            <v>0</v>
          </cell>
        </row>
        <row r="8206">
          <cell r="A8206">
            <v>44636</v>
          </cell>
          <cell r="B8206">
            <v>0</v>
          </cell>
        </row>
        <row r="8207">
          <cell r="A8207">
            <v>44637</v>
          </cell>
          <cell r="B8207">
            <v>0</v>
          </cell>
        </row>
        <row r="8208">
          <cell r="A8208">
            <v>44638</v>
          </cell>
          <cell r="B8208">
            <v>0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</v>
          </cell>
        </row>
        <row r="8212">
          <cell r="A8212">
            <v>44642</v>
          </cell>
          <cell r="B8212">
            <v>0</v>
          </cell>
        </row>
        <row r="8213">
          <cell r="A8213">
            <v>44643</v>
          </cell>
          <cell r="B8213">
            <v>0</v>
          </cell>
        </row>
        <row r="8214">
          <cell r="A8214">
            <v>44644</v>
          </cell>
          <cell r="B8214">
            <v>0</v>
          </cell>
        </row>
        <row r="8215">
          <cell r="A8215">
            <v>44645</v>
          </cell>
          <cell r="B8215">
            <v>0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</v>
          </cell>
        </row>
        <row r="8219">
          <cell r="A8219">
            <v>44649</v>
          </cell>
          <cell r="B8219">
            <v>0</v>
          </cell>
        </row>
        <row r="8220">
          <cell r="A8220">
            <v>44650</v>
          </cell>
          <cell r="B8220">
            <v>0</v>
          </cell>
        </row>
        <row r="8221">
          <cell r="A8221">
            <v>44651</v>
          </cell>
          <cell r="B8221">
            <v>0</v>
          </cell>
        </row>
        <row r="8222">
          <cell r="A8222">
            <v>44652</v>
          </cell>
          <cell r="B8222">
            <v>0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</v>
          </cell>
        </row>
        <row r="8226">
          <cell r="A8226">
            <v>44656</v>
          </cell>
          <cell r="B8226">
            <v>0</v>
          </cell>
        </row>
        <row r="8227">
          <cell r="A8227">
            <v>44657</v>
          </cell>
          <cell r="B8227">
            <v>0</v>
          </cell>
        </row>
        <row r="8228">
          <cell r="A8228">
            <v>44658</v>
          </cell>
          <cell r="B8228">
            <v>0</v>
          </cell>
        </row>
        <row r="8229">
          <cell r="A8229">
            <v>44659</v>
          </cell>
          <cell r="B8229">
            <v>0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</v>
          </cell>
        </row>
        <row r="8233">
          <cell r="A8233">
            <v>44663</v>
          </cell>
          <cell r="B8233">
            <v>0</v>
          </cell>
        </row>
        <row r="8234">
          <cell r="A8234">
            <v>44664</v>
          </cell>
          <cell r="B8234">
            <v>0</v>
          </cell>
        </row>
        <row r="8235">
          <cell r="A8235">
            <v>44665</v>
          </cell>
          <cell r="B8235">
            <v>0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</v>
          </cell>
        </row>
        <row r="8240">
          <cell r="A8240">
            <v>44670</v>
          </cell>
          <cell r="B8240">
            <v>0</v>
          </cell>
        </row>
        <row r="8241">
          <cell r="A8241">
            <v>44671</v>
          </cell>
          <cell r="B8241">
            <v>0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</v>
          </cell>
        </row>
        <row r="8247">
          <cell r="A8247">
            <v>44677</v>
          </cell>
          <cell r="B8247">
            <v>0</v>
          </cell>
        </row>
        <row r="8248">
          <cell r="A8248">
            <v>44678</v>
          </cell>
          <cell r="B8248">
            <v>0</v>
          </cell>
        </row>
        <row r="8249">
          <cell r="A8249">
            <v>44679</v>
          </cell>
          <cell r="B8249">
            <v>0</v>
          </cell>
        </row>
        <row r="8250">
          <cell r="A8250">
            <v>44680</v>
          </cell>
          <cell r="B8250">
            <v>0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</v>
          </cell>
        </row>
        <row r="8254">
          <cell r="A8254">
            <v>44684</v>
          </cell>
          <cell r="B8254">
            <v>0</v>
          </cell>
        </row>
        <row r="8255">
          <cell r="A8255">
            <v>44685</v>
          </cell>
          <cell r="B8255">
            <v>0</v>
          </cell>
        </row>
        <row r="8256">
          <cell r="A8256">
            <v>44686</v>
          </cell>
          <cell r="B8256">
            <v>0</v>
          </cell>
        </row>
        <row r="8257">
          <cell r="A8257">
            <v>44687</v>
          </cell>
          <cell r="B8257">
            <v>0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</v>
          </cell>
        </row>
        <row r="8261">
          <cell r="A8261">
            <v>44691</v>
          </cell>
          <cell r="B8261">
            <v>0</v>
          </cell>
        </row>
        <row r="8262">
          <cell r="A8262">
            <v>44692</v>
          </cell>
          <cell r="B8262">
            <v>0</v>
          </cell>
        </row>
        <row r="8263">
          <cell r="A8263">
            <v>44693</v>
          </cell>
          <cell r="B8263">
            <v>0</v>
          </cell>
        </row>
        <row r="8264">
          <cell r="A8264">
            <v>44694</v>
          </cell>
          <cell r="B8264">
            <v>0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</v>
          </cell>
        </row>
        <row r="8268">
          <cell r="A8268">
            <v>44698</v>
          </cell>
          <cell r="B8268">
            <v>0</v>
          </cell>
        </row>
        <row r="8269">
          <cell r="A8269">
            <v>44699</v>
          </cell>
          <cell r="B8269">
            <v>0</v>
          </cell>
        </row>
        <row r="8270">
          <cell r="A8270">
            <v>44700</v>
          </cell>
          <cell r="B8270">
            <v>0</v>
          </cell>
        </row>
        <row r="8271">
          <cell r="A8271">
            <v>44701</v>
          </cell>
          <cell r="B8271">
            <v>0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</v>
          </cell>
        </row>
        <row r="8275">
          <cell r="A8275">
            <v>44705</v>
          </cell>
          <cell r="B8275">
            <v>0</v>
          </cell>
        </row>
        <row r="8276">
          <cell r="A8276">
            <v>44706</v>
          </cell>
          <cell r="B8276">
            <v>0</v>
          </cell>
        </row>
        <row r="8277">
          <cell r="A8277">
            <v>44707</v>
          </cell>
          <cell r="B8277">
            <v>0</v>
          </cell>
        </row>
        <row r="8278">
          <cell r="A8278">
            <v>44708</v>
          </cell>
          <cell r="B8278">
            <v>0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</v>
          </cell>
        </row>
        <row r="8282">
          <cell r="A8282">
            <v>44712</v>
          </cell>
          <cell r="B8282">
            <v>0</v>
          </cell>
        </row>
        <row r="8283">
          <cell r="A8283">
            <v>44713</v>
          </cell>
          <cell r="B8283">
            <v>0</v>
          </cell>
        </row>
        <row r="8284">
          <cell r="A8284">
            <v>44714</v>
          </cell>
          <cell r="B8284">
            <v>0</v>
          </cell>
        </row>
        <row r="8285">
          <cell r="A8285">
            <v>44715</v>
          </cell>
          <cell r="B8285">
            <v>0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</v>
          </cell>
        </row>
        <row r="8289">
          <cell r="A8289">
            <v>44719</v>
          </cell>
          <cell r="B8289">
            <v>0</v>
          </cell>
        </row>
        <row r="8290">
          <cell r="A8290">
            <v>44720</v>
          </cell>
          <cell r="B8290">
            <v>0</v>
          </cell>
        </row>
        <row r="8291">
          <cell r="A8291">
            <v>44721</v>
          </cell>
          <cell r="B8291">
            <v>0</v>
          </cell>
        </row>
        <row r="8292">
          <cell r="A8292">
            <v>44722</v>
          </cell>
          <cell r="B8292">
            <v>0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</v>
          </cell>
        </row>
        <row r="8296">
          <cell r="A8296">
            <v>44726</v>
          </cell>
          <cell r="B8296">
            <v>0</v>
          </cell>
        </row>
        <row r="8297">
          <cell r="A8297">
            <v>44727</v>
          </cell>
          <cell r="B8297">
            <v>0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</v>
          </cell>
        </row>
        <row r="8303">
          <cell r="A8303">
            <v>44733</v>
          </cell>
          <cell r="B8303">
            <v>0</v>
          </cell>
        </row>
        <row r="8304">
          <cell r="A8304">
            <v>44734</v>
          </cell>
          <cell r="B8304">
            <v>0</v>
          </cell>
        </row>
        <row r="8305">
          <cell r="A8305">
            <v>44735</v>
          </cell>
          <cell r="B8305">
            <v>0</v>
          </cell>
        </row>
        <row r="8306">
          <cell r="A8306">
            <v>44736</v>
          </cell>
          <cell r="B8306">
            <v>0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</v>
          </cell>
        </row>
        <row r="8310">
          <cell r="A8310">
            <v>44740</v>
          </cell>
          <cell r="B8310">
            <v>0</v>
          </cell>
        </row>
        <row r="8311">
          <cell r="A8311">
            <v>44741</v>
          </cell>
          <cell r="B8311">
            <v>0</v>
          </cell>
        </row>
        <row r="8312">
          <cell r="A8312">
            <v>44742</v>
          </cell>
          <cell r="B8312">
            <v>0</v>
          </cell>
        </row>
        <row r="8313">
          <cell r="A8313">
            <v>44743</v>
          </cell>
          <cell r="B8313">
            <v>0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</v>
          </cell>
        </row>
        <row r="8317">
          <cell r="A8317">
            <v>44747</v>
          </cell>
          <cell r="B8317">
            <v>0</v>
          </cell>
        </row>
        <row r="8318">
          <cell r="A8318">
            <v>44748</v>
          </cell>
          <cell r="B8318">
            <v>0</v>
          </cell>
        </row>
        <row r="8319">
          <cell r="A8319">
            <v>44749</v>
          </cell>
          <cell r="B8319">
            <v>0</v>
          </cell>
        </row>
        <row r="8320">
          <cell r="A8320">
            <v>44750</v>
          </cell>
          <cell r="B8320">
            <v>0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</v>
          </cell>
        </row>
        <row r="8324">
          <cell r="A8324">
            <v>44754</v>
          </cell>
          <cell r="B8324">
            <v>0</v>
          </cell>
        </row>
        <row r="8325">
          <cell r="A8325">
            <v>44755</v>
          </cell>
          <cell r="B8325">
            <v>0</v>
          </cell>
        </row>
        <row r="8326">
          <cell r="A8326">
            <v>44756</v>
          </cell>
          <cell r="B8326">
            <v>0</v>
          </cell>
        </row>
        <row r="8327">
          <cell r="A8327">
            <v>44757</v>
          </cell>
          <cell r="B8327">
            <v>0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</v>
          </cell>
        </row>
        <row r="8331">
          <cell r="A8331">
            <v>44761</v>
          </cell>
          <cell r="B8331">
            <v>0</v>
          </cell>
        </row>
        <row r="8332">
          <cell r="A8332">
            <v>44762</v>
          </cell>
          <cell r="B8332">
            <v>0</v>
          </cell>
        </row>
        <row r="8333">
          <cell r="A8333">
            <v>44763</v>
          </cell>
          <cell r="B8333">
            <v>0</v>
          </cell>
        </row>
        <row r="8334">
          <cell r="A8334">
            <v>44764</v>
          </cell>
          <cell r="B8334">
            <v>0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</v>
          </cell>
        </row>
        <row r="8338">
          <cell r="A8338">
            <v>44768</v>
          </cell>
          <cell r="B8338">
            <v>0</v>
          </cell>
        </row>
        <row r="8339">
          <cell r="A8339">
            <v>44769</v>
          </cell>
          <cell r="B8339">
            <v>0</v>
          </cell>
        </row>
        <row r="8340">
          <cell r="A8340">
            <v>44770</v>
          </cell>
          <cell r="B8340">
            <v>0</v>
          </cell>
        </row>
        <row r="8341">
          <cell r="A8341">
            <v>44771</v>
          </cell>
          <cell r="B8341">
            <v>0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HR2224"/>
  <sheetViews>
    <sheetView tabSelected="1" workbookViewId="0">
      <pane xSplit="1" ySplit="11" topLeftCell="AB12" activePane="bottomRight" state="frozenSplit"/>
      <selection pane="topRight" activeCell="B1" sqref="B1"/>
      <selection pane="bottomLeft" activeCell="A12" sqref="A12"/>
      <selection pane="bottomRight"/>
    </sheetView>
  </sheetViews>
  <sheetFormatPr defaultRowHeight="11.25" x14ac:dyDescent="0.15"/>
  <cols>
    <col min="1" max="1" width="20.140625" style="154" customWidth="1"/>
    <col min="2" max="2" width="24" style="78" customWidth="1"/>
    <col min="3" max="3" width="27.85546875" style="78" customWidth="1"/>
    <col min="4" max="4" width="13.7109375" style="78" customWidth="1"/>
    <col min="5" max="5" width="15" style="78" customWidth="1"/>
    <col min="6" max="7" width="17.5703125" style="78" customWidth="1"/>
    <col min="8" max="8" width="15" style="78" customWidth="1"/>
    <col min="9" max="9" width="16.28515625" style="78" customWidth="1"/>
    <col min="10" max="10" width="15" style="78" customWidth="1"/>
    <col min="11" max="11" width="12.42578125" style="80" customWidth="1"/>
    <col min="12" max="12" width="12.42578125" style="78" customWidth="1"/>
    <col min="13" max="14" width="17.5703125" style="78" customWidth="1"/>
    <col min="15" max="15" width="7.28515625" style="78" customWidth="1"/>
    <col min="16" max="17" width="18.85546875" style="78" customWidth="1"/>
    <col min="18" max="18" width="16.28515625" style="78" customWidth="1"/>
    <col min="19" max="19" width="20.140625" style="78" customWidth="1"/>
    <col min="20" max="20" width="24" style="78" customWidth="1"/>
    <col min="21" max="21" width="18.85546875" style="78" customWidth="1"/>
    <col min="22" max="22" width="15" style="78" customWidth="1"/>
    <col min="23" max="23" width="20.140625" style="78" customWidth="1"/>
    <col min="24" max="24" width="18.85546875" style="78" customWidth="1"/>
    <col min="25" max="25" width="6" style="78" customWidth="1"/>
    <col min="26" max="26" width="12.42578125" style="78" customWidth="1"/>
    <col min="27" max="29" width="15" style="78" customWidth="1"/>
    <col min="30" max="30" width="7.28515625" style="78" customWidth="1"/>
    <col min="31" max="31" width="11.140625" style="78" customWidth="1"/>
    <col min="32" max="32" width="15" style="78" customWidth="1"/>
    <col min="33" max="33" width="18.85546875" style="78" customWidth="1"/>
    <col min="34" max="197" width="20.140625" style="78" customWidth="1"/>
    <col min="198" max="226" width="12.42578125" style="78" customWidth="1"/>
    <col min="227" max="227" width="20.140625" style="79" customWidth="1"/>
    <col min="228" max="228" width="24" style="79" customWidth="1"/>
    <col min="229" max="229" width="27.85546875" style="79" customWidth="1"/>
    <col min="230" max="230" width="13.7109375" style="79" customWidth="1"/>
    <col min="231" max="231" width="15" style="79" customWidth="1"/>
    <col min="232" max="233" width="17.5703125" style="79" customWidth="1"/>
    <col min="234" max="234" width="15" style="79" customWidth="1"/>
    <col min="235" max="235" width="16.28515625" style="79" customWidth="1"/>
    <col min="236" max="236" width="15" style="79" customWidth="1"/>
    <col min="237" max="238" width="12.42578125" style="79" customWidth="1"/>
    <col min="239" max="240" width="17.5703125" style="79" customWidth="1"/>
    <col min="241" max="241" width="7.28515625" style="79" customWidth="1"/>
    <col min="242" max="243" width="18.85546875" style="79" customWidth="1"/>
    <col min="244" max="244" width="16.28515625" style="79" customWidth="1"/>
    <col min="245" max="245" width="20.140625" style="79" customWidth="1"/>
    <col min="246" max="246" width="24" style="79" customWidth="1"/>
    <col min="247" max="247" width="18.85546875" style="79" customWidth="1"/>
    <col min="248" max="248" width="15" style="79" customWidth="1"/>
    <col min="249" max="249" width="20.140625" style="79" customWidth="1"/>
    <col min="250" max="250" width="18.85546875" style="79" customWidth="1"/>
    <col min="251" max="251" width="6" style="79" customWidth="1"/>
    <col min="252" max="252" width="12.42578125" style="79" customWidth="1"/>
    <col min="253" max="255" width="15" style="79" customWidth="1"/>
    <col min="256" max="256" width="7.28515625" style="79" customWidth="1"/>
    <col min="257" max="257" width="11.140625" style="79" customWidth="1"/>
    <col min="258" max="258" width="15" style="79" customWidth="1"/>
    <col min="259" max="259" width="18.85546875" style="79" customWidth="1"/>
    <col min="260" max="260" width="16.28515625" style="79" customWidth="1"/>
    <col min="261" max="261" width="25.28515625" style="79" customWidth="1"/>
    <col min="262" max="262" width="20.140625" style="79" customWidth="1"/>
    <col min="263" max="263" width="15" style="79" customWidth="1"/>
    <col min="264" max="264" width="17.5703125" style="79" customWidth="1"/>
    <col min="265" max="265" width="16.28515625" style="79" customWidth="1"/>
    <col min="266" max="267" width="15" style="79" customWidth="1"/>
    <col min="268" max="268" width="17.5703125" style="79" customWidth="1"/>
    <col min="269" max="269" width="20.140625" style="79" customWidth="1"/>
    <col min="270" max="270" width="16.28515625" style="79" customWidth="1"/>
    <col min="271" max="271" width="25.28515625" style="79" customWidth="1"/>
    <col min="272" max="272" width="18.85546875" style="79" customWidth="1"/>
    <col min="273" max="275" width="20.140625" style="79" customWidth="1"/>
    <col min="276" max="276" width="39.42578125" style="79" customWidth="1"/>
    <col min="277" max="277" width="26.5703125" style="79" customWidth="1"/>
    <col min="278" max="278" width="24" style="79" customWidth="1"/>
    <col min="279" max="279" width="27.85546875" style="79" customWidth="1"/>
    <col min="280" max="280" width="22.7109375" style="79" customWidth="1"/>
    <col min="281" max="453" width="20.140625" style="79" customWidth="1"/>
    <col min="454" max="482" width="12.42578125" style="79" customWidth="1"/>
    <col min="483" max="483" width="20.140625" style="79" customWidth="1"/>
    <col min="484" max="484" width="24" style="79" customWidth="1"/>
    <col min="485" max="485" width="27.85546875" style="79" customWidth="1"/>
    <col min="486" max="486" width="13.7109375" style="79" customWidth="1"/>
    <col min="487" max="487" width="15" style="79" customWidth="1"/>
    <col min="488" max="489" width="17.5703125" style="79" customWidth="1"/>
    <col min="490" max="490" width="15" style="79" customWidth="1"/>
    <col min="491" max="491" width="16.28515625" style="79" customWidth="1"/>
    <col min="492" max="492" width="15" style="79" customWidth="1"/>
    <col min="493" max="494" width="12.42578125" style="79" customWidth="1"/>
    <col min="495" max="496" width="17.5703125" style="79" customWidth="1"/>
    <col min="497" max="497" width="7.28515625" style="79" customWidth="1"/>
    <col min="498" max="499" width="18.85546875" style="79" customWidth="1"/>
    <col min="500" max="500" width="16.28515625" style="79" customWidth="1"/>
    <col min="501" max="501" width="20.140625" style="79" customWidth="1"/>
    <col min="502" max="502" width="24" style="79" customWidth="1"/>
    <col min="503" max="503" width="18.85546875" style="79" customWidth="1"/>
    <col min="504" max="504" width="15" style="79" customWidth="1"/>
    <col min="505" max="505" width="20.140625" style="79" customWidth="1"/>
    <col min="506" max="506" width="18.85546875" style="79" customWidth="1"/>
    <col min="507" max="507" width="6" style="79" customWidth="1"/>
    <col min="508" max="508" width="12.42578125" style="79" customWidth="1"/>
    <col min="509" max="511" width="15" style="79" customWidth="1"/>
    <col min="512" max="512" width="7.28515625" style="79" customWidth="1"/>
    <col min="513" max="513" width="11.140625" style="79" customWidth="1"/>
    <col min="514" max="514" width="15" style="79" customWidth="1"/>
    <col min="515" max="515" width="18.85546875" style="79" customWidth="1"/>
    <col min="516" max="516" width="16.28515625" style="79" customWidth="1"/>
    <col min="517" max="517" width="25.28515625" style="79" customWidth="1"/>
    <col min="518" max="518" width="20.140625" style="79" customWidth="1"/>
    <col min="519" max="519" width="15" style="79" customWidth="1"/>
    <col min="520" max="520" width="17.5703125" style="79" customWidth="1"/>
    <col min="521" max="521" width="16.28515625" style="79" customWidth="1"/>
    <col min="522" max="523" width="15" style="79" customWidth="1"/>
    <col min="524" max="524" width="17.5703125" style="79" customWidth="1"/>
    <col min="525" max="525" width="20.140625" style="79" customWidth="1"/>
    <col min="526" max="526" width="16.28515625" style="79" customWidth="1"/>
    <col min="527" max="527" width="25.28515625" style="79" customWidth="1"/>
    <col min="528" max="528" width="18.85546875" style="79" customWidth="1"/>
    <col min="529" max="531" width="20.140625" style="79" customWidth="1"/>
    <col min="532" max="532" width="39.42578125" style="79" customWidth="1"/>
    <col min="533" max="533" width="26.5703125" style="79" customWidth="1"/>
    <col min="534" max="534" width="24" style="79" customWidth="1"/>
    <col min="535" max="535" width="27.85546875" style="79" customWidth="1"/>
    <col min="536" max="536" width="22.7109375" style="79" customWidth="1"/>
    <col min="537" max="709" width="20.140625" style="79" customWidth="1"/>
    <col min="710" max="738" width="12.42578125" style="79" customWidth="1"/>
    <col min="739" max="739" width="20.140625" style="79" customWidth="1"/>
    <col min="740" max="740" width="24" style="79" customWidth="1"/>
    <col min="741" max="741" width="27.85546875" style="79" customWidth="1"/>
    <col min="742" max="742" width="13.7109375" style="79" customWidth="1"/>
    <col min="743" max="743" width="15" style="79" customWidth="1"/>
    <col min="744" max="745" width="17.5703125" style="79" customWidth="1"/>
    <col min="746" max="746" width="15" style="79" customWidth="1"/>
    <col min="747" max="747" width="16.28515625" style="79" customWidth="1"/>
    <col min="748" max="748" width="15" style="79" customWidth="1"/>
    <col min="749" max="750" width="12.42578125" style="79" customWidth="1"/>
    <col min="751" max="752" width="17.5703125" style="79" customWidth="1"/>
    <col min="753" max="753" width="7.28515625" style="79" customWidth="1"/>
    <col min="754" max="755" width="18.85546875" style="79" customWidth="1"/>
    <col min="756" max="756" width="16.28515625" style="79" customWidth="1"/>
    <col min="757" max="757" width="20.140625" style="79" customWidth="1"/>
    <col min="758" max="758" width="24" style="79" customWidth="1"/>
    <col min="759" max="759" width="18.85546875" style="79" customWidth="1"/>
    <col min="760" max="760" width="15" style="79" customWidth="1"/>
    <col min="761" max="761" width="20.140625" style="79" customWidth="1"/>
    <col min="762" max="762" width="18.85546875" style="79" customWidth="1"/>
    <col min="763" max="763" width="6" style="79" customWidth="1"/>
    <col min="764" max="764" width="12.42578125" style="79" customWidth="1"/>
    <col min="765" max="767" width="15" style="79" customWidth="1"/>
    <col min="768" max="768" width="7.28515625" style="79" customWidth="1"/>
    <col min="769" max="769" width="11.140625" style="79" customWidth="1"/>
    <col min="770" max="770" width="15" style="79" customWidth="1"/>
    <col min="771" max="771" width="18.85546875" style="79" customWidth="1"/>
    <col min="772" max="772" width="16.28515625" style="79" customWidth="1"/>
    <col min="773" max="773" width="25.28515625" style="79" customWidth="1"/>
    <col min="774" max="774" width="20.140625" style="79" customWidth="1"/>
    <col min="775" max="775" width="15" style="79" customWidth="1"/>
    <col min="776" max="776" width="17.5703125" style="79" customWidth="1"/>
    <col min="777" max="777" width="16.28515625" style="79" customWidth="1"/>
    <col min="778" max="779" width="15" style="79" customWidth="1"/>
    <col min="780" max="780" width="17.5703125" style="79" customWidth="1"/>
    <col min="781" max="781" width="20.140625" style="79" customWidth="1"/>
    <col min="782" max="782" width="16.28515625" style="79" customWidth="1"/>
    <col min="783" max="783" width="25.28515625" style="79" customWidth="1"/>
    <col min="784" max="784" width="18.85546875" style="79" customWidth="1"/>
    <col min="785" max="787" width="20.140625" style="79" customWidth="1"/>
    <col min="788" max="788" width="39.42578125" style="79" customWidth="1"/>
    <col min="789" max="789" width="26.5703125" style="79" customWidth="1"/>
    <col min="790" max="790" width="24" style="79" customWidth="1"/>
    <col min="791" max="791" width="27.85546875" style="79" customWidth="1"/>
    <col min="792" max="792" width="22.7109375" style="79" customWidth="1"/>
    <col min="793" max="965" width="20.140625" style="79" customWidth="1"/>
    <col min="966" max="994" width="12.42578125" style="79" customWidth="1"/>
    <col min="995" max="995" width="20.140625" style="79" customWidth="1"/>
    <col min="996" max="996" width="24" style="79" customWidth="1"/>
    <col min="997" max="997" width="27.85546875" style="79" customWidth="1"/>
    <col min="998" max="998" width="13.7109375" style="79" customWidth="1"/>
    <col min="999" max="999" width="15" style="79" customWidth="1"/>
    <col min="1000" max="1001" width="17.5703125" style="79" customWidth="1"/>
    <col min="1002" max="1002" width="15" style="79" customWidth="1"/>
    <col min="1003" max="1003" width="16.28515625" style="79" customWidth="1"/>
    <col min="1004" max="1004" width="15" style="79" customWidth="1"/>
    <col min="1005" max="1006" width="12.42578125" style="79" customWidth="1"/>
    <col min="1007" max="1008" width="17.5703125" style="79" customWidth="1"/>
    <col min="1009" max="1009" width="7.28515625" style="79" customWidth="1"/>
    <col min="1010" max="1011" width="18.85546875" style="79" customWidth="1"/>
    <col min="1012" max="1012" width="16.28515625" style="79" customWidth="1"/>
    <col min="1013" max="1013" width="20.140625" style="79" customWidth="1"/>
    <col min="1014" max="1014" width="24" style="79" customWidth="1"/>
    <col min="1015" max="1015" width="18.85546875" style="79" customWidth="1"/>
    <col min="1016" max="1016" width="15" style="79" customWidth="1"/>
    <col min="1017" max="1017" width="20.140625" style="79" customWidth="1"/>
    <col min="1018" max="1018" width="18.85546875" style="79" customWidth="1"/>
    <col min="1019" max="1019" width="6" style="79" customWidth="1"/>
    <col min="1020" max="1020" width="12.42578125" style="79" customWidth="1"/>
    <col min="1021" max="1023" width="15" style="79" customWidth="1"/>
    <col min="1024" max="1024" width="7.28515625" style="79" customWidth="1"/>
    <col min="1025" max="1025" width="11.140625" style="79" customWidth="1"/>
    <col min="1026" max="1026" width="15" style="79" customWidth="1"/>
    <col min="1027" max="1027" width="18.85546875" style="79" customWidth="1"/>
    <col min="1028" max="1028" width="16.28515625" style="79" customWidth="1"/>
    <col min="1029" max="1029" width="25.28515625" style="79" customWidth="1"/>
    <col min="1030" max="1030" width="20.140625" style="79" customWidth="1"/>
    <col min="1031" max="1031" width="15" style="79" customWidth="1"/>
    <col min="1032" max="1032" width="17.5703125" style="79" customWidth="1"/>
    <col min="1033" max="1033" width="16.28515625" style="79" customWidth="1"/>
    <col min="1034" max="1035" width="15" style="79" customWidth="1"/>
    <col min="1036" max="1036" width="17.5703125" style="79" customWidth="1"/>
    <col min="1037" max="1037" width="20.140625" style="79" customWidth="1"/>
    <col min="1038" max="1038" width="16.28515625" style="79" customWidth="1"/>
    <col min="1039" max="1039" width="25.28515625" style="79" customWidth="1"/>
    <col min="1040" max="1040" width="18.85546875" style="79" customWidth="1"/>
    <col min="1041" max="1043" width="20.140625" style="79" customWidth="1"/>
    <col min="1044" max="1044" width="39.42578125" style="79" customWidth="1"/>
    <col min="1045" max="1045" width="26.5703125" style="79" customWidth="1"/>
    <col min="1046" max="1046" width="24" style="79" customWidth="1"/>
    <col min="1047" max="1047" width="27.85546875" style="79" customWidth="1"/>
    <col min="1048" max="1048" width="22.7109375" style="79" customWidth="1"/>
    <col min="1049" max="1221" width="20.140625" style="79" customWidth="1"/>
    <col min="1222" max="1250" width="12.42578125" style="79" customWidth="1"/>
    <col min="1251" max="1251" width="20.140625" style="79" customWidth="1"/>
    <col min="1252" max="1252" width="24" style="79" customWidth="1"/>
    <col min="1253" max="1253" width="27.85546875" style="79" customWidth="1"/>
    <col min="1254" max="1254" width="13.7109375" style="79" customWidth="1"/>
    <col min="1255" max="1255" width="15" style="79" customWidth="1"/>
    <col min="1256" max="1257" width="17.5703125" style="79" customWidth="1"/>
    <col min="1258" max="1258" width="15" style="79" customWidth="1"/>
    <col min="1259" max="1259" width="16.28515625" style="79" customWidth="1"/>
    <col min="1260" max="1260" width="15" style="79" customWidth="1"/>
    <col min="1261" max="1262" width="12.42578125" style="79" customWidth="1"/>
    <col min="1263" max="1264" width="17.5703125" style="79" customWidth="1"/>
    <col min="1265" max="1265" width="7.28515625" style="79" customWidth="1"/>
    <col min="1266" max="1267" width="18.85546875" style="79" customWidth="1"/>
    <col min="1268" max="1268" width="16.28515625" style="79" customWidth="1"/>
    <col min="1269" max="1269" width="20.140625" style="79" customWidth="1"/>
    <col min="1270" max="1270" width="24" style="79" customWidth="1"/>
    <col min="1271" max="1271" width="18.85546875" style="79" customWidth="1"/>
    <col min="1272" max="1272" width="15" style="79" customWidth="1"/>
    <col min="1273" max="1273" width="20.140625" style="79" customWidth="1"/>
    <col min="1274" max="1274" width="18.85546875" style="79" customWidth="1"/>
    <col min="1275" max="1275" width="6" style="79" customWidth="1"/>
    <col min="1276" max="1276" width="12.42578125" style="79" customWidth="1"/>
    <col min="1277" max="1279" width="15" style="79" customWidth="1"/>
    <col min="1280" max="1280" width="7.28515625" style="79" customWidth="1"/>
    <col min="1281" max="1281" width="11.140625" style="79" customWidth="1"/>
    <col min="1282" max="1282" width="15" style="79" customWidth="1"/>
    <col min="1283" max="1283" width="18.85546875" style="79" customWidth="1"/>
    <col min="1284" max="1284" width="16.28515625" style="79" customWidth="1"/>
    <col min="1285" max="1285" width="25.28515625" style="79" customWidth="1"/>
    <col min="1286" max="1286" width="20.140625" style="79" customWidth="1"/>
    <col min="1287" max="1287" width="15" style="79" customWidth="1"/>
    <col min="1288" max="1288" width="17.5703125" style="79" customWidth="1"/>
    <col min="1289" max="1289" width="16.28515625" style="79" customWidth="1"/>
    <col min="1290" max="1291" width="15" style="79" customWidth="1"/>
    <col min="1292" max="1292" width="17.5703125" style="79" customWidth="1"/>
    <col min="1293" max="1293" width="20.140625" style="79" customWidth="1"/>
    <col min="1294" max="1294" width="16.28515625" style="79" customWidth="1"/>
    <col min="1295" max="1295" width="25.28515625" style="79" customWidth="1"/>
    <col min="1296" max="1296" width="18.85546875" style="79" customWidth="1"/>
    <col min="1297" max="1299" width="20.140625" style="79" customWidth="1"/>
    <col min="1300" max="1300" width="39.42578125" style="79" customWidth="1"/>
    <col min="1301" max="1301" width="26.5703125" style="79" customWidth="1"/>
    <col min="1302" max="1302" width="24" style="79" customWidth="1"/>
    <col min="1303" max="1303" width="27.85546875" style="79" customWidth="1"/>
    <col min="1304" max="1304" width="22.7109375" style="79" customWidth="1"/>
    <col min="1305" max="1477" width="20.140625" style="79" customWidth="1"/>
    <col min="1478" max="1506" width="12.42578125" style="79" customWidth="1"/>
    <col min="1507" max="1507" width="20.140625" style="79" customWidth="1"/>
    <col min="1508" max="1508" width="24" style="79" customWidth="1"/>
    <col min="1509" max="1509" width="27.85546875" style="79" customWidth="1"/>
    <col min="1510" max="1510" width="13.7109375" style="79" customWidth="1"/>
    <col min="1511" max="1511" width="15" style="79" customWidth="1"/>
    <col min="1512" max="1513" width="17.5703125" style="79" customWidth="1"/>
    <col min="1514" max="1514" width="15" style="79" customWidth="1"/>
    <col min="1515" max="1515" width="16.28515625" style="79" customWidth="1"/>
    <col min="1516" max="1516" width="15" style="79" customWidth="1"/>
    <col min="1517" max="1518" width="12.42578125" style="79" customWidth="1"/>
    <col min="1519" max="1520" width="17.5703125" style="79" customWidth="1"/>
    <col min="1521" max="1521" width="7.28515625" style="79" customWidth="1"/>
    <col min="1522" max="1523" width="18.85546875" style="79" customWidth="1"/>
    <col min="1524" max="1524" width="16.28515625" style="79" customWidth="1"/>
    <col min="1525" max="1525" width="20.140625" style="79" customWidth="1"/>
    <col min="1526" max="1526" width="24" style="79" customWidth="1"/>
    <col min="1527" max="1527" width="18.85546875" style="79" customWidth="1"/>
    <col min="1528" max="1528" width="15" style="79" customWidth="1"/>
    <col min="1529" max="1529" width="20.140625" style="79" customWidth="1"/>
    <col min="1530" max="1530" width="18.85546875" style="79" customWidth="1"/>
    <col min="1531" max="1531" width="6" style="79" customWidth="1"/>
    <col min="1532" max="1532" width="12.42578125" style="79" customWidth="1"/>
    <col min="1533" max="1535" width="15" style="79" customWidth="1"/>
    <col min="1536" max="1536" width="7.28515625" style="79" customWidth="1"/>
    <col min="1537" max="1537" width="11.140625" style="79" customWidth="1"/>
    <col min="1538" max="1538" width="15" style="79" customWidth="1"/>
    <col min="1539" max="1539" width="18.85546875" style="79" customWidth="1"/>
    <col min="1540" max="1540" width="16.28515625" style="79" customWidth="1"/>
    <col min="1541" max="1541" width="25.28515625" style="79" customWidth="1"/>
    <col min="1542" max="1542" width="20.140625" style="79" customWidth="1"/>
    <col min="1543" max="1543" width="15" style="79" customWidth="1"/>
    <col min="1544" max="1544" width="17.5703125" style="79" customWidth="1"/>
    <col min="1545" max="1545" width="16.28515625" style="79" customWidth="1"/>
    <col min="1546" max="1547" width="15" style="79" customWidth="1"/>
    <col min="1548" max="1548" width="17.5703125" style="79" customWidth="1"/>
    <col min="1549" max="1549" width="20.140625" style="79" customWidth="1"/>
    <col min="1550" max="1550" width="16.28515625" style="79" customWidth="1"/>
    <col min="1551" max="1551" width="25.28515625" style="79" customWidth="1"/>
    <col min="1552" max="1552" width="18.85546875" style="79" customWidth="1"/>
    <col min="1553" max="1555" width="20.140625" style="79" customWidth="1"/>
    <col min="1556" max="1556" width="39.42578125" style="79" customWidth="1"/>
    <col min="1557" max="1557" width="26.5703125" style="79" customWidth="1"/>
    <col min="1558" max="1558" width="24" style="79" customWidth="1"/>
    <col min="1559" max="1559" width="27.85546875" style="79" customWidth="1"/>
    <col min="1560" max="1560" width="22.7109375" style="79" customWidth="1"/>
    <col min="1561" max="1733" width="20.140625" style="79" customWidth="1"/>
    <col min="1734" max="1762" width="12.42578125" style="79" customWidth="1"/>
    <col min="1763" max="1763" width="20.140625" style="79" customWidth="1"/>
    <col min="1764" max="1764" width="24" style="79" customWidth="1"/>
    <col min="1765" max="1765" width="27.85546875" style="79" customWidth="1"/>
    <col min="1766" max="1766" width="13.7109375" style="79" customWidth="1"/>
    <col min="1767" max="1767" width="15" style="79" customWidth="1"/>
    <col min="1768" max="1769" width="17.5703125" style="79" customWidth="1"/>
    <col min="1770" max="1770" width="15" style="79" customWidth="1"/>
    <col min="1771" max="1771" width="16.28515625" style="79" customWidth="1"/>
    <col min="1772" max="1772" width="15" style="79" customWidth="1"/>
    <col min="1773" max="1774" width="12.42578125" style="79" customWidth="1"/>
    <col min="1775" max="1776" width="17.5703125" style="79" customWidth="1"/>
    <col min="1777" max="1777" width="7.28515625" style="79" customWidth="1"/>
    <col min="1778" max="1779" width="18.85546875" style="79" customWidth="1"/>
    <col min="1780" max="1780" width="16.28515625" style="79" customWidth="1"/>
    <col min="1781" max="1781" width="20.140625" style="79" customWidth="1"/>
    <col min="1782" max="1782" width="24" style="79" customWidth="1"/>
    <col min="1783" max="1783" width="18.85546875" style="79" customWidth="1"/>
    <col min="1784" max="1784" width="15" style="79" customWidth="1"/>
    <col min="1785" max="1785" width="20.140625" style="79" customWidth="1"/>
    <col min="1786" max="1786" width="18.85546875" style="79" customWidth="1"/>
    <col min="1787" max="1787" width="6" style="79" customWidth="1"/>
    <col min="1788" max="1788" width="12.42578125" style="79" customWidth="1"/>
    <col min="1789" max="1791" width="15" style="79" customWidth="1"/>
    <col min="1792" max="1792" width="7.28515625" style="79" customWidth="1"/>
    <col min="1793" max="1793" width="11.140625" style="79" customWidth="1"/>
    <col min="1794" max="1794" width="15" style="79" customWidth="1"/>
    <col min="1795" max="1795" width="18.85546875" style="79" customWidth="1"/>
    <col min="1796" max="1796" width="16.28515625" style="79" customWidth="1"/>
    <col min="1797" max="1797" width="25.28515625" style="79" customWidth="1"/>
    <col min="1798" max="1798" width="20.140625" style="79" customWidth="1"/>
    <col min="1799" max="1799" width="15" style="79" customWidth="1"/>
    <col min="1800" max="1800" width="17.5703125" style="79" customWidth="1"/>
    <col min="1801" max="1801" width="16.28515625" style="79" customWidth="1"/>
    <col min="1802" max="1803" width="15" style="79" customWidth="1"/>
    <col min="1804" max="1804" width="17.5703125" style="79" customWidth="1"/>
    <col min="1805" max="1805" width="20.140625" style="79" customWidth="1"/>
    <col min="1806" max="1806" width="16.28515625" style="79" customWidth="1"/>
    <col min="1807" max="1807" width="25.28515625" style="79" customWidth="1"/>
    <col min="1808" max="1808" width="18.85546875" style="79" customWidth="1"/>
    <col min="1809" max="1811" width="20.140625" style="79" customWidth="1"/>
    <col min="1812" max="1812" width="39.42578125" style="79" customWidth="1"/>
    <col min="1813" max="1813" width="26.5703125" style="79" customWidth="1"/>
    <col min="1814" max="1814" width="24" style="79" customWidth="1"/>
    <col min="1815" max="1815" width="27.85546875" style="79" customWidth="1"/>
    <col min="1816" max="1816" width="22.7109375" style="79" customWidth="1"/>
    <col min="1817" max="1989" width="20.140625" style="79" customWidth="1"/>
    <col min="1990" max="2018" width="12.42578125" style="79" customWidth="1"/>
    <col min="2019" max="2019" width="20.140625" style="79" customWidth="1"/>
    <col min="2020" max="2020" width="24" style="79" customWidth="1"/>
    <col min="2021" max="2021" width="27.85546875" style="79" customWidth="1"/>
    <col min="2022" max="2022" width="13.7109375" style="79" customWidth="1"/>
    <col min="2023" max="2023" width="15" style="79" customWidth="1"/>
    <col min="2024" max="2025" width="17.5703125" style="79" customWidth="1"/>
    <col min="2026" max="2026" width="15" style="79" customWidth="1"/>
    <col min="2027" max="2027" width="16.28515625" style="79" customWidth="1"/>
    <col min="2028" max="2028" width="15" style="79" customWidth="1"/>
    <col min="2029" max="2030" width="12.42578125" style="79" customWidth="1"/>
    <col min="2031" max="2032" width="17.5703125" style="79" customWidth="1"/>
    <col min="2033" max="2033" width="7.28515625" style="79" customWidth="1"/>
    <col min="2034" max="2035" width="18.85546875" style="79" customWidth="1"/>
    <col min="2036" max="2036" width="16.28515625" style="79" customWidth="1"/>
    <col min="2037" max="2037" width="20.140625" style="79" customWidth="1"/>
    <col min="2038" max="2038" width="24" style="79" customWidth="1"/>
    <col min="2039" max="2039" width="18.85546875" style="79" customWidth="1"/>
    <col min="2040" max="2040" width="15" style="79" customWidth="1"/>
    <col min="2041" max="2041" width="20.140625" style="79" customWidth="1"/>
    <col min="2042" max="2042" width="18.85546875" style="79" customWidth="1"/>
    <col min="2043" max="2043" width="6" style="79" customWidth="1"/>
    <col min="2044" max="2044" width="12.42578125" style="79" customWidth="1"/>
    <col min="2045" max="2047" width="15" style="79" customWidth="1"/>
    <col min="2048" max="2048" width="7.28515625" style="79" customWidth="1"/>
    <col min="2049" max="2049" width="11.140625" style="79" customWidth="1"/>
    <col min="2050" max="2050" width="15" style="79" customWidth="1"/>
    <col min="2051" max="2051" width="18.85546875" style="79" customWidth="1"/>
    <col min="2052" max="2052" width="16.28515625" style="79" customWidth="1"/>
    <col min="2053" max="2053" width="25.28515625" style="79" customWidth="1"/>
    <col min="2054" max="2054" width="20.140625" style="79" customWidth="1"/>
    <col min="2055" max="2055" width="15" style="79" customWidth="1"/>
    <col min="2056" max="2056" width="17.5703125" style="79" customWidth="1"/>
    <col min="2057" max="2057" width="16.28515625" style="79" customWidth="1"/>
    <col min="2058" max="2059" width="15" style="79" customWidth="1"/>
    <col min="2060" max="2060" width="17.5703125" style="79" customWidth="1"/>
    <col min="2061" max="2061" width="20.140625" style="79" customWidth="1"/>
    <col min="2062" max="2062" width="16.28515625" style="79" customWidth="1"/>
    <col min="2063" max="2063" width="25.28515625" style="79" customWidth="1"/>
    <col min="2064" max="2064" width="18.85546875" style="79" customWidth="1"/>
    <col min="2065" max="2067" width="20.140625" style="79" customWidth="1"/>
    <col min="2068" max="2068" width="39.42578125" style="79" customWidth="1"/>
    <col min="2069" max="2069" width="26.5703125" style="79" customWidth="1"/>
    <col min="2070" max="2070" width="24" style="79" customWidth="1"/>
    <col min="2071" max="2071" width="27.85546875" style="79" customWidth="1"/>
    <col min="2072" max="2072" width="22.7109375" style="79" customWidth="1"/>
    <col min="2073" max="2245" width="20.140625" style="79" customWidth="1"/>
    <col min="2246" max="2274" width="12.42578125" style="79" customWidth="1"/>
    <col min="2275" max="2275" width="20.140625" style="79" customWidth="1"/>
    <col min="2276" max="2276" width="24" style="79" customWidth="1"/>
    <col min="2277" max="2277" width="27.85546875" style="79" customWidth="1"/>
    <col min="2278" max="2278" width="13.7109375" style="79" customWidth="1"/>
    <col min="2279" max="2279" width="15" style="79" customWidth="1"/>
    <col min="2280" max="2281" width="17.5703125" style="79" customWidth="1"/>
    <col min="2282" max="2282" width="15" style="79" customWidth="1"/>
    <col min="2283" max="2283" width="16.28515625" style="79" customWidth="1"/>
    <col min="2284" max="2284" width="15" style="79" customWidth="1"/>
    <col min="2285" max="2286" width="12.42578125" style="79" customWidth="1"/>
    <col min="2287" max="2288" width="17.5703125" style="79" customWidth="1"/>
    <col min="2289" max="2289" width="7.28515625" style="79" customWidth="1"/>
    <col min="2290" max="2291" width="18.85546875" style="79" customWidth="1"/>
    <col min="2292" max="2292" width="16.28515625" style="79" customWidth="1"/>
    <col min="2293" max="2293" width="20.140625" style="79" customWidth="1"/>
    <col min="2294" max="2294" width="24" style="79" customWidth="1"/>
    <col min="2295" max="2295" width="18.85546875" style="79" customWidth="1"/>
    <col min="2296" max="2296" width="15" style="79" customWidth="1"/>
    <col min="2297" max="2297" width="20.140625" style="79" customWidth="1"/>
    <col min="2298" max="2298" width="18.85546875" style="79" customWidth="1"/>
    <col min="2299" max="2299" width="6" style="79" customWidth="1"/>
    <col min="2300" max="2300" width="12.42578125" style="79" customWidth="1"/>
    <col min="2301" max="2303" width="15" style="79" customWidth="1"/>
    <col min="2304" max="2304" width="7.28515625" style="79" customWidth="1"/>
    <col min="2305" max="2305" width="11.140625" style="79" customWidth="1"/>
    <col min="2306" max="2306" width="15" style="79" customWidth="1"/>
    <col min="2307" max="2307" width="18.85546875" style="79" customWidth="1"/>
    <col min="2308" max="2308" width="16.28515625" style="79" customWidth="1"/>
    <col min="2309" max="2309" width="25.28515625" style="79" customWidth="1"/>
    <col min="2310" max="2310" width="20.140625" style="79" customWidth="1"/>
    <col min="2311" max="2311" width="15" style="79" customWidth="1"/>
    <col min="2312" max="2312" width="17.5703125" style="79" customWidth="1"/>
    <col min="2313" max="2313" width="16.28515625" style="79" customWidth="1"/>
    <col min="2314" max="2315" width="15" style="79" customWidth="1"/>
    <col min="2316" max="2316" width="17.5703125" style="79" customWidth="1"/>
    <col min="2317" max="2317" width="20.140625" style="79" customWidth="1"/>
    <col min="2318" max="2318" width="16.28515625" style="79" customWidth="1"/>
    <col min="2319" max="2319" width="25.28515625" style="79" customWidth="1"/>
    <col min="2320" max="2320" width="18.85546875" style="79" customWidth="1"/>
    <col min="2321" max="2323" width="20.140625" style="79" customWidth="1"/>
    <col min="2324" max="2324" width="39.42578125" style="79" customWidth="1"/>
    <col min="2325" max="2325" width="26.5703125" style="79" customWidth="1"/>
    <col min="2326" max="2326" width="24" style="79" customWidth="1"/>
    <col min="2327" max="2327" width="27.85546875" style="79" customWidth="1"/>
    <col min="2328" max="2328" width="22.7109375" style="79" customWidth="1"/>
    <col min="2329" max="2501" width="20.140625" style="79" customWidth="1"/>
    <col min="2502" max="2530" width="12.42578125" style="79" customWidth="1"/>
    <col min="2531" max="2531" width="20.140625" style="79" customWidth="1"/>
    <col min="2532" max="2532" width="24" style="79" customWidth="1"/>
    <col min="2533" max="2533" width="27.85546875" style="79" customWidth="1"/>
    <col min="2534" max="2534" width="13.7109375" style="79" customWidth="1"/>
    <col min="2535" max="2535" width="15" style="79" customWidth="1"/>
    <col min="2536" max="2537" width="17.5703125" style="79" customWidth="1"/>
    <col min="2538" max="2538" width="15" style="79" customWidth="1"/>
    <col min="2539" max="2539" width="16.28515625" style="79" customWidth="1"/>
    <col min="2540" max="2540" width="15" style="79" customWidth="1"/>
    <col min="2541" max="2542" width="12.42578125" style="79" customWidth="1"/>
    <col min="2543" max="2544" width="17.5703125" style="79" customWidth="1"/>
    <col min="2545" max="2545" width="7.28515625" style="79" customWidth="1"/>
    <col min="2546" max="2547" width="18.85546875" style="79" customWidth="1"/>
    <col min="2548" max="2548" width="16.28515625" style="79" customWidth="1"/>
    <col min="2549" max="2549" width="20.140625" style="79" customWidth="1"/>
    <col min="2550" max="2550" width="24" style="79" customWidth="1"/>
    <col min="2551" max="2551" width="18.85546875" style="79" customWidth="1"/>
    <col min="2552" max="2552" width="15" style="79" customWidth="1"/>
    <col min="2553" max="2553" width="20.140625" style="79" customWidth="1"/>
    <col min="2554" max="2554" width="18.85546875" style="79" customWidth="1"/>
    <col min="2555" max="2555" width="6" style="79" customWidth="1"/>
    <col min="2556" max="2556" width="12.42578125" style="79" customWidth="1"/>
    <col min="2557" max="2559" width="15" style="79" customWidth="1"/>
    <col min="2560" max="2560" width="7.28515625" style="79" customWidth="1"/>
    <col min="2561" max="2561" width="11.140625" style="79" customWidth="1"/>
    <col min="2562" max="2562" width="15" style="79" customWidth="1"/>
    <col min="2563" max="2563" width="18.85546875" style="79" customWidth="1"/>
    <col min="2564" max="2564" width="16.28515625" style="79" customWidth="1"/>
    <col min="2565" max="2565" width="25.28515625" style="79" customWidth="1"/>
    <col min="2566" max="2566" width="20.140625" style="79" customWidth="1"/>
    <col min="2567" max="2567" width="15" style="79" customWidth="1"/>
    <col min="2568" max="2568" width="17.5703125" style="79" customWidth="1"/>
    <col min="2569" max="2569" width="16.28515625" style="79" customWidth="1"/>
    <col min="2570" max="2571" width="15" style="79" customWidth="1"/>
    <col min="2572" max="2572" width="17.5703125" style="79" customWidth="1"/>
    <col min="2573" max="2573" width="20.140625" style="79" customWidth="1"/>
    <col min="2574" max="2574" width="16.28515625" style="79" customWidth="1"/>
    <col min="2575" max="2575" width="25.28515625" style="79" customWidth="1"/>
    <col min="2576" max="2576" width="18.85546875" style="79" customWidth="1"/>
    <col min="2577" max="2579" width="20.140625" style="79" customWidth="1"/>
    <col min="2580" max="2580" width="39.42578125" style="79" customWidth="1"/>
    <col min="2581" max="2581" width="26.5703125" style="79" customWidth="1"/>
    <col min="2582" max="2582" width="24" style="79" customWidth="1"/>
    <col min="2583" max="2583" width="27.85546875" style="79" customWidth="1"/>
    <col min="2584" max="2584" width="22.7109375" style="79" customWidth="1"/>
    <col min="2585" max="2757" width="20.140625" style="79" customWidth="1"/>
    <col min="2758" max="2786" width="12.42578125" style="79" customWidth="1"/>
    <col min="2787" max="2787" width="20.140625" style="79" customWidth="1"/>
    <col min="2788" max="2788" width="24" style="79" customWidth="1"/>
    <col min="2789" max="2789" width="27.85546875" style="79" customWidth="1"/>
    <col min="2790" max="2790" width="13.7109375" style="79" customWidth="1"/>
    <col min="2791" max="2791" width="15" style="79" customWidth="1"/>
    <col min="2792" max="2793" width="17.5703125" style="79" customWidth="1"/>
    <col min="2794" max="2794" width="15" style="79" customWidth="1"/>
    <col min="2795" max="2795" width="16.28515625" style="79" customWidth="1"/>
    <col min="2796" max="2796" width="15" style="79" customWidth="1"/>
    <col min="2797" max="2798" width="12.42578125" style="79" customWidth="1"/>
    <col min="2799" max="2800" width="17.5703125" style="79" customWidth="1"/>
    <col min="2801" max="2801" width="7.28515625" style="79" customWidth="1"/>
    <col min="2802" max="2803" width="18.85546875" style="79" customWidth="1"/>
    <col min="2804" max="2804" width="16.28515625" style="79" customWidth="1"/>
    <col min="2805" max="2805" width="20.140625" style="79" customWidth="1"/>
    <col min="2806" max="2806" width="24" style="79" customWidth="1"/>
    <col min="2807" max="2807" width="18.85546875" style="79" customWidth="1"/>
    <col min="2808" max="2808" width="15" style="79" customWidth="1"/>
    <col min="2809" max="2809" width="20.140625" style="79" customWidth="1"/>
    <col min="2810" max="2810" width="18.85546875" style="79" customWidth="1"/>
    <col min="2811" max="2811" width="6" style="79" customWidth="1"/>
    <col min="2812" max="2812" width="12.42578125" style="79" customWidth="1"/>
    <col min="2813" max="2815" width="15" style="79" customWidth="1"/>
    <col min="2816" max="2816" width="7.28515625" style="79" customWidth="1"/>
    <col min="2817" max="2817" width="11.140625" style="79" customWidth="1"/>
    <col min="2818" max="2818" width="15" style="79" customWidth="1"/>
    <col min="2819" max="2819" width="18.85546875" style="79" customWidth="1"/>
    <col min="2820" max="2820" width="16.28515625" style="79" customWidth="1"/>
    <col min="2821" max="2821" width="25.28515625" style="79" customWidth="1"/>
    <col min="2822" max="2822" width="20.140625" style="79" customWidth="1"/>
    <col min="2823" max="2823" width="15" style="79" customWidth="1"/>
    <col min="2824" max="2824" width="17.5703125" style="79" customWidth="1"/>
    <col min="2825" max="2825" width="16.28515625" style="79" customWidth="1"/>
    <col min="2826" max="2827" width="15" style="79" customWidth="1"/>
    <col min="2828" max="2828" width="17.5703125" style="79" customWidth="1"/>
    <col min="2829" max="2829" width="20.140625" style="79" customWidth="1"/>
    <col min="2830" max="2830" width="16.28515625" style="79" customWidth="1"/>
    <col min="2831" max="2831" width="25.28515625" style="79" customWidth="1"/>
    <col min="2832" max="2832" width="18.85546875" style="79" customWidth="1"/>
    <col min="2833" max="2835" width="20.140625" style="79" customWidth="1"/>
    <col min="2836" max="2836" width="39.42578125" style="79" customWidth="1"/>
    <col min="2837" max="2837" width="26.5703125" style="79" customWidth="1"/>
    <col min="2838" max="2838" width="24" style="79" customWidth="1"/>
    <col min="2839" max="2839" width="27.85546875" style="79" customWidth="1"/>
    <col min="2840" max="2840" width="22.7109375" style="79" customWidth="1"/>
    <col min="2841" max="3013" width="20.140625" style="79" customWidth="1"/>
    <col min="3014" max="3042" width="12.42578125" style="79" customWidth="1"/>
    <col min="3043" max="3043" width="20.140625" style="79" customWidth="1"/>
    <col min="3044" max="3044" width="24" style="79" customWidth="1"/>
    <col min="3045" max="3045" width="27.85546875" style="79" customWidth="1"/>
    <col min="3046" max="3046" width="13.7109375" style="79" customWidth="1"/>
    <col min="3047" max="3047" width="15" style="79" customWidth="1"/>
    <col min="3048" max="3049" width="17.5703125" style="79" customWidth="1"/>
    <col min="3050" max="3050" width="15" style="79" customWidth="1"/>
    <col min="3051" max="3051" width="16.28515625" style="79" customWidth="1"/>
    <col min="3052" max="3052" width="15" style="79" customWidth="1"/>
    <col min="3053" max="3054" width="12.42578125" style="79" customWidth="1"/>
    <col min="3055" max="3056" width="17.5703125" style="79" customWidth="1"/>
    <col min="3057" max="3057" width="7.28515625" style="79" customWidth="1"/>
    <col min="3058" max="3059" width="18.85546875" style="79" customWidth="1"/>
    <col min="3060" max="3060" width="16.28515625" style="79" customWidth="1"/>
    <col min="3061" max="3061" width="20.140625" style="79" customWidth="1"/>
    <col min="3062" max="3062" width="24" style="79" customWidth="1"/>
    <col min="3063" max="3063" width="18.85546875" style="79" customWidth="1"/>
    <col min="3064" max="3064" width="15" style="79" customWidth="1"/>
    <col min="3065" max="3065" width="20.140625" style="79" customWidth="1"/>
    <col min="3066" max="3066" width="18.85546875" style="79" customWidth="1"/>
    <col min="3067" max="3067" width="6" style="79" customWidth="1"/>
    <col min="3068" max="3068" width="12.42578125" style="79" customWidth="1"/>
    <col min="3069" max="3071" width="15" style="79" customWidth="1"/>
    <col min="3072" max="3072" width="7.28515625" style="79" customWidth="1"/>
    <col min="3073" max="3073" width="11.140625" style="79" customWidth="1"/>
    <col min="3074" max="3074" width="15" style="79" customWidth="1"/>
    <col min="3075" max="3075" width="18.85546875" style="79" customWidth="1"/>
    <col min="3076" max="3076" width="16.28515625" style="79" customWidth="1"/>
    <col min="3077" max="3077" width="25.28515625" style="79" customWidth="1"/>
    <col min="3078" max="3078" width="20.140625" style="79" customWidth="1"/>
    <col min="3079" max="3079" width="15" style="79" customWidth="1"/>
    <col min="3080" max="3080" width="17.5703125" style="79" customWidth="1"/>
    <col min="3081" max="3081" width="16.28515625" style="79" customWidth="1"/>
    <col min="3082" max="3083" width="15" style="79" customWidth="1"/>
    <col min="3084" max="3084" width="17.5703125" style="79" customWidth="1"/>
    <col min="3085" max="3085" width="20.140625" style="79" customWidth="1"/>
    <col min="3086" max="3086" width="16.28515625" style="79" customWidth="1"/>
    <col min="3087" max="3087" width="25.28515625" style="79" customWidth="1"/>
    <col min="3088" max="3088" width="18.85546875" style="79" customWidth="1"/>
    <col min="3089" max="3091" width="20.140625" style="79" customWidth="1"/>
    <col min="3092" max="3092" width="39.42578125" style="79" customWidth="1"/>
    <col min="3093" max="3093" width="26.5703125" style="79" customWidth="1"/>
    <col min="3094" max="3094" width="24" style="79" customWidth="1"/>
    <col min="3095" max="3095" width="27.85546875" style="79" customWidth="1"/>
    <col min="3096" max="3096" width="22.7109375" style="79" customWidth="1"/>
    <col min="3097" max="3269" width="20.140625" style="79" customWidth="1"/>
    <col min="3270" max="3298" width="12.42578125" style="79" customWidth="1"/>
    <col min="3299" max="3299" width="20.140625" style="79" customWidth="1"/>
    <col min="3300" max="3300" width="24" style="79" customWidth="1"/>
    <col min="3301" max="3301" width="27.85546875" style="79" customWidth="1"/>
    <col min="3302" max="3302" width="13.7109375" style="79" customWidth="1"/>
    <col min="3303" max="3303" width="15" style="79" customWidth="1"/>
    <col min="3304" max="3305" width="17.5703125" style="79" customWidth="1"/>
    <col min="3306" max="3306" width="15" style="79" customWidth="1"/>
    <col min="3307" max="3307" width="16.28515625" style="79" customWidth="1"/>
    <col min="3308" max="3308" width="15" style="79" customWidth="1"/>
    <col min="3309" max="3310" width="12.42578125" style="79" customWidth="1"/>
    <col min="3311" max="3312" width="17.5703125" style="79" customWidth="1"/>
    <col min="3313" max="3313" width="7.28515625" style="79" customWidth="1"/>
    <col min="3314" max="3315" width="18.85546875" style="79" customWidth="1"/>
    <col min="3316" max="3316" width="16.28515625" style="79" customWidth="1"/>
    <col min="3317" max="3317" width="20.140625" style="79" customWidth="1"/>
    <col min="3318" max="3318" width="24" style="79" customWidth="1"/>
    <col min="3319" max="3319" width="18.85546875" style="79" customWidth="1"/>
    <col min="3320" max="3320" width="15" style="79" customWidth="1"/>
    <col min="3321" max="3321" width="20.140625" style="79" customWidth="1"/>
    <col min="3322" max="3322" width="18.85546875" style="79" customWidth="1"/>
    <col min="3323" max="3323" width="6" style="79" customWidth="1"/>
    <col min="3324" max="3324" width="12.42578125" style="79" customWidth="1"/>
    <col min="3325" max="3327" width="15" style="79" customWidth="1"/>
    <col min="3328" max="3328" width="7.28515625" style="79" customWidth="1"/>
    <col min="3329" max="3329" width="11.140625" style="79" customWidth="1"/>
    <col min="3330" max="3330" width="15" style="79" customWidth="1"/>
    <col min="3331" max="3331" width="18.85546875" style="79" customWidth="1"/>
    <col min="3332" max="3332" width="16.28515625" style="79" customWidth="1"/>
    <col min="3333" max="3333" width="25.28515625" style="79" customWidth="1"/>
    <col min="3334" max="3334" width="20.140625" style="79" customWidth="1"/>
    <col min="3335" max="3335" width="15" style="79" customWidth="1"/>
    <col min="3336" max="3336" width="17.5703125" style="79" customWidth="1"/>
    <col min="3337" max="3337" width="16.28515625" style="79" customWidth="1"/>
    <col min="3338" max="3339" width="15" style="79" customWidth="1"/>
    <col min="3340" max="3340" width="17.5703125" style="79" customWidth="1"/>
    <col min="3341" max="3341" width="20.140625" style="79" customWidth="1"/>
    <col min="3342" max="3342" width="16.28515625" style="79" customWidth="1"/>
    <col min="3343" max="3343" width="25.28515625" style="79" customWidth="1"/>
    <col min="3344" max="3344" width="18.85546875" style="79" customWidth="1"/>
    <col min="3345" max="3347" width="20.140625" style="79" customWidth="1"/>
    <col min="3348" max="3348" width="39.42578125" style="79" customWidth="1"/>
    <col min="3349" max="3349" width="26.5703125" style="79" customWidth="1"/>
    <col min="3350" max="3350" width="24" style="79" customWidth="1"/>
    <col min="3351" max="3351" width="27.85546875" style="79" customWidth="1"/>
    <col min="3352" max="3352" width="22.7109375" style="79" customWidth="1"/>
    <col min="3353" max="3525" width="20.140625" style="79" customWidth="1"/>
    <col min="3526" max="3554" width="12.42578125" style="79" customWidth="1"/>
    <col min="3555" max="3555" width="20.140625" style="79" customWidth="1"/>
    <col min="3556" max="3556" width="24" style="79" customWidth="1"/>
    <col min="3557" max="3557" width="27.85546875" style="79" customWidth="1"/>
    <col min="3558" max="3558" width="13.7109375" style="79" customWidth="1"/>
    <col min="3559" max="3559" width="15" style="79" customWidth="1"/>
    <col min="3560" max="3561" width="17.5703125" style="79" customWidth="1"/>
    <col min="3562" max="3562" width="15" style="79" customWidth="1"/>
    <col min="3563" max="3563" width="16.28515625" style="79" customWidth="1"/>
    <col min="3564" max="3564" width="15" style="79" customWidth="1"/>
    <col min="3565" max="3566" width="12.42578125" style="79" customWidth="1"/>
    <col min="3567" max="3568" width="17.5703125" style="79" customWidth="1"/>
    <col min="3569" max="3569" width="7.28515625" style="79" customWidth="1"/>
    <col min="3570" max="3571" width="18.85546875" style="79" customWidth="1"/>
    <col min="3572" max="3572" width="16.28515625" style="79" customWidth="1"/>
    <col min="3573" max="3573" width="20.140625" style="79" customWidth="1"/>
    <col min="3574" max="3574" width="24" style="79" customWidth="1"/>
    <col min="3575" max="3575" width="18.85546875" style="79" customWidth="1"/>
    <col min="3576" max="3576" width="15" style="79" customWidth="1"/>
    <col min="3577" max="3577" width="20.140625" style="79" customWidth="1"/>
    <col min="3578" max="3578" width="18.85546875" style="79" customWidth="1"/>
    <col min="3579" max="3579" width="6" style="79" customWidth="1"/>
    <col min="3580" max="3580" width="12.42578125" style="79" customWidth="1"/>
    <col min="3581" max="3583" width="15" style="79" customWidth="1"/>
    <col min="3584" max="3584" width="7.28515625" style="79" customWidth="1"/>
    <col min="3585" max="3585" width="11.140625" style="79" customWidth="1"/>
    <col min="3586" max="3586" width="15" style="79" customWidth="1"/>
    <col min="3587" max="3587" width="18.85546875" style="79" customWidth="1"/>
    <col min="3588" max="3588" width="16.28515625" style="79" customWidth="1"/>
    <col min="3589" max="3589" width="25.28515625" style="79" customWidth="1"/>
    <col min="3590" max="3590" width="20.140625" style="79" customWidth="1"/>
    <col min="3591" max="3591" width="15" style="79" customWidth="1"/>
    <col min="3592" max="3592" width="17.5703125" style="79" customWidth="1"/>
    <col min="3593" max="3593" width="16.28515625" style="79" customWidth="1"/>
    <col min="3594" max="3595" width="15" style="79" customWidth="1"/>
    <col min="3596" max="3596" width="17.5703125" style="79" customWidth="1"/>
    <col min="3597" max="3597" width="20.140625" style="79" customWidth="1"/>
    <col min="3598" max="3598" width="16.28515625" style="79" customWidth="1"/>
    <col min="3599" max="3599" width="25.28515625" style="79" customWidth="1"/>
    <col min="3600" max="3600" width="18.85546875" style="79" customWidth="1"/>
    <col min="3601" max="3603" width="20.140625" style="79" customWidth="1"/>
    <col min="3604" max="3604" width="39.42578125" style="79" customWidth="1"/>
    <col min="3605" max="3605" width="26.5703125" style="79" customWidth="1"/>
    <col min="3606" max="3606" width="24" style="79" customWidth="1"/>
    <col min="3607" max="3607" width="27.85546875" style="79" customWidth="1"/>
    <col min="3608" max="3608" width="22.7109375" style="79" customWidth="1"/>
    <col min="3609" max="3781" width="20.140625" style="79" customWidth="1"/>
    <col min="3782" max="3810" width="12.42578125" style="79" customWidth="1"/>
    <col min="3811" max="3811" width="20.140625" style="79" customWidth="1"/>
    <col min="3812" max="3812" width="24" style="79" customWidth="1"/>
    <col min="3813" max="3813" width="27.85546875" style="79" customWidth="1"/>
    <col min="3814" max="3814" width="13.7109375" style="79" customWidth="1"/>
    <col min="3815" max="3815" width="15" style="79" customWidth="1"/>
    <col min="3816" max="3817" width="17.5703125" style="79" customWidth="1"/>
    <col min="3818" max="3818" width="15" style="79" customWidth="1"/>
    <col min="3819" max="3819" width="16.28515625" style="79" customWidth="1"/>
    <col min="3820" max="3820" width="15" style="79" customWidth="1"/>
    <col min="3821" max="3822" width="12.42578125" style="79" customWidth="1"/>
    <col min="3823" max="3824" width="17.5703125" style="79" customWidth="1"/>
    <col min="3825" max="3825" width="7.28515625" style="79" customWidth="1"/>
    <col min="3826" max="3827" width="18.85546875" style="79" customWidth="1"/>
    <col min="3828" max="3828" width="16.28515625" style="79" customWidth="1"/>
    <col min="3829" max="3829" width="20.140625" style="79" customWidth="1"/>
    <col min="3830" max="3830" width="24" style="79" customWidth="1"/>
    <col min="3831" max="3831" width="18.85546875" style="79" customWidth="1"/>
    <col min="3832" max="3832" width="15" style="79" customWidth="1"/>
    <col min="3833" max="3833" width="20.140625" style="79" customWidth="1"/>
    <col min="3834" max="3834" width="18.85546875" style="79" customWidth="1"/>
    <col min="3835" max="3835" width="6" style="79" customWidth="1"/>
    <col min="3836" max="3836" width="12.42578125" style="79" customWidth="1"/>
    <col min="3837" max="3839" width="15" style="79" customWidth="1"/>
    <col min="3840" max="3840" width="7.28515625" style="79" customWidth="1"/>
    <col min="3841" max="3841" width="11.140625" style="79" customWidth="1"/>
    <col min="3842" max="3842" width="15" style="79" customWidth="1"/>
    <col min="3843" max="3843" width="18.85546875" style="79" customWidth="1"/>
    <col min="3844" max="3844" width="16.28515625" style="79" customWidth="1"/>
    <col min="3845" max="3845" width="25.28515625" style="79" customWidth="1"/>
    <col min="3846" max="3846" width="20.140625" style="79" customWidth="1"/>
    <col min="3847" max="3847" width="15" style="79" customWidth="1"/>
    <col min="3848" max="3848" width="17.5703125" style="79" customWidth="1"/>
    <col min="3849" max="3849" width="16.28515625" style="79" customWidth="1"/>
    <col min="3850" max="3851" width="15" style="79" customWidth="1"/>
    <col min="3852" max="3852" width="17.5703125" style="79" customWidth="1"/>
    <col min="3853" max="3853" width="20.140625" style="79" customWidth="1"/>
    <col min="3854" max="3854" width="16.28515625" style="79" customWidth="1"/>
    <col min="3855" max="3855" width="25.28515625" style="79" customWidth="1"/>
    <col min="3856" max="3856" width="18.85546875" style="79" customWidth="1"/>
    <col min="3857" max="3859" width="20.140625" style="79" customWidth="1"/>
    <col min="3860" max="3860" width="39.42578125" style="79" customWidth="1"/>
    <col min="3861" max="3861" width="26.5703125" style="79" customWidth="1"/>
    <col min="3862" max="3862" width="24" style="79" customWidth="1"/>
    <col min="3863" max="3863" width="27.85546875" style="79" customWidth="1"/>
    <col min="3864" max="3864" width="22.7109375" style="79" customWidth="1"/>
    <col min="3865" max="4037" width="20.140625" style="79" customWidth="1"/>
    <col min="4038" max="4066" width="12.42578125" style="79" customWidth="1"/>
    <col min="4067" max="4067" width="20.140625" style="79" customWidth="1"/>
    <col min="4068" max="4068" width="24" style="79" customWidth="1"/>
    <col min="4069" max="4069" width="27.85546875" style="79" customWidth="1"/>
    <col min="4070" max="4070" width="13.7109375" style="79" customWidth="1"/>
    <col min="4071" max="4071" width="15" style="79" customWidth="1"/>
    <col min="4072" max="4073" width="17.5703125" style="79" customWidth="1"/>
    <col min="4074" max="4074" width="15" style="79" customWidth="1"/>
    <col min="4075" max="4075" width="16.28515625" style="79" customWidth="1"/>
    <col min="4076" max="4076" width="15" style="79" customWidth="1"/>
    <col min="4077" max="4078" width="12.42578125" style="79" customWidth="1"/>
    <col min="4079" max="4080" width="17.5703125" style="79" customWidth="1"/>
    <col min="4081" max="4081" width="7.28515625" style="79" customWidth="1"/>
    <col min="4082" max="4083" width="18.85546875" style="79" customWidth="1"/>
    <col min="4084" max="4084" width="16.28515625" style="79" customWidth="1"/>
    <col min="4085" max="4085" width="20.140625" style="79" customWidth="1"/>
    <col min="4086" max="4086" width="24" style="79" customWidth="1"/>
    <col min="4087" max="4087" width="18.85546875" style="79" customWidth="1"/>
    <col min="4088" max="4088" width="15" style="79" customWidth="1"/>
    <col min="4089" max="4089" width="20.140625" style="79" customWidth="1"/>
    <col min="4090" max="4090" width="18.85546875" style="79" customWidth="1"/>
    <col min="4091" max="4091" width="6" style="79" customWidth="1"/>
    <col min="4092" max="4092" width="12.42578125" style="79" customWidth="1"/>
    <col min="4093" max="4095" width="15" style="79" customWidth="1"/>
    <col min="4096" max="4096" width="7.28515625" style="79" customWidth="1"/>
    <col min="4097" max="4097" width="11.140625" style="79" customWidth="1"/>
    <col min="4098" max="4098" width="15" style="79" customWidth="1"/>
    <col min="4099" max="4099" width="18.85546875" style="79" customWidth="1"/>
    <col min="4100" max="4100" width="16.28515625" style="79" customWidth="1"/>
    <col min="4101" max="4101" width="25.28515625" style="79" customWidth="1"/>
    <col min="4102" max="4102" width="20.140625" style="79" customWidth="1"/>
    <col min="4103" max="4103" width="15" style="79" customWidth="1"/>
    <col min="4104" max="4104" width="17.5703125" style="79" customWidth="1"/>
    <col min="4105" max="4105" width="16.28515625" style="79" customWidth="1"/>
    <col min="4106" max="4107" width="15" style="79" customWidth="1"/>
    <col min="4108" max="4108" width="17.5703125" style="79" customWidth="1"/>
    <col min="4109" max="4109" width="20.140625" style="79" customWidth="1"/>
    <col min="4110" max="4110" width="16.28515625" style="79" customWidth="1"/>
    <col min="4111" max="4111" width="25.28515625" style="79" customWidth="1"/>
    <col min="4112" max="4112" width="18.85546875" style="79" customWidth="1"/>
    <col min="4113" max="4115" width="20.140625" style="79" customWidth="1"/>
    <col min="4116" max="4116" width="39.42578125" style="79" customWidth="1"/>
    <col min="4117" max="4117" width="26.5703125" style="79" customWidth="1"/>
    <col min="4118" max="4118" width="24" style="79" customWidth="1"/>
    <col min="4119" max="4119" width="27.85546875" style="79" customWidth="1"/>
    <col min="4120" max="4120" width="22.7109375" style="79" customWidth="1"/>
    <col min="4121" max="4293" width="20.140625" style="79" customWidth="1"/>
    <col min="4294" max="4322" width="12.42578125" style="79" customWidth="1"/>
    <col min="4323" max="4323" width="20.140625" style="79" customWidth="1"/>
    <col min="4324" max="4324" width="24" style="79" customWidth="1"/>
    <col min="4325" max="4325" width="27.85546875" style="79" customWidth="1"/>
    <col min="4326" max="4326" width="13.7109375" style="79" customWidth="1"/>
    <col min="4327" max="4327" width="15" style="79" customWidth="1"/>
    <col min="4328" max="4329" width="17.5703125" style="79" customWidth="1"/>
    <col min="4330" max="4330" width="15" style="79" customWidth="1"/>
    <col min="4331" max="4331" width="16.28515625" style="79" customWidth="1"/>
    <col min="4332" max="4332" width="15" style="79" customWidth="1"/>
    <col min="4333" max="4334" width="12.42578125" style="79" customWidth="1"/>
    <col min="4335" max="4336" width="17.5703125" style="79" customWidth="1"/>
    <col min="4337" max="4337" width="7.28515625" style="79" customWidth="1"/>
    <col min="4338" max="4339" width="18.85546875" style="79" customWidth="1"/>
    <col min="4340" max="4340" width="16.28515625" style="79" customWidth="1"/>
    <col min="4341" max="4341" width="20.140625" style="79" customWidth="1"/>
    <col min="4342" max="4342" width="24" style="79" customWidth="1"/>
    <col min="4343" max="4343" width="18.85546875" style="79" customWidth="1"/>
    <col min="4344" max="4344" width="15" style="79" customWidth="1"/>
    <col min="4345" max="4345" width="20.140625" style="79" customWidth="1"/>
    <col min="4346" max="4346" width="18.85546875" style="79" customWidth="1"/>
    <col min="4347" max="4347" width="6" style="79" customWidth="1"/>
    <col min="4348" max="4348" width="12.42578125" style="79" customWidth="1"/>
    <col min="4349" max="4351" width="15" style="79" customWidth="1"/>
    <col min="4352" max="4352" width="7.28515625" style="79" customWidth="1"/>
    <col min="4353" max="4353" width="11.140625" style="79" customWidth="1"/>
    <col min="4354" max="4354" width="15" style="79" customWidth="1"/>
    <col min="4355" max="4355" width="18.85546875" style="79" customWidth="1"/>
    <col min="4356" max="4356" width="16.28515625" style="79" customWidth="1"/>
    <col min="4357" max="4357" width="25.28515625" style="79" customWidth="1"/>
    <col min="4358" max="4358" width="20.140625" style="79" customWidth="1"/>
    <col min="4359" max="4359" width="15" style="79" customWidth="1"/>
    <col min="4360" max="4360" width="17.5703125" style="79" customWidth="1"/>
    <col min="4361" max="4361" width="16.28515625" style="79" customWidth="1"/>
    <col min="4362" max="4363" width="15" style="79" customWidth="1"/>
    <col min="4364" max="4364" width="17.5703125" style="79" customWidth="1"/>
    <col min="4365" max="4365" width="20.140625" style="79" customWidth="1"/>
    <col min="4366" max="4366" width="16.28515625" style="79" customWidth="1"/>
    <col min="4367" max="4367" width="25.28515625" style="79" customWidth="1"/>
    <col min="4368" max="4368" width="18.85546875" style="79" customWidth="1"/>
    <col min="4369" max="4371" width="20.140625" style="79" customWidth="1"/>
    <col min="4372" max="4372" width="39.42578125" style="79" customWidth="1"/>
    <col min="4373" max="4373" width="26.5703125" style="79" customWidth="1"/>
    <col min="4374" max="4374" width="24" style="79" customWidth="1"/>
    <col min="4375" max="4375" width="27.85546875" style="79" customWidth="1"/>
    <col min="4376" max="4376" width="22.7109375" style="79" customWidth="1"/>
    <col min="4377" max="4549" width="20.140625" style="79" customWidth="1"/>
    <col min="4550" max="4578" width="12.42578125" style="79" customWidth="1"/>
    <col min="4579" max="4579" width="20.140625" style="79" customWidth="1"/>
    <col min="4580" max="4580" width="24" style="79" customWidth="1"/>
    <col min="4581" max="4581" width="27.85546875" style="79" customWidth="1"/>
    <col min="4582" max="4582" width="13.7109375" style="79" customWidth="1"/>
    <col min="4583" max="4583" width="15" style="79" customWidth="1"/>
    <col min="4584" max="4585" width="17.5703125" style="79" customWidth="1"/>
    <col min="4586" max="4586" width="15" style="79" customWidth="1"/>
    <col min="4587" max="4587" width="16.28515625" style="79" customWidth="1"/>
    <col min="4588" max="4588" width="15" style="79" customWidth="1"/>
    <col min="4589" max="4590" width="12.42578125" style="79" customWidth="1"/>
    <col min="4591" max="4592" width="17.5703125" style="79" customWidth="1"/>
    <col min="4593" max="4593" width="7.28515625" style="79" customWidth="1"/>
    <col min="4594" max="4595" width="18.85546875" style="79" customWidth="1"/>
    <col min="4596" max="4596" width="16.28515625" style="79" customWidth="1"/>
    <col min="4597" max="4597" width="20.140625" style="79" customWidth="1"/>
    <col min="4598" max="4598" width="24" style="79" customWidth="1"/>
    <col min="4599" max="4599" width="18.85546875" style="79" customWidth="1"/>
    <col min="4600" max="4600" width="15" style="79" customWidth="1"/>
    <col min="4601" max="4601" width="20.140625" style="79" customWidth="1"/>
    <col min="4602" max="4602" width="18.85546875" style="79" customWidth="1"/>
    <col min="4603" max="4603" width="6" style="79" customWidth="1"/>
    <col min="4604" max="4604" width="12.42578125" style="79" customWidth="1"/>
    <col min="4605" max="4607" width="15" style="79" customWidth="1"/>
    <col min="4608" max="4608" width="7.28515625" style="79" customWidth="1"/>
    <col min="4609" max="4609" width="11.140625" style="79" customWidth="1"/>
    <col min="4610" max="4610" width="15" style="79" customWidth="1"/>
    <col min="4611" max="4611" width="18.85546875" style="79" customWidth="1"/>
    <col min="4612" max="4612" width="16.28515625" style="79" customWidth="1"/>
    <col min="4613" max="4613" width="25.28515625" style="79" customWidth="1"/>
    <col min="4614" max="4614" width="20.140625" style="79" customWidth="1"/>
    <col min="4615" max="4615" width="15" style="79" customWidth="1"/>
    <col min="4616" max="4616" width="17.5703125" style="79" customWidth="1"/>
    <col min="4617" max="4617" width="16.28515625" style="79" customWidth="1"/>
    <col min="4618" max="4619" width="15" style="79" customWidth="1"/>
    <col min="4620" max="4620" width="17.5703125" style="79" customWidth="1"/>
    <col min="4621" max="4621" width="20.140625" style="79" customWidth="1"/>
    <col min="4622" max="4622" width="16.28515625" style="79" customWidth="1"/>
    <col min="4623" max="4623" width="25.28515625" style="79" customWidth="1"/>
    <col min="4624" max="4624" width="18.85546875" style="79" customWidth="1"/>
    <col min="4625" max="4627" width="20.140625" style="79" customWidth="1"/>
    <col min="4628" max="4628" width="39.42578125" style="79" customWidth="1"/>
    <col min="4629" max="4629" width="26.5703125" style="79" customWidth="1"/>
    <col min="4630" max="4630" width="24" style="79" customWidth="1"/>
    <col min="4631" max="4631" width="27.85546875" style="79" customWidth="1"/>
    <col min="4632" max="4632" width="22.7109375" style="79" customWidth="1"/>
    <col min="4633" max="4805" width="20.140625" style="79" customWidth="1"/>
    <col min="4806" max="4834" width="12.42578125" style="79" customWidth="1"/>
    <col min="4835" max="4835" width="20.140625" style="79" customWidth="1"/>
    <col min="4836" max="4836" width="24" style="79" customWidth="1"/>
    <col min="4837" max="4837" width="27.85546875" style="79" customWidth="1"/>
    <col min="4838" max="4838" width="13.7109375" style="79" customWidth="1"/>
    <col min="4839" max="4839" width="15" style="79" customWidth="1"/>
    <col min="4840" max="4841" width="17.5703125" style="79" customWidth="1"/>
    <col min="4842" max="4842" width="15" style="79" customWidth="1"/>
    <col min="4843" max="4843" width="16.28515625" style="79" customWidth="1"/>
    <col min="4844" max="4844" width="15" style="79" customWidth="1"/>
    <col min="4845" max="4846" width="12.42578125" style="79" customWidth="1"/>
    <col min="4847" max="4848" width="17.5703125" style="79" customWidth="1"/>
    <col min="4849" max="4849" width="7.28515625" style="79" customWidth="1"/>
    <col min="4850" max="4851" width="18.85546875" style="79" customWidth="1"/>
    <col min="4852" max="4852" width="16.28515625" style="79" customWidth="1"/>
    <col min="4853" max="4853" width="20.140625" style="79" customWidth="1"/>
    <col min="4854" max="4854" width="24" style="79" customWidth="1"/>
    <col min="4855" max="4855" width="18.85546875" style="79" customWidth="1"/>
    <col min="4856" max="4856" width="15" style="79" customWidth="1"/>
    <col min="4857" max="4857" width="20.140625" style="79" customWidth="1"/>
    <col min="4858" max="4858" width="18.85546875" style="79" customWidth="1"/>
    <col min="4859" max="4859" width="6" style="79" customWidth="1"/>
    <col min="4860" max="4860" width="12.42578125" style="79" customWidth="1"/>
    <col min="4861" max="4863" width="15" style="79" customWidth="1"/>
    <col min="4864" max="4864" width="7.28515625" style="79" customWidth="1"/>
    <col min="4865" max="4865" width="11.140625" style="79" customWidth="1"/>
    <col min="4866" max="4866" width="15" style="79" customWidth="1"/>
    <col min="4867" max="4867" width="18.85546875" style="79" customWidth="1"/>
    <col min="4868" max="4868" width="16.28515625" style="79" customWidth="1"/>
    <col min="4869" max="4869" width="25.28515625" style="79" customWidth="1"/>
    <col min="4870" max="4870" width="20.140625" style="79" customWidth="1"/>
    <col min="4871" max="4871" width="15" style="79" customWidth="1"/>
    <col min="4872" max="4872" width="17.5703125" style="79" customWidth="1"/>
    <col min="4873" max="4873" width="16.28515625" style="79" customWidth="1"/>
    <col min="4874" max="4875" width="15" style="79" customWidth="1"/>
    <col min="4876" max="4876" width="17.5703125" style="79" customWidth="1"/>
    <col min="4877" max="4877" width="20.140625" style="79" customWidth="1"/>
    <col min="4878" max="4878" width="16.28515625" style="79" customWidth="1"/>
    <col min="4879" max="4879" width="25.28515625" style="79" customWidth="1"/>
    <col min="4880" max="4880" width="18.85546875" style="79" customWidth="1"/>
    <col min="4881" max="4883" width="20.140625" style="79" customWidth="1"/>
    <col min="4884" max="4884" width="39.42578125" style="79" customWidth="1"/>
    <col min="4885" max="4885" width="26.5703125" style="79" customWidth="1"/>
    <col min="4886" max="4886" width="24" style="79" customWidth="1"/>
    <col min="4887" max="4887" width="27.85546875" style="79" customWidth="1"/>
    <col min="4888" max="4888" width="22.7109375" style="79" customWidth="1"/>
    <col min="4889" max="5061" width="20.140625" style="79" customWidth="1"/>
    <col min="5062" max="5090" width="12.42578125" style="79" customWidth="1"/>
    <col min="5091" max="5091" width="20.140625" style="79" customWidth="1"/>
    <col min="5092" max="5092" width="24" style="79" customWidth="1"/>
    <col min="5093" max="5093" width="27.85546875" style="79" customWidth="1"/>
    <col min="5094" max="5094" width="13.7109375" style="79" customWidth="1"/>
    <col min="5095" max="5095" width="15" style="79" customWidth="1"/>
    <col min="5096" max="5097" width="17.5703125" style="79" customWidth="1"/>
    <col min="5098" max="5098" width="15" style="79" customWidth="1"/>
    <col min="5099" max="5099" width="16.28515625" style="79" customWidth="1"/>
    <col min="5100" max="5100" width="15" style="79" customWidth="1"/>
    <col min="5101" max="5102" width="12.42578125" style="79" customWidth="1"/>
    <col min="5103" max="5104" width="17.5703125" style="79" customWidth="1"/>
    <col min="5105" max="5105" width="7.28515625" style="79" customWidth="1"/>
    <col min="5106" max="5107" width="18.85546875" style="79" customWidth="1"/>
    <col min="5108" max="5108" width="16.28515625" style="79" customWidth="1"/>
    <col min="5109" max="5109" width="20.140625" style="79" customWidth="1"/>
    <col min="5110" max="5110" width="24" style="79" customWidth="1"/>
    <col min="5111" max="5111" width="18.85546875" style="79" customWidth="1"/>
    <col min="5112" max="5112" width="15" style="79" customWidth="1"/>
    <col min="5113" max="5113" width="20.140625" style="79" customWidth="1"/>
    <col min="5114" max="5114" width="18.85546875" style="79" customWidth="1"/>
    <col min="5115" max="5115" width="6" style="79" customWidth="1"/>
    <col min="5116" max="5116" width="12.42578125" style="79" customWidth="1"/>
    <col min="5117" max="5119" width="15" style="79" customWidth="1"/>
    <col min="5120" max="5120" width="7.28515625" style="79" customWidth="1"/>
    <col min="5121" max="5121" width="11.140625" style="79" customWidth="1"/>
    <col min="5122" max="5122" width="15" style="79" customWidth="1"/>
    <col min="5123" max="5123" width="18.85546875" style="79" customWidth="1"/>
    <col min="5124" max="5124" width="16.28515625" style="79" customWidth="1"/>
    <col min="5125" max="5125" width="25.28515625" style="79" customWidth="1"/>
    <col min="5126" max="5126" width="20.140625" style="79" customWidth="1"/>
    <col min="5127" max="5127" width="15" style="79" customWidth="1"/>
    <col min="5128" max="5128" width="17.5703125" style="79" customWidth="1"/>
    <col min="5129" max="5129" width="16.28515625" style="79" customWidth="1"/>
    <col min="5130" max="5131" width="15" style="79" customWidth="1"/>
    <col min="5132" max="5132" width="17.5703125" style="79" customWidth="1"/>
    <col min="5133" max="5133" width="20.140625" style="79" customWidth="1"/>
    <col min="5134" max="5134" width="16.28515625" style="79" customWidth="1"/>
    <col min="5135" max="5135" width="25.28515625" style="79" customWidth="1"/>
    <col min="5136" max="5136" width="18.85546875" style="79" customWidth="1"/>
    <col min="5137" max="5139" width="20.140625" style="79" customWidth="1"/>
    <col min="5140" max="5140" width="39.42578125" style="79" customWidth="1"/>
    <col min="5141" max="5141" width="26.5703125" style="79" customWidth="1"/>
    <col min="5142" max="5142" width="24" style="79" customWidth="1"/>
    <col min="5143" max="5143" width="27.85546875" style="79" customWidth="1"/>
    <col min="5144" max="5144" width="22.7109375" style="79" customWidth="1"/>
    <col min="5145" max="5317" width="20.140625" style="79" customWidth="1"/>
    <col min="5318" max="5346" width="12.42578125" style="79" customWidth="1"/>
    <col min="5347" max="5347" width="20.140625" style="79" customWidth="1"/>
    <col min="5348" max="5348" width="24" style="79" customWidth="1"/>
    <col min="5349" max="5349" width="27.85546875" style="79" customWidth="1"/>
    <col min="5350" max="5350" width="13.7109375" style="79" customWidth="1"/>
    <col min="5351" max="5351" width="15" style="79" customWidth="1"/>
    <col min="5352" max="5353" width="17.5703125" style="79" customWidth="1"/>
    <col min="5354" max="5354" width="15" style="79" customWidth="1"/>
    <col min="5355" max="5355" width="16.28515625" style="79" customWidth="1"/>
    <col min="5356" max="5356" width="15" style="79" customWidth="1"/>
    <col min="5357" max="5358" width="12.42578125" style="79" customWidth="1"/>
    <col min="5359" max="5360" width="17.5703125" style="79" customWidth="1"/>
    <col min="5361" max="5361" width="7.28515625" style="79" customWidth="1"/>
    <col min="5362" max="5363" width="18.85546875" style="79" customWidth="1"/>
    <col min="5364" max="5364" width="16.28515625" style="79" customWidth="1"/>
    <col min="5365" max="5365" width="20.140625" style="79" customWidth="1"/>
    <col min="5366" max="5366" width="24" style="79" customWidth="1"/>
    <col min="5367" max="5367" width="18.85546875" style="79" customWidth="1"/>
    <col min="5368" max="5368" width="15" style="79" customWidth="1"/>
    <col min="5369" max="5369" width="20.140625" style="79" customWidth="1"/>
    <col min="5370" max="5370" width="18.85546875" style="79" customWidth="1"/>
    <col min="5371" max="5371" width="6" style="79" customWidth="1"/>
    <col min="5372" max="5372" width="12.42578125" style="79" customWidth="1"/>
    <col min="5373" max="5375" width="15" style="79" customWidth="1"/>
    <col min="5376" max="5376" width="7.28515625" style="79" customWidth="1"/>
    <col min="5377" max="5377" width="11.140625" style="79" customWidth="1"/>
    <col min="5378" max="5378" width="15" style="79" customWidth="1"/>
    <col min="5379" max="5379" width="18.85546875" style="79" customWidth="1"/>
    <col min="5380" max="5380" width="16.28515625" style="79" customWidth="1"/>
    <col min="5381" max="5381" width="25.28515625" style="79" customWidth="1"/>
    <col min="5382" max="5382" width="20.140625" style="79" customWidth="1"/>
    <col min="5383" max="5383" width="15" style="79" customWidth="1"/>
    <col min="5384" max="5384" width="17.5703125" style="79" customWidth="1"/>
    <col min="5385" max="5385" width="16.28515625" style="79" customWidth="1"/>
    <col min="5386" max="5387" width="15" style="79" customWidth="1"/>
    <col min="5388" max="5388" width="17.5703125" style="79" customWidth="1"/>
    <col min="5389" max="5389" width="20.140625" style="79" customWidth="1"/>
    <col min="5390" max="5390" width="16.28515625" style="79" customWidth="1"/>
    <col min="5391" max="5391" width="25.28515625" style="79" customWidth="1"/>
    <col min="5392" max="5392" width="18.85546875" style="79" customWidth="1"/>
    <col min="5393" max="5395" width="20.140625" style="79" customWidth="1"/>
    <col min="5396" max="5396" width="39.42578125" style="79" customWidth="1"/>
    <col min="5397" max="5397" width="26.5703125" style="79" customWidth="1"/>
    <col min="5398" max="5398" width="24" style="79" customWidth="1"/>
    <col min="5399" max="5399" width="27.85546875" style="79" customWidth="1"/>
    <col min="5400" max="5400" width="22.7109375" style="79" customWidth="1"/>
    <col min="5401" max="5573" width="20.140625" style="79" customWidth="1"/>
    <col min="5574" max="5602" width="12.42578125" style="79" customWidth="1"/>
    <col min="5603" max="5603" width="20.140625" style="79" customWidth="1"/>
    <col min="5604" max="5604" width="24" style="79" customWidth="1"/>
    <col min="5605" max="5605" width="27.85546875" style="79" customWidth="1"/>
    <col min="5606" max="5606" width="13.7109375" style="79" customWidth="1"/>
    <col min="5607" max="5607" width="15" style="79" customWidth="1"/>
    <col min="5608" max="5609" width="17.5703125" style="79" customWidth="1"/>
    <col min="5610" max="5610" width="15" style="79" customWidth="1"/>
    <col min="5611" max="5611" width="16.28515625" style="79" customWidth="1"/>
    <col min="5612" max="5612" width="15" style="79" customWidth="1"/>
    <col min="5613" max="5614" width="12.42578125" style="79" customWidth="1"/>
    <col min="5615" max="5616" width="17.5703125" style="79" customWidth="1"/>
    <col min="5617" max="5617" width="7.28515625" style="79" customWidth="1"/>
    <col min="5618" max="5619" width="18.85546875" style="79" customWidth="1"/>
    <col min="5620" max="5620" width="16.28515625" style="79" customWidth="1"/>
    <col min="5621" max="5621" width="20.140625" style="79" customWidth="1"/>
    <col min="5622" max="5622" width="24" style="79" customWidth="1"/>
    <col min="5623" max="5623" width="18.85546875" style="79" customWidth="1"/>
    <col min="5624" max="5624" width="15" style="79" customWidth="1"/>
    <col min="5625" max="5625" width="20.140625" style="79" customWidth="1"/>
    <col min="5626" max="5626" width="18.85546875" style="79" customWidth="1"/>
    <col min="5627" max="5627" width="6" style="79" customWidth="1"/>
    <col min="5628" max="5628" width="12.42578125" style="79" customWidth="1"/>
    <col min="5629" max="5631" width="15" style="79" customWidth="1"/>
    <col min="5632" max="5632" width="7.28515625" style="79" customWidth="1"/>
    <col min="5633" max="5633" width="11.140625" style="79" customWidth="1"/>
    <col min="5634" max="5634" width="15" style="79" customWidth="1"/>
    <col min="5635" max="5635" width="18.85546875" style="79" customWidth="1"/>
    <col min="5636" max="5636" width="16.28515625" style="79" customWidth="1"/>
    <col min="5637" max="5637" width="25.28515625" style="79" customWidth="1"/>
    <col min="5638" max="5638" width="20.140625" style="79" customWidth="1"/>
    <col min="5639" max="5639" width="15" style="79" customWidth="1"/>
    <col min="5640" max="5640" width="17.5703125" style="79" customWidth="1"/>
    <col min="5641" max="5641" width="16.28515625" style="79" customWidth="1"/>
    <col min="5642" max="5643" width="15" style="79" customWidth="1"/>
    <col min="5644" max="5644" width="17.5703125" style="79" customWidth="1"/>
    <col min="5645" max="5645" width="20.140625" style="79" customWidth="1"/>
    <col min="5646" max="5646" width="16.28515625" style="79" customWidth="1"/>
    <col min="5647" max="5647" width="25.28515625" style="79" customWidth="1"/>
    <col min="5648" max="5648" width="18.85546875" style="79" customWidth="1"/>
    <col min="5649" max="5651" width="20.140625" style="79" customWidth="1"/>
    <col min="5652" max="5652" width="39.42578125" style="79" customWidth="1"/>
    <col min="5653" max="5653" width="26.5703125" style="79" customWidth="1"/>
    <col min="5654" max="5654" width="24" style="79" customWidth="1"/>
    <col min="5655" max="5655" width="27.85546875" style="79" customWidth="1"/>
    <col min="5656" max="5656" width="22.7109375" style="79" customWidth="1"/>
    <col min="5657" max="5829" width="20.140625" style="79" customWidth="1"/>
    <col min="5830" max="5858" width="12.42578125" style="79" customWidth="1"/>
    <col min="5859" max="5859" width="20.140625" style="79" customWidth="1"/>
    <col min="5860" max="5860" width="24" style="79" customWidth="1"/>
    <col min="5861" max="5861" width="27.85546875" style="79" customWidth="1"/>
    <col min="5862" max="5862" width="13.7109375" style="79" customWidth="1"/>
    <col min="5863" max="5863" width="15" style="79" customWidth="1"/>
    <col min="5864" max="5865" width="17.5703125" style="79" customWidth="1"/>
    <col min="5866" max="5866" width="15" style="79" customWidth="1"/>
    <col min="5867" max="5867" width="16.28515625" style="79" customWidth="1"/>
    <col min="5868" max="5868" width="15" style="79" customWidth="1"/>
    <col min="5869" max="5870" width="12.42578125" style="79" customWidth="1"/>
    <col min="5871" max="5872" width="17.5703125" style="79" customWidth="1"/>
    <col min="5873" max="5873" width="7.28515625" style="79" customWidth="1"/>
    <col min="5874" max="5875" width="18.85546875" style="79" customWidth="1"/>
    <col min="5876" max="5876" width="16.28515625" style="79" customWidth="1"/>
    <col min="5877" max="5877" width="20.140625" style="79" customWidth="1"/>
    <col min="5878" max="5878" width="24" style="79" customWidth="1"/>
    <col min="5879" max="5879" width="18.85546875" style="79" customWidth="1"/>
    <col min="5880" max="5880" width="15" style="79" customWidth="1"/>
    <col min="5881" max="5881" width="20.140625" style="79" customWidth="1"/>
    <col min="5882" max="5882" width="18.85546875" style="79" customWidth="1"/>
    <col min="5883" max="5883" width="6" style="79" customWidth="1"/>
    <col min="5884" max="5884" width="12.42578125" style="79" customWidth="1"/>
    <col min="5885" max="5887" width="15" style="79" customWidth="1"/>
    <col min="5888" max="5888" width="7.28515625" style="79" customWidth="1"/>
    <col min="5889" max="5889" width="11.140625" style="79" customWidth="1"/>
    <col min="5890" max="5890" width="15" style="79" customWidth="1"/>
    <col min="5891" max="5891" width="18.85546875" style="79" customWidth="1"/>
    <col min="5892" max="5892" width="16.28515625" style="79" customWidth="1"/>
    <col min="5893" max="5893" width="25.28515625" style="79" customWidth="1"/>
    <col min="5894" max="5894" width="20.140625" style="79" customWidth="1"/>
    <col min="5895" max="5895" width="15" style="79" customWidth="1"/>
    <col min="5896" max="5896" width="17.5703125" style="79" customWidth="1"/>
    <col min="5897" max="5897" width="16.28515625" style="79" customWidth="1"/>
    <col min="5898" max="5899" width="15" style="79" customWidth="1"/>
    <col min="5900" max="5900" width="17.5703125" style="79" customWidth="1"/>
    <col min="5901" max="5901" width="20.140625" style="79" customWidth="1"/>
    <col min="5902" max="5902" width="16.28515625" style="79" customWidth="1"/>
    <col min="5903" max="5903" width="25.28515625" style="79" customWidth="1"/>
    <col min="5904" max="5904" width="18.85546875" style="79" customWidth="1"/>
    <col min="5905" max="5907" width="20.140625" style="79" customWidth="1"/>
    <col min="5908" max="5908" width="39.42578125" style="79" customWidth="1"/>
    <col min="5909" max="5909" width="26.5703125" style="79" customWidth="1"/>
    <col min="5910" max="5910" width="24" style="79" customWidth="1"/>
    <col min="5911" max="5911" width="27.85546875" style="79" customWidth="1"/>
    <col min="5912" max="5912" width="22.7109375" style="79" customWidth="1"/>
    <col min="5913" max="6085" width="20.140625" style="79" customWidth="1"/>
    <col min="6086" max="6114" width="12.42578125" style="79" customWidth="1"/>
    <col min="6115" max="6115" width="20.140625" style="79" customWidth="1"/>
    <col min="6116" max="6116" width="24" style="79" customWidth="1"/>
    <col min="6117" max="6117" width="27.85546875" style="79" customWidth="1"/>
    <col min="6118" max="6118" width="13.7109375" style="79" customWidth="1"/>
    <col min="6119" max="6119" width="15" style="79" customWidth="1"/>
    <col min="6120" max="6121" width="17.5703125" style="79" customWidth="1"/>
    <col min="6122" max="6122" width="15" style="79" customWidth="1"/>
    <col min="6123" max="6123" width="16.28515625" style="79" customWidth="1"/>
    <col min="6124" max="6124" width="15" style="79" customWidth="1"/>
    <col min="6125" max="6126" width="12.42578125" style="79" customWidth="1"/>
    <col min="6127" max="6128" width="17.5703125" style="79" customWidth="1"/>
    <col min="6129" max="6129" width="7.28515625" style="79" customWidth="1"/>
    <col min="6130" max="6131" width="18.85546875" style="79" customWidth="1"/>
    <col min="6132" max="6132" width="16.28515625" style="79" customWidth="1"/>
    <col min="6133" max="6133" width="20.140625" style="79" customWidth="1"/>
    <col min="6134" max="6134" width="24" style="79" customWidth="1"/>
    <col min="6135" max="6135" width="18.85546875" style="79" customWidth="1"/>
    <col min="6136" max="6136" width="15" style="79" customWidth="1"/>
    <col min="6137" max="6137" width="20.140625" style="79" customWidth="1"/>
    <col min="6138" max="6138" width="18.85546875" style="79" customWidth="1"/>
    <col min="6139" max="6139" width="6" style="79" customWidth="1"/>
    <col min="6140" max="6140" width="12.42578125" style="79" customWidth="1"/>
    <col min="6141" max="6143" width="15" style="79" customWidth="1"/>
    <col min="6144" max="6144" width="7.28515625" style="79" customWidth="1"/>
    <col min="6145" max="6145" width="11.140625" style="79" customWidth="1"/>
    <col min="6146" max="6146" width="15" style="79" customWidth="1"/>
    <col min="6147" max="6147" width="18.85546875" style="79" customWidth="1"/>
    <col min="6148" max="6148" width="16.28515625" style="79" customWidth="1"/>
    <col min="6149" max="6149" width="25.28515625" style="79" customWidth="1"/>
    <col min="6150" max="6150" width="20.140625" style="79" customWidth="1"/>
    <col min="6151" max="6151" width="15" style="79" customWidth="1"/>
    <col min="6152" max="6152" width="17.5703125" style="79" customWidth="1"/>
    <col min="6153" max="6153" width="16.28515625" style="79" customWidth="1"/>
    <col min="6154" max="6155" width="15" style="79" customWidth="1"/>
    <col min="6156" max="6156" width="17.5703125" style="79" customWidth="1"/>
    <col min="6157" max="6157" width="20.140625" style="79" customWidth="1"/>
    <col min="6158" max="6158" width="16.28515625" style="79" customWidth="1"/>
    <col min="6159" max="6159" width="25.28515625" style="79" customWidth="1"/>
    <col min="6160" max="6160" width="18.85546875" style="79" customWidth="1"/>
    <col min="6161" max="6163" width="20.140625" style="79" customWidth="1"/>
    <col min="6164" max="6164" width="39.42578125" style="79" customWidth="1"/>
    <col min="6165" max="6165" width="26.5703125" style="79" customWidth="1"/>
    <col min="6166" max="6166" width="24" style="79" customWidth="1"/>
    <col min="6167" max="6167" width="27.85546875" style="79" customWidth="1"/>
    <col min="6168" max="6168" width="22.7109375" style="79" customWidth="1"/>
    <col min="6169" max="6341" width="20.140625" style="79" customWidth="1"/>
    <col min="6342" max="6370" width="12.42578125" style="79" customWidth="1"/>
    <col min="6371" max="6371" width="20.140625" style="79" customWidth="1"/>
    <col min="6372" max="6372" width="24" style="79" customWidth="1"/>
    <col min="6373" max="6373" width="27.85546875" style="79" customWidth="1"/>
    <col min="6374" max="6374" width="13.7109375" style="79" customWidth="1"/>
    <col min="6375" max="6375" width="15" style="79" customWidth="1"/>
    <col min="6376" max="6377" width="17.5703125" style="79" customWidth="1"/>
    <col min="6378" max="6378" width="15" style="79" customWidth="1"/>
    <col min="6379" max="6379" width="16.28515625" style="79" customWidth="1"/>
    <col min="6380" max="6380" width="15" style="79" customWidth="1"/>
    <col min="6381" max="6382" width="12.42578125" style="79" customWidth="1"/>
    <col min="6383" max="6384" width="17.5703125" style="79" customWidth="1"/>
    <col min="6385" max="6385" width="7.28515625" style="79" customWidth="1"/>
    <col min="6386" max="6387" width="18.85546875" style="79" customWidth="1"/>
    <col min="6388" max="6388" width="16.28515625" style="79" customWidth="1"/>
    <col min="6389" max="6389" width="20.140625" style="79" customWidth="1"/>
    <col min="6390" max="6390" width="24" style="79" customWidth="1"/>
    <col min="6391" max="6391" width="18.85546875" style="79" customWidth="1"/>
    <col min="6392" max="6392" width="15" style="79" customWidth="1"/>
    <col min="6393" max="6393" width="20.140625" style="79" customWidth="1"/>
    <col min="6394" max="6394" width="18.85546875" style="79" customWidth="1"/>
    <col min="6395" max="6395" width="6" style="79" customWidth="1"/>
    <col min="6396" max="6396" width="12.42578125" style="79" customWidth="1"/>
    <col min="6397" max="6399" width="15" style="79" customWidth="1"/>
    <col min="6400" max="6400" width="7.28515625" style="79" customWidth="1"/>
    <col min="6401" max="6401" width="11.140625" style="79" customWidth="1"/>
    <col min="6402" max="6402" width="15" style="79" customWidth="1"/>
    <col min="6403" max="6403" width="18.85546875" style="79" customWidth="1"/>
    <col min="6404" max="6404" width="16.28515625" style="79" customWidth="1"/>
    <col min="6405" max="6405" width="25.28515625" style="79" customWidth="1"/>
    <col min="6406" max="6406" width="20.140625" style="79" customWidth="1"/>
    <col min="6407" max="6407" width="15" style="79" customWidth="1"/>
    <col min="6408" max="6408" width="17.5703125" style="79" customWidth="1"/>
    <col min="6409" max="6409" width="16.28515625" style="79" customWidth="1"/>
    <col min="6410" max="6411" width="15" style="79" customWidth="1"/>
    <col min="6412" max="6412" width="17.5703125" style="79" customWidth="1"/>
    <col min="6413" max="6413" width="20.140625" style="79" customWidth="1"/>
    <col min="6414" max="6414" width="16.28515625" style="79" customWidth="1"/>
    <col min="6415" max="6415" width="25.28515625" style="79" customWidth="1"/>
    <col min="6416" max="6416" width="18.85546875" style="79" customWidth="1"/>
    <col min="6417" max="6419" width="20.140625" style="79" customWidth="1"/>
    <col min="6420" max="6420" width="39.42578125" style="79" customWidth="1"/>
    <col min="6421" max="6421" width="26.5703125" style="79" customWidth="1"/>
    <col min="6422" max="6422" width="24" style="79" customWidth="1"/>
    <col min="6423" max="6423" width="27.85546875" style="79" customWidth="1"/>
    <col min="6424" max="6424" width="22.7109375" style="79" customWidth="1"/>
    <col min="6425" max="6597" width="20.140625" style="79" customWidth="1"/>
    <col min="6598" max="6626" width="12.42578125" style="79" customWidth="1"/>
    <col min="6627" max="6627" width="20.140625" style="79" customWidth="1"/>
    <col min="6628" max="6628" width="24" style="79" customWidth="1"/>
    <col min="6629" max="6629" width="27.85546875" style="79" customWidth="1"/>
    <col min="6630" max="6630" width="13.7109375" style="79" customWidth="1"/>
    <col min="6631" max="6631" width="15" style="79" customWidth="1"/>
    <col min="6632" max="6633" width="17.5703125" style="79" customWidth="1"/>
    <col min="6634" max="6634" width="15" style="79" customWidth="1"/>
    <col min="6635" max="6635" width="16.28515625" style="79" customWidth="1"/>
    <col min="6636" max="6636" width="15" style="79" customWidth="1"/>
    <col min="6637" max="6638" width="12.42578125" style="79" customWidth="1"/>
    <col min="6639" max="6640" width="17.5703125" style="79" customWidth="1"/>
    <col min="6641" max="6641" width="7.28515625" style="79" customWidth="1"/>
    <col min="6642" max="6643" width="18.85546875" style="79" customWidth="1"/>
    <col min="6644" max="6644" width="16.28515625" style="79" customWidth="1"/>
    <col min="6645" max="6645" width="20.140625" style="79" customWidth="1"/>
    <col min="6646" max="6646" width="24" style="79" customWidth="1"/>
    <col min="6647" max="6647" width="18.85546875" style="79" customWidth="1"/>
    <col min="6648" max="6648" width="15" style="79" customWidth="1"/>
    <col min="6649" max="6649" width="20.140625" style="79" customWidth="1"/>
    <col min="6650" max="6650" width="18.85546875" style="79" customWidth="1"/>
    <col min="6651" max="6651" width="6" style="79" customWidth="1"/>
    <col min="6652" max="6652" width="12.42578125" style="79" customWidth="1"/>
    <col min="6653" max="6655" width="15" style="79" customWidth="1"/>
    <col min="6656" max="6656" width="7.28515625" style="79" customWidth="1"/>
    <col min="6657" max="6657" width="11.140625" style="79" customWidth="1"/>
    <col min="6658" max="6658" width="15" style="79" customWidth="1"/>
    <col min="6659" max="6659" width="18.85546875" style="79" customWidth="1"/>
    <col min="6660" max="6660" width="16.28515625" style="79" customWidth="1"/>
    <col min="6661" max="6661" width="25.28515625" style="79" customWidth="1"/>
    <col min="6662" max="6662" width="20.140625" style="79" customWidth="1"/>
    <col min="6663" max="6663" width="15" style="79" customWidth="1"/>
    <col min="6664" max="6664" width="17.5703125" style="79" customWidth="1"/>
    <col min="6665" max="6665" width="16.28515625" style="79" customWidth="1"/>
    <col min="6666" max="6667" width="15" style="79" customWidth="1"/>
    <col min="6668" max="6668" width="17.5703125" style="79" customWidth="1"/>
    <col min="6669" max="6669" width="20.140625" style="79" customWidth="1"/>
    <col min="6670" max="6670" width="16.28515625" style="79" customWidth="1"/>
    <col min="6671" max="6671" width="25.28515625" style="79" customWidth="1"/>
    <col min="6672" max="6672" width="18.85546875" style="79" customWidth="1"/>
    <col min="6673" max="6675" width="20.140625" style="79" customWidth="1"/>
    <col min="6676" max="6676" width="39.42578125" style="79" customWidth="1"/>
    <col min="6677" max="6677" width="26.5703125" style="79" customWidth="1"/>
    <col min="6678" max="6678" width="24" style="79" customWidth="1"/>
    <col min="6679" max="6679" width="27.85546875" style="79" customWidth="1"/>
    <col min="6680" max="6680" width="22.7109375" style="79" customWidth="1"/>
    <col min="6681" max="6853" width="20.140625" style="79" customWidth="1"/>
    <col min="6854" max="6882" width="12.42578125" style="79" customWidth="1"/>
    <col min="6883" max="6883" width="20.140625" style="79" customWidth="1"/>
    <col min="6884" max="6884" width="24" style="79" customWidth="1"/>
    <col min="6885" max="6885" width="27.85546875" style="79" customWidth="1"/>
    <col min="6886" max="6886" width="13.7109375" style="79" customWidth="1"/>
    <col min="6887" max="6887" width="15" style="79" customWidth="1"/>
    <col min="6888" max="6889" width="17.5703125" style="79" customWidth="1"/>
    <col min="6890" max="6890" width="15" style="79" customWidth="1"/>
    <col min="6891" max="6891" width="16.28515625" style="79" customWidth="1"/>
    <col min="6892" max="6892" width="15" style="79" customWidth="1"/>
    <col min="6893" max="6894" width="12.42578125" style="79" customWidth="1"/>
    <col min="6895" max="6896" width="17.5703125" style="79" customWidth="1"/>
    <col min="6897" max="6897" width="7.28515625" style="79" customWidth="1"/>
    <col min="6898" max="6899" width="18.85546875" style="79" customWidth="1"/>
    <col min="6900" max="6900" width="16.28515625" style="79" customWidth="1"/>
    <col min="6901" max="6901" width="20.140625" style="79" customWidth="1"/>
    <col min="6902" max="6902" width="24" style="79" customWidth="1"/>
    <col min="6903" max="6903" width="18.85546875" style="79" customWidth="1"/>
    <col min="6904" max="6904" width="15" style="79" customWidth="1"/>
    <col min="6905" max="6905" width="20.140625" style="79" customWidth="1"/>
    <col min="6906" max="6906" width="18.85546875" style="79" customWidth="1"/>
    <col min="6907" max="6907" width="6" style="79" customWidth="1"/>
    <col min="6908" max="6908" width="12.42578125" style="79" customWidth="1"/>
    <col min="6909" max="6911" width="15" style="79" customWidth="1"/>
    <col min="6912" max="6912" width="7.28515625" style="79" customWidth="1"/>
    <col min="6913" max="6913" width="11.140625" style="79" customWidth="1"/>
    <col min="6914" max="6914" width="15" style="79" customWidth="1"/>
    <col min="6915" max="6915" width="18.85546875" style="79" customWidth="1"/>
    <col min="6916" max="6916" width="16.28515625" style="79" customWidth="1"/>
    <col min="6917" max="6917" width="25.28515625" style="79" customWidth="1"/>
    <col min="6918" max="6918" width="20.140625" style="79" customWidth="1"/>
    <col min="6919" max="6919" width="15" style="79" customWidth="1"/>
    <col min="6920" max="6920" width="17.5703125" style="79" customWidth="1"/>
    <col min="6921" max="6921" width="16.28515625" style="79" customWidth="1"/>
    <col min="6922" max="6923" width="15" style="79" customWidth="1"/>
    <col min="6924" max="6924" width="17.5703125" style="79" customWidth="1"/>
    <col min="6925" max="6925" width="20.140625" style="79" customWidth="1"/>
    <col min="6926" max="6926" width="16.28515625" style="79" customWidth="1"/>
    <col min="6927" max="6927" width="25.28515625" style="79" customWidth="1"/>
    <col min="6928" max="6928" width="18.85546875" style="79" customWidth="1"/>
    <col min="6929" max="6931" width="20.140625" style="79" customWidth="1"/>
    <col min="6932" max="6932" width="39.42578125" style="79" customWidth="1"/>
    <col min="6933" max="6933" width="26.5703125" style="79" customWidth="1"/>
    <col min="6934" max="6934" width="24" style="79" customWidth="1"/>
    <col min="6935" max="6935" width="27.85546875" style="79" customWidth="1"/>
    <col min="6936" max="6936" width="22.7109375" style="79" customWidth="1"/>
    <col min="6937" max="7109" width="20.140625" style="79" customWidth="1"/>
    <col min="7110" max="7138" width="12.42578125" style="79" customWidth="1"/>
    <col min="7139" max="7139" width="20.140625" style="79" customWidth="1"/>
    <col min="7140" max="7140" width="24" style="79" customWidth="1"/>
    <col min="7141" max="7141" width="27.85546875" style="79" customWidth="1"/>
    <col min="7142" max="7142" width="13.7109375" style="79" customWidth="1"/>
    <col min="7143" max="7143" width="15" style="79" customWidth="1"/>
    <col min="7144" max="7145" width="17.5703125" style="79" customWidth="1"/>
    <col min="7146" max="7146" width="15" style="79" customWidth="1"/>
    <col min="7147" max="7147" width="16.28515625" style="79" customWidth="1"/>
    <col min="7148" max="7148" width="15" style="79" customWidth="1"/>
    <col min="7149" max="7150" width="12.42578125" style="79" customWidth="1"/>
    <col min="7151" max="7152" width="17.5703125" style="79" customWidth="1"/>
    <col min="7153" max="7153" width="7.28515625" style="79" customWidth="1"/>
    <col min="7154" max="7155" width="18.85546875" style="79" customWidth="1"/>
    <col min="7156" max="7156" width="16.28515625" style="79" customWidth="1"/>
    <col min="7157" max="7157" width="20.140625" style="79" customWidth="1"/>
    <col min="7158" max="7158" width="24" style="79" customWidth="1"/>
    <col min="7159" max="7159" width="18.85546875" style="79" customWidth="1"/>
    <col min="7160" max="7160" width="15" style="79" customWidth="1"/>
    <col min="7161" max="7161" width="20.140625" style="79" customWidth="1"/>
    <col min="7162" max="7162" width="18.85546875" style="79" customWidth="1"/>
    <col min="7163" max="7163" width="6" style="79" customWidth="1"/>
    <col min="7164" max="7164" width="12.42578125" style="79" customWidth="1"/>
    <col min="7165" max="7167" width="15" style="79" customWidth="1"/>
    <col min="7168" max="7168" width="7.28515625" style="79" customWidth="1"/>
    <col min="7169" max="7169" width="11.140625" style="79" customWidth="1"/>
    <col min="7170" max="7170" width="15" style="79" customWidth="1"/>
    <col min="7171" max="7171" width="18.85546875" style="79" customWidth="1"/>
    <col min="7172" max="7172" width="16.28515625" style="79" customWidth="1"/>
    <col min="7173" max="7173" width="25.28515625" style="79" customWidth="1"/>
    <col min="7174" max="7174" width="20.140625" style="79" customWidth="1"/>
    <col min="7175" max="7175" width="15" style="79" customWidth="1"/>
    <col min="7176" max="7176" width="17.5703125" style="79" customWidth="1"/>
    <col min="7177" max="7177" width="16.28515625" style="79" customWidth="1"/>
    <col min="7178" max="7179" width="15" style="79" customWidth="1"/>
    <col min="7180" max="7180" width="17.5703125" style="79" customWidth="1"/>
    <col min="7181" max="7181" width="20.140625" style="79" customWidth="1"/>
    <col min="7182" max="7182" width="16.28515625" style="79" customWidth="1"/>
    <col min="7183" max="7183" width="25.28515625" style="79" customWidth="1"/>
    <col min="7184" max="7184" width="18.85546875" style="79" customWidth="1"/>
    <col min="7185" max="7187" width="20.140625" style="79" customWidth="1"/>
    <col min="7188" max="7188" width="39.42578125" style="79" customWidth="1"/>
    <col min="7189" max="7189" width="26.5703125" style="79" customWidth="1"/>
    <col min="7190" max="7190" width="24" style="79" customWidth="1"/>
    <col min="7191" max="7191" width="27.85546875" style="79" customWidth="1"/>
    <col min="7192" max="7192" width="22.7109375" style="79" customWidth="1"/>
    <col min="7193" max="7365" width="20.140625" style="79" customWidth="1"/>
    <col min="7366" max="7394" width="12.42578125" style="79" customWidth="1"/>
    <col min="7395" max="7395" width="20.140625" style="79" customWidth="1"/>
    <col min="7396" max="7396" width="24" style="79" customWidth="1"/>
    <col min="7397" max="7397" width="27.85546875" style="79" customWidth="1"/>
    <col min="7398" max="7398" width="13.7109375" style="79" customWidth="1"/>
    <col min="7399" max="7399" width="15" style="79" customWidth="1"/>
    <col min="7400" max="7401" width="17.5703125" style="79" customWidth="1"/>
    <col min="7402" max="7402" width="15" style="79" customWidth="1"/>
    <col min="7403" max="7403" width="16.28515625" style="79" customWidth="1"/>
    <col min="7404" max="7404" width="15" style="79" customWidth="1"/>
    <col min="7405" max="7406" width="12.42578125" style="79" customWidth="1"/>
    <col min="7407" max="7408" width="17.5703125" style="79" customWidth="1"/>
    <col min="7409" max="7409" width="7.28515625" style="79" customWidth="1"/>
    <col min="7410" max="7411" width="18.85546875" style="79" customWidth="1"/>
    <col min="7412" max="7412" width="16.28515625" style="79" customWidth="1"/>
    <col min="7413" max="7413" width="20.140625" style="79" customWidth="1"/>
    <col min="7414" max="7414" width="24" style="79" customWidth="1"/>
    <col min="7415" max="7415" width="18.85546875" style="79" customWidth="1"/>
    <col min="7416" max="7416" width="15" style="79" customWidth="1"/>
    <col min="7417" max="7417" width="20.140625" style="79" customWidth="1"/>
    <col min="7418" max="7418" width="18.85546875" style="79" customWidth="1"/>
    <col min="7419" max="7419" width="6" style="79" customWidth="1"/>
    <col min="7420" max="7420" width="12.42578125" style="79" customWidth="1"/>
    <col min="7421" max="7423" width="15" style="79" customWidth="1"/>
    <col min="7424" max="7424" width="7.28515625" style="79" customWidth="1"/>
    <col min="7425" max="7425" width="11.140625" style="79" customWidth="1"/>
    <col min="7426" max="7426" width="15" style="79" customWidth="1"/>
    <col min="7427" max="7427" width="18.85546875" style="79" customWidth="1"/>
    <col min="7428" max="7428" width="16.28515625" style="79" customWidth="1"/>
    <col min="7429" max="7429" width="25.28515625" style="79" customWidth="1"/>
    <col min="7430" max="7430" width="20.140625" style="79" customWidth="1"/>
    <col min="7431" max="7431" width="15" style="79" customWidth="1"/>
    <col min="7432" max="7432" width="17.5703125" style="79" customWidth="1"/>
    <col min="7433" max="7433" width="16.28515625" style="79" customWidth="1"/>
    <col min="7434" max="7435" width="15" style="79" customWidth="1"/>
    <col min="7436" max="7436" width="17.5703125" style="79" customWidth="1"/>
    <col min="7437" max="7437" width="20.140625" style="79" customWidth="1"/>
    <col min="7438" max="7438" width="16.28515625" style="79" customWidth="1"/>
    <col min="7439" max="7439" width="25.28515625" style="79" customWidth="1"/>
    <col min="7440" max="7440" width="18.85546875" style="79" customWidth="1"/>
    <col min="7441" max="7443" width="20.140625" style="79" customWidth="1"/>
    <col min="7444" max="7444" width="39.42578125" style="79" customWidth="1"/>
    <col min="7445" max="7445" width="26.5703125" style="79" customWidth="1"/>
    <col min="7446" max="7446" width="24" style="79" customWidth="1"/>
    <col min="7447" max="7447" width="27.85546875" style="79" customWidth="1"/>
    <col min="7448" max="7448" width="22.7109375" style="79" customWidth="1"/>
    <col min="7449" max="7621" width="20.140625" style="79" customWidth="1"/>
    <col min="7622" max="7650" width="12.42578125" style="79" customWidth="1"/>
    <col min="7651" max="7651" width="20.140625" style="79" customWidth="1"/>
    <col min="7652" max="7652" width="24" style="79" customWidth="1"/>
    <col min="7653" max="7653" width="27.85546875" style="79" customWidth="1"/>
    <col min="7654" max="7654" width="13.7109375" style="79" customWidth="1"/>
    <col min="7655" max="7655" width="15" style="79" customWidth="1"/>
    <col min="7656" max="7657" width="17.5703125" style="79" customWidth="1"/>
    <col min="7658" max="7658" width="15" style="79" customWidth="1"/>
    <col min="7659" max="7659" width="16.28515625" style="79" customWidth="1"/>
    <col min="7660" max="7660" width="15" style="79" customWidth="1"/>
    <col min="7661" max="7662" width="12.42578125" style="79" customWidth="1"/>
    <col min="7663" max="7664" width="17.5703125" style="79" customWidth="1"/>
    <col min="7665" max="7665" width="7.28515625" style="79" customWidth="1"/>
    <col min="7666" max="7667" width="18.85546875" style="79" customWidth="1"/>
    <col min="7668" max="7668" width="16.28515625" style="79" customWidth="1"/>
    <col min="7669" max="7669" width="20.140625" style="79" customWidth="1"/>
    <col min="7670" max="7670" width="24" style="79" customWidth="1"/>
    <col min="7671" max="7671" width="18.85546875" style="79" customWidth="1"/>
    <col min="7672" max="7672" width="15" style="79" customWidth="1"/>
    <col min="7673" max="7673" width="20.140625" style="79" customWidth="1"/>
    <col min="7674" max="7674" width="18.85546875" style="79" customWidth="1"/>
    <col min="7675" max="7675" width="6" style="79" customWidth="1"/>
    <col min="7676" max="7676" width="12.42578125" style="79" customWidth="1"/>
    <col min="7677" max="7679" width="15" style="79" customWidth="1"/>
    <col min="7680" max="7680" width="7.28515625" style="79" customWidth="1"/>
    <col min="7681" max="7681" width="11.140625" style="79" customWidth="1"/>
    <col min="7682" max="7682" width="15" style="79" customWidth="1"/>
    <col min="7683" max="7683" width="18.85546875" style="79" customWidth="1"/>
    <col min="7684" max="7684" width="16.28515625" style="79" customWidth="1"/>
    <col min="7685" max="7685" width="25.28515625" style="79" customWidth="1"/>
    <col min="7686" max="7686" width="20.140625" style="79" customWidth="1"/>
    <col min="7687" max="7687" width="15" style="79" customWidth="1"/>
    <col min="7688" max="7688" width="17.5703125" style="79" customWidth="1"/>
    <col min="7689" max="7689" width="16.28515625" style="79" customWidth="1"/>
    <col min="7690" max="7691" width="15" style="79" customWidth="1"/>
    <col min="7692" max="7692" width="17.5703125" style="79" customWidth="1"/>
    <col min="7693" max="7693" width="20.140625" style="79" customWidth="1"/>
    <col min="7694" max="7694" width="16.28515625" style="79" customWidth="1"/>
    <col min="7695" max="7695" width="25.28515625" style="79" customWidth="1"/>
    <col min="7696" max="7696" width="18.85546875" style="79" customWidth="1"/>
    <col min="7697" max="7699" width="20.140625" style="79" customWidth="1"/>
    <col min="7700" max="7700" width="39.42578125" style="79" customWidth="1"/>
    <col min="7701" max="7701" width="26.5703125" style="79" customWidth="1"/>
    <col min="7702" max="7702" width="24" style="79" customWidth="1"/>
    <col min="7703" max="7703" width="27.85546875" style="79" customWidth="1"/>
    <col min="7704" max="7704" width="22.7109375" style="79" customWidth="1"/>
    <col min="7705" max="7877" width="20.140625" style="79" customWidth="1"/>
    <col min="7878" max="7906" width="12.42578125" style="79" customWidth="1"/>
    <col min="7907" max="7907" width="20.140625" style="79" customWidth="1"/>
    <col min="7908" max="7908" width="24" style="79" customWidth="1"/>
    <col min="7909" max="7909" width="27.85546875" style="79" customWidth="1"/>
    <col min="7910" max="7910" width="13.7109375" style="79" customWidth="1"/>
    <col min="7911" max="7911" width="15" style="79" customWidth="1"/>
    <col min="7912" max="7913" width="17.5703125" style="79" customWidth="1"/>
    <col min="7914" max="7914" width="15" style="79" customWidth="1"/>
    <col min="7915" max="7915" width="16.28515625" style="79" customWidth="1"/>
    <col min="7916" max="7916" width="15" style="79" customWidth="1"/>
    <col min="7917" max="7918" width="12.42578125" style="79" customWidth="1"/>
    <col min="7919" max="7920" width="17.5703125" style="79" customWidth="1"/>
    <col min="7921" max="7921" width="7.28515625" style="79" customWidth="1"/>
    <col min="7922" max="7923" width="18.85546875" style="79" customWidth="1"/>
    <col min="7924" max="7924" width="16.28515625" style="79" customWidth="1"/>
    <col min="7925" max="7925" width="20.140625" style="79" customWidth="1"/>
    <col min="7926" max="7926" width="24" style="79" customWidth="1"/>
    <col min="7927" max="7927" width="18.85546875" style="79" customWidth="1"/>
    <col min="7928" max="7928" width="15" style="79" customWidth="1"/>
    <col min="7929" max="7929" width="20.140625" style="79" customWidth="1"/>
    <col min="7930" max="7930" width="18.85546875" style="79" customWidth="1"/>
    <col min="7931" max="7931" width="6" style="79" customWidth="1"/>
    <col min="7932" max="7932" width="12.42578125" style="79" customWidth="1"/>
    <col min="7933" max="7935" width="15" style="79" customWidth="1"/>
    <col min="7936" max="7936" width="7.28515625" style="79" customWidth="1"/>
    <col min="7937" max="7937" width="11.140625" style="79" customWidth="1"/>
    <col min="7938" max="7938" width="15" style="79" customWidth="1"/>
    <col min="7939" max="7939" width="18.85546875" style="79" customWidth="1"/>
    <col min="7940" max="7940" width="16.28515625" style="79" customWidth="1"/>
    <col min="7941" max="7941" width="25.28515625" style="79" customWidth="1"/>
    <col min="7942" max="7942" width="20.140625" style="79" customWidth="1"/>
    <col min="7943" max="7943" width="15" style="79" customWidth="1"/>
    <col min="7944" max="7944" width="17.5703125" style="79" customWidth="1"/>
    <col min="7945" max="7945" width="16.28515625" style="79" customWidth="1"/>
    <col min="7946" max="7947" width="15" style="79" customWidth="1"/>
    <col min="7948" max="7948" width="17.5703125" style="79" customWidth="1"/>
    <col min="7949" max="7949" width="20.140625" style="79" customWidth="1"/>
    <col min="7950" max="7950" width="16.28515625" style="79" customWidth="1"/>
    <col min="7951" max="7951" width="25.28515625" style="79" customWidth="1"/>
    <col min="7952" max="7952" width="18.85546875" style="79" customWidth="1"/>
    <col min="7953" max="7955" width="20.140625" style="79" customWidth="1"/>
    <col min="7956" max="7956" width="39.42578125" style="79" customWidth="1"/>
    <col min="7957" max="7957" width="26.5703125" style="79" customWidth="1"/>
    <col min="7958" max="7958" width="24" style="79" customWidth="1"/>
    <col min="7959" max="7959" width="27.85546875" style="79" customWidth="1"/>
    <col min="7960" max="7960" width="22.7109375" style="79" customWidth="1"/>
    <col min="7961" max="8133" width="20.140625" style="79" customWidth="1"/>
    <col min="8134" max="8162" width="12.42578125" style="79" customWidth="1"/>
    <col min="8163" max="8163" width="20.140625" style="79" customWidth="1"/>
    <col min="8164" max="8164" width="24" style="79" customWidth="1"/>
    <col min="8165" max="8165" width="27.85546875" style="79" customWidth="1"/>
    <col min="8166" max="8166" width="13.7109375" style="79" customWidth="1"/>
    <col min="8167" max="8167" width="15" style="79" customWidth="1"/>
    <col min="8168" max="8169" width="17.5703125" style="79" customWidth="1"/>
    <col min="8170" max="8170" width="15" style="79" customWidth="1"/>
    <col min="8171" max="8171" width="16.28515625" style="79" customWidth="1"/>
    <col min="8172" max="8172" width="15" style="79" customWidth="1"/>
    <col min="8173" max="8174" width="12.42578125" style="79" customWidth="1"/>
    <col min="8175" max="8176" width="17.5703125" style="79" customWidth="1"/>
    <col min="8177" max="8177" width="7.28515625" style="79" customWidth="1"/>
    <col min="8178" max="8179" width="18.85546875" style="79" customWidth="1"/>
    <col min="8180" max="8180" width="16.28515625" style="79" customWidth="1"/>
    <col min="8181" max="8181" width="20.140625" style="79" customWidth="1"/>
    <col min="8182" max="8182" width="24" style="79" customWidth="1"/>
    <col min="8183" max="8183" width="18.85546875" style="79" customWidth="1"/>
    <col min="8184" max="8184" width="15" style="79" customWidth="1"/>
    <col min="8185" max="8185" width="20.140625" style="79" customWidth="1"/>
    <col min="8186" max="8186" width="18.85546875" style="79" customWidth="1"/>
    <col min="8187" max="8187" width="6" style="79" customWidth="1"/>
    <col min="8188" max="8188" width="12.42578125" style="79" customWidth="1"/>
    <col min="8189" max="8191" width="15" style="79" customWidth="1"/>
    <col min="8192" max="8192" width="7.28515625" style="79" customWidth="1"/>
    <col min="8193" max="8193" width="11.140625" style="79" customWidth="1"/>
    <col min="8194" max="8194" width="15" style="79" customWidth="1"/>
    <col min="8195" max="8195" width="18.85546875" style="79" customWidth="1"/>
    <col min="8196" max="8196" width="16.28515625" style="79" customWidth="1"/>
    <col min="8197" max="8197" width="25.28515625" style="79" customWidth="1"/>
    <col min="8198" max="8198" width="20.140625" style="79" customWidth="1"/>
    <col min="8199" max="8199" width="15" style="79" customWidth="1"/>
    <col min="8200" max="8200" width="17.5703125" style="79" customWidth="1"/>
    <col min="8201" max="8201" width="16.28515625" style="79" customWidth="1"/>
    <col min="8202" max="8203" width="15" style="79" customWidth="1"/>
    <col min="8204" max="8204" width="17.5703125" style="79" customWidth="1"/>
    <col min="8205" max="8205" width="20.140625" style="79" customWidth="1"/>
    <col min="8206" max="8206" width="16.28515625" style="79" customWidth="1"/>
    <col min="8207" max="8207" width="25.28515625" style="79" customWidth="1"/>
    <col min="8208" max="8208" width="18.85546875" style="79" customWidth="1"/>
    <col min="8209" max="8211" width="20.140625" style="79" customWidth="1"/>
    <col min="8212" max="8212" width="39.42578125" style="79" customWidth="1"/>
    <col min="8213" max="8213" width="26.5703125" style="79" customWidth="1"/>
    <col min="8214" max="8214" width="24" style="79" customWidth="1"/>
    <col min="8215" max="8215" width="27.85546875" style="79" customWidth="1"/>
    <col min="8216" max="8216" width="22.7109375" style="79" customWidth="1"/>
    <col min="8217" max="8389" width="20.140625" style="79" customWidth="1"/>
    <col min="8390" max="8418" width="12.42578125" style="79" customWidth="1"/>
    <col min="8419" max="8419" width="20.140625" style="79" customWidth="1"/>
    <col min="8420" max="8420" width="24" style="79" customWidth="1"/>
    <col min="8421" max="8421" width="27.85546875" style="79" customWidth="1"/>
    <col min="8422" max="8422" width="13.7109375" style="79" customWidth="1"/>
    <col min="8423" max="8423" width="15" style="79" customWidth="1"/>
    <col min="8424" max="8425" width="17.5703125" style="79" customWidth="1"/>
    <col min="8426" max="8426" width="15" style="79" customWidth="1"/>
    <col min="8427" max="8427" width="16.28515625" style="79" customWidth="1"/>
    <col min="8428" max="8428" width="15" style="79" customWidth="1"/>
    <col min="8429" max="8430" width="12.42578125" style="79" customWidth="1"/>
    <col min="8431" max="8432" width="17.5703125" style="79" customWidth="1"/>
    <col min="8433" max="8433" width="7.28515625" style="79" customWidth="1"/>
    <col min="8434" max="8435" width="18.85546875" style="79" customWidth="1"/>
    <col min="8436" max="8436" width="16.28515625" style="79" customWidth="1"/>
    <col min="8437" max="8437" width="20.140625" style="79" customWidth="1"/>
    <col min="8438" max="8438" width="24" style="79" customWidth="1"/>
    <col min="8439" max="8439" width="18.85546875" style="79" customWidth="1"/>
    <col min="8440" max="8440" width="15" style="79" customWidth="1"/>
    <col min="8441" max="8441" width="20.140625" style="79" customWidth="1"/>
    <col min="8442" max="8442" width="18.85546875" style="79" customWidth="1"/>
    <col min="8443" max="8443" width="6" style="79" customWidth="1"/>
    <col min="8444" max="8444" width="12.42578125" style="79" customWidth="1"/>
    <col min="8445" max="8447" width="15" style="79" customWidth="1"/>
    <col min="8448" max="8448" width="7.28515625" style="79" customWidth="1"/>
    <col min="8449" max="8449" width="11.140625" style="79" customWidth="1"/>
    <col min="8450" max="8450" width="15" style="79" customWidth="1"/>
    <col min="8451" max="8451" width="18.85546875" style="79" customWidth="1"/>
    <col min="8452" max="8452" width="16.28515625" style="79" customWidth="1"/>
    <col min="8453" max="8453" width="25.28515625" style="79" customWidth="1"/>
    <col min="8454" max="8454" width="20.140625" style="79" customWidth="1"/>
    <col min="8455" max="8455" width="15" style="79" customWidth="1"/>
    <col min="8456" max="8456" width="17.5703125" style="79" customWidth="1"/>
    <col min="8457" max="8457" width="16.28515625" style="79" customWidth="1"/>
    <col min="8458" max="8459" width="15" style="79" customWidth="1"/>
    <col min="8460" max="8460" width="17.5703125" style="79" customWidth="1"/>
    <col min="8461" max="8461" width="20.140625" style="79" customWidth="1"/>
    <col min="8462" max="8462" width="16.28515625" style="79" customWidth="1"/>
    <col min="8463" max="8463" width="25.28515625" style="79" customWidth="1"/>
    <col min="8464" max="8464" width="18.85546875" style="79" customWidth="1"/>
    <col min="8465" max="8467" width="20.140625" style="79" customWidth="1"/>
    <col min="8468" max="8468" width="39.42578125" style="79" customWidth="1"/>
    <col min="8469" max="8469" width="26.5703125" style="79" customWidth="1"/>
    <col min="8470" max="8470" width="24" style="79" customWidth="1"/>
    <col min="8471" max="8471" width="27.85546875" style="79" customWidth="1"/>
    <col min="8472" max="8472" width="22.7109375" style="79" customWidth="1"/>
    <col min="8473" max="8645" width="20.140625" style="79" customWidth="1"/>
    <col min="8646" max="8674" width="12.42578125" style="79" customWidth="1"/>
    <col min="8675" max="8675" width="20.140625" style="79" customWidth="1"/>
    <col min="8676" max="8676" width="24" style="79" customWidth="1"/>
    <col min="8677" max="8677" width="27.85546875" style="79" customWidth="1"/>
    <col min="8678" max="8678" width="13.7109375" style="79" customWidth="1"/>
    <col min="8679" max="8679" width="15" style="79" customWidth="1"/>
    <col min="8680" max="8681" width="17.5703125" style="79" customWidth="1"/>
    <col min="8682" max="8682" width="15" style="79" customWidth="1"/>
    <col min="8683" max="8683" width="16.28515625" style="79" customWidth="1"/>
    <col min="8684" max="8684" width="15" style="79" customWidth="1"/>
    <col min="8685" max="8686" width="12.42578125" style="79" customWidth="1"/>
    <col min="8687" max="8688" width="17.5703125" style="79" customWidth="1"/>
    <col min="8689" max="8689" width="7.28515625" style="79" customWidth="1"/>
    <col min="8690" max="8691" width="18.85546875" style="79" customWidth="1"/>
    <col min="8692" max="8692" width="16.28515625" style="79" customWidth="1"/>
    <col min="8693" max="8693" width="20.140625" style="79" customWidth="1"/>
    <col min="8694" max="8694" width="24" style="79" customWidth="1"/>
    <col min="8695" max="8695" width="18.85546875" style="79" customWidth="1"/>
    <col min="8696" max="8696" width="15" style="79" customWidth="1"/>
    <col min="8697" max="8697" width="20.140625" style="79" customWidth="1"/>
    <col min="8698" max="8698" width="18.85546875" style="79" customWidth="1"/>
    <col min="8699" max="8699" width="6" style="79" customWidth="1"/>
    <col min="8700" max="8700" width="12.42578125" style="79" customWidth="1"/>
    <col min="8701" max="8703" width="15" style="79" customWidth="1"/>
    <col min="8704" max="8704" width="7.28515625" style="79" customWidth="1"/>
    <col min="8705" max="8705" width="11.140625" style="79" customWidth="1"/>
    <col min="8706" max="8706" width="15" style="79" customWidth="1"/>
    <col min="8707" max="8707" width="18.85546875" style="79" customWidth="1"/>
    <col min="8708" max="8708" width="16.28515625" style="79" customWidth="1"/>
    <col min="8709" max="8709" width="25.28515625" style="79" customWidth="1"/>
    <col min="8710" max="8710" width="20.140625" style="79" customWidth="1"/>
    <col min="8711" max="8711" width="15" style="79" customWidth="1"/>
    <col min="8712" max="8712" width="17.5703125" style="79" customWidth="1"/>
    <col min="8713" max="8713" width="16.28515625" style="79" customWidth="1"/>
    <col min="8714" max="8715" width="15" style="79" customWidth="1"/>
    <col min="8716" max="8716" width="17.5703125" style="79" customWidth="1"/>
    <col min="8717" max="8717" width="20.140625" style="79" customWidth="1"/>
    <col min="8718" max="8718" width="16.28515625" style="79" customWidth="1"/>
    <col min="8719" max="8719" width="25.28515625" style="79" customWidth="1"/>
    <col min="8720" max="8720" width="18.85546875" style="79" customWidth="1"/>
    <col min="8721" max="8723" width="20.140625" style="79" customWidth="1"/>
    <col min="8724" max="8724" width="39.42578125" style="79" customWidth="1"/>
    <col min="8725" max="8725" width="26.5703125" style="79" customWidth="1"/>
    <col min="8726" max="8726" width="24" style="79" customWidth="1"/>
    <col min="8727" max="8727" width="27.85546875" style="79" customWidth="1"/>
    <col min="8728" max="8728" width="22.7109375" style="79" customWidth="1"/>
    <col min="8729" max="8901" width="20.140625" style="79" customWidth="1"/>
    <col min="8902" max="8930" width="12.42578125" style="79" customWidth="1"/>
    <col min="8931" max="8931" width="20.140625" style="79" customWidth="1"/>
    <col min="8932" max="8932" width="24" style="79" customWidth="1"/>
    <col min="8933" max="8933" width="27.85546875" style="79" customWidth="1"/>
    <col min="8934" max="8934" width="13.7109375" style="79" customWidth="1"/>
    <col min="8935" max="8935" width="15" style="79" customWidth="1"/>
    <col min="8936" max="8937" width="17.5703125" style="79" customWidth="1"/>
    <col min="8938" max="8938" width="15" style="79" customWidth="1"/>
    <col min="8939" max="8939" width="16.28515625" style="79" customWidth="1"/>
    <col min="8940" max="8940" width="15" style="79" customWidth="1"/>
    <col min="8941" max="8942" width="12.42578125" style="79" customWidth="1"/>
    <col min="8943" max="8944" width="17.5703125" style="79" customWidth="1"/>
    <col min="8945" max="8945" width="7.28515625" style="79" customWidth="1"/>
    <col min="8946" max="8947" width="18.85546875" style="79" customWidth="1"/>
    <col min="8948" max="8948" width="16.28515625" style="79" customWidth="1"/>
    <col min="8949" max="8949" width="20.140625" style="79" customWidth="1"/>
    <col min="8950" max="8950" width="24" style="79" customWidth="1"/>
    <col min="8951" max="8951" width="18.85546875" style="79" customWidth="1"/>
    <col min="8952" max="8952" width="15" style="79" customWidth="1"/>
    <col min="8953" max="8953" width="20.140625" style="79" customWidth="1"/>
    <col min="8954" max="8954" width="18.85546875" style="79" customWidth="1"/>
    <col min="8955" max="8955" width="6" style="79" customWidth="1"/>
    <col min="8956" max="8956" width="12.42578125" style="79" customWidth="1"/>
    <col min="8957" max="8959" width="15" style="79" customWidth="1"/>
    <col min="8960" max="8960" width="7.28515625" style="79" customWidth="1"/>
    <col min="8961" max="8961" width="11.140625" style="79" customWidth="1"/>
    <col min="8962" max="8962" width="15" style="79" customWidth="1"/>
    <col min="8963" max="8963" width="18.85546875" style="79" customWidth="1"/>
    <col min="8964" max="8964" width="16.28515625" style="79" customWidth="1"/>
    <col min="8965" max="8965" width="25.28515625" style="79" customWidth="1"/>
    <col min="8966" max="8966" width="20.140625" style="79" customWidth="1"/>
    <col min="8967" max="8967" width="15" style="79" customWidth="1"/>
    <col min="8968" max="8968" width="17.5703125" style="79" customWidth="1"/>
    <col min="8969" max="8969" width="16.28515625" style="79" customWidth="1"/>
    <col min="8970" max="8971" width="15" style="79" customWidth="1"/>
    <col min="8972" max="8972" width="17.5703125" style="79" customWidth="1"/>
    <col min="8973" max="8973" width="20.140625" style="79" customWidth="1"/>
    <col min="8974" max="8974" width="16.28515625" style="79" customWidth="1"/>
    <col min="8975" max="8975" width="25.28515625" style="79" customWidth="1"/>
    <col min="8976" max="8976" width="18.85546875" style="79" customWidth="1"/>
    <col min="8977" max="8979" width="20.140625" style="79" customWidth="1"/>
    <col min="8980" max="8980" width="39.42578125" style="79" customWidth="1"/>
    <col min="8981" max="8981" width="26.5703125" style="79" customWidth="1"/>
    <col min="8982" max="8982" width="24" style="79" customWidth="1"/>
    <col min="8983" max="8983" width="27.85546875" style="79" customWidth="1"/>
    <col min="8984" max="8984" width="22.7109375" style="79" customWidth="1"/>
    <col min="8985" max="9157" width="20.140625" style="79" customWidth="1"/>
    <col min="9158" max="9186" width="12.42578125" style="79" customWidth="1"/>
    <col min="9187" max="9187" width="20.140625" style="79" customWidth="1"/>
    <col min="9188" max="9188" width="24" style="79" customWidth="1"/>
    <col min="9189" max="9189" width="27.85546875" style="79" customWidth="1"/>
    <col min="9190" max="9190" width="13.7109375" style="79" customWidth="1"/>
    <col min="9191" max="9191" width="15" style="79" customWidth="1"/>
    <col min="9192" max="9193" width="17.5703125" style="79" customWidth="1"/>
    <col min="9194" max="9194" width="15" style="79" customWidth="1"/>
    <col min="9195" max="9195" width="16.28515625" style="79" customWidth="1"/>
    <col min="9196" max="9196" width="15" style="79" customWidth="1"/>
    <col min="9197" max="9198" width="12.42578125" style="79" customWidth="1"/>
    <col min="9199" max="9200" width="17.5703125" style="79" customWidth="1"/>
    <col min="9201" max="9201" width="7.28515625" style="79" customWidth="1"/>
    <col min="9202" max="9203" width="18.85546875" style="79" customWidth="1"/>
    <col min="9204" max="9204" width="16.28515625" style="79" customWidth="1"/>
    <col min="9205" max="9205" width="20.140625" style="79" customWidth="1"/>
    <col min="9206" max="9206" width="24" style="79" customWidth="1"/>
    <col min="9207" max="9207" width="18.85546875" style="79" customWidth="1"/>
    <col min="9208" max="9208" width="15" style="79" customWidth="1"/>
    <col min="9209" max="9209" width="20.140625" style="79" customWidth="1"/>
    <col min="9210" max="9210" width="18.85546875" style="79" customWidth="1"/>
    <col min="9211" max="9211" width="6" style="79" customWidth="1"/>
    <col min="9212" max="9212" width="12.42578125" style="79" customWidth="1"/>
    <col min="9213" max="9215" width="15" style="79" customWidth="1"/>
    <col min="9216" max="9216" width="7.28515625" style="79" customWidth="1"/>
    <col min="9217" max="9217" width="11.140625" style="79" customWidth="1"/>
    <col min="9218" max="9218" width="15" style="79" customWidth="1"/>
    <col min="9219" max="9219" width="18.85546875" style="79" customWidth="1"/>
    <col min="9220" max="9220" width="16.28515625" style="79" customWidth="1"/>
    <col min="9221" max="9221" width="25.28515625" style="79" customWidth="1"/>
    <col min="9222" max="9222" width="20.140625" style="79" customWidth="1"/>
    <col min="9223" max="9223" width="15" style="79" customWidth="1"/>
    <col min="9224" max="9224" width="17.5703125" style="79" customWidth="1"/>
    <col min="9225" max="9225" width="16.28515625" style="79" customWidth="1"/>
    <col min="9226" max="9227" width="15" style="79" customWidth="1"/>
    <col min="9228" max="9228" width="17.5703125" style="79" customWidth="1"/>
    <col min="9229" max="9229" width="20.140625" style="79" customWidth="1"/>
    <col min="9230" max="9230" width="16.28515625" style="79" customWidth="1"/>
    <col min="9231" max="9231" width="25.28515625" style="79" customWidth="1"/>
    <col min="9232" max="9232" width="18.85546875" style="79" customWidth="1"/>
    <col min="9233" max="9235" width="20.140625" style="79" customWidth="1"/>
    <col min="9236" max="9236" width="39.42578125" style="79" customWidth="1"/>
    <col min="9237" max="9237" width="26.5703125" style="79" customWidth="1"/>
    <col min="9238" max="9238" width="24" style="79" customWidth="1"/>
    <col min="9239" max="9239" width="27.85546875" style="79" customWidth="1"/>
    <col min="9240" max="9240" width="22.7109375" style="79" customWidth="1"/>
    <col min="9241" max="9413" width="20.140625" style="79" customWidth="1"/>
    <col min="9414" max="9442" width="12.42578125" style="79" customWidth="1"/>
    <col min="9443" max="9443" width="20.140625" style="79" customWidth="1"/>
    <col min="9444" max="9444" width="24" style="79" customWidth="1"/>
    <col min="9445" max="9445" width="27.85546875" style="79" customWidth="1"/>
    <col min="9446" max="9446" width="13.7109375" style="79" customWidth="1"/>
    <col min="9447" max="9447" width="15" style="79" customWidth="1"/>
    <col min="9448" max="9449" width="17.5703125" style="79" customWidth="1"/>
    <col min="9450" max="9450" width="15" style="79" customWidth="1"/>
    <col min="9451" max="9451" width="16.28515625" style="79" customWidth="1"/>
    <col min="9452" max="9452" width="15" style="79" customWidth="1"/>
    <col min="9453" max="9454" width="12.42578125" style="79" customWidth="1"/>
    <col min="9455" max="9456" width="17.5703125" style="79" customWidth="1"/>
    <col min="9457" max="9457" width="7.28515625" style="79" customWidth="1"/>
    <col min="9458" max="9459" width="18.85546875" style="79" customWidth="1"/>
    <col min="9460" max="9460" width="16.28515625" style="79" customWidth="1"/>
    <col min="9461" max="9461" width="20.140625" style="79" customWidth="1"/>
    <col min="9462" max="9462" width="24" style="79" customWidth="1"/>
    <col min="9463" max="9463" width="18.85546875" style="79" customWidth="1"/>
    <col min="9464" max="9464" width="15" style="79" customWidth="1"/>
    <col min="9465" max="9465" width="20.140625" style="79" customWidth="1"/>
    <col min="9466" max="9466" width="18.85546875" style="79" customWidth="1"/>
    <col min="9467" max="9467" width="6" style="79" customWidth="1"/>
    <col min="9468" max="9468" width="12.42578125" style="79" customWidth="1"/>
    <col min="9469" max="9471" width="15" style="79" customWidth="1"/>
    <col min="9472" max="9472" width="7.28515625" style="79" customWidth="1"/>
    <col min="9473" max="9473" width="11.140625" style="79" customWidth="1"/>
    <col min="9474" max="9474" width="15" style="79" customWidth="1"/>
    <col min="9475" max="9475" width="18.85546875" style="79" customWidth="1"/>
    <col min="9476" max="9476" width="16.28515625" style="79" customWidth="1"/>
    <col min="9477" max="9477" width="25.28515625" style="79" customWidth="1"/>
    <col min="9478" max="9478" width="20.140625" style="79" customWidth="1"/>
    <col min="9479" max="9479" width="15" style="79" customWidth="1"/>
    <col min="9480" max="9480" width="17.5703125" style="79" customWidth="1"/>
    <col min="9481" max="9481" width="16.28515625" style="79" customWidth="1"/>
    <col min="9482" max="9483" width="15" style="79" customWidth="1"/>
    <col min="9484" max="9484" width="17.5703125" style="79" customWidth="1"/>
    <col min="9485" max="9485" width="20.140625" style="79" customWidth="1"/>
    <col min="9486" max="9486" width="16.28515625" style="79" customWidth="1"/>
    <col min="9487" max="9487" width="25.28515625" style="79" customWidth="1"/>
    <col min="9488" max="9488" width="18.85546875" style="79" customWidth="1"/>
    <col min="9489" max="9491" width="20.140625" style="79" customWidth="1"/>
    <col min="9492" max="9492" width="39.42578125" style="79" customWidth="1"/>
    <col min="9493" max="9493" width="26.5703125" style="79" customWidth="1"/>
    <col min="9494" max="9494" width="24" style="79" customWidth="1"/>
    <col min="9495" max="9495" width="27.85546875" style="79" customWidth="1"/>
    <col min="9496" max="9496" width="22.7109375" style="79" customWidth="1"/>
    <col min="9497" max="9669" width="20.140625" style="79" customWidth="1"/>
    <col min="9670" max="9698" width="12.42578125" style="79" customWidth="1"/>
    <col min="9699" max="9699" width="20.140625" style="79" customWidth="1"/>
    <col min="9700" max="9700" width="24" style="79" customWidth="1"/>
    <col min="9701" max="9701" width="27.85546875" style="79" customWidth="1"/>
    <col min="9702" max="9702" width="13.7109375" style="79" customWidth="1"/>
    <col min="9703" max="9703" width="15" style="79" customWidth="1"/>
    <col min="9704" max="9705" width="17.5703125" style="79" customWidth="1"/>
    <col min="9706" max="9706" width="15" style="79" customWidth="1"/>
    <col min="9707" max="9707" width="16.28515625" style="79" customWidth="1"/>
    <col min="9708" max="9708" width="15" style="79" customWidth="1"/>
    <col min="9709" max="9710" width="12.42578125" style="79" customWidth="1"/>
    <col min="9711" max="9712" width="17.5703125" style="79" customWidth="1"/>
    <col min="9713" max="9713" width="7.28515625" style="79" customWidth="1"/>
    <col min="9714" max="9715" width="18.85546875" style="79" customWidth="1"/>
    <col min="9716" max="9716" width="16.28515625" style="79" customWidth="1"/>
    <col min="9717" max="9717" width="20.140625" style="79" customWidth="1"/>
    <col min="9718" max="9718" width="24" style="79" customWidth="1"/>
    <col min="9719" max="9719" width="18.85546875" style="79" customWidth="1"/>
    <col min="9720" max="9720" width="15" style="79" customWidth="1"/>
    <col min="9721" max="9721" width="20.140625" style="79" customWidth="1"/>
    <col min="9722" max="9722" width="18.85546875" style="79" customWidth="1"/>
    <col min="9723" max="9723" width="6" style="79" customWidth="1"/>
    <col min="9724" max="9724" width="12.42578125" style="79" customWidth="1"/>
    <col min="9725" max="9727" width="15" style="79" customWidth="1"/>
    <col min="9728" max="9728" width="7.28515625" style="79" customWidth="1"/>
    <col min="9729" max="9729" width="11.140625" style="79" customWidth="1"/>
    <col min="9730" max="9730" width="15" style="79" customWidth="1"/>
    <col min="9731" max="9731" width="18.85546875" style="79" customWidth="1"/>
    <col min="9732" max="9732" width="16.28515625" style="79" customWidth="1"/>
    <col min="9733" max="9733" width="25.28515625" style="79" customWidth="1"/>
    <col min="9734" max="9734" width="20.140625" style="79" customWidth="1"/>
    <col min="9735" max="9735" width="15" style="79" customWidth="1"/>
    <col min="9736" max="9736" width="17.5703125" style="79" customWidth="1"/>
    <col min="9737" max="9737" width="16.28515625" style="79" customWidth="1"/>
    <col min="9738" max="9739" width="15" style="79" customWidth="1"/>
    <col min="9740" max="9740" width="17.5703125" style="79" customWidth="1"/>
    <col min="9741" max="9741" width="20.140625" style="79" customWidth="1"/>
    <col min="9742" max="9742" width="16.28515625" style="79" customWidth="1"/>
    <col min="9743" max="9743" width="25.28515625" style="79" customWidth="1"/>
    <col min="9744" max="9744" width="18.85546875" style="79" customWidth="1"/>
    <col min="9745" max="9747" width="20.140625" style="79" customWidth="1"/>
    <col min="9748" max="9748" width="39.42578125" style="79" customWidth="1"/>
    <col min="9749" max="9749" width="26.5703125" style="79" customWidth="1"/>
    <col min="9750" max="9750" width="24" style="79" customWidth="1"/>
    <col min="9751" max="9751" width="27.85546875" style="79" customWidth="1"/>
    <col min="9752" max="9752" width="22.7109375" style="79" customWidth="1"/>
    <col min="9753" max="9925" width="20.140625" style="79" customWidth="1"/>
    <col min="9926" max="9954" width="12.42578125" style="79" customWidth="1"/>
    <col min="9955" max="9955" width="20.140625" style="79" customWidth="1"/>
    <col min="9956" max="9956" width="24" style="79" customWidth="1"/>
    <col min="9957" max="9957" width="27.85546875" style="79" customWidth="1"/>
    <col min="9958" max="9958" width="13.7109375" style="79" customWidth="1"/>
    <col min="9959" max="9959" width="15" style="79" customWidth="1"/>
    <col min="9960" max="9961" width="17.5703125" style="79" customWidth="1"/>
    <col min="9962" max="9962" width="15" style="79" customWidth="1"/>
    <col min="9963" max="9963" width="16.28515625" style="79" customWidth="1"/>
    <col min="9964" max="9964" width="15" style="79" customWidth="1"/>
    <col min="9965" max="9966" width="12.42578125" style="79" customWidth="1"/>
    <col min="9967" max="9968" width="17.5703125" style="79" customWidth="1"/>
    <col min="9969" max="9969" width="7.28515625" style="79" customWidth="1"/>
    <col min="9970" max="9971" width="18.85546875" style="79" customWidth="1"/>
    <col min="9972" max="9972" width="16.28515625" style="79" customWidth="1"/>
    <col min="9973" max="9973" width="20.140625" style="79" customWidth="1"/>
    <col min="9974" max="9974" width="24" style="79" customWidth="1"/>
    <col min="9975" max="9975" width="18.85546875" style="79" customWidth="1"/>
    <col min="9976" max="9976" width="15" style="79" customWidth="1"/>
    <col min="9977" max="9977" width="20.140625" style="79" customWidth="1"/>
    <col min="9978" max="9978" width="18.85546875" style="79" customWidth="1"/>
    <col min="9979" max="9979" width="6" style="79" customWidth="1"/>
    <col min="9980" max="9980" width="12.42578125" style="79" customWidth="1"/>
    <col min="9981" max="9983" width="15" style="79" customWidth="1"/>
    <col min="9984" max="9984" width="7.28515625" style="79" customWidth="1"/>
    <col min="9985" max="9985" width="11.140625" style="79" customWidth="1"/>
    <col min="9986" max="9986" width="15" style="79" customWidth="1"/>
    <col min="9987" max="9987" width="18.85546875" style="79" customWidth="1"/>
    <col min="9988" max="9988" width="16.28515625" style="79" customWidth="1"/>
    <col min="9989" max="9989" width="25.28515625" style="79" customWidth="1"/>
    <col min="9990" max="9990" width="20.140625" style="79" customWidth="1"/>
    <col min="9991" max="9991" width="15" style="79" customWidth="1"/>
    <col min="9992" max="9992" width="17.5703125" style="79" customWidth="1"/>
    <col min="9993" max="9993" width="16.28515625" style="79" customWidth="1"/>
    <col min="9994" max="9995" width="15" style="79" customWidth="1"/>
    <col min="9996" max="9996" width="17.5703125" style="79" customWidth="1"/>
    <col min="9997" max="9997" width="20.140625" style="79" customWidth="1"/>
    <col min="9998" max="9998" width="16.28515625" style="79" customWidth="1"/>
    <col min="9999" max="9999" width="25.28515625" style="79" customWidth="1"/>
    <col min="10000" max="10000" width="18.85546875" style="79" customWidth="1"/>
    <col min="10001" max="10003" width="20.140625" style="79" customWidth="1"/>
    <col min="10004" max="10004" width="39.42578125" style="79" customWidth="1"/>
    <col min="10005" max="10005" width="26.5703125" style="79" customWidth="1"/>
    <col min="10006" max="10006" width="24" style="79" customWidth="1"/>
    <col min="10007" max="10007" width="27.85546875" style="79" customWidth="1"/>
    <col min="10008" max="10008" width="22.7109375" style="79" customWidth="1"/>
    <col min="10009" max="10181" width="20.140625" style="79" customWidth="1"/>
    <col min="10182" max="10210" width="12.42578125" style="79" customWidth="1"/>
    <col min="10211" max="10211" width="20.140625" style="79" customWidth="1"/>
    <col min="10212" max="10212" width="24" style="79" customWidth="1"/>
    <col min="10213" max="10213" width="27.85546875" style="79" customWidth="1"/>
    <col min="10214" max="10214" width="13.7109375" style="79" customWidth="1"/>
    <col min="10215" max="10215" width="15" style="79" customWidth="1"/>
    <col min="10216" max="10217" width="17.5703125" style="79" customWidth="1"/>
    <col min="10218" max="10218" width="15" style="79" customWidth="1"/>
    <col min="10219" max="10219" width="16.28515625" style="79" customWidth="1"/>
    <col min="10220" max="10220" width="15" style="79" customWidth="1"/>
    <col min="10221" max="10222" width="12.42578125" style="79" customWidth="1"/>
    <col min="10223" max="10224" width="17.5703125" style="79" customWidth="1"/>
    <col min="10225" max="10225" width="7.28515625" style="79" customWidth="1"/>
    <col min="10226" max="10227" width="18.85546875" style="79" customWidth="1"/>
    <col min="10228" max="10228" width="16.28515625" style="79" customWidth="1"/>
    <col min="10229" max="10229" width="20.140625" style="79" customWidth="1"/>
    <col min="10230" max="10230" width="24" style="79" customWidth="1"/>
    <col min="10231" max="10231" width="18.85546875" style="79" customWidth="1"/>
    <col min="10232" max="10232" width="15" style="79" customWidth="1"/>
    <col min="10233" max="10233" width="20.140625" style="79" customWidth="1"/>
    <col min="10234" max="10234" width="18.85546875" style="79" customWidth="1"/>
    <col min="10235" max="10235" width="6" style="79" customWidth="1"/>
    <col min="10236" max="10236" width="12.42578125" style="79" customWidth="1"/>
    <col min="10237" max="10239" width="15" style="79" customWidth="1"/>
    <col min="10240" max="10240" width="7.28515625" style="79" customWidth="1"/>
    <col min="10241" max="10241" width="11.140625" style="79" customWidth="1"/>
    <col min="10242" max="10242" width="15" style="79" customWidth="1"/>
    <col min="10243" max="10243" width="18.85546875" style="79" customWidth="1"/>
    <col min="10244" max="10244" width="16.28515625" style="79" customWidth="1"/>
    <col min="10245" max="10245" width="25.28515625" style="79" customWidth="1"/>
    <col min="10246" max="10246" width="20.140625" style="79" customWidth="1"/>
    <col min="10247" max="10247" width="15" style="79" customWidth="1"/>
    <col min="10248" max="10248" width="17.5703125" style="79" customWidth="1"/>
    <col min="10249" max="10249" width="16.28515625" style="79" customWidth="1"/>
    <col min="10250" max="10251" width="15" style="79" customWidth="1"/>
    <col min="10252" max="10252" width="17.5703125" style="79" customWidth="1"/>
    <col min="10253" max="10253" width="20.140625" style="79" customWidth="1"/>
    <col min="10254" max="10254" width="16.28515625" style="79" customWidth="1"/>
    <col min="10255" max="10255" width="25.28515625" style="79" customWidth="1"/>
    <col min="10256" max="10256" width="18.85546875" style="79" customWidth="1"/>
    <col min="10257" max="10259" width="20.140625" style="79" customWidth="1"/>
    <col min="10260" max="10260" width="39.42578125" style="79" customWidth="1"/>
    <col min="10261" max="10261" width="26.5703125" style="79" customWidth="1"/>
    <col min="10262" max="10262" width="24" style="79" customWidth="1"/>
    <col min="10263" max="10263" width="27.85546875" style="79" customWidth="1"/>
    <col min="10264" max="10264" width="22.7109375" style="79" customWidth="1"/>
    <col min="10265" max="10437" width="20.140625" style="79" customWidth="1"/>
    <col min="10438" max="10466" width="12.42578125" style="79" customWidth="1"/>
    <col min="10467" max="10467" width="20.140625" style="79" customWidth="1"/>
    <col min="10468" max="10468" width="24" style="79" customWidth="1"/>
    <col min="10469" max="10469" width="27.85546875" style="79" customWidth="1"/>
    <col min="10470" max="10470" width="13.7109375" style="79" customWidth="1"/>
    <col min="10471" max="10471" width="15" style="79" customWidth="1"/>
    <col min="10472" max="10473" width="17.5703125" style="79" customWidth="1"/>
    <col min="10474" max="10474" width="15" style="79" customWidth="1"/>
    <col min="10475" max="10475" width="16.28515625" style="79" customWidth="1"/>
    <col min="10476" max="10476" width="15" style="79" customWidth="1"/>
    <col min="10477" max="10478" width="12.42578125" style="79" customWidth="1"/>
    <col min="10479" max="10480" width="17.5703125" style="79" customWidth="1"/>
    <col min="10481" max="10481" width="7.28515625" style="79" customWidth="1"/>
    <col min="10482" max="10483" width="18.85546875" style="79" customWidth="1"/>
    <col min="10484" max="10484" width="16.28515625" style="79" customWidth="1"/>
    <col min="10485" max="10485" width="20.140625" style="79" customWidth="1"/>
    <col min="10486" max="10486" width="24" style="79" customWidth="1"/>
    <col min="10487" max="10487" width="18.85546875" style="79" customWidth="1"/>
    <col min="10488" max="10488" width="15" style="79" customWidth="1"/>
    <col min="10489" max="10489" width="20.140625" style="79" customWidth="1"/>
    <col min="10490" max="10490" width="18.85546875" style="79" customWidth="1"/>
    <col min="10491" max="10491" width="6" style="79" customWidth="1"/>
    <col min="10492" max="10492" width="12.42578125" style="79" customWidth="1"/>
    <col min="10493" max="10495" width="15" style="79" customWidth="1"/>
    <col min="10496" max="10496" width="7.28515625" style="79" customWidth="1"/>
    <col min="10497" max="10497" width="11.140625" style="79" customWidth="1"/>
    <col min="10498" max="10498" width="15" style="79" customWidth="1"/>
    <col min="10499" max="10499" width="18.85546875" style="79" customWidth="1"/>
    <col min="10500" max="10500" width="16.28515625" style="79" customWidth="1"/>
    <col min="10501" max="10501" width="25.28515625" style="79" customWidth="1"/>
    <col min="10502" max="10502" width="20.140625" style="79" customWidth="1"/>
    <col min="10503" max="10503" width="15" style="79" customWidth="1"/>
    <col min="10504" max="10504" width="17.5703125" style="79" customWidth="1"/>
    <col min="10505" max="10505" width="16.28515625" style="79" customWidth="1"/>
    <col min="10506" max="10507" width="15" style="79" customWidth="1"/>
    <col min="10508" max="10508" width="17.5703125" style="79" customWidth="1"/>
    <col min="10509" max="10509" width="20.140625" style="79" customWidth="1"/>
    <col min="10510" max="10510" width="16.28515625" style="79" customWidth="1"/>
    <col min="10511" max="10511" width="25.28515625" style="79" customWidth="1"/>
    <col min="10512" max="10512" width="18.85546875" style="79" customWidth="1"/>
    <col min="10513" max="10515" width="20.140625" style="79" customWidth="1"/>
    <col min="10516" max="10516" width="39.42578125" style="79" customWidth="1"/>
    <col min="10517" max="10517" width="26.5703125" style="79" customWidth="1"/>
    <col min="10518" max="10518" width="24" style="79" customWidth="1"/>
    <col min="10519" max="10519" width="27.85546875" style="79" customWidth="1"/>
    <col min="10520" max="10520" width="22.7109375" style="79" customWidth="1"/>
    <col min="10521" max="10693" width="20.140625" style="79" customWidth="1"/>
    <col min="10694" max="10722" width="12.42578125" style="79" customWidth="1"/>
    <col min="10723" max="10723" width="20.140625" style="79" customWidth="1"/>
    <col min="10724" max="10724" width="24" style="79" customWidth="1"/>
    <col min="10725" max="10725" width="27.85546875" style="79" customWidth="1"/>
    <col min="10726" max="10726" width="13.7109375" style="79" customWidth="1"/>
    <col min="10727" max="10727" width="15" style="79" customWidth="1"/>
    <col min="10728" max="10729" width="17.5703125" style="79" customWidth="1"/>
    <col min="10730" max="10730" width="15" style="79" customWidth="1"/>
    <col min="10731" max="10731" width="16.28515625" style="79" customWidth="1"/>
    <col min="10732" max="10732" width="15" style="79" customWidth="1"/>
    <col min="10733" max="10734" width="12.42578125" style="79" customWidth="1"/>
    <col min="10735" max="10736" width="17.5703125" style="79" customWidth="1"/>
    <col min="10737" max="10737" width="7.28515625" style="79" customWidth="1"/>
    <col min="10738" max="10739" width="18.85546875" style="79" customWidth="1"/>
    <col min="10740" max="10740" width="16.28515625" style="79" customWidth="1"/>
    <col min="10741" max="10741" width="20.140625" style="79" customWidth="1"/>
    <col min="10742" max="10742" width="24" style="79" customWidth="1"/>
    <col min="10743" max="10743" width="18.85546875" style="79" customWidth="1"/>
    <col min="10744" max="10744" width="15" style="79" customWidth="1"/>
    <col min="10745" max="10745" width="20.140625" style="79" customWidth="1"/>
    <col min="10746" max="10746" width="18.85546875" style="79" customWidth="1"/>
    <col min="10747" max="10747" width="6" style="79" customWidth="1"/>
    <col min="10748" max="10748" width="12.42578125" style="79" customWidth="1"/>
    <col min="10749" max="10751" width="15" style="79" customWidth="1"/>
    <col min="10752" max="10752" width="7.28515625" style="79" customWidth="1"/>
    <col min="10753" max="10753" width="11.140625" style="79" customWidth="1"/>
    <col min="10754" max="10754" width="15" style="79" customWidth="1"/>
    <col min="10755" max="10755" width="18.85546875" style="79" customWidth="1"/>
    <col min="10756" max="10756" width="16.28515625" style="79" customWidth="1"/>
    <col min="10757" max="10757" width="25.28515625" style="79" customWidth="1"/>
    <col min="10758" max="10758" width="20.140625" style="79" customWidth="1"/>
    <col min="10759" max="10759" width="15" style="79" customWidth="1"/>
    <col min="10760" max="10760" width="17.5703125" style="79" customWidth="1"/>
    <col min="10761" max="10761" width="16.28515625" style="79" customWidth="1"/>
    <col min="10762" max="10763" width="15" style="79" customWidth="1"/>
    <col min="10764" max="10764" width="17.5703125" style="79" customWidth="1"/>
    <col min="10765" max="10765" width="20.140625" style="79" customWidth="1"/>
    <col min="10766" max="10766" width="16.28515625" style="79" customWidth="1"/>
    <col min="10767" max="10767" width="25.28515625" style="79" customWidth="1"/>
    <col min="10768" max="10768" width="18.85546875" style="79" customWidth="1"/>
    <col min="10769" max="10771" width="20.140625" style="79" customWidth="1"/>
    <col min="10772" max="10772" width="39.42578125" style="79" customWidth="1"/>
    <col min="10773" max="10773" width="26.5703125" style="79" customWidth="1"/>
    <col min="10774" max="10774" width="24" style="79" customWidth="1"/>
    <col min="10775" max="10775" width="27.85546875" style="79" customWidth="1"/>
    <col min="10776" max="10776" width="22.7109375" style="79" customWidth="1"/>
    <col min="10777" max="10949" width="20.140625" style="79" customWidth="1"/>
    <col min="10950" max="10978" width="12.42578125" style="79" customWidth="1"/>
    <col min="10979" max="10979" width="20.140625" style="79" customWidth="1"/>
    <col min="10980" max="10980" width="24" style="79" customWidth="1"/>
    <col min="10981" max="10981" width="27.85546875" style="79" customWidth="1"/>
    <col min="10982" max="10982" width="13.7109375" style="79" customWidth="1"/>
    <col min="10983" max="10983" width="15" style="79" customWidth="1"/>
    <col min="10984" max="10985" width="17.5703125" style="79" customWidth="1"/>
    <col min="10986" max="10986" width="15" style="79" customWidth="1"/>
    <col min="10987" max="10987" width="16.28515625" style="79" customWidth="1"/>
    <col min="10988" max="10988" width="15" style="79" customWidth="1"/>
    <col min="10989" max="10990" width="12.42578125" style="79" customWidth="1"/>
    <col min="10991" max="10992" width="17.5703125" style="79" customWidth="1"/>
    <col min="10993" max="10993" width="7.28515625" style="79" customWidth="1"/>
    <col min="10994" max="10995" width="18.85546875" style="79" customWidth="1"/>
    <col min="10996" max="10996" width="16.28515625" style="79" customWidth="1"/>
    <col min="10997" max="10997" width="20.140625" style="79" customWidth="1"/>
    <col min="10998" max="10998" width="24" style="79" customWidth="1"/>
    <col min="10999" max="10999" width="18.85546875" style="79" customWidth="1"/>
    <col min="11000" max="11000" width="15" style="79" customWidth="1"/>
    <col min="11001" max="11001" width="20.140625" style="79" customWidth="1"/>
    <col min="11002" max="11002" width="18.85546875" style="79" customWidth="1"/>
    <col min="11003" max="11003" width="6" style="79" customWidth="1"/>
    <col min="11004" max="11004" width="12.42578125" style="79" customWidth="1"/>
    <col min="11005" max="11007" width="15" style="79" customWidth="1"/>
    <col min="11008" max="11008" width="7.28515625" style="79" customWidth="1"/>
    <col min="11009" max="11009" width="11.140625" style="79" customWidth="1"/>
    <col min="11010" max="11010" width="15" style="79" customWidth="1"/>
    <col min="11011" max="11011" width="18.85546875" style="79" customWidth="1"/>
    <col min="11012" max="11012" width="16.28515625" style="79" customWidth="1"/>
    <col min="11013" max="11013" width="25.28515625" style="79" customWidth="1"/>
    <col min="11014" max="11014" width="20.140625" style="79" customWidth="1"/>
    <col min="11015" max="11015" width="15" style="79" customWidth="1"/>
    <col min="11016" max="11016" width="17.5703125" style="79" customWidth="1"/>
    <col min="11017" max="11017" width="16.28515625" style="79" customWidth="1"/>
    <col min="11018" max="11019" width="15" style="79" customWidth="1"/>
    <col min="11020" max="11020" width="17.5703125" style="79" customWidth="1"/>
    <col min="11021" max="11021" width="20.140625" style="79" customWidth="1"/>
    <col min="11022" max="11022" width="16.28515625" style="79" customWidth="1"/>
    <col min="11023" max="11023" width="25.28515625" style="79" customWidth="1"/>
    <col min="11024" max="11024" width="18.85546875" style="79" customWidth="1"/>
    <col min="11025" max="11027" width="20.140625" style="79" customWidth="1"/>
    <col min="11028" max="11028" width="39.42578125" style="79" customWidth="1"/>
    <col min="11029" max="11029" width="26.5703125" style="79" customWidth="1"/>
    <col min="11030" max="11030" width="24" style="79" customWidth="1"/>
    <col min="11031" max="11031" width="27.85546875" style="79" customWidth="1"/>
    <col min="11032" max="11032" width="22.7109375" style="79" customWidth="1"/>
    <col min="11033" max="11205" width="20.140625" style="79" customWidth="1"/>
    <col min="11206" max="11234" width="12.42578125" style="79" customWidth="1"/>
    <col min="11235" max="11235" width="20.140625" style="79" customWidth="1"/>
    <col min="11236" max="11236" width="24" style="79" customWidth="1"/>
    <col min="11237" max="11237" width="27.85546875" style="79" customWidth="1"/>
    <col min="11238" max="11238" width="13.7109375" style="79" customWidth="1"/>
    <col min="11239" max="11239" width="15" style="79" customWidth="1"/>
    <col min="11240" max="11241" width="17.5703125" style="79" customWidth="1"/>
    <col min="11242" max="11242" width="15" style="79" customWidth="1"/>
    <col min="11243" max="11243" width="16.28515625" style="79" customWidth="1"/>
    <col min="11244" max="11244" width="15" style="79" customWidth="1"/>
    <col min="11245" max="11246" width="12.42578125" style="79" customWidth="1"/>
    <col min="11247" max="11248" width="17.5703125" style="79" customWidth="1"/>
    <col min="11249" max="11249" width="7.28515625" style="79" customWidth="1"/>
    <col min="11250" max="11251" width="18.85546875" style="79" customWidth="1"/>
    <col min="11252" max="11252" width="16.28515625" style="79" customWidth="1"/>
    <col min="11253" max="11253" width="20.140625" style="79" customWidth="1"/>
    <col min="11254" max="11254" width="24" style="79" customWidth="1"/>
    <col min="11255" max="11255" width="18.85546875" style="79" customWidth="1"/>
    <col min="11256" max="11256" width="15" style="79" customWidth="1"/>
    <col min="11257" max="11257" width="20.140625" style="79" customWidth="1"/>
    <col min="11258" max="11258" width="18.85546875" style="79" customWidth="1"/>
    <col min="11259" max="11259" width="6" style="79" customWidth="1"/>
    <col min="11260" max="11260" width="12.42578125" style="79" customWidth="1"/>
    <col min="11261" max="11263" width="15" style="79" customWidth="1"/>
    <col min="11264" max="11264" width="7.28515625" style="79" customWidth="1"/>
    <col min="11265" max="11265" width="11.140625" style="79" customWidth="1"/>
    <col min="11266" max="11266" width="15" style="79" customWidth="1"/>
    <col min="11267" max="11267" width="18.85546875" style="79" customWidth="1"/>
    <col min="11268" max="11268" width="16.28515625" style="79" customWidth="1"/>
    <col min="11269" max="11269" width="25.28515625" style="79" customWidth="1"/>
    <col min="11270" max="11270" width="20.140625" style="79" customWidth="1"/>
    <col min="11271" max="11271" width="15" style="79" customWidth="1"/>
    <col min="11272" max="11272" width="17.5703125" style="79" customWidth="1"/>
    <col min="11273" max="11273" width="16.28515625" style="79" customWidth="1"/>
    <col min="11274" max="11275" width="15" style="79" customWidth="1"/>
    <col min="11276" max="11276" width="17.5703125" style="79" customWidth="1"/>
    <col min="11277" max="11277" width="20.140625" style="79" customWidth="1"/>
    <col min="11278" max="11278" width="16.28515625" style="79" customWidth="1"/>
    <col min="11279" max="11279" width="25.28515625" style="79" customWidth="1"/>
    <col min="11280" max="11280" width="18.85546875" style="79" customWidth="1"/>
    <col min="11281" max="11283" width="20.140625" style="79" customWidth="1"/>
    <col min="11284" max="11284" width="39.42578125" style="79" customWidth="1"/>
    <col min="11285" max="11285" width="26.5703125" style="79" customWidth="1"/>
    <col min="11286" max="11286" width="24" style="79" customWidth="1"/>
    <col min="11287" max="11287" width="27.85546875" style="79" customWidth="1"/>
    <col min="11288" max="11288" width="22.7109375" style="79" customWidth="1"/>
    <col min="11289" max="11461" width="20.140625" style="79" customWidth="1"/>
    <col min="11462" max="11490" width="12.42578125" style="79" customWidth="1"/>
    <col min="11491" max="11491" width="20.140625" style="79" customWidth="1"/>
    <col min="11492" max="11492" width="24" style="79" customWidth="1"/>
    <col min="11493" max="11493" width="27.85546875" style="79" customWidth="1"/>
    <col min="11494" max="11494" width="13.7109375" style="79" customWidth="1"/>
    <col min="11495" max="11495" width="15" style="79" customWidth="1"/>
    <col min="11496" max="11497" width="17.5703125" style="79" customWidth="1"/>
    <col min="11498" max="11498" width="15" style="79" customWidth="1"/>
    <col min="11499" max="11499" width="16.28515625" style="79" customWidth="1"/>
    <col min="11500" max="11500" width="15" style="79" customWidth="1"/>
    <col min="11501" max="11502" width="12.42578125" style="79" customWidth="1"/>
    <col min="11503" max="11504" width="17.5703125" style="79" customWidth="1"/>
    <col min="11505" max="11505" width="7.28515625" style="79" customWidth="1"/>
    <col min="11506" max="11507" width="18.85546875" style="79" customWidth="1"/>
    <col min="11508" max="11508" width="16.28515625" style="79" customWidth="1"/>
    <col min="11509" max="11509" width="20.140625" style="79" customWidth="1"/>
    <col min="11510" max="11510" width="24" style="79" customWidth="1"/>
    <col min="11511" max="11511" width="18.85546875" style="79" customWidth="1"/>
    <col min="11512" max="11512" width="15" style="79" customWidth="1"/>
    <col min="11513" max="11513" width="20.140625" style="79" customWidth="1"/>
    <col min="11514" max="11514" width="18.85546875" style="79" customWidth="1"/>
    <col min="11515" max="11515" width="6" style="79" customWidth="1"/>
    <col min="11516" max="11516" width="12.42578125" style="79" customWidth="1"/>
    <col min="11517" max="11519" width="15" style="79" customWidth="1"/>
    <col min="11520" max="11520" width="7.28515625" style="79" customWidth="1"/>
    <col min="11521" max="11521" width="11.140625" style="79" customWidth="1"/>
    <col min="11522" max="11522" width="15" style="79" customWidth="1"/>
    <col min="11523" max="11523" width="18.85546875" style="79" customWidth="1"/>
    <col min="11524" max="11524" width="16.28515625" style="79" customWidth="1"/>
    <col min="11525" max="11525" width="25.28515625" style="79" customWidth="1"/>
    <col min="11526" max="11526" width="20.140625" style="79" customWidth="1"/>
    <col min="11527" max="11527" width="15" style="79" customWidth="1"/>
    <col min="11528" max="11528" width="17.5703125" style="79" customWidth="1"/>
    <col min="11529" max="11529" width="16.28515625" style="79" customWidth="1"/>
    <col min="11530" max="11531" width="15" style="79" customWidth="1"/>
    <col min="11532" max="11532" width="17.5703125" style="79" customWidth="1"/>
    <col min="11533" max="11533" width="20.140625" style="79" customWidth="1"/>
    <col min="11534" max="11534" width="16.28515625" style="79" customWidth="1"/>
    <col min="11535" max="11535" width="25.28515625" style="79" customWidth="1"/>
    <col min="11536" max="11536" width="18.85546875" style="79" customWidth="1"/>
    <col min="11537" max="11539" width="20.140625" style="79" customWidth="1"/>
    <col min="11540" max="11540" width="39.42578125" style="79" customWidth="1"/>
    <col min="11541" max="11541" width="26.5703125" style="79" customWidth="1"/>
    <col min="11542" max="11542" width="24" style="79" customWidth="1"/>
    <col min="11543" max="11543" width="27.85546875" style="79" customWidth="1"/>
    <col min="11544" max="11544" width="22.7109375" style="79" customWidth="1"/>
    <col min="11545" max="11717" width="20.140625" style="79" customWidth="1"/>
    <col min="11718" max="11746" width="12.42578125" style="79" customWidth="1"/>
    <col min="11747" max="11747" width="20.140625" style="79" customWidth="1"/>
    <col min="11748" max="11748" width="24" style="79" customWidth="1"/>
    <col min="11749" max="11749" width="27.85546875" style="79" customWidth="1"/>
    <col min="11750" max="11750" width="13.7109375" style="79" customWidth="1"/>
    <col min="11751" max="11751" width="15" style="79" customWidth="1"/>
    <col min="11752" max="11753" width="17.5703125" style="79" customWidth="1"/>
    <col min="11754" max="11754" width="15" style="79" customWidth="1"/>
    <col min="11755" max="11755" width="16.28515625" style="79" customWidth="1"/>
    <col min="11756" max="11756" width="15" style="79" customWidth="1"/>
    <col min="11757" max="11758" width="12.42578125" style="79" customWidth="1"/>
    <col min="11759" max="11760" width="17.5703125" style="79" customWidth="1"/>
    <col min="11761" max="11761" width="7.28515625" style="79" customWidth="1"/>
    <col min="11762" max="11763" width="18.85546875" style="79" customWidth="1"/>
    <col min="11764" max="11764" width="16.28515625" style="79" customWidth="1"/>
    <col min="11765" max="11765" width="20.140625" style="79" customWidth="1"/>
    <col min="11766" max="11766" width="24" style="79" customWidth="1"/>
    <col min="11767" max="11767" width="18.85546875" style="79" customWidth="1"/>
    <col min="11768" max="11768" width="15" style="79" customWidth="1"/>
    <col min="11769" max="11769" width="20.140625" style="79" customWidth="1"/>
    <col min="11770" max="11770" width="18.85546875" style="79" customWidth="1"/>
    <col min="11771" max="11771" width="6" style="79" customWidth="1"/>
    <col min="11772" max="11772" width="12.42578125" style="79" customWidth="1"/>
    <col min="11773" max="11775" width="15" style="79" customWidth="1"/>
    <col min="11776" max="11776" width="7.28515625" style="79" customWidth="1"/>
    <col min="11777" max="11777" width="11.140625" style="79" customWidth="1"/>
    <col min="11778" max="11778" width="15" style="79" customWidth="1"/>
    <col min="11779" max="11779" width="18.85546875" style="79" customWidth="1"/>
    <col min="11780" max="11780" width="16.28515625" style="79" customWidth="1"/>
    <col min="11781" max="11781" width="25.28515625" style="79" customWidth="1"/>
    <col min="11782" max="11782" width="20.140625" style="79" customWidth="1"/>
    <col min="11783" max="11783" width="15" style="79" customWidth="1"/>
    <col min="11784" max="11784" width="17.5703125" style="79" customWidth="1"/>
    <col min="11785" max="11785" width="16.28515625" style="79" customWidth="1"/>
    <col min="11786" max="11787" width="15" style="79" customWidth="1"/>
    <col min="11788" max="11788" width="17.5703125" style="79" customWidth="1"/>
    <col min="11789" max="11789" width="20.140625" style="79" customWidth="1"/>
    <col min="11790" max="11790" width="16.28515625" style="79" customWidth="1"/>
    <col min="11791" max="11791" width="25.28515625" style="79" customWidth="1"/>
    <col min="11792" max="11792" width="18.85546875" style="79" customWidth="1"/>
    <col min="11793" max="11795" width="20.140625" style="79" customWidth="1"/>
    <col min="11796" max="11796" width="39.42578125" style="79" customWidth="1"/>
    <col min="11797" max="11797" width="26.5703125" style="79" customWidth="1"/>
    <col min="11798" max="11798" width="24" style="79" customWidth="1"/>
    <col min="11799" max="11799" width="27.85546875" style="79" customWidth="1"/>
    <col min="11800" max="11800" width="22.7109375" style="79" customWidth="1"/>
    <col min="11801" max="11973" width="20.140625" style="79" customWidth="1"/>
    <col min="11974" max="12002" width="12.42578125" style="79" customWidth="1"/>
    <col min="12003" max="12003" width="20.140625" style="79" customWidth="1"/>
    <col min="12004" max="12004" width="24" style="79" customWidth="1"/>
    <col min="12005" max="12005" width="27.85546875" style="79" customWidth="1"/>
    <col min="12006" max="12006" width="13.7109375" style="79" customWidth="1"/>
    <col min="12007" max="12007" width="15" style="79" customWidth="1"/>
    <col min="12008" max="12009" width="17.5703125" style="79" customWidth="1"/>
    <col min="12010" max="12010" width="15" style="79" customWidth="1"/>
    <col min="12011" max="12011" width="16.28515625" style="79" customWidth="1"/>
    <col min="12012" max="12012" width="15" style="79" customWidth="1"/>
    <col min="12013" max="12014" width="12.42578125" style="79" customWidth="1"/>
    <col min="12015" max="12016" width="17.5703125" style="79" customWidth="1"/>
    <col min="12017" max="12017" width="7.28515625" style="79" customWidth="1"/>
    <col min="12018" max="12019" width="18.85546875" style="79" customWidth="1"/>
    <col min="12020" max="12020" width="16.28515625" style="79" customWidth="1"/>
    <col min="12021" max="12021" width="20.140625" style="79" customWidth="1"/>
    <col min="12022" max="12022" width="24" style="79" customWidth="1"/>
    <col min="12023" max="12023" width="18.85546875" style="79" customWidth="1"/>
    <col min="12024" max="12024" width="15" style="79" customWidth="1"/>
    <col min="12025" max="12025" width="20.140625" style="79" customWidth="1"/>
    <col min="12026" max="12026" width="18.85546875" style="79" customWidth="1"/>
    <col min="12027" max="12027" width="6" style="79" customWidth="1"/>
    <col min="12028" max="12028" width="12.42578125" style="79" customWidth="1"/>
    <col min="12029" max="12031" width="15" style="79" customWidth="1"/>
    <col min="12032" max="12032" width="7.28515625" style="79" customWidth="1"/>
    <col min="12033" max="12033" width="11.140625" style="79" customWidth="1"/>
    <col min="12034" max="12034" width="15" style="79" customWidth="1"/>
    <col min="12035" max="12035" width="18.85546875" style="79" customWidth="1"/>
    <col min="12036" max="12036" width="16.28515625" style="79" customWidth="1"/>
    <col min="12037" max="12037" width="25.28515625" style="79" customWidth="1"/>
    <col min="12038" max="12038" width="20.140625" style="79" customWidth="1"/>
    <col min="12039" max="12039" width="15" style="79" customWidth="1"/>
    <col min="12040" max="12040" width="17.5703125" style="79" customWidth="1"/>
    <col min="12041" max="12041" width="16.28515625" style="79" customWidth="1"/>
    <col min="12042" max="12043" width="15" style="79" customWidth="1"/>
    <col min="12044" max="12044" width="17.5703125" style="79" customWidth="1"/>
    <col min="12045" max="12045" width="20.140625" style="79" customWidth="1"/>
    <col min="12046" max="12046" width="16.28515625" style="79" customWidth="1"/>
    <col min="12047" max="12047" width="25.28515625" style="79" customWidth="1"/>
    <col min="12048" max="12048" width="18.85546875" style="79" customWidth="1"/>
    <col min="12049" max="12051" width="20.140625" style="79" customWidth="1"/>
    <col min="12052" max="12052" width="39.42578125" style="79" customWidth="1"/>
    <col min="12053" max="12053" width="26.5703125" style="79" customWidth="1"/>
    <col min="12054" max="12054" width="24" style="79" customWidth="1"/>
    <col min="12055" max="12055" width="27.85546875" style="79" customWidth="1"/>
    <col min="12056" max="12056" width="22.7109375" style="79" customWidth="1"/>
    <col min="12057" max="12229" width="20.140625" style="79" customWidth="1"/>
    <col min="12230" max="12258" width="12.42578125" style="79" customWidth="1"/>
    <col min="12259" max="12259" width="20.140625" style="79" customWidth="1"/>
    <col min="12260" max="12260" width="24" style="79" customWidth="1"/>
    <col min="12261" max="12261" width="27.85546875" style="79" customWidth="1"/>
    <col min="12262" max="12262" width="13.7109375" style="79" customWidth="1"/>
    <col min="12263" max="12263" width="15" style="79" customWidth="1"/>
    <col min="12264" max="12265" width="17.5703125" style="79" customWidth="1"/>
    <col min="12266" max="12266" width="15" style="79" customWidth="1"/>
    <col min="12267" max="12267" width="16.28515625" style="79" customWidth="1"/>
    <col min="12268" max="12268" width="15" style="79" customWidth="1"/>
    <col min="12269" max="12270" width="12.42578125" style="79" customWidth="1"/>
    <col min="12271" max="12272" width="17.5703125" style="79" customWidth="1"/>
    <col min="12273" max="12273" width="7.28515625" style="79" customWidth="1"/>
    <col min="12274" max="12275" width="18.85546875" style="79" customWidth="1"/>
    <col min="12276" max="12276" width="16.28515625" style="79" customWidth="1"/>
    <col min="12277" max="12277" width="20.140625" style="79" customWidth="1"/>
    <col min="12278" max="12278" width="24" style="79" customWidth="1"/>
    <col min="12279" max="12279" width="18.85546875" style="79" customWidth="1"/>
    <col min="12280" max="12280" width="15" style="79" customWidth="1"/>
    <col min="12281" max="12281" width="20.140625" style="79" customWidth="1"/>
    <col min="12282" max="12282" width="18.85546875" style="79" customWidth="1"/>
    <col min="12283" max="12283" width="6" style="79" customWidth="1"/>
    <col min="12284" max="12284" width="12.42578125" style="79" customWidth="1"/>
    <col min="12285" max="12287" width="15" style="79" customWidth="1"/>
    <col min="12288" max="12288" width="7.28515625" style="79" customWidth="1"/>
    <col min="12289" max="12289" width="11.140625" style="79" customWidth="1"/>
    <col min="12290" max="12290" width="15" style="79" customWidth="1"/>
    <col min="12291" max="12291" width="18.85546875" style="79" customWidth="1"/>
    <col min="12292" max="12292" width="16.28515625" style="79" customWidth="1"/>
    <col min="12293" max="12293" width="25.28515625" style="79" customWidth="1"/>
    <col min="12294" max="12294" width="20.140625" style="79" customWidth="1"/>
    <col min="12295" max="12295" width="15" style="79" customWidth="1"/>
    <col min="12296" max="12296" width="17.5703125" style="79" customWidth="1"/>
    <col min="12297" max="12297" width="16.28515625" style="79" customWidth="1"/>
    <col min="12298" max="12299" width="15" style="79" customWidth="1"/>
    <col min="12300" max="12300" width="17.5703125" style="79" customWidth="1"/>
    <col min="12301" max="12301" width="20.140625" style="79" customWidth="1"/>
    <col min="12302" max="12302" width="16.28515625" style="79" customWidth="1"/>
    <col min="12303" max="12303" width="25.28515625" style="79" customWidth="1"/>
    <col min="12304" max="12304" width="18.85546875" style="79" customWidth="1"/>
    <col min="12305" max="12307" width="20.140625" style="79" customWidth="1"/>
    <col min="12308" max="12308" width="39.42578125" style="79" customWidth="1"/>
    <col min="12309" max="12309" width="26.5703125" style="79" customWidth="1"/>
    <col min="12310" max="12310" width="24" style="79" customWidth="1"/>
    <col min="12311" max="12311" width="27.85546875" style="79" customWidth="1"/>
    <col min="12312" max="12312" width="22.7109375" style="79" customWidth="1"/>
    <col min="12313" max="12485" width="20.140625" style="79" customWidth="1"/>
    <col min="12486" max="12514" width="12.42578125" style="79" customWidth="1"/>
    <col min="12515" max="12515" width="20.140625" style="79" customWidth="1"/>
    <col min="12516" max="12516" width="24" style="79" customWidth="1"/>
    <col min="12517" max="12517" width="27.85546875" style="79" customWidth="1"/>
    <col min="12518" max="12518" width="13.7109375" style="79" customWidth="1"/>
    <col min="12519" max="12519" width="15" style="79" customWidth="1"/>
    <col min="12520" max="12521" width="17.5703125" style="79" customWidth="1"/>
    <col min="12522" max="12522" width="15" style="79" customWidth="1"/>
    <col min="12523" max="12523" width="16.28515625" style="79" customWidth="1"/>
    <col min="12524" max="12524" width="15" style="79" customWidth="1"/>
    <col min="12525" max="12526" width="12.42578125" style="79" customWidth="1"/>
    <col min="12527" max="12528" width="17.5703125" style="79" customWidth="1"/>
    <col min="12529" max="12529" width="7.28515625" style="79" customWidth="1"/>
    <col min="12530" max="12531" width="18.85546875" style="79" customWidth="1"/>
    <col min="12532" max="12532" width="16.28515625" style="79" customWidth="1"/>
    <col min="12533" max="12533" width="20.140625" style="79" customWidth="1"/>
    <col min="12534" max="12534" width="24" style="79" customWidth="1"/>
    <col min="12535" max="12535" width="18.85546875" style="79" customWidth="1"/>
    <col min="12536" max="12536" width="15" style="79" customWidth="1"/>
    <col min="12537" max="12537" width="20.140625" style="79" customWidth="1"/>
    <col min="12538" max="12538" width="18.85546875" style="79" customWidth="1"/>
    <col min="12539" max="12539" width="6" style="79" customWidth="1"/>
    <col min="12540" max="12540" width="12.42578125" style="79" customWidth="1"/>
    <col min="12541" max="12543" width="15" style="79" customWidth="1"/>
    <col min="12544" max="12544" width="7.28515625" style="79" customWidth="1"/>
    <col min="12545" max="12545" width="11.140625" style="79" customWidth="1"/>
    <col min="12546" max="12546" width="15" style="79" customWidth="1"/>
    <col min="12547" max="12547" width="18.85546875" style="79" customWidth="1"/>
    <col min="12548" max="12548" width="16.28515625" style="79" customWidth="1"/>
    <col min="12549" max="12549" width="25.28515625" style="79" customWidth="1"/>
    <col min="12550" max="12550" width="20.140625" style="79" customWidth="1"/>
    <col min="12551" max="12551" width="15" style="79" customWidth="1"/>
    <col min="12552" max="12552" width="17.5703125" style="79" customWidth="1"/>
    <col min="12553" max="12553" width="16.28515625" style="79" customWidth="1"/>
    <col min="12554" max="12555" width="15" style="79" customWidth="1"/>
    <col min="12556" max="12556" width="17.5703125" style="79" customWidth="1"/>
    <col min="12557" max="12557" width="20.140625" style="79" customWidth="1"/>
    <col min="12558" max="12558" width="16.28515625" style="79" customWidth="1"/>
    <col min="12559" max="12559" width="25.28515625" style="79" customWidth="1"/>
    <col min="12560" max="12560" width="18.85546875" style="79" customWidth="1"/>
    <col min="12561" max="12563" width="20.140625" style="79" customWidth="1"/>
    <col min="12564" max="12564" width="39.42578125" style="79" customWidth="1"/>
    <col min="12565" max="12565" width="26.5703125" style="79" customWidth="1"/>
    <col min="12566" max="12566" width="24" style="79" customWidth="1"/>
    <col min="12567" max="12567" width="27.85546875" style="79" customWidth="1"/>
    <col min="12568" max="12568" width="22.7109375" style="79" customWidth="1"/>
    <col min="12569" max="12741" width="20.140625" style="79" customWidth="1"/>
    <col min="12742" max="12770" width="12.42578125" style="79" customWidth="1"/>
    <col min="12771" max="12771" width="20.140625" style="79" customWidth="1"/>
    <col min="12772" max="12772" width="24" style="79" customWidth="1"/>
    <col min="12773" max="12773" width="27.85546875" style="79" customWidth="1"/>
    <col min="12774" max="12774" width="13.7109375" style="79" customWidth="1"/>
    <col min="12775" max="12775" width="15" style="79" customWidth="1"/>
    <col min="12776" max="12777" width="17.5703125" style="79" customWidth="1"/>
    <col min="12778" max="12778" width="15" style="79" customWidth="1"/>
    <col min="12779" max="12779" width="16.28515625" style="79" customWidth="1"/>
    <col min="12780" max="12780" width="15" style="79" customWidth="1"/>
    <col min="12781" max="12782" width="12.42578125" style="79" customWidth="1"/>
    <col min="12783" max="12784" width="17.5703125" style="79" customWidth="1"/>
    <col min="12785" max="12785" width="7.28515625" style="79" customWidth="1"/>
    <col min="12786" max="12787" width="18.85546875" style="79" customWidth="1"/>
    <col min="12788" max="12788" width="16.28515625" style="79" customWidth="1"/>
    <col min="12789" max="12789" width="20.140625" style="79" customWidth="1"/>
    <col min="12790" max="12790" width="24" style="79" customWidth="1"/>
    <col min="12791" max="12791" width="18.85546875" style="79" customWidth="1"/>
    <col min="12792" max="12792" width="15" style="79" customWidth="1"/>
    <col min="12793" max="12793" width="20.140625" style="79" customWidth="1"/>
    <col min="12794" max="12794" width="18.85546875" style="79" customWidth="1"/>
    <col min="12795" max="12795" width="6" style="79" customWidth="1"/>
    <col min="12796" max="12796" width="12.42578125" style="79" customWidth="1"/>
    <col min="12797" max="12799" width="15" style="79" customWidth="1"/>
    <col min="12800" max="12800" width="7.28515625" style="79" customWidth="1"/>
    <col min="12801" max="12801" width="11.140625" style="79" customWidth="1"/>
    <col min="12802" max="12802" width="15" style="79" customWidth="1"/>
    <col min="12803" max="12803" width="18.85546875" style="79" customWidth="1"/>
    <col min="12804" max="12804" width="16.28515625" style="79" customWidth="1"/>
    <col min="12805" max="12805" width="25.28515625" style="79" customWidth="1"/>
    <col min="12806" max="12806" width="20.140625" style="79" customWidth="1"/>
    <col min="12807" max="12807" width="15" style="79" customWidth="1"/>
    <col min="12808" max="12808" width="17.5703125" style="79" customWidth="1"/>
    <col min="12809" max="12809" width="16.28515625" style="79" customWidth="1"/>
    <col min="12810" max="12811" width="15" style="79" customWidth="1"/>
    <col min="12812" max="12812" width="17.5703125" style="79" customWidth="1"/>
    <col min="12813" max="12813" width="20.140625" style="79" customWidth="1"/>
    <col min="12814" max="12814" width="16.28515625" style="79" customWidth="1"/>
    <col min="12815" max="12815" width="25.28515625" style="79" customWidth="1"/>
    <col min="12816" max="12816" width="18.85546875" style="79" customWidth="1"/>
    <col min="12817" max="12819" width="20.140625" style="79" customWidth="1"/>
    <col min="12820" max="12820" width="39.42578125" style="79" customWidth="1"/>
    <col min="12821" max="12821" width="26.5703125" style="79" customWidth="1"/>
    <col min="12822" max="12822" width="24" style="79" customWidth="1"/>
    <col min="12823" max="12823" width="27.85546875" style="79" customWidth="1"/>
    <col min="12824" max="12824" width="22.7109375" style="79" customWidth="1"/>
    <col min="12825" max="12997" width="20.140625" style="79" customWidth="1"/>
    <col min="12998" max="13026" width="12.42578125" style="79" customWidth="1"/>
    <col min="13027" max="13027" width="20.140625" style="79" customWidth="1"/>
    <col min="13028" max="13028" width="24" style="79" customWidth="1"/>
    <col min="13029" max="13029" width="27.85546875" style="79" customWidth="1"/>
    <col min="13030" max="13030" width="13.7109375" style="79" customWidth="1"/>
    <col min="13031" max="13031" width="15" style="79" customWidth="1"/>
    <col min="13032" max="13033" width="17.5703125" style="79" customWidth="1"/>
    <col min="13034" max="13034" width="15" style="79" customWidth="1"/>
    <col min="13035" max="13035" width="16.28515625" style="79" customWidth="1"/>
    <col min="13036" max="13036" width="15" style="79" customWidth="1"/>
    <col min="13037" max="13038" width="12.42578125" style="79" customWidth="1"/>
    <col min="13039" max="13040" width="17.5703125" style="79" customWidth="1"/>
    <col min="13041" max="13041" width="7.28515625" style="79" customWidth="1"/>
    <col min="13042" max="13043" width="18.85546875" style="79" customWidth="1"/>
    <col min="13044" max="13044" width="16.28515625" style="79" customWidth="1"/>
    <col min="13045" max="13045" width="20.140625" style="79" customWidth="1"/>
    <col min="13046" max="13046" width="24" style="79" customWidth="1"/>
    <col min="13047" max="13047" width="18.85546875" style="79" customWidth="1"/>
    <col min="13048" max="13048" width="15" style="79" customWidth="1"/>
    <col min="13049" max="13049" width="20.140625" style="79" customWidth="1"/>
    <col min="13050" max="13050" width="18.85546875" style="79" customWidth="1"/>
    <col min="13051" max="13051" width="6" style="79" customWidth="1"/>
    <col min="13052" max="13052" width="12.42578125" style="79" customWidth="1"/>
    <col min="13053" max="13055" width="15" style="79" customWidth="1"/>
    <col min="13056" max="13056" width="7.28515625" style="79" customWidth="1"/>
    <col min="13057" max="13057" width="11.140625" style="79" customWidth="1"/>
    <col min="13058" max="13058" width="15" style="79" customWidth="1"/>
    <col min="13059" max="13059" width="18.85546875" style="79" customWidth="1"/>
    <col min="13060" max="13060" width="16.28515625" style="79" customWidth="1"/>
    <col min="13061" max="13061" width="25.28515625" style="79" customWidth="1"/>
    <col min="13062" max="13062" width="20.140625" style="79" customWidth="1"/>
    <col min="13063" max="13063" width="15" style="79" customWidth="1"/>
    <col min="13064" max="13064" width="17.5703125" style="79" customWidth="1"/>
    <col min="13065" max="13065" width="16.28515625" style="79" customWidth="1"/>
    <col min="13066" max="13067" width="15" style="79" customWidth="1"/>
    <col min="13068" max="13068" width="17.5703125" style="79" customWidth="1"/>
    <col min="13069" max="13069" width="20.140625" style="79" customWidth="1"/>
    <col min="13070" max="13070" width="16.28515625" style="79" customWidth="1"/>
    <col min="13071" max="13071" width="25.28515625" style="79" customWidth="1"/>
    <col min="13072" max="13072" width="18.85546875" style="79" customWidth="1"/>
    <col min="13073" max="13075" width="20.140625" style="79" customWidth="1"/>
    <col min="13076" max="13076" width="39.42578125" style="79" customWidth="1"/>
    <col min="13077" max="13077" width="26.5703125" style="79" customWidth="1"/>
    <col min="13078" max="13078" width="24" style="79" customWidth="1"/>
    <col min="13079" max="13079" width="27.85546875" style="79" customWidth="1"/>
    <col min="13080" max="13080" width="22.7109375" style="79" customWidth="1"/>
    <col min="13081" max="13253" width="20.140625" style="79" customWidth="1"/>
    <col min="13254" max="13282" width="12.42578125" style="79" customWidth="1"/>
    <col min="13283" max="13283" width="20.140625" style="79" customWidth="1"/>
    <col min="13284" max="13284" width="24" style="79" customWidth="1"/>
    <col min="13285" max="13285" width="27.85546875" style="79" customWidth="1"/>
    <col min="13286" max="13286" width="13.7109375" style="79" customWidth="1"/>
    <col min="13287" max="13287" width="15" style="79" customWidth="1"/>
    <col min="13288" max="13289" width="17.5703125" style="79" customWidth="1"/>
    <col min="13290" max="13290" width="15" style="79" customWidth="1"/>
    <col min="13291" max="13291" width="16.28515625" style="79" customWidth="1"/>
    <col min="13292" max="13292" width="15" style="79" customWidth="1"/>
    <col min="13293" max="13294" width="12.42578125" style="79" customWidth="1"/>
    <col min="13295" max="13296" width="17.5703125" style="79" customWidth="1"/>
    <col min="13297" max="13297" width="7.28515625" style="79" customWidth="1"/>
    <col min="13298" max="13299" width="18.85546875" style="79" customWidth="1"/>
    <col min="13300" max="13300" width="16.28515625" style="79" customWidth="1"/>
    <col min="13301" max="13301" width="20.140625" style="79" customWidth="1"/>
    <col min="13302" max="13302" width="24" style="79" customWidth="1"/>
    <col min="13303" max="13303" width="18.85546875" style="79" customWidth="1"/>
    <col min="13304" max="13304" width="15" style="79" customWidth="1"/>
    <col min="13305" max="13305" width="20.140625" style="79" customWidth="1"/>
    <col min="13306" max="13306" width="18.85546875" style="79" customWidth="1"/>
    <col min="13307" max="13307" width="6" style="79" customWidth="1"/>
    <col min="13308" max="13308" width="12.42578125" style="79" customWidth="1"/>
    <col min="13309" max="13311" width="15" style="79" customWidth="1"/>
    <col min="13312" max="13312" width="7.28515625" style="79" customWidth="1"/>
    <col min="13313" max="13313" width="11.140625" style="79" customWidth="1"/>
    <col min="13314" max="13314" width="15" style="79" customWidth="1"/>
    <col min="13315" max="13315" width="18.85546875" style="79" customWidth="1"/>
    <col min="13316" max="13316" width="16.28515625" style="79" customWidth="1"/>
    <col min="13317" max="13317" width="25.28515625" style="79" customWidth="1"/>
    <col min="13318" max="13318" width="20.140625" style="79" customWidth="1"/>
    <col min="13319" max="13319" width="15" style="79" customWidth="1"/>
    <col min="13320" max="13320" width="17.5703125" style="79" customWidth="1"/>
    <col min="13321" max="13321" width="16.28515625" style="79" customWidth="1"/>
    <col min="13322" max="13323" width="15" style="79" customWidth="1"/>
    <col min="13324" max="13324" width="17.5703125" style="79" customWidth="1"/>
    <col min="13325" max="13325" width="20.140625" style="79" customWidth="1"/>
    <col min="13326" max="13326" width="16.28515625" style="79" customWidth="1"/>
    <col min="13327" max="13327" width="25.28515625" style="79" customWidth="1"/>
    <col min="13328" max="13328" width="18.85546875" style="79" customWidth="1"/>
    <col min="13329" max="13331" width="20.140625" style="79" customWidth="1"/>
    <col min="13332" max="13332" width="39.42578125" style="79" customWidth="1"/>
    <col min="13333" max="13333" width="26.5703125" style="79" customWidth="1"/>
    <col min="13334" max="13334" width="24" style="79" customWidth="1"/>
    <col min="13335" max="13335" width="27.85546875" style="79" customWidth="1"/>
    <col min="13336" max="13336" width="22.7109375" style="79" customWidth="1"/>
    <col min="13337" max="13509" width="20.140625" style="79" customWidth="1"/>
    <col min="13510" max="13538" width="12.42578125" style="79" customWidth="1"/>
    <col min="13539" max="13539" width="20.140625" style="79" customWidth="1"/>
    <col min="13540" max="13540" width="24" style="79" customWidth="1"/>
    <col min="13541" max="13541" width="27.85546875" style="79" customWidth="1"/>
    <col min="13542" max="13542" width="13.7109375" style="79" customWidth="1"/>
    <col min="13543" max="13543" width="15" style="79" customWidth="1"/>
    <col min="13544" max="13545" width="17.5703125" style="79" customWidth="1"/>
    <col min="13546" max="13546" width="15" style="79" customWidth="1"/>
    <col min="13547" max="13547" width="16.28515625" style="79" customWidth="1"/>
    <col min="13548" max="13548" width="15" style="79" customWidth="1"/>
    <col min="13549" max="13550" width="12.42578125" style="79" customWidth="1"/>
    <col min="13551" max="13552" width="17.5703125" style="79" customWidth="1"/>
    <col min="13553" max="13553" width="7.28515625" style="79" customWidth="1"/>
    <col min="13554" max="13555" width="18.85546875" style="79" customWidth="1"/>
    <col min="13556" max="13556" width="16.28515625" style="79" customWidth="1"/>
    <col min="13557" max="13557" width="20.140625" style="79" customWidth="1"/>
    <col min="13558" max="13558" width="24" style="79" customWidth="1"/>
    <col min="13559" max="13559" width="18.85546875" style="79" customWidth="1"/>
    <col min="13560" max="13560" width="15" style="79" customWidth="1"/>
    <col min="13561" max="13561" width="20.140625" style="79" customWidth="1"/>
    <col min="13562" max="13562" width="18.85546875" style="79" customWidth="1"/>
    <col min="13563" max="13563" width="6" style="79" customWidth="1"/>
    <col min="13564" max="13564" width="12.42578125" style="79" customWidth="1"/>
    <col min="13565" max="13567" width="15" style="79" customWidth="1"/>
    <col min="13568" max="13568" width="7.28515625" style="79" customWidth="1"/>
    <col min="13569" max="13569" width="11.140625" style="79" customWidth="1"/>
    <col min="13570" max="13570" width="15" style="79" customWidth="1"/>
    <col min="13571" max="13571" width="18.85546875" style="79" customWidth="1"/>
    <col min="13572" max="13572" width="16.28515625" style="79" customWidth="1"/>
    <col min="13573" max="13573" width="25.28515625" style="79" customWidth="1"/>
    <col min="13574" max="13574" width="20.140625" style="79" customWidth="1"/>
    <col min="13575" max="13575" width="15" style="79" customWidth="1"/>
    <col min="13576" max="13576" width="17.5703125" style="79" customWidth="1"/>
    <col min="13577" max="13577" width="16.28515625" style="79" customWidth="1"/>
    <col min="13578" max="13579" width="15" style="79" customWidth="1"/>
    <col min="13580" max="13580" width="17.5703125" style="79" customWidth="1"/>
    <col min="13581" max="13581" width="20.140625" style="79" customWidth="1"/>
    <col min="13582" max="13582" width="16.28515625" style="79" customWidth="1"/>
    <col min="13583" max="13583" width="25.28515625" style="79" customWidth="1"/>
    <col min="13584" max="13584" width="18.85546875" style="79" customWidth="1"/>
    <col min="13585" max="13587" width="20.140625" style="79" customWidth="1"/>
    <col min="13588" max="13588" width="39.42578125" style="79" customWidth="1"/>
    <col min="13589" max="13589" width="26.5703125" style="79" customWidth="1"/>
    <col min="13590" max="13590" width="24" style="79" customWidth="1"/>
    <col min="13591" max="13591" width="27.85546875" style="79" customWidth="1"/>
    <col min="13592" max="13592" width="22.7109375" style="79" customWidth="1"/>
    <col min="13593" max="13765" width="20.140625" style="79" customWidth="1"/>
    <col min="13766" max="13794" width="12.42578125" style="79" customWidth="1"/>
    <col min="13795" max="13795" width="20.140625" style="79" customWidth="1"/>
    <col min="13796" max="13796" width="24" style="79" customWidth="1"/>
    <col min="13797" max="13797" width="27.85546875" style="79" customWidth="1"/>
    <col min="13798" max="13798" width="13.7109375" style="79" customWidth="1"/>
    <col min="13799" max="13799" width="15" style="79" customWidth="1"/>
    <col min="13800" max="13801" width="17.5703125" style="79" customWidth="1"/>
    <col min="13802" max="13802" width="15" style="79" customWidth="1"/>
    <col min="13803" max="13803" width="16.28515625" style="79" customWidth="1"/>
    <col min="13804" max="13804" width="15" style="79" customWidth="1"/>
    <col min="13805" max="13806" width="12.42578125" style="79" customWidth="1"/>
    <col min="13807" max="13808" width="17.5703125" style="79" customWidth="1"/>
    <col min="13809" max="13809" width="7.28515625" style="79" customWidth="1"/>
    <col min="13810" max="13811" width="18.85546875" style="79" customWidth="1"/>
    <col min="13812" max="13812" width="16.28515625" style="79" customWidth="1"/>
    <col min="13813" max="13813" width="20.140625" style="79" customWidth="1"/>
    <col min="13814" max="13814" width="24" style="79" customWidth="1"/>
    <col min="13815" max="13815" width="18.85546875" style="79" customWidth="1"/>
    <col min="13816" max="13816" width="15" style="79" customWidth="1"/>
    <col min="13817" max="13817" width="20.140625" style="79" customWidth="1"/>
    <col min="13818" max="13818" width="18.85546875" style="79" customWidth="1"/>
    <col min="13819" max="13819" width="6" style="79" customWidth="1"/>
    <col min="13820" max="13820" width="12.42578125" style="79" customWidth="1"/>
    <col min="13821" max="13823" width="15" style="79" customWidth="1"/>
    <col min="13824" max="13824" width="7.28515625" style="79" customWidth="1"/>
    <col min="13825" max="13825" width="11.140625" style="79" customWidth="1"/>
    <col min="13826" max="13826" width="15" style="79" customWidth="1"/>
    <col min="13827" max="13827" width="18.85546875" style="79" customWidth="1"/>
    <col min="13828" max="13828" width="16.28515625" style="79" customWidth="1"/>
    <col min="13829" max="13829" width="25.28515625" style="79" customWidth="1"/>
    <col min="13830" max="13830" width="20.140625" style="79" customWidth="1"/>
    <col min="13831" max="13831" width="15" style="79" customWidth="1"/>
    <col min="13832" max="13832" width="17.5703125" style="79" customWidth="1"/>
    <col min="13833" max="13833" width="16.28515625" style="79" customWidth="1"/>
    <col min="13834" max="13835" width="15" style="79" customWidth="1"/>
    <col min="13836" max="13836" width="17.5703125" style="79" customWidth="1"/>
    <col min="13837" max="13837" width="20.140625" style="79" customWidth="1"/>
    <col min="13838" max="13838" width="16.28515625" style="79" customWidth="1"/>
    <col min="13839" max="13839" width="25.28515625" style="79" customWidth="1"/>
    <col min="13840" max="13840" width="18.85546875" style="79" customWidth="1"/>
    <col min="13841" max="13843" width="20.140625" style="79" customWidth="1"/>
    <col min="13844" max="13844" width="39.42578125" style="79" customWidth="1"/>
    <col min="13845" max="13845" width="26.5703125" style="79" customWidth="1"/>
    <col min="13846" max="13846" width="24" style="79" customWidth="1"/>
    <col min="13847" max="13847" width="27.85546875" style="79" customWidth="1"/>
    <col min="13848" max="13848" width="22.7109375" style="79" customWidth="1"/>
    <col min="13849" max="14021" width="20.140625" style="79" customWidth="1"/>
    <col min="14022" max="14050" width="12.42578125" style="79" customWidth="1"/>
    <col min="14051" max="14051" width="20.140625" style="79" customWidth="1"/>
    <col min="14052" max="14052" width="24" style="79" customWidth="1"/>
    <col min="14053" max="14053" width="27.85546875" style="79" customWidth="1"/>
    <col min="14054" max="14054" width="13.7109375" style="79" customWidth="1"/>
    <col min="14055" max="14055" width="15" style="79" customWidth="1"/>
    <col min="14056" max="14057" width="17.5703125" style="79" customWidth="1"/>
    <col min="14058" max="14058" width="15" style="79" customWidth="1"/>
    <col min="14059" max="14059" width="16.28515625" style="79" customWidth="1"/>
    <col min="14060" max="14060" width="15" style="79" customWidth="1"/>
    <col min="14061" max="14062" width="12.42578125" style="79" customWidth="1"/>
    <col min="14063" max="14064" width="17.5703125" style="79" customWidth="1"/>
    <col min="14065" max="14065" width="7.28515625" style="79" customWidth="1"/>
    <col min="14066" max="14067" width="18.85546875" style="79" customWidth="1"/>
    <col min="14068" max="14068" width="16.28515625" style="79" customWidth="1"/>
    <col min="14069" max="14069" width="20.140625" style="79" customWidth="1"/>
    <col min="14070" max="14070" width="24" style="79" customWidth="1"/>
    <col min="14071" max="14071" width="18.85546875" style="79" customWidth="1"/>
    <col min="14072" max="14072" width="15" style="79" customWidth="1"/>
    <col min="14073" max="14073" width="20.140625" style="79" customWidth="1"/>
    <col min="14074" max="14074" width="18.85546875" style="79" customWidth="1"/>
    <col min="14075" max="14075" width="6" style="79" customWidth="1"/>
    <col min="14076" max="14076" width="12.42578125" style="79" customWidth="1"/>
    <col min="14077" max="14079" width="15" style="79" customWidth="1"/>
    <col min="14080" max="14080" width="7.28515625" style="79" customWidth="1"/>
    <col min="14081" max="14081" width="11.140625" style="79" customWidth="1"/>
    <col min="14082" max="14082" width="15" style="79" customWidth="1"/>
    <col min="14083" max="14083" width="18.85546875" style="79" customWidth="1"/>
    <col min="14084" max="14084" width="16.28515625" style="79" customWidth="1"/>
    <col min="14085" max="14085" width="25.28515625" style="79" customWidth="1"/>
    <col min="14086" max="14086" width="20.140625" style="79" customWidth="1"/>
    <col min="14087" max="14087" width="15" style="79" customWidth="1"/>
    <col min="14088" max="14088" width="17.5703125" style="79" customWidth="1"/>
    <col min="14089" max="14089" width="16.28515625" style="79" customWidth="1"/>
    <col min="14090" max="14091" width="15" style="79" customWidth="1"/>
    <col min="14092" max="14092" width="17.5703125" style="79" customWidth="1"/>
    <col min="14093" max="14093" width="20.140625" style="79" customWidth="1"/>
    <col min="14094" max="14094" width="16.28515625" style="79" customWidth="1"/>
    <col min="14095" max="14095" width="25.28515625" style="79" customWidth="1"/>
    <col min="14096" max="14096" width="18.85546875" style="79" customWidth="1"/>
    <col min="14097" max="14099" width="20.140625" style="79" customWidth="1"/>
    <col min="14100" max="14100" width="39.42578125" style="79" customWidth="1"/>
    <col min="14101" max="14101" width="26.5703125" style="79" customWidth="1"/>
    <col min="14102" max="14102" width="24" style="79" customWidth="1"/>
    <col min="14103" max="14103" width="27.85546875" style="79" customWidth="1"/>
    <col min="14104" max="14104" width="22.7109375" style="79" customWidth="1"/>
    <col min="14105" max="14277" width="20.140625" style="79" customWidth="1"/>
    <col min="14278" max="14306" width="12.42578125" style="79" customWidth="1"/>
    <col min="14307" max="14307" width="20.140625" style="79" customWidth="1"/>
    <col min="14308" max="14308" width="24" style="79" customWidth="1"/>
    <col min="14309" max="14309" width="27.85546875" style="79" customWidth="1"/>
    <col min="14310" max="14310" width="13.7109375" style="79" customWidth="1"/>
    <col min="14311" max="14311" width="15" style="79" customWidth="1"/>
    <col min="14312" max="14313" width="17.5703125" style="79" customWidth="1"/>
    <col min="14314" max="14314" width="15" style="79" customWidth="1"/>
    <col min="14315" max="14315" width="16.28515625" style="79" customWidth="1"/>
    <col min="14316" max="14316" width="15" style="79" customWidth="1"/>
    <col min="14317" max="14318" width="12.42578125" style="79" customWidth="1"/>
    <col min="14319" max="14320" width="17.5703125" style="79" customWidth="1"/>
    <col min="14321" max="14321" width="7.28515625" style="79" customWidth="1"/>
    <col min="14322" max="14323" width="18.85546875" style="79" customWidth="1"/>
    <col min="14324" max="14324" width="16.28515625" style="79" customWidth="1"/>
    <col min="14325" max="14325" width="20.140625" style="79" customWidth="1"/>
    <col min="14326" max="14326" width="24" style="79" customWidth="1"/>
    <col min="14327" max="14327" width="18.85546875" style="79" customWidth="1"/>
    <col min="14328" max="14328" width="15" style="79" customWidth="1"/>
    <col min="14329" max="14329" width="20.140625" style="79" customWidth="1"/>
    <col min="14330" max="14330" width="18.85546875" style="79" customWidth="1"/>
    <col min="14331" max="14331" width="6" style="79" customWidth="1"/>
    <col min="14332" max="14332" width="12.42578125" style="79" customWidth="1"/>
    <col min="14333" max="14335" width="15" style="79" customWidth="1"/>
    <col min="14336" max="14336" width="7.28515625" style="79" customWidth="1"/>
    <col min="14337" max="14337" width="11.140625" style="79" customWidth="1"/>
    <col min="14338" max="14338" width="15" style="79" customWidth="1"/>
    <col min="14339" max="14339" width="18.85546875" style="79" customWidth="1"/>
    <col min="14340" max="14340" width="16.28515625" style="79" customWidth="1"/>
    <col min="14341" max="14341" width="25.28515625" style="79" customWidth="1"/>
    <col min="14342" max="14342" width="20.140625" style="79" customWidth="1"/>
    <col min="14343" max="14343" width="15" style="79" customWidth="1"/>
    <col min="14344" max="14344" width="17.5703125" style="79" customWidth="1"/>
    <col min="14345" max="14345" width="16.28515625" style="79" customWidth="1"/>
    <col min="14346" max="14347" width="15" style="79" customWidth="1"/>
    <col min="14348" max="14348" width="17.5703125" style="79" customWidth="1"/>
    <col min="14349" max="14349" width="20.140625" style="79" customWidth="1"/>
    <col min="14350" max="14350" width="16.28515625" style="79" customWidth="1"/>
    <col min="14351" max="14351" width="25.28515625" style="79" customWidth="1"/>
    <col min="14352" max="14352" width="18.85546875" style="79" customWidth="1"/>
    <col min="14353" max="14355" width="20.140625" style="79" customWidth="1"/>
    <col min="14356" max="14356" width="39.42578125" style="79" customWidth="1"/>
    <col min="14357" max="14357" width="26.5703125" style="79" customWidth="1"/>
    <col min="14358" max="14358" width="24" style="79" customWidth="1"/>
    <col min="14359" max="14359" width="27.85546875" style="79" customWidth="1"/>
    <col min="14360" max="14360" width="22.7109375" style="79" customWidth="1"/>
    <col min="14361" max="14533" width="20.140625" style="79" customWidth="1"/>
    <col min="14534" max="14562" width="12.42578125" style="79" customWidth="1"/>
    <col min="14563" max="14563" width="20.140625" style="79" customWidth="1"/>
    <col min="14564" max="14564" width="24" style="79" customWidth="1"/>
    <col min="14565" max="14565" width="27.85546875" style="79" customWidth="1"/>
    <col min="14566" max="14566" width="13.7109375" style="79" customWidth="1"/>
    <col min="14567" max="14567" width="15" style="79" customWidth="1"/>
    <col min="14568" max="14569" width="17.5703125" style="79" customWidth="1"/>
    <col min="14570" max="14570" width="15" style="79" customWidth="1"/>
    <col min="14571" max="14571" width="16.28515625" style="79" customWidth="1"/>
    <col min="14572" max="14572" width="15" style="79" customWidth="1"/>
    <col min="14573" max="14574" width="12.42578125" style="79" customWidth="1"/>
    <col min="14575" max="14576" width="17.5703125" style="79" customWidth="1"/>
    <col min="14577" max="14577" width="7.28515625" style="79" customWidth="1"/>
    <col min="14578" max="14579" width="18.85546875" style="79" customWidth="1"/>
    <col min="14580" max="14580" width="16.28515625" style="79" customWidth="1"/>
    <col min="14581" max="14581" width="20.140625" style="79" customWidth="1"/>
    <col min="14582" max="14582" width="24" style="79" customWidth="1"/>
    <col min="14583" max="14583" width="18.85546875" style="79" customWidth="1"/>
    <col min="14584" max="14584" width="15" style="79" customWidth="1"/>
    <col min="14585" max="14585" width="20.140625" style="79" customWidth="1"/>
    <col min="14586" max="14586" width="18.85546875" style="79" customWidth="1"/>
    <col min="14587" max="14587" width="6" style="79" customWidth="1"/>
    <col min="14588" max="14588" width="12.42578125" style="79" customWidth="1"/>
    <col min="14589" max="14591" width="15" style="79" customWidth="1"/>
    <col min="14592" max="14592" width="7.28515625" style="79" customWidth="1"/>
    <col min="14593" max="14593" width="11.140625" style="79" customWidth="1"/>
    <col min="14594" max="14594" width="15" style="79" customWidth="1"/>
    <col min="14595" max="14595" width="18.85546875" style="79" customWidth="1"/>
    <col min="14596" max="14596" width="16.28515625" style="79" customWidth="1"/>
    <col min="14597" max="14597" width="25.28515625" style="79" customWidth="1"/>
    <col min="14598" max="14598" width="20.140625" style="79" customWidth="1"/>
    <col min="14599" max="14599" width="15" style="79" customWidth="1"/>
    <col min="14600" max="14600" width="17.5703125" style="79" customWidth="1"/>
    <col min="14601" max="14601" width="16.28515625" style="79" customWidth="1"/>
    <col min="14602" max="14603" width="15" style="79" customWidth="1"/>
    <col min="14604" max="14604" width="17.5703125" style="79" customWidth="1"/>
    <col min="14605" max="14605" width="20.140625" style="79" customWidth="1"/>
    <col min="14606" max="14606" width="16.28515625" style="79" customWidth="1"/>
    <col min="14607" max="14607" width="25.28515625" style="79" customWidth="1"/>
    <col min="14608" max="14608" width="18.85546875" style="79" customWidth="1"/>
    <col min="14609" max="14611" width="20.140625" style="79" customWidth="1"/>
    <col min="14612" max="14612" width="39.42578125" style="79" customWidth="1"/>
    <col min="14613" max="14613" width="26.5703125" style="79" customWidth="1"/>
    <col min="14614" max="14614" width="24" style="79" customWidth="1"/>
    <col min="14615" max="14615" width="27.85546875" style="79" customWidth="1"/>
    <col min="14616" max="14616" width="22.7109375" style="79" customWidth="1"/>
    <col min="14617" max="14789" width="20.140625" style="79" customWidth="1"/>
    <col min="14790" max="14818" width="12.42578125" style="79" customWidth="1"/>
    <col min="14819" max="14819" width="20.140625" style="79" customWidth="1"/>
    <col min="14820" max="14820" width="24" style="79" customWidth="1"/>
    <col min="14821" max="14821" width="27.85546875" style="79" customWidth="1"/>
    <col min="14822" max="14822" width="13.7109375" style="79" customWidth="1"/>
    <col min="14823" max="14823" width="15" style="79" customWidth="1"/>
    <col min="14824" max="14825" width="17.5703125" style="79" customWidth="1"/>
    <col min="14826" max="14826" width="15" style="79" customWidth="1"/>
    <col min="14827" max="14827" width="16.28515625" style="79" customWidth="1"/>
    <col min="14828" max="14828" width="15" style="79" customWidth="1"/>
    <col min="14829" max="14830" width="12.42578125" style="79" customWidth="1"/>
    <col min="14831" max="14832" width="17.5703125" style="79" customWidth="1"/>
    <col min="14833" max="14833" width="7.28515625" style="79" customWidth="1"/>
    <col min="14834" max="14835" width="18.85546875" style="79" customWidth="1"/>
    <col min="14836" max="14836" width="16.28515625" style="79" customWidth="1"/>
    <col min="14837" max="14837" width="20.140625" style="79" customWidth="1"/>
    <col min="14838" max="14838" width="24" style="79" customWidth="1"/>
    <col min="14839" max="14839" width="18.85546875" style="79" customWidth="1"/>
    <col min="14840" max="14840" width="15" style="79" customWidth="1"/>
    <col min="14841" max="14841" width="20.140625" style="79" customWidth="1"/>
    <col min="14842" max="14842" width="18.85546875" style="79" customWidth="1"/>
    <col min="14843" max="14843" width="6" style="79" customWidth="1"/>
    <col min="14844" max="14844" width="12.42578125" style="79" customWidth="1"/>
    <col min="14845" max="14847" width="15" style="79" customWidth="1"/>
    <col min="14848" max="14848" width="7.28515625" style="79" customWidth="1"/>
    <col min="14849" max="14849" width="11.140625" style="79" customWidth="1"/>
    <col min="14850" max="14850" width="15" style="79" customWidth="1"/>
    <col min="14851" max="14851" width="18.85546875" style="79" customWidth="1"/>
    <col min="14852" max="14852" width="16.28515625" style="79" customWidth="1"/>
    <col min="14853" max="14853" width="25.28515625" style="79" customWidth="1"/>
    <col min="14854" max="14854" width="20.140625" style="79" customWidth="1"/>
    <col min="14855" max="14855" width="15" style="79" customWidth="1"/>
    <col min="14856" max="14856" width="17.5703125" style="79" customWidth="1"/>
    <col min="14857" max="14857" width="16.28515625" style="79" customWidth="1"/>
    <col min="14858" max="14859" width="15" style="79" customWidth="1"/>
    <col min="14860" max="14860" width="17.5703125" style="79" customWidth="1"/>
    <col min="14861" max="14861" width="20.140625" style="79" customWidth="1"/>
    <col min="14862" max="14862" width="16.28515625" style="79" customWidth="1"/>
    <col min="14863" max="14863" width="25.28515625" style="79" customWidth="1"/>
    <col min="14864" max="14864" width="18.85546875" style="79" customWidth="1"/>
    <col min="14865" max="14867" width="20.140625" style="79" customWidth="1"/>
    <col min="14868" max="14868" width="39.42578125" style="79" customWidth="1"/>
    <col min="14869" max="14869" width="26.5703125" style="79" customWidth="1"/>
    <col min="14870" max="14870" width="24" style="79" customWidth="1"/>
    <col min="14871" max="14871" width="27.85546875" style="79" customWidth="1"/>
    <col min="14872" max="14872" width="22.7109375" style="79" customWidth="1"/>
    <col min="14873" max="15045" width="20.140625" style="79" customWidth="1"/>
    <col min="15046" max="15074" width="12.42578125" style="79" customWidth="1"/>
    <col min="15075" max="15075" width="20.140625" style="79" customWidth="1"/>
    <col min="15076" max="15076" width="24" style="79" customWidth="1"/>
    <col min="15077" max="15077" width="27.85546875" style="79" customWidth="1"/>
    <col min="15078" max="15078" width="13.7109375" style="79" customWidth="1"/>
    <col min="15079" max="15079" width="15" style="79" customWidth="1"/>
    <col min="15080" max="15081" width="17.5703125" style="79" customWidth="1"/>
    <col min="15082" max="15082" width="15" style="79" customWidth="1"/>
    <col min="15083" max="15083" width="16.28515625" style="79" customWidth="1"/>
    <col min="15084" max="15084" width="15" style="79" customWidth="1"/>
    <col min="15085" max="15086" width="12.42578125" style="79" customWidth="1"/>
    <col min="15087" max="15088" width="17.5703125" style="79" customWidth="1"/>
    <col min="15089" max="15089" width="7.28515625" style="79" customWidth="1"/>
    <col min="15090" max="15091" width="18.85546875" style="79" customWidth="1"/>
    <col min="15092" max="15092" width="16.28515625" style="79" customWidth="1"/>
    <col min="15093" max="15093" width="20.140625" style="79" customWidth="1"/>
    <col min="15094" max="15094" width="24" style="79" customWidth="1"/>
    <col min="15095" max="15095" width="18.85546875" style="79" customWidth="1"/>
    <col min="15096" max="15096" width="15" style="79" customWidth="1"/>
    <col min="15097" max="15097" width="20.140625" style="79" customWidth="1"/>
    <col min="15098" max="15098" width="18.85546875" style="79" customWidth="1"/>
    <col min="15099" max="15099" width="6" style="79" customWidth="1"/>
    <col min="15100" max="15100" width="12.42578125" style="79" customWidth="1"/>
    <col min="15101" max="15103" width="15" style="79" customWidth="1"/>
    <col min="15104" max="15104" width="7.28515625" style="79" customWidth="1"/>
    <col min="15105" max="15105" width="11.140625" style="79" customWidth="1"/>
    <col min="15106" max="15106" width="15" style="79" customWidth="1"/>
    <col min="15107" max="15107" width="18.85546875" style="79" customWidth="1"/>
    <col min="15108" max="15108" width="16.28515625" style="79" customWidth="1"/>
    <col min="15109" max="15109" width="25.28515625" style="79" customWidth="1"/>
    <col min="15110" max="15110" width="20.140625" style="79" customWidth="1"/>
    <col min="15111" max="15111" width="15" style="79" customWidth="1"/>
    <col min="15112" max="15112" width="17.5703125" style="79" customWidth="1"/>
    <col min="15113" max="15113" width="16.28515625" style="79" customWidth="1"/>
    <col min="15114" max="15115" width="15" style="79" customWidth="1"/>
    <col min="15116" max="15116" width="17.5703125" style="79" customWidth="1"/>
    <col min="15117" max="15117" width="20.140625" style="79" customWidth="1"/>
    <col min="15118" max="15118" width="16.28515625" style="79" customWidth="1"/>
    <col min="15119" max="15119" width="25.28515625" style="79" customWidth="1"/>
    <col min="15120" max="15120" width="18.85546875" style="79" customWidth="1"/>
    <col min="15121" max="15123" width="20.140625" style="79" customWidth="1"/>
    <col min="15124" max="15124" width="39.42578125" style="79" customWidth="1"/>
    <col min="15125" max="15125" width="26.5703125" style="79" customWidth="1"/>
    <col min="15126" max="15126" width="24" style="79" customWidth="1"/>
    <col min="15127" max="15127" width="27.85546875" style="79" customWidth="1"/>
    <col min="15128" max="15128" width="22.7109375" style="79" customWidth="1"/>
    <col min="15129" max="15301" width="20.140625" style="79" customWidth="1"/>
    <col min="15302" max="15330" width="12.42578125" style="79" customWidth="1"/>
    <col min="15331" max="15331" width="20.140625" style="79" customWidth="1"/>
    <col min="15332" max="15332" width="24" style="79" customWidth="1"/>
    <col min="15333" max="15333" width="27.85546875" style="79" customWidth="1"/>
    <col min="15334" max="15334" width="13.7109375" style="79" customWidth="1"/>
    <col min="15335" max="15335" width="15" style="79" customWidth="1"/>
    <col min="15336" max="15337" width="17.5703125" style="79" customWidth="1"/>
    <col min="15338" max="15338" width="15" style="79" customWidth="1"/>
    <col min="15339" max="15339" width="16.28515625" style="79" customWidth="1"/>
    <col min="15340" max="15340" width="15" style="79" customWidth="1"/>
    <col min="15341" max="15342" width="12.42578125" style="79" customWidth="1"/>
    <col min="15343" max="15344" width="17.5703125" style="79" customWidth="1"/>
    <col min="15345" max="15345" width="7.28515625" style="79" customWidth="1"/>
    <col min="15346" max="15347" width="18.85546875" style="79" customWidth="1"/>
    <col min="15348" max="15348" width="16.28515625" style="79" customWidth="1"/>
    <col min="15349" max="15349" width="20.140625" style="79" customWidth="1"/>
    <col min="15350" max="15350" width="24" style="79" customWidth="1"/>
    <col min="15351" max="15351" width="18.85546875" style="79" customWidth="1"/>
    <col min="15352" max="15352" width="15" style="79" customWidth="1"/>
    <col min="15353" max="15353" width="20.140625" style="79" customWidth="1"/>
    <col min="15354" max="15354" width="18.85546875" style="79" customWidth="1"/>
    <col min="15355" max="15355" width="6" style="79" customWidth="1"/>
    <col min="15356" max="15356" width="12.42578125" style="79" customWidth="1"/>
    <col min="15357" max="15359" width="15" style="79" customWidth="1"/>
    <col min="15360" max="15360" width="7.28515625" style="79" customWidth="1"/>
    <col min="15361" max="15361" width="11.140625" style="79" customWidth="1"/>
    <col min="15362" max="15362" width="15" style="79" customWidth="1"/>
    <col min="15363" max="15363" width="18.85546875" style="79" customWidth="1"/>
    <col min="15364" max="15364" width="16.28515625" style="79" customWidth="1"/>
    <col min="15365" max="15365" width="25.28515625" style="79" customWidth="1"/>
    <col min="15366" max="15366" width="20.140625" style="79" customWidth="1"/>
    <col min="15367" max="15367" width="15" style="79" customWidth="1"/>
    <col min="15368" max="15368" width="17.5703125" style="79" customWidth="1"/>
    <col min="15369" max="15369" width="16.28515625" style="79" customWidth="1"/>
    <col min="15370" max="15371" width="15" style="79" customWidth="1"/>
    <col min="15372" max="15372" width="17.5703125" style="79" customWidth="1"/>
    <col min="15373" max="15373" width="20.140625" style="79" customWidth="1"/>
    <col min="15374" max="15374" width="16.28515625" style="79" customWidth="1"/>
    <col min="15375" max="15375" width="25.28515625" style="79" customWidth="1"/>
    <col min="15376" max="15376" width="18.85546875" style="79" customWidth="1"/>
    <col min="15377" max="15379" width="20.140625" style="79" customWidth="1"/>
    <col min="15380" max="15380" width="39.42578125" style="79" customWidth="1"/>
    <col min="15381" max="15381" width="26.5703125" style="79" customWidth="1"/>
    <col min="15382" max="15382" width="24" style="79" customWidth="1"/>
    <col min="15383" max="15383" width="27.85546875" style="79" customWidth="1"/>
    <col min="15384" max="15384" width="22.7109375" style="79" customWidth="1"/>
    <col min="15385" max="15557" width="20.140625" style="79" customWidth="1"/>
    <col min="15558" max="15586" width="12.42578125" style="79" customWidth="1"/>
    <col min="15587" max="15587" width="20.140625" style="79" customWidth="1"/>
    <col min="15588" max="15588" width="24" style="79" customWidth="1"/>
    <col min="15589" max="15589" width="27.85546875" style="79" customWidth="1"/>
    <col min="15590" max="15590" width="13.7109375" style="79" customWidth="1"/>
    <col min="15591" max="15591" width="15" style="79" customWidth="1"/>
    <col min="15592" max="15593" width="17.5703125" style="79" customWidth="1"/>
    <col min="15594" max="15594" width="15" style="79" customWidth="1"/>
    <col min="15595" max="15595" width="16.28515625" style="79" customWidth="1"/>
    <col min="15596" max="15596" width="15" style="79" customWidth="1"/>
    <col min="15597" max="15598" width="12.42578125" style="79" customWidth="1"/>
    <col min="15599" max="15600" width="17.5703125" style="79" customWidth="1"/>
    <col min="15601" max="15601" width="7.28515625" style="79" customWidth="1"/>
    <col min="15602" max="15603" width="18.85546875" style="79" customWidth="1"/>
    <col min="15604" max="15604" width="16.28515625" style="79" customWidth="1"/>
    <col min="15605" max="15605" width="20.140625" style="79" customWidth="1"/>
    <col min="15606" max="15606" width="24" style="79" customWidth="1"/>
    <col min="15607" max="15607" width="18.85546875" style="79" customWidth="1"/>
    <col min="15608" max="15608" width="15" style="79" customWidth="1"/>
    <col min="15609" max="15609" width="20.140625" style="79" customWidth="1"/>
    <col min="15610" max="15610" width="18.85546875" style="79" customWidth="1"/>
    <col min="15611" max="15611" width="6" style="79" customWidth="1"/>
    <col min="15612" max="15612" width="12.42578125" style="79" customWidth="1"/>
    <col min="15613" max="15615" width="15" style="79" customWidth="1"/>
    <col min="15616" max="15616" width="7.28515625" style="79" customWidth="1"/>
    <col min="15617" max="15617" width="11.140625" style="79" customWidth="1"/>
    <col min="15618" max="15618" width="15" style="79" customWidth="1"/>
    <col min="15619" max="15619" width="18.85546875" style="79" customWidth="1"/>
    <col min="15620" max="15620" width="16.28515625" style="79" customWidth="1"/>
    <col min="15621" max="15621" width="25.28515625" style="79" customWidth="1"/>
    <col min="15622" max="15622" width="20.140625" style="79" customWidth="1"/>
    <col min="15623" max="15623" width="15" style="79" customWidth="1"/>
    <col min="15624" max="15624" width="17.5703125" style="79" customWidth="1"/>
    <col min="15625" max="15625" width="16.28515625" style="79" customWidth="1"/>
    <col min="15626" max="15627" width="15" style="79" customWidth="1"/>
    <col min="15628" max="15628" width="17.5703125" style="79" customWidth="1"/>
    <col min="15629" max="15629" width="20.140625" style="79" customWidth="1"/>
    <col min="15630" max="15630" width="16.28515625" style="79" customWidth="1"/>
    <col min="15631" max="15631" width="25.28515625" style="79" customWidth="1"/>
    <col min="15632" max="15632" width="18.85546875" style="79" customWidth="1"/>
    <col min="15633" max="15635" width="20.140625" style="79" customWidth="1"/>
    <col min="15636" max="15636" width="39.42578125" style="79" customWidth="1"/>
    <col min="15637" max="15637" width="26.5703125" style="79" customWidth="1"/>
    <col min="15638" max="15638" width="24" style="79" customWidth="1"/>
    <col min="15639" max="15639" width="27.85546875" style="79" customWidth="1"/>
    <col min="15640" max="15640" width="22.7109375" style="79" customWidth="1"/>
    <col min="15641" max="15813" width="20.140625" style="79" customWidth="1"/>
    <col min="15814" max="15842" width="12.42578125" style="79" customWidth="1"/>
    <col min="15843" max="15843" width="20.140625" style="79" customWidth="1"/>
    <col min="15844" max="15844" width="24" style="79" customWidth="1"/>
    <col min="15845" max="15845" width="27.85546875" style="79" customWidth="1"/>
    <col min="15846" max="15846" width="13.7109375" style="79" customWidth="1"/>
    <col min="15847" max="15847" width="15" style="79" customWidth="1"/>
    <col min="15848" max="15849" width="17.5703125" style="79" customWidth="1"/>
    <col min="15850" max="15850" width="15" style="79" customWidth="1"/>
    <col min="15851" max="15851" width="16.28515625" style="79" customWidth="1"/>
    <col min="15852" max="15852" width="15" style="79" customWidth="1"/>
    <col min="15853" max="15854" width="12.42578125" style="79" customWidth="1"/>
    <col min="15855" max="15856" width="17.5703125" style="79" customWidth="1"/>
    <col min="15857" max="15857" width="7.28515625" style="79" customWidth="1"/>
    <col min="15858" max="15859" width="18.85546875" style="79" customWidth="1"/>
    <col min="15860" max="15860" width="16.28515625" style="79" customWidth="1"/>
    <col min="15861" max="15861" width="20.140625" style="79" customWidth="1"/>
    <col min="15862" max="15862" width="24" style="79" customWidth="1"/>
    <col min="15863" max="15863" width="18.85546875" style="79" customWidth="1"/>
    <col min="15864" max="15864" width="15" style="79" customWidth="1"/>
    <col min="15865" max="15865" width="20.140625" style="79" customWidth="1"/>
    <col min="15866" max="15866" width="18.85546875" style="79" customWidth="1"/>
    <col min="15867" max="15867" width="6" style="79" customWidth="1"/>
    <col min="15868" max="15868" width="12.42578125" style="79" customWidth="1"/>
    <col min="15869" max="15871" width="15" style="79" customWidth="1"/>
    <col min="15872" max="15872" width="7.28515625" style="79" customWidth="1"/>
    <col min="15873" max="15873" width="11.140625" style="79" customWidth="1"/>
    <col min="15874" max="15874" width="15" style="79" customWidth="1"/>
    <col min="15875" max="15875" width="18.85546875" style="79" customWidth="1"/>
    <col min="15876" max="15876" width="16.28515625" style="79" customWidth="1"/>
    <col min="15877" max="15877" width="25.28515625" style="79" customWidth="1"/>
    <col min="15878" max="15878" width="20.140625" style="79" customWidth="1"/>
    <col min="15879" max="15879" width="15" style="79" customWidth="1"/>
    <col min="15880" max="15880" width="17.5703125" style="79" customWidth="1"/>
    <col min="15881" max="15881" width="16.28515625" style="79" customWidth="1"/>
    <col min="15882" max="15883" width="15" style="79" customWidth="1"/>
    <col min="15884" max="15884" width="17.5703125" style="79" customWidth="1"/>
    <col min="15885" max="15885" width="20.140625" style="79" customWidth="1"/>
    <col min="15886" max="15886" width="16.28515625" style="79" customWidth="1"/>
    <col min="15887" max="15887" width="25.28515625" style="79" customWidth="1"/>
    <col min="15888" max="15888" width="18.85546875" style="79" customWidth="1"/>
    <col min="15889" max="15891" width="20.140625" style="79" customWidth="1"/>
    <col min="15892" max="15892" width="39.42578125" style="79" customWidth="1"/>
    <col min="15893" max="15893" width="26.5703125" style="79" customWidth="1"/>
    <col min="15894" max="15894" width="24" style="79" customWidth="1"/>
    <col min="15895" max="15895" width="27.85546875" style="79" customWidth="1"/>
    <col min="15896" max="15896" width="22.7109375" style="79" customWidth="1"/>
    <col min="15897" max="16069" width="20.140625" style="79" customWidth="1"/>
    <col min="16070" max="16098" width="12.42578125" style="79" customWidth="1"/>
    <col min="16099" max="16099" width="20.140625" style="79" customWidth="1"/>
    <col min="16100" max="16100" width="24" style="79" customWidth="1"/>
    <col min="16101" max="16101" width="27.85546875" style="79" customWidth="1"/>
    <col min="16102" max="16102" width="13.7109375" style="79" customWidth="1"/>
    <col min="16103" max="16103" width="15" style="79" customWidth="1"/>
    <col min="16104" max="16105" width="17.5703125" style="79" customWidth="1"/>
    <col min="16106" max="16106" width="15" style="79" customWidth="1"/>
    <col min="16107" max="16107" width="16.28515625" style="79" customWidth="1"/>
    <col min="16108" max="16108" width="15" style="79" customWidth="1"/>
    <col min="16109" max="16110" width="12.42578125" style="79" customWidth="1"/>
    <col min="16111" max="16112" width="17.5703125" style="79" customWidth="1"/>
    <col min="16113" max="16113" width="7.28515625" style="79" customWidth="1"/>
    <col min="16114" max="16115" width="18.85546875" style="79" customWidth="1"/>
    <col min="16116" max="16116" width="16.28515625" style="79" customWidth="1"/>
    <col min="16117" max="16117" width="20.140625" style="79" customWidth="1"/>
    <col min="16118" max="16118" width="24" style="79" customWidth="1"/>
    <col min="16119" max="16119" width="18.85546875" style="79" customWidth="1"/>
    <col min="16120" max="16120" width="15" style="79" customWidth="1"/>
    <col min="16121" max="16121" width="20.140625" style="79" customWidth="1"/>
    <col min="16122" max="16122" width="18.85546875" style="79" customWidth="1"/>
    <col min="16123" max="16123" width="6" style="79" customWidth="1"/>
    <col min="16124" max="16124" width="12.42578125" style="79" customWidth="1"/>
    <col min="16125" max="16127" width="15" style="79" customWidth="1"/>
    <col min="16128" max="16128" width="7.28515625" style="79" customWidth="1"/>
    <col min="16129" max="16129" width="11.140625" style="79" customWidth="1"/>
    <col min="16130" max="16130" width="15" style="79" customWidth="1"/>
    <col min="16131" max="16131" width="18.85546875" style="79" customWidth="1"/>
    <col min="16132" max="16132" width="16.28515625" style="79" customWidth="1"/>
    <col min="16133" max="16133" width="25.28515625" style="79" customWidth="1"/>
    <col min="16134" max="16134" width="20.140625" style="79" customWidth="1"/>
    <col min="16135" max="16135" width="15" style="79" customWidth="1"/>
    <col min="16136" max="16136" width="17.5703125" style="79" customWidth="1"/>
    <col min="16137" max="16137" width="16.28515625" style="79" customWidth="1"/>
    <col min="16138" max="16139" width="15" style="79" customWidth="1"/>
    <col min="16140" max="16140" width="17.5703125" style="79" customWidth="1"/>
    <col min="16141" max="16141" width="20.140625" style="79" customWidth="1"/>
    <col min="16142" max="16142" width="16.28515625" style="79" customWidth="1"/>
    <col min="16143" max="16143" width="25.28515625" style="79" customWidth="1"/>
    <col min="16144" max="16144" width="18.85546875" style="79" customWidth="1"/>
    <col min="16145" max="16147" width="20.140625" style="79" customWidth="1"/>
    <col min="16148" max="16148" width="39.42578125" style="79" customWidth="1"/>
    <col min="16149" max="16149" width="26.5703125" style="79" customWidth="1"/>
    <col min="16150" max="16150" width="24" style="79" customWidth="1"/>
    <col min="16151" max="16151" width="27.85546875" style="79" customWidth="1"/>
    <col min="16152" max="16152" width="22.7109375" style="79" customWidth="1"/>
    <col min="16153" max="16325" width="20.140625" style="79" customWidth="1"/>
    <col min="16326" max="16384" width="12.42578125" style="79" customWidth="1"/>
  </cols>
  <sheetData>
    <row r="1" spans="1:226" s="92" customFormat="1" x14ac:dyDescent="0.15">
      <c r="A1" s="151" t="s">
        <v>99</v>
      </c>
      <c r="B1" s="82">
        <f ca="1">WORKDAY(TODAY(),1,$V$52:$V$436)</f>
        <v>43354</v>
      </c>
      <c r="C1" s="82"/>
      <c r="D1" s="83"/>
      <c r="E1" s="83"/>
      <c r="F1" s="83"/>
      <c r="G1" s="83"/>
      <c r="H1" s="84"/>
      <c r="I1" s="83"/>
      <c r="J1" s="83"/>
      <c r="K1" s="85"/>
      <c r="L1" s="83"/>
      <c r="M1" s="83"/>
      <c r="N1" s="83"/>
      <c r="O1" s="86"/>
      <c r="P1" s="83"/>
      <c r="Q1" s="87"/>
      <c r="R1" s="88"/>
      <c r="S1" s="89"/>
      <c r="T1" s="83"/>
      <c r="U1" s="83"/>
      <c r="V1" s="90" t="s">
        <v>0</v>
      </c>
      <c r="W1" s="83"/>
      <c r="X1" s="83"/>
      <c r="Y1" s="90" t="s">
        <v>1</v>
      </c>
      <c r="Z1" s="83"/>
      <c r="AA1" s="83"/>
      <c r="AB1" s="90" t="s">
        <v>2</v>
      </c>
      <c r="AC1" s="83"/>
      <c r="AD1" s="83"/>
      <c r="AE1" s="88"/>
      <c r="AF1" s="83"/>
      <c r="AG1" s="84" t="s">
        <v>3</v>
      </c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1"/>
      <c r="GT1" s="81"/>
      <c r="GU1" s="81"/>
      <c r="GV1" s="81"/>
      <c r="GW1" s="81"/>
      <c r="GX1" s="81"/>
      <c r="GY1" s="81"/>
      <c r="GZ1" s="8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</row>
    <row r="2" spans="1:226" s="92" customFormat="1" x14ac:dyDescent="0.15">
      <c r="A2" s="82"/>
      <c r="B2" s="90" t="s">
        <v>4</v>
      </c>
      <c r="C2" s="81"/>
      <c r="D2" s="81"/>
      <c r="E2" s="93"/>
      <c r="F2" s="94"/>
      <c r="G2" s="94"/>
      <c r="H2" s="95"/>
      <c r="I2" s="96"/>
      <c r="J2" s="96"/>
      <c r="K2" s="97"/>
      <c r="L2" s="81"/>
      <c r="M2" s="81"/>
      <c r="N2" s="81"/>
      <c r="O2" s="98"/>
      <c r="P2" s="81"/>
      <c r="Q2" s="99"/>
      <c r="R2" s="88"/>
      <c r="S2" s="89"/>
      <c r="T2" s="100"/>
      <c r="U2" s="100"/>
      <c r="V2" s="101">
        <f>A2</f>
        <v>0</v>
      </c>
      <c r="W2" s="100"/>
      <c r="X2" s="102"/>
      <c r="Y2" s="100"/>
      <c r="Z2" s="100"/>
      <c r="AA2" s="102"/>
      <c r="AB2" s="102"/>
      <c r="AC2" s="102"/>
      <c r="AD2" s="100"/>
      <c r="AE2" s="103"/>
      <c r="AF2" s="100"/>
      <c r="AG2" s="100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</row>
    <row r="3" spans="1:226" s="92" customFormat="1" x14ac:dyDescent="0.15">
      <c r="A3" s="149"/>
      <c r="B3" s="104" t="s">
        <v>5</v>
      </c>
      <c r="C3" s="81"/>
      <c r="D3" s="81"/>
      <c r="E3" s="93"/>
      <c r="F3" s="94"/>
      <c r="G3" s="94"/>
      <c r="H3" s="94"/>
      <c r="I3" s="96"/>
      <c r="J3" s="96"/>
      <c r="K3" s="97"/>
      <c r="L3" s="81"/>
      <c r="M3" s="81"/>
      <c r="N3" s="81"/>
      <c r="O3" s="98"/>
      <c r="P3" s="81"/>
      <c r="Q3" s="99"/>
      <c r="R3" s="88"/>
      <c r="S3" s="89"/>
      <c r="T3" s="100"/>
      <c r="U3" s="100"/>
      <c r="V3" s="101">
        <f>A3</f>
        <v>0</v>
      </c>
      <c r="W3" s="100"/>
      <c r="X3" s="102"/>
      <c r="Y3" s="100"/>
      <c r="Z3" s="100"/>
      <c r="AA3" s="102"/>
      <c r="AB3" s="102"/>
      <c r="AC3" s="102"/>
      <c r="AD3" s="100"/>
      <c r="AE3" s="103"/>
      <c r="AF3" s="100"/>
      <c r="AG3" s="100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</row>
    <row r="4" spans="1:226" s="92" customFormat="1" ht="11.25" customHeight="1" x14ac:dyDescent="0.15">
      <c r="A4" s="148"/>
      <c r="B4" s="81"/>
      <c r="C4" s="99"/>
      <c r="D4" s="81"/>
      <c r="E4" s="93"/>
      <c r="F4" s="94"/>
      <c r="G4" s="94"/>
      <c r="H4" s="94"/>
      <c r="I4" s="96"/>
      <c r="J4" s="96"/>
      <c r="K4" s="97"/>
      <c r="L4" s="81"/>
      <c r="M4" s="81"/>
      <c r="N4" s="81"/>
      <c r="O4" s="98"/>
      <c r="P4" s="81"/>
      <c r="Q4" s="99"/>
      <c r="R4" s="88"/>
      <c r="S4" s="89"/>
      <c r="T4" s="100"/>
      <c r="U4" s="100"/>
      <c r="V4" s="100"/>
      <c r="W4" s="100"/>
      <c r="X4" s="102"/>
      <c r="Y4" s="100"/>
      <c r="Z4" s="100"/>
      <c r="AA4" s="102"/>
      <c r="AB4" s="102"/>
      <c r="AC4" s="102"/>
      <c r="AD4" s="100"/>
      <c r="AE4" s="103"/>
      <c r="AF4" s="100"/>
      <c r="AG4" s="100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</row>
    <row r="5" spans="1:226" s="92" customFormat="1" x14ac:dyDescent="0.15">
      <c r="A5" s="150"/>
      <c r="B5" s="105"/>
      <c r="C5" s="106"/>
      <c r="D5" s="105"/>
      <c r="E5" s="107"/>
      <c r="F5" s="108"/>
      <c r="G5" s="108"/>
      <c r="H5" s="108"/>
      <c r="I5" s="109"/>
      <c r="J5" s="110"/>
      <c r="K5" s="111"/>
      <c r="L5" s="112"/>
      <c r="M5" s="113"/>
      <c r="N5" s="113"/>
      <c r="O5" s="114"/>
      <c r="P5" s="115"/>
      <c r="Q5" s="115"/>
      <c r="R5" s="116"/>
      <c r="S5" s="117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</row>
    <row r="6" spans="1:226" s="92" customFormat="1" x14ac:dyDescent="0.15">
      <c r="A6" s="151"/>
      <c r="B6" s="84">
        <v>1</v>
      </c>
      <c r="C6" s="84">
        <f t="shared" ref="C6:T6" si="0">(B6+1)</f>
        <v>2</v>
      </c>
      <c r="D6" s="84">
        <f t="shared" si="0"/>
        <v>3</v>
      </c>
      <c r="E6" s="84">
        <f t="shared" si="0"/>
        <v>4</v>
      </c>
      <c r="F6" s="84">
        <f t="shared" si="0"/>
        <v>5</v>
      </c>
      <c r="G6" s="84">
        <f t="shared" si="0"/>
        <v>6</v>
      </c>
      <c r="H6" s="84">
        <f t="shared" si="0"/>
        <v>7</v>
      </c>
      <c r="I6" s="84">
        <f t="shared" si="0"/>
        <v>8</v>
      </c>
      <c r="J6" s="84">
        <f t="shared" si="0"/>
        <v>9</v>
      </c>
      <c r="K6" s="119">
        <f t="shared" si="0"/>
        <v>10</v>
      </c>
      <c r="L6" s="84">
        <f t="shared" si="0"/>
        <v>11</v>
      </c>
      <c r="M6" s="84">
        <f t="shared" si="0"/>
        <v>12</v>
      </c>
      <c r="N6" s="84">
        <f t="shared" si="0"/>
        <v>13</v>
      </c>
      <c r="O6" s="84">
        <f t="shared" si="0"/>
        <v>14</v>
      </c>
      <c r="P6" s="84">
        <f t="shared" si="0"/>
        <v>15</v>
      </c>
      <c r="Q6" s="84">
        <f t="shared" si="0"/>
        <v>16</v>
      </c>
      <c r="R6" s="84">
        <f t="shared" si="0"/>
        <v>17</v>
      </c>
      <c r="S6" s="84">
        <f t="shared" si="0"/>
        <v>18</v>
      </c>
      <c r="T6" s="84">
        <f t="shared" si="0"/>
        <v>19</v>
      </c>
      <c r="U6" s="83"/>
      <c r="V6" s="83"/>
      <c r="W6" s="83"/>
      <c r="X6" s="83"/>
      <c r="Y6" s="83"/>
      <c r="Z6" s="83"/>
      <c r="AA6" s="83"/>
      <c r="AB6" s="83"/>
      <c r="AC6" s="83"/>
      <c r="AD6" s="83"/>
      <c r="AE6" s="88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</row>
    <row r="7" spans="1:226" s="92" customFormat="1" x14ac:dyDescent="0.15">
      <c r="A7" s="151" t="s">
        <v>6</v>
      </c>
      <c r="B7" s="84" t="s">
        <v>7</v>
      </c>
      <c r="C7" s="120" t="s">
        <v>8</v>
      </c>
      <c r="D7" s="121" t="s">
        <v>9</v>
      </c>
      <c r="E7" s="122" t="s">
        <v>9</v>
      </c>
      <c r="F7" s="121" t="s">
        <v>9</v>
      </c>
      <c r="G7" s="121" t="s">
        <v>9</v>
      </c>
      <c r="H7" s="121" t="s">
        <v>9</v>
      </c>
      <c r="I7" s="123" t="s">
        <v>10</v>
      </c>
      <c r="J7" s="123" t="s">
        <v>10</v>
      </c>
      <c r="K7" s="124" t="s">
        <v>10</v>
      </c>
      <c r="L7" s="123" t="s">
        <v>10</v>
      </c>
      <c r="M7" s="125" t="s">
        <v>10</v>
      </c>
      <c r="N7" s="126" t="s">
        <v>11</v>
      </c>
      <c r="O7" s="127" t="s">
        <v>12</v>
      </c>
      <c r="P7" s="84" t="s">
        <v>13</v>
      </c>
      <c r="Q7" s="120" t="s">
        <v>14</v>
      </c>
      <c r="R7" s="128" t="s">
        <v>15</v>
      </c>
      <c r="S7" s="129" t="s">
        <v>15</v>
      </c>
      <c r="T7" s="84" t="s">
        <v>16</v>
      </c>
      <c r="U7" s="83"/>
      <c r="V7" s="83"/>
      <c r="W7" s="83"/>
      <c r="X7" s="83"/>
      <c r="Y7" s="83"/>
      <c r="Z7" s="83"/>
      <c r="AA7" s="83"/>
      <c r="AB7" s="83"/>
      <c r="AC7" s="83"/>
      <c r="AD7" s="83"/>
      <c r="AE7" s="88"/>
      <c r="AF7" s="83"/>
      <c r="AG7" s="83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</row>
    <row r="8" spans="1:226" s="92" customFormat="1" x14ac:dyDescent="0.15">
      <c r="A8" s="151" t="s">
        <v>17</v>
      </c>
      <c r="B8" s="84" t="s">
        <v>18</v>
      </c>
      <c r="C8" s="120" t="s">
        <v>19</v>
      </c>
      <c r="D8" s="120" t="s">
        <v>20</v>
      </c>
      <c r="E8" s="130" t="s">
        <v>21</v>
      </c>
      <c r="F8" s="84" t="s">
        <v>21</v>
      </c>
      <c r="G8" s="84" t="s">
        <v>21</v>
      </c>
      <c r="H8" s="84" t="s">
        <v>21</v>
      </c>
      <c r="I8" s="131"/>
      <c r="J8" s="131" t="s">
        <v>6</v>
      </c>
      <c r="K8" s="132" t="s">
        <v>22</v>
      </c>
      <c r="L8" s="133" t="s">
        <v>22</v>
      </c>
      <c r="M8" s="126" t="s">
        <v>21</v>
      </c>
      <c r="N8" s="126" t="s">
        <v>23</v>
      </c>
      <c r="O8" s="127"/>
      <c r="P8" s="84"/>
      <c r="Q8" s="120"/>
      <c r="R8" s="128" t="s">
        <v>24</v>
      </c>
      <c r="S8" s="129" t="s">
        <v>6</v>
      </c>
      <c r="T8" s="84" t="s">
        <v>25</v>
      </c>
      <c r="U8" s="83"/>
      <c r="V8" s="83"/>
      <c r="W8" s="83"/>
      <c r="X8" s="83"/>
      <c r="Y8" s="83"/>
      <c r="Z8" s="83"/>
      <c r="AA8" s="83"/>
      <c r="AB8" s="83"/>
      <c r="AC8" s="83"/>
      <c r="AD8" s="83"/>
      <c r="AE8" s="88"/>
      <c r="AF8" s="83"/>
      <c r="AG8" s="83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</row>
    <row r="9" spans="1:226" s="92" customFormat="1" x14ac:dyDescent="0.15">
      <c r="A9" s="151" t="s">
        <v>26</v>
      </c>
      <c r="B9" s="84" t="s">
        <v>27</v>
      </c>
      <c r="C9" s="120"/>
      <c r="D9" s="84"/>
      <c r="E9" s="130" t="s">
        <v>28</v>
      </c>
      <c r="F9" s="84" t="s">
        <v>29</v>
      </c>
      <c r="G9" s="84" t="s">
        <v>29</v>
      </c>
      <c r="H9" s="84" t="s">
        <v>29</v>
      </c>
      <c r="I9" s="131" t="s">
        <v>30</v>
      </c>
      <c r="J9" s="131" t="s">
        <v>31</v>
      </c>
      <c r="K9" s="132" t="s">
        <v>32</v>
      </c>
      <c r="L9" s="133" t="s">
        <v>32</v>
      </c>
      <c r="M9" s="126" t="s">
        <v>33</v>
      </c>
      <c r="N9" s="84" t="s">
        <v>29</v>
      </c>
      <c r="O9" s="127"/>
      <c r="P9" s="84"/>
      <c r="Q9" s="120"/>
      <c r="R9" s="128" t="s">
        <v>34</v>
      </c>
      <c r="S9" s="129"/>
      <c r="T9" s="83"/>
      <c r="U9" s="83"/>
      <c r="V9" s="142"/>
      <c r="W9" s="142">
        <v>1</v>
      </c>
      <c r="X9" s="142">
        <v>2</v>
      </c>
      <c r="Y9" s="142">
        <v>3</v>
      </c>
      <c r="Z9" s="142">
        <v>4</v>
      </c>
      <c r="AA9" s="142">
        <v>5</v>
      </c>
      <c r="AB9" s="142">
        <v>6</v>
      </c>
      <c r="AC9" s="142">
        <v>7</v>
      </c>
      <c r="AD9" s="142">
        <v>8</v>
      </c>
      <c r="AE9" s="142">
        <v>9</v>
      </c>
      <c r="AF9" s="142">
        <v>10</v>
      </c>
      <c r="AG9" s="83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</row>
    <row r="10" spans="1:226" s="92" customFormat="1" x14ac:dyDescent="0.15">
      <c r="A10" s="152">
        <v>42628</v>
      </c>
      <c r="B10" s="84"/>
      <c r="C10" s="120" t="s">
        <v>35</v>
      </c>
      <c r="D10" s="120" t="s">
        <v>36</v>
      </c>
      <c r="E10" s="130" t="s">
        <v>37</v>
      </c>
      <c r="F10" s="84" t="s">
        <v>38</v>
      </c>
      <c r="G10" s="84" t="s">
        <v>39</v>
      </c>
      <c r="H10" s="84" t="s">
        <v>40</v>
      </c>
      <c r="I10" s="131" t="s">
        <v>41</v>
      </c>
      <c r="J10" s="131" t="s">
        <v>22</v>
      </c>
      <c r="K10" s="119" t="s">
        <v>42</v>
      </c>
      <c r="L10" s="84" t="s">
        <v>43</v>
      </c>
      <c r="M10" s="84" t="s">
        <v>44</v>
      </c>
      <c r="N10" s="126" t="s">
        <v>45</v>
      </c>
      <c r="O10" s="127"/>
      <c r="P10" s="84" t="s">
        <v>46</v>
      </c>
      <c r="Q10" s="120"/>
      <c r="R10" s="128"/>
      <c r="S10" s="129"/>
      <c r="T10" s="134">
        <v>140</v>
      </c>
      <c r="U10" s="139"/>
      <c r="V10" s="143" t="s">
        <v>47</v>
      </c>
      <c r="W10" s="144" t="s">
        <v>48</v>
      </c>
      <c r="X10" s="143" t="s">
        <v>49</v>
      </c>
      <c r="Y10" s="143" t="s">
        <v>50</v>
      </c>
      <c r="Z10" s="143" t="s">
        <v>51</v>
      </c>
      <c r="AA10" s="143" t="s">
        <v>52</v>
      </c>
      <c r="AB10" s="145" t="s">
        <v>52</v>
      </c>
      <c r="AC10" s="143" t="s">
        <v>53</v>
      </c>
      <c r="AD10" s="143" t="s">
        <v>54</v>
      </c>
      <c r="AE10" s="146" t="s">
        <v>55</v>
      </c>
      <c r="AF10" s="143" t="s">
        <v>55</v>
      </c>
      <c r="AG10" s="140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</row>
    <row r="11" spans="1:226" s="92" customFormat="1" x14ac:dyDescent="0.15">
      <c r="A11" s="151"/>
      <c r="B11" s="84" t="s">
        <v>56</v>
      </c>
      <c r="C11" s="120" t="s">
        <v>56</v>
      </c>
      <c r="D11" s="131"/>
      <c r="E11" s="130"/>
      <c r="F11" s="135"/>
      <c r="G11" s="135" t="s">
        <v>25</v>
      </c>
      <c r="H11" s="135"/>
      <c r="I11" s="131"/>
      <c r="J11" s="131" t="s">
        <v>32</v>
      </c>
      <c r="K11" s="136"/>
      <c r="L11" s="130"/>
      <c r="M11" s="137"/>
      <c r="N11" s="137"/>
      <c r="O11" s="127"/>
      <c r="P11" s="84" t="s">
        <v>56</v>
      </c>
      <c r="Q11" s="120" t="s">
        <v>56</v>
      </c>
      <c r="R11" s="128"/>
      <c r="S11" s="129"/>
      <c r="T11" s="138" t="s">
        <v>56</v>
      </c>
      <c r="U11" s="139"/>
      <c r="V11" s="143"/>
      <c r="W11" s="144"/>
      <c r="X11" s="143" t="s">
        <v>56</v>
      </c>
      <c r="Y11" s="143" t="s">
        <v>57</v>
      </c>
      <c r="Z11" s="147">
        <f>I12</f>
        <v>0.03</v>
      </c>
      <c r="AA11" s="143" t="s">
        <v>56</v>
      </c>
      <c r="AB11" s="145" t="s">
        <v>58</v>
      </c>
      <c r="AC11" s="143" t="s">
        <v>56</v>
      </c>
      <c r="AD11" s="143"/>
      <c r="AE11" s="146" t="s">
        <v>59</v>
      </c>
      <c r="AF11" s="143" t="s">
        <v>59</v>
      </c>
      <c r="AG11" s="141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</row>
    <row r="12" spans="1:226" x14ac:dyDescent="0.15">
      <c r="A12" s="152">
        <f>A10</f>
        <v>42628</v>
      </c>
      <c r="B12" s="23">
        <f>(C12+P12)</f>
        <v>1000000</v>
      </c>
      <c r="C12" s="24">
        <v>1000000</v>
      </c>
      <c r="D12" s="17">
        <f ca="1">IF(A12&lt;$B$1,VLOOKUP(A12,[1]DI!$A$4:$B$15000,2,FALSE),0)</f>
        <v>0.14130000000000001</v>
      </c>
      <c r="E12" s="18">
        <f t="shared" ref="E12:E75" ca="1" si="1">IF(A12&lt;A$10,1,ROUND(((1+D12)^(1/252)),8))</f>
        <v>1.00052461</v>
      </c>
      <c r="F12" s="18">
        <v>1</v>
      </c>
      <c r="G12" s="18">
        <f>F12</f>
        <v>1</v>
      </c>
      <c r="H12" s="18">
        <f t="shared" ref="H12:H75" si="2">ROUND(F12/G12,8)</f>
        <v>1</v>
      </c>
      <c r="I12" s="25">
        <v>0.03</v>
      </c>
      <c r="J12" s="19">
        <f>A10</f>
        <v>42628</v>
      </c>
      <c r="K12" s="26">
        <v>0</v>
      </c>
      <c r="L12" s="27">
        <v>0</v>
      </c>
      <c r="M12" s="14">
        <f t="shared" ref="M12:M75" si="3">ROUND((I12+1)^(L12/252),9)</f>
        <v>1</v>
      </c>
      <c r="N12" s="14">
        <f t="shared" ref="N12:N75" si="4">ROUND(H12*M12,9)</f>
        <v>1</v>
      </c>
      <c r="O12" s="27">
        <v>0</v>
      </c>
      <c r="P12" s="18">
        <f t="shared" ref="P12:P75" si="5">TRUNC(((N12-1)*C12),8)</f>
        <v>0</v>
      </c>
      <c r="Q12" s="3">
        <f>IF(O12&gt;0,VLOOKUP(O12,$V$12:$AA$48,6),0)</f>
        <v>0</v>
      </c>
      <c r="R12" s="4" t="s">
        <v>60</v>
      </c>
      <c r="S12" s="5">
        <f>AF12</f>
        <v>42993</v>
      </c>
      <c r="T12" s="8">
        <f>IF(O12&gt;0,(P12+Q12)*T$10,0)</f>
        <v>0</v>
      </c>
      <c r="U12" s="4"/>
      <c r="V12" s="28">
        <v>0</v>
      </c>
      <c r="W12" s="155">
        <f>A10</f>
        <v>42628</v>
      </c>
      <c r="X12" s="30">
        <f>C12</f>
        <v>1000000</v>
      </c>
      <c r="Y12" s="31"/>
      <c r="Z12" s="32">
        <v>0</v>
      </c>
      <c r="AA12" s="32">
        <v>0</v>
      </c>
      <c r="AB12" s="33">
        <v>0</v>
      </c>
      <c r="AC12" s="32">
        <v>0</v>
      </c>
      <c r="AD12" s="28">
        <v>0</v>
      </c>
      <c r="AE12" s="34" t="s">
        <v>60</v>
      </c>
      <c r="AF12" s="155">
        <f t="shared" ref="AF12:AF18" si="6">W13</f>
        <v>42993</v>
      </c>
      <c r="AG12" s="8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</row>
    <row r="13" spans="1:226" x14ac:dyDescent="0.15">
      <c r="A13" s="153">
        <f t="shared" ref="A13:A76" si="7">(A12+1)</f>
        <v>42629</v>
      </c>
      <c r="B13" s="23">
        <f ca="1">IF(A13&lt;=TODAY(),C13+P13,IF(AND(A13&gt;TODAY(),A13&lt;=$B$1),IF(VLOOKUP(TODAY(),$A$10:$D$10000,4,FALSE)=0,"n.d",C13+P13),"n.d"))</f>
        <v>1000641.976</v>
      </c>
      <c r="C13" s="18">
        <f t="shared" ref="C13:C76" si="8">(C12-Q12)</f>
        <v>1000000</v>
      </c>
      <c r="D13" s="17">
        <f ca="1">IF(A13&lt;$B$1,VLOOKUP(A13,[1]DI!$A$4:$B$15000,2,FALSE),0)</f>
        <v>0.14130000000000001</v>
      </c>
      <c r="E13" s="18">
        <f t="shared" ca="1" si="1"/>
        <v>1.00052461</v>
      </c>
      <c r="F13" s="18">
        <f ca="1">(TRUNC(PRODUCT($E$12:$E12),16))</f>
        <v>1.00052461</v>
      </c>
      <c r="G13" s="18">
        <f t="shared" ref="G13:G46" si="9">IF(O12&gt;0,F12,G12)</f>
        <v>1</v>
      </c>
      <c r="H13" s="18">
        <f t="shared" ca="1" si="2"/>
        <v>1.00052461</v>
      </c>
      <c r="I13" s="17">
        <f t="shared" ref="I13:I76" si="10">I12</f>
        <v>0.03</v>
      </c>
      <c r="J13" s="5">
        <f t="shared" ref="J13:J76" si="11">IF(O12&gt;0,VLOOKUP(O12,V$12:AF$48,2),J12)</f>
        <v>42628</v>
      </c>
      <c r="K13" s="2">
        <f t="shared" ref="K13:K76" si="12">IF(A13&gt;J13,IF(NETWORKDAYS(J13,A13,$V$52:$V$436)-1=0,1,NETWORKDAYS(J13,A13,$V$52:$V$436)-1),0)</f>
        <v>1</v>
      </c>
      <c r="L13" s="27">
        <f t="shared" ref="L13:L76" si="13">IF(AND(K13=1,K12=1),1,IF(K13&gt;0,IF(K13=K12,K13+1,K13),0))</f>
        <v>1</v>
      </c>
      <c r="M13" s="14">
        <f t="shared" si="3"/>
        <v>1.000117304</v>
      </c>
      <c r="N13" s="14">
        <f t="shared" ca="1" si="4"/>
        <v>1.000641976</v>
      </c>
      <c r="O13" s="27">
        <f>IF(VLOOKUP(A13,W$12:AD$48,8)=VLOOKUP(A12,W$12:AD$48,8),0,VLOOKUP(A13,W$12:AD$48,8))</f>
        <v>0</v>
      </c>
      <c r="P13" s="18">
        <f t="shared" ca="1" si="5"/>
        <v>641.976</v>
      </c>
      <c r="Q13" s="3">
        <f t="shared" ref="Q13:Q76" si="14">IF(O13&gt;0,VLOOKUP(O13,$V$12:$AA$48,6),0)</f>
        <v>0</v>
      </c>
      <c r="R13" s="4" t="str">
        <f t="shared" ref="R13:R76" si="15">IF(O12&gt;0,VLOOKUP(O12,V$12:AF$48,10),R12)</f>
        <v>A+J=</v>
      </c>
      <c r="S13" s="5">
        <f t="shared" ref="S13:S76" si="16">IF(O12&gt;0,VLOOKUP(O12,V$12:AF$48,11),S12)</f>
        <v>42993</v>
      </c>
      <c r="T13" s="8">
        <f t="shared" ref="T13:T76" si="17">IF(O13&gt;0,(P13+Q13)*T$10,0)</f>
        <v>0</v>
      </c>
      <c r="U13" s="4"/>
      <c r="V13" s="28">
        <f t="shared" ref="V13:V19" si="18">V12+1</f>
        <v>1</v>
      </c>
      <c r="W13" s="155">
        <f t="shared" ref="W13:W19" si="19">AC53</f>
        <v>42993</v>
      </c>
      <c r="X13" s="30">
        <f t="shared" ref="X13:X19" si="20">(X12-AA13)</f>
        <v>857000</v>
      </c>
      <c r="Y13" s="32">
        <f t="shared" ref="Y13:Y19" si="21">NETWORKDAYS(W12,W13,V$52:V$436)-1</f>
        <v>251</v>
      </c>
      <c r="Z13" s="31">
        <f t="shared" ref="Z13:Z19" si="22">ROUND((ROUND(((1+Z$11)^(Y13/252)),9)-1)*X12,2)</f>
        <v>29879.19</v>
      </c>
      <c r="AA13" s="31">
        <f t="shared" ref="AA13:AA19" si="23">(X$12*AB13)</f>
        <v>143000</v>
      </c>
      <c r="AB13" s="37">
        <v>0.14299999999999999</v>
      </c>
      <c r="AC13" s="31">
        <f t="shared" ref="AC13:AC19" si="24">(Z13+AA13)</f>
        <v>172879.19</v>
      </c>
      <c r="AD13" s="28">
        <f t="shared" ref="AD13:AD19" si="25">AD12+1</f>
        <v>1</v>
      </c>
      <c r="AE13" s="34" t="s">
        <v>60</v>
      </c>
      <c r="AF13" s="155">
        <f t="shared" si="6"/>
        <v>43174</v>
      </c>
      <c r="AG13" s="8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</row>
    <row r="14" spans="1:226" x14ac:dyDescent="0.15">
      <c r="A14" s="153">
        <f t="shared" si="7"/>
        <v>42630</v>
      </c>
      <c r="B14" s="23">
        <f t="shared" ref="B14:B77" ca="1" si="26">IF(A14&lt;=TODAY(),C14+P14,IF(AND(A14&gt;TODAY(),A14&lt;=$B$1),IF(VLOOKUP(TODAY(),$A$10:$D$10000,4,FALSE)=0,"n.d",C14+P14),"n.d"))</f>
        <v>1001166.927</v>
      </c>
      <c r="C14" s="18">
        <f t="shared" si="8"/>
        <v>1000000</v>
      </c>
      <c r="D14" s="17">
        <f ca="1">IF(A14&lt;$B$1,VLOOKUP(A14,[1]DI!$A$4:$B$15000,2,FALSE),0)</f>
        <v>0</v>
      </c>
      <c r="E14" s="18">
        <f t="shared" ca="1" si="1"/>
        <v>1</v>
      </c>
      <c r="F14" s="18">
        <f ca="1">(TRUNC(PRODUCT($E$12:$E13),16))</f>
        <v>1.0010494952156499</v>
      </c>
      <c r="G14" s="18">
        <f t="shared" si="9"/>
        <v>1</v>
      </c>
      <c r="H14" s="18">
        <f t="shared" ca="1" si="2"/>
        <v>1.0010494999999999</v>
      </c>
      <c r="I14" s="17">
        <f t="shared" si="10"/>
        <v>0.03</v>
      </c>
      <c r="J14" s="5">
        <f t="shared" si="11"/>
        <v>42628</v>
      </c>
      <c r="K14" s="2">
        <f t="shared" si="12"/>
        <v>1</v>
      </c>
      <c r="L14" s="27">
        <f t="shared" si="13"/>
        <v>1</v>
      </c>
      <c r="M14" s="14">
        <f t="shared" si="3"/>
        <v>1.000117304</v>
      </c>
      <c r="N14" s="14">
        <f t="shared" ca="1" si="4"/>
        <v>1.0011669270000001</v>
      </c>
      <c r="O14" s="27">
        <f t="shared" ref="O14:O77" si="27">IF(VLOOKUP(A14,W$12:AD$48,8)=VLOOKUP(A13,W$12:AD$48,8),0,VLOOKUP(A14,W$12:AD$48,8))</f>
        <v>0</v>
      </c>
      <c r="P14" s="18">
        <f t="shared" ca="1" si="5"/>
        <v>1166.9269999999999</v>
      </c>
      <c r="Q14" s="3">
        <f t="shared" si="14"/>
        <v>0</v>
      </c>
      <c r="R14" s="4" t="str">
        <f t="shared" si="15"/>
        <v>A+J=</v>
      </c>
      <c r="S14" s="5">
        <f t="shared" si="16"/>
        <v>42993</v>
      </c>
      <c r="T14" s="8">
        <f t="shared" si="17"/>
        <v>0</v>
      </c>
      <c r="U14" s="4"/>
      <c r="V14" s="28">
        <f t="shared" si="18"/>
        <v>2</v>
      </c>
      <c r="W14" s="155">
        <f t="shared" si="19"/>
        <v>43174</v>
      </c>
      <c r="X14" s="30">
        <f t="shared" si="20"/>
        <v>714000</v>
      </c>
      <c r="Y14" s="32">
        <f t="shared" si="21"/>
        <v>122</v>
      </c>
      <c r="Z14" s="31">
        <f t="shared" si="22"/>
        <v>12352.02</v>
      </c>
      <c r="AA14" s="31">
        <f t="shared" si="23"/>
        <v>143000</v>
      </c>
      <c r="AB14" s="37">
        <v>0.14299999999999999</v>
      </c>
      <c r="AC14" s="31">
        <f t="shared" si="24"/>
        <v>155352.01999999999</v>
      </c>
      <c r="AD14" s="28">
        <f t="shared" si="25"/>
        <v>2</v>
      </c>
      <c r="AE14" s="34" t="s">
        <v>60</v>
      </c>
      <c r="AF14" s="155">
        <f t="shared" si="6"/>
        <v>43360</v>
      </c>
      <c r="AG14" s="8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</row>
    <row r="15" spans="1:226" x14ac:dyDescent="0.15">
      <c r="A15" s="153">
        <f t="shared" si="7"/>
        <v>42631</v>
      </c>
      <c r="B15" s="23">
        <f t="shared" ca="1" si="26"/>
        <v>1001166.927</v>
      </c>
      <c r="C15" s="18">
        <f t="shared" si="8"/>
        <v>1000000</v>
      </c>
      <c r="D15" s="17">
        <f ca="1">IF(A15&lt;$B$1,VLOOKUP(A15,[1]DI!$A$4:$B$15000,2,FALSE),0)</f>
        <v>0</v>
      </c>
      <c r="E15" s="18">
        <f t="shared" ca="1" si="1"/>
        <v>1</v>
      </c>
      <c r="F15" s="18">
        <f ca="1">(TRUNC(PRODUCT($E$12:$E14),16))</f>
        <v>1.0010494952156499</v>
      </c>
      <c r="G15" s="18">
        <f t="shared" si="9"/>
        <v>1</v>
      </c>
      <c r="H15" s="18">
        <f t="shared" ca="1" si="2"/>
        <v>1.0010494999999999</v>
      </c>
      <c r="I15" s="17">
        <f t="shared" si="10"/>
        <v>0.03</v>
      </c>
      <c r="J15" s="5">
        <f t="shared" si="11"/>
        <v>42628</v>
      </c>
      <c r="K15" s="2">
        <f t="shared" si="12"/>
        <v>1</v>
      </c>
      <c r="L15" s="27">
        <f t="shared" si="13"/>
        <v>1</v>
      </c>
      <c r="M15" s="14">
        <f t="shared" si="3"/>
        <v>1.000117304</v>
      </c>
      <c r="N15" s="14">
        <f t="shared" ca="1" si="4"/>
        <v>1.0011669270000001</v>
      </c>
      <c r="O15" s="27">
        <f t="shared" si="27"/>
        <v>0</v>
      </c>
      <c r="P15" s="18">
        <f t="shared" ca="1" si="5"/>
        <v>1166.9269999999999</v>
      </c>
      <c r="Q15" s="3">
        <f t="shared" si="14"/>
        <v>0</v>
      </c>
      <c r="R15" s="4" t="str">
        <f t="shared" si="15"/>
        <v>A+J=</v>
      </c>
      <c r="S15" s="5">
        <f t="shared" si="16"/>
        <v>42993</v>
      </c>
      <c r="T15" s="8">
        <f t="shared" si="17"/>
        <v>0</v>
      </c>
      <c r="U15" s="4"/>
      <c r="V15" s="28">
        <f t="shared" si="18"/>
        <v>3</v>
      </c>
      <c r="W15" s="155">
        <f t="shared" si="19"/>
        <v>43360</v>
      </c>
      <c r="X15" s="30">
        <f t="shared" si="20"/>
        <v>571000</v>
      </c>
      <c r="Y15" s="32">
        <f t="shared" si="21"/>
        <v>128</v>
      </c>
      <c r="Z15" s="31">
        <f t="shared" si="22"/>
        <v>10800.87</v>
      </c>
      <c r="AA15" s="31">
        <f t="shared" si="23"/>
        <v>143000</v>
      </c>
      <c r="AB15" s="37">
        <v>0.14299999999999999</v>
      </c>
      <c r="AC15" s="31">
        <f t="shared" si="24"/>
        <v>153800.87</v>
      </c>
      <c r="AD15" s="28">
        <f t="shared" si="25"/>
        <v>3</v>
      </c>
      <c r="AE15" s="34" t="s">
        <v>60</v>
      </c>
      <c r="AF15" s="155">
        <f t="shared" si="6"/>
        <v>43539</v>
      </c>
      <c r="AG15" s="8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</row>
    <row r="16" spans="1:226" x14ac:dyDescent="0.15">
      <c r="A16" s="153">
        <f t="shared" si="7"/>
        <v>42632</v>
      </c>
      <c r="B16" s="23">
        <f t="shared" ca="1" si="26"/>
        <v>1001284.367</v>
      </c>
      <c r="C16" s="18">
        <f t="shared" si="8"/>
        <v>1000000</v>
      </c>
      <c r="D16" s="17">
        <f ca="1">IF(A16&lt;$B$1,VLOOKUP(A16,[1]DI!$A$4:$B$15000,2,FALSE),0)</f>
        <v>0.14130000000000001</v>
      </c>
      <c r="E16" s="18">
        <f t="shared" ca="1" si="1"/>
        <v>1.00052461</v>
      </c>
      <c r="F16" s="18">
        <f ca="1">(TRUNC(PRODUCT($E$12:$E15),16))</f>
        <v>1.0010494952156499</v>
      </c>
      <c r="G16" s="18">
        <f t="shared" si="9"/>
        <v>1</v>
      </c>
      <c r="H16" s="18">
        <f t="shared" ca="1" si="2"/>
        <v>1.0010494999999999</v>
      </c>
      <c r="I16" s="17">
        <f t="shared" si="10"/>
        <v>0.03</v>
      </c>
      <c r="J16" s="5">
        <f t="shared" si="11"/>
        <v>42628</v>
      </c>
      <c r="K16" s="2">
        <f t="shared" si="12"/>
        <v>2</v>
      </c>
      <c r="L16" s="27">
        <f t="shared" si="13"/>
        <v>2</v>
      </c>
      <c r="M16" s="14">
        <f t="shared" si="3"/>
        <v>1.0002346209999999</v>
      </c>
      <c r="N16" s="14">
        <f t="shared" ca="1" si="4"/>
        <v>1.001284367</v>
      </c>
      <c r="O16" s="27">
        <f t="shared" si="27"/>
        <v>0</v>
      </c>
      <c r="P16" s="18">
        <f t="shared" ca="1" si="5"/>
        <v>1284.367</v>
      </c>
      <c r="Q16" s="3">
        <f t="shared" si="14"/>
        <v>0</v>
      </c>
      <c r="R16" s="4" t="str">
        <f t="shared" si="15"/>
        <v>A+J=</v>
      </c>
      <c r="S16" s="5">
        <f t="shared" si="16"/>
        <v>42993</v>
      </c>
      <c r="T16" s="8">
        <f t="shared" si="17"/>
        <v>0</v>
      </c>
      <c r="U16" s="4"/>
      <c r="V16" s="28">
        <f t="shared" si="18"/>
        <v>4</v>
      </c>
      <c r="W16" s="155">
        <f t="shared" si="19"/>
        <v>43539</v>
      </c>
      <c r="X16" s="30">
        <f t="shared" si="20"/>
        <v>428000</v>
      </c>
      <c r="Y16" s="32">
        <f t="shared" si="21"/>
        <v>122</v>
      </c>
      <c r="Z16" s="31">
        <f t="shared" si="22"/>
        <v>8229.8799999999992</v>
      </c>
      <c r="AA16" s="31">
        <f t="shared" si="23"/>
        <v>143000</v>
      </c>
      <c r="AB16" s="37">
        <v>0.14299999999999999</v>
      </c>
      <c r="AC16" s="31">
        <f t="shared" si="24"/>
        <v>151229.88</v>
      </c>
      <c r="AD16" s="28">
        <f t="shared" si="25"/>
        <v>4</v>
      </c>
      <c r="AE16" s="34" t="s">
        <v>60</v>
      </c>
      <c r="AF16" s="155">
        <f t="shared" si="6"/>
        <v>43724</v>
      </c>
      <c r="AG16" s="8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</row>
    <row r="17" spans="1:208" x14ac:dyDescent="0.15">
      <c r="A17" s="153">
        <f t="shared" si="7"/>
        <v>42633</v>
      </c>
      <c r="B17" s="23">
        <f t="shared" ca="1" si="26"/>
        <v>1001927.16599999</v>
      </c>
      <c r="C17" s="18">
        <f t="shared" si="8"/>
        <v>1000000</v>
      </c>
      <c r="D17" s="17">
        <f ca="1">IF(A17&lt;$B$1,VLOOKUP(A17,[1]DI!$A$4:$B$15000,2,FALSE),0)</f>
        <v>0.14130000000000001</v>
      </c>
      <c r="E17" s="18">
        <f t="shared" ca="1" si="1"/>
        <v>1.00052461</v>
      </c>
      <c r="F17" s="18">
        <f ca="1">(TRUNC(PRODUCT($E$12:$E16),16))</f>
        <v>1.0015746557913401</v>
      </c>
      <c r="G17" s="18">
        <f t="shared" si="9"/>
        <v>1</v>
      </c>
      <c r="H17" s="18">
        <f t="shared" ca="1" si="2"/>
        <v>1.0015746599999999</v>
      </c>
      <c r="I17" s="17">
        <f t="shared" si="10"/>
        <v>0.03</v>
      </c>
      <c r="J17" s="5">
        <f t="shared" si="11"/>
        <v>42628</v>
      </c>
      <c r="K17" s="2">
        <f t="shared" si="12"/>
        <v>3</v>
      </c>
      <c r="L17" s="27">
        <f t="shared" si="13"/>
        <v>3</v>
      </c>
      <c r="M17" s="14">
        <f t="shared" si="3"/>
        <v>1.0003519519999999</v>
      </c>
      <c r="N17" s="14">
        <f t="shared" ca="1" si="4"/>
        <v>1.001927166</v>
      </c>
      <c r="O17" s="27">
        <f t="shared" si="27"/>
        <v>0</v>
      </c>
      <c r="P17" s="18">
        <f t="shared" ca="1" si="5"/>
        <v>1927.16599999</v>
      </c>
      <c r="Q17" s="3">
        <f t="shared" si="14"/>
        <v>0</v>
      </c>
      <c r="R17" s="4" t="str">
        <f t="shared" si="15"/>
        <v>A+J=</v>
      </c>
      <c r="S17" s="5">
        <f t="shared" si="16"/>
        <v>42993</v>
      </c>
      <c r="T17" s="8">
        <f t="shared" si="17"/>
        <v>0</v>
      </c>
      <c r="U17" s="4"/>
      <c r="V17" s="28">
        <f t="shared" si="18"/>
        <v>5</v>
      </c>
      <c r="W17" s="155">
        <f t="shared" si="19"/>
        <v>43724</v>
      </c>
      <c r="X17" s="30">
        <f t="shared" si="20"/>
        <v>285000</v>
      </c>
      <c r="Y17" s="32">
        <f t="shared" si="21"/>
        <v>128</v>
      </c>
      <c r="Z17" s="31">
        <f t="shared" si="22"/>
        <v>6474.47</v>
      </c>
      <c r="AA17" s="31">
        <f t="shared" si="23"/>
        <v>143000</v>
      </c>
      <c r="AB17" s="37">
        <v>0.14299999999999999</v>
      </c>
      <c r="AC17" s="31">
        <f t="shared" si="24"/>
        <v>149474.47</v>
      </c>
      <c r="AD17" s="28">
        <f t="shared" si="25"/>
        <v>5</v>
      </c>
      <c r="AE17" s="34" t="s">
        <v>60</v>
      </c>
      <c r="AF17" s="155">
        <f t="shared" si="6"/>
        <v>43906</v>
      </c>
      <c r="AG17" s="8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</row>
    <row r="18" spans="1:208" x14ac:dyDescent="0.15">
      <c r="A18" s="153">
        <f t="shared" si="7"/>
        <v>42634</v>
      </c>
      <c r="B18" s="23">
        <f t="shared" ca="1" si="26"/>
        <v>1002570.37299999</v>
      </c>
      <c r="C18" s="18">
        <f t="shared" si="8"/>
        <v>1000000</v>
      </c>
      <c r="D18" s="17">
        <f ca="1">IF(A18&lt;$B$1,VLOOKUP(A18,[1]DI!$A$4:$B$15000,2,FALSE),0)</f>
        <v>0.14130000000000001</v>
      </c>
      <c r="E18" s="18">
        <f t="shared" ca="1" si="1"/>
        <v>1.00052461</v>
      </c>
      <c r="F18" s="18">
        <f ca="1">(TRUNC(PRODUCT($E$12:$E17),16))</f>
        <v>1.0021000918715099</v>
      </c>
      <c r="G18" s="18">
        <f t="shared" si="9"/>
        <v>1</v>
      </c>
      <c r="H18" s="18">
        <f t="shared" ca="1" si="2"/>
        <v>1.0021000900000001</v>
      </c>
      <c r="I18" s="17">
        <f t="shared" si="10"/>
        <v>0.03</v>
      </c>
      <c r="J18" s="5">
        <f t="shared" si="11"/>
        <v>42628</v>
      </c>
      <c r="K18" s="2">
        <f t="shared" si="12"/>
        <v>4</v>
      </c>
      <c r="L18" s="27">
        <f t="shared" si="13"/>
        <v>4</v>
      </c>
      <c r="M18" s="14">
        <f t="shared" si="3"/>
        <v>1.000469297</v>
      </c>
      <c r="N18" s="14">
        <f t="shared" ca="1" si="4"/>
        <v>1.002570373</v>
      </c>
      <c r="O18" s="27">
        <f t="shared" si="27"/>
        <v>0</v>
      </c>
      <c r="P18" s="18">
        <f t="shared" ca="1" si="5"/>
        <v>2570.3729999900002</v>
      </c>
      <c r="Q18" s="3">
        <f t="shared" si="14"/>
        <v>0</v>
      </c>
      <c r="R18" s="4" t="str">
        <f t="shared" si="15"/>
        <v>A+J=</v>
      </c>
      <c r="S18" s="5">
        <f t="shared" si="16"/>
        <v>42993</v>
      </c>
      <c r="T18" s="8">
        <f t="shared" si="17"/>
        <v>0</v>
      </c>
      <c r="U18" s="4"/>
      <c r="V18" s="28">
        <f t="shared" si="18"/>
        <v>6</v>
      </c>
      <c r="W18" s="155">
        <f t="shared" si="19"/>
        <v>43906</v>
      </c>
      <c r="X18" s="30">
        <f t="shared" si="20"/>
        <v>142000</v>
      </c>
      <c r="Y18" s="32">
        <f t="shared" si="21"/>
        <v>125</v>
      </c>
      <c r="Z18" s="31">
        <f t="shared" si="22"/>
        <v>4209.4799999999996</v>
      </c>
      <c r="AA18" s="31">
        <f t="shared" si="23"/>
        <v>143000</v>
      </c>
      <c r="AB18" s="37">
        <v>0.14299999999999999</v>
      </c>
      <c r="AC18" s="31">
        <f t="shared" si="24"/>
        <v>147209.48000000001</v>
      </c>
      <c r="AD18" s="28">
        <f t="shared" si="25"/>
        <v>6</v>
      </c>
      <c r="AE18" s="34" t="s">
        <v>60</v>
      </c>
      <c r="AF18" s="155">
        <f t="shared" si="6"/>
        <v>44089</v>
      </c>
      <c r="AG18" s="8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</row>
    <row r="19" spans="1:208" x14ac:dyDescent="0.15">
      <c r="A19" s="153">
        <f t="shared" si="7"/>
        <v>42635</v>
      </c>
      <c r="B19" s="23">
        <f t="shared" ca="1" si="26"/>
        <v>1003213.99599999</v>
      </c>
      <c r="C19" s="18">
        <f t="shared" si="8"/>
        <v>1000000</v>
      </c>
      <c r="D19" s="17">
        <f ca="1">IF(A19&lt;$B$1,VLOOKUP(A19,[1]DI!$A$4:$B$15000,2,FALSE),0)</f>
        <v>0.14130000000000001</v>
      </c>
      <c r="E19" s="18">
        <f t="shared" ca="1" si="1"/>
        <v>1.00052461</v>
      </c>
      <c r="F19" s="18">
        <f ca="1">(TRUNC(PRODUCT($E$12:$E18),16))</f>
        <v>1.0026258036007101</v>
      </c>
      <c r="G19" s="18">
        <f t="shared" si="9"/>
        <v>1</v>
      </c>
      <c r="H19" s="18">
        <f t="shared" ca="1" si="2"/>
        <v>1.0026257999999999</v>
      </c>
      <c r="I19" s="17">
        <f t="shared" si="10"/>
        <v>0.03</v>
      </c>
      <c r="J19" s="5">
        <f t="shared" si="11"/>
        <v>42628</v>
      </c>
      <c r="K19" s="2">
        <f t="shared" si="12"/>
        <v>5</v>
      </c>
      <c r="L19" s="27">
        <f t="shared" si="13"/>
        <v>5</v>
      </c>
      <c r="M19" s="14">
        <f t="shared" si="3"/>
        <v>1.0005866560000001</v>
      </c>
      <c r="N19" s="14">
        <f t="shared" ca="1" si="4"/>
        <v>1.0032139959999999</v>
      </c>
      <c r="O19" s="27">
        <f t="shared" si="27"/>
        <v>0</v>
      </c>
      <c r="P19" s="18">
        <f t="shared" ca="1" si="5"/>
        <v>3213.9959999900002</v>
      </c>
      <c r="Q19" s="3">
        <f t="shared" si="14"/>
        <v>0</v>
      </c>
      <c r="R19" s="4" t="str">
        <f t="shared" si="15"/>
        <v>A+J=</v>
      </c>
      <c r="S19" s="5">
        <f t="shared" si="16"/>
        <v>42993</v>
      </c>
      <c r="T19" s="8">
        <f t="shared" si="17"/>
        <v>0</v>
      </c>
      <c r="U19" s="4"/>
      <c r="V19" s="28">
        <f t="shared" si="18"/>
        <v>7</v>
      </c>
      <c r="W19" s="155">
        <f t="shared" si="19"/>
        <v>44089</v>
      </c>
      <c r="X19" s="30">
        <f t="shared" si="20"/>
        <v>0</v>
      </c>
      <c r="Y19" s="32">
        <f t="shared" si="21"/>
        <v>126</v>
      </c>
      <c r="Z19" s="31">
        <f t="shared" si="22"/>
        <v>2114.2600000000002</v>
      </c>
      <c r="AA19" s="31">
        <f t="shared" si="23"/>
        <v>142000</v>
      </c>
      <c r="AB19" s="37">
        <v>0.14199999999999999</v>
      </c>
      <c r="AC19" s="31">
        <f t="shared" si="24"/>
        <v>144114.26</v>
      </c>
      <c r="AD19" s="28">
        <f t="shared" si="25"/>
        <v>7</v>
      </c>
      <c r="AE19" s="34"/>
      <c r="AF19" s="29"/>
      <c r="AG19" s="8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</row>
    <row r="20" spans="1:208" x14ac:dyDescent="0.15">
      <c r="A20" s="153">
        <f t="shared" si="7"/>
        <v>42636</v>
      </c>
      <c r="B20" s="23">
        <f t="shared" ca="1" si="26"/>
        <v>1003858.03799999</v>
      </c>
      <c r="C20" s="18">
        <f t="shared" si="8"/>
        <v>1000000</v>
      </c>
      <c r="D20" s="17">
        <f ca="1">IF(A20&lt;$B$1,VLOOKUP(A20,[1]DI!$A$4:$B$15000,2,FALSE),0)</f>
        <v>0.14130000000000001</v>
      </c>
      <c r="E20" s="18">
        <f t="shared" ca="1" si="1"/>
        <v>1.00052461</v>
      </c>
      <c r="F20" s="18">
        <f ca="1">(TRUNC(PRODUCT($E$12:$E19),16))</f>
        <v>1.0031517911235399</v>
      </c>
      <c r="G20" s="18">
        <f t="shared" si="9"/>
        <v>1</v>
      </c>
      <c r="H20" s="18">
        <f t="shared" ca="1" si="2"/>
        <v>1.00315179</v>
      </c>
      <c r="I20" s="17">
        <f t="shared" si="10"/>
        <v>0.03</v>
      </c>
      <c r="J20" s="5">
        <f t="shared" si="11"/>
        <v>42628</v>
      </c>
      <c r="K20" s="2">
        <f t="shared" si="12"/>
        <v>6</v>
      </c>
      <c r="L20" s="27">
        <f t="shared" si="13"/>
        <v>6</v>
      </c>
      <c r="M20" s="14">
        <f t="shared" si="3"/>
        <v>1.000704029</v>
      </c>
      <c r="N20" s="14">
        <f t="shared" ca="1" si="4"/>
        <v>1.003858038</v>
      </c>
      <c r="O20" s="27">
        <f t="shared" si="27"/>
        <v>0</v>
      </c>
      <c r="P20" s="18">
        <f t="shared" ca="1" si="5"/>
        <v>3858.0379999900001</v>
      </c>
      <c r="Q20" s="3">
        <f t="shared" si="14"/>
        <v>0</v>
      </c>
      <c r="R20" s="4" t="str">
        <f t="shared" si="15"/>
        <v>A+J=</v>
      </c>
      <c r="S20" s="5">
        <f t="shared" si="16"/>
        <v>42993</v>
      </c>
      <c r="T20" s="8">
        <f t="shared" si="17"/>
        <v>0</v>
      </c>
      <c r="U20" s="4"/>
      <c r="V20" s="28"/>
      <c r="W20" s="29"/>
      <c r="X20" s="30"/>
      <c r="Y20" s="32"/>
      <c r="Z20" s="31"/>
      <c r="AA20" s="31"/>
      <c r="AB20" s="37"/>
      <c r="AC20" s="31"/>
      <c r="AD20" s="28"/>
      <c r="AE20" s="34"/>
      <c r="AF20" s="29"/>
      <c r="AG20" s="8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</row>
    <row r="21" spans="1:208" x14ac:dyDescent="0.15">
      <c r="A21" s="153">
        <f t="shared" si="7"/>
        <v>42637</v>
      </c>
      <c r="B21" s="23">
        <f t="shared" ca="1" si="26"/>
        <v>1004502.486</v>
      </c>
      <c r="C21" s="18">
        <f t="shared" si="8"/>
        <v>1000000</v>
      </c>
      <c r="D21" s="17">
        <f ca="1">IF(A21&lt;$B$1,VLOOKUP(A21,[1]DI!$A$4:$B$15000,2,FALSE),0)</f>
        <v>0</v>
      </c>
      <c r="E21" s="18">
        <f t="shared" ca="1" si="1"/>
        <v>1</v>
      </c>
      <c r="F21" s="18">
        <f ca="1">(TRUNC(PRODUCT($E$12:$E20),16))</f>
        <v>1.00367805458468</v>
      </c>
      <c r="G21" s="18">
        <f t="shared" si="9"/>
        <v>1</v>
      </c>
      <c r="H21" s="18">
        <f t="shared" ca="1" si="2"/>
        <v>1.00367805</v>
      </c>
      <c r="I21" s="17">
        <f t="shared" si="10"/>
        <v>0.03</v>
      </c>
      <c r="J21" s="5">
        <f t="shared" si="11"/>
        <v>42628</v>
      </c>
      <c r="K21" s="2">
        <f t="shared" si="12"/>
        <v>6</v>
      </c>
      <c r="L21" s="27">
        <f t="shared" si="13"/>
        <v>7</v>
      </c>
      <c r="M21" s="14">
        <f t="shared" si="3"/>
        <v>1.0008214150000001</v>
      </c>
      <c r="N21" s="14">
        <f t="shared" ca="1" si="4"/>
        <v>1.004502486</v>
      </c>
      <c r="O21" s="27">
        <f t="shared" si="27"/>
        <v>0</v>
      </c>
      <c r="P21" s="18">
        <f t="shared" ca="1" si="5"/>
        <v>4502.4859999999999</v>
      </c>
      <c r="Q21" s="3">
        <f t="shared" si="14"/>
        <v>0</v>
      </c>
      <c r="R21" s="4" t="str">
        <f t="shared" si="15"/>
        <v>A+J=</v>
      </c>
      <c r="S21" s="5">
        <f t="shared" si="16"/>
        <v>42993</v>
      </c>
      <c r="T21" s="8">
        <f t="shared" si="17"/>
        <v>0</v>
      </c>
      <c r="U21" s="4"/>
      <c r="V21" s="28"/>
      <c r="W21" s="29"/>
      <c r="X21" s="30"/>
      <c r="Y21" s="32"/>
      <c r="Z21" s="31"/>
      <c r="AA21" s="31"/>
      <c r="AB21" s="37"/>
      <c r="AC21" s="31"/>
      <c r="AD21" s="28"/>
      <c r="AE21" s="34"/>
      <c r="AF21" s="29"/>
      <c r="AG21" s="8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</row>
    <row r="22" spans="1:208" x14ac:dyDescent="0.15">
      <c r="A22" s="153">
        <f t="shared" si="7"/>
        <v>42638</v>
      </c>
      <c r="B22" s="23">
        <f t="shared" ca="1" si="26"/>
        <v>1004502.486</v>
      </c>
      <c r="C22" s="18">
        <f t="shared" si="8"/>
        <v>1000000</v>
      </c>
      <c r="D22" s="17">
        <f ca="1">IF(A22&lt;$B$1,VLOOKUP(A22,[1]DI!$A$4:$B$15000,2,FALSE),0)</f>
        <v>0</v>
      </c>
      <c r="E22" s="18">
        <f t="shared" ca="1" si="1"/>
        <v>1</v>
      </c>
      <c r="F22" s="18">
        <f ca="1">(TRUNC(PRODUCT($E$12:$E21),16))</f>
        <v>1.00367805458468</v>
      </c>
      <c r="G22" s="18">
        <f t="shared" si="9"/>
        <v>1</v>
      </c>
      <c r="H22" s="18">
        <f t="shared" ca="1" si="2"/>
        <v>1.00367805</v>
      </c>
      <c r="I22" s="17">
        <f t="shared" si="10"/>
        <v>0.03</v>
      </c>
      <c r="J22" s="5">
        <f t="shared" si="11"/>
        <v>42628</v>
      </c>
      <c r="K22" s="2">
        <f t="shared" si="12"/>
        <v>6</v>
      </c>
      <c r="L22" s="27">
        <f t="shared" si="13"/>
        <v>7</v>
      </c>
      <c r="M22" s="14">
        <f t="shared" si="3"/>
        <v>1.0008214150000001</v>
      </c>
      <c r="N22" s="14">
        <f t="shared" ca="1" si="4"/>
        <v>1.004502486</v>
      </c>
      <c r="O22" s="27">
        <f t="shared" si="27"/>
        <v>0</v>
      </c>
      <c r="P22" s="18">
        <f t="shared" ca="1" si="5"/>
        <v>4502.4859999999999</v>
      </c>
      <c r="Q22" s="3">
        <f t="shared" si="14"/>
        <v>0</v>
      </c>
      <c r="R22" s="4" t="str">
        <f t="shared" si="15"/>
        <v>A+J=</v>
      </c>
      <c r="S22" s="5">
        <f t="shared" si="16"/>
        <v>42993</v>
      </c>
      <c r="T22" s="8">
        <f t="shared" si="17"/>
        <v>0</v>
      </c>
      <c r="U22" s="4"/>
      <c r="V22" s="28"/>
      <c r="W22" s="29"/>
      <c r="X22" s="30"/>
      <c r="Y22" s="32"/>
      <c r="Z22" s="31"/>
      <c r="AA22" s="31"/>
      <c r="AB22" s="37"/>
      <c r="AC22" s="31"/>
      <c r="AD22" s="28"/>
      <c r="AE22" s="34"/>
      <c r="AF22" s="29"/>
      <c r="AG22" s="8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</row>
    <row r="23" spans="1:208" x14ac:dyDescent="0.15">
      <c r="A23" s="153">
        <f t="shared" si="7"/>
        <v>42639</v>
      </c>
      <c r="B23" s="23">
        <f t="shared" ca="1" si="26"/>
        <v>1004502.486</v>
      </c>
      <c r="C23" s="18">
        <f t="shared" si="8"/>
        <v>1000000</v>
      </c>
      <c r="D23" s="17">
        <f ca="1">IF(A23&lt;$B$1,VLOOKUP(A23,[1]DI!$A$4:$B$15000,2,FALSE),0)</f>
        <v>0.14130000000000001</v>
      </c>
      <c r="E23" s="18">
        <f t="shared" ca="1" si="1"/>
        <v>1.00052461</v>
      </c>
      <c r="F23" s="18">
        <f ca="1">(TRUNC(PRODUCT($E$12:$E22),16))</f>
        <v>1.00367805458468</v>
      </c>
      <c r="G23" s="18">
        <f t="shared" si="9"/>
        <v>1</v>
      </c>
      <c r="H23" s="18">
        <f t="shared" ca="1" si="2"/>
        <v>1.00367805</v>
      </c>
      <c r="I23" s="17">
        <f t="shared" si="10"/>
        <v>0.03</v>
      </c>
      <c r="J23" s="5">
        <f t="shared" si="11"/>
        <v>42628</v>
      </c>
      <c r="K23" s="2">
        <f t="shared" si="12"/>
        <v>7</v>
      </c>
      <c r="L23" s="27">
        <f t="shared" si="13"/>
        <v>7</v>
      </c>
      <c r="M23" s="14">
        <f t="shared" si="3"/>
        <v>1.0008214150000001</v>
      </c>
      <c r="N23" s="14">
        <f t="shared" ca="1" si="4"/>
        <v>1.004502486</v>
      </c>
      <c r="O23" s="27">
        <f t="shared" si="27"/>
        <v>0</v>
      </c>
      <c r="P23" s="18">
        <f t="shared" ca="1" si="5"/>
        <v>4502.4859999999999</v>
      </c>
      <c r="Q23" s="3">
        <f t="shared" si="14"/>
        <v>0</v>
      </c>
      <c r="R23" s="4" t="str">
        <f t="shared" si="15"/>
        <v>A+J=</v>
      </c>
      <c r="S23" s="5">
        <f t="shared" si="16"/>
        <v>42993</v>
      </c>
      <c r="T23" s="8">
        <f t="shared" si="17"/>
        <v>0</v>
      </c>
      <c r="U23" s="4"/>
      <c r="V23" s="28"/>
      <c r="W23" s="29"/>
      <c r="X23" s="30"/>
      <c r="Y23" s="32"/>
      <c r="Z23" s="31"/>
      <c r="AA23" s="31"/>
      <c r="AB23" s="37"/>
      <c r="AC23" s="31"/>
      <c r="AD23" s="28"/>
      <c r="AE23" s="34"/>
      <c r="AF23" s="29"/>
      <c r="AG23" s="8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</row>
    <row r="24" spans="1:208" x14ac:dyDescent="0.15">
      <c r="A24" s="153">
        <f t="shared" si="7"/>
        <v>42640</v>
      </c>
      <c r="B24" s="23">
        <f t="shared" ca="1" si="26"/>
        <v>1005147.352</v>
      </c>
      <c r="C24" s="18">
        <f t="shared" si="8"/>
        <v>1000000</v>
      </c>
      <c r="D24" s="17">
        <f ca="1">IF(A24&lt;$B$1,VLOOKUP(A24,[1]DI!$A$4:$B$15000,2,FALSE),0)</f>
        <v>0.14130000000000001</v>
      </c>
      <c r="E24" s="18">
        <f t="shared" ca="1" si="1"/>
        <v>1.00052461</v>
      </c>
      <c r="F24" s="18">
        <f ca="1">(TRUNC(PRODUCT($E$12:$E23),16))</f>
        <v>1.00420459412889</v>
      </c>
      <c r="G24" s="18">
        <f t="shared" si="9"/>
        <v>1</v>
      </c>
      <c r="H24" s="18">
        <f t="shared" ca="1" si="2"/>
        <v>1.0042045900000001</v>
      </c>
      <c r="I24" s="17">
        <f t="shared" si="10"/>
        <v>0.03</v>
      </c>
      <c r="J24" s="5">
        <f t="shared" si="11"/>
        <v>42628</v>
      </c>
      <c r="K24" s="2">
        <f t="shared" si="12"/>
        <v>8</v>
      </c>
      <c r="L24" s="27">
        <f t="shared" si="13"/>
        <v>8</v>
      </c>
      <c r="M24" s="14">
        <f t="shared" si="3"/>
        <v>1.000938815</v>
      </c>
      <c r="N24" s="14">
        <f t="shared" ca="1" si="4"/>
        <v>1.005147352</v>
      </c>
      <c r="O24" s="27">
        <f t="shared" si="27"/>
        <v>0</v>
      </c>
      <c r="P24" s="18">
        <f t="shared" ca="1" si="5"/>
        <v>5147.3519999999999</v>
      </c>
      <c r="Q24" s="3">
        <f t="shared" si="14"/>
        <v>0</v>
      </c>
      <c r="R24" s="4" t="str">
        <f t="shared" si="15"/>
        <v>A+J=</v>
      </c>
      <c r="S24" s="5">
        <f t="shared" si="16"/>
        <v>42993</v>
      </c>
      <c r="T24" s="8">
        <f t="shared" si="17"/>
        <v>0</v>
      </c>
      <c r="U24" s="4"/>
      <c r="V24" s="28"/>
      <c r="W24" s="29"/>
      <c r="X24" s="30"/>
      <c r="Y24" s="32"/>
      <c r="Z24" s="31"/>
      <c r="AA24" s="31"/>
      <c r="AB24" s="37"/>
      <c r="AC24" s="31"/>
      <c r="AD24" s="28"/>
      <c r="AE24" s="34"/>
      <c r="AF24" s="29"/>
      <c r="AG24" s="8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</row>
    <row r="25" spans="1:208" x14ac:dyDescent="0.15">
      <c r="A25" s="153">
        <f t="shared" si="7"/>
        <v>42641</v>
      </c>
      <c r="B25" s="23">
        <f t="shared" ca="1" si="26"/>
        <v>1005792.6360000001</v>
      </c>
      <c r="C25" s="18">
        <f t="shared" si="8"/>
        <v>1000000</v>
      </c>
      <c r="D25" s="17">
        <f ca="1">IF(A25&lt;$B$1,VLOOKUP(A25,[1]DI!$A$4:$B$15000,2,FALSE),0)</f>
        <v>0.14130000000000001</v>
      </c>
      <c r="E25" s="18">
        <f t="shared" ca="1" si="1"/>
        <v>1.00052461</v>
      </c>
      <c r="F25" s="18">
        <f ca="1">(TRUNC(PRODUCT($E$12:$E24),16))</f>
        <v>1.0047314099010201</v>
      </c>
      <c r="G25" s="18">
        <f t="shared" si="9"/>
        <v>1</v>
      </c>
      <c r="H25" s="18">
        <f t="shared" ca="1" si="2"/>
        <v>1.00473141</v>
      </c>
      <c r="I25" s="17">
        <f t="shared" si="10"/>
        <v>0.03</v>
      </c>
      <c r="J25" s="5">
        <f t="shared" si="11"/>
        <v>42628</v>
      </c>
      <c r="K25" s="2">
        <f t="shared" si="12"/>
        <v>9</v>
      </c>
      <c r="L25" s="27">
        <f t="shared" si="13"/>
        <v>9</v>
      </c>
      <c r="M25" s="14">
        <f t="shared" si="3"/>
        <v>1.001056229</v>
      </c>
      <c r="N25" s="14">
        <f t="shared" ca="1" si="4"/>
        <v>1.005792636</v>
      </c>
      <c r="O25" s="27">
        <f t="shared" si="27"/>
        <v>0</v>
      </c>
      <c r="P25" s="18">
        <f t="shared" ca="1" si="5"/>
        <v>5792.6360000000004</v>
      </c>
      <c r="Q25" s="3">
        <f t="shared" si="14"/>
        <v>0</v>
      </c>
      <c r="R25" s="4" t="str">
        <f t="shared" si="15"/>
        <v>A+J=</v>
      </c>
      <c r="S25" s="5">
        <f t="shared" si="16"/>
        <v>42993</v>
      </c>
      <c r="T25" s="8">
        <f t="shared" si="17"/>
        <v>0</v>
      </c>
      <c r="U25" s="4"/>
      <c r="V25" s="28"/>
      <c r="W25" s="29"/>
      <c r="X25" s="30"/>
      <c r="Y25" s="32"/>
      <c r="Z25" s="31"/>
      <c r="AA25" s="31"/>
      <c r="AB25" s="37"/>
      <c r="AC25" s="31"/>
      <c r="AD25" s="28"/>
      <c r="AE25" s="34"/>
      <c r="AF25" s="29"/>
      <c r="AG25" s="8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</row>
    <row r="26" spans="1:208" x14ac:dyDescent="0.15">
      <c r="A26" s="153">
        <f t="shared" si="7"/>
        <v>42642</v>
      </c>
      <c r="B26" s="23">
        <f t="shared" ca="1" si="26"/>
        <v>1006438.329</v>
      </c>
      <c r="C26" s="18">
        <f t="shared" si="8"/>
        <v>1000000</v>
      </c>
      <c r="D26" s="17">
        <f ca="1">IF(A26&lt;$B$1,VLOOKUP(A26,[1]DI!$A$4:$B$15000,2,FALSE),0)</f>
        <v>0.14130000000000001</v>
      </c>
      <c r="E26" s="18">
        <f t="shared" ca="1" si="1"/>
        <v>1.00052461</v>
      </c>
      <c r="F26" s="18">
        <f ca="1">(TRUNC(PRODUCT($E$12:$E25),16))</f>
        <v>1.0052585020459699</v>
      </c>
      <c r="G26" s="18">
        <f t="shared" si="9"/>
        <v>1</v>
      </c>
      <c r="H26" s="18">
        <f t="shared" ca="1" si="2"/>
        <v>1.0052585000000001</v>
      </c>
      <c r="I26" s="17">
        <f t="shared" si="10"/>
        <v>0.03</v>
      </c>
      <c r="J26" s="5">
        <f t="shared" si="11"/>
        <v>42628</v>
      </c>
      <c r="K26" s="2">
        <f t="shared" si="12"/>
        <v>10</v>
      </c>
      <c r="L26" s="27">
        <f t="shared" si="13"/>
        <v>10</v>
      </c>
      <c r="M26" s="14">
        <f t="shared" si="3"/>
        <v>1.0011736570000001</v>
      </c>
      <c r="N26" s="14">
        <f t="shared" ca="1" si="4"/>
        <v>1.0064383290000001</v>
      </c>
      <c r="O26" s="27">
        <f t="shared" si="27"/>
        <v>0</v>
      </c>
      <c r="P26" s="18">
        <f t="shared" ca="1" si="5"/>
        <v>6438.3289999999997</v>
      </c>
      <c r="Q26" s="3">
        <f t="shared" si="14"/>
        <v>0</v>
      </c>
      <c r="R26" s="4" t="str">
        <f t="shared" si="15"/>
        <v>A+J=</v>
      </c>
      <c r="S26" s="5">
        <f t="shared" si="16"/>
        <v>42993</v>
      </c>
      <c r="T26" s="8">
        <f t="shared" si="17"/>
        <v>0</v>
      </c>
      <c r="U26" s="4"/>
      <c r="V26" s="28"/>
      <c r="W26" s="29"/>
      <c r="X26" s="30"/>
      <c r="Y26" s="32"/>
      <c r="Z26" s="31"/>
      <c r="AA26" s="31"/>
      <c r="AB26" s="37"/>
      <c r="AC26" s="31"/>
      <c r="AD26" s="28"/>
      <c r="AE26" s="34"/>
      <c r="AF26" s="29"/>
      <c r="AG26" s="8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</row>
    <row r="27" spans="1:208" x14ac:dyDescent="0.15">
      <c r="A27" s="152">
        <f t="shared" si="7"/>
        <v>42643</v>
      </c>
      <c r="B27" s="23">
        <f t="shared" ca="1" si="26"/>
        <v>1007084.43799999</v>
      </c>
      <c r="C27" s="24">
        <f t="shared" si="8"/>
        <v>1000000</v>
      </c>
      <c r="D27" s="17">
        <f ca="1">IF(A27&lt;$B$1,VLOOKUP(A27,[1]DI!$A$4:$B$15000,2,FALSE),0)</f>
        <v>0.14130000000000001</v>
      </c>
      <c r="E27" s="24">
        <f t="shared" ca="1" si="1"/>
        <v>1.00052461</v>
      </c>
      <c r="F27" s="24">
        <f ca="1">(TRUNC(PRODUCT($E$12:$E26),16))</f>
        <v>1.0057858707087299</v>
      </c>
      <c r="G27" s="24">
        <f t="shared" si="9"/>
        <v>1</v>
      </c>
      <c r="H27" s="24">
        <f t="shared" ca="1" si="2"/>
        <v>1.00578587</v>
      </c>
      <c r="I27" s="25">
        <f t="shared" si="10"/>
        <v>0.03</v>
      </c>
      <c r="J27" s="19">
        <f t="shared" si="11"/>
        <v>42628</v>
      </c>
      <c r="K27" s="38">
        <f t="shared" si="12"/>
        <v>11</v>
      </c>
      <c r="L27" s="39">
        <f t="shared" si="13"/>
        <v>11</v>
      </c>
      <c r="M27" s="40">
        <f t="shared" si="3"/>
        <v>1.001291098</v>
      </c>
      <c r="N27" s="40">
        <f t="shared" ca="1" si="4"/>
        <v>1.0070844379999999</v>
      </c>
      <c r="O27" s="39">
        <f t="shared" si="27"/>
        <v>0</v>
      </c>
      <c r="P27" s="24">
        <f t="shared" ca="1" si="5"/>
        <v>7084.4379999900002</v>
      </c>
      <c r="Q27" s="41">
        <f t="shared" si="14"/>
        <v>0</v>
      </c>
      <c r="R27" s="42" t="str">
        <f t="shared" si="15"/>
        <v>A+J=</v>
      </c>
      <c r="S27" s="19">
        <f t="shared" si="16"/>
        <v>42993</v>
      </c>
      <c r="T27" s="43">
        <f t="shared" si="17"/>
        <v>0</v>
      </c>
      <c r="U27" s="4"/>
      <c r="V27" s="28"/>
      <c r="W27" s="29"/>
      <c r="X27" s="30"/>
      <c r="Y27" s="32"/>
      <c r="Z27" s="31"/>
      <c r="AA27" s="31"/>
      <c r="AB27" s="37"/>
      <c r="AC27" s="31"/>
      <c r="AD27" s="28"/>
      <c r="AE27" s="34"/>
      <c r="AF27" s="29"/>
      <c r="AG27" s="8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</row>
    <row r="28" spans="1:208" x14ac:dyDescent="0.15">
      <c r="A28" s="153">
        <f t="shared" si="7"/>
        <v>42644</v>
      </c>
      <c r="B28" s="23">
        <f t="shared" ca="1" si="26"/>
        <v>1007730.966</v>
      </c>
      <c r="C28" s="18">
        <f t="shared" si="8"/>
        <v>1000000</v>
      </c>
      <c r="D28" s="17">
        <f ca="1">IF(A28&lt;$B$1,VLOOKUP(A28,[1]DI!$A$4:$B$15000,2,FALSE),0)</f>
        <v>0</v>
      </c>
      <c r="E28" s="18">
        <f t="shared" ca="1" si="1"/>
        <v>1</v>
      </c>
      <c r="F28" s="18">
        <f ca="1">(TRUNC(PRODUCT($E$12:$E27),16))</f>
        <v>1.0063135160343599</v>
      </c>
      <c r="G28" s="18">
        <f t="shared" si="9"/>
        <v>1</v>
      </c>
      <c r="H28" s="18">
        <f t="shared" ca="1" si="2"/>
        <v>1.00631352</v>
      </c>
      <c r="I28" s="17">
        <f t="shared" si="10"/>
        <v>0.03</v>
      </c>
      <c r="J28" s="5">
        <f t="shared" si="11"/>
        <v>42628</v>
      </c>
      <c r="K28" s="2">
        <f t="shared" si="12"/>
        <v>11</v>
      </c>
      <c r="L28" s="27">
        <f t="shared" si="13"/>
        <v>12</v>
      </c>
      <c r="M28" s="14">
        <f t="shared" si="3"/>
        <v>1.0014085530000001</v>
      </c>
      <c r="N28" s="14">
        <f t="shared" ca="1" si="4"/>
        <v>1.007730966</v>
      </c>
      <c r="O28" s="27">
        <f t="shared" si="27"/>
        <v>0</v>
      </c>
      <c r="P28" s="18">
        <f t="shared" ca="1" si="5"/>
        <v>7730.9660000000003</v>
      </c>
      <c r="Q28" s="3">
        <f t="shared" si="14"/>
        <v>0</v>
      </c>
      <c r="R28" s="4" t="str">
        <f t="shared" si="15"/>
        <v>A+J=</v>
      </c>
      <c r="S28" s="5">
        <f t="shared" si="16"/>
        <v>42993</v>
      </c>
      <c r="T28" s="8">
        <f t="shared" si="17"/>
        <v>0</v>
      </c>
      <c r="U28" s="4"/>
      <c r="V28" s="28"/>
      <c r="W28" s="29"/>
      <c r="X28" s="30"/>
      <c r="Y28" s="32"/>
      <c r="Z28" s="31"/>
      <c r="AA28" s="31"/>
      <c r="AB28" s="37"/>
      <c r="AC28" s="31"/>
      <c r="AD28" s="28"/>
      <c r="AE28" s="34"/>
      <c r="AF28" s="29"/>
      <c r="AG28" s="8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</row>
    <row r="29" spans="1:208" x14ac:dyDescent="0.15">
      <c r="A29" s="153">
        <f t="shared" si="7"/>
        <v>42645</v>
      </c>
      <c r="B29" s="23">
        <f t="shared" ca="1" si="26"/>
        <v>1007730.966</v>
      </c>
      <c r="C29" s="18">
        <f t="shared" si="8"/>
        <v>1000000</v>
      </c>
      <c r="D29" s="17">
        <f ca="1">IF(A29&lt;$B$1,VLOOKUP(A29,[1]DI!$A$4:$B$15000,2,FALSE),0)</f>
        <v>0</v>
      </c>
      <c r="E29" s="18">
        <f t="shared" ca="1" si="1"/>
        <v>1</v>
      </c>
      <c r="F29" s="18">
        <f ca="1">(TRUNC(PRODUCT($E$12:$E28),16))</f>
        <v>1.0063135160343599</v>
      </c>
      <c r="G29" s="18">
        <f t="shared" si="9"/>
        <v>1</v>
      </c>
      <c r="H29" s="18">
        <f t="shared" ca="1" si="2"/>
        <v>1.00631352</v>
      </c>
      <c r="I29" s="17">
        <f t="shared" si="10"/>
        <v>0.03</v>
      </c>
      <c r="J29" s="5">
        <f t="shared" si="11"/>
        <v>42628</v>
      </c>
      <c r="K29" s="2">
        <f t="shared" si="12"/>
        <v>11</v>
      </c>
      <c r="L29" s="27">
        <f t="shared" si="13"/>
        <v>12</v>
      </c>
      <c r="M29" s="14">
        <f t="shared" si="3"/>
        <v>1.0014085530000001</v>
      </c>
      <c r="N29" s="14">
        <f t="shared" ca="1" si="4"/>
        <v>1.007730966</v>
      </c>
      <c r="O29" s="27">
        <f t="shared" si="27"/>
        <v>0</v>
      </c>
      <c r="P29" s="18">
        <f t="shared" ca="1" si="5"/>
        <v>7730.9660000000003</v>
      </c>
      <c r="Q29" s="3">
        <f t="shared" si="14"/>
        <v>0</v>
      </c>
      <c r="R29" s="4" t="str">
        <f t="shared" si="15"/>
        <v>A+J=</v>
      </c>
      <c r="S29" s="5">
        <f t="shared" si="16"/>
        <v>42993</v>
      </c>
      <c r="T29" s="8">
        <f t="shared" si="17"/>
        <v>0</v>
      </c>
      <c r="U29" s="4"/>
      <c r="V29" s="28"/>
      <c r="W29" s="29"/>
      <c r="X29" s="30"/>
      <c r="Y29" s="32"/>
      <c r="Z29" s="31"/>
      <c r="AA29" s="31"/>
      <c r="AB29" s="37"/>
      <c r="AC29" s="31"/>
      <c r="AD29" s="28"/>
      <c r="AE29" s="34"/>
      <c r="AF29" s="29"/>
      <c r="AG29" s="8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</row>
    <row r="30" spans="1:208" x14ac:dyDescent="0.15">
      <c r="A30" s="153">
        <f t="shared" si="7"/>
        <v>42646</v>
      </c>
      <c r="B30" s="23">
        <f t="shared" ca="1" si="26"/>
        <v>1007730.966</v>
      </c>
      <c r="C30" s="18">
        <f t="shared" si="8"/>
        <v>1000000</v>
      </c>
      <c r="D30" s="17">
        <f ca="1">IF(A30&lt;$B$1,VLOOKUP(A30,[1]DI!$A$4:$B$15000,2,FALSE),0)</f>
        <v>0.14130000000000001</v>
      </c>
      <c r="E30" s="18">
        <f t="shared" ca="1" si="1"/>
        <v>1.00052461</v>
      </c>
      <c r="F30" s="18">
        <f ca="1">(TRUNC(PRODUCT($E$12:$E29),16))</f>
        <v>1.0063135160343599</v>
      </c>
      <c r="G30" s="18">
        <f t="shared" si="9"/>
        <v>1</v>
      </c>
      <c r="H30" s="18">
        <f t="shared" ca="1" si="2"/>
        <v>1.00631352</v>
      </c>
      <c r="I30" s="17">
        <f t="shared" si="10"/>
        <v>0.03</v>
      </c>
      <c r="J30" s="5">
        <f t="shared" si="11"/>
        <v>42628</v>
      </c>
      <c r="K30" s="2">
        <f t="shared" si="12"/>
        <v>12</v>
      </c>
      <c r="L30" s="27">
        <f t="shared" si="13"/>
        <v>12</v>
      </c>
      <c r="M30" s="14">
        <f t="shared" si="3"/>
        <v>1.0014085530000001</v>
      </c>
      <c r="N30" s="14">
        <f t="shared" ca="1" si="4"/>
        <v>1.007730966</v>
      </c>
      <c r="O30" s="27">
        <f t="shared" si="27"/>
        <v>0</v>
      </c>
      <c r="P30" s="18">
        <f t="shared" ca="1" si="5"/>
        <v>7730.9660000000003</v>
      </c>
      <c r="Q30" s="3">
        <f t="shared" si="14"/>
        <v>0</v>
      </c>
      <c r="R30" s="4" t="str">
        <f t="shared" si="15"/>
        <v>A+J=</v>
      </c>
      <c r="S30" s="5">
        <f t="shared" si="16"/>
        <v>42993</v>
      </c>
      <c r="T30" s="8">
        <f t="shared" si="17"/>
        <v>0</v>
      </c>
      <c r="U30" s="4"/>
      <c r="V30" s="28"/>
      <c r="W30" s="29"/>
      <c r="X30" s="30"/>
      <c r="Y30" s="32"/>
      <c r="Z30" s="31"/>
      <c r="AA30" s="31"/>
      <c r="AB30" s="37"/>
      <c r="AC30" s="31"/>
      <c r="AD30" s="28"/>
      <c r="AE30" s="34"/>
      <c r="AF30" s="29"/>
      <c r="AG30" s="8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</row>
    <row r="31" spans="1:208" x14ac:dyDescent="0.15">
      <c r="A31" s="153">
        <f t="shared" si="7"/>
        <v>42647</v>
      </c>
      <c r="B31" s="23">
        <f t="shared" ca="1" si="26"/>
        <v>1008377.902</v>
      </c>
      <c r="C31" s="18">
        <f t="shared" si="8"/>
        <v>1000000</v>
      </c>
      <c r="D31" s="17">
        <f ca="1">IF(A31&lt;$B$1,VLOOKUP(A31,[1]DI!$A$4:$B$15000,2,FALSE),0)</f>
        <v>0.14130000000000001</v>
      </c>
      <c r="E31" s="18">
        <f t="shared" ca="1" si="1"/>
        <v>1.00052461</v>
      </c>
      <c r="F31" s="18">
        <f ca="1">(TRUNC(PRODUCT($E$12:$E30),16))</f>
        <v>1.006841438168</v>
      </c>
      <c r="G31" s="18">
        <f t="shared" si="9"/>
        <v>1</v>
      </c>
      <c r="H31" s="18">
        <f t="shared" ca="1" si="2"/>
        <v>1.0068414400000001</v>
      </c>
      <c r="I31" s="17">
        <f t="shared" si="10"/>
        <v>0.03</v>
      </c>
      <c r="J31" s="5">
        <f t="shared" si="11"/>
        <v>42628</v>
      </c>
      <c r="K31" s="2">
        <f t="shared" si="12"/>
        <v>13</v>
      </c>
      <c r="L31" s="27">
        <f t="shared" si="13"/>
        <v>13</v>
      </c>
      <c r="M31" s="14">
        <f t="shared" si="3"/>
        <v>1.001526022</v>
      </c>
      <c r="N31" s="14">
        <f t="shared" ca="1" si="4"/>
        <v>1.0083779020000001</v>
      </c>
      <c r="O31" s="27">
        <f t="shared" si="27"/>
        <v>0</v>
      </c>
      <c r="P31" s="18">
        <f t="shared" ca="1" si="5"/>
        <v>8377.902</v>
      </c>
      <c r="Q31" s="3">
        <f t="shared" si="14"/>
        <v>0</v>
      </c>
      <c r="R31" s="4" t="str">
        <f t="shared" si="15"/>
        <v>A+J=</v>
      </c>
      <c r="S31" s="5">
        <f t="shared" si="16"/>
        <v>42993</v>
      </c>
      <c r="T31" s="8">
        <f t="shared" si="17"/>
        <v>0</v>
      </c>
      <c r="U31" s="4"/>
      <c r="V31" s="28"/>
      <c r="W31" s="29"/>
      <c r="X31" s="30"/>
      <c r="Y31" s="32"/>
      <c r="Z31" s="31"/>
      <c r="AA31" s="31"/>
      <c r="AB31" s="37"/>
      <c r="AC31" s="31"/>
      <c r="AD31" s="28"/>
      <c r="AE31" s="34"/>
      <c r="AF31" s="29"/>
      <c r="AG31" s="8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</row>
    <row r="32" spans="1:208" x14ac:dyDescent="0.15">
      <c r="A32" s="153">
        <f t="shared" si="7"/>
        <v>42648</v>
      </c>
      <c r="B32" s="23">
        <f t="shared" ca="1" si="26"/>
        <v>1009025.257</v>
      </c>
      <c r="C32" s="18">
        <f t="shared" si="8"/>
        <v>1000000</v>
      </c>
      <c r="D32" s="17">
        <f ca="1">IF(A32&lt;$B$1,VLOOKUP(A32,[1]DI!$A$4:$B$15000,2,FALSE),0)</f>
        <v>0.14130000000000001</v>
      </c>
      <c r="E32" s="18">
        <f t="shared" ca="1" si="1"/>
        <v>1.00052461</v>
      </c>
      <c r="F32" s="18">
        <f ca="1">(TRUNC(PRODUCT($E$12:$E31),16))</f>
        <v>1.0073696372548799</v>
      </c>
      <c r="G32" s="18">
        <f t="shared" si="9"/>
        <v>1</v>
      </c>
      <c r="H32" s="18">
        <f t="shared" ca="1" si="2"/>
        <v>1.0073696400000001</v>
      </c>
      <c r="I32" s="17">
        <f t="shared" si="10"/>
        <v>0.03</v>
      </c>
      <c r="J32" s="5">
        <f t="shared" si="11"/>
        <v>42628</v>
      </c>
      <c r="K32" s="2">
        <f t="shared" si="12"/>
        <v>14</v>
      </c>
      <c r="L32" s="27">
        <f t="shared" si="13"/>
        <v>14</v>
      </c>
      <c r="M32" s="14">
        <f t="shared" si="3"/>
        <v>1.0016435050000001</v>
      </c>
      <c r="N32" s="14">
        <f t="shared" ca="1" si="4"/>
        <v>1.009025257</v>
      </c>
      <c r="O32" s="27">
        <f t="shared" si="27"/>
        <v>0</v>
      </c>
      <c r="P32" s="18">
        <f t="shared" ca="1" si="5"/>
        <v>9025.2569999999996</v>
      </c>
      <c r="Q32" s="3">
        <f t="shared" si="14"/>
        <v>0</v>
      </c>
      <c r="R32" s="4" t="str">
        <f t="shared" si="15"/>
        <v>A+J=</v>
      </c>
      <c r="S32" s="5">
        <f t="shared" si="16"/>
        <v>42993</v>
      </c>
      <c r="T32" s="8">
        <f t="shared" si="17"/>
        <v>0</v>
      </c>
      <c r="U32" s="4"/>
      <c r="V32" s="28"/>
      <c r="W32" s="29"/>
      <c r="X32" s="30"/>
      <c r="Y32" s="32"/>
      <c r="Z32" s="31"/>
      <c r="AA32" s="31"/>
      <c r="AB32" s="37"/>
      <c r="AC32" s="31"/>
      <c r="AD32" s="28"/>
      <c r="AE32" s="34"/>
      <c r="AF32" s="29"/>
      <c r="AG32" s="8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</row>
    <row r="33" spans="1:208" x14ac:dyDescent="0.15">
      <c r="A33" s="153">
        <f t="shared" si="7"/>
        <v>42649</v>
      </c>
      <c r="B33" s="23">
        <f t="shared" ca="1" si="26"/>
        <v>1009673.01999999</v>
      </c>
      <c r="C33" s="18">
        <f t="shared" si="8"/>
        <v>1000000</v>
      </c>
      <c r="D33" s="17">
        <f ca="1">IF(A33&lt;$B$1,VLOOKUP(A33,[1]DI!$A$4:$B$15000,2,FALSE),0)</f>
        <v>0.14130000000000001</v>
      </c>
      <c r="E33" s="18">
        <f t="shared" ca="1" si="1"/>
        <v>1.00052461</v>
      </c>
      <c r="F33" s="18">
        <f ca="1">(TRUNC(PRODUCT($E$12:$E32),16))</f>
        <v>1.00789811344028</v>
      </c>
      <c r="G33" s="18">
        <f t="shared" si="9"/>
        <v>1</v>
      </c>
      <c r="H33" s="18">
        <f t="shared" ca="1" si="2"/>
        <v>1.00789811</v>
      </c>
      <c r="I33" s="17">
        <f t="shared" si="10"/>
        <v>0.03</v>
      </c>
      <c r="J33" s="5">
        <f t="shared" si="11"/>
        <v>42628</v>
      </c>
      <c r="K33" s="2">
        <f t="shared" si="12"/>
        <v>15</v>
      </c>
      <c r="L33" s="27">
        <f t="shared" si="13"/>
        <v>15</v>
      </c>
      <c r="M33" s="14">
        <f t="shared" si="3"/>
        <v>1.001761001</v>
      </c>
      <c r="N33" s="14">
        <f t="shared" ca="1" si="4"/>
        <v>1.0096730199999999</v>
      </c>
      <c r="O33" s="27">
        <f t="shared" si="27"/>
        <v>0</v>
      </c>
      <c r="P33" s="18">
        <f t="shared" ca="1" si="5"/>
        <v>9673.0199999899996</v>
      </c>
      <c r="Q33" s="3">
        <f t="shared" si="14"/>
        <v>0</v>
      </c>
      <c r="R33" s="4" t="str">
        <f t="shared" si="15"/>
        <v>A+J=</v>
      </c>
      <c r="S33" s="5">
        <f t="shared" si="16"/>
        <v>42993</v>
      </c>
      <c r="T33" s="8">
        <f t="shared" si="17"/>
        <v>0</v>
      </c>
      <c r="U33" s="4"/>
      <c r="V33" s="28"/>
      <c r="W33" s="29"/>
      <c r="X33" s="30"/>
      <c r="Y33" s="32"/>
      <c r="Z33" s="31"/>
      <c r="AA33" s="31"/>
      <c r="AB33" s="44"/>
      <c r="AC33" s="31"/>
      <c r="AD33" s="28"/>
      <c r="AE33" s="34"/>
      <c r="AF33" s="29"/>
      <c r="AG33" s="8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</row>
    <row r="34" spans="1:208" x14ac:dyDescent="0.15">
      <c r="A34" s="153">
        <f t="shared" si="7"/>
        <v>42650</v>
      </c>
      <c r="B34" s="23">
        <f t="shared" ca="1" si="26"/>
        <v>1010321.2120000001</v>
      </c>
      <c r="C34" s="18">
        <f t="shared" si="8"/>
        <v>1000000</v>
      </c>
      <c r="D34" s="17">
        <f ca="1">IF(A34&lt;$B$1,VLOOKUP(A34,[1]DI!$A$4:$B$15000,2,FALSE),0)</f>
        <v>0.14130000000000001</v>
      </c>
      <c r="E34" s="18">
        <f t="shared" ca="1" si="1"/>
        <v>1.00052461</v>
      </c>
      <c r="F34" s="18">
        <f ca="1">(TRUNC(PRODUCT($E$12:$E33),16))</f>
        <v>1.0084268668695699</v>
      </c>
      <c r="G34" s="18">
        <f t="shared" si="9"/>
        <v>1</v>
      </c>
      <c r="H34" s="18">
        <f t="shared" ca="1" si="2"/>
        <v>1.0084268700000001</v>
      </c>
      <c r="I34" s="17">
        <f t="shared" si="10"/>
        <v>0.03</v>
      </c>
      <c r="J34" s="5">
        <f t="shared" si="11"/>
        <v>42628</v>
      </c>
      <c r="K34" s="2">
        <f t="shared" si="12"/>
        <v>16</v>
      </c>
      <c r="L34" s="27">
        <f t="shared" si="13"/>
        <v>16</v>
      </c>
      <c r="M34" s="14">
        <f t="shared" si="3"/>
        <v>1.001878512</v>
      </c>
      <c r="N34" s="14">
        <f t="shared" ca="1" si="4"/>
        <v>1.010321212</v>
      </c>
      <c r="O34" s="27">
        <f t="shared" si="27"/>
        <v>0</v>
      </c>
      <c r="P34" s="18">
        <f t="shared" ca="1" si="5"/>
        <v>10321.212</v>
      </c>
      <c r="Q34" s="3">
        <f t="shared" si="14"/>
        <v>0</v>
      </c>
      <c r="R34" s="4" t="str">
        <f t="shared" si="15"/>
        <v>A+J=</v>
      </c>
      <c r="S34" s="5">
        <f t="shared" si="16"/>
        <v>42993</v>
      </c>
      <c r="T34" s="8">
        <f t="shared" si="17"/>
        <v>0</v>
      </c>
      <c r="U34" s="4"/>
      <c r="V34" s="28"/>
      <c r="W34" s="29"/>
      <c r="X34" s="30"/>
      <c r="Y34" s="32"/>
      <c r="Z34" s="31"/>
      <c r="AA34" s="31"/>
      <c r="AB34" s="44"/>
      <c r="AC34" s="31"/>
      <c r="AD34" s="28"/>
      <c r="AE34" s="34"/>
      <c r="AF34" s="29"/>
      <c r="AG34" s="8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</row>
    <row r="35" spans="1:208" x14ac:dyDescent="0.15">
      <c r="A35" s="153">
        <f t="shared" si="7"/>
        <v>42651</v>
      </c>
      <c r="B35" s="23">
        <f t="shared" ca="1" si="26"/>
        <v>1010969.81199999</v>
      </c>
      <c r="C35" s="18">
        <f t="shared" si="8"/>
        <v>1000000</v>
      </c>
      <c r="D35" s="17">
        <f ca="1">IF(A35&lt;$B$1,VLOOKUP(A35,[1]DI!$A$4:$B$15000,2,FALSE),0)</f>
        <v>0</v>
      </c>
      <c r="E35" s="18">
        <f t="shared" ca="1" si="1"/>
        <v>1</v>
      </c>
      <c r="F35" s="18">
        <f ca="1">(TRUNC(PRODUCT($E$12:$E34),16))</f>
        <v>1.0089558976882</v>
      </c>
      <c r="G35" s="18">
        <f t="shared" si="9"/>
        <v>1</v>
      </c>
      <c r="H35" s="18">
        <f t="shared" ca="1" si="2"/>
        <v>1.0089558999999999</v>
      </c>
      <c r="I35" s="17">
        <f t="shared" si="10"/>
        <v>0.03</v>
      </c>
      <c r="J35" s="5">
        <f t="shared" si="11"/>
        <v>42628</v>
      </c>
      <c r="K35" s="2">
        <f t="shared" si="12"/>
        <v>16</v>
      </c>
      <c r="L35" s="27">
        <f t="shared" si="13"/>
        <v>17</v>
      </c>
      <c r="M35" s="14">
        <f t="shared" si="3"/>
        <v>1.001996036</v>
      </c>
      <c r="N35" s="14">
        <f t="shared" ca="1" si="4"/>
        <v>1.0109698119999999</v>
      </c>
      <c r="O35" s="27">
        <f t="shared" si="27"/>
        <v>0</v>
      </c>
      <c r="P35" s="18">
        <f t="shared" ca="1" si="5"/>
        <v>10969.811999989999</v>
      </c>
      <c r="Q35" s="3">
        <f t="shared" si="14"/>
        <v>0</v>
      </c>
      <c r="R35" s="4" t="str">
        <f t="shared" si="15"/>
        <v>A+J=</v>
      </c>
      <c r="S35" s="5">
        <f t="shared" si="16"/>
        <v>42993</v>
      </c>
      <c r="T35" s="8">
        <f t="shared" si="17"/>
        <v>0</v>
      </c>
      <c r="U35" s="4"/>
      <c r="V35" s="28"/>
      <c r="W35" s="29"/>
      <c r="X35" s="30"/>
      <c r="Y35" s="32"/>
      <c r="Z35" s="31"/>
      <c r="AA35" s="31"/>
      <c r="AB35" s="44"/>
      <c r="AC35" s="31"/>
      <c r="AD35" s="28"/>
      <c r="AE35" s="34"/>
      <c r="AF35" s="29"/>
      <c r="AG35" s="8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</row>
    <row r="36" spans="1:208" x14ac:dyDescent="0.15">
      <c r="A36" s="153">
        <f t="shared" si="7"/>
        <v>42652</v>
      </c>
      <c r="B36" s="23">
        <f t="shared" ca="1" si="26"/>
        <v>1010969.81199999</v>
      </c>
      <c r="C36" s="18">
        <f t="shared" si="8"/>
        <v>1000000</v>
      </c>
      <c r="D36" s="17">
        <f ca="1">IF(A36&lt;$B$1,VLOOKUP(A36,[1]DI!$A$4:$B$15000,2,FALSE),0)</f>
        <v>0</v>
      </c>
      <c r="E36" s="18">
        <f t="shared" ca="1" si="1"/>
        <v>1</v>
      </c>
      <c r="F36" s="18">
        <f ca="1">(TRUNC(PRODUCT($E$12:$E35),16))</f>
        <v>1.0089558976882</v>
      </c>
      <c r="G36" s="18">
        <f t="shared" si="9"/>
        <v>1</v>
      </c>
      <c r="H36" s="18">
        <f t="shared" ca="1" si="2"/>
        <v>1.0089558999999999</v>
      </c>
      <c r="I36" s="17">
        <f t="shared" si="10"/>
        <v>0.03</v>
      </c>
      <c r="J36" s="5">
        <f t="shared" si="11"/>
        <v>42628</v>
      </c>
      <c r="K36" s="2">
        <f t="shared" si="12"/>
        <v>16</v>
      </c>
      <c r="L36" s="27">
        <f t="shared" si="13"/>
        <v>17</v>
      </c>
      <c r="M36" s="14">
        <f t="shared" si="3"/>
        <v>1.001996036</v>
      </c>
      <c r="N36" s="14">
        <f t="shared" ca="1" si="4"/>
        <v>1.0109698119999999</v>
      </c>
      <c r="O36" s="27">
        <f t="shared" si="27"/>
        <v>0</v>
      </c>
      <c r="P36" s="18">
        <f t="shared" ca="1" si="5"/>
        <v>10969.811999989999</v>
      </c>
      <c r="Q36" s="3">
        <f t="shared" si="14"/>
        <v>0</v>
      </c>
      <c r="R36" s="4" t="str">
        <f t="shared" si="15"/>
        <v>A+J=</v>
      </c>
      <c r="S36" s="5">
        <f t="shared" si="16"/>
        <v>42993</v>
      </c>
      <c r="T36" s="8">
        <f t="shared" si="17"/>
        <v>0</v>
      </c>
      <c r="U36" s="4"/>
      <c r="V36" s="28"/>
      <c r="W36" s="29"/>
      <c r="X36" s="30"/>
      <c r="Y36" s="32"/>
      <c r="Z36" s="31"/>
      <c r="AA36" s="31"/>
      <c r="AB36" s="44"/>
      <c r="AC36" s="31"/>
      <c r="AD36" s="28"/>
      <c r="AE36" s="34"/>
      <c r="AF36" s="29"/>
      <c r="AG36" s="8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</row>
    <row r="37" spans="1:208" x14ac:dyDescent="0.15">
      <c r="A37" s="153">
        <f t="shared" si="7"/>
        <v>42653</v>
      </c>
      <c r="B37" s="23">
        <f t="shared" ca="1" si="26"/>
        <v>1010969.81199999</v>
      </c>
      <c r="C37" s="18">
        <f t="shared" si="8"/>
        <v>1000000</v>
      </c>
      <c r="D37" s="17">
        <f ca="1">IF(A37&lt;$B$1,VLOOKUP(A37,[1]DI!$A$4:$B$15000,2,FALSE),0)</f>
        <v>0.14130000000000001</v>
      </c>
      <c r="E37" s="18">
        <f t="shared" ca="1" si="1"/>
        <v>1.00052461</v>
      </c>
      <c r="F37" s="18">
        <f ca="1">(TRUNC(PRODUCT($E$12:$E36),16))</f>
        <v>1.0089558976882</v>
      </c>
      <c r="G37" s="18">
        <f t="shared" si="9"/>
        <v>1</v>
      </c>
      <c r="H37" s="18">
        <f t="shared" ca="1" si="2"/>
        <v>1.0089558999999999</v>
      </c>
      <c r="I37" s="17">
        <f t="shared" si="10"/>
        <v>0.03</v>
      </c>
      <c r="J37" s="5">
        <f t="shared" si="11"/>
        <v>42628</v>
      </c>
      <c r="K37" s="2">
        <f t="shared" si="12"/>
        <v>17</v>
      </c>
      <c r="L37" s="27">
        <f t="shared" si="13"/>
        <v>17</v>
      </c>
      <c r="M37" s="14">
        <f t="shared" si="3"/>
        <v>1.001996036</v>
      </c>
      <c r="N37" s="14">
        <f t="shared" ca="1" si="4"/>
        <v>1.0109698119999999</v>
      </c>
      <c r="O37" s="27">
        <f t="shared" si="27"/>
        <v>0</v>
      </c>
      <c r="P37" s="18">
        <f t="shared" ca="1" si="5"/>
        <v>10969.811999989999</v>
      </c>
      <c r="Q37" s="3">
        <f t="shared" si="14"/>
        <v>0</v>
      </c>
      <c r="R37" s="4" t="str">
        <f t="shared" si="15"/>
        <v>A+J=</v>
      </c>
      <c r="S37" s="5">
        <f t="shared" si="16"/>
        <v>42993</v>
      </c>
      <c r="T37" s="8">
        <f t="shared" si="17"/>
        <v>0</v>
      </c>
      <c r="U37" s="4"/>
      <c r="V37" s="28"/>
      <c r="W37" s="29"/>
      <c r="X37" s="30"/>
      <c r="Y37" s="32"/>
      <c r="Z37" s="31"/>
      <c r="AA37" s="31"/>
      <c r="AB37" s="44"/>
      <c r="AC37" s="31"/>
      <c r="AD37" s="28"/>
      <c r="AE37" s="34"/>
      <c r="AF37" s="29"/>
      <c r="AG37" s="8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</row>
    <row r="38" spans="1:208" x14ac:dyDescent="0.15">
      <c r="A38" s="153">
        <f t="shared" si="7"/>
        <v>42654</v>
      </c>
      <c r="B38" s="23">
        <f t="shared" ca="1" si="26"/>
        <v>1011618.831</v>
      </c>
      <c r="C38" s="18">
        <f t="shared" si="8"/>
        <v>1000000</v>
      </c>
      <c r="D38" s="17">
        <f ca="1">IF(A38&lt;$B$1,VLOOKUP(A38,[1]DI!$A$4:$B$15000,2,FALSE),0)</f>
        <v>0.14130000000000001</v>
      </c>
      <c r="E38" s="18">
        <f t="shared" ca="1" si="1"/>
        <v>1.00052461</v>
      </c>
      <c r="F38" s="18">
        <f ca="1">(TRUNC(PRODUCT($E$12:$E37),16))</f>
        <v>1.0094852060416899</v>
      </c>
      <c r="G38" s="18">
        <f t="shared" si="9"/>
        <v>1</v>
      </c>
      <c r="H38" s="18">
        <f t="shared" ca="1" si="2"/>
        <v>1.00948521</v>
      </c>
      <c r="I38" s="17">
        <f t="shared" si="10"/>
        <v>0.03</v>
      </c>
      <c r="J38" s="5">
        <f t="shared" si="11"/>
        <v>42628</v>
      </c>
      <c r="K38" s="2">
        <f t="shared" si="12"/>
        <v>18</v>
      </c>
      <c r="L38" s="27">
        <f t="shared" si="13"/>
        <v>18</v>
      </c>
      <c r="M38" s="14">
        <f t="shared" si="3"/>
        <v>1.0021135729999999</v>
      </c>
      <c r="N38" s="14">
        <f t="shared" ca="1" si="4"/>
        <v>1.0116188310000001</v>
      </c>
      <c r="O38" s="27">
        <f t="shared" si="27"/>
        <v>0</v>
      </c>
      <c r="P38" s="18">
        <f t="shared" ca="1" si="5"/>
        <v>11618.831</v>
      </c>
      <c r="Q38" s="3">
        <f t="shared" si="14"/>
        <v>0</v>
      </c>
      <c r="R38" s="4" t="str">
        <f t="shared" si="15"/>
        <v>A+J=</v>
      </c>
      <c r="S38" s="5">
        <f t="shared" si="16"/>
        <v>42993</v>
      </c>
      <c r="T38" s="8">
        <f t="shared" si="17"/>
        <v>0</v>
      </c>
      <c r="U38" s="4"/>
      <c r="V38" s="28"/>
      <c r="W38" s="29"/>
      <c r="X38" s="30"/>
      <c r="Y38" s="32"/>
      <c r="Z38" s="31"/>
      <c r="AA38" s="31"/>
      <c r="AB38" s="44"/>
      <c r="AC38" s="31"/>
      <c r="AD38" s="28"/>
      <c r="AE38" s="34"/>
      <c r="AF38" s="29"/>
      <c r="AG38" s="8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</row>
    <row r="39" spans="1:208" x14ac:dyDescent="0.15">
      <c r="A39" s="153">
        <f t="shared" si="7"/>
        <v>42655</v>
      </c>
      <c r="B39" s="23">
        <f t="shared" ca="1" si="26"/>
        <v>1012268.259</v>
      </c>
      <c r="C39" s="18">
        <f t="shared" si="8"/>
        <v>1000000</v>
      </c>
      <c r="D39" s="17">
        <f ca="1">IF(A39&lt;$B$1,VLOOKUP(A39,[1]DI!$A$4:$B$15000,2,FALSE),0)</f>
        <v>0</v>
      </c>
      <c r="E39" s="18">
        <f t="shared" ca="1" si="1"/>
        <v>1</v>
      </c>
      <c r="F39" s="18">
        <f ca="1">(TRUNC(PRODUCT($E$12:$E38),16))</f>
        <v>1.0100147920756299</v>
      </c>
      <c r="G39" s="18">
        <f t="shared" si="9"/>
        <v>1</v>
      </c>
      <c r="H39" s="18">
        <f t="shared" ca="1" si="2"/>
        <v>1.0100147900000001</v>
      </c>
      <c r="I39" s="17">
        <f t="shared" si="10"/>
        <v>0.03</v>
      </c>
      <c r="J39" s="5">
        <f t="shared" si="11"/>
        <v>42628</v>
      </c>
      <c r="K39" s="2">
        <f t="shared" si="12"/>
        <v>18</v>
      </c>
      <c r="L39" s="27">
        <f t="shared" si="13"/>
        <v>19</v>
      </c>
      <c r="M39" s="14">
        <f t="shared" si="3"/>
        <v>1.002231125</v>
      </c>
      <c r="N39" s="14">
        <f t="shared" ca="1" si="4"/>
        <v>1.0122682590000001</v>
      </c>
      <c r="O39" s="27">
        <f t="shared" si="27"/>
        <v>0</v>
      </c>
      <c r="P39" s="18">
        <f t="shared" ca="1" si="5"/>
        <v>12268.259</v>
      </c>
      <c r="Q39" s="3">
        <f t="shared" si="14"/>
        <v>0</v>
      </c>
      <c r="R39" s="4" t="str">
        <f t="shared" si="15"/>
        <v>A+J=</v>
      </c>
      <c r="S39" s="5">
        <f t="shared" si="16"/>
        <v>42993</v>
      </c>
      <c r="T39" s="8">
        <f t="shared" si="17"/>
        <v>0</v>
      </c>
      <c r="U39" s="4"/>
      <c r="V39" s="28"/>
      <c r="W39" s="29"/>
      <c r="X39" s="30"/>
      <c r="Y39" s="32"/>
      <c r="Z39" s="31"/>
      <c r="AA39" s="31"/>
      <c r="AB39" s="44"/>
      <c r="AC39" s="31"/>
      <c r="AD39" s="28"/>
      <c r="AE39" s="34"/>
      <c r="AF39" s="29"/>
      <c r="AG39" s="8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</row>
    <row r="40" spans="1:208" x14ac:dyDescent="0.15">
      <c r="A40" s="153">
        <f t="shared" si="7"/>
        <v>42656</v>
      </c>
      <c r="B40" s="23">
        <f t="shared" ca="1" si="26"/>
        <v>1012268.259</v>
      </c>
      <c r="C40" s="18">
        <f t="shared" si="8"/>
        <v>1000000</v>
      </c>
      <c r="D40" s="17">
        <f ca="1">IF(A40&lt;$B$1,VLOOKUP(A40,[1]DI!$A$4:$B$15000,2,FALSE),0)</f>
        <v>0.14130000000000001</v>
      </c>
      <c r="E40" s="18">
        <f t="shared" ca="1" si="1"/>
        <v>1.00052461</v>
      </c>
      <c r="F40" s="18">
        <f ca="1">(TRUNC(PRODUCT($E$12:$E39),16))</f>
        <v>1.0100147920756299</v>
      </c>
      <c r="G40" s="18">
        <f t="shared" si="9"/>
        <v>1</v>
      </c>
      <c r="H40" s="18">
        <f t="shared" ca="1" si="2"/>
        <v>1.0100147900000001</v>
      </c>
      <c r="I40" s="17">
        <f t="shared" si="10"/>
        <v>0.03</v>
      </c>
      <c r="J40" s="5">
        <f t="shared" si="11"/>
        <v>42628</v>
      </c>
      <c r="K40" s="2">
        <f t="shared" si="12"/>
        <v>19</v>
      </c>
      <c r="L40" s="27">
        <f t="shared" si="13"/>
        <v>19</v>
      </c>
      <c r="M40" s="14">
        <f t="shared" si="3"/>
        <v>1.002231125</v>
      </c>
      <c r="N40" s="14">
        <f t="shared" ca="1" si="4"/>
        <v>1.0122682590000001</v>
      </c>
      <c r="O40" s="27">
        <f t="shared" si="27"/>
        <v>0</v>
      </c>
      <c r="P40" s="18">
        <f t="shared" ca="1" si="5"/>
        <v>12268.259</v>
      </c>
      <c r="Q40" s="3">
        <f t="shared" si="14"/>
        <v>0</v>
      </c>
      <c r="R40" s="4" t="str">
        <f t="shared" si="15"/>
        <v>A+J=</v>
      </c>
      <c r="S40" s="5">
        <f t="shared" si="16"/>
        <v>42993</v>
      </c>
      <c r="T40" s="8">
        <f t="shared" si="17"/>
        <v>0</v>
      </c>
      <c r="U40" s="4"/>
      <c r="V40" s="28"/>
      <c r="W40" s="29"/>
      <c r="X40" s="30"/>
      <c r="Y40" s="32"/>
      <c r="Z40" s="31"/>
      <c r="AA40" s="31"/>
      <c r="AB40" s="44"/>
      <c r="AC40" s="31"/>
      <c r="AD40" s="28"/>
      <c r="AE40" s="34"/>
      <c r="AF40" s="29"/>
      <c r="AG40" s="8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</row>
    <row r="41" spans="1:208" x14ac:dyDescent="0.15">
      <c r="A41" s="153">
        <f t="shared" si="7"/>
        <v>42657</v>
      </c>
      <c r="B41" s="23">
        <f t="shared" ca="1" si="26"/>
        <v>1012918.11699999</v>
      </c>
      <c r="C41" s="18">
        <f t="shared" si="8"/>
        <v>1000000</v>
      </c>
      <c r="D41" s="17">
        <f ca="1">IF(A41&lt;$B$1,VLOOKUP(A41,[1]DI!$A$4:$B$15000,2,FALSE),0)</f>
        <v>0.14130000000000001</v>
      </c>
      <c r="E41" s="18">
        <f t="shared" ca="1" si="1"/>
        <v>1.00052461</v>
      </c>
      <c r="F41" s="18">
        <f ca="1">(TRUNC(PRODUCT($E$12:$E40),16))</f>
        <v>1.0105446559357001</v>
      </c>
      <c r="G41" s="18">
        <f t="shared" si="9"/>
        <v>1</v>
      </c>
      <c r="H41" s="18">
        <f t="shared" ca="1" si="2"/>
        <v>1.0105446600000001</v>
      </c>
      <c r="I41" s="17">
        <f t="shared" si="10"/>
        <v>0.03</v>
      </c>
      <c r="J41" s="5">
        <f t="shared" si="11"/>
        <v>42628</v>
      </c>
      <c r="K41" s="2">
        <f t="shared" si="12"/>
        <v>20</v>
      </c>
      <c r="L41" s="27">
        <f t="shared" si="13"/>
        <v>20</v>
      </c>
      <c r="M41" s="14">
        <f t="shared" si="3"/>
        <v>1.0023486909999999</v>
      </c>
      <c r="N41" s="14">
        <f t="shared" ca="1" si="4"/>
        <v>1.0129181169999999</v>
      </c>
      <c r="O41" s="27">
        <f t="shared" si="27"/>
        <v>0</v>
      </c>
      <c r="P41" s="18">
        <f t="shared" ca="1" si="5"/>
        <v>12918.116999989999</v>
      </c>
      <c r="Q41" s="3">
        <f t="shared" si="14"/>
        <v>0</v>
      </c>
      <c r="R41" s="4" t="str">
        <f t="shared" si="15"/>
        <v>A+J=</v>
      </c>
      <c r="S41" s="5">
        <f t="shared" si="16"/>
        <v>42993</v>
      </c>
      <c r="T41" s="8">
        <f t="shared" si="17"/>
        <v>0</v>
      </c>
      <c r="U41" s="4"/>
      <c r="V41" s="28"/>
      <c r="W41" s="29"/>
      <c r="X41" s="30"/>
      <c r="Y41" s="32"/>
      <c r="Z41" s="31"/>
      <c r="AA41" s="31"/>
      <c r="AB41" s="44"/>
      <c r="AC41" s="31"/>
      <c r="AD41" s="28"/>
      <c r="AE41" s="34"/>
      <c r="AF41" s="29"/>
      <c r="AG41" s="8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</row>
    <row r="42" spans="1:208" x14ac:dyDescent="0.15">
      <c r="A42" s="153">
        <f t="shared" si="7"/>
        <v>42658</v>
      </c>
      <c r="B42" s="23">
        <f t="shared" ca="1" si="26"/>
        <v>1013568.383</v>
      </c>
      <c r="C42" s="18">
        <f t="shared" si="8"/>
        <v>1000000</v>
      </c>
      <c r="D42" s="17">
        <f ca="1">IF(A42&lt;$B$1,VLOOKUP(A42,[1]DI!$A$4:$B$15000,2,FALSE),0)</f>
        <v>0</v>
      </c>
      <c r="E42" s="18">
        <f t="shared" ca="1" si="1"/>
        <v>1</v>
      </c>
      <c r="F42" s="18">
        <f ca="1">(TRUNC(PRODUCT($E$12:$E41),16))</f>
        <v>1.01107479776765</v>
      </c>
      <c r="G42" s="18">
        <f t="shared" si="9"/>
        <v>1</v>
      </c>
      <c r="H42" s="18">
        <f t="shared" ca="1" si="2"/>
        <v>1.0110748000000001</v>
      </c>
      <c r="I42" s="17">
        <f t="shared" si="10"/>
        <v>0.03</v>
      </c>
      <c r="J42" s="5">
        <f t="shared" si="11"/>
        <v>42628</v>
      </c>
      <c r="K42" s="2">
        <f t="shared" si="12"/>
        <v>20</v>
      </c>
      <c r="L42" s="27">
        <f t="shared" si="13"/>
        <v>21</v>
      </c>
      <c r="M42" s="14">
        <f t="shared" si="3"/>
        <v>1.00246627</v>
      </c>
      <c r="N42" s="14">
        <f t="shared" ca="1" si="4"/>
        <v>1.013568383</v>
      </c>
      <c r="O42" s="27">
        <f t="shared" si="27"/>
        <v>0</v>
      </c>
      <c r="P42" s="18">
        <f t="shared" ca="1" si="5"/>
        <v>13568.383</v>
      </c>
      <c r="Q42" s="3">
        <f t="shared" si="14"/>
        <v>0</v>
      </c>
      <c r="R42" s="4" t="str">
        <f t="shared" si="15"/>
        <v>A+J=</v>
      </c>
      <c r="S42" s="5">
        <f t="shared" si="16"/>
        <v>42993</v>
      </c>
      <c r="T42" s="8">
        <f t="shared" si="17"/>
        <v>0</v>
      </c>
      <c r="U42" s="4"/>
      <c r="V42" s="28"/>
      <c r="W42" s="29"/>
      <c r="X42" s="30"/>
      <c r="Y42" s="32"/>
      <c r="Z42" s="31"/>
      <c r="AA42" s="31"/>
      <c r="AB42" s="44"/>
      <c r="AC42" s="31"/>
      <c r="AD42" s="28"/>
      <c r="AE42" s="34"/>
      <c r="AF42" s="29"/>
      <c r="AG42" s="8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</row>
    <row r="43" spans="1:208" x14ac:dyDescent="0.15">
      <c r="A43" s="153">
        <f t="shared" si="7"/>
        <v>42659</v>
      </c>
      <c r="B43" s="23">
        <f t="shared" ca="1" si="26"/>
        <v>1013568.383</v>
      </c>
      <c r="C43" s="18">
        <f t="shared" si="8"/>
        <v>1000000</v>
      </c>
      <c r="D43" s="17">
        <f ca="1">IF(A43&lt;$B$1,VLOOKUP(A43,[1]DI!$A$4:$B$15000,2,FALSE),0)</f>
        <v>0</v>
      </c>
      <c r="E43" s="18">
        <f t="shared" ca="1" si="1"/>
        <v>1</v>
      </c>
      <c r="F43" s="18">
        <f ca="1">(TRUNC(PRODUCT($E$12:$E42),16))</f>
        <v>1.01107479776765</v>
      </c>
      <c r="G43" s="18">
        <f t="shared" si="9"/>
        <v>1</v>
      </c>
      <c r="H43" s="18">
        <f t="shared" ca="1" si="2"/>
        <v>1.0110748000000001</v>
      </c>
      <c r="I43" s="17">
        <f t="shared" si="10"/>
        <v>0.03</v>
      </c>
      <c r="J43" s="5">
        <f t="shared" si="11"/>
        <v>42628</v>
      </c>
      <c r="K43" s="2">
        <f t="shared" si="12"/>
        <v>20</v>
      </c>
      <c r="L43" s="27">
        <f t="shared" si="13"/>
        <v>21</v>
      </c>
      <c r="M43" s="14">
        <f t="shared" si="3"/>
        <v>1.00246627</v>
      </c>
      <c r="N43" s="14">
        <f t="shared" ca="1" si="4"/>
        <v>1.013568383</v>
      </c>
      <c r="O43" s="27">
        <f t="shared" si="27"/>
        <v>0</v>
      </c>
      <c r="P43" s="18">
        <f t="shared" ca="1" si="5"/>
        <v>13568.383</v>
      </c>
      <c r="Q43" s="3">
        <f t="shared" si="14"/>
        <v>0</v>
      </c>
      <c r="R43" s="4" t="str">
        <f t="shared" si="15"/>
        <v>A+J=</v>
      </c>
      <c r="S43" s="5">
        <f t="shared" si="16"/>
        <v>42993</v>
      </c>
      <c r="T43" s="8">
        <f t="shared" si="17"/>
        <v>0</v>
      </c>
      <c r="U43" s="4"/>
      <c r="V43" s="28"/>
      <c r="W43" s="29"/>
      <c r="X43" s="30"/>
      <c r="Y43" s="32"/>
      <c r="Z43" s="31"/>
      <c r="AA43" s="31"/>
      <c r="AB43" s="44"/>
      <c r="AC43" s="31"/>
      <c r="AD43" s="28"/>
      <c r="AE43" s="34"/>
      <c r="AF43" s="29"/>
      <c r="AG43" s="8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</row>
    <row r="44" spans="1:208" x14ac:dyDescent="0.15">
      <c r="A44" s="153">
        <f t="shared" si="7"/>
        <v>42660</v>
      </c>
      <c r="B44" s="23">
        <f t="shared" ca="1" si="26"/>
        <v>1013568.383</v>
      </c>
      <c r="C44" s="18">
        <f t="shared" si="8"/>
        <v>1000000</v>
      </c>
      <c r="D44" s="17">
        <f ca="1">IF(A44&lt;$B$1,VLOOKUP(A44,[1]DI!$A$4:$B$15000,2,FALSE),0)</f>
        <v>0.14130000000000001</v>
      </c>
      <c r="E44" s="18">
        <f t="shared" ca="1" si="1"/>
        <v>1.00052461</v>
      </c>
      <c r="F44" s="18">
        <f ca="1">(TRUNC(PRODUCT($E$12:$E43),16))</f>
        <v>1.01107479776765</v>
      </c>
      <c r="G44" s="18">
        <f t="shared" si="9"/>
        <v>1</v>
      </c>
      <c r="H44" s="18">
        <f t="shared" ca="1" si="2"/>
        <v>1.0110748000000001</v>
      </c>
      <c r="I44" s="17">
        <f t="shared" si="10"/>
        <v>0.03</v>
      </c>
      <c r="J44" s="5">
        <f t="shared" si="11"/>
        <v>42628</v>
      </c>
      <c r="K44" s="2">
        <f t="shared" si="12"/>
        <v>21</v>
      </c>
      <c r="L44" s="27">
        <f t="shared" si="13"/>
        <v>21</v>
      </c>
      <c r="M44" s="14">
        <f t="shared" si="3"/>
        <v>1.00246627</v>
      </c>
      <c r="N44" s="14">
        <f t="shared" ca="1" si="4"/>
        <v>1.013568383</v>
      </c>
      <c r="O44" s="27">
        <f t="shared" si="27"/>
        <v>0</v>
      </c>
      <c r="P44" s="18">
        <f t="shared" ca="1" si="5"/>
        <v>13568.383</v>
      </c>
      <c r="Q44" s="3">
        <f t="shared" si="14"/>
        <v>0</v>
      </c>
      <c r="R44" s="4" t="str">
        <f t="shared" si="15"/>
        <v>A+J=</v>
      </c>
      <c r="S44" s="5">
        <f t="shared" si="16"/>
        <v>42993</v>
      </c>
      <c r="T44" s="8">
        <f t="shared" si="17"/>
        <v>0</v>
      </c>
      <c r="U44" s="4"/>
      <c r="V44" s="28"/>
      <c r="W44" s="29"/>
      <c r="X44" s="30"/>
      <c r="Y44" s="32"/>
      <c r="Z44" s="31"/>
      <c r="AA44" s="30"/>
      <c r="AB44" s="31"/>
      <c r="AC44" s="31"/>
      <c r="AD44" s="28"/>
      <c r="AE44" s="34"/>
      <c r="AF44" s="29"/>
      <c r="AG44" s="8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</row>
    <row r="45" spans="1:208" x14ac:dyDescent="0.15">
      <c r="A45" s="153">
        <f t="shared" si="7"/>
        <v>42661</v>
      </c>
      <c r="B45" s="23">
        <f t="shared" ca="1" si="26"/>
        <v>1014219.06899999</v>
      </c>
      <c r="C45" s="18">
        <f t="shared" si="8"/>
        <v>1000000</v>
      </c>
      <c r="D45" s="17">
        <f ca="1">IF(A45&lt;$B$1,VLOOKUP(A45,[1]DI!$A$4:$B$15000,2,FALSE),0)</f>
        <v>0.14130000000000001</v>
      </c>
      <c r="E45" s="18">
        <f t="shared" ca="1" si="1"/>
        <v>1.00052461</v>
      </c>
      <c r="F45" s="18">
        <f ca="1">(TRUNC(PRODUCT($E$12:$E44),16))</f>
        <v>1.01160521771731</v>
      </c>
      <c r="G45" s="18">
        <f t="shared" si="9"/>
        <v>1</v>
      </c>
      <c r="H45" s="18">
        <f t="shared" ca="1" si="2"/>
        <v>1.0116052200000001</v>
      </c>
      <c r="I45" s="17">
        <f t="shared" si="10"/>
        <v>0.03</v>
      </c>
      <c r="J45" s="5">
        <f t="shared" si="11"/>
        <v>42628</v>
      </c>
      <c r="K45" s="2">
        <f t="shared" si="12"/>
        <v>22</v>
      </c>
      <c r="L45" s="27">
        <f t="shared" si="13"/>
        <v>22</v>
      </c>
      <c r="M45" s="14">
        <f t="shared" si="3"/>
        <v>1.0025838629999999</v>
      </c>
      <c r="N45" s="14">
        <f t="shared" ca="1" si="4"/>
        <v>1.0142190689999999</v>
      </c>
      <c r="O45" s="27">
        <f t="shared" si="27"/>
        <v>0</v>
      </c>
      <c r="P45" s="18">
        <f t="shared" ca="1" si="5"/>
        <v>14219.068999990001</v>
      </c>
      <c r="Q45" s="3">
        <f t="shared" si="14"/>
        <v>0</v>
      </c>
      <c r="R45" s="4" t="str">
        <f t="shared" si="15"/>
        <v>A+J=</v>
      </c>
      <c r="S45" s="5">
        <f t="shared" si="16"/>
        <v>42993</v>
      </c>
      <c r="T45" s="8">
        <f t="shared" si="17"/>
        <v>0</v>
      </c>
      <c r="U45" s="4"/>
      <c r="V45" s="28"/>
      <c r="W45" s="29"/>
      <c r="X45" s="30"/>
      <c r="Y45" s="32"/>
      <c r="Z45" s="31"/>
      <c r="AA45" s="30"/>
      <c r="AB45" s="31"/>
      <c r="AC45" s="31"/>
      <c r="AD45" s="28"/>
      <c r="AE45" s="34"/>
      <c r="AF45" s="29"/>
      <c r="AG45" s="8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</row>
    <row r="46" spans="1:208" x14ac:dyDescent="0.15">
      <c r="A46" s="153">
        <f t="shared" si="7"/>
        <v>42662</v>
      </c>
      <c r="B46" s="23">
        <f t="shared" ca="1" si="26"/>
        <v>1014870.175</v>
      </c>
      <c r="C46" s="18">
        <f t="shared" si="8"/>
        <v>1000000</v>
      </c>
      <c r="D46" s="17">
        <f ca="1">IF(A46&lt;$B$1,VLOOKUP(A46,[1]DI!$A$4:$B$15000,2,FALSE),0)</f>
        <v>0.14130000000000001</v>
      </c>
      <c r="E46" s="18">
        <f t="shared" ca="1" si="1"/>
        <v>1.00052461</v>
      </c>
      <c r="F46" s="18">
        <f ca="1">(TRUNC(PRODUCT($E$12:$E45),16))</f>
        <v>1.0121359159305801</v>
      </c>
      <c r="G46" s="18">
        <f t="shared" si="9"/>
        <v>1</v>
      </c>
      <c r="H46" s="18">
        <f t="shared" ca="1" si="2"/>
        <v>1.01213592</v>
      </c>
      <c r="I46" s="17">
        <f t="shared" si="10"/>
        <v>0.03</v>
      </c>
      <c r="J46" s="5">
        <f t="shared" si="11"/>
        <v>42628</v>
      </c>
      <c r="K46" s="2">
        <f t="shared" si="12"/>
        <v>23</v>
      </c>
      <c r="L46" s="27">
        <f t="shared" si="13"/>
        <v>23</v>
      </c>
      <c r="M46" s="14">
        <f t="shared" si="3"/>
        <v>1.0027014700000001</v>
      </c>
      <c r="N46" s="14">
        <f t="shared" ca="1" si="4"/>
        <v>1.014870175</v>
      </c>
      <c r="O46" s="27">
        <f t="shared" si="27"/>
        <v>0</v>
      </c>
      <c r="P46" s="18">
        <f t="shared" ca="1" si="5"/>
        <v>14870.174999999999</v>
      </c>
      <c r="Q46" s="3">
        <f t="shared" si="14"/>
        <v>0</v>
      </c>
      <c r="R46" s="4" t="str">
        <f t="shared" si="15"/>
        <v>A+J=</v>
      </c>
      <c r="S46" s="5">
        <f t="shared" si="16"/>
        <v>42993</v>
      </c>
      <c r="T46" s="8">
        <f t="shared" si="17"/>
        <v>0</v>
      </c>
      <c r="U46" s="4"/>
      <c r="V46" s="28"/>
      <c r="W46" s="29"/>
      <c r="X46" s="30"/>
      <c r="Y46" s="32"/>
      <c r="Z46" s="31"/>
      <c r="AA46" s="30"/>
      <c r="AB46" s="31"/>
      <c r="AC46" s="31"/>
      <c r="AD46" s="28"/>
      <c r="AE46" s="34"/>
      <c r="AF46" s="29"/>
      <c r="AG46" s="8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</row>
    <row r="47" spans="1:208" x14ac:dyDescent="0.15">
      <c r="A47" s="153">
        <f t="shared" si="7"/>
        <v>42663</v>
      </c>
      <c r="B47" s="23">
        <f t="shared" ca="1" si="26"/>
        <v>1015521.689</v>
      </c>
      <c r="C47" s="18">
        <f t="shared" si="8"/>
        <v>1000000</v>
      </c>
      <c r="D47" s="17">
        <f ca="1">IF(A47&lt;$B$1,VLOOKUP(A47,[1]DI!$A$4:$B$15000,2,FALSE),0)</f>
        <v>0.13880000000000001</v>
      </c>
      <c r="E47" s="18">
        <f t="shared" ca="1" si="1"/>
        <v>1.0005159100000001</v>
      </c>
      <c r="F47" s="18">
        <f ca="1">(TRUNC(PRODUCT($E$12:$E46),16))</f>
        <v>1.0126668925534299</v>
      </c>
      <c r="G47" s="18">
        <v>1</v>
      </c>
      <c r="H47" s="18">
        <f t="shared" ca="1" si="2"/>
        <v>1.01266689</v>
      </c>
      <c r="I47" s="17">
        <f t="shared" si="10"/>
        <v>0.03</v>
      </c>
      <c r="J47" s="5">
        <f t="shared" si="11"/>
        <v>42628</v>
      </c>
      <c r="K47" s="2">
        <f t="shared" si="12"/>
        <v>24</v>
      </c>
      <c r="L47" s="27">
        <f t="shared" si="13"/>
        <v>24</v>
      </c>
      <c r="M47" s="14">
        <f t="shared" si="3"/>
        <v>1.00281909</v>
      </c>
      <c r="N47" s="14">
        <f t="shared" ca="1" si="4"/>
        <v>1.0155216890000001</v>
      </c>
      <c r="O47" s="27">
        <f t="shared" si="27"/>
        <v>0</v>
      </c>
      <c r="P47" s="18">
        <f t="shared" ca="1" si="5"/>
        <v>15521.689</v>
      </c>
      <c r="Q47" s="3">
        <f t="shared" si="14"/>
        <v>0</v>
      </c>
      <c r="R47" s="4" t="str">
        <f t="shared" si="15"/>
        <v>A+J=</v>
      </c>
      <c r="S47" s="5">
        <f t="shared" si="16"/>
        <v>42993</v>
      </c>
      <c r="T47" s="8">
        <f t="shared" si="17"/>
        <v>0</v>
      </c>
      <c r="U47" s="42"/>
      <c r="V47" s="45"/>
      <c r="W47" s="46"/>
      <c r="X47" s="47"/>
      <c r="Y47" s="48"/>
      <c r="Z47" s="49"/>
      <c r="AA47" s="47"/>
      <c r="AB47" s="31"/>
      <c r="AC47" s="49"/>
      <c r="AD47" s="45"/>
      <c r="AE47" s="50"/>
      <c r="AF47" s="46"/>
      <c r="AG47" s="43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51"/>
      <c r="FQ47" s="51"/>
      <c r="FR47" s="51"/>
      <c r="FS47" s="51"/>
      <c r="FT47" s="51"/>
      <c r="FU47" s="51"/>
      <c r="FV47" s="51"/>
      <c r="FW47" s="51"/>
      <c r="FX47" s="51"/>
      <c r="FY47" s="51"/>
      <c r="FZ47" s="51"/>
      <c r="GA47" s="51"/>
      <c r="GB47" s="51"/>
      <c r="GC47" s="51"/>
      <c r="GD47" s="51"/>
      <c r="GE47" s="51"/>
      <c r="GF47" s="51"/>
      <c r="GG47" s="51"/>
      <c r="GH47" s="52"/>
      <c r="GI47" s="52"/>
      <c r="GJ47" s="52"/>
      <c r="GK47" s="52"/>
      <c r="GL47" s="52"/>
      <c r="GM47" s="52"/>
      <c r="GN47" s="52"/>
      <c r="GO47" s="52"/>
      <c r="GP47" s="52"/>
      <c r="GQ47" s="52"/>
      <c r="GR47" s="52"/>
      <c r="GS47" s="52"/>
      <c r="GT47" s="52"/>
      <c r="GU47" s="52"/>
      <c r="GV47" s="52"/>
      <c r="GW47" s="52"/>
      <c r="GX47" s="52"/>
      <c r="GY47" s="52"/>
      <c r="GZ47" s="52"/>
    </row>
    <row r="48" spans="1:208" x14ac:dyDescent="0.15">
      <c r="A48" s="153">
        <f t="shared" si="7"/>
        <v>42664</v>
      </c>
      <c r="B48" s="23">
        <f t="shared" ca="1" si="26"/>
        <v>1016164.7979999901</v>
      </c>
      <c r="C48" s="18">
        <f t="shared" si="8"/>
        <v>1000000</v>
      </c>
      <c r="D48" s="17">
        <f ca="1">IF(A48&lt;$B$1,VLOOKUP(A48,[1]DI!$A$4:$B$15000,2,FALSE),0)</f>
        <v>0.13880000000000001</v>
      </c>
      <c r="E48" s="18">
        <f t="shared" ca="1" si="1"/>
        <v>1.0005159100000001</v>
      </c>
      <c r="F48" s="18">
        <f ca="1">(TRUNC(PRODUCT($E$12:$E47),16))</f>
        <v>1.0131893375299701</v>
      </c>
      <c r="G48" s="18">
        <f t="shared" ref="G48:G111" si="28">IF(O47&gt;0,F47,G47)</f>
        <v>1</v>
      </c>
      <c r="H48" s="18">
        <f t="shared" ca="1" si="2"/>
        <v>1.01318934</v>
      </c>
      <c r="I48" s="17">
        <f t="shared" si="10"/>
        <v>0.03</v>
      </c>
      <c r="J48" s="5">
        <f t="shared" si="11"/>
        <v>42628</v>
      </c>
      <c r="K48" s="2">
        <f t="shared" si="12"/>
        <v>25</v>
      </c>
      <c r="L48" s="27">
        <f t="shared" si="13"/>
        <v>25</v>
      </c>
      <c r="M48" s="14">
        <f t="shared" si="3"/>
        <v>1.0029367250000001</v>
      </c>
      <c r="N48" s="14">
        <f t="shared" ca="1" si="4"/>
        <v>1.0161647979999999</v>
      </c>
      <c r="O48" s="27">
        <f t="shared" si="27"/>
        <v>0</v>
      </c>
      <c r="P48" s="18">
        <f t="shared" ca="1" si="5"/>
        <v>16164.79799999</v>
      </c>
      <c r="Q48" s="3">
        <f t="shared" si="14"/>
        <v>0</v>
      </c>
      <c r="R48" s="4" t="str">
        <f t="shared" si="15"/>
        <v>A+J=</v>
      </c>
      <c r="S48" s="5">
        <f t="shared" si="16"/>
        <v>42993</v>
      </c>
      <c r="T48" s="8">
        <f t="shared" si="17"/>
        <v>0</v>
      </c>
      <c r="U48" s="4"/>
      <c r="V48" s="28"/>
      <c r="W48" s="29"/>
      <c r="X48" s="30"/>
      <c r="Y48" s="32"/>
      <c r="Z48" s="31"/>
      <c r="AA48" s="30"/>
      <c r="AB48" s="31"/>
      <c r="AC48" s="31"/>
      <c r="AD48" s="28"/>
      <c r="AE48" s="34"/>
      <c r="AF48" s="29"/>
      <c r="AG48" s="8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</row>
    <row r="49" spans="1:208" x14ac:dyDescent="0.15">
      <c r="A49" s="153">
        <f t="shared" si="7"/>
        <v>42665</v>
      </c>
      <c r="B49" s="23">
        <f t="shared" ca="1" si="26"/>
        <v>1016808.3050000001</v>
      </c>
      <c r="C49" s="18">
        <f t="shared" si="8"/>
        <v>1000000</v>
      </c>
      <c r="D49" s="17">
        <f ca="1">IF(A49&lt;$B$1,VLOOKUP(A49,[1]DI!$A$4:$B$15000,2,FALSE),0)</f>
        <v>0</v>
      </c>
      <c r="E49" s="18">
        <f t="shared" ca="1" si="1"/>
        <v>1</v>
      </c>
      <c r="F49" s="18">
        <f ca="1">(TRUNC(PRODUCT($E$12:$E48),16))</f>
        <v>1.0137120520410901</v>
      </c>
      <c r="G49" s="18">
        <f t="shared" si="28"/>
        <v>1</v>
      </c>
      <c r="H49" s="18">
        <f t="shared" ca="1" si="2"/>
        <v>1.0137120500000001</v>
      </c>
      <c r="I49" s="17">
        <f t="shared" si="10"/>
        <v>0.03</v>
      </c>
      <c r="J49" s="5">
        <f t="shared" si="11"/>
        <v>42628</v>
      </c>
      <c r="K49" s="2">
        <f t="shared" si="12"/>
        <v>25</v>
      </c>
      <c r="L49" s="27">
        <f t="shared" si="13"/>
        <v>26</v>
      </c>
      <c r="M49" s="14">
        <f t="shared" si="3"/>
        <v>1.0030543730000001</v>
      </c>
      <c r="N49" s="14">
        <f t="shared" ca="1" si="4"/>
        <v>1.0168083050000001</v>
      </c>
      <c r="O49" s="27">
        <f t="shared" si="27"/>
        <v>0</v>
      </c>
      <c r="P49" s="18">
        <f t="shared" ca="1" si="5"/>
        <v>16808.305</v>
      </c>
      <c r="Q49" s="3">
        <f t="shared" si="14"/>
        <v>0</v>
      </c>
      <c r="R49" s="4" t="str">
        <f t="shared" si="15"/>
        <v>A+J=</v>
      </c>
      <c r="S49" s="5">
        <f t="shared" si="16"/>
        <v>42993</v>
      </c>
      <c r="T49" s="8">
        <f t="shared" si="17"/>
        <v>0</v>
      </c>
      <c r="U49" s="4"/>
      <c r="V49" s="6"/>
      <c r="W49" s="6"/>
      <c r="X49" s="6"/>
      <c r="Y49" s="6"/>
      <c r="Z49" s="6"/>
      <c r="AA49" s="6"/>
      <c r="AB49" s="6"/>
      <c r="AC49" s="53"/>
      <c r="AD49" s="36"/>
      <c r="AE49" s="54"/>
      <c r="AF49" s="53"/>
      <c r="AG49" s="8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</row>
    <row r="50" spans="1:208" x14ac:dyDescent="0.15">
      <c r="A50" s="153">
        <f t="shared" si="7"/>
        <v>42666</v>
      </c>
      <c r="B50" s="23">
        <f t="shared" ca="1" si="26"/>
        <v>1016808.3050000001</v>
      </c>
      <c r="C50" s="18">
        <f t="shared" si="8"/>
        <v>1000000</v>
      </c>
      <c r="D50" s="17">
        <f ca="1">IF(A50&lt;$B$1,VLOOKUP(A50,[1]DI!$A$4:$B$15000,2,FALSE),0)</f>
        <v>0</v>
      </c>
      <c r="E50" s="18">
        <f t="shared" ca="1" si="1"/>
        <v>1</v>
      </c>
      <c r="F50" s="18">
        <f ca="1">(TRUNC(PRODUCT($E$12:$E49),16))</f>
        <v>1.0137120520410901</v>
      </c>
      <c r="G50" s="18">
        <f t="shared" si="28"/>
        <v>1</v>
      </c>
      <c r="H50" s="18">
        <f t="shared" ca="1" si="2"/>
        <v>1.0137120500000001</v>
      </c>
      <c r="I50" s="17">
        <f t="shared" si="10"/>
        <v>0.03</v>
      </c>
      <c r="J50" s="5">
        <f t="shared" si="11"/>
        <v>42628</v>
      </c>
      <c r="K50" s="2">
        <f t="shared" si="12"/>
        <v>25</v>
      </c>
      <c r="L50" s="27">
        <f t="shared" si="13"/>
        <v>26</v>
      </c>
      <c r="M50" s="14">
        <f t="shared" si="3"/>
        <v>1.0030543730000001</v>
      </c>
      <c r="N50" s="14">
        <f t="shared" ca="1" si="4"/>
        <v>1.0168083050000001</v>
      </c>
      <c r="O50" s="27">
        <f t="shared" si="27"/>
        <v>0</v>
      </c>
      <c r="P50" s="18">
        <f t="shared" ca="1" si="5"/>
        <v>16808.305</v>
      </c>
      <c r="Q50" s="3">
        <f t="shared" si="14"/>
        <v>0</v>
      </c>
      <c r="R50" s="4" t="str">
        <f t="shared" si="15"/>
        <v>A+J=</v>
      </c>
      <c r="S50" s="5">
        <f t="shared" si="16"/>
        <v>42993</v>
      </c>
      <c r="T50" s="8">
        <f t="shared" si="17"/>
        <v>0</v>
      </c>
      <c r="U50" s="4"/>
      <c r="V50" s="6"/>
      <c r="W50" s="6"/>
      <c r="X50" s="6"/>
      <c r="Y50" s="6"/>
      <c r="Z50" s="6"/>
      <c r="AA50" s="6"/>
      <c r="AB50" s="6"/>
      <c r="AC50" s="53"/>
      <c r="AD50" s="36"/>
      <c r="AE50" s="54"/>
      <c r="AF50" s="53"/>
      <c r="AG50" s="8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</row>
    <row r="51" spans="1:208" x14ac:dyDescent="0.15">
      <c r="A51" s="153">
        <f t="shared" si="7"/>
        <v>42667</v>
      </c>
      <c r="B51" s="23">
        <f t="shared" ca="1" si="26"/>
        <v>1016808.3050000001</v>
      </c>
      <c r="C51" s="18">
        <f t="shared" si="8"/>
        <v>1000000</v>
      </c>
      <c r="D51" s="17">
        <f ca="1">IF(A51&lt;$B$1,VLOOKUP(A51,[1]DI!$A$4:$B$15000,2,FALSE),0)</f>
        <v>0.13880000000000001</v>
      </c>
      <c r="E51" s="18">
        <f t="shared" ca="1" si="1"/>
        <v>1.0005159100000001</v>
      </c>
      <c r="F51" s="18">
        <f ca="1">(TRUNC(PRODUCT($E$12:$E50),16))</f>
        <v>1.0137120520410901</v>
      </c>
      <c r="G51" s="18">
        <f t="shared" si="28"/>
        <v>1</v>
      </c>
      <c r="H51" s="18">
        <f t="shared" ca="1" si="2"/>
        <v>1.0137120500000001</v>
      </c>
      <c r="I51" s="17">
        <f t="shared" si="10"/>
        <v>0.03</v>
      </c>
      <c r="J51" s="5">
        <f t="shared" si="11"/>
        <v>42628</v>
      </c>
      <c r="K51" s="2">
        <f t="shared" si="12"/>
        <v>26</v>
      </c>
      <c r="L51" s="27">
        <f t="shared" si="13"/>
        <v>26</v>
      </c>
      <c r="M51" s="14">
        <f t="shared" si="3"/>
        <v>1.0030543730000001</v>
      </c>
      <c r="N51" s="14">
        <f t="shared" ca="1" si="4"/>
        <v>1.0168083050000001</v>
      </c>
      <c r="O51" s="27">
        <f t="shared" si="27"/>
        <v>0</v>
      </c>
      <c r="P51" s="18">
        <f t="shared" ca="1" si="5"/>
        <v>16808.305</v>
      </c>
      <c r="Q51" s="3">
        <f t="shared" si="14"/>
        <v>0</v>
      </c>
      <c r="R51" s="4" t="str">
        <f t="shared" si="15"/>
        <v>A+J=</v>
      </c>
      <c r="S51" s="5">
        <f t="shared" si="16"/>
        <v>42993</v>
      </c>
      <c r="T51" s="8">
        <f t="shared" si="17"/>
        <v>0</v>
      </c>
      <c r="U51" s="4"/>
      <c r="V51" s="55" t="s">
        <v>61</v>
      </c>
      <c r="W51" s="22"/>
      <c r="X51" s="56"/>
      <c r="Y51" s="6"/>
      <c r="Z51" s="57" t="s">
        <v>62</v>
      </c>
      <c r="AA51" s="58" t="s">
        <v>63</v>
      </c>
      <c r="AB51" s="58" t="s">
        <v>64</v>
      </c>
      <c r="AC51" s="58" t="s">
        <v>65</v>
      </c>
      <c r="AD51" s="36"/>
      <c r="AE51" s="54"/>
      <c r="AF51" s="53"/>
      <c r="AG51" s="8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</row>
    <row r="52" spans="1:208" x14ac:dyDescent="0.15">
      <c r="A52" s="153">
        <f t="shared" si="7"/>
        <v>42668</v>
      </c>
      <c r="B52" s="23">
        <f t="shared" ca="1" si="26"/>
        <v>1017452.2290000001</v>
      </c>
      <c r="C52" s="18">
        <f t="shared" si="8"/>
        <v>1000000</v>
      </c>
      <c r="D52" s="17">
        <f ca="1">IF(A52&lt;$B$1,VLOOKUP(A52,[1]DI!$A$4:$B$15000,2,FALSE),0)</f>
        <v>0.13880000000000001</v>
      </c>
      <c r="E52" s="18">
        <f t="shared" ca="1" si="1"/>
        <v>1.0005159100000001</v>
      </c>
      <c r="F52" s="18">
        <f ca="1">(TRUNC(PRODUCT($E$12:$E51),16))</f>
        <v>1.0142350362258601</v>
      </c>
      <c r="G52" s="18">
        <f t="shared" si="28"/>
        <v>1</v>
      </c>
      <c r="H52" s="18">
        <f t="shared" ca="1" si="2"/>
        <v>1.01423504</v>
      </c>
      <c r="I52" s="17">
        <f t="shared" si="10"/>
        <v>0.03</v>
      </c>
      <c r="J52" s="5">
        <f t="shared" si="11"/>
        <v>42628</v>
      </c>
      <c r="K52" s="2">
        <f t="shared" si="12"/>
        <v>27</v>
      </c>
      <c r="L52" s="27">
        <f t="shared" si="13"/>
        <v>27</v>
      </c>
      <c r="M52" s="14">
        <f t="shared" si="3"/>
        <v>1.003172035</v>
      </c>
      <c r="N52" s="14">
        <f t="shared" ca="1" si="4"/>
        <v>1.0174522290000001</v>
      </c>
      <c r="O52" s="27">
        <f t="shared" si="27"/>
        <v>0</v>
      </c>
      <c r="P52" s="18">
        <f t="shared" ca="1" si="5"/>
        <v>17452.228999999999</v>
      </c>
      <c r="Q52" s="3">
        <f t="shared" si="14"/>
        <v>0</v>
      </c>
      <c r="R52" s="4" t="str">
        <f t="shared" si="15"/>
        <v>A+J=</v>
      </c>
      <c r="S52" s="5">
        <f t="shared" si="16"/>
        <v>42993</v>
      </c>
      <c r="T52" s="8">
        <f t="shared" si="17"/>
        <v>0</v>
      </c>
      <c r="U52" s="4"/>
      <c r="V52" s="60">
        <v>38602</v>
      </c>
      <c r="W52" s="35" t="s">
        <v>66</v>
      </c>
      <c r="X52" s="31"/>
      <c r="Y52" s="6"/>
      <c r="Z52" s="28"/>
      <c r="AA52" s="29">
        <f t="shared" ref="AA52:AA59" si="29">WORKDAY(AB52,-1,V$52:V$168)</f>
        <v>42627</v>
      </c>
      <c r="AB52" s="29">
        <f>A12</f>
        <v>42628</v>
      </c>
      <c r="AC52" s="29">
        <f t="shared" ref="AC52:AC59" si="30">WORKDAY(AA52,1,V$52:V$168)</f>
        <v>42628</v>
      </c>
      <c r="AD52" s="36"/>
      <c r="AE52" s="54"/>
      <c r="AF52" s="53"/>
      <c r="AG52" s="8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</row>
    <row r="53" spans="1:208" x14ac:dyDescent="0.15">
      <c r="A53" s="153">
        <f t="shared" si="7"/>
        <v>42669</v>
      </c>
      <c r="B53" s="23">
        <f t="shared" ca="1" si="26"/>
        <v>1018096.552</v>
      </c>
      <c r="C53" s="18">
        <f t="shared" si="8"/>
        <v>1000000</v>
      </c>
      <c r="D53" s="17">
        <f ca="1">IF(A53&lt;$B$1,VLOOKUP(A53,[1]DI!$A$4:$B$15000,2,FALSE),0)</f>
        <v>0.13880000000000001</v>
      </c>
      <c r="E53" s="18">
        <f t="shared" ca="1" si="1"/>
        <v>1.0005159100000001</v>
      </c>
      <c r="F53" s="18">
        <f ca="1">(TRUNC(PRODUCT($E$12:$E52),16))</f>
        <v>1.0147582902234</v>
      </c>
      <c r="G53" s="18">
        <f t="shared" si="28"/>
        <v>1</v>
      </c>
      <c r="H53" s="18">
        <f t="shared" ca="1" si="2"/>
        <v>1.0147582900000001</v>
      </c>
      <c r="I53" s="17">
        <f t="shared" si="10"/>
        <v>0.03</v>
      </c>
      <c r="J53" s="5">
        <f t="shared" si="11"/>
        <v>42628</v>
      </c>
      <c r="K53" s="2">
        <f t="shared" si="12"/>
        <v>28</v>
      </c>
      <c r="L53" s="27">
        <f t="shared" si="13"/>
        <v>28</v>
      </c>
      <c r="M53" s="14">
        <f t="shared" si="3"/>
        <v>1.0032897110000001</v>
      </c>
      <c r="N53" s="14">
        <f t="shared" ca="1" si="4"/>
        <v>1.018096552</v>
      </c>
      <c r="O53" s="27">
        <f t="shared" si="27"/>
        <v>0</v>
      </c>
      <c r="P53" s="18">
        <f t="shared" ca="1" si="5"/>
        <v>18096.552</v>
      </c>
      <c r="Q53" s="3">
        <f t="shared" si="14"/>
        <v>0</v>
      </c>
      <c r="R53" s="4" t="str">
        <f t="shared" si="15"/>
        <v>A+J=</v>
      </c>
      <c r="S53" s="5">
        <f t="shared" si="16"/>
        <v>42993</v>
      </c>
      <c r="T53" s="8">
        <f t="shared" si="17"/>
        <v>0</v>
      </c>
      <c r="U53" s="4"/>
      <c r="V53" s="60">
        <v>38637</v>
      </c>
      <c r="W53" s="35" t="s">
        <v>67</v>
      </c>
      <c r="X53" s="31"/>
      <c r="Y53" s="6"/>
      <c r="Z53" s="28"/>
      <c r="AA53" s="29">
        <f t="shared" si="29"/>
        <v>42992</v>
      </c>
      <c r="AB53" s="29">
        <v>42993</v>
      </c>
      <c r="AC53" s="29">
        <f t="shared" si="30"/>
        <v>42993</v>
      </c>
      <c r="AD53" s="36"/>
      <c r="AE53" s="54"/>
      <c r="AF53" s="53"/>
      <c r="AG53" s="8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</row>
    <row r="54" spans="1:208" x14ac:dyDescent="0.15">
      <c r="A54" s="153">
        <f t="shared" si="7"/>
        <v>42670</v>
      </c>
      <c r="B54" s="23">
        <f t="shared" ca="1" si="26"/>
        <v>1018741.281</v>
      </c>
      <c r="C54" s="18">
        <f t="shared" si="8"/>
        <v>1000000</v>
      </c>
      <c r="D54" s="17">
        <f ca="1">IF(A54&lt;$B$1,VLOOKUP(A54,[1]DI!$A$4:$B$15000,2,FALSE),0)</f>
        <v>0.13880000000000001</v>
      </c>
      <c r="E54" s="18">
        <f t="shared" ca="1" si="1"/>
        <v>1.0005159100000001</v>
      </c>
      <c r="F54" s="18">
        <f ca="1">(TRUNC(PRODUCT($E$12:$E53),16))</f>
        <v>1.0152818141729101</v>
      </c>
      <c r="G54" s="18">
        <f t="shared" si="28"/>
        <v>1</v>
      </c>
      <c r="H54" s="18">
        <f t="shared" ca="1" si="2"/>
        <v>1.0152818100000001</v>
      </c>
      <c r="I54" s="17">
        <f t="shared" si="10"/>
        <v>0.03</v>
      </c>
      <c r="J54" s="5">
        <f t="shared" si="11"/>
        <v>42628</v>
      </c>
      <c r="K54" s="2">
        <f t="shared" si="12"/>
        <v>29</v>
      </c>
      <c r="L54" s="27">
        <f t="shared" si="13"/>
        <v>29</v>
      </c>
      <c r="M54" s="14">
        <f t="shared" si="3"/>
        <v>1.0034073999999999</v>
      </c>
      <c r="N54" s="14">
        <f t="shared" ca="1" si="4"/>
        <v>1.0187412810000001</v>
      </c>
      <c r="O54" s="27">
        <f t="shared" si="27"/>
        <v>0</v>
      </c>
      <c r="P54" s="18">
        <f t="shared" ca="1" si="5"/>
        <v>18741.280999999999</v>
      </c>
      <c r="Q54" s="3">
        <f t="shared" si="14"/>
        <v>0</v>
      </c>
      <c r="R54" s="4" t="str">
        <f t="shared" si="15"/>
        <v>A+J=</v>
      </c>
      <c r="S54" s="5">
        <f t="shared" si="16"/>
        <v>42993</v>
      </c>
      <c r="T54" s="8">
        <f t="shared" si="17"/>
        <v>0</v>
      </c>
      <c r="U54" s="4"/>
      <c r="V54" s="60">
        <v>38658</v>
      </c>
      <c r="W54" s="35" t="s">
        <v>68</v>
      </c>
      <c r="X54" s="31"/>
      <c r="Y54" s="6"/>
      <c r="Z54" s="28"/>
      <c r="AA54" s="29">
        <f t="shared" si="29"/>
        <v>43173</v>
      </c>
      <c r="AB54" s="29">
        <f t="shared" ref="AB54:AB59" si="31">EDATE(AB53,6)</f>
        <v>43174</v>
      </c>
      <c r="AC54" s="29">
        <f t="shared" si="30"/>
        <v>43174</v>
      </c>
      <c r="AD54" s="36"/>
      <c r="AE54" s="54"/>
      <c r="AF54" s="53"/>
      <c r="AG54" s="8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</row>
    <row r="55" spans="1:208" x14ac:dyDescent="0.15">
      <c r="A55" s="153">
        <f t="shared" si="7"/>
        <v>42671</v>
      </c>
      <c r="B55" s="23">
        <f t="shared" ca="1" si="26"/>
        <v>1019386.43</v>
      </c>
      <c r="C55" s="18">
        <f t="shared" si="8"/>
        <v>1000000</v>
      </c>
      <c r="D55" s="17">
        <f ca="1">IF(A55&lt;$B$1,VLOOKUP(A55,[1]DI!$A$4:$B$15000,2,FALSE),0)</f>
        <v>0.13880000000000001</v>
      </c>
      <c r="E55" s="18">
        <f t="shared" ca="1" si="1"/>
        <v>1.0005159100000001</v>
      </c>
      <c r="F55" s="18">
        <f ca="1">(TRUNC(PRODUCT($E$12:$E54),16))</f>
        <v>1.0158056082136599</v>
      </c>
      <c r="G55" s="18">
        <f t="shared" si="28"/>
        <v>1</v>
      </c>
      <c r="H55" s="18">
        <f t="shared" ca="1" si="2"/>
        <v>1.0158056099999999</v>
      </c>
      <c r="I55" s="17">
        <f t="shared" si="10"/>
        <v>0.03</v>
      </c>
      <c r="J55" s="5">
        <f t="shared" si="11"/>
        <v>42628</v>
      </c>
      <c r="K55" s="2">
        <f t="shared" si="12"/>
        <v>30</v>
      </c>
      <c r="L55" s="27">
        <f t="shared" si="13"/>
        <v>30</v>
      </c>
      <c r="M55" s="14">
        <f t="shared" si="3"/>
        <v>1.0035251039999999</v>
      </c>
      <c r="N55" s="14">
        <f t="shared" ca="1" si="4"/>
        <v>1.01938643</v>
      </c>
      <c r="O55" s="27">
        <f t="shared" si="27"/>
        <v>0</v>
      </c>
      <c r="P55" s="18">
        <f t="shared" ca="1" si="5"/>
        <v>19386.43</v>
      </c>
      <c r="Q55" s="3">
        <f t="shared" si="14"/>
        <v>0</v>
      </c>
      <c r="R55" s="4" t="str">
        <f t="shared" si="15"/>
        <v>A+J=</v>
      </c>
      <c r="S55" s="5">
        <f t="shared" si="16"/>
        <v>42993</v>
      </c>
      <c r="T55" s="8">
        <f t="shared" si="17"/>
        <v>0</v>
      </c>
      <c r="U55" s="4"/>
      <c r="V55" s="60">
        <v>38671</v>
      </c>
      <c r="W55" s="35" t="s">
        <v>69</v>
      </c>
      <c r="X55" s="31"/>
      <c r="Y55" s="6"/>
      <c r="Z55" s="28"/>
      <c r="AA55" s="29">
        <f t="shared" si="29"/>
        <v>43357</v>
      </c>
      <c r="AB55" s="29">
        <f t="shared" si="31"/>
        <v>43358</v>
      </c>
      <c r="AC55" s="29">
        <f t="shared" si="30"/>
        <v>43360</v>
      </c>
      <c r="AD55" s="36"/>
      <c r="AE55" s="54"/>
      <c r="AF55" s="53"/>
      <c r="AG55" s="8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</row>
    <row r="56" spans="1:208" x14ac:dyDescent="0.15">
      <c r="A56" s="153">
        <f t="shared" si="7"/>
        <v>42672</v>
      </c>
      <c r="B56" s="23">
        <f t="shared" ca="1" si="26"/>
        <v>1020031.9769999899</v>
      </c>
      <c r="C56" s="18">
        <f t="shared" si="8"/>
        <v>1000000</v>
      </c>
      <c r="D56" s="17">
        <f ca="1">IF(A56&lt;$B$1,VLOOKUP(A56,[1]DI!$A$4:$B$15000,2,FALSE),0)</f>
        <v>0</v>
      </c>
      <c r="E56" s="18">
        <f t="shared" ca="1" si="1"/>
        <v>1</v>
      </c>
      <c r="F56" s="18">
        <f ca="1">(TRUNC(PRODUCT($E$12:$E55),16))</f>
        <v>1.01632967248499</v>
      </c>
      <c r="G56" s="18">
        <f t="shared" si="28"/>
        <v>1</v>
      </c>
      <c r="H56" s="18">
        <f t="shared" ca="1" si="2"/>
        <v>1.01632967</v>
      </c>
      <c r="I56" s="17">
        <f t="shared" si="10"/>
        <v>0.03</v>
      </c>
      <c r="J56" s="5">
        <f t="shared" si="11"/>
        <v>42628</v>
      </c>
      <c r="K56" s="2">
        <f t="shared" si="12"/>
        <v>30</v>
      </c>
      <c r="L56" s="27">
        <f t="shared" si="13"/>
        <v>31</v>
      </c>
      <c r="M56" s="14">
        <f t="shared" si="3"/>
        <v>1.0036428209999999</v>
      </c>
      <c r="N56" s="14">
        <f t="shared" ca="1" si="4"/>
        <v>1.0200319769999999</v>
      </c>
      <c r="O56" s="27">
        <f t="shared" si="27"/>
        <v>0</v>
      </c>
      <c r="P56" s="18">
        <f t="shared" ca="1" si="5"/>
        <v>20031.976999990002</v>
      </c>
      <c r="Q56" s="3">
        <f t="shared" si="14"/>
        <v>0</v>
      </c>
      <c r="R56" s="4" t="str">
        <f t="shared" si="15"/>
        <v>A+J=</v>
      </c>
      <c r="S56" s="5">
        <f t="shared" si="16"/>
        <v>42993</v>
      </c>
      <c r="T56" s="8">
        <f t="shared" si="17"/>
        <v>0</v>
      </c>
      <c r="U56" s="4"/>
      <c r="V56" s="60">
        <v>38775</v>
      </c>
      <c r="W56" s="35" t="s">
        <v>70</v>
      </c>
      <c r="X56" s="31"/>
      <c r="Y56" s="6"/>
      <c r="Z56" s="28"/>
      <c r="AA56" s="29">
        <f t="shared" si="29"/>
        <v>43538</v>
      </c>
      <c r="AB56" s="29">
        <f t="shared" si="31"/>
        <v>43539</v>
      </c>
      <c r="AC56" s="29">
        <f t="shared" si="30"/>
        <v>43539</v>
      </c>
      <c r="AD56" s="36"/>
      <c r="AE56" s="54"/>
      <c r="AF56" s="53"/>
      <c r="AG56" s="8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</row>
    <row r="57" spans="1:208" x14ac:dyDescent="0.15">
      <c r="A57" s="153">
        <f t="shared" si="7"/>
        <v>42673</v>
      </c>
      <c r="B57" s="23">
        <f t="shared" ca="1" si="26"/>
        <v>1020031.9769999899</v>
      </c>
      <c r="C57" s="18">
        <f t="shared" si="8"/>
        <v>1000000</v>
      </c>
      <c r="D57" s="17">
        <f ca="1">IF(A57&lt;$B$1,VLOOKUP(A57,[1]DI!$A$4:$B$15000,2,FALSE),0)</f>
        <v>0</v>
      </c>
      <c r="E57" s="18">
        <f t="shared" ca="1" si="1"/>
        <v>1</v>
      </c>
      <c r="F57" s="18">
        <f ca="1">(TRUNC(PRODUCT($E$12:$E56),16))</f>
        <v>1.01632967248499</v>
      </c>
      <c r="G57" s="18">
        <f t="shared" si="28"/>
        <v>1</v>
      </c>
      <c r="H57" s="18">
        <f t="shared" ca="1" si="2"/>
        <v>1.01632967</v>
      </c>
      <c r="I57" s="17">
        <f t="shared" si="10"/>
        <v>0.03</v>
      </c>
      <c r="J57" s="5">
        <f t="shared" si="11"/>
        <v>42628</v>
      </c>
      <c r="K57" s="2">
        <f t="shared" si="12"/>
        <v>30</v>
      </c>
      <c r="L57" s="27">
        <f t="shared" si="13"/>
        <v>31</v>
      </c>
      <c r="M57" s="14">
        <f t="shared" si="3"/>
        <v>1.0036428209999999</v>
      </c>
      <c r="N57" s="14">
        <f t="shared" ca="1" si="4"/>
        <v>1.0200319769999999</v>
      </c>
      <c r="O57" s="27">
        <f t="shared" si="27"/>
        <v>0</v>
      </c>
      <c r="P57" s="18">
        <f t="shared" ca="1" si="5"/>
        <v>20031.976999990002</v>
      </c>
      <c r="Q57" s="3">
        <f t="shared" si="14"/>
        <v>0</v>
      </c>
      <c r="R57" s="4" t="str">
        <f t="shared" si="15"/>
        <v>A+J=</v>
      </c>
      <c r="S57" s="5">
        <f t="shared" si="16"/>
        <v>42993</v>
      </c>
      <c r="T57" s="8">
        <f t="shared" si="17"/>
        <v>0</v>
      </c>
      <c r="U57" s="4"/>
      <c r="V57" s="60">
        <v>38776</v>
      </c>
      <c r="W57" s="35" t="s">
        <v>70</v>
      </c>
      <c r="X57" s="31"/>
      <c r="Y57" s="6"/>
      <c r="Z57" s="28"/>
      <c r="AA57" s="29">
        <f t="shared" si="29"/>
        <v>43721</v>
      </c>
      <c r="AB57" s="29">
        <f t="shared" si="31"/>
        <v>43723</v>
      </c>
      <c r="AC57" s="29">
        <f t="shared" si="30"/>
        <v>43724</v>
      </c>
      <c r="AD57" s="36"/>
      <c r="AE57" s="54"/>
      <c r="AF57" s="53"/>
      <c r="AG57" s="8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</row>
    <row r="58" spans="1:208" x14ac:dyDescent="0.15">
      <c r="A58" s="153">
        <f t="shared" si="7"/>
        <v>42674</v>
      </c>
      <c r="B58" s="23">
        <f t="shared" ca="1" si="26"/>
        <v>1020031.9769999899</v>
      </c>
      <c r="C58" s="18">
        <f t="shared" si="8"/>
        <v>1000000</v>
      </c>
      <c r="D58" s="17">
        <f ca="1">IF(A58&lt;$B$1,VLOOKUP(A58,[1]DI!$A$4:$B$15000,2,FALSE),0)</f>
        <v>0.13880000000000001</v>
      </c>
      <c r="E58" s="18">
        <f t="shared" ca="1" si="1"/>
        <v>1.0005159100000001</v>
      </c>
      <c r="F58" s="18">
        <f ca="1">(TRUNC(PRODUCT($E$12:$E57),16))</f>
        <v>1.01632967248499</v>
      </c>
      <c r="G58" s="18">
        <f t="shared" si="28"/>
        <v>1</v>
      </c>
      <c r="H58" s="18">
        <f t="shared" ca="1" si="2"/>
        <v>1.01632967</v>
      </c>
      <c r="I58" s="17">
        <f t="shared" si="10"/>
        <v>0.03</v>
      </c>
      <c r="J58" s="5">
        <f t="shared" si="11"/>
        <v>42628</v>
      </c>
      <c r="K58" s="2">
        <f t="shared" si="12"/>
        <v>31</v>
      </c>
      <c r="L58" s="27">
        <f t="shared" si="13"/>
        <v>31</v>
      </c>
      <c r="M58" s="14">
        <f t="shared" si="3"/>
        <v>1.0036428209999999</v>
      </c>
      <c r="N58" s="14">
        <f t="shared" ca="1" si="4"/>
        <v>1.0200319769999999</v>
      </c>
      <c r="O58" s="27">
        <f t="shared" si="27"/>
        <v>0</v>
      </c>
      <c r="P58" s="18">
        <f t="shared" ca="1" si="5"/>
        <v>20031.976999990002</v>
      </c>
      <c r="Q58" s="3">
        <f t="shared" si="14"/>
        <v>0</v>
      </c>
      <c r="R58" s="4" t="str">
        <f t="shared" si="15"/>
        <v>A+J=</v>
      </c>
      <c r="S58" s="5">
        <f t="shared" si="16"/>
        <v>42993</v>
      </c>
      <c r="T58" s="8">
        <f t="shared" si="17"/>
        <v>0</v>
      </c>
      <c r="U58" s="4"/>
      <c r="V58" s="60">
        <v>38821</v>
      </c>
      <c r="W58" s="35" t="s">
        <v>71</v>
      </c>
      <c r="X58" s="31"/>
      <c r="Y58" s="6"/>
      <c r="Z58" s="28"/>
      <c r="AA58" s="29">
        <f t="shared" si="29"/>
        <v>43903</v>
      </c>
      <c r="AB58" s="29">
        <f t="shared" si="31"/>
        <v>43905</v>
      </c>
      <c r="AC58" s="29">
        <f t="shared" si="30"/>
        <v>43906</v>
      </c>
      <c r="AD58" s="36"/>
      <c r="AE58" s="54"/>
      <c r="AF58" s="53"/>
      <c r="AG58" s="8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</row>
    <row r="59" spans="1:208" x14ac:dyDescent="0.15">
      <c r="A59" s="153">
        <f t="shared" si="7"/>
        <v>42675</v>
      </c>
      <c r="B59" s="23">
        <f t="shared" ca="1" si="26"/>
        <v>1020677.942</v>
      </c>
      <c r="C59" s="18">
        <f t="shared" si="8"/>
        <v>1000000</v>
      </c>
      <c r="D59" s="17">
        <f ca="1">IF(A59&lt;$B$1,VLOOKUP(A59,[1]DI!$A$4:$B$15000,2,FALSE),0)</f>
        <v>0.13880000000000001</v>
      </c>
      <c r="E59" s="18">
        <f t="shared" ca="1" si="1"/>
        <v>1.0005159100000001</v>
      </c>
      <c r="F59" s="18">
        <f ca="1">(TRUNC(PRODUCT($E$12:$E58),16))</f>
        <v>1.0168540071263299</v>
      </c>
      <c r="G59" s="18">
        <f t="shared" si="28"/>
        <v>1</v>
      </c>
      <c r="H59" s="18">
        <f t="shared" ca="1" si="2"/>
        <v>1.0168540100000001</v>
      </c>
      <c r="I59" s="17">
        <f t="shared" si="10"/>
        <v>0.03</v>
      </c>
      <c r="J59" s="5">
        <f t="shared" si="11"/>
        <v>42628</v>
      </c>
      <c r="K59" s="2">
        <f t="shared" si="12"/>
        <v>32</v>
      </c>
      <c r="L59" s="27">
        <f t="shared" si="13"/>
        <v>32</v>
      </c>
      <c r="M59" s="14">
        <f t="shared" si="3"/>
        <v>1.0037605519999999</v>
      </c>
      <c r="N59" s="14">
        <f t="shared" ca="1" si="4"/>
        <v>1.0206779420000001</v>
      </c>
      <c r="O59" s="27">
        <f t="shared" si="27"/>
        <v>0</v>
      </c>
      <c r="P59" s="18">
        <f t="shared" ca="1" si="5"/>
        <v>20677.941999999999</v>
      </c>
      <c r="Q59" s="3">
        <f t="shared" si="14"/>
        <v>0</v>
      </c>
      <c r="R59" s="4" t="str">
        <f t="shared" si="15"/>
        <v>A+J=</v>
      </c>
      <c r="S59" s="5">
        <f t="shared" si="16"/>
        <v>42993</v>
      </c>
      <c r="T59" s="8">
        <f t="shared" si="17"/>
        <v>0</v>
      </c>
      <c r="U59" s="4"/>
      <c r="V59" s="60">
        <v>38828</v>
      </c>
      <c r="W59" s="35" t="s">
        <v>72</v>
      </c>
      <c r="X59" s="31"/>
      <c r="Y59" s="6"/>
      <c r="Z59" s="28"/>
      <c r="AA59" s="29">
        <f t="shared" si="29"/>
        <v>44088</v>
      </c>
      <c r="AB59" s="29">
        <f t="shared" si="31"/>
        <v>44089</v>
      </c>
      <c r="AC59" s="29">
        <f t="shared" si="30"/>
        <v>44089</v>
      </c>
      <c r="AD59" s="36"/>
      <c r="AE59" s="54"/>
      <c r="AF59" s="53"/>
      <c r="AG59" s="8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</row>
    <row r="60" spans="1:208" x14ac:dyDescent="0.15">
      <c r="A60" s="153">
        <f t="shared" si="7"/>
        <v>42676</v>
      </c>
      <c r="B60" s="23">
        <f t="shared" ca="1" si="26"/>
        <v>1021324.30599999</v>
      </c>
      <c r="C60" s="18">
        <f t="shared" si="8"/>
        <v>1000000</v>
      </c>
      <c r="D60" s="17">
        <f ca="1">IF(A60&lt;$B$1,VLOOKUP(A60,[1]DI!$A$4:$B$15000,2,FALSE),0)</f>
        <v>0</v>
      </c>
      <c r="E60" s="18">
        <f t="shared" ca="1" si="1"/>
        <v>1</v>
      </c>
      <c r="F60" s="18">
        <f ca="1">(TRUNC(PRODUCT($E$12:$E59),16))</f>
        <v>1.01737861227714</v>
      </c>
      <c r="G60" s="18">
        <f t="shared" si="28"/>
        <v>1</v>
      </c>
      <c r="H60" s="18">
        <f t="shared" ca="1" si="2"/>
        <v>1.01737861</v>
      </c>
      <c r="I60" s="17">
        <f t="shared" si="10"/>
        <v>0.03</v>
      </c>
      <c r="J60" s="5">
        <f t="shared" si="11"/>
        <v>42628</v>
      </c>
      <c r="K60" s="2">
        <f t="shared" si="12"/>
        <v>32</v>
      </c>
      <c r="L60" s="27">
        <f t="shared" si="13"/>
        <v>33</v>
      </c>
      <c r="M60" s="14">
        <f t="shared" si="3"/>
        <v>1.003878297</v>
      </c>
      <c r="N60" s="14">
        <f t="shared" ca="1" si="4"/>
        <v>1.0213243059999999</v>
      </c>
      <c r="O60" s="27">
        <f t="shared" si="27"/>
        <v>0</v>
      </c>
      <c r="P60" s="18">
        <f t="shared" ca="1" si="5"/>
        <v>21324.30599999</v>
      </c>
      <c r="Q60" s="3">
        <f t="shared" si="14"/>
        <v>0</v>
      </c>
      <c r="R60" s="4" t="str">
        <f t="shared" si="15"/>
        <v>A+J=</v>
      </c>
      <c r="S60" s="5">
        <f t="shared" si="16"/>
        <v>42993</v>
      </c>
      <c r="T60" s="8">
        <f t="shared" si="17"/>
        <v>0</v>
      </c>
      <c r="U60" s="4"/>
      <c r="V60" s="60">
        <v>38838</v>
      </c>
      <c r="W60" s="35" t="s">
        <v>73</v>
      </c>
      <c r="X60" s="31"/>
      <c r="Y60" s="6"/>
      <c r="Z60" s="28"/>
      <c r="AA60" s="29"/>
      <c r="AB60" s="29"/>
      <c r="AC60" s="29"/>
      <c r="AD60" s="36"/>
      <c r="AE60" s="54"/>
      <c r="AF60" s="53"/>
      <c r="AG60" s="8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</row>
    <row r="61" spans="1:208" x14ac:dyDescent="0.15">
      <c r="A61" s="153">
        <f t="shared" si="7"/>
        <v>42677</v>
      </c>
      <c r="B61" s="23">
        <f t="shared" ca="1" si="26"/>
        <v>1021324.30599999</v>
      </c>
      <c r="C61" s="18">
        <f t="shared" si="8"/>
        <v>1000000</v>
      </c>
      <c r="D61" s="17">
        <f ca="1">IF(A61&lt;$B$1,VLOOKUP(A61,[1]DI!$A$4:$B$15000,2,FALSE),0)</f>
        <v>0.13880000000000001</v>
      </c>
      <c r="E61" s="18">
        <f t="shared" ca="1" si="1"/>
        <v>1.0005159100000001</v>
      </c>
      <c r="F61" s="18">
        <f ca="1">(TRUNC(PRODUCT($E$12:$E60),16))</f>
        <v>1.01737861227714</v>
      </c>
      <c r="G61" s="18">
        <f t="shared" si="28"/>
        <v>1</v>
      </c>
      <c r="H61" s="18">
        <f t="shared" ca="1" si="2"/>
        <v>1.01737861</v>
      </c>
      <c r="I61" s="17">
        <f t="shared" si="10"/>
        <v>0.03</v>
      </c>
      <c r="J61" s="5">
        <f t="shared" si="11"/>
        <v>42628</v>
      </c>
      <c r="K61" s="2">
        <f t="shared" si="12"/>
        <v>33</v>
      </c>
      <c r="L61" s="27">
        <f t="shared" si="13"/>
        <v>33</v>
      </c>
      <c r="M61" s="14">
        <f t="shared" si="3"/>
        <v>1.003878297</v>
      </c>
      <c r="N61" s="14">
        <f t="shared" ca="1" si="4"/>
        <v>1.0213243059999999</v>
      </c>
      <c r="O61" s="27">
        <f t="shared" si="27"/>
        <v>0</v>
      </c>
      <c r="P61" s="18">
        <f t="shared" ca="1" si="5"/>
        <v>21324.30599999</v>
      </c>
      <c r="Q61" s="3">
        <f t="shared" si="14"/>
        <v>0</v>
      </c>
      <c r="R61" s="4" t="str">
        <f t="shared" si="15"/>
        <v>A+J=</v>
      </c>
      <c r="S61" s="5">
        <f t="shared" si="16"/>
        <v>42993</v>
      </c>
      <c r="T61" s="8">
        <f t="shared" si="17"/>
        <v>0</v>
      </c>
      <c r="U61" s="4"/>
      <c r="V61" s="60">
        <v>38883</v>
      </c>
      <c r="W61" s="35" t="s">
        <v>74</v>
      </c>
      <c r="X61" s="31"/>
      <c r="Y61" s="6"/>
      <c r="Z61" s="28"/>
      <c r="AA61" s="29"/>
      <c r="AB61" s="29"/>
      <c r="AC61" s="29"/>
      <c r="AD61" s="36"/>
      <c r="AE61" s="54"/>
      <c r="AF61" s="53"/>
      <c r="AG61" s="8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</row>
    <row r="62" spans="1:208" x14ac:dyDescent="0.15">
      <c r="A62" s="153">
        <f t="shared" si="7"/>
        <v>42678</v>
      </c>
      <c r="B62" s="23">
        <f t="shared" ca="1" si="26"/>
        <v>1021971.08799999</v>
      </c>
      <c r="C62" s="18">
        <f t="shared" si="8"/>
        <v>1000000</v>
      </c>
      <c r="D62" s="17">
        <f ca="1">IF(A62&lt;$B$1,VLOOKUP(A62,[1]DI!$A$4:$B$15000,2,FALSE),0)</f>
        <v>0.13880000000000001</v>
      </c>
      <c r="E62" s="18">
        <f t="shared" ca="1" si="1"/>
        <v>1.0005159100000001</v>
      </c>
      <c r="F62" s="18">
        <f ca="1">(TRUNC(PRODUCT($E$12:$E61),16))</f>
        <v>1.0179034880769999</v>
      </c>
      <c r="G62" s="18">
        <f t="shared" si="28"/>
        <v>1</v>
      </c>
      <c r="H62" s="18">
        <f t="shared" ca="1" si="2"/>
        <v>1.0179034899999999</v>
      </c>
      <c r="I62" s="17">
        <f t="shared" si="10"/>
        <v>0.03</v>
      </c>
      <c r="J62" s="5">
        <f t="shared" si="11"/>
        <v>42628</v>
      </c>
      <c r="K62" s="2">
        <f t="shared" si="12"/>
        <v>34</v>
      </c>
      <c r="L62" s="27">
        <f t="shared" si="13"/>
        <v>34</v>
      </c>
      <c r="M62" s="14">
        <f t="shared" si="3"/>
        <v>1.003996055</v>
      </c>
      <c r="N62" s="14">
        <f t="shared" ca="1" si="4"/>
        <v>1.0219710879999999</v>
      </c>
      <c r="O62" s="27">
        <f t="shared" si="27"/>
        <v>0</v>
      </c>
      <c r="P62" s="18">
        <f t="shared" ca="1" si="5"/>
        <v>21971.087999989999</v>
      </c>
      <c r="Q62" s="3">
        <f t="shared" si="14"/>
        <v>0</v>
      </c>
      <c r="R62" s="4" t="str">
        <f t="shared" si="15"/>
        <v>A+J=</v>
      </c>
      <c r="S62" s="5">
        <f t="shared" si="16"/>
        <v>42993</v>
      </c>
      <c r="T62" s="8">
        <f t="shared" si="17"/>
        <v>0</v>
      </c>
      <c r="U62" s="4"/>
      <c r="V62" s="60">
        <v>38967</v>
      </c>
      <c r="W62" s="35" t="s">
        <v>66</v>
      </c>
      <c r="X62" s="31"/>
      <c r="Y62" s="6"/>
      <c r="Z62" s="28"/>
      <c r="AA62" s="29"/>
      <c r="AB62" s="29"/>
      <c r="AC62" s="29"/>
      <c r="AD62" s="36"/>
      <c r="AE62" s="54"/>
      <c r="AF62" s="53"/>
      <c r="AG62" s="8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</row>
    <row r="63" spans="1:208" x14ac:dyDescent="0.15">
      <c r="A63" s="153">
        <f t="shared" si="7"/>
        <v>42679</v>
      </c>
      <c r="B63" s="23">
        <f t="shared" ca="1" si="26"/>
        <v>1022618.26999999</v>
      </c>
      <c r="C63" s="18">
        <f t="shared" si="8"/>
        <v>1000000</v>
      </c>
      <c r="D63" s="17">
        <f ca="1">IF(A63&lt;$B$1,VLOOKUP(A63,[1]DI!$A$4:$B$15000,2,FALSE),0)</f>
        <v>0</v>
      </c>
      <c r="E63" s="18">
        <f t="shared" ca="1" si="1"/>
        <v>1</v>
      </c>
      <c r="F63" s="18">
        <f ca="1">(TRUNC(PRODUCT($E$12:$E62),16))</f>
        <v>1.01842863466554</v>
      </c>
      <c r="G63" s="18">
        <f t="shared" si="28"/>
        <v>1</v>
      </c>
      <c r="H63" s="18">
        <f t="shared" ca="1" si="2"/>
        <v>1.0184286300000001</v>
      </c>
      <c r="I63" s="17">
        <f t="shared" si="10"/>
        <v>0.03</v>
      </c>
      <c r="J63" s="5">
        <f t="shared" si="11"/>
        <v>42628</v>
      </c>
      <c r="K63" s="2">
        <f t="shared" si="12"/>
        <v>34</v>
      </c>
      <c r="L63" s="27">
        <f t="shared" si="13"/>
        <v>35</v>
      </c>
      <c r="M63" s="14">
        <f t="shared" si="3"/>
        <v>1.0041138279999999</v>
      </c>
      <c r="N63" s="14">
        <f t="shared" ca="1" si="4"/>
        <v>1.0226182699999999</v>
      </c>
      <c r="O63" s="27">
        <f t="shared" si="27"/>
        <v>0</v>
      </c>
      <c r="P63" s="18">
        <f t="shared" ca="1" si="5"/>
        <v>22618.26999999</v>
      </c>
      <c r="Q63" s="3">
        <f t="shared" si="14"/>
        <v>0</v>
      </c>
      <c r="R63" s="4" t="str">
        <f t="shared" si="15"/>
        <v>A+J=</v>
      </c>
      <c r="S63" s="5">
        <f t="shared" si="16"/>
        <v>42993</v>
      </c>
      <c r="T63" s="8">
        <f t="shared" si="17"/>
        <v>0</v>
      </c>
      <c r="U63" s="4"/>
      <c r="V63" s="60">
        <v>39002</v>
      </c>
      <c r="W63" s="35" t="s">
        <v>67</v>
      </c>
      <c r="X63" s="31"/>
      <c r="Y63" s="6"/>
      <c r="Z63" s="28"/>
      <c r="AA63" s="29"/>
      <c r="AB63" s="29"/>
      <c r="AC63" s="29"/>
      <c r="AD63" s="36"/>
      <c r="AE63" s="54"/>
      <c r="AF63" s="53"/>
      <c r="AG63" s="8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</row>
    <row r="64" spans="1:208" x14ac:dyDescent="0.15">
      <c r="A64" s="153">
        <f t="shared" si="7"/>
        <v>42680</v>
      </c>
      <c r="B64" s="23">
        <f t="shared" ca="1" si="26"/>
        <v>1022618.26999999</v>
      </c>
      <c r="C64" s="18">
        <f t="shared" si="8"/>
        <v>1000000</v>
      </c>
      <c r="D64" s="17">
        <f ca="1">IF(A64&lt;$B$1,VLOOKUP(A64,[1]DI!$A$4:$B$15000,2,FALSE),0)</f>
        <v>0</v>
      </c>
      <c r="E64" s="18">
        <f t="shared" ca="1" si="1"/>
        <v>1</v>
      </c>
      <c r="F64" s="18">
        <f ca="1">(TRUNC(PRODUCT($E$12:$E63),16))</f>
        <v>1.01842863466554</v>
      </c>
      <c r="G64" s="18">
        <f t="shared" si="28"/>
        <v>1</v>
      </c>
      <c r="H64" s="18">
        <f t="shared" ca="1" si="2"/>
        <v>1.0184286300000001</v>
      </c>
      <c r="I64" s="17">
        <f t="shared" si="10"/>
        <v>0.03</v>
      </c>
      <c r="J64" s="5">
        <f t="shared" si="11"/>
        <v>42628</v>
      </c>
      <c r="K64" s="2">
        <f t="shared" si="12"/>
        <v>34</v>
      </c>
      <c r="L64" s="27">
        <f t="shared" si="13"/>
        <v>35</v>
      </c>
      <c r="M64" s="14">
        <f t="shared" si="3"/>
        <v>1.0041138279999999</v>
      </c>
      <c r="N64" s="14">
        <f t="shared" ca="1" si="4"/>
        <v>1.0226182699999999</v>
      </c>
      <c r="O64" s="27">
        <f t="shared" si="27"/>
        <v>0</v>
      </c>
      <c r="P64" s="18">
        <f t="shared" ca="1" si="5"/>
        <v>22618.26999999</v>
      </c>
      <c r="Q64" s="3">
        <f t="shared" si="14"/>
        <v>0</v>
      </c>
      <c r="R64" s="4" t="str">
        <f t="shared" si="15"/>
        <v>A+J=</v>
      </c>
      <c r="S64" s="5">
        <f t="shared" si="16"/>
        <v>42993</v>
      </c>
      <c r="T64" s="8">
        <f t="shared" si="17"/>
        <v>0</v>
      </c>
      <c r="U64" s="4"/>
      <c r="V64" s="60">
        <v>39023</v>
      </c>
      <c r="W64" s="35" t="s">
        <v>68</v>
      </c>
      <c r="X64" s="31"/>
      <c r="Y64" s="6"/>
      <c r="Z64" s="28"/>
      <c r="AA64" s="29"/>
      <c r="AB64" s="29"/>
      <c r="AC64" s="29"/>
      <c r="AD64" s="36"/>
      <c r="AE64" s="54"/>
      <c r="AF64" s="53"/>
      <c r="AG64" s="8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</row>
    <row r="65" spans="1:208" x14ac:dyDescent="0.15">
      <c r="A65" s="153">
        <f t="shared" si="7"/>
        <v>42681</v>
      </c>
      <c r="B65" s="23">
        <f t="shared" ca="1" si="26"/>
        <v>1022618.26999999</v>
      </c>
      <c r="C65" s="18">
        <f t="shared" si="8"/>
        <v>1000000</v>
      </c>
      <c r="D65" s="17">
        <f ca="1">IF(A65&lt;$B$1,VLOOKUP(A65,[1]DI!$A$4:$B$15000,2,FALSE),0)</f>
        <v>0.13880000000000001</v>
      </c>
      <c r="E65" s="18">
        <f t="shared" ca="1" si="1"/>
        <v>1.0005159100000001</v>
      </c>
      <c r="F65" s="18">
        <f ca="1">(TRUNC(PRODUCT($E$12:$E64),16))</f>
        <v>1.01842863466554</v>
      </c>
      <c r="G65" s="18">
        <f t="shared" si="28"/>
        <v>1</v>
      </c>
      <c r="H65" s="18">
        <f t="shared" ca="1" si="2"/>
        <v>1.0184286300000001</v>
      </c>
      <c r="I65" s="17">
        <f t="shared" si="10"/>
        <v>0.03</v>
      </c>
      <c r="J65" s="5">
        <f t="shared" si="11"/>
        <v>42628</v>
      </c>
      <c r="K65" s="2">
        <f t="shared" si="12"/>
        <v>35</v>
      </c>
      <c r="L65" s="27">
        <f t="shared" si="13"/>
        <v>35</v>
      </c>
      <c r="M65" s="14">
        <f t="shared" si="3"/>
        <v>1.0041138279999999</v>
      </c>
      <c r="N65" s="14">
        <f t="shared" ca="1" si="4"/>
        <v>1.0226182699999999</v>
      </c>
      <c r="O65" s="27">
        <f t="shared" si="27"/>
        <v>0</v>
      </c>
      <c r="P65" s="18">
        <f t="shared" ca="1" si="5"/>
        <v>22618.26999999</v>
      </c>
      <c r="Q65" s="3">
        <f t="shared" si="14"/>
        <v>0</v>
      </c>
      <c r="R65" s="4" t="str">
        <f t="shared" si="15"/>
        <v>A+J=</v>
      </c>
      <c r="S65" s="5">
        <f t="shared" si="16"/>
        <v>42993</v>
      </c>
      <c r="T65" s="8">
        <f t="shared" si="17"/>
        <v>0</v>
      </c>
      <c r="U65" s="4"/>
      <c r="V65" s="60">
        <v>39036</v>
      </c>
      <c r="W65" s="35" t="s">
        <v>69</v>
      </c>
      <c r="X65" s="31"/>
      <c r="Y65" s="6"/>
      <c r="Z65" s="28"/>
      <c r="AA65" s="29"/>
      <c r="AB65" s="29"/>
      <c r="AC65" s="29"/>
      <c r="AD65" s="36"/>
      <c r="AE65" s="54"/>
      <c r="AF65" s="53"/>
      <c r="AG65" s="8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</row>
    <row r="66" spans="1:208" x14ac:dyDescent="0.15">
      <c r="A66" s="153">
        <f t="shared" si="7"/>
        <v>42682</v>
      </c>
      <c r="B66" s="23">
        <f t="shared" ca="1" si="26"/>
        <v>1023265.86999999</v>
      </c>
      <c r="C66" s="18">
        <f t="shared" si="8"/>
        <v>1000000</v>
      </c>
      <c r="D66" s="17">
        <f ca="1">IF(A66&lt;$B$1,VLOOKUP(A66,[1]DI!$A$4:$B$15000,2,FALSE),0)</f>
        <v>0.13880000000000001</v>
      </c>
      <c r="E66" s="18">
        <f t="shared" ca="1" si="1"/>
        <v>1.0005159100000001</v>
      </c>
      <c r="F66" s="18">
        <f ca="1">(TRUNC(PRODUCT($E$12:$E65),16))</f>
        <v>1.0189540521824501</v>
      </c>
      <c r="G66" s="18">
        <f t="shared" si="28"/>
        <v>1</v>
      </c>
      <c r="H66" s="18">
        <f t="shared" ca="1" si="2"/>
        <v>1.0189540500000001</v>
      </c>
      <c r="I66" s="17">
        <f t="shared" si="10"/>
        <v>0.03</v>
      </c>
      <c r="J66" s="5">
        <f t="shared" si="11"/>
        <v>42628</v>
      </c>
      <c r="K66" s="2">
        <f t="shared" si="12"/>
        <v>36</v>
      </c>
      <c r="L66" s="27">
        <f t="shared" si="13"/>
        <v>36</v>
      </c>
      <c r="M66" s="14">
        <f t="shared" si="3"/>
        <v>1.0042316140000001</v>
      </c>
      <c r="N66" s="14">
        <f t="shared" ca="1" si="4"/>
        <v>1.0232658699999999</v>
      </c>
      <c r="O66" s="27">
        <f t="shared" si="27"/>
        <v>0</v>
      </c>
      <c r="P66" s="18">
        <f t="shared" ca="1" si="5"/>
        <v>23265.869999990002</v>
      </c>
      <c r="Q66" s="3">
        <f t="shared" si="14"/>
        <v>0</v>
      </c>
      <c r="R66" s="4" t="str">
        <f t="shared" si="15"/>
        <v>A+J=</v>
      </c>
      <c r="S66" s="5">
        <f t="shared" si="16"/>
        <v>42993</v>
      </c>
      <c r="T66" s="8">
        <f t="shared" si="17"/>
        <v>0</v>
      </c>
      <c r="U66" s="4"/>
      <c r="V66" s="60">
        <v>39076</v>
      </c>
      <c r="W66" s="35" t="s">
        <v>75</v>
      </c>
      <c r="X66" s="31"/>
      <c r="Y66" s="6"/>
      <c r="Z66" s="28"/>
      <c r="AA66" s="29"/>
      <c r="AB66" s="29"/>
      <c r="AC66" s="29"/>
      <c r="AD66" s="36"/>
      <c r="AE66" s="54"/>
      <c r="AF66" s="53"/>
      <c r="AG66" s="8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</row>
    <row r="67" spans="1:208" x14ac:dyDescent="0.15">
      <c r="A67" s="153">
        <f t="shared" si="7"/>
        <v>42683</v>
      </c>
      <c r="B67" s="23">
        <f t="shared" ca="1" si="26"/>
        <v>1023913.879</v>
      </c>
      <c r="C67" s="18">
        <f t="shared" si="8"/>
        <v>1000000</v>
      </c>
      <c r="D67" s="17">
        <f ca="1">IF(A67&lt;$B$1,VLOOKUP(A67,[1]DI!$A$4:$B$15000,2,FALSE),0)</f>
        <v>0.13880000000000001</v>
      </c>
      <c r="E67" s="18">
        <f t="shared" ca="1" si="1"/>
        <v>1.0005159100000001</v>
      </c>
      <c r="F67" s="18">
        <f ca="1">(TRUNC(PRODUCT($E$12:$E66),16))</f>
        <v>1.01947974076751</v>
      </c>
      <c r="G67" s="18">
        <f t="shared" si="28"/>
        <v>1</v>
      </c>
      <c r="H67" s="18">
        <f t="shared" ca="1" si="2"/>
        <v>1.01947974</v>
      </c>
      <c r="I67" s="17">
        <f t="shared" si="10"/>
        <v>0.03</v>
      </c>
      <c r="J67" s="5">
        <f t="shared" si="11"/>
        <v>42628</v>
      </c>
      <c r="K67" s="2">
        <f t="shared" si="12"/>
        <v>37</v>
      </c>
      <c r="L67" s="27">
        <f t="shared" si="13"/>
        <v>37</v>
      </c>
      <c r="M67" s="14">
        <f t="shared" si="3"/>
        <v>1.004349414</v>
      </c>
      <c r="N67" s="14">
        <f t="shared" ca="1" si="4"/>
        <v>1.023913879</v>
      </c>
      <c r="O67" s="27">
        <f t="shared" si="27"/>
        <v>0</v>
      </c>
      <c r="P67" s="18">
        <f t="shared" ca="1" si="5"/>
        <v>23913.879000000001</v>
      </c>
      <c r="Q67" s="3">
        <f t="shared" si="14"/>
        <v>0</v>
      </c>
      <c r="R67" s="4" t="str">
        <f t="shared" si="15"/>
        <v>A+J=</v>
      </c>
      <c r="S67" s="5">
        <f t="shared" si="16"/>
        <v>42993</v>
      </c>
      <c r="T67" s="8">
        <f t="shared" si="17"/>
        <v>0</v>
      </c>
      <c r="U67" s="4"/>
      <c r="V67" s="60">
        <v>39083</v>
      </c>
      <c r="W67" s="35" t="s">
        <v>76</v>
      </c>
      <c r="X67" s="31"/>
      <c r="Y67" s="6"/>
      <c r="Z67" s="28"/>
      <c r="AA67" s="29"/>
      <c r="AB67" s="29"/>
      <c r="AC67" s="29"/>
      <c r="AD67" s="36"/>
      <c r="AE67" s="54"/>
      <c r="AF67" s="53"/>
      <c r="AG67" s="8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</row>
    <row r="68" spans="1:208" x14ac:dyDescent="0.15">
      <c r="A68" s="153">
        <f t="shared" si="7"/>
        <v>42684</v>
      </c>
      <c r="B68" s="23">
        <f t="shared" ca="1" si="26"/>
        <v>1024562.298</v>
      </c>
      <c r="C68" s="18">
        <f t="shared" si="8"/>
        <v>1000000</v>
      </c>
      <c r="D68" s="17">
        <f ca="1">IF(A68&lt;$B$1,VLOOKUP(A68,[1]DI!$A$4:$B$15000,2,FALSE),0)</f>
        <v>0.13880000000000001</v>
      </c>
      <c r="E68" s="18">
        <f t="shared" ca="1" si="1"/>
        <v>1.0005159100000001</v>
      </c>
      <c r="F68" s="18">
        <f ca="1">(TRUNC(PRODUCT($E$12:$E67),16))</f>
        <v>1.02000570056057</v>
      </c>
      <c r="G68" s="18">
        <f t="shared" si="28"/>
        <v>1</v>
      </c>
      <c r="H68" s="18">
        <f t="shared" ca="1" si="2"/>
        <v>1.0200057</v>
      </c>
      <c r="I68" s="17">
        <f t="shared" si="10"/>
        <v>0.03</v>
      </c>
      <c r="J68" s="5">
        <f t="shared" si="11"/>
        <v>42628</v>
      </c>
      <c r="K68" s="2">
        <f t="shared" si="12"/>
        <v>38</v>
      </c>
      <c r="L68" s="27">
        <f t="shared" si="13"/>
        <v>38</v>
      </c>
      <c r="M68" s="14">
        <f t="shared" si="3"/>
        <v>1.004467228</v>
      </c>
      <c r="N68" s="14">
        <f t="shared" ca="1" si="4"/>
        <v>1.024562298</v>
      </c>
      <c r="O68" s="27">
        <f t="shared" si="27"/>
        <v>0</v>
      </c>
      <c r="P68" s="18">
        <f t="shared" ca="1" si="5"/>
        <v>24562.297999999999</v>
      </c>
      <c r="Q68" s="3">
        <f t="shared" si="14"/>
        <v>0</v>
      </c>
      <c r="R68" s="4" t="str">
        <f t="shared" si="15"/>
        <v>A+J=</v>
      </c>
      <c r="S68" s="5">
        <f t="shared" si="16"/>
        <v>42993</v>
      </c>
      <c r="T68" s="8">
        <f t="shared" si="17"/>
        <v>0</v>
      </c>
      <c r="U68" s="4"/>
      <c r="V68" s="60">
        <v>39132</v>
      </c>
      <c r="W68" s="35" t="s">
        <v>70</v>
      </c>
      <c r="X68" s="31"/>
      <c r="Y68" s="6"/>
      <c r="Z68" s="28"/>
      <c r="AA68" s="29"/>
      <c r="AB68" s="29"/>
      <c r="AC68" s="29"/>
      <c r="AD68" s="36"/>
      <c r="AE68" s="54"/>
      <c r="AF68" s="53"/>
      <c r="AG68" s="8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</row>
    <row r="69" spans="1:208" x14ac:dyDescent="0.15">
      <c r="A69" s="153">
        <f t="shared" si="7"/>
        <v>42685</v>
      </c>
      <c r="B69" s="23">
        <f t="shared" ca="1" si="26"/>
        <v>1025211.126</v>
      </c>
      <c r="C69" s="18">
        <f t="shared" si="8"/>
        <v>1000000</v>
      </c>
      <c r="D69" s="17">
        <f ca="1">IF(A69&lt;$B$1,VLOOKUP(A69,[1]DI!$A$4:$B$15000,2,FALSE),0)</f>
        <v>0.13880000000000001</v>
      </c>
      <c r="E69" s="18">
        <f t="shared" ca="1" si="1"/>
        <v>1.0005159100000001</v>
      </c>
      <c r="F69" s="18">
        <f ca="1">(TRUNC(PRODUCT($E$12:$E68),16))</f>
        <v>1.02053193170154</v>
      </c>
      <c r="G69" s="18">
        <f t="shared" si="28"/>
        <v>1</v>
      </c>
      <c r="H69" s="18">
        <f t="shared" ca="1" si="2"/>
        <v>1.02053193</v>
      </c>
      <c r="I69" s="17">
        <f t="shared" si="10"/>
        <v>0.03</v>
      </c>
      <c r="J69" s="5">
        <f t="shared" si="11"/>
        <v>42628</v>
      </c>
      <c r="K69" s="2">
        <f t="shared" si="12"/>
        <v>39</v>
      </c>
      <c r="L69" s="27">
        <f t="shared" si="13"/>
        <v>39</v>
      </c>
      <c r="M69" s="14">
        <f t="shared" si="3"/>
        <v>1.004585056</v>
      </c>
      <c r="N69" s="14">
        <f t="shared" ca="1" si="4"/>
        <v>1.0252111260000001</v>
      </c>
      <c r="O69" s="27">
        <f t="shared" si="27"/>
        <v>0</v>
      </c>
      <c r="P69" s="18">
        <f t="shared" ca="1" si="5"/>
        <v>25211.126</v>
      </c>
      <c r="Q69" s="3">
        <f t="shared" si="14"/>
        <v>0</v>
      </c>
      <c r="R69" s="4" t="str">
        <f t="shared" si="15"/>
        <v>A+J=</v>
      </c>
      <c r="S69" s="5">
        <f t="shared" si="16"/>
        <v>42993</v>
      </c>
      <c r="T69" s="8">
        <f t="shared" si="17"/>
        <v>0</v>
      </c>
      <c r="U69" s="4"/>
      <c r="V69" s="60">
        <v>39133</v>
      </c>
      <c r="W69" s="35" t="s">
        <v>70</v>
      </c>
      <c r="X69" s="31"/>
      <c r="Y69" s="6"/>
      <c r="Z69" s="28"/>
      <c r="AA69" s="29"/>
      <c r="AB69" s="29"/>
      <c r="AC69" s="29"/>
      <c r="AD69" s="36"/>
      <c r="AE69" s="54"/>
      <c r="AF69" s="53"/>
      <c r="AG69" s="8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</row>
    <row r="70" spans="1:208" x14ac:dyDescent="0.15">
      <c r="A70" s="153">
        <f t="shared" si="7"/>
        <v>42686</v>
      </c>
      <c r="B70" s="23">
        <f t="shared" ca="1" si="26"/>
        <v>1025860.363</v>
      </c>
      <c r="C70" s="18">
        <f t="shared" si="8"/>
        <v>1000000</v>
      </c>
      <c r="D70" s="17">
        <f ca="1">IF(A70&lt;$B$1,VLOOKUP(A70,[1]DI!$A$4:$B$15000,2,FALSE),0)</f>
        <v>0</v>
      </c>
      <c r="E70" s="18">
        <f t="shared" ca="1" si="1"/>
        <v>1</v>
      </c>
      <c r="F70" s="18">
        <f ca="1">(TRUNC(PRODUCT($E$12:$E69),16))</f>
        <v>1.0210584343304301</v>
      </c>
      <c r="G70" s="18">
        <f t="shared" si="28"/>
        <v>1</v>
      </c>
      <c r="H70" s="18">
        <f t="shared" ca="1" si="2"/>
        <v>1.0210584300000001</v>
      </c>
      <c r="I70" s="17">
        <f t="shared" si="10"/>
        <v>0.03</v>
      </c>
      <c r="J70" s="5">
        <f t="shared" si="11"/>
        <v>42628</v>
      </c>
      <c r="K70" s="2">
        <f t="shared" si="12"/>
        <v>39</v>
      </c>
      <c r="L70" s="27">
        <f t="shared" si="13"/>
        <v>40</v>
      </c>
      <c r="M70" s="14">
        <f t="shared" si="3"/>
        <v>1.004702897</v>
      </c>
      <c r="N70" s="14">
        <f t="shared" ca="1" si="4"/>
        <v>1.0258603630000001</v>
      </c>
      <c r="O70" s="27">
        <f t="shared" si="27"/>
        <v>0</v>
      </c>
      <c r="P70" s="18">
        <f t="shared" ca="1" si="5"/>
        <v>25860.363000000001</v>
      </c>
      <c r="Q70" s="3">
        <f t="shared" si="14"/>
        <v>0</v>
      </c>
      <c r="R70" s="4" t="str">
        <f t="shared" si="15"/>
        <v>A+J=</v>
      </c>
      <c r="S70" s="5">
        <f t="shared" si="16"/>
        <v>42993</v>
      </c>
      <c r="T70" s="8">
        <f t="shared" si="17"/>
        <v>0</v>
      </c>
      <c r="U70" s="4"/>
      <c r="V70" s="60">
        <v>39178</v>
      </c>
      <c r="W70" s="35" t="s">
        <v>71</v>
      </c>
      <c r="X70" s="31"/>
      <c r="Y70" s="6"/>
      <c r="Z70" s="28"/>
      <c r="AA70" s="29"/>
      <c r="AB70" s="29"/>
      <c r="AC70" s="29"/>
      <c r="AD70" s="36"/>
      <c r="AE70" s="54"/>
      <c r="AF70" s="53"/>
      <c r="AG70" s="8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</row>
    <row r="71" spans="1:208" x14ac:dyDescent="0.15">
      <c r="A71" s="153">
        <f t="shared" si="7"/>
        <v>42687</v>
      </c>
      <c r="B71" s="23">
        <f t="shared" ca="1" si="26"/>
        <v>1025860.363</v>
      </c>
      <c r="C71" s="18">
        <f t="shared" si="8"/>
        <v>1000000</v>
      </c>
      <c r="D71" s="17">
        <f ca="1">IF(A71&lt;$B$1,VLOOKUP(A71,[1]DI!$A$4:$B$15000,2,FALSE),0)</f>
        <v>0</v>
      </c>
      <c r="E71" s="18">
        <f t="shared" ca="1" si="1"/>
        <v>1</v>
      </c>
      <c r="F71" s="18">
        <f ca="1">(TRUNC(PRODUCT($E$12:$E70),16))</f>
        <v>1.0210584343304301</v>
      </c>
      <c r="G71" s="18">
        <f t="shared" si="28"/>
        <v>1</v>
      </c>
      <c r="H71" s="18">
        <f t="shared" ca="1" si="2"/>
        <v>1.0210584300000001</v>
      </c>
      <c r="I71" s="17">
        <f t="shared" si="10"/>
        <v>0.03</v>
      </c>
      <c r="J71" s="5">
        <f t="shared" si="11"/>
        <v>42628</v>
      </c>
      <c r="K71" s="2">
        <f t="shared" si="12"/>
        <v>39</v>
      </c>
      <c r="L71" s="27">
        <f t="shared" si="13"/>
        <v>40</v>
      </c>
      <c r="M71" s="14">
        <f t="shared" si="3"/>
        <v>1.004702897</v>
      </c>
      <c r="N71" s="14">
        <f t="shared" ca="1" si="4"/>
        <v>1.0258603630000001</v>
      </c>
      <c r="O71" s="27">
        <f t="shared" si="27"/>
        <v>0</v>
      </c>
      <c r="P71" s="18">
        <f t="shared" ca="1" si="5"/>
        <v>25860.363000000001</v>
      </c>
      <c r="Q71" s="3">
        <f t="shared" si="14"/>
        <v>0</v>
      </c>
      <c r="R71" s="4" t="str">
        <f t="shared" si="15"/>
        <v>A+J=</v>
      </c>
      <c r="S71" s="5">
        <f t="shared" si="16"/>
        <v>42993</v>
      </c>
      <c r="T71" s="8">
        <f t="shared" si="17"/>
        <v>0</v>
      </c>
      <c r="U71" s="4"/>
      <c r="V71" s="60">
        <v>39203</v>
      </c>
      <c r="W71" s="35" t="s">
        <v>73</v>
      </c>
      <c r="X71" s="31"/>
      <c r="Y71" s="6"/>
      <c r="Z71" s="28"/>
      <c r="AA71" s="29"/>
      <c r="AB71" s="29"/>
      <c r="AC71" s="29"/>
      <c r="AD71" s="36"/>
      <c r="AE71" s="54"/>
      <c r="AF71" s="53"/>
      <c r="AG71" s="8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</row>
    <row r="72" spans="1:208" x14ac:dyDescent="0.15">
      <c r="A72" s="153">
        <f t="shared" si="7"/>
        <v>42688</v>
      </c>
      <c r="B72" s="23">
        <f t="shared" ca="1" si="26"/>
        <v>1025860.363</v>
      </c>
      <c r="C72" s="18">
        <f t="shared" si="8"/>
        <v>1000000</v>
      </c>
      <c r="D72" s="17">
        <f ca="1">IF(A72&lt;$B$1,VLOOKUP(A72,[1]DI!$A$4:$B$15000,2,FALSE),0)</f>
        <v>0.13880000000000001</v>
      </c>
      <c r="E72" s="18">
        <f t="shared" ca="1" si="1"/>
        <v>1.0005159100000001</v>
      </c>
      <c r="F72" s="18">
        <f ca="1">(TRUNC(PRODUCT($E$12:$E71),16))</f>
        <v>1.0210584343304301</v>
      </c>
      <c r="G72" s="18">
        <f t="shared" si="28"/>
        <v>1</v>
      </c>
      <c r="H72" s="18">
        <f t="shared" ca="1" si="2"/>
        <v>1.0210584300000001</v>
      </c>
      <c r="I72" s="17">
        <f t="shared" si="10"/>
        <v>0.03</v>
      </c>
      <c r="J72" s="5">
        <f t="shared" si="11"/>
        <v>42628</v>
      </c>
      <c r="K72" s="2">
        <f t="shared" si="12"/>
        <v>40</v>
      </c>
      <c r="L72" s="27">
        <f t="shared" si="13"/>
        <v>40</v>
      </c>
      <c r="M72" s="14">
        <f t="shared" si="3"/>
        <v>1.004702897</v>
      </c>
      <c r="N72" s="14">
        <f t="shared" ca="1" si="4"/>
        <v>1.0258603630000001</v>
      </c>
      <c r="O72" s="27">
        <f t="shared" si="27"/>
        <v>0</v>
      </c>
      <c r="P72" s="18">
        <f t="shared" ca="1" si="5"/>
        <v>25860.363000000001</v>
      </c>
      <c r="Q72" s="3">
        <f t="shared" si="14"/>
        <v>0</v>
      </c>
      <c r="R72" s="4" t="str">
        <f t="shared" si="15"/>
        <v>A+J=</v>
      </c>
      <c r="S72" s="5">
        <f t="shared" si="16"/>
        <v>42993</v>
      </c>
      <c r="T72" s="8">
        <f t="shared" si="17"/>
        <v>0</v>
      </c>
      <c r="U72" s="4"/>
      <c r="V72" s="60">
        <v>39240</v>
      </c>
      <c r="W72" s="35" t="s">
        <v>74</v>
      </c>
      <c r="X72" s="31"/>
      <c r="Y72" s="6"/>
      <c r="Z72" s="28"/>
      <c r="AA72" s="29"/>
      <c r="AB72" s="29"/>
      <c r="AC72" s="29"/>
      <c r="AD72" s="36"/>
      <c r="AE72" s="54"/>
      <c r="AF72" s="53"/>
      <c r="AG72" s="8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</row>
    <row r="73" spans="1:208" x14ac:dyDescent="0.15">
      <c r="A73" s="153">
        <f t="shared" si="7"/>
        <v>42689</v>
      </c>
      <c r="B73" s="23">
        <f t="shared" ca="1" si="26"/>
        <v>1026510.01999999</v>
      </c>
      <c r="C73" s="18">
        <f t="shared" si="8"/>
        <v>1000000</v>
      </c>
      <c r="D73" s="17">
        <f ca="1">IF(A73&lt;$B$1,VLOOKUP(A73,[1]DI!$A$4:$B$15000,2,FALSE),0)</f>
        <v>0</v>
      </c>
      <c r="E73" s="18">
        <f t="shared" ca="1" si="1"/>
        <v>1</v>
      </c>
      <c r="F73" s="18">
        <f ca="1">(TRUNC(PRODUCT($E$12:$E72),16))</f>
        <v>1.0215852085872801</v>
      </c>
      <c r="G73" s="18">
        <f t="shared" si="28"/>
        <v>1</v>
      </c>
      <c r="H73" s="18">
        <f t="shared" ca="1" si="2"/>
        <v>1.02158521</v>
      </c>
      <c r="I73" s="17">
        <f t="shared" si="10"/>
        <v>0.03</v>
      </c>
      <c r="J73" s="5">
        <f t="shared" si="11"/>
        <v>42628</v>
      </c>
      <c r="K73" s="2">
        <f t="shared" si="12"/>
        <v>40</v>
      </c>
      <c r="L73" s="27">
        <f t="shared" si="13"/>
        <v>41</v>
      </c>
      <c r="M73" s="14">
        <f t="shared" si="3"/>
        <v>1.004820753</v>
      </c>
      <c r="N73" s="14">
        <f t="shared" ca="1" si="4"/>
        <v>1.0265100199999999</v>
      </c>
      <c r="O73" s="27">
        <f t="shared" si="27"/>
        <v>0</v>
      </c>
      <c r="P73" s="18">
        <f t="shared" ca="1" si="5"/>
        <v>26510.01999999</v>
      </c>
      <c r="Q73" s="3">
        <f t="shared" si="14"/>
        <v>0</v>
      </c>
      <c r="R73" s="4" t="str">
        <f t="shared" si="15"/>
        <v>A+J=</v>
      </c>
      <c r="S73" s="5">
        <f t="shared" si="16"/>
        <v>42993</v>
      </c>
      <c r="T73" s="8">
        <f t="shared" si="17"/>
        <v>0</v>
      </c>
      <c r="U73" s="42"/>
      <c r="V73" s="60">
        <v>39332</v>
      </c>
      <c r="W73" s="35" t="s">
        <v>66</v>
      </c>
      <c r="X73" s="49"/>
      <c r="Y73" s="52"/>
      <c r="Z73" s="45"/>
      <c r="AA73" s="29"/>
      <c r="AB73" s="29"/>
      <c r="AC73" s="29"/>
      <c r="AD73" s="61"/>
      <c r="AE73" s="62"/>
      <c r="AF73" s="63"/>
      <c r="AG73" s="43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51"/>
      <c r="DD73" s="51"/>
      <c r="DE73" s="51"/>
      <c r="DF73" s="51"/>
      <c r="DG73" s="51"/>
      <c r="DH73" s="51"/>
      <c r="DI73" s="51"/>
      <c r="DJ73" s="51"/>
      <c r="DK73" s="51"/>
      <c r="DL73" s="51"/>
      <c r="DM73" s="51"/>
      <c r="DN73" s="51"/>
      <c r="DO73" s="51"/>
      <c r="DP73" s="51"/>
      <c r="DQ73" s="51"/>
      <c r="DR73" s="51"/>
      <c r="DS73" s="51"/>
      <c r="DT73" s="51"/>
      <c r="DU73" s="51"/>
      <c r="DV73" s="51"/>
      <c r="DW73" s="51"/>
      <c r="DX73" s="51"/>
      <c r="DY73" s="51"/>
      <c r="DZ73" s="51"/>
      <c r="EA73" s="51"/>
      <c r="EB73" s="51"/>
      <c r="EC73" s="51"/>
      <c r="ED73" s="51"/>
      <c r="EE73" s="51"/>
      <c r="EF73" s="51"/>
      <c r="EG73" s="51"/>
      <c r="EH73" s="51"/>
      <c r="EI73" s="51"/>
      <c r="EJ73" s="51"/>
      <c r="EK73" s="51"/>
      <c r="EL73" s="51"/>
      <c r="EM73" s="51"/>
      <c r="EN73" s="51"/>
      <c r="EO73" s="51"/>
      <c r="EP73" s="51"/>
      <c r="EQ73" s="51"/>
      <c r="ER73" s="51"/>
      <c r="ES73" s="51"/>
      <c r="ET73" s="51"/>
      <c r="EU73" s="51"/>
      <c r="EV73" s="51"/>
      <c r="EW73" s="51"/>
      <c r="EX73" s="51"/>
      <c r="EY73" s="51"/>
      <c r="EZ73" s="51"/>
      <c r="FA73" s="51"/>
      <c r="FB73" s="51"/>
      <c r="FC73" s="51"/>
      <c r="FD73" s="51"/>
      <c r="FE73" s="51"/>
      <c r="FF73" s="51"/>
      <c r="FG73" s="51"/>
      <c r="FH73" s="51"/>
      <c r="FI73" s="51"/>
      <c r="FJ73" s="51"/>
      <c r="FK73" s="51"/>
      <c r="FL73" s="51"/>
      <c r="FM73" s="51"/>
      <c r="FN73" s="51"/>
      <c r="FO73" s="51"/>
      <c r="FP73" s="51"/>
      <c r="FQ73" s="51"/>
      <c r="FR73" s="51"/>
      <c r="FS73" s="51"/>
      <c r="FT73" s="51"/>
      <c r="FU73" s="51"/>
      <c r="FV73" s="51"/>
      <c r="FW73" s="51"/>
      <c r="FX73" s="51"/>
      <c r="FY73" s="51"/>
      <c r="FZ73" s="51"/>
      <c r="GA73" s="51"/>
      <c r="GB73" s="51"/>
      <c r="GC73" s="51"/>
      <c r="GD73" s="51"/>
      <c r="GE73" s="51"/>
      <c r="GF73" s="51"/>
      <c r="GG73" s="51"/>
      <c r="GH73" s="52"/>
      <c r="GI73" s="52"/>
      <c r="GJ73" s="52"/>
      <c r="GK73" s="52"/>
      <c r="GL73" s="52"/>
      <c r="GM73" s="52"/>
      <c r="GN73" s="52"/>
      <c r="GO73" s="52"/>
      <c r="GP73" s="52"/>
      <c r="GQ73" s="52"/>
      <c r="GR73" s="52"/>
      <c r="GS73" s="52"/>
      <c r="GT73" s="52"/>
      <c r="GU73" s="52"/>
      <c r="GV73" s="52"/>
      <c r="GW73" s="52"/>
      <c r="GX73" s="52"/>
      <c r="GY73" s="52"/>
      <c r="GZ73" s="52"/>
    </row>
    <row r="74" spans="1:208" x14ac:dyDescent="0.15">
      <c r="A74" s="153">
        <f t="shared" si="7"/>
        <v>42690</v>
      </c>
      <c r="B74" s="23">
        <f t="shared" ca="1" si="26"/>
        <v>1026510.01999999</v>
      </c>
      <c r="C74" s="18">
        <f t="shared" si="8"/>
        <v>1000000</v>
      </c>
      <c r="D74" s="17">
        <f ca="1">IF(A74&lt;$B$1,VLOOKUP(A74,[1]DI!$A$4:$B$15000,2,FALSE),0)</f>
        <v>0.13880000000000001</v>
      </c>
      <c r="E74" s="18">
        <f t="shared" ca="1" si="1"/>
        <v>1.0005159100000001</v>
      </c>
      <c r="F74" s="18">
        <f ca="1">(TRUNC(PRODUCT($E$12:$E73),16))</f>
        <v>1.0215852085872801</v>
      </c>
      <c r="G74" s="18">
        <f t="shared" si="28"/>
        <v>1</v>
      </c>
      <c r="H74" s="18">
        <f t="shared" ca="1" si="2"/>
        <v>1.02158521</v>
      </c>
      <c r="I74" s="17">
        <f t="shared" si="10"/>
        <v>0.03</v>
      </c>
      <c r="J74" s="5">
        <f t="shared" si="11"/>
        <v>42628</v>
      </c>
      <c r="K74" s="2">
        <f t="shared" si="12"/>
        <v>41</v>
      </c>
      <c r="L74" s="27">
        <f t="shared" si="13"/>
        <v>41</v>
      </c>
      <c r="M74" s="14">
        <f t="shared" si="3"/>
        <v>1.004820753</v>
      </c>
      <c r="N74" s="14">
        <f t="shared" ca="1" si="4"/>
        <v>1.0265100199999999</v>
      </c>
      <c r="O74" s="27">
        <f t="shared" si="27"/>
        <v>0</v>
      </c>
      <c r="P74" s="18">
        <f t="shared" ca="1" si="5"/>
        <v>26510.01999999</v>
      </c>
      <c r="Q74" s="3">
        <f t="shared" si="14"/>
        <v>0</v>
      </c>
      <c r="R74" s="4" t="str">
        <f t="shared" si="15"/>
        <v>A+J=</v>
      </c>
      <c r="S74" s="5">
        <f t="shared" si="16"/>
        <v>42993</v>
      </c>
      <c r="T74" s="8">
        <f t="shared" si="17"/>
        <v>0</v>
      </c>
      <c r="U74" s="4"/>
      <c r="V74" s="60">
        <v>39367</v>
      </c>
      <c r="W74" s="35" t="s">
        <v>67</v>
      </c>
      <c r="X74" s="31"/>
      <c r="Y74" s="6"/>
      <c r="Z74" s="28"/>
      <c r="AA74" s="29"/>
      <c r="AB74" s="29"/>
      <c r="AC74" s="29"/>
      <c r="AD74" s="64"/>
      <c r="AE74" s="65"/>
      <c r="AF74" s="53"/>
      <c r="AG74" s="8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</row>
    <row r="75" spans="1:208" x14ac:dyDescent="0.15">
      <c r="A75" s="153">
        <f t="shared" si="7"/>
        <v>42691</v>
      </c>
      <c r="B75" s="23">
        <f t="shared" ca="1" si="26"/>
        <v>1027160.07599999</v>
      </c>
      <c r="C75" s="18">
        <f t="shared" si="8"/>
        <v>1000000</v>
      </c>
      <c r="D75" s="17">
        <f ca="1">IF(A75&lt;$B$1,VLOOKUP(A75,[1]DI!$A$4:$B$15000,2,FALSE),0)</f>
        <v>0.13880000000000001</v>
      </c>
      <c r="E75" s="18">
        <f t="shared" ca="1" si="1"/>
        <v>1.0005159100000001</v>
      </c>
      <c r="F75" s="18">
        <f ca="1">(TRUNC(PRODUCT($E$12:$E74),16))</f>
        <v>1.0221122546122501</v>
      </c>
      <c r="G75" s="18">
        <f t="shared" si="28"/>
        <v>1</v>
      </c>
      <c r="H75" s="18">
        <f t="shared" ca="1" si="2"/>
        <v>1.0221122499999999</v>
      </c>
      <c r="I75" s="17">
        <f t="shared" si="10"/>
        <v>0.03</v>
      </c>
      <c r="J75" s="5">
        <f t="shared" si="11"/>
        <v>42628</v>
      </c>
      <c r="K75" s="2">
        <f t="shared" si="12"/>
        <v>42</v>
      </c>
      <c r="L75" s="27">
        <f t="shared" si="13"/>
        <v>42</v>
      </c>
      <c r="M75" s="14">
        <f t="shared" si="3"/>
        <v>1.0049386220000001</v>
      </c>
      <c r="N75" s="14">
        <f t="shared" ca="1" si="4"/>
        <v>1.0271600759999999</v>
      </c>
      <c r="O75" s="27">
        <f t="shared" si="27"/>
        <v>0</v>
      </c>
      <c r="P75" s="18">
        <f t="shared" ca="1" si="5"/>
        <v>27160.07599999</v>
      </c>
      <c r="Q75" s="3">
        <f t="shared" si="14"/>
        <v>0</v>
      </c>
      <c r="R75" s="4" t="str">
        <f t="shared" si="15"/>
        <v>A+J=</v>
      </c>
      <c r="S75" s="5">
        <f t="shared" si="16"/>
        <v>42993</v>
      </c>
      <c r="T75" s="8">
        <f t="shared" si="17"/>
        <v>0</v>
      </c>
      <c r="U75" s="4"/>
      <c r="V75" s="60">
        <v>39388</v>
      </c>
      <c r="W75" s="35" t="s">
        <v>68</v>
      </c>
      <c r="X75" s="31"/>
      <c r="Y75" s="6"/>
      <c r="Z75" s="28"/>
      <c r="AA75" s="29"/>
      <c r="AB75" s="29"/>
      <c r="AC75" s="29"/>
      <c r="AD75" s="64"/>
      <c r="AE75" s="65"/>
      <c r="AF75" s="53"/>
      <c r="AG75" s="8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</row>
    <row r="76" spans="1:208" x14ac:dyDescent="0.15">
      <c r="A76" s="153">
        <f t="shared" si="7"/>
        <v>42692</v>
      </c>
      <c r="B76" s="23">
        <f t="shared" ca="1" si="26"/>
        <v>1027810.552</v>
      </c>
      <c r="C76" s="18">
        <f t="shared" si="8"/>
        <v>1000000</v>
      </c>
      <c r="D76" s="17">
        <f ca="1">IF(A76&lt;$B$1,VLOOKUP(A76,[1]DI!$A$4:$B$15000,2,FALSE),0)</f>
        <v>0.13880000000000001</v>
      </c>
      <c r="E76" s="18">
        <f t="shared" ref="E76:E139" ca="1" si="32">IF(A76&lt;A$10,1,ROUND(((1+D76)^(1/252)),8))</f>
        <v>1.0005159100000001</v>
      </c>
      <c r="F76" s="18">
        <f ca="1">(TRUNC(PRODUCT($E$12:$E75),16))</f>
        <v>1.02263957254552</v>
      </c>
      <c r="G76" s="18">
        <f t="shared" si="28"/>
        <v>1</v>
      </c>
      <c r="H76" s="18">
        <f t="shared" ref="H76:H139" ca="1" si="33">ROUND(F76/G76,8)</f>
        <v>1.0226395699999999</v>
      </c>
      <c r="I76" s="17">
        <f t="shared" si="10"/>
        <v>0.03</v>
      </c>
      <c r="J76" s="5">
        <f t="shared" si="11"/>
        <v>42628</v>
      </c>
      <c r="K76" s="2">
        <f t="shared" si="12"/>
        <v>43</v>
      </c>
      <c r="L76" s="27">
        <f t="shared" si="13"/>
        <v>43</v>
      </c>
      <c r="M76" s="14">
        <f t="shared" ref="M76:M139" si="34">ROUND((I76+1)^(L76/252),9)</f>
        <v>1.005056505</v>
      </c>
      <c r="N76" s="14">
        <f t="shared" ref="N76:N139" ca="1" si="35">ROUND(H76*M76,9)</f>
        <v>1.027810552</v>
      </c>
      <c r="O76" s="27">
        <f t="shared" si="27"/>
        <v>0</v>
      </c>
      <c r="P76" s="18">
        <f t="shared" ref="P76:P139" ca="1" si="36">TRUNC(((N76-1)*C76),8)</f>
        <v>27810.552</v>
      </c>
      <c r="Q76" s="3">
        <f t="shared" si="14"/>
        <v>0</v>
      </c>
      <c r="R76" s="4" t="str">
        <f t="shared" si="15"/>
        <v>A+J=</v>
      </c>
      <c r="S76" s="5">
        <f t="shared" si="16"/>
        <v>42993</v>
      </c>
      <c r="T76" s="8">
        <f t="shared" si="17"/>
        <v>0</v>
      </c>
      <c r="U76" s="4"/>
      <c r="V76" s="60">
        <v>39401</v>
      </c>
      <c r="W76" s="35" t="s">
        <v>69</v>
      </c>
      <c r="X76" s="31"/>
      <c r="Y76" s="6"/>
      <c r="Z76" s="28"/>
      <c r="AA76" s="29"/>
      <c r="AB76" s="29"/>
      <c r="AC76" s="29"/>
      <c r="AD76" s="64"/>
      <c r="AE76" s="65"/>
      <c r="AF76" s="53"/>
      <c r="AG76" s="8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</row>
    <row r="77" spans="1:208" x14ac:dyDescent="0.15">
      <c r="A77" s="153">
        <f t="shared" ref="A77:A140" si="37">(A76+1)</f>
        <v>42693</v>
      </c>
      <c r="B77" s="23">
        <f t="shared" ca="1" si="26"/>
        <v>1028461.43799999</v>
      </c>
      <c r="C77" s="18">
        <f t="shared" ref="C77:C140" si="38">(C76-Q76)</f>
        <v>1000000</v>
      </c>
      <c r="D77" s="17">
        <f ca="1">IF(A77&lt;$B$1,VLOOKUP(A77,[1]DI!$A$4:$B$15000,2,FALSE),0)</f>
        <v>0</v>
      </c>
      <c r="E77" s="18">
        <f t="shared" ca="1" si="32"/>
        <v>1</v>
      </c>
      <c r="F77" s="18">
        <f ca="1">(TRUNC(PRODUCT($E$12:$E76),16))</f>
        <v>1.0231671625273999</v>
      </c>
      <c r="G77" s="18">
        <f t="shared" si="28"/>
        <v>1</v>
      </c>
      <c r="H77" s="18">
        <f t="shared" ca="1" si="33"/>
        <v>1.0231671600000001</v>
      </c>
      <c r="I77" s="17">
        <f t="shared" ref="I77:I140" si="39">I76</f>
        <v>0.03</v>
      </c>
      <c r="J77" s="5">
        <f t="shared" ref="J77:J140" si="40">IF(O76&gt;0,VLOOKUP(O76,V$12:AF$48,2),J76)</f>
        <v>42628</v>
      </c>
      <c r="K77" s="2">
        <f t="shared" ref="K77:K140" si="41">IF(A77&gt;J77,IF(NETWORKDAYS(J77,A77,$V$52:$V$436)-1=0,1,NETWORKDAYS(J77,A77,$V$52:$V$436)-1),0)</f>
        <v>43</v>
      </c>
      <c r="L77" s="27">
        <f t="shared" ref="L77:L140" si="42">IF(AND(K77=1,K76=1),1,IF(K77&gt;0,IF(K77=K76,K77+1,K77),0))</f>
        <v>44</v>
      </c>
      <c r="M77" s="14">
        <f t="shared" si="34"/>
        <v>1.005174402</v>
      </c>
      <c r="N77" s="14">
        <f t="shared" ca="1" si="35"/>
        <v>1.0284614379999999</v>
      </c>
      <c r="O77" s="27">
        <f t="shared" si="27"/>
        <v>0</v>
      </c>
      <c r="P77" s="18">
        <f t="shared" ca="1" si="36"/>
        <v>28461.437999990001</v>
      </c>
      <c r="Q77" s="3">
        <f t="shared" ref="Q77:Q140" si="43">IF(O77&gt;0,VLOOKUP(O77,$V$12:$AA$48,6),0)</f>
        <v>0</v>
      </c>
      <c r="R77" s="4" t="str">
        <f t="shared" ref="R77:R140" si="44">IF(O76&gt;0,VLOOKUP(O76,V$12:AF$48,10),R76)</f>
        <v>A+J=</v>
      </c>
      <c r="S77" s="5">
        <f t="shared" ref="S77:S140" si="45">IF(O76&gt;0,VLOOKUP(O76,V$12:AF$48,11),S76)</f>
        <v>42993</v>
      </c>
      <c r="T77" s="8">
        <f t="shared" ref="T77:T140" si="46">IF(O77&gt;0,(P77+Q77)*T$10,0)</f>
        <v>0</v>
      </c>
      <c r="U77" s="4"/>
      <c r="V77" s="60">
        <v>39441</v>
      </c>
      <c r="W77" s="35" t="s">
        <v>75</v>
      </c>
      <c r="X77" s="31"/>
      <c r="Y77" s="6"/>
      <c r="Z77" s="28"/>
      <c r="AA77" s="29"/>
      <c r="AB77" s="29"/>
      <c r="AC77" s="29"/>
      <c r="AD77" s="64"/>
      <c r="AE77" s="65"/>
      <c r="AF77" s="53"/>
      <c r="AG77" s="8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</row>
    <row r="78" spans="1:208" x14ac:dyDescent="0.15">
      <c r="A78" s="153">
        <f t="shared" si="37"/>
        <v>42694</v>
      </c>
      <c r="B78" s="23">
        <f t="shared" ref="B78:B141" ca="1" si="47">IF(A78&lt;=TODAY(),C78+P78,IF(AND(A78&gt;TODAY(),A78&lt;=$B$1),IF(VLOOKUP(TODAY(),$A$10:$D$10000,4,FALSE)=0,"n.d",C78+P78),"n.d"))</f>
        <v>1028461.43799999</v>
      </c>
      <c r="C78" s="18">
        <f t="shared" si="38"/>
        <v>1000000</v>
      </c>
      <c r="D78" s="17">
        <f ca="1">IF(A78&lt;$B$1,VLOOKUP(A78,[1]DI!$A$4:$B$15000,2,FALSE),0)</f>
        <v>0</v>
      </c>
      <c r="E78" s="18">
        <f t="shared" ca="1" si="32"/>
        <v>1</v>
      </c>
      <c r="F78" s="18">
        <f ca="1">(TRUNC(PRODUCT($E$12:$E77),16))</f>
        <v>1.0231671625273999</v>
      </c>
      <c r="G78" s="18">
        <f t="shared" si="28"/>
        <v>1</v>
      </c>
      <c r="H78" s="18">
        <f t="shared" ca="1" si="33"/>
        <v>1.0231671600000001</v>
      </c>
      <c r="I78" s="17">
        <f t="shared" si="39"/>
        <v>0.03</v>
      </c>
      <c r="J78" s="5">
        <f t="shared" si="40"/>
        <v>42628</v>
      </c>
      <c r="K78" s="2">
        <f t="shared" si="41"/>
        <v>43</v>
      </c>
      <c r="L78" s="27">
        <f t="shared" si="42"/>
        <v>44</v>
      </c>
      <c r="M78" s="14">
        <f t="shared" si="34"/>
        <v>1.005174402</v>
      </c>
      <c r="N78" s="14">
        <f t="shared" ca="1" si="35"/>
        <v>1.0284614379999999</v>
      </c>
      <c r="O78" s="27">
        <f t="shared" ref="O78:O141" si="48">IF(VLOOKUP(A78,W$12:AD$48,8)=VLOOKUP(A77,W$12:AD$48,8),0,VLOOKUP(A78,W$12:AD$48,8))</f>
        <v>0</v>
      </c>
      <c r="P78" s="18">
        <f t="shared" ca="1" si="36"/>
        <v>28461.437999990001</v>
      </c>
      <c r="Q78" s="3">
        <f t="shared" si="43"/>
        <v>0</v>
      </c>
      <c r="R78" s="4" t="str">
        <f t="shared" si="44"/>
        <v>A+J=</v>
      </c>
      <c r="S78" s="5">
        <f t="shared" si="45"/>
        <v>42993</v>
      </c>
      <c r="T78" s="8">
        <f t="shared" si="46"/>
        <v>0</v>
      </c>
      <c r="U78" s="4"/>
      <c r="V78" s="60">
        <v>39448</v>
      </c>
      <c r="W78" s="35" t="s">
        <v>76</v>
      </c>
      <c r="X78" s="31"/>
      <c r="Y78" s="6"/>
      <c r="Z78" s="28"/>
      <c r="AA78" s="29"/>
      <c r="AB78" s="29"/>
      <c r="AC78" s="29"/>
      <c r="AD78" s="64"/>
      <c r="AE78" s="65"/>
      <c r="AF78" s="53"/>
      <c r="AG78" s="8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</row>
    <row r="79" spans="1:208" x14ac:dyDescent="0.15">
      <c r="A79" s="153">
        <f t="shared" si="37"/>
        <v>42695</v>
      </c>
      <c r="B79" s="23">
        <f t="shared" ca="1" si="47"/>
        <v>1028461.43799999</v>
      </c>
      <c r="C79" s="18">
        <f t="shared" si="38"/>
        <v>1000000</v>
      </c>
      <c r="D79" s="17">
        <f ca="1">IF(A79&lt;$B$1,VLOOKUP(A79,[1]DI!$A$4:$B$15000,2,FALSE),0)</f>
        <v>0.13880000000000001</v>
      </c>
      <c r="E79" s="18">
        <f t="shared" ca="1" si="32"/>
        <v>1.0005159100000001</v>
      </c>
      <c r="F79" s="18">
        <f ca="1">(TRUNC(PRODUCT($E$12:$E78),16))</f>
        <v>1.0231671625273999</v>
      </c>
      <c r="G79" s="18">
        <f t="shared" si="28"/>
        <v>1</v>
      </c>
      <c r="H79" s="18">
        <f t="shared" ca="1" si="33"/>
        <v>1.0231671600000001</v>
      </c>
      <c r="I79" s="17">
        <f t="shared" si="39"/>
        <v>0.03</v>
      </c>
      <c r="J79" s="5">
        <f t="shared" si="40"/>
        <v>42628</v>
      </c>
      <c r="K79" s="2">
        <f t="shared" si="41"/>
        <v>44</v>
      </c>
      <c r="L79" s="27">
        <f t="shared" si="42"/>
        <v>44</v>
      </c>
      <c r="M79" s="14">
        <f t="shared" si="34"/>
        <v>1.005174402</v>
      </c>
      <c r="N79" s="14">
        <f t="shared" ca="1" si="35"/>
        <v>1.0284614379999999</v>
      </c>
      <c r="O79" s="27">
        <f t="shared" si="48"/>
        <v>0</v>
      </c>
      <c r="P79" s="18">
        <f t="shared" ca="1" si="36"/>
        <v>28461.437999990001</v>
      </c>
      <c r="Q79" s="3">
        <f t="shared" si="43"/>
        <v>0</v>
      </c>
      <c r="R79" s="4" t="str">
        <f t="shared" si="44"/>
        <v>A+J=</v>
      </c>
      <c r="S79" s="5">
        <f t="shared" si="45"/>
        <v>42993</v>
      </c>
      <c r="T79" s="8">
        <f t="shared" si="46"/>
        <v>0</v>
      </c>
      <c r="U79" s="4"/>
      <c r="V79" s="60">
        <v>39482</v>
      </c>
      <c r="W79" s="35" t="s">
        <v>70</v>
      </c>
      <c r="X79" s="31"/>
      <c r="Y79" s="6"/>
      <c r="Z79" s="28"/>
      <c r="AA79" s="29"/>
      <c r="AB79" s="29"/>
      <c r="AC79" s="29"/>
      <c r="AD79" s="64"/>
      <c r="AE79" s="65"/>
      <c r="AF79" s="53"/>
      <c r="AG79" s="8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</row>
    <row r="80" spans="1:208" x14ac:dyDescent="0.15">
      <c r="A80" s="153">
        <f t="shared" si="37"/>
        <v>42696</v>
      </c>
      <c r="B80" s="23">
        <f t="shared" ca="1" si="47"/>
        <v>1029112.73399999</v>
      </c>
      <c r="C80" s="18">
        <f t="shared" si="38"/>
        <v>1000000</v>
      </c>
      <c r="D80" s="17">
        <f ca="1">IF(A80&lt;$B$1,VLOOKUP(A80,[1]DI!$A$4:$B$15000,2,FALSE),0)</f>
        <v>0.13880000000000001</v>
      </c>
      <c r="E80" s="18">
        <f t="shared" ca="1" si="32"/>
        <v>1.0005159100000001</v>
      </c>
      <c r="F80" s="18">
        <f ca="1">(TRUNC(PRODUCT($E$12:$E79),16))</f>
        <v>1.0236950246982099</v>
      </c>
      <c r="G80" s="18">
        <f t="shared" si="28"/>
        <v>1</v>
      </c>
      <c r="H80" s="18">
        <f t="shared" ca="1" si="33"/>
        <v>1.0236950199999999</v>
      </c>
      <c r="I80" s="17">
        <f t="shared" si="39"/>
        <v>0.03</v>
      </c>
      <c r="J80" s="5">
        <f t="shared" si="40"/>
        <v>42628</v>
      </c>
      <c r="K80" s="2">
        <f t="shared" si="41"/>
        <v>45</v>
      </c>
      <c r="L80" s="27">
        <f t="shared" si="42"/>
        <v>45</v>
      </c>
      <c r="M80" s="14">
        <f t="shared" si="34"/>
        <v>1.005292313</v>
      </c>
      <c r="N80" s="14">
        <f t="shared" ca="1" si="35"/>
        <v>1.0291127339999999</v>
      </c>
      <c r="O80" s="27">
        <f t="shared" si="48"/>
        <v>0</v>
      </c>
      <c r="P80" s="18">
        <f t="shared" ca="1" si="36"/>
        <v>29112.73399999</v>
      </c>
      <c r="Q80" s="3">
        <f t="shared" si="43"/>
        <v>0</v>
      </c>
      <c r="R80" s="4" t="str">
        <f t="shared" si="44"/>
        <v>A+J=</v>
      </c>
      <c r="S80" s="5">
        <f t="shared" si="45"/>
        <v>42993</v>
      </c>
      <c r="T80" s="8">
        <f t="shared" si="46"/>
        <v>0</v>
      </c>
      <c r="U80" s="4"/>
      <c r="V80" s="60">
        <v>39483</v>
      </c>
      <c r="W80" s="35" t="s">
        <v>70</v>
      </c>
      <c r="X80" s="31"/>
      <c r="Y80" s="6"/>
      <c r="Z80" s="28"/>
      <c r="AA80" s="29"/>
      <c r="AB80" s="29"/>
      <c r="AC80" s="29"/>
      <c r="AD80" s="64"/>
      <c r="AE80" s="65"/>
      <c r="AF80" s="53"/>
      <c r="AG80" s="8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</row>
    <row r="81" spans="1:208" x14ac:dyDescent="0.15">
      <c r="A81" s="153">
        <f t="shared" si="37"/>
        <v>42697</v>
      </c>
      <c r="B81" s="23">
        <f t="shared" ca="1" si="47"/>
        <v>1029764.45</v>
      </c>
      <c r="C81" s="18">
        <f t="shared" si="38"/>
        <v>1000000</v>
      </c>
      <c r="D81" s="17">
        <f ca="1">IF(A81&lt;$B$1,VLOOKUP(A81,[1]DI!$A$4:$B$15000,2,FALSE),0)</f>
        <v>0.13880000000000001</v>
      </c>
      <c r="E81" s="18">
        <f t="shared" ca="1" si="32"/>
        <v>1.0005159100000001</v>
      </c>
      <c r="F81" s="18">
        <f ca="1">(TRUNC(PRODUCT($E$12:$E80),16))</f>
        <v>1.0242231591984099</v>
      </c>
      <c r="G81" s="18">
        <f t="shared" si="28"/>
        <v>1</v>
      </c>
      <c r="H81" s="18">
        <f t="shared" ca="1" si="33"/>
        <v>1.02422316</v>
      </c>
      <c r="I81" s="17">
        <f t="shared" si="39"/>
        <v>0.03</v>
      </c>
      <c r="J81" s="5">
        <f t="shared" si="40"/>
        <v>42628</v>
      </c>
      <c r="K81" s="2">
        <f t="shared" si="41"/>
        <v>46</v>
      </c>
      <c r="L81" s="27">
        <f t="shared" si="42"/>
        <v>46</v>
      </c>
      <c r="M81" s="14">
        <f t="shared" si="34"/>
        <v>1.005410237</v>
      </c>
      <c r="N81" s="14">
        <f t="shared" ca="1" si="35"/>
        <v>1.0297644500000001</v>
      </c>
      <c r="O81" s="27">
        <f t="shared" si="48"/>
        <v>0</v>
      </c>
      <c r="P81" s="18">
        <f t="shared" ca="1" si="36"/>
        <v>29764.45</v>
      </c>
      <c r="Q81" s="3">
        <f t="shared" si="43"/>
        <v>0</v>
      </c>
      <c r="R81" s="4" t="str">
        <f t="shared" si="44"/>
        <v>A+J=</v>
      </c>
      <c r="S81" s="5">
        <f t="shared" si="45"/>
        <v>42993</v>
      </c>
      <c r="T81" s="8">
        <f t="shared" si="46"/>
        <v>0</v>
      </c>
      <c r="U81" s="4"/>
      <c r="V81" s="60">
        <v>39528</v>
      </c>
      <c r="W81" s="35" t="s">
        <v>71</v>
      </c>
      <c r="X81" s="31"/>
      <c r="Y81" s="6"/>
      <c r="Z81" s="28"/>
      <c r="AA81" s="29"/>
      <c r="AB81" s="29"/>
      <c r="AC81" s="29"/>
      <c r="AD81" s="64"/>
      <c r="AE81" s="65"/>
      <c r="AF81" s="53"/>
      <c r="AG81" s="8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</row>
    <row r="82" spans="1:208" x14ac:dyDescent="0.15">
      <c r="A82" s="153">
        <f t="shared" si="37"/>
        <v>42698</v>
      </c>
      <c r="B82" s="23">
        <f t="shared" ca="1" si="47"/>
        <v>1030416.57599999</v>
      </c>
      <c r="C82" s="18">
        <f t="shared" si="38"/>
        <v>1000000</v>
      </c>
      <c r="D82" s="17">
        <f ca="1">IF(A82&lt;$B$1,VLOOKUP(A82,[1]DI!$A$4:$B$15000,2,FALSE),0)</f>
        <v>0.13880000000000001</v>
      </c>
      <c r="E82" s="18">
        <f t="shared" ca="1" si="32"/>
        <v>1.0005159100000001</v>
      </c>
      <c r="F82" s="18">
        <f ca="1">(TRUNC(PRODUCT($E$12:$E81),16))</f>
        <v>1.0247515661684701</v>
      </c>
      <c r="G82" s="18">
        <f t="shared" si="28"/>
        <v>1</v>
      </c>
      <c r="H82" s="18">
        <f t="shared" ca="1" si="33"/>
        <v>1.0247515700000001</v>
      </c>
      <c r="I82" s="17">
        <f t="shared" si="39"/>
        <v>0.03</v>
      </c>
      <c r="J82" s="5">
        <f t="shared" si="40"/>
        <v>42628</v>
      </c>
      <c r="K82" s="2">
        <f t="shared" si="41"/>
        <v>47</v>
      </c>
      <c r="L82" s="27">
        <f t="shared" si="42"/>
        <v>47</v>
      </c>
      <c r="M82" s="14">
        <f t="shared" si="34"/>
        <v>1.005528175</v>
      </c>
      <c r="N82" s="14">
        <f t="shared" ca="1" si="35"/>
        <v>1.0304165759999999</v>
      </c>
      <c r="O82" s="27">
        <f t="shared" si="48"/>
        <v>0</v>
      </c>
      <c r="P82" s="18">
        <f t="shared" ca="1" si="36"/>
        <v>30416.57599999</v>
      </c>
      <c r="Q82" s="3">
        <f t="shared" si="43"/>
        <v>0</v>
      </c>
      <c r="R82" s="4" t="str">
        <f t="shared" si="44"/>
        <v>A+J=</v>
      </c>
      <c r="S82" s="5">
        <f t="shared" si="45"/>
        <v>42993</v>
      </c>
      <c r="T82" s="8">
        <f t="shared" si="46"/>
        <v>0</v>
      </c>
      <c r="U82" s="4"/>
      <c r="V82" s="60">
        <v>39559</v>
      </c>
      <c r="W82" s="35" t="s">
        <v>72</v>
      </c>
      <c r="X82" s="31"/>
      <c r="Y82" s="6"/>
      <c r="Z82" s="28"/>
      <c r="AA82" s="29"/>
      <c r="AB82" s="29"/>
      <c r="AC82" s="29"/>
      <c r="AD82" s="64"/>
      <c r="AE82" s="65"/>
      <c r="AF82" s="53"/>
      <c r="AG82" s="8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</row>
    <row r="83" spans="1:208" x14ac:dyDescent="0.15">
      <c r="A83" s="153">
        <f t="shared" si="37"/>
        <v>42699</v>
      </c>
      <c r="B83" s="23">
        <f t="shared" ca="1" si="47"/>
        <v>1031069.11399999</v>
      </c>
      <c r="C83" s="18">
        <f t="shared" si="38"/>
        <v>1000000</v>
      </c>
      <c r="D83" s="17">
        <f ca="1">IF(A83&lt;$B$1,VLOOKUP(A83,[1]DI!$A$4:$B$15000,2,FALSE),0)</f>
        <v>0.13880000000000001</v>
      </c>
      <c r="E83" s="18">
        <f t="shared" ca="1" si="32"/>
        <v>1.0005159100000001</v>
      </c>
      <c r="F83" s="18">
        <f ca="1">(TRUNC(PRODUCT($E$12:$E82),16))</f>
        <v>1.02528024574897</v>
      </c>
      <c r="G83" s="18">
        <f t="shared" si="28"/>
        <v>1</v>
      </c>
      <c r="H83" s="18">
        <f t="shared" ca="1" si="33"/>
        <v>1.02528025</v>
      </c>
      <c r="I83" s="17">
        <f t="shared" si="39"/>
        <v>0.03</v>
      </c>
      <c r="J83" s="5">
        <f t="shared" si="40"/>
        <v>42628</v>
      </c>
      <c r="K83" s="2">
        <f t="shared" si="41"/>
        <v>48</v>
      </c>
      <c r="L83" s="27">
        <f t="shared" si="42"/>
        <v>48</v>
      </c>
      <c r="M83" s="14">
        <f t="shared" si="34"/>
        <v>1.005646128</v>
      </c>
      <c r="N83" s="14">
        <f t="shared" ca="1" si="35"/>
        <v>1.0310691139999999</v>
      </c>
      <c r="O83" s="27">
        <f t="shared" si="48"/>
        <v>0</v>
      </c>
      <c r="P83" s="18">
        <f t="shared" ca="1" si="36"/>
        <v>31069.113999990001</v>
      </c>
      <c r="Q83" s="3">
        <f t="shared" si="43"/>
        <v>0</v>
      </c>
      <c r="R83" s="4" t="str">
        <f t="shared" si="44"/>
        <v>A+J=</v>
      </c>
      <c r="S83" s="5">
        <f t="shared" si="45"/>
        <v>42993</v>
      </c>
      <c r="T83" s="8">
        <f t="shared" si="46"/>
        <v>0</v>
      </c>
      <c r="U83" s="4"/>
      <c r="V83" s="60">
        <v>39569</v>
      </c>
      <c r="W83" s="35" t="s">
        <v>73</v>
      </c>
      <c r="X83" s="31"/>
      <c r="Y83" s="6"/>
      <c r="Z83" s="28"/>
      <c r="AA83" s="29"/>
      <c r="AB83" s="29"/>
      <c r="AC83" s="29"/>
      <c r="AD83" s="64"/>
      <c r="AE83" s="65"/>
      <c r="AF83" s="53"/>
      <c r="AG83" s="8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</row>
    <row r="84" spans="1:208" x14ac:dyDescent="0.15">
      <c r="A84" s="153">
        <f t="shared" si="37"/>
        <v>42700</v>
      </c>
      <c r="B84" s="23">
        <f t="shared" ca="1" si="47"/>
        <v>1031722.061</v>
      </c>
      <c r="C84" s="18">
        <f t="shared" si="38"/>
        <v>1000000</v>
      </c>
      <c r="D84" s="17">
        <f ca="1">IF(A84&lt;$B$1,VLOOKUP(A84,[1]DI!$A$4:$B$15000,2,FALSE),0)</f>
        <v>0</v>
      </c>
      <c r="E84" s="18">
        <f t="shared" ca="1" si="32"/>
        <v>1</v>
      </c>
      <c r="F84" s="18">
        <f ca="1">(TRUNC(PRODUCT($E$12:$E83),16))</f>
        <v>1.0258091980805599</v>
      </c>
      <c r="G84" s="18">
        <f t="shared" si="28"/>
        <v>1</v>
      </c>
      <c r="H84" s="18">
        <f t="shared" ca="1" si="33"/>
        <v>1.0258092000000001</v>
      </c>
      <c r="I84" s="17">
        <f t="shared" si="39"/>
        <v>0.03</v>
      </c>
      <c r="J84" s="5">
        <f t="shared" si="40"/>
        <v>42628</v>
      </c>
      <c r="K84" s="2">
        <f t="shared" si="41"/>
        <v>48</v>
      </c>
      <c r="L84" s="27">
        <f t="shared" si="42"/>
        <v>49</v>
      </c>
      <c r="M84" s="14">
        <f t="shared" si="34"/>
        <v>1.0057640940000001</v>
      </c>
      <c r="N84" s="14">
        <f t="shared" ca="1" si="35"/>
        <v>1.031722061</v>
      </c>
      <c r="O84" s="27">
        <f t="shared" si="48"/>
        <v>0</v>
      </c>
      <c r="P84" s="18">
        <f t="shared" ca="1" si="36"/>
        <v>31722.061000000002</v>
      </c>
      <c r="Q84" s="3">
        <f t="shared" si="43"/>
        <v>0</v>
      </c>
      <c r="R84" s="4" t="str">
        <f t="shared" si="44"/>
        <v>A+J=</v>
      </c>
      <c r="S84" s="5">
        <f t="shared" si="45"/>
        <v>42993</v>
      </c>
      <c r="T84" s="8">
        <f t="shared" si="46"/>
        <v>0</v>
      </c>
      <c r="U84" s="4"/>
      <c r="V84" s="60">
        <v>39590</v>
      </c>
      <c r="W84" s="35" t="s">
        <v>74</v>
      </c>
      <c r="X84" s="31"/>
      <c r="Y84" s="6"/>
      <c r="Z84" s="28"/>
      <c r="AA84" s="29"/>
      <c r="AB84" s="29"/>
      <c r="AC84" s="29"/>
      <c r="AD84" s="64"/>
      <c r="AE84" s="65"/>
      <c r="AF84" s="53"/>
      <c r="AG84" s="8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</row>
    <row r="85" spans="1:208" x14ac:dyDescent="0.15">
      <c r="A85" s="153">
        <f t="shared" si="37"/>
        <v>42701</v>
      </c>
      <c r="B85" s="23">
        <f t="shared" ca="1" si="47"/>
        <v>1031722.061</v>
      </c>
      <c r="C85" s="18">
        <f t="shared" si="38"/>
        <v>1000000</v>
      </c>
      <c r="D85" s="17">
        <f ca="1">IF(A85&lt;$B$1,VLOOKUP(A85,[1]DI!$A$4:$B$15000,2,FALSE),0)</f>
        <v>0</v>
      </c>
      <c r="E85" s="18">
        <f t="shared" ca="1" si="32"/>
        <v>1</v>
      </c>
      <c r="F85" s="18">
        <f ca="1">(TRUNC(PRODUCT($E$12:$E84),16))</f>
        <v>1.0258091980805599</v>
      </c>
      <c r="G85" s="18">
        <f t="shared" si="28"/>
        <v>1</v>
      </c>
      <c r="H85" s="18">
        <f t="shared" ca="1" si="33"/>
        <v>1.0258092000000001</v>
      </c>
      <c r="I85" s="17">
        <f t="shared" si="39"/>
        <v>0.03</v>
      </c>
      <c r="J85" s="5">
        <f t="shared" si="40"/>
        <v>42628</v>
      </c>
      <c r="K85" s="2">
        <f t="shared" si="41"/>
        <v>48</v>
      </c>
      <c r="L85" s="27">
        <f t="shared" si="42"/>
        <v>49</v>
      </c>
      <c r="M85" s="14">
        <f t="shared" si="34"/>
        <v>1.0057640940000001</v>
      </c>
      <c r="N85" s="14">
        <f t="shared" ca="1" si="35"/>
        <v>1.031722061</v>
      </c>
      <c r="O85" s="27">
        <f t="shared" si="48"/>
        <v>0</v>
      </c>
      <c r="P85" s="18">
        <f t="shared" ca="1" si="36"/>
        <v>31722.061000000002</v>
      </c>
      <c r="Q85" s="3">
        <f t="shared" si="43"/>
        <v>0</v>
      </c>
      <c r="R85" s="4" t="str">
        <f t="shared" si="44"/>
        <v>A+J=</v>
      </c>
      <c r="S85" s="5">
        <f t="shared" si="45"/>
        <v>42993</v>
      </c>
      <c r="T85" s="8">
        <f t="shared" si="46"/>
        <v>0</v>
      </c>
      <c r="U85" s="4"/>
      <c r="V85" s="60">
        <v>39807</v>
      </c>
      <c r="W85" s="35" t="s">
        <v>75</v>
      </c>
      <c r="X85" s="31"/>
      <c r="Y85" s="6"/>
      <c r="Z85" s="28"/>
      <c r="AA85" s="29"/>
      <c r="AB85" s="29"/>
      <c r="AC85" s="29"/>
      <c r="AD85" s="64"/>
      <c r="AE85" s="65"/>
      <c r="AF85" s="53"/>
      <c r="AG85" s="8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</row>
    <row r="86" spans="1:208" x14ac:dyDescent="0.15">
      <c r="A86" s="153">
        <f t="shared" si="37"/>
        <v>42702</v>
      </c>
      <c r="B86" s="23">
        <f t="shared" ca="1" si="47"/>
        <v>1031722.061</v>
      </c>
      <c r="C86" s="18">
        <f t="shared" si="38"/>
        <v>1000000</v>
      </c>
      <c r="D86" s="17">
        <f ca="1">IF(A86&lt;$B$1,VLOOKUP(A86,[1]DI!$A$4:$B$15000,2,FALSE),0)</f>
        <v>0.13880000000000001</v>
      </c>
      <c r="E86" s="18">
        <f t="shared" ca="1" si="32"/>
        <v>1.0005159100000001</v>
      </c>
      <c r="F86" s="18">
        <f ca="1">(TRUNC(PRODUCT($E$12:$E85),16))</f>
        <v>1.0258091980805599</v>
      </c>
      <c r="G86" s="18">
        <f t="shared" si="28"/>
        <v>1</v>
      </c>
      <c r="H86" s="18">
        <f t="shared" ca="1" si="33"/>
        <v>1.0258092000000001</v>
      </c>
      <c r="I86" s="17">
        <f t="shared" si="39"/>
        <v>0.03</v>
      </c>
      <c r="J86" s="5">
        <f t="shared" si="40"/>
        <v>42628</v>
      </c>
      <c r="K86" s="2">
        <f t="shared" si="41"/>
        <v>49</v>
      </c>
      <c r="L86" s="27">
        <f t="shared" si="42"/>
        <v>49</v>
      </c>
      <c r="M86" s="14">
        <f t="shared" si="34"/>
        <v>1.0057640940000001</v>
      </c>
      <c r="N86" s="14">
        <f t="shared" ca="1" si="35"/>
        <v>1.031722061</v>
      </c>
      <c r="O86" s="27">
        <f t="shared" si="48"/>
        <v>0</v>
      </c>
      <c r="P86" s="18">
        <f t="shared" ca="1" si="36"/>
        <v>31722.061000000002</v>
      </c>
      <c r="Q86" s="3">
        <f t="shared" si="43"/>
        <v>0</v>
      </c>
      <c r="R86" s="4" t="str">
        <f t="shared" si="44"/>
        <v>A+J=</v>
      </c>
      <c r="S86" s="5">
        <f t="shared" si="45"/>
        <v>42993</v>
      </c>
      <c r="T86" s="8">
        <f t="shared" si="46"/>
        <v>0</v>
      </c>
      <c r="U86" s="4"/>
      <c r="V86" s="60">
        <v>39814</v>
      </c>
      <c r="W86" s="35" t="s">
        <v>76</v>
      </c>
      <c r="X86" s="31"/>
      <c r="Y86" s="6"/>
      <c r="Z86" s="28"/>
      <c r="AA86" s="29"/>
      <c r="AB86" s="29"/>
      <c r="AC86" s="29"/>
      <c r="AD86" s="64"/>
      <c r="AE86" s="65"/>
      <c r="AF86" s="53"/>
      <c r="AG86" s="8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</row>
    <row r="87" spans="1:208" x14ac:dyDescent="0.15">
      <c r="A87" s="153">
        <f t="shared" si="37"/>
        <v>42703</v>
      </c>
      <c r="B87" s="23">
        <f t="shared" ca="1" si="47"/>
        <v>1032375.419</v>
      </c>
      <c r="C87" s="18">
        <f t="shared" si="38"/>
        <v>1000000</v>
      </c>
      <c r="D87" s="17">
        <f ca="1">IF(A87&lt;$B$1,VLOOKUP(A87,[1]DI!$A$4:$B$15000,2,FALSE),0)</f>
        <v>0.13880000000000001</v>
      </c>
      <c r="E87" s="18">
        <f t="shared" ca="1" si="32"/>
        <v>1.0005159100000001</v>
      </c>
      <c r="F87" s="18">
        <f ca="1">(TRUNC(PRODUCT($E$12:$E86),16))</f>
        <v>1.0263384233039401</v>
      </c>
      <c r="G87" s="18">
        <f t="shared" si="28"/>
        <v>1</v>
      </c>
      <c r="H87" s="18">
        <f t="shared" ca="1" si="33"/>
        <v>1.0263384200000001</v>
      </c>
      <c r="I87" s="17">
        <f t="shared" si="39"/>
        <v>0.03</v>
      </c>
      <c r="J87" s="5">
        <f t="shared" si="40"/>
        <v>42628</v>
      </c>
      <c r="K87" s="2">
        <f t="shared" si="41"/>
        <v>50</v>
      </c>
      <c r="L87" s="27">
        <f t="shared" si="42"/>
        <v>50</v>
      </c>
      <c r="M87" s="14">
        <f t="shared" si="34"/>
        <v>1.0058820740000001</v>
      </c>
      <c r="N87" s="14">
        <f t="shared" ca="1" si="35"/>
        <v>1.0323754190000001</v>
      </c>
      <c r="O87" s="27">
        <f t="shared" si="48"/>
        <v>0</v>
      </c>
      <c r="P87" s="18">
        <f t="shared" ca="1" si="36"/>
        <v>32375.419000000002</v>
      </c>
      <c r="Q87" s="3">
        <f t="shared" si="43"/>
        <v>0</v>
      </c>
      <c r="R87" s="4" t="str">
        <f t="shared" si="44"/>
        <v>A+J=</v>
      </c>
      <c r="S87" s="5">
        <f t="shared" si="45"/>
        <v>42993</v>
      </c>
      <c r="T87" s="8">
        <f t="shared" si="46"/>
        <v>0</v>
      </c>
      <c r="U87" s="4"/>
      <c r="V87" s="60">
        <v>39867</v>
      </c>
      <c r="W87" s="35" t="s">
        <v>70</v>
      </c>
      <c r="X87" s="31"/>
      <c r="Y87" s="6"/>
      <c r="Z87" s="28"/>
      <c r="AA87" s="29"/>
      <c r="AB87" s="29"/>
      <c r="AC87" s="29"/>
      <c r="AD87" s="64"/>
      <c r="AE87" s="65"/>
      <c r="AF87" s="53"/>
      <c r="AG87" s="8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</row>
    <row r="88" spans="1:208" x14ac:dyDescent="0.15">
      <c r="A88" s="153">
        <f t="shared" si="37"/>
        <v>42704</v>
      </c>
      <c r="B88" s="23">
        <f t="shared" ca="1" si="47"/>
        <v>1033029.196</v>
      </c>
      <c r="C88" s="18">
        <f t="shared" si="38"/>
        <v>1000000</v>
      </c>
      <c r="D88" s="17">
        <f ca="1">IF(A88&lt;$B$1,VLOOKUP(A88,[1]DI!$A$4:$B$15000,2,FALSE),0)</f>
        <v>0.13880000000000001</v>
      </c>
      <c r="E88" s="18">
        <f t="shared" ca="1" si="32"/>
        <v>1.0005159100000001</v>
      </c>
      <c r="F88" s="18">
        <f ca="1">(TRUNC(PRODUCT($E$12:$E87),16))</f>
        <v>1.0268679215598999</v>
      </c>
      <c r="G88" s="18">
        <f t="shared" si="28"/>
        <v>1</v>
      </c>
      <c r="H88" s="18">
        <f t="shared" ca="1" si="33"/>
        <v>1.0268679199999999</v>
      </c>
      <c r="I88" s="17">
        <f t="shared" si="39"/>
        <v>0.03</v>
      </c>
      <c r="J88" s="5">
        <f t="shared" si="40"/>
        <v>42628</v>
      </c>
      <c r="K88" s="2">
        <f t="shared" si="41"/>
        <v>51</v>
      </c>
      <c r="L88" s="27">
        <f t="shared" si="42"/>
        <v>51</v>
      </c>
      <c r="M88" s="14">
        <f t="shared" si="34"/>
        <v>1.006000067</v>
      </c>
      <c r="N88" s="14">
        <f t="shared" ca="1" si="35"/>
        <v>1.033029196</v>
      </c>
      <c r="O88" s="27">
        <f t="shared" si="48"/>
        <v>0</v>
      </c>
      <c r="P88" s="18">
        <f t="shared" ca="1" si="36"/>
        <v>33029.196000000004</v>
      </c>
      <c r="Q88" s="3">
        <f t="shared" si="43"/>
        <v>0</v>
      </c>
      <c r="R88" s="4" t="str">
        <f t="shared" si="44"/>
        <v>A+J=</v>
      </c>
      <c r="S88" s="5">
        <f t="shared" si="45"/>
        <v>42993</v>
      </c>
      <c r="T88" s="8">
        <f t="shared" si="46"/>
        <v>0</v>
      </c>
      <c r="U88" s="4"/>
      <c r="V88" s="60">
        <v>39868</v>
      </c>
      <c r="W88" s="35" t="s">
        <v>70</v>
      </c>
      <c r="X88" s="31"/>
      <c r="Y88" s="6"/>
      <c r="Z88" s="28"/>
      <c r="AA88" s="29"/>
      <c r="AB88" s="29"/>
      <c r="AC88" s="29"/>
      <c r="AD88" s="64"/>
      <c r="AE88" s="65"/>
      <c r="AF88" s="53"/>
      <c r="AG88" s="8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</row>
    <row r="89" spans="1:208" x14ac:dyDescent="0.15">
      <c r="A89" s="153">
        <f t="shared" si="37"/>
        <v>42705</v>
      </c>
      <c r="B89" s="23">
        <f t="shared" ca="1" si="47"/>
        <v>1033683.3859999999</v>
      </c>
      <c r="C89" s="18">
        <f t="shared" si="38"/>
        <v>1000000</v>
      </c>
      <c r="D89" s="17">
        <f ca="1">IF(A89&lt;$B$1,VLOOKUP(A89,[1]DI!$A$4:$B$15000,2,FALSE),0)</f>
        <v>0.1363</v>
      </c>
      <c r="E89" s="18">
        <f t="shared" ca="1" si="32"/>
        <v>1.0005071800000001</v>
      </c>
      <c r="F89" s="18">
        <f ca="1">(TRUNC(PRODUCT($E$12:$E88),16))</f>
        <v>1.02739769298932</v>
      </c>
      <c r="G89" s="18">
        <f t="shared" si="28"/>
        <v>1</v>
      </c>
      <c r="H89" s="18">
        <f t="shared" ca="1" si="33"/>
        <v>1.0273976899999999</v>
      </c>
      <c r="I89" s="17">
        <f t="shared" si="39"/>
        <v>0.03</v>
      </c>
      <c r="J89" s="5">
        <f t="shared" si="40"/>
        <v>42628</v>
      </c>
      <c r="K89" s="2">
        <f t="shared" si="41"/>
        <v>52</v>
      </c>
      <c r="L89" s="27">
        <f t="shared" si="42"/>
        <v>52</v>
      </c>
      <c r="M89" s="14">
        <f t="shared" si="34"/>
        <v>1.0061180750000001</v>
      </c>
      <c r="N89" s="14">
        <f t="shared" ca="1" si="35"/>
        <v>1.0336833860000001</v>
      </c>
      <c r="O89" s="27">
        <f t="shared" si="48"/>
        <v>0</v>
      </c>
      <c r="P89" s="18">
        <f t="shared" ca="1" si="36"/>
        <v>33683.385999999999</v>
      </c>
      <c r="Q89" s="3">
        <f t="shared" si="43"/>
        <v>0</v>
      </c>
      <c r="R89" s="4" t="str">
        <f t="shared" si="44"/>
        <v>A+J=</v>
      </c>
      <c r="S89" s="5">
        <f t="shared" si="45"/>
        <v>42993</v>
      </c>
      <c r="T89" s="8">
        <f t="shared" si="46"/>
        <v>0</v>
      </c>
      <c r="U89" s="4"/>
      <c r="V89" s="60">
        <v>39913</v>
      </c>
      <c r="W89" s="35" t="s">
        <v>71</v>
      </c>
      <c r="X89" s="31"/>
      <c r="Y89" s="6"/>
      <c r="Z89" s="66"/>
      <c r="AA89" s="66"/>
      <c r="AB89" s="66"/>
      <c r="AC89" s="66"/>
      <c r="AD89" s="64"/>
      <c r="AE89" s="65"/>
      <c r="AF89" s="53"/>
      <c r="AG89" s="8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</row>
    <row r="90" spans="1:208" x14ac:dyDescent="0.15">
      <c r="A90" s="153">
        <f t="shared" si="37"/>
        <v>42706</v>
      </c>
      <c r="B90" s="23">
        <f t="shared" ca="1" si="47"/>
        <v>1034328.97</v>
      </c>
      <c r="C90" s="18">
        <f t="shared" si="38"/>
        <v>1000000</v>
      </c>
      <c r="D90" s="17">
        <f ca="1">IF(A90&lt;$B$1,VLOOKUP(A90,[1]DI!$A$4:$B$15000,2,FALSE),0)</f>
        <v>0.1363</v>
      </c>
      <c r="E90" s="18">
        <f t="shared" ca="1" si="32"/>
        <v>1.0005071800000001</v>
      </c>
      <c r="F90" s="18">
        <f ca="1">(TRUNC(PRODUCT($E$12:$E89),16))</f>
        <v>1.0279187685512501</v>
      </c>
      <c r="G90" s="18">
        <f t="shared" si="28"/>
        <v>1</v>
      </c>
      <c r="H90" s="18">
        <f t="shared" ca="1" si="33"/>
        <v>1.0279187700000001</v>
      </c>
      <c r="I90" s="17">
        <f t="shared" si="39"/>
        <v>0.03</v>
      </c>
      <c r="J90" s="5">
        <f t="shared" si="40"/>
        <v>42628</v>
      </c>
      <c r="K90" s="2">
        <f t="shared" si="41"/>
        <v>53</v>
      </c>
      <c r="L90" s="27">
        <f t="shared" si="42"/>
        <v>53</v>
      </c>
      <c r="M90" s="14">
        <f t="shared" si="34"/>
        <v>1.0062360960000001</v>
      </c>
      <c r="N90" s="14">
        <f t="shared" ca="1" si="35"/>
        <v>1.03432897</v>
      </c>
      <c r="O90" s="27">
        <f t="shared" si="48"/>
        <v>0</v>
      </c>
      <c r="P90" s="18">
        <f t="shared" ca="1" si="36"/>
        <v>34328.97</v>
      </c>
      <c r="Q90" s="3">
        <f t="shared" si="43"/>
        <v>0</v>
      </c>
      <c r="R90" s="4" t="str">
        <f t="shared" si="44"/>
        <v>A+J=</v>
      </c>
      <c r="S90" s="5">
        <f t="shared" si="45"/>
        <v>42993</v>
      </c>
      <c r="T90" s="8">
        <f t="shared" si="46"/>
        <v>0</v>
      </c>
      <c r="U90" s="4"/>
      <c r="V90" s="60">
        <v>39924</v>
      </c>
      <c r="W90" s="35" t="s">
        <v>72</v>
      </c>
      <c r="X90" s="31"/>
      <c r="Y90" s="6"/>
      <c r="Z90" s="66"/>
      <c r="AA90" s="66"/>
      <c r="AB90" s="66"/>
      <c r="AC90" s="66"/>
      <c r="AD90" s="64"/>
      <c r="AE90" s="65"/>
      <c r="AF90" s="53"/>
      <c r="AG90" s="8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</row>
    <row r="91" spans="1:208" x14ac:dyDescent="0.15">
      <c r="A91" s="153">
        <f t="shared" si="37"/>
        <v>42707</v>
      </c>
      <c r="B91" s="23">
        <f t="shared" ca="1" si="47"/>
        <v>1034974.953</v>
      </c>
      <c r="C91" s="18">
        <f t="shared" si="38"/>
        <v>1000000</v>
      </c>
      <c r="D91" s="17">
        <f ca="1">IF(A91&lt;$B$1,VLOOKUP(A91,[1]DI!$A$4:$B$15000,2,FALSE),0)</f>
        <v>0</v>
      </c>
      <c r="E91" s="18">
        <f t="shared" ca="1" si="32"/>
        <v>1</v>
      </c>
      <c r="F91" s="18">
        <f ca="1">(TRUNC(PRODUCT($E$12:$E90),16))</f>
        <v>1.0284401083922801</v>
      </c>
      <c r="G91" s="18">
        <f t="shared" si="28"/>
        <v>1</v>
      </c>
      <c r="H91" s="18">
        <f t="shared" ca="1" si="33"/>
        <v>1.02844011</v>
      </c>
      <c r="I91" s="17">
        <f t="shared" si="39"/>
        <v>0.03</v>
      </c>
      <c r="J91" s="5">
        <f t="shared" si="40"/>
        <v>42628</v>
      </c>
      <c r="K91" s="2">
        <f t="shared" si="41"/>
        <v>53</v>
      </c>
      <c r="L91" s="27">
        <f t="shared" si="42"/>
        <v>54</v>
      </c>
      <c r="M91" s="14">
        <f t="shared" si="34"/>
        <v>1.0063541309999999</v>
      </c>
      <c r="N91" s="14">
        <f t="shared" ca="1" si="35"/>
        <v>1.0349749530000001</v>
      </c>
      <c r="O91" s="27">
        <f t="shared" si="48"/>
        <v>0</v>
      </c>
      <c r="P91" s="18">
        <f t="shared" ca="1" si="36"/>
        <v>34974.953000000001</v>
      </c>
      <c r="Q91" s="3">
        <f t="shared" si="43"/>
        <v>0</v>
      </c>
      <c r="R91" s="4" t="str">
        <f t="shared" si="44"/>
        <v>A+J=</v>
      </c>
      <c r="S91" s="5">
        <f t="shared" si="45"/>
        <v>42993</v>
      </c>
      <c r="T91" s="8">
        <f t="shared" si="46"/>
        <v>0</v>
      </c>
      <c r="U91" s="4"/>
      <c r="V91" s="60">
        <v>39934</v>
      </c>
      <c r="W91" s="35" t="s">
        <v>73</v>
      </c>
      <c r="X91" s="31"/>
      <c r="Y91" s="6"/>
      <c r="Z91" s="66"/>
      <c r="AA91" s="66"/>
      <c r="AB91" s="66"/>
      <c r="AC91" s="66"/>
      <c r="AD91" s="64"/>
      <c r="AE91" s="65"/>
      <c r="AF91" s="53"/>
      <c r="AG91" s="8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</row>
    <row r="92" spans="1:208" x14ac:dyDescent="0.15">
      <c r="A92" s="153">
        <f t="shared" si="37"/>
        <v>42708</v>
      </c>
      <c r="B92" s="23">
        <f t="shared" ca="1" si="47"/>
        <v>1034974.953</v>
      </c>
      <c r="C92" s="18">
        <f t="shared" si="38"/>
        <v>1000000</v>
      </c>
      <c r="D92" s="17">
        <f ca="1">IF(A92&lt;$B$1,VLOOKUP(A92,[1]DI!$A$4:$B$15000,2,FALSE),0)</f>
        <v>0</v>
      </c>
      <c r="E92" s="18">
        <f t="shared" ca="1" si="32"/>
        <v>1</v>
      </c>
      <c r="F92" s="18">
        <f ca="1">(TRUNC(PRODUCT($E$12:$E91),16))</f>
        <v>1.0284401083922801</v>
      </c>
      <c r="G92" s="18">
        <f t="shared" si="28"/>
        <v>1</v>
      </c>
      <c r="H92" s="18">
        <f t="shared" ca="1" si="33"/>
        <v>1.02844011</v>
      </c>
      <c r="I92" s="17">
        <f t="shared" si="39"/>
        <v>0.03</v>
      </c>
      <c r="J92" s="5">
        <f t="shared" si="40"/>
        <v>42628</v>
      </c>
      <c r="K92" s="2">
        <f t="shared" si="41"/>
        <v>53</v>
      </c>
      <c r="L92" s="27">
        <f t="shared" si="42"/>
        <v>54</v>
      </c>
      <c r="M92" s="14">
        <f t="shared" si="34"/>
        <v>1.0063541309999999</v>
      </c>
      <c r="N92" s="14">
        <f t="shared" ca="1" si="35"/>
        <v>1.0349749530000001</v>
      </c>
      <c r="O92" s="27">
        <f t="shared" si="48"/>
        <v>0</v>
      </c>
      <c r="P92" s="18">
        <f t="shared" ca="1" si="36"/>
        <v>34974.953000000001</v>
      </c>
      <c r="Q92" s="3">
        <f t="shared" si="43"/>
        <v>0</v>
      </c>
      <c r="R92" s="4" t="str">
        <f t="shared" si="44"/>
        <v>A+J=</v>
      </c>
      <c r="S92" s="5">
        <f t="shared" si="45"/>
        <v>42993</v>
      </c>
      <c r="T92" s="8">
        <f t="shared" si="46"/>
        <v>0</v>
      </c>
      <c r="U92" s="4"/>
      <c r="V92" s="60">
        <v>39975</v>
      </c>
      <c r="W92" s="35" t="s">
        <v>74</v>
      </c>
      <c r="X92" s="31"/>
      <c r="Y92" s="6"/>
      <c r="Z92" s="66"/>
      <c r="AA92" s="66"/>
      <c r="AB92" s="66"/>
      <c r="AC92" s="66"/>
      <c r="AD92" s="64"/>
      <c r="AE92" s="65"/>
      <c r="AF92" s="53"/>
      <c r="AG92" s="8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</row>
    <row r="93" spans="1:208" x14ac:dyDescent="0.15">
      <c r="A93" s="153">
        <f t="shared" si="37"/>
        <v>42709</v>
      </c>
      <c r="B93" s="23">
        <f t="shared" ca="1" si="47"/>
        <v>1034974.953</v>
      </c>
      <c r="C93" s="18">
        <f t="shared" si="38"/>
        <v>1000000</v>
      </c>
      <c r="D93" s="17">
        <f ca="1">IF(A93&lt;$B$1,VLOOKUP(A93,[1]DI!$A$4:$B$15000,2,FALSE),0)</f>
        <v>0.1363</v>
      </c>
      <c r="E93" s="18">
        <f t="shared" ca="1" si="32"/>
        <v>1.0005071800000001</v>
      </c>
      <c r="F93" s="18">
        <f ca="1">(TRUNC(PRODUCT($E$12:$E92),16))</f>
        <v>1.0284401083922801</v>
      </c>
      <c r="G93" s="18">
        <f t="shared" si="28"/>
        <v>1</v>
      </c>
      <c r="H93" s="18">
        <f t="shared" ca="1" si="33"/>
        <v>1.02844011</v>
      </c>
      <c r="I93" s="17">
        <f t="shared" si="39"/>
        <v>0.03</v>
      </c>
      <c r="J93" s="5">
        <f t="shared" si="40"/>
        <v>42628</v>
      </c>
      <c r="K93" s="2">
        <f t="shared" si="41"/>
        <v>54</v>
      </c>
      <c r="L93" s="27">
        <f t="shared" si="42"/>
        <v>54</v>
      </c>
      <c r="M93" s="14">
        <f t="shared" si="34"/>
        <v>1.0063541309999999</v>
      </c>
      <c r="N93" s="14">
        <f t="shared" ca="1" si="35"/>
        <v>1.0349749530000001</v>
      </c>
      <c r="O93" s="27">
        <f t="shared" si="48"/>
        <v>0</v>
      </c>
      <c r="P93" s="18">
        <f t="shared" ca="1" si="36"/>
        <v>34974.953000000001</v>
      </c>
      <c r="Q93" s="3">
        <f t="shared" si="43"/>
        <v>0</v>
      </c>
      <c r="R93" s="4" t="str">
        <f t="shared" si="44"/>
        <v>A+J=</v>
      </c>
      <c r="S93" s="5">
        <f t="shared" si="45"/>
        <v>42993</v>
      </c>
      <c r="T93" s="8">
        <f t="shared" si="46"/>
        <v>0</v>
      </c>
      <c r="U93" s="4"/>
      <c r="V93" s="60">
        <v>40063</v>
      </c>
      <c r="W93" s="35" t="s">
        <v>66</v>
      </c>
      <c r="X93" s="31"/>
      <c r="Y93" s="6"/>
      <c r="Z93" s="66"/>
      <c r="AA93" s="66"/>
      <c r="AB93" s="66"/>
      <c r="AC93" s="66"/>
      <c r="AD93" s="64"/>
      <c r="AE93" s="65"/>
      <c r="AF93" s="53"/>
      <c r="AG93" s="8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</row>
    <row r="94" spans="1:208" x14ac:dyDescent="0.15">
      <c r="A94" s="153">
        <f t="shared" si="37"/>
        <v>42710</v>
      </c>
      <c r="B94" s="23">
        <f t="shared" ca="1" si="47"/>
        <v>1035621.33599999</v>
      </c>
      <c r="C94" s="18">
        <f t="shared" si="38"/>
        <v>1000000</v>
      </c>
      <c r="D94" s="17">
        <f ca="1">IF(A94&lt;$B$1,VLOOKUP(A94,[1]DI!$A$4:$B$15000,2,FALSE),0)</f>
        <v>0.1363</v>
      </c>
      <c r="E94" s="18">
        <f t="shared" ca="1" si="32"/>
        <v>1.0005071800000001</v>
      </c>
      <c r="F94" s="18">
        <f ca="1">(TRUNC(PRODUCT($E$12:$E93),16))</f>
        <v>1.0289617126464501</v>
      </c>
      <c r="G94" s="18">
        <f t="shared" si="28"/>
        <v>1</v>
      </c>
      <c r="H94" s="18">
        <f t="shared" ca="1" si="33"/>
        <v>1.0289617099999999</v>
      </c>
      <c r="I94" s="17">
        <f t="shared" si="39"/>
        <v>0.03</v>
      </c>
      <c r="J94" s="5">
        <f t="shared" si="40"/>
        <v>42628</v>
      </c>
      <c r="K94" s="2">
        <f t="shared" si="41"/>
        <v>55</v>
      </c>
      <c r="L94" s="27">
        <f t="shared" si="42"/>
        <v>55</v>
      </c>
      <c r="M94" s="14">
        <f t="shared" si="34"/>
        <v>1.0064721809999999</v>
      </c>
      <c r="N94" s="14">
        <f t="shared" ca="1" si="35"/>
        <v>1.0356213359999999</v>
      </c>
      <c r="O94" s="27">
        <f t="shared" si="48"/>
        <v>0</v>
      </c>
      <c r="P94" s="18">
        <f t="shared" ca="1" si="36"/>
        <v>35621.335999989999</v>
      </c>
      <c r="Q94" s="3">
        <f t="shared" si="43"/>
        <v>0</v>
      </c>
      <c r="R94" s="4" t="str">
        <f t="shared" si="44"/>
        <v>A+J=</v>
      </c>
      <c r="S94" s="5">
        <f t="shared" si="45"/>
        <v>42993</v>
      </c>
      <c r="T94" s="8">
        <f t="shared" si="46"/>
        <v>0</v>
      </c>
      <c r="U94" s="4"/>
      <c r="V94" s="60">
        <v>40098</v>
      </c>
      <c r="W94" s="35" t="s">
        <v>67</v>
      </c>
      <c r="X94" s="31"/>
      <c r="Y94" s="6"/>
      <c r="Z94" s="66"/>
      <c r="AA94" s="66"/>
      <c r="AB94" s="66"/>
      <c r="AC94" s="66"/>
      <c r="AD94" s="64"/>
      <c r="AE94" s="65"/>
      <c r="AF94" s="53"/>
      <c r="AG94" s="8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</row>
    <row r="95" spans="1:208" x14ac:dyDescent="0.15">
      <c r="A95" s="153">
        <f t="shared" si="37"/>
        <v>42711</v>
      </c>
      <c r="B95" s="23">
        <f t="shared" ca="1" si="47"/>
        <v>1036268.127</v>
      </c>
      <c r="C95" s="18">
        <f t="shared" si="38"/>
        <v>1000000</v>
      </c>
      <c r="D95" s="17">
        <f ca="1">IF(A95&lt;$B$1,VLOOKUP(A95,[1]DI!$A$4:$B$15000,2,FALSE),0)</f>
        <v>0.1363</v>
      </c>
      <c r="E95" s="18">
        <f t="shared" ca="1" si="32"/>
        <v>1.0005071800000001</v>
      </c>
      <c r="F95" s="18">
        <f ca="1">(TRUNC(PRODUCT($E$12:$E94),16))</f>
        <v>1.02948358144788</v>
      </c>
      <c r="G95" s="18">
        <f t="shared" si="28"/>
        <v>1</v>
      </c>
      <c r="H95" s="18">
        <f t="shared" ca="1" si="33"/>
        <v>1.02948358</v>
      </c>
      <c r="I95" s="17">
        <f t="shared" si="39"/>
        <v>0.03</v>
      </c>
      <c r="J95" s="5">
        <f t="shared" si="40"/>
        <v>42628</v>
      </c>
      <c r="K95" s="2">
        <f t="shared" si="41"/>
        <v>56</v>
      </c>
      <c r="L95" s="27">
        <f t="shared" si="42"/>
        <v>56</v>
      </c>
      <c r="M95" s="14">
        <f t="shared" si="34"/>
        <v>1.006590243</v>
      </c>
      <c r="N95" s="14">
        <f t="shared" ca="1" si="35"/>
        <v>1.036268127</v>
      </c>
      <c r="O95" s="27">
        <f t="shared" si="48"/>
        <v>0</v>
      </c>
      <c r="P95" s="18">
        <f t="shared" ca="1" si="36"/>
        <v>36268.127</v>
      </c>
      <c r="Q95" s="3">
        <f t="shared" si="43"/>
        <v>0</v>
      </c>
      <c r="R95" s="4" t="str">
        <f t="shared" si="44"/>
        <v>A+J=</v>
      </c>
      <c r="S95" s="5">
        <f t="shared" si="45"/>
        <v>42993</v>
      </c>
      <c r="T95" s="8">
        <f t="shared" si="46"/>
        <v>0</v>
      </c>
      <c r="U95" s="4"/>
      <c r="V95" s="60">
        <v>40119</v>
      </c>
      <c r="W95" s="35" t="s">
        <v>68</v>
      </c>
      <c r="X95" s="31"/>
      <c r="Y95" s="6"/>
      <c r="Z95" s="66"/>
      <c r="AA95" s="66"/>
      <c r="AB95" s="66"/>
      <c r="AC95" s="66"/>
      <c r="AD95" s="64"/>
      <c r="AE95" s="65"/>
      <c r="AF95" s="53"/>
      <c r="AG95" s="8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</row>
    <row r="96" spans="1:208" x14ac:dyDescent="0.15">
      <c r="A96" s="153">
        <f t="shared" si="37"/>
        <v>42712</v>
      </c>
      <c r="B96" s="23">
        <f t="shared" ca="1" si="47"/>
        <v>1036915.31799999</v>
      </c>
      <c r="C96" s="18">
        <f t="shared" si="38"/>
        <v>1000000</v>
      </c>
      <c r="D96" s="17">
        <f ca="1">IF(A96&lt;$B$1,VLOOKUP(A96,[1]DI!$A$4:$B$15000,2,FALSE),0)</f>
        <v>0.1363</v>
      </c>
      <c r="E96" s="18">
        <f t="shared" ca="1" si="32"/>
        <v>1.0005071800000001</v>
      </c>
      <c r="F96" s="18">
        <f ca="1">(TRUNC(PRODUCT($E$12:$E95),16))</f>
        <v>1.03000571493071</v>
      </c>
      <c r="G96" s="18">
        <f t="shared" si="28"/>
        <v>1</v>
      </c>
      <c r="H96" s="18">
        <f t="shared" ca="1" si="33"/>
        <v>1.03000571</v>
      </c>
      <c r="I96" s="17">
        <f t="shared" si="39"/>
        <v>0.03</v>
      </c>
      <c r="J96" s="5">
        <f t="shared" si="40"/>
        <v>42628</v>
      </c>
      <c r="K96" s="2">
        <f t="shared" si="41"/>
        <v>57</v>
      </c>
      <c r="L96" s="27">
        <f t="shared" si="42"/>
        <v>57</v>
      </c>
      <c r="M96" s="14">
        <f t="shared" si="34"/>
        <v>1.00670832</v>
      </c>
      <c r="N96" s="14">
        <f t="shared" ca="1" si="35"/>
        <v>1.0369153179999999</v>
      </c>
      <c r="O96" s="27">
        <f t="shared" si="48"/>
        <v>0</v>
      </c>
      <c r="P96" s="18">
        <f t="shared" ca="1" si="36"/>
        <v>36915.317999990002</v>
      </c>
      <c r="Q96" s="3">
        <f t="shared" si="43"/>
        <v>0</v>
      </c>
      <c r="R96" s="4" t="str">
        <f t="shared" si="44"/>
        <v>A+J=</v>
      </c>
      <c r="S96" s="5">
        <f t="shared" si="45"/>
        <v>42993</v>
      </c>
      <c r="T96" s="8">
        <f t="shared" si="46"/>
        <v>0</v>
      </c>
      <c r="U96" s="4"/>
      <c r="V96" s="60">
        <v>40172</v>
      </c>
      <c r="W96" s="35" t="s">
        <v>75</v>
      </c>
      <c r="X96" s="31"/>
      <c r="Y96" s="6"/>
      <c r="Z96" s="66"/>
      <c r="AA96" s="66"/>
      <c r="AB96" s="66"/>
      <c r="AC96" s="66"/>
      <c r="AD96" s="64"/>
      <c r="AE96" s="65"/>
      <c r="AF96" s="53"/>
      <c r="AG96" s="8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</row>
    <row r="97" spans="1:208" x14ac:dyDescent="0.15">
      <c r="A97" s="153">
        <f t="shared" si="37"/>
        <v>42713</v>
      </c>
      <c r="B97" s="23">
        <f t="shared" ca="1" si="47"/>
        <v>1037562.9179999901</v>
      </c>
      <c r="C97" s="18">
        <f t="shared" si="38"/>
        <v>1000000</v>
      </c>
      <c r="D97" s="17">
        <f ca="1">IF(A97&lt;$B$1,VLOOKUP(A97,[1]DI!$A$4:$B$15000,2,FALSE),0)</f>
        <v>0.1363</v>
      </c>
      <c r="E97" s="18">
        <f t="shared" ca="1" si="32"/>
        <v>1.0005071800000001</v>
      </c>
      <c r="F97" s="18">
        <f ca="1">(TRUNC(PRODUCT($E$12:$E96),16))</f>
        <v>1.0305281132292099</v>
      </c>
      <c r="G97" s="18">
        <f t="shared" si="28"/>
        <v>1</v>
      </c>
      <c r="H97" s="18">
        <f t="shared" ca="1" si="33"/>
        <v>1.0305281100000001</v>
      </c>
      <c r="I97" s="17">
        <f t="shared" si="39"/>
        <v>0.03</v>
      </c>
      <c r="J97" s="5">
        <f t="shared" si="40"/>
        <v>42628</v>
      </c>
      <c r="K97" s="2">
        <f t="shared" si="41"/>
        <v>58</v>
      </c>
      <c r="L97" s="27">
        <f t="shared" si="42"/>
        <v>58</v>
      </c>
      <c r="M97" s="14">
        <f t="shared" si="34"/>
        <v>1.006826411</v>
      </c>
      <c r="N97" s="14">
        <f t="shared" ca="1" si="35"/>
        <v>1.0375629179999999</v>
      </c>
      <c r="O97" s="27">
        <f t="shared" si="48"/>
        <v>0</v>
      </c>
      <c r="P97" s="18">
        <f t="shared" ca="1" si="36"/>
        <v>37562.917999990001</v>
      </c>
      <c r="Q97" s="3">
        <f t="shared" si="43"/>
        <v>0</v>
      </c>
      <c r="R97" s="4" t="str">
        <f t="shared" si="44"/>
        <v>A+J=</v>
      </c>
      <c r="S97" s="5">
        <f t="shared" si="45"/>
        <v>42993</v>
      </c>
      <c r="T97" s="8">
        <f t="shared" si="46"/>
        <v>0</v>
      </c>
      <c r="U97" s="4"/>
      <c r="V97" s="60">
        <v>40179</v>
      </c>
      <c r="W97" s="35" t="s">
        <v>76</v>
      </c>
      <c r="X97" s="31"/>
      <c r="Y97" s="6"/>
      <c r="Z97" s="66"/>
      <c r="AA97" s="66"/>
      <c r="AB97" s="66"/>
      <c r="AC97" s="66"/>
      <c r="AD97" s="64"/>
      <c r="AE97" s="65"/>
      <c r="AF97" s="53"/>
      <c r="AG97" s="8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</row>
    <row r="98" spans="1:208" x14ac:dyDescent="0.15">
      <c r="A98" s="153">
        <f t="shared" si="37"/>
        <v>42714</v>
      </c>
      <c r="B98" s="23">
        <f t="shared" ca="1" si="47"/>
        <v>1038210.928</v>
      </c>
      <c r="C98" s="18">
        <f t="shared" si="38"/>
        <v>1000000</v>
      </c>
      <c r="D98" s="17">
        <f ca="1">IF(A98&lt;$B$1,VLOOKUP(A98,[1]DI!$A$4:$B$15000,2,FALSE),0)</f>
        <v>0</v>
      </c>
      <c r="E98" s="18">
        <f t="shared" ca="1" si="32"/>
        <v>1</v>
      </c>
      <c r="F98" s="18">
        <f ca="1">(TRUNC(PRODUCT($E$12:$E97),16))</f>
        <v>1.03105077647768</v>
      </c>
      <c r="G98" s="18">
        <f t="shared" si="28"/>
        <v>1</v>
      </c>
      <c r="H98" s="18">
        <f t="shared" ca="1" si="33"/>
        <v>1.0310507799999999</v>
      </c>
      <c r="I98" s="17">
        <f t="shared" si="39"/>
        <v>0.03</v>
      </c>
      <c r="J98" s="5">
        <f t="shared" si="40"/>
        <v>42628</v>
      </c>
      <c r="K98" s="2">
        <f t="shared" si="41"/>
        <v>58</v>
      </c>
      <c r="L98" s="27">
        <f t="shared" si="42"/>
        <v>59</v>
      </c>
      <c r="M98" s="14">
        <f t="shared" si="34"/>
        <v>1.006944515</v>
      </c>
      <c r="N98" s="14">
        <f t="shared" ca="1" si="35"/>
        <v>1.038210928</v>
      </c>
      <c r="O98" s="27">
        <f t="shared" si="48"/>
        <v>0</v>
      </c>
      <c r="P98" s="18">
        <f t="shared" ca="1" si="36"/>
        <v>38210.928</v>
      </c>
      <c r="Q98" s="3">
        <f t="shared" si="43"/>
        <v>0</v>
      </c>
      <c r="R98" s="4" t="str">
        <f t="shared" si="44"/>
        <v>A+J=</v>
      </c>
      <c r="S98" s="5">
        <f t="shared" si="45"/>
        <v>42993</v>
      </c>
      <c r="T98" s="8">
        <f t="shared" si="46"/>
        <v>0</v>
      </c>
      <c r="U98" s="4"/>
      <c r="V98" s="60">
        <v>40224</v>
      </c>
      <c r="W98" s="35" t="s">
        <v>70</v>
      </c>
      <c r="X98" s="31"/>
      <c r="Y98" s="6"/>
      <c r="Z98" s="66"/>
      <c r="AA98" s="66"/>
      <c r="AB98" s="66"/>
      <c r="AC98" s="66"/>
      <c r="AD98" s="64"/>
      <c r="AE98" s="65"/>
      <c r="AF98" s="53"/>
      <c r="AG98" s="8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</row>
    <row r="99" spans="1:208" x14ac:dyDescent="0.15">
      <c r="A99" s="153">
        <f t="shared" si="37"/>
        <v>42715</v>
      </c>
      <c r="B99" s="23">
        <f t="shared" ca="1" si="47"/>
        <v>1038210.928</v>
      </c>
      <c r="C99" s="18">
        <f t="shared" si="38"/>
        <v>1000000</v>
      </c>
      <c r="D99" s="17">
        <f ca="1">IF(A99&lt;$B$1,VLOOKUP(A99,[1]DI!$A$4:$B$15000,2,FALSE),0)</f>
        <v>0</v>
      </c>
      <c r="E99" s="18">
        <f t="shared" ca="1" si="32"/>
        <v>1</v>
      </c>
      <c r="F99" s="18">
        <f ca="1">(TRUNC(PRODUCT($E$12:$E98),16))</f>
        <v>1.03105077647768</v>
      </c>
      <c r="G99" s="18">
        <f t="shared" si="28"/>
        <v>1</v>
      </c>
      <c r="H99" s="18">
        <f t="shared" ca="1" si="33"/>
        <v>1.0310507799999999</v>
      </c>
      <c r="I99" s="17">
        <f t="shared" si="39"/>
        <v>0.03</v>
      </c>
      <c r="J99" s="5">
        <f t="shared" si="40"/>
        <v>42628</v>
      </c>
      <c r="K99" s="2">
        <f t="shared" si="41"/>
        <v>58</v>
      </c>
      <c r="L99" s="27">
        <f t="shared" si="42"/>
        <v>59</v>
      </c>
      <c r="M99" s="14">
        <f t="shared" si="34"/>
        <v>1.006944515</v>
      </c>
      <c r="N99" s="14">
        <f t="shared" ca="1" si="35"/>
        <v>1.038210928</v>
      </c>
      <c r="O99" s="27">
        <f t="shared" si="48"/>
        <v>0</v>
      </c>
      <c r="P99" s="18">
        <f t="shared" ca="1" si="36"/>
        <v>38210.928</v>
      </c>
      <c r="Q99" s="3">
        <f t="shared" si="43"/>
        <v>0</v>
      </c>
      <c r="R99" s="4" t="str">
        <f t="shared" si="44"/>
        <v>A+J=</v>
      </c>
      <c r="S99" s="5">
        <f t="shared" si="45"/>
        <v>42993</v>
      </c>
      <c r="T99" s="8">
        <f t="shared" si="46"/>
        <v>0</v>
      </c>
      <c r="U99" s="4"/>
      <c r="V99" s="60">
        <v>40225</v>
      </c>
      <c r="W99" s="35" t="s">
        <v>70</v>
      </c>
      <c r="X99" s="31"/>
      <c r="Y99" s="6"/>
      <c r="Z99" s="66"/>
      <c r="AA99" s="66"/>
      <c r="AB99" s="66"/>
      <c r="AC99" s="66"/>
      <c r="AD99" s="64"/>
      <c r="AE99" s="65"/>
      <c r="AF99" s="53"/>
      <c r="AG99" s="8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</row>
    <row r="100" spans="1:208" x14ac:dyDescent="0.15">
      <c r="A100" s="153">
        <f t="shared" si="37"/>
        <v>42716</v>
      </c>
      <c r="B100" s="23">
        <f t="shared" ca="1" si="47"/>
        <v>1038210.928</v>
      </c>
      <c r="C100" s="18">
        <f t="shared" si="38"/>
        <v>1000000</v>
      </c>
      <c r="D100" s="17">
        <f ca="1">IF(A100&lt;$B$1,VLOOKUP(A100,[1]DI!$A$4:$B$15000,2,FALSE),0)</f>
        <v>0.1363</v>
      </c>
      <c r="E100" s="18">
        <f t="shared" ca="1" si="32"/>
        <v>1.0005071800000001</v>
      </c>
      <c r="F100" s="18">
        <f ca="1">(TRUNC(PRODUCT($E$12:$E99),16))</f>
        <v>1.03105077647768</v>
      </c>
      <c r="G100" s="18">
        <f t="shared" si="28"/>
        <v>1</v>
      </c>
      <c r="H100" s="18">
        <f t="shared" ca="1" si="33"/>
        <v>1.0310507799999999</v>
      </c>
      <c r="I100" s="17">
        <f t="shared" si="39"/>
        <v>0.03</v>
      </c>
      <c r="J100" s="5">
        <f t="shared" si="40"/>
        <v>42628</v>
      </c>
      <c r="K100" s="2">
        <f t="shared" si="41"/>
        <v>59</v>
      </c>
      <c r="L100" s="27">
        <f t="shared" si="42"/>
        <v>59</v>
      </c>
      <c r="M100" s="14">
        <f t="shared" si="34"/>
        <v>1.006944515</v>
      </c>
      <c r="N100" s="14">
        <f t="shared" ca="1" si="35"/>
        <v>1.038210928</v>
      </c>
      <c r="O100" s="27">
        <f t="shared" si="48"/>
        <v>0</v>
      </c>
      <c r="P100" s="18">
        <f t="shared" ca="1" si="36"/>
        <v>38210.928</v>
      </c>
      <c r="Q100" s="3">
        <f t="shared" si="43"/>
        <v>0</v>
      </c>
      <c r="R100" s="4" t="str">
        <f t="shared" si="44"/>
        <v>A+J=</v>
      </c>
      <c r="S100" s="5">
        <f t="shared" si="45"/>
        <v>42993</v>
      </c>
      <c r="T100" s="8">
        <f t="shared" si="46"/>
        <v>0</v>
      </c>
      <c r="U100" s="4"/>
      <c r="V100" s="60">
        <v>40270</v>
      </c>
      <c r="W100" s="35" t="s">
        <v>71</v>
      </c>
      <c r="X100" s="31"/>
      <c r="Y100" s="6"/>
      <c r="Z100" s="66"/>
      <c r="AA100" s="66"/>
      <c r="AB100" s="66"/>
      <c r="AC100" s="66"/>
      <c r="AD100" s="64"/>
      <c r="AE100" s="65"/>
      <c r="AF100" s="53"/>
      <c r="AG100" s="8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</row>
    <row r="101" spans="1:208" x14ac:dyDescent="0.15">
      <c r="A101" s="153">
        <f t="shared" si="37"/>
        <v>42717</v>
      </c>
      <c r="B101" s="23">
        <f t="shared" ca="1" si="47"/>
        <v>1038859.32699999</v>
      </c>
      <c r="C101" s="18">
        <f t="shared" si="38"/>
        <v>1000000</v>
      </c>
      <c r="D101" s="17">
        <f ca="1">IF(A101&lt;$B$1,VLOOKUP(A101,[1]DI!$A$4:$B$15000,2,FALSE),0)</f>
        <v>0.1363</v>
      </c>
      <c r="E101" s="18">
        <f t="shared" ca="1" si="32"/>
        <v>1.0005071800000001</v>
      </c>
      <c r="F101" s="18">
        <f ca="1">(TRUNC(PRODUCT($E$12:$E100),16))</f>
        <v>1.03157370481049</v>
      </c>
      <c r="G101" s="18">
        <f t="shared" si="28"/>
        <v>1</v>
      </c>
      <c r="H101" s="18">
        <f t="shared" ca="1" si="33"/>
        <v>1.0315737</v>
      </c>
      <c r="I101" s="17">
        <f t="shared" si="39"/>
        <v>0.03</v>
      </c>
      <c r="J101" s="5">
        <f t="shared" si="40"/>
        <v>42628</v>
      </c>
      <c r="K101" s="2">
        <f t="shared" si="41"/>
        <v>60</v>
      </c>
      <c r="L101" s="27">
        <f t="shared" si="42"/>
        <v>60</v>
      </c>
      <c r="M101" s="14">
        <f t="shared" si="34"/>
        <v>1.007062634</v>
      </c>
      <c r="N101" s="14">
        <f t="shared" ca="1" si="35"/>
        <v>1.0388593269999999</v>
      </c>
      <c r="O101" s="27">
        <f t="shared" si="48"/>
        <v>0</v>
      </c>
      <c r="P101" s="18">
        <f t="shared" ca="1" si="36"/>
        <v>38859.32699999</v>
      </c>
      <c r="Q101" s="3">
        <f t="shared" si="43"/>
        <v>0</v>
      </c>
      <c r="R101" s="4" t="str">
        <f t="shared" si="44"/>
        <v>A+J=</v>
      </c>
      <c r="S101" s="5">
        <f t="shared" si="45"/>
        <v>42993</v>
      </c>
      <c r="T101" s="8">
        <f t="shared" si="46"/>
        <v>0</v>
      </c>
      <c r="U101" s="4"/>
      <c r="V101" s="60">
        <v>40289</v>
      </c>
      <c r="W101" s="35" t="s">
        <v>72</v>
      </c>
      <c r="X101" s="31"/>
      <c r="Y101" s="6"/>
      <c r="Z101" s="66"/>
      <c r="AA101" s="66"/>
      <c r="AB101" s="66"/>
      <c r="AC101" s="66"/>
      <c r="AD101" s="64"/>
      <c r="AE101" s="65"/>
      <c r="AF101" s="53"/>
      <c r="AG101" s="8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</row>
    <row r="102" spans="1:208" x14ac:dyDescent="0.15">
      <c r="A102" s="153">
        <f t="shared" si="37"/>
        <v>42718</v>
      </c>
      <c r="B102" s="23">
        <f t="shared" ca="1" si="47"/>
        <v>1039508.1459999999</v>
      </c>
      <c r="C102" s="18">
        <f t="shared" si="38"/>
        <v>1000000</v>
      </c>
      <c r="D102" s="17">
        <f ca="1">IF(A102&lt;$B$1,VLOOKUP(A102,[1]DI!$A$4:$B$15000,2,FALSE),0)</f>
        <v>0.1363</v>
      </c>
      <c r="E102" s="18">
        <f t="shared" ca="1" si="32"/>
        <v>1.0005071800000001</v>
      </c>
      <c r="F102" s="18">
        <f ca="1">(TRUNC(PRODUCT($E$12:$E101),16))</f>
        <v>1.0320968983620999</v>
      </c>
      <c r="G102" s="18">
        <f t="shared" si="28"/>
        <v>1</v>
      </c>
      <c r="H102" s="18">
        <f t="shared" ca="1" si="33"/>
        <v>1.0320969</v>
      </c>
      <c r="I102" s="17">
        <f t="shared" si="39"/>
        <v>0.03</v>
      </c>
      <c r="J102" s="5">
        <f t="shared" si="40"/>
        <v>42628</v>
      </c>
      <c r="K102" s="2">
        <f t="shared" si="41"/>
        <v>61</v>
      </c>
      <c r="L102" s="27">
        <f t="shared" si="42"/>
        <v>61</v>
      </c>
      <c r="M102" s="14">
        <f t="shared" si="34"/>
        <v>1.0071807660000001</v>
      </c>
      <c r="N102" s="14">
        <f t="shared" ca="1" si="35"/>
        <v>1.039508146</v>
      </c>
      <c r="O102" s="27">
        <f t="shared" si="48"/>
        <v>0</v>
      </c>
      <c r="P102" s="18">
        <f t="shared" ca="1" si="36"/>
        <v>39508.146000000001</v>
      </c>
      <c r="Q102" s="3">
        <f t="shared" si="43"/>
        <v>0</v>
      </c>
      <c r="R102" s="4" t="str">
        <f t="shared" si="44"/>
        <v>A+J=</v>
      </c>
      <c r="S102" s="5">
        <f t="shared" si="45"/>
        <v>42993</v>
      </c>
      <c r="T102" s="8">
        <f t="shared" si="46"/>
        <v>0</v>
      </c>
      <c r="U102" s="4"/>
      <c r="V102" s="60">
        <v>40332</v>
      </c>
      <c r="W102" s="35" t="s">
        <v>74</v>
      </c>
      <c r="X102" s="32"/>
      <c r="Y102" s="6"/>
      <c r="Z102" s="64"/>
      <c r="AA102" s="64"/>
      <c r="AB102" s="64"/>
      <c r="AC102" s="64"/>
      <c r="AD102" s="64"/>
      <c r="AE102" s="65"/>
      <c r="AF102" s="53"/>
      <c r="AG102" s="8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</row>
    <row r="103" spans="1:208" x14ac:dyDescent="0.15">
      <c r="A103" s="153">
        <f t="shared" si="37"/>
        <v>42719</v>
      </c>
      <c r="B103" s="23">
        <f t="shared" ca="1" si="47"/>
        <v>1040157.365</v>
      </c>
      <c r="C103" s="18">
        <f t="shared" si="38"/>
        <v>1000000</v>
      </c>
      <c r="D103" s="17">
        <f ca="1">IF(A103&lt;$B$1,VLOOKUP(A103,[1]DI!$A$4:$B$15000,2,FALSE),0)</f>
        <v>0.1363</v>
      </c>
      <c r="E103" s="18">
        <f t="shared" ca="1" si="32"/>
        <v>1.0005071800000001</v>
      </c>
      <c r="F103" s="18">
        <f ca="1">(TRUNC(PRODUCT($E$12:$E102),16))</f>
        <v>1.0326203572670101</v>
      </c>
      <c r="G103" s="18">
        <f t="shared" si="28"/>
        <v>1</v>
      </c>
      <c r="H103" s="18">
        <f t="shared" ca="1" si="33"/>
        <v>1.0326203599999999</v>
      </c>
      <c r="I103" s="17">
        <f t="shared" si="39"/>
        <v>0.03</v>
      </c>
      <c r="J103" s="5">
        <f t="shared" si="40"/>
        <v>42628</v>
      </c>
      <c r="K103" s="2">
        <f t="shared" si="41"/>
        <v>62</v>
      </c>
      <c r="L103" s="27">
        <f t="shared" si="42"/>
        <v>62</v>
      </c>
      <c r="M103" s="14">
        <f t="shared" si="34"/>
        <v>1.007298912</v>
      </c>
      <c r="N103" s="14">
        <f t="shared" ca="1" si="35"/>
        <v>1.040157365</v>
      </c>
      <c r="O103" s="27">
        <f t="shared" si="48"/>
        <v>0</v>
      </c>
      <c r="P103" s="18">
        <f t="shared" ca="1" si="36"/>
        <v>40157.364999999998</v>
      </c>
      <c r="Q103" s="3">
        <f t="shared" si="43"/>
        <v>0</v>
      </c>
      <c r="R103" s="4" t="str">
        <f t="shared" si="44"/>
        <v>A+J=</v>
      </c>
      <c r="S103" s="5">
        <f t="shared" si="45"/>
        <v>42993</v>
      </c>
      <c r="T103" s="8">
        <f t="shared" si="46"/>
        <v>0</v>
      </c>
      <c r="U103" s="4"/>
      <c r="V103" s="60">
        <v>40428</v>
      </c>
      <c r="W103" s="35" t="s">
        <v>66</v>
      </c>
      <c r="X103" s="32"/>
      <c r="Y103" s="6"/>
      <c r="Z103" s="67"/>
      <c r="AA103" s="67"/>
      <c r="AB103" s="67"/>
      <c r="AC103" s="67"/>
      <c r="AD103" s="64"/>
      <c r="AE103" s="65"/>
      <c r="AF103" s="53"/>
      <c r="AG103" s="8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</row>
    <row r="104" spans="1:208" x14ac:dyDescent="0.15">
      <c r="A104" s="153">
        <f t="shared" si="37"/>
        <v>42720</v>
      </c>
      <c r="B104" s="23">
        <f t="shared" ca="1" si="47"/>
        <v>1040806.9839999999</v>
      </c>
      <c r="C104" s="18">
        <f t="shared" si="38"/>
        <v>1000000</v>
      </c>
      <c r="D104" s="17">
        <f ca="1">IF(A104&lt;$B$1,VLOOKUP(A104,[1]DI!$A$4:$B$15000,2,FALSE),0)</f>
        <v>0.1363</v>
      </c>
      <c r="E104" s="18">
        <f t="shared" ca="1" si="32"/>
        <v>1.0005071800000001</v>
      </c>
      <c r="F104" s="18">
        <f ca="1">(TRUNC(PRODUCT($E$12:$E103),16))</f>
        <v>1.0331440816598101</v>
      </c>
      <c r="G104" s="18">
        <f t="shared" si="28"/>
        <v>1</v>
      </c>
      <c r="H104" s="18">
        <f t="shared" ca="1" si="33"/>
        <v>1.03314408</v>
      </c>
      <c r="I104" s="17">
        <f t="shared" si="39"/>
        <v>0.03</v>
      </c>
      <c r="J104" s="5">
        <f t="shared" si="40"/>
        <v>42628</v>
      </c>
      <c r="K104" s="2">
        <f t="shared" si="41"/>
        <v>63</v>
      </c>
      <c r="L104" s="27">
        <f t="shared" si="42"/>
        <v>63</v>
      </c>
      <c r="M104" s="14">
        <f t="shared" si="34"/>
        <v>1.007417072</v>
      </c>
      <c r="N104" s="14">
        <f t="shared" ca="1" si="35"/>
        <v>1.040806984</v>
      </c>
      <c r="O104" s="27">
        <f t="shared" si="48"/>
        <v>0</v>
      </c>
      <c r="P104" s="18">
        <f t="shared" ca="1" si="36"/>
        <v>40806.983999999997</v>
      </c>
      <c r="Q104" s="3">
        <f t="shared" si="43"/>
        <v>0</v>
      </c>
      <c r="R104" s="4" t="str">
        <f t="shared" si="44"/>
        <v>A+J=</v>
      </c>
      <c r="S104" s="5">
        <f t="shared" si="45"/>
        <v>42993</v>
      </c>
      <c r="T104" s="8">
        <f t="shared" si="46"/>
        <v>0</v>
      </c>
      <c r="U104" s="9"/>
      <c r="V104" s="60">
        <v>40463</v>
      </c>
      <c r="W104" s="35" t="s">
        <v>67</v>
      </c>
      <c r="X104" s="31"/>
      <c r="Y104" s="6"/>
      <c r="Z104" s="68"/>
      <c r="AA104" s="68"/>
      <c r="AB104" s="68"/>
      <c r="AC104" s="68"/>
      <c r="AD104" s="64"/>
      <c r="AE104" s="65"/>
      <c r="AF104" s="53"/>
      <c r="AG104" s="8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</row>
    <row r="105" spans="1:208" x14ac:dyDescent="0.15">
      <c r="A105" s="153">
        <f t="shared" si="37"/>
        <v>42721</v>
      </c>
      <c r="B105" s="23">
        <f t="shared" ca="1" si="47"/>
        <v>1041457.013</v>
      </c>
      <c r="C105" s="18">
        <f t="shared" si="38"/>
        <v>1000000</v>
      </c>
      <c r="D105" s="17">
        <f ca="1">IF(A105&lt;$B$1,VLOOKUP(A105,[1]DI!$A$4:$B$15000,2,FALSE),0)</f>
        <v>0</v>
      </c>
      <c r="E105" s="18">
        <f t="shared" ca="1" si="32"/>
        <v>1</v>
      </c>
      <c r="F105" s="18">
        <f ca="1">(TRUNC(PRODUCT($E$12:$E104),16))</f>
        <v>1.0336680716751501</v>
      </c>
      <c r="G105" s="18">
        <f t="shared" si="28"/>
        <v>1</v>
      </c>
      <c r="H105" s="18">
        <f t="shared" ca="1" si="33"/>
        <v>1.03366807</v>
      </c>
      <c r="I105" s="17">
        <f t="shared" si="39"/>
        <v>0.03</v>
      </c>
      <c r="J105" s="5">
        <f t="shared" si="40"/>
        <v>42628</v>
      </c>
      <c r="K105" s="2">
        <f t="shared" si="41"/>
        <v>63</v>
      </c>
      <c r="L105" s="27">
        <f t="shared" si="42"/>
        <v>64</v>
      </c>
      <c r="M105" s="14">
        <f t="shared" si="34"/>
        <v>1.007535246</v>
      </c>
      <c r="N105" s="14">
        <f t="shared" ca="1" si="35"/>
        <v>1.041457013</v>
      </c>
      <c r="O105" s="27">
        <f t="shared" si="48"/>
        <v>0</v>
      </c>
      <c r="P105" s="18">
        <f t="shared" ca="1" si="36"/>
        <v>41457.012999999999</v>
      </c>
      <c r="Q105" s="3">
        <f t="shared" si="43"/>
        <v>0</v>
      </c>
      <c r="R105" s="4" t="str">
        <f t="shared" si="44"/>
        <v>A+J=</v>
      </c>
      <c r="S105" s="5">
        <f t="shared" si="45"/>
        <v>42993</v>
      </c>
      <c r="T105" s="8">
        <f t="shared" si="46"/>
        <v>0</v>
      </c>
      <c r="U105" s="4"/>
      <c r="V105" s="60">
        <v>40484</v>
      </c>
      <c r="W105" s="35" t="s">
        <v>68</v>
      </c>
      <c r="X105" s="31"/>
      <c r="Y105" s="6"/>
      <c r="Z105" s="68"/>
      <c r="AA105" s="68"/>
      <c r="AB105" s="68"/>
      <c r="AC105" s="68"/>
      <c r="AD105" s="64"/>
      <c r="AE105" s="65"/>
      <c r="AF105" s="53"/>
      <c r="AG105" s="8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</row>
    <row r="106" spans="1:208" x14ac:dyDescent="0.15">
      <c r="A106" s="153">
        <f t="shared" si="37"/>
        <v>42722</v>
      </c>
      <c r="B106" s="23">
        <f t="shared" ca="1" si="47"/>
        <v>1041457.013</v>
      </c>
      <c r="C106" s="18">
        <f t="shared" si="38"/>
        <v>1000000</v>
      </c>
      <c r="D106" s="17">
        <f ca="1">IF(A106&lt;$B$1,VLOOKUP(A106,[1]DI!$A$4:$B$15000,2,FALSE),0)</f>
        <v>0</v>
      </c>
      <c r="E106" s="18">
        <f t="shared" ca="1" si="32"/>
        <v>1</v>
      </c>
      <c r="F106" s="18">
        <f ca="1">(TRUNC(PRODUCT($E$12:$E105),16))</f>
        <v>1.0336680716751501</v>
      </c>
      <c r="G106" s="18">
        <f t="shared" si="28"/>
        <v>1</v>
      </c>
      <c r="H106" s="18">
        <f t="shared" ca="1" si="33"/>
        <v>1.03366807</v>
      </c>
      <c r="I106" s="17">
        <f t="shared" si="39"/>
        <v>0.03</v>
      </c>
      <c r="J106" s="5">
        <f t="shared" si="40"/>
        <v>42628</v>
      </c>
      <c r="K106" s="2">
        <f t="shared" si="41"/>
        <v>63</v>
      </c>
      <c r="L106" s="27">
        <f t="shared" si="42"/>
        <v>64</v>
      </c>
      <c r="M106" s="14">
        <f t="shared" si="34"/>
        <v>1.007535246</v>
      </c>
      <c r="N106" s="14">
        <f t="shared" ca="1" si="35"/>
        <v>1.041457013</v>
      </c>
      <c r="O106" s="27">
        <f t="shared" si="48"/>
        <v>0</v>
      </c>
      <c r="P106" s="18">
        <f t="shared" ca="1" si="36"/>
        <v>41457.012999999999</v>
      </c>
      <c r="Q106" s="3">
        <f t="shared" si="43"/>
        <v>0</v>
      </c>
      <c r="R106" s="4" t="str">
        <f t="shared" si="44"/>
        <v>A+J=</v>
      </c>
      <c r="S106" s="5">
        <f t="shared" si="45"/>
        <v>42993</v>
      </c>
      <c r="T106" s="8">
        <f t="shared" si="46"/>
        <v>0</v>
      </c>
      <c r="U106" s="42"/>
      <c r="V106" s="60">
        <v>40497</v>
      </c>
      <c r="W106" s="35" t="s">
        <v>69</v>
      </c>
      <c r="X106" s="49"/>
      <c r="Y106" s="52"/>
      <c r="Z106" s="69"/>
      <c r="AA106" s="69"/>
      <c r="AB106" s="69"/>
      <c r="AC106" s="69"/>
      <c r="AD106" s="70"/>
      <c r="AE106" s="71"/>
      <c r="AF106" s="63"/>
      <c r="AG106" s="43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  <c r="CG106" s="51"/>
      <c r="CH106" s="51"/>
      <c r="CI106" s="51"/>
      <c r="CJ106" s="51"/>
      <c r="CK106" s="51"/>
      <c r="CL106" s="51"/>
      <c r="CM106" s="51"/>
      <c r="CN106" s="51"/>
      <c r="CO106" s="51"/>
      <c r="CP106" s="51"/>
      <c r="CQ106" s="51"/>
      <c r="CR106" s="51"/>
      <c r="CS106" s="51"/>
      <c r="CT106" s="51"/>
      <c r="CU106" s="51"/>
      <c r="CV106" s="51"/>
      <c r="CW106" s="51"/>
      <c r="CX106" s="51"/>
      <c r="CY106" s="51"/>
      <c r="CZ106" s="51"/>
      <c r="DA106" s="51"/>
      <c r="DB106" s="51"/>
      <c r="DC106" s="51"/>
      <c r="DD106" s="51"/>
      <c r="DE106" s="51"/>
      <c r="DF106" s="51"/>
      <c r="DG106" s="51"/>
      <c r="DH106" s="51"/>
      <c r="DI106" s="51"/>
      <c r="DJ106" s="51"/>
      <c r="DK106" s="51"/>
      <c r="DL106" s="51"/>
      <c r="DM106" s="51"/>
      <c r="DN106" s="51"/>
      <c r="DO106" s="51"/>
      <c r="DP106" s="51"/>
      <c r="DQ106" s="51"/>
      <c r="DR106" s="51"/>
      <c r="DS106" s="51"/>
      <c r="DT106" s="51"/>
      <c r="DU106" s="51"/>
      <c r="DV106" s="51"/>
      <c r="DW106" s="51"/>
      <c r="DX106" s="51"/>
      <c r="DY106" s="51"/>
      <c r="DZ106" s="51"/>
      <c r="EA106" s="51"/>
      <c r="EB106" s="51"/>
      <c r="EC106" s="51"/>
      <c r="ED106" s="51"/>
      <c r="EE106" s="51"/>
      <c r="EF106" s="51"/>
      <c r="EG106" s="51"/>
      <c r="EH106" s="51"/>
      <c r="EI106" s="51"/>
      <c r="EJ106" s="51"/>
      <c r="EK106" s="51"/>
      <c r="EL106" s="51"/>
      <c r="EM106" s="51"/>
      <c r="EN106" s="51"/>
      <c r="EO106" s="51"/>
      <c r="EP106" s="51"/>
      <c r="EQ106" s="51"/>
      <c r="ER106" s="51"/>
      <c r="ES106" s="51"/>
      <c r="ET106" s="51"/>
      <c r="EU106" s="51"/>
      <c r="EV106" s="51"/>
      <c r="EW106" s="51"/>
      <c r="EX106" s="51"/>
      <c r="EY106" s="51"/>
      <c r="EZ106" s="51"/>
      <c r="FA106" s="51"/>
      <c r="FB106" s="51"/>
      <c r="FC106" s="51"/>
      <c r="FD106" s="51"/>
      <c r="FE106" s="51"/>
      <c r="FF106" s="51"/>
      <c r="FG106" s="51"/>
      <c r="FH106" s="51"/>
      <c r="FI106" s="51"/>
      <c r="FJ106" s="51"/>
      <c r="FK106" s="51"/>
      <c r="FL106" s="51"/>
      <c r="FM106" s="51"/>
      <c r="FN106" s="51"/>
      <c r="FO106" s="51"/>
      <c r="FP106" s="51"/>
      <c r="FQ106" s="51"/>
      <c r="FR106" s="51"/>
      <c r="FS106" s="51"/>
      <c r="FT106" s="51"/>
      <c r="FU106" s="51"/>
      <c r="FV106" s="51"/>
      <c r="FW106" s="51"/>
      <c r="FX106" s="51"/>
      <c r="FY106" s="51"/>
      <c r="FZ106" s="51"/>
      <c r="GA106" s="51"/>
      <c r="GB106" s="51"/>
      <c r="GC106" s="51"/>
      <c r="GD106" s="51"/>
      <c r="GE106" s="51"/>
      <c r="GF106" s="51"/>
      <c r="GG106" s="51"/>
      <c r="GH106" s="52"/>
      <c r="GI106" s="52"/>
      <c r="GJ106" s="52"/>
      <c r="GK106" s="52"/>
      <c r="GL106" s="52"/>
      <c r="GM106" s="52"/>
      <c r="GN106" s="52"/>
      <c r="GO106" s="52"/>
      <c r="GP106" s="52"/>
      <c r="GQ106" s="52"/>
      <c r="GR106" s="52"/>
      <c r="GS106" s="52"/>
      <c r="GT106" s="52"/>
      <c r="GU106" s="52"/>
      <c r="GV106" s="52"/>
      <c r="GW106" s="52"/>
      <c r="GX106" s="52"/>
      <c r="GY106" s="52"/>
      <c r="GZ106" s="52"/>
    </row>
    <row r="107" spans="1:208" x14ac:dyDescent="0.15">
      <c r="A107" s="153">
        <f t="shared" si="37"/>
        <v>42723</v>
      </c>
      <c r="B107" s="23">
        <f t="shared" ca="1" si="47"/>
        <v>1041457.013</v>
      </c>
      <c r="C107" s="18">
        <f t="shared" si="38"/>
        <v>1000000</v>
      </c>
      <c r="D107" s="17">
        <f ca="1">IF(A107&lt;$B$1,VLOOKUP(A107,[1]DI!$A$4:$B$15000,2,FALSE),0)</f>
        <v>0.1363</v>
      </c>
      <c r="E107" s="18">
        <f t="shared" ca="1" si="32"/>
        <v>1.0005071800000001</v>
      </c>
      <c r="F107" s="18">
        <f ca="1">(TRUNC(PRODUCT($E$12:$E106),16))</f>
        <v>1.0336680716751501</v>
      </c>
      <c r="G107" s="18">
        <f t="shared" si="28"/>
        <v>1</v>
      </c>
      <c r="H107" s="18">
        <f t="shared" ca="1" si="33"/>
        <v>1.03366807</v>
      </c>
      <c r="I107" s="17">
        <f t="shared" si="39"/>
        <v>0.03</v>
      </c>
      <c r="J107" s="5">
        <f t="shared" si="40"/>
        <v>42628</v>
      </c>
      <c r="K107" s="2">
        <f t="shared" si="41"/>
        <v>64</v>
      </c>
      <c r="L107" s="27">
        <f t="shared" si="42"/>
        <v>64</v>
      </c>
      <c r="M107" s="14">
        <f t="shared" si="34"/>
        <v>1.007535246</v>
      </c>
      <c r="N107" s="14">
        <f t="shared" ca="1" si="35"/>
        <v>1.041457013</v>
      </c>
      <c r="O107" s="27">
        <f t="shared" si="48"/>
        <v>0</v>
      </c>
      <c r="P107" s="18">
        <f t="shared" ca="1" si="36"/>
        <v>41457.012999999999</v>
      </c>
      <c r="Q107" s="3">
        <f t="shared" si="43"/>
        <v>0</v>
      </c>
      <c r="R107" s="4" t="str">
        <f t="shared" si="44"/>
        <v>A+J=</v>
      </c>
      <c r="S107" s="5">
        <f t="shared" si="45"/>
        <v>42993</v>
      </c>
      <c r="T107" s="8">
        <f t="shared" si="46"/>
        <v>0</v>
      </c>
      <c r="U107" s="4"/>
      <c r="V107" s="60">
        <v>40609</v>
      </c>
      <c r="W107" s="35" t="s">
        <v>77</v>
      </c>
      <c r="X107" s="31"/>
      <c r="Y107" s="6"/>
      <c r="Z107" s="68"/>
      <c r="AA107" s="68"/>
      <c r="AB107" s="68"/>
      <c r="AC107" s="68"/>
      <c r="AD107" s="64"/>
      <c r="AE107" s="65"/>
      <c r="AF107" s="53"/>
      <c r="AG107" s="8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</row>
    <row r="108" spans="1:208" x14ac:dyDescent="0.15">
      <c r="A108" s="153">
        <f t="shared" si="37"/>
        <v>42724</v>
      </c>
      <c r="B108" s="23">
        <f t="shared" ca="1" si="47"/>
        <v>1042107.452</v>
      </c>
      <c r="C108" s="18">
        <f t="shared" si="38"/>
        <v>1000000</v>
      </c>
      <c r="D108" s="17">
        <f ca="1">IF(A108&lt;$B$1,VLOOKUP(A108,[1]DI!$A$4:$B$15000,2,FALSE),0)</f>
        <v>0.1363</v>
      </c>
      <c r="E108" s="18">
        <f t="shared" ca="1" si="32"/>
        <v>1.0005071800000001</v>
      </c>
      <c r="F108" s="18">
        <f ca="1">(TRUNC(PRODUCT($E$12:$E107),16))</f>
        <v>1.03419232744774</v>
      </c>
      <c r="G108" s="18">
        <f t="shared" si="28"/>
        <v>1</v>
      </c>
      <c r="H108" s="18">
        <f t="shared" ca="1" si="33"/>
        <v>1.03419233</v>
      </c>
      <c r="I108" s="17">
        <f t="shared" si="39"/>
        <v>0.03</v>
      </c>
      <c r="J108" s="5">
        <f t="shared" si="40"/>
        <v>42628</v>
      </c>
      <c r="K108" s="2">
        <f t="shared" si="41"/>
        <v>65</v>
      </c>
      <c r="L108" s="27">
        <f t="shared" si="42"/>
        <v>65</v>
      </c>
      <c r="M108" s="14">
        <f t="shared" si="34"/>
        <v>1.007653433</v>
      </c>
      <c r="N108" s="14">
        <f t="shared" ca="1" si="35"/>
        <v>1.042107452</v>
      </c>
      <c r="O108" s="27">
        <f t="shared" si="48"/>
        <v>0</v>
      </c>
      <c r="P108" s="18">
        <f t="shared" ca="1" si="36"/>
        <v>42107.451999999997</v>
      </c>
      <c r="Q108" s="3">
        <f t="shared" si="43"/>
        <v>0</v>
      </c>
      <c r="R108" s="4" t="str">
        <f t="shared" si="44"/>
        <v>A+J=</v>
      </c>
      <c r="S108" s="5">
        <f t="shared" si="45"/>
        <v>42993</v>
      </c>
      <c r="T108" s="8">
        <f t="shared" si="46"/>
        <v>0</v>
      </c>
      <c r="U108" s="4"/>
      <c r="V108" s="60">
        <v>40610</v>
      </c>
      <c r="W108" s="35" t="s">
        <v>78</v>
      </c>
      <c r="X108" s="31"/>
      <c r="Y108" s="6"/>
      <c r="Z108" s="68"/>
      <c r="AA108" s="68"/>
      <c r="AB108" s="68"/>
      <c r="AC108" s="68"/>
      <c r="AD108" s="64"/>
      <c r="AE108" s="65"/>
      <c r="AF108" s="53"/>
      <c r="AG108" s="8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</row>
    <row r="109" spans="1:208" x14ac:dyDescent="0.15">
      <c r="A109" s="153">
        <f t="shared" si="37"/>
        <v>42725</v>
      </c>
      <c r="B109" s="23">
        <f t="shared" ca="1" si="47"/>
        <v>1042758.292</v>
      </c>
      <c r="C109" s="18">
        <f t="shared" si="38"/>
        <v>1000000</v>
      </c>
      <c r="D109" s="17">
        <f ca="1">IF(A109&lt;$B$1,VLOOKUP(A109,[1]DI!$A$4:$B$15000,2,FALSE),0)</f>
        <v>0.1363</v>
      </c>
      <c r="E109" s="18">
        <f t="shared" ca="1" si="32"/>
        <v>1.0005071800000001</v>
      </c>
      <c r="F109" s="18">
        <f ca="1">(TRUNC(PRODUCT($E$12:$E108),16))</f>
        <v>1.0347168491123699</v>
      </c>
      <c r="G109" s="18">
        <f t="shared" si="28"/>
        <v>1</v>
      </c>
      <c r="H109" s="18">
        <f t="shared" ca="1" si="33"/>
        <v>1.0347168499999999</v>
      </c>
      <c r="I109" s="17">
        <f t="shared" si="39"/>
        <v>0.03</v>
      </c>
      <c r="J109" s="5">
        <f t="shared" si="40"/>
        <v>42628</v>
      </c>
      <c r="K109" s="2">
        <f t="shared" si="41"/>
        <v>66</v>
      </c>
      <c r="L109" s="27">
        <f t="shared" si="42"/>
        <v>66</v>
      </c>
      <c r="M109" s="14">
        <f t="shared" si="34"/>
        <v>1.0077716350000001</v>
      </c>
      <c r="N109" s="14">
        <f t="shared" ca="1" si="35"/>
        <v>1.042758292</v>
      </c>
      <c r="O109" s="27">
        <f t="shared" si="48"/>
        <v>0</v>
      </c>
      <c r="P109" s="18">
        <f t="shared" ca="1" si="36"/>
        <v>42758.292000000001</v>
      </c>
      <c r="Q109" s="3">
        <f t="shared" si="43"/>
        <v>0</v>
      </c>
      <c r="R109" s="4" t="str">
        <f t="shared" si="44"/>
        <v>A+J=</v>
      </c>
      <c r="S109" s="5">
        <f t="shared" si="45"/>
        <v>42993</v>
      </c>
      <c r="T109" s="8">
        <f t="shared" si="46"/>
        <v>0</v>
      </c>
      <c r="U109" s="4"/>
      <c r="V109" s="60">
        <v>40654</v>
      </c>
      <c r="W109" s="35" t="s">
        <v>79</v>
      </c>
      <c r="X109" s="31"/>
      <c r="Y109" s="6"/>
      <c r="Z109" s="68"/>
      <c r="AA109" s="68"/>
      <c r="AB109" s="68"/>
      <c r="AC109" s="68"/>
      <c r="AD109" s="64"/>
      <c r="AE109" s="65"/>
      <c r="AF109" s="53"/>
      <c r="AG109" s="8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</row>
    <row r="110" spans="1:208" x14ac:dyDescent="0.15">
      <c r="A110" s="153">
        <f t="shared" si="37"/>
        <v>42726</v>
      </c>
      <c r="B110" s="23">
        <f t="shared" ca="1" si="47"/>
        <v>1043409.54099999</v>
      </c>
      <c r="C110" s="18">
        <f t="shared" si="38"/>
        <v>1000000</v>
      </c>
      <c r="D110" s="17">
        <f ca="1">IF(A110&lt;$B$1,VLOOKUP(A110,[1]DI!$A$4:$B$15000,2,FALSE),0)</f>
        <v>0.1363</v>
      </c>
      <c r="E110" s="18">
        <f t="shared" ca="1" si="32"/>
        <v>1.0005071800000001</v>
      </c>
      <c r="F110" s="18">
        <f ca="1">(TRUNC(PRODUCT($E$12:$E109),16))</f>
        <v>1.0352416368039099</v>
      </c>
      <c r="G110" s="18">
        <f t="shared" si="28"/>
        <v>1</v>
      </c>
      <c r="H110" s="18">
        <f t="shared" ca="1" si="33"/>
        <v>1.03524164</v>
      </c>
      <c r="I110" s="17">
        <f t="shared" si="39"/>
        <v>0.03</v>
      </c>
      <c r="J110" s="5">
        <f t="shared" si="40"/>
        <v>42628</v>
      </c>
      <c r="K110" s="2">
        <f t="shared" si="41"/>
        <v>67</v>
      </c>
      <c r="L110" s="27">
        <f t="shared" si="42"/>
        <v>67</v>
      </c>
      <c r="M110" s="14">
        <f t="shared" si="34"/>
        <v>1.00788985</v>
      </c>
      <c r="N110" s="14">
        <f t="shared" ca="1" si="35"/>
        <v>1.0434095409999999</v>
      </c>
      <c r="O110" s="27">
        <f t="shared" si="48"/>
        <v>0</v>
      </c>
      <c r="P110" s="18">
        <f t="shared" ca="1" si="36"/>
        <v>43409.54099999</v>
      </c>
      <c r="Q110" s="3">
        <f t="shared" si="43"/>
        <v>0</v>
      </c>
      <c r="R110" s="4" t="str">
        <f t="shared" si="44"/>
        <v>A+J=</v>
      </c>
      <c r="S110" s="5">
        <f t="shared" si="45"/>
        <v>42993</v>
      </c>
      <c r="T110" s="8">
        <f t="shared" si="46"/>
        <v>0</v>
      </c>
      <c r="U110" s="4"/>
      <c r="V110" s="60">
        <v>40655</v>
      </c>
      <c r="W110" s="35" t="s">
        <v>80</v>
      </c>
      <c r="X110" s="31"/>
      <c r="Y110" s="6"/>
      <c r="Z110" s="68"/>
      <c r="AA110" s="68"/>
      <c r="AB110" s="68"/>
      <c r="AC110" s="68"/>
      <c r="AD110" s="64"/>
      <c r="AE110" s="65"/>
      <c r="AF110" s="53"/>
      <c r="AG110" s="8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</row>
    <row r="111" spans="1:208" x14ac:dyDescent="0.15">
      <c r="A111" s="153">
        <f t="shared" si="37"/>
        <v>42727</v>
      </c>
      <c r="B111" s="23">
        <f t="shared" ca="1" si="47"/>
        <v>1044061.19099999</v>
      </c>
      <c r="C111" s="18">
        <f t="shared" si="38"/>
        <v>1000000</v>
      </c>
      <c r="D111" s="17">
        <f ca="1">IF(A111&lt;$B$1,VLOOKUP(A111,[1]DI!$A$4:$B$15000,2,FALSE),0)</f>
        <v>0.1363</v>
      </c>
      <c r="E111" s="18">
        <f t="shared" ca="1" si="32"/>
        <v>1.0005071800000001</v>
      </c>
      <c r="F111" s="18">
        <f ca="1">(TRUNC(PRODUCT($E$12:$E110),16))</f>
        <v>1.03576669065726</v>
      </c>
      <c r="G111" s="18">
        <f t="shared" si="28"/>
        <v>1</v>
      </c>
      <c r="H111" s="18">
        <f t="shared" ca="1" si="33"/>
        <v>1.03576669</v>
      </c>
      <c r="I111" s="17">
        <f t="shared" si="39"/>
        <v>0.03</v>
      </c>
      <c r="J111" s="5">
        <f t="shared" si="40"/>
        <v>42628</v>
      </c>
      <c r="K111" s="2">
        <f t="shared" si="41"/>
        <v>68</v>
      </c>
      <c r="L111" s="27">
        <f t="shared" si="42"/>
        <v>68</v>
      </c>
      <c r="M111" s="14">
        <f t="shared" si="34"/>
        <v>1.0080080789999999</v>
      </c>
      <c r="N111" s="14">
        <f t="shared" ca="1" si="35"/>
        <v>1.0440611909999999</v>
      </c>
      <c r="O111" s="27">
        <f t="shared" si="48"/>
        <v>0</v>
      </c>
      <c r="P111" s="18">
        <f t="shared" ca="1" si="36"/>
        <v>44061.190999990002</v>
      </c>
      <c r="Q111" s="3">
        <f t="shared" si="43"/>
        <v>0</v>
      </c>
      <c r="R111" s="4" t="str">
        <f t="shared" si="44"/>
        <v>A+J=</v>
      </c>
      <c r="S111" s="5">
        <f t="shared" si="45"/>
        <v>42993</v>
      </c>
      <c r="T111" s="8">
        <f t="shared" si="46"/>
        <v>0</v>
      </c>
      <c r="U111" s="4"/>
      <c r="V111" s="60">
        <v>40717</v>
      </c>
      <c r="W111" s="35" t="s">
        <v>74</v>
      </c>
      <c r="X111" s="31"/>
      <c r="Y111" s="6"/>
      <c r="Z111" s="68"/>
      <c r="AA111" s="68"/>
      <c r="AB111" s="68"/>
      <c r="AC111" s="68"/>
      <c r="AD111" s="64"/>
      <c r="AE111" s="65"/>
      <c r="AF111" s="53"/>
      <c r="AG111" s="8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</row>
    <row r="112" spans="1:208" x14ac:dyDescent="0.15">
      <c r="A112" s="153">
        <f t="shared" si="37"/>
        <v>42728</v>
      </c>
      <c r="B112" s="23">
        <f t="shared" ca="1" si="47"/>
        <v>1044713.253</v>
      </c>
      <c r="C112" s="18">
        <f t="shared" si="38"/>
        <v>1000000</v>
      </c>
      <c r="D112" s="17">
        <f ca="1">IF(A112&lt;$B$1,VLOOKUP(A112,[1]DI!$A$4:$B$15000,2,FALSE),0)</f>
        <v>0</v>
      </c>
      <c r="E112" s="18">
        <f t="shared" ca="1" si="32"/>
        <v>1</v>
      </c>
      <c r="F112" s="18">
        <f ca="1">(TRUNC(PRODUCT($E$12:$E111),16))</f>
        <v>1.0362920108074301</v>
      </c>
      <c r="G112" s="18">
        <f t="shared" ref="G112:G175" si="49">IF(O111&gt;0,F111,G111)</f>
        <v>1</v>
      </c>
      <c r="H112" s="18">
        <f t="shared" ca="1" si="33"/>
        <v>1.0362920099999999</v>
      </c>
      <c r="I112" s="17">
        <f t="shared" si="39"/>
        <v>0.03</v>
      </c>
      <c r="J112" s="5">
        <f t="shared" si="40"/>
        <v>42628</v>
      </c>
      <c r="K112" s="2">
        <f t="shared" si="41"/>
        <v>68</v>
      </c>
      <c r="L112" s="27">
        <f t="shared" si="42"/>
        <v>69</v>
      </c>
      <c r="M112" s="14">
        <f t="shared" si="34"/>
        <v>1.0081263220000001</v>
      </c>
      <c r="N112" s="14">
        <f t="shared" ca="1" si="35"/>
        <v>1.0447132530000001</v>
      </c>
      <c r="O112" s="27">
        <f t="shared" si="48"/>
        <v>0</v>
      </c>
      <c r="P112" s="18">
        <f t="shared" ca="1" si="36"/>
        <v>44713.252999999997</v>
      </c>
      <c r="Q112" s="3">
        <f t="shared" si="43"/>
        <v>0</v>
      </c>
      <c r="R112" s="4" t="str">
        <f t="shared" si="44"/>
        <v>A+J=</v>
      </c>
      <c r="S112" s="5">
        <f t="shared" si="45"/>
        <v>42993</v>
      </c>
      <c r="T112" s="8">
        <f t="shared" si="46"/>
        <v>0</v>
      </c>
      <c r="U112" s="4"/>
      <c r="V112" s="60">
        <v>40793</v>
      </c>
      <c r="W112" s="35" t="s">
        <v>81</v>
      </c>
      <c r="X112" s="31"/>
      <c r="Y112" s="6"/>
      <c r="Z112" s="68"/>
      <c r="AA112" s="68"/>
      <c r="AB112" s="68"/>
      <c r="AC112" s="68"/>
      <c r="AD112" s="64"/>
      <c r="AE112" s="65"/>
      <c r="AF112" s="53"/>
      <c r="AG112" s="8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</row>
    <row r="113" spans="1:208" x14ac:dyDescent="0.15">
      <c r="A113" s="153">
        <f t="shared" si="37"/>
        <v>42729</v>
      </c>
      <c r="B113" s="23">
        <f t="shared" ca="1" si="47"/>
        <v>1044713.253</v>
      </c>
      <c r="C113" s="18">
        <f t="shared" si="38"/>
        <v>1000000</v>
      </c>
      <c r="D113" s="17">
        <f ca="1">IF(A113&lt;$B$1,VLOOKUP(A113,[1]DI!$A$4:$B$15000,2,FALSE),0)</f>
        <v>0</v>
      </c>
      <c r="E113" s="18">
        <f t="shared" ca="1" si="32"/>
        <v>1</v>
      </c>
      <c r="F113" s="18">
        <f ca="1">(TRUNC(PRODUCT($E$12:$E112),16))</f>
        <v>1.0362920108074301</v>
      </c>
      <c r="G113" s="18">
        <f t="shared" si="49"/>
        <v>1</v>
      </c>
      <c r="H113" s="18">
        <f t="shared" ca="1" si="33"/>
        <v>1.0362920099999999</v>
      </c>
      <c r="I113" s="17">
        <f t="shared" si="39"/>
        <v>0.03</v>
      </c>
      <c r="J113" s="5">
        <f t="shared" si="40"/>
        <v>42628</v>
      </c>
      <c r="K113" s="2">
        <f t="shared" si="41"/>
        <v>68</v>
      </c>
      <c r="L113" s="27">
        <f t="shared" si="42"/>
        <v>69</v>
      </c>
      <c r="M113" s="14">
        <f t="shared" si="34"/>
        <v>1.0081263220000001</v>
      </c>
      <c r="N113" s="14">
        <f t="shared" ca="1" si="35"/>
        <v>1.0447132530000001</v>
      </c>
      <c r="O113" s="27">
        <f t="shared" si="48"/>
        <v>0</v>
      </c>
      <c r="P113" s="18">
        <f t="shared" ca="1" si="36"/>
        <v>44713.252999999997</v>
      </c>
      <c r="Q113" s="3">
        <f t="shared" si="43"/>
        <v>0</v>
      </c>
      <c r="R113" s="4" t="str">
        <f t="shared" si="44"/>
        <v>A+J=</v>
      </c>
      <c r="S113" s="5">
        <f t="shared" si="45"/>
        <v>42993</v>
      </c>
      <c r="T113" s="8">
        <f t="shared" si="46"/>
        <v>0</v>
      </c>
      <c r="U113" s="4"/>
      <c r="V113" s="60">
        <v>40828</v>
      </c>
      <c r="W113" s="35" t="s">
        <v>67</v>
      </c>
      <c r="X113" s="31"/>
      <c r="Y113" s="6"/>
      <c r="Z113" s="68"/>
      <c r="AA113" s="68"/>
      <c r="AB113" s="68"/>
      <c r="AC113" s="68"/>
      <c r="AD113" s="64"/>
      <c r="AE113" s="65"/>
      <c r="AF113" s="53"/>
      <c r="AG113" s="8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</row>
    <row r="114" spans="1:208" x14ac:dyDescent="0.15">
      <c r="A114" s="153">
        <f t="shared" si="37"/>
        <v>42730</v>
      </c>
      <c r="B114" s="23">
        <f t="shared" ca="1" si="47"/>
        <v>1044713.253</v>
      </c>
      <c r="C114" s="18">
        <f t="shared" si="38"/>
        <v>1000000</v>
      </c>
      <c r="D114" s="17">
        <f ca="1">IF(A114&lt;$B$1,VLOOKUP(A114,[1]DI!$A$4:$B$15000,2,FALSE),0)</f>
        <v>0.1363</v>
      </c>
      <c r="E114" s="18">
        <f t="shared" ca="1" si="32"/>
        <v>1.0005071800000001</v>
      </c>
      <c r="F114" s="18">
        <f ca="1">(TRUNC(PRODUCT($E$12:$E113),16))</f>
        <v>1.0362920108074301</v>
      </c>
      <c r="G114" s="18">
        <f t="shared" si="49"/>
        <v>1</v>
      </c>
      <c r="H114" s="18">
        <f t="shared" ca="1" si="33"/>
        <v>1.0362920099999999</v>
      </c>
      <c r="I114" s="17">
        <f t="shared" si="39"/>
        <v>0.03</v>
      </c>
      <c r="J114" s="5">
        <f t="shared" si="40"/>
        <v>42628</v>
      </c>
      <c r="K114" s="2">
        <f t="shared" si="41"/>
        <v>69</v>
      </c>
      <c r="L114" s="27">
        <f t="shared" si="42"/>
        <v>69</v>
      </c>
      <c r="M114" s="14">
        <f t="shared" si="34"/>
        <v>1.0081263220000001</v>
      </c>
      <c r="N114" s="14">
        <f t="shared" ca="1" si="35"/>
        <v>1.0447132530000001</v>
      </c>
      <c r="O114" s="27">
        <f t="shared" si="48"/>
        <v>0</v>
      </c>
      <c r="P114" s="18">
        <f t="shared" ca="1" si="36"/>
        <v>44713.252999999997</v>
      </c>
      <c r="Q114" s="3">
        <f t="shared" si="43"/>
        <v>0</v>
      </c>
      <c r="R114" s="4" t="str">
        <f t="shared" si="44"/>
        <v>A+J=</v>
      </c>
      <c r="S114" s="5">
        <f t="shared" si="45"/>
        <v>42993</v>
      </c>
      <c r="T114" s="8">
        <f t="shared" si="46"/>
        <v>0</v>
      </c>
      <c r="U114" s="4"/>
      <c r="V114" s="60">
        <v>40849</v>
      </c>
      <c r="W114" s="35" t="s">
        <v>68</v>
      </c>
      <c r="X114" s="31"/>
      <c r="Y114" s="6"/>
      <c r="Z114" s="68"/>
      <c r="AA114" s="68"/>
      <c r="AB114" s="68"/>
      <c r="AC114" s="68"/>
      <c r="AD114" s="64"/>
      <c r="AE114" s="65"/>
      <c r="AF114" s="53"/>
      <c r="AG114" s="8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</row>
    <row r="115" spans="1:208" x14ac:dyDescent="0.15">
      <c r="A115" s="153">
        <f t="shared" si="37"/>
        <v>42731</v>
      </c>
      <c r="B115" s="23">
        <f t="shared" ca="1" si="47"/>
        <v>1045365.72499999</v>
      </c>
      <c r="C115" s="18">
        <f t="shared" si="38"/>
        <v>1000000</v>
      </c>
      <c r="D115" s="17">
        <f ca="1">IF(A115&lt;$B$1,VLOOKUP(A115,[1]DI!$A$4:$B$15000,2,FALSE),0)</f>
        <v>0.1363</v>
      </c>
      <c r="E115" s="18">
        <f t="shared" ca="1" si="32"/>
        <v>1.0005071800000001</v>
      </c>
      <c r="F115" s="18">
        <f ca="1">(TRUNC(PRODUCT($E$12:$E114),16))</f>
        <v>1.03681759738947</v>
      </c>
      <c r="G115" s="18">
        <f t="shared" si="49"/>
        <v>1</v>
      </c>
      <c r="H115" s="18">
        <f t="shared" ca="1" si="33"/>
        <v>1.0368176</v>
      </c>
      <c r="I115" s="17">
        <f t="shared" si="39"/>
        <v>0.03</v>
      </c>
      <c r="J115" s="5">
        <f t="shared" si="40"/>
        <v>42628</v>
      </c>
      <c r="K115" s="2">
        <f t="shared" si="41"/>
        <v>70</v>
      </c>
      <c r="L115" s="27">
        <f t="shared" si="42"/>
        <v>70</v>
      </c>
      <c r="M115" s="14">
        <f t="shared" si="34"/>
        <v>1.0082445790000001</v>
      </c>
      <c r="N115" s="14">
        <f t="shared" ca="1" si="35"/>
        <v>1.0453657249999999</v>
      </c>
      <c r="O115" s="27">
        <f t="shared" si="48"/>
        <v>0</v>
      </c>
      <c r="P115" s="18">
        <f t="shared" ca="1" si="36"/>
        <v>45365.724999990001</v>
      </c>
      <c r="Q115" s="3">
        <f t="shared" si="43"/>
        <v>0</v>
      </c>
      <c r="R115" s="4" t="str">
        <f t="shared" si="44"/>
        <v>A+J=</v>
      </c>
      <c r="S115" s="5">
        <f t="shared" si="45"/>
        <v>42993</v>
      </c>
      <c r="T115" s="8">
        <f t="shared" si="46"/>
        <v>0</v>
      </c>
      <c r="U115" s="4"/>
      <c r="V115" s="60">
        <v>40862</v>
      </c>
      <c r="W115" s="35" t="s">
        <v>82</v>
      </c>
      <c r="X115" s="31"/>
      <c r="Y115" s="6"/>
      <c r="Z115" s="68"/>
      <c r="AA115" s="68"/>
      <c r="AB115" s="68"/>
      <c r="AC115" s="68"/>
      <c r="AD115" s="64"/>
      <c r="AE115" s="65"/>
      <c r="AF115" s="53"/>
      <c r="AG115" s="8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</row>
    <row r="116" spans="1:208" x14ac:dyDescent="0.15">
      <c r="A116" s="153">
        <f t="shared" si="37"/>
        <v>42732</v>
      </c>
      <c r="B116" s="23">
        <f t="shared" ca="1" si="47"/>
        <v>1046018.598</v>
      </c>
      <c r="C116" s="18">
        <f t="shared" si="38"/>
        <v>1000000</v>
      </c>
      <c r="D116" s="17">
        <f ca="1">IF(A116&lt;$B$1,VLOOKUP(A116,[1]DI!$A$4:$B$15000,2,FALSE),0)</f>
        <v>0.1363</v>
      </c>
      <c r="E116" s="18">
        <f t="shared" ca="1" si="32"/>
        <v>1.0005071800000001</v>
      </c>
      <c r="F116" s="18">
        <f ca="1">(TRUNC(PRODUCT($E$12:$E115),16))</f>
        <v>1.03734345053851</v>
      </c>
      <c r="G116" s="18">
        <f t="shared" si="49"/>
        <v>1</v>
      </c>
      <c r="H116" s="18">
        <f t="shared" ca="1" si="33"/>
        <v>1.0373434500000001</v>
      </c>
      <c r="I116" s="17">
        <f t="shared" si="39"/>
        <v>0.03</v>
      </c>
      <c r="J116" s="5">
        <f t="shared" si="40"/>
        <v>42628</v>
      </c>
      <c r="K116" s="2">
        <f t="shared" si="41"/>
        <v>71</v>
      </c>
      <c r="L116" s="27">
        <f t="shared" si="42"/>
        <v>71</v>
      </c>
      <c r="M116" s="14">
        <f t="shared" si="34"/>
        <v>1.0083628499999999</v>
      </c>
      <c r="N116" s="14">
        <f t="shared" ca="1" si="35"/>
        <v>1.0460185980000001</v>
      </c>
      <c r="O116" s="27">
        <f t="shared" si="48"/>
        <v>0</v>
      </c>
      <c r="P116" s="18">
        <f t="shared" ca="1" si="36"/>
        <v>46018.597999999998</v>
      </c>
      <c r="Q116" s="3">
        <f t="shared" si="43"/>
        <v>0</v>
      </c>
      <c r="R116" s="4" t="str">
        <f t="shared" si="44"/>
        <v>A+J=</v>
      </c>
      <c r="S116" s="5">
        <f t="shared" si="45"/>
        <v>42993</v>
      </c>
      <c r="T116" s="8">
        <f t="shared" si="46"/>
        <v>0</v>
      </c>
      <c r="U116" s="4"/>
      <c r="V116" s="60">
        <v>40959</v>
      </c>
      <c r="W116" s="35" t="s">
        <v>70</v>
      </c>
      <c r="X116" s="31"/>
      <c r="Y116" s="6"/>
      <c r="Z116" s="68"/>
      <c r="AA116" s="68"/>
      <c r="AB116" s="68"/>
      <c r="AC116" s="68"/>
      <c r="AD116" s="64"/>
      <c r="AE116" s="65"/>
      <c r="AF116" s="53"/>
      <c r="AG116" s="8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</row>
    <row r="117" spans="1:208" x14ac:dyDescent="0.15">
      <c r="A117" s="153">
        <f t="shared" si="37"/>
        <v>42733</v>
      </c>
      <c r="B117" s="23">
        <f t="shared" ca="1" si="47"/>
        <v>1046671.882</v>
      </c>
      <c r="C117" s="18">
        <f t="shared" si="38"/>
        <v>1000000</v>
      </c>
      <c r="D117" s="17">
        <f ca="1">IF(A117&lt;$B$1,VLOOKUP(A117,[1]DI!$A$4:$B$15000,2,FALSE),0)</f>
        <v>0.1363</v>
      </c>
      <c r="E117" s="18">
        <f t="shared" ca="1" si="32"/>
        <v>1.0005071800000001</v>
      </c>
      <c r="F117" s="18">
        <f ca="1">(TRUNC(PRODUCT($E$12:$E116),16))</f>
        <v>1.03786957038976</v>
      </c>
      <c r="G117" s="18">
        <f t="shared" si="49"/>
        <v>1</v>
      </c>
      <c r="H117" s="18">
        <f t="shared" ca="1" si="33"/>
        <v>1.03786957</v>
      </c>
      <c r="I117" s="17">
        <f t="shared" si="39"/>
        <v>0.03</v>
      </c>
      <c r="J117" s="5">
        <f t="shared" si="40"/>
        <v>42628</v>
      </c>
      <c r="K117" s="2">
        <f t="shared" si="41"/>
        <v>72</v>
      </c>
      <c r="L117" s="27">
        <f t="shared" si="42"/>
        <v>72</v>
      </c>
      <c r="M117" s="14">
        <f t="shared" si="34"/>
        <v>1.008481135</v>
      </c>
      <c r="N117" s="14">
        <f t="shared" ca="1" si="35"/>
        <v>1.0466718820000001</v>
      </c>
      <c r="O117" s="27">
        <f t="shared" si="48"/>
        <v>0</v>
      </c>
      <c r="P117" s="18">
        <f t="shared" ca="1" si="36"/>
        <v>46671.881999999998</v>
      </c>
      <c r="Q117" s="3">
        <f t="shared" si="43"/>
        <v>0</v>
      </c>
      <c r="R117" s="4" t="str">
        <f t="shared" si="44"/>
        <v>A+J=</v>
      </c>
      <c r="S117" s="5">
        <f t="shared" si="45"/>
        <v>42993</v>
      </c>
      <c r="T117" s="8">
        <f t="shared" si="46"/>
        <v>0</v>
      </c>
      <c r="U117" s="4"/>
      <c r="V117" s="60">
        <v>40960</v>
      </c>
      <c r="W117" s="35" t="s">
        <v>70</v>
      </c>
      <c r="X117" s="31"/>
      <c r="Y117" s="6"/>
      <c r="Z117" s="68"/>
      <c r="AA117" s="68"/>
      <c r="AB117" s="68"/>
      <c r="AC117" s="68"/>
      <c r="AD117" s="64"/>
      <c r="AE117" s="65"/>
      <c r="AF117" s="53"/>
      <c r="AG117" s="8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</row>
    <row r="118" spans="1:208" x14ac:dyDescent="0.15">
      <c r="A118" s="153">
        <f t="shared" si="37"/>
        <v>42734</v>
      </c>
      <c r="B118" s="23">
        <f t="shared" ca="1" si="47"/>
        <v>1047325.576</v>
      </c>
      <c r="C118" s="18">
        <f t="shared" si="38"/>
        <v>1000000</v>
      </c>
      <c r="D118" s="17">
        <f ca="1">IF(A118&lt;$B$1,VLOOKUP(A118,[1]DI!$A$4:$B$15000,2,FALSE),0)</f>
        <v>0.1363</v>
      </c>
      <c r="E118" s="18">
        <f t="shared" ca="1" si="32"/>
        <v>1.0005071800000001</v>
      </c>
      <c r="F118" s="18">
        <f ca="1">(TRUNC(PRODUCT($E$12:$E117),16))</f>
        <v>1.03839595707847</v>
      </c>
      <c r="G118" s="18">
        <f t="shared" si="49"/>
        <v>1</v>
      </c>
      <c r="H118" s="18">
        <f t="shared" ca="1" si="33"/>
        <v>1.0383959599999999</v>
      </c>
      <c r="I118" s="17">
        <f t="shared" si="39"/>
        <v>0.03</v>
      </c>
      <c r="J118" s="5">
        <f t="shared" si="40"/>
        <v>42628</v>
      </c>
      <c r="K118" s="2">
        <f t="shared" si="41"/>
        <v>73</v>
      </c>
      <c r="L118" s="27">
        <f t="shared" si="42"/>
        <v>73</v>
      </c>
      <c r="M118" s="14">
        <f t="shared" si="34"/>
        <v>1.0085994330000001</v>
      </c>
      <c r="N118" s="14">
        <f t="shared" ca="1" si="35"/>
        <v>1.047325576</v>
      </c>
      <c r="O118" s="27">
        <f t="shared" si="48"/>
        <v>0</v>
      </c>
      <c r="P118" s="18">
        <f t="shared" ca="1" si="36"/>
        <v>47325.576000000001</v>
      </c>
      <c r="Q118" s="3">
        <f t="shared" si="43"/>
        <v>0</v>
      </c>
      <c r="R118" s="4" t="str">
        <f t="shared" si="44"/>
        <v>A+J=</v>
      </c>
      <c r="S118" s="5">
        <f t="shared" si="45"/>
        <v>42993</v>
      </c>
      <c r="T118" s="8">
        <f t="shared" si="46"/>
        <v>0</v>
      </c>
      <c r="U118" s="4"/>
      <c r="V118" s="60">
        <v>41005</v>
      </c>
      <c r="W118" s="35" t="s">
        <v>71</v>
      </c>
      <c r="X118" s="31"/>
      <c r="Y118" s="6"/>
      <c r="Z118" s="68"/>
      <c r="AA118" s="68"/>
      <c r="AB118" s="68"/>
      <c r="AC118" s="68"/>
      <c r="AD118" s="64"/>
      <c r="AE118" s="65"/>
      <c r="AF118" s="53"/>
      <c r="AG118" s="8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</row>
    <row r="119" spans="1:208" x14ac:dyDescent="0.15">
      <c r="A119" s="153">
        <f t="shared" si="37"/>
        <v>42735</v>
      </c>
      <c r="B119" s="23">
        <f t="shared" ca="1" si="47"/>
        <v>1047979.6729999899</v>
      </c>
      <c r="C119" s="18">
        <f t="shared" si="38"/>
        <v>1000000</v>
      </c>
      <c r="D119" s="17">
        <f ca="1">IF(A119&lt;$B$1,VLOOKUP(A119,[1]DI!$A$4:$B$15000,2,FALSE),0)</f>
        <v>0</v>
      </c>
      <c r="E119" s="18">
        <f t="shared" ca="1" si="32"/>
        <v>1</v>
      </c>
      <c r="F119" s="18">
        <f ca="1">(TRUNC(PRODUCT($E$12:$E118),16))</f>
        <v>1.03892261073998</v>
      </c>
      <c r="G119" s="18">
        <f t="shared" si="49"/>
        <v>1</v>
      </c>
      <c r="H119" s="18">
        <f t="shared" ca="1" si="33"/>
        <v>1.03892261</v>
      </c>
      <c r="I119" s="17">
        <f t="shared" si="39"/>
        <v>0.03</v>
      </c>
      <c r="J119" s="5">
        <f t="shared" si="40"/>
        <v>42628</v>
      </c>
      <c r="K119" s="2">
        <f t="shared" si="41"/>
        <v>73</v>
      </c>
      <c r="L119" s="27">
        <f t="shared" si="42"/>
        <v>74</v>
      </c>
      <c r="M119" s="14">
        <f t="shared" si="34"/>
        <v>1.0087177460000001</v>
      </c>
      <c r="N119" s="14">
        <f t="shared" ca="1" si="35"/>
        <v>1.0479796729999999</v>
      </c>
      <c r="O119" s="27">
        <f t="shared" si="48"/>
        <v>0</v>
      </c>
      <c r="P119" s="18">
        <f t="shared" ca="1" si="36"/>
        <v>47979.672999989998</v>
      </c>
      <c r="Q119" s="3">
        <f t="shared" si="43"/>
        <v>0</v>
      </c>
      <c r="R119" s="4" t="str">
        <f t="shared" si="44"/>
        <v>A+J=</v>
      </c>
      <c r="S119" s="5">
        <f t="shared" si="45"/>
        <v>42993</v>
      </c>
      <c r="T119" s="8">
        <f t="shared" si="46"/>
        <v>0</v>
      </c>
      <c r="U119" s="4"/>
      <c r="V119" s="60">
        <v>41030</v>
      </c>
      <c r="W119" s="35" t="s">
        <v>73</v>
      </c>
      <c r="X119" s="31"/>
      <c r="Y119" s="6"/>
      <c r="Z119" s="68"/>
      <c r="AA119" s="68"/>
      <c r="AB119" s="68"/>
      <c r="AC119" s="68"/>
      <c r="AD119" s="64"/>
      <c r="AE119" s="65"/>
      <c r="AF119" s="53"/>
      <c r="AG119" s="8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</row>
    <row r="120" spans="1:208" x14ac:dyDescent="0.15">
      <c r="A120" s="153">
        <f t="shared" si="37"/>
        <v>42736</v>
      </c>
      <c r="B120" s="23">
        <f t="shared" ca="1" si="47"/>
        <v>1047979.6729999899</v>
      </c>
      <c r="C120" s="18">
        <f t="shared" si="38"/>
        <v>1000000</v>
      </c>
      <c r="D120" s="17">
        <f ca="1">IF(A120&lt;$B$1,VLOOKUP(A120,[1]DI!$A$4:$B$15000,2,FALSE),0)</f>
        <v>0</v>
      </c>
      <c r="E120" s="18">
        <f t="shared" ca="1" si="32"/>
        <v>1</v>
      </c>
      <c r="F120" s="18">
        <f ca="1">(TRUNC(PRODUCT($E$12:$E119),16))</f>
        <v>1.03892261073998</v>
      </c>
      <c r="G120" s="18">
        <f t="shared" si="49"/>
        <v>1</v>
      </c>
      <c r="H120" s="18">
        <f t="shared" ca="1" si="33"/>
        <v>1.03892261</v>
      </c>
      <c r="I120" s="17">
        <f t="shared" si="39"/>
        <v>0.03</v>
      </c>
      <c r="J120" s="5">
        <f t="shared" si="40"/>
        <v>42628</v>
      </c>
      <c r="K120" s="2">
        <f t="shared" si="41"/>
        <v>73</v>
      </c>
      <c r="L120" s="27">
        <f t="shared" si="42"/>
        <v>74</v>
      </c>
      <c r="M120" s="14">
        <f t="shared" si="34"/>
        <v>1.0087177460000001</v>
      </c>
      <c r="N120" s="14">
        <f t="shared" ca="1" si="35"/>
        <v>1.0479796729999999</v>
      </c>
      <c r="O120" s="27">
        <f t="shared" si="48"/>
        <v>0</v>
      </c>
      <c r="P120" s="18">
        <f t="shared" ca="1" si="36"/>
        <v>47979.672999989998</v>
      </c>
      <c r="Q120" s="3">
        <f t="shared" si="43"/>
        <v>0</v>
      </c>
      <c r="R120" s="4" t="str">
        <f t="shared" si="44"/>
        <v>A+J=</v>
      </c>
      <c r="S120" s="5">
        <f t="shared" si="45"/>
        <v>42993</v>
      </c>
      <c r="T120" s="8">
        <f t="shared" si="46"/>
        <v>0</v>
      </c>
      <c r="U120" s="4"/>
      <c r="V120" s="60">
        <v>41067</v>
      </c>
      <c r="W120" s="35" t="s">
        <v>74</v>
      </c>
      <c r="X120" s="31"/>
      <c r="Y120" s="6"/>
      <c r="Z120" s="68"/>
      <c r="AA120" s="68"/>
      <c r="AB120" s="68"/>
      <c r="AC120" s="68"/>
      <c r="AD120" s="64"/>
      <c r="AE120" s="65"/>
      <c r="AF120" s="53"/>
      <c r="AG120" s="8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</row>
    <row r="121" spans="1:208" x14ac:dyDescent="0.15">
      <c r="A121" s="153">
        <f t="shared" si="37"/>
        <v>42737</v>
      </c>
      <c r="B121" s="23">
        <f t="shared" ca="1" si="47"/>
        <v>1047979.6729999899</v>
      </c>
      <c r="C121" s="18">
        <f t="shared" si="38"/>
        <v>1000000</v>
      </c>
      <c r="D121" s="17">
        <f ca="1">IF(A121&lt;$B$1,VLOOKUP(A121,[1]DI!$A$4:$B$15000,2,FALSE),0)</f>
        <v>0.1363</v>
      </c>
      <c r="E121" s="18">
        <f t="shared" ca="1" si="32"/>
        <v>1.0005071800000001</v>
      </c>
      <c r="F121" s="18">
        <f ca="1">(TRUNC(PRODUCT($E$12:$E120),16))</f>
        <v>1.03892261073998</v>
      </c>
      <c r="G121" s="18">
        <f t="shared" si="49"/>
        <v>1</v>
      </c>
      <c r="H121" s="18">
        <f t="shared" ca="1" si="33"/>
        <v>1.03892261</v>
      </c>
      <c r="I121" s="17">
        <f t="shared" si="39"/>
        <v>0.03</v>
      </c>
      <c r="J121" s="5">
        <f t="shared" si="40"/>
        <v>42628</v>
      </c>
      <c r="K121" s="2">
        <f t="shared" si="41"/>
        <v>74</v>
      </c>
      <c r="L121" s="27">
        <f t="shared" si="42"/>
        <v>74</v>
      </c>
      <c r="M121" s="14">
        <f t="shared" si="34"/>
        <v>1.0087177460000001</v>
      </c>
      <c r="N121" s="14">
        <f t="shared" ca="1" si="35"/>
        <v>1.0479796729999999</v>
      </c>
      <c r="O121" s="27">
        <f t="shared" si="48"/>
        <v>0</v>
      </c>
      <c r="P121" s="18">
        <f t="shared" ca="1" si="36"/>
        <v>47979.672999989998</v>
      </c>
      <c r="Q121" s="3">
        <f t="shared" si="43"/>
        <v>0</v>
      </c>
      <c r="R121" s="4" t="str">
        <f t="shared" si="44"/>
        <v>A+J=</v>
      </c>
      <c r="S121" s="5">
        <f t="shared" si="45"/>
        <v>42993</v>
      </c>
      <c r="T121" s="8">
        <f t="shared" si="46"/>
        <v>0</v>
      </c>
      <c r="U121" s="4"/>
      <c r="V121" s="60">
        <v>41159</v>
      </c>
      <c r="W121" s="35" t="s">
        <v>81</v>
      </c>
      <c r="X121" s="31"/>
      <c r="Y121" s="6"/>
      <c r="Z121" s="68"/>
      <c r="AA121" s="68"/>
      <c r="AB121" s="68"/>
      <c r="AC121" s="68"/>
      <c r="AD121" s="64"/>
      <c r="AE121" s="65"/>
      <c r="AF121" s="53"/>
      <c r="AG121" s="8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</row>
    <row r="122" spans="1:208" x14ac:dyDescent="0.15">
      <c r="A122" s="153">
        <f t="shared" si="37"/>
        <v>42738</v>
      </c>
      <c r="B122" s="23">
        <f t="shared" ca="1" si="47"/>
        <v>1048634.1809999901</v>
      </c>
      <c r="C122" s="18">
        <f t="shared" si="38"/>
        <v>1000000</v>
      </c>
      <c r="D122" s="17">
        <f ca="1">IF(A122&lt;$B$1,VLOOKUP(A122,[1]DI!$A$4:$B$15000,2,FALSE),0)</f>
        <v>0.1363</v>
      </c>
      <c r="E122" s="18">
        <f t="shared" ca="1" si="32"/>
        <v>1.0005071800000001</v>
      </c>
      <c r="F122" s="18">
        <f ca="1">(TRUNC(PRODUCT($E$12:$E121),16))</f>
        <v>1.0394495315096901</v>
      </c>
      <c r="G122" s="18">
        <f t="shared" si="49"/>
        <v>1</v>
      </c>
      <c r="H122" s="18">
        <f t="shared" ca="1" si="33"/>
        <v>1.03944953</v>
      </c>
      <c r="I122" s="17">
        <f t="shared" si="39"/>
        <v>0.03</v>
      </c>
      <c r="J122" s="5">
        <f t="shared" si="40"/>
        <v>42628</v>
      </c>
      <c r="K122" s="2">
        <f t="shared" si="41"/>
        <v>75</v>
      </c>
      <c r="L122" s="27">
        <f t="shared" si="42"/>
        <v>75</v>
      </c>
      <c r="M122" s="14">
        <f t="shared" si="34"/>
        <v>1.008836072</v>
      </c>
      <c r="N122" s="14">
        <f t="shared" ca="1" si="35"/>
        <v>1.0486341809999999</v>
      </c>
      <c r="O122" s="27">
        <f t="shared" si="48"/>
        <v>0</v>
      </c>
      <c r="P122" s="18">
        <f t="shared" ca="1" si="36"/>
        <v>48634.18099999</v>
      </c>
      <c r="Q122" s="3">
        <f t="shared" si="43"/>
        <v>0</v>
      </c>
      <c r="R122" s="4" t="str">
        <f t="shared" si="44"/>
        <v>A+J=</v>
      </c>
      <c r="S122" s="5">
        <f t="shared" si="45"/>
        <v>42993</v>
      </c>
      <c r="T122" s="8">
        <f t="shared" si="46"/>
        <v>0</v>
      </c>
      <c r="U122" s="4"/>
      <c r="V122" s="60">
        <v>41194</v>
      </c>
      <c r="W122" s="35" t="s">
        <v>83</v>
      </c>
      <c r="X122" s="31"/>
      <c r="Y122" s="6"/>
      <c r="Z122" s="68"/>
      <c r="AA122" s="68"/>
      <c r="AB122" s="68"/>
      <c r="AC122" s="68"/>
      <c r="AD122" s="64"/>
      <c r="AE122" s="65"/>
      <c r="AF122" s="53"/>
      <c r="AG122" s="8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</row>
    <row r="123" spans="1:208" x14ac:dyDescent="0.15">
      <c r="A123" s="153">
        <f t="shared" si="37"/>
        <v>42739</v>
      </c>
      <c r="B123" s="23">
        <f t="shared" ca="1" si="47"/>
        <v>1049289.1000000001</v>
      </c>
      <c r="C123" s="18">
        <f t="shared" si="38"/>
        <v>1000000</v>
      </c>
      <c r="D123" s="17">
        <f ca="1">IF(A123&lt;$B$1,VLOOKUP(A123,[1]DI!$A$4:$B$15000,2,FALSE),0)</f>
        <v>0.1363</v>
      </c>
      <c r="E123" s="18">
        <f t="shared" ca="1" si="32"/>
        <v>1.0005071800000001</v>
      </c>
      <c r="F123" s="18">
        <f ca="1">(TRUNC(PRODUCT($E$12:$E122),16))</f>
        <v>1.03997671952309</v>
      </c>
      <c r="G123" s="18">
        <f t="shared" si="49"/>
        <v>1</v>
      </c>
      <c r="H123" s="18">
        <f t="shared" ca="1" si="33"/>
        <v>1.0399767200000001</v>
      </c>
      <c r="I123" s="17">
        <f t="shared" si="39"/>
        <v>0.03</v>
      </c>
      <c r="J123" s="5">
        <f t="shared" si="40"/>
        <v>42628</v>
      </c>
      <c r="K123" s="2">
        <f t="shared" si="41"/>
        <v>76</v>
      </c>
      <c r="L123" s="27">
        <f t="shared" si="42"/>
        <v>76</v>
      </c>
      <c r="M123" s="14">
        <f t="shared" si="34"/>
        <v>1.008954412</v>
      </c>
      <c r="N123" s="14">
        <f t="shared" ca="1" si="35"/>
        <v>1.0492891</v>
      </c>
      <c r="O123" s="27">
        <f t="shared" si="48"/>
        <v>0</v>
      </c>
      <c r="P123" s="18">
        <f t="shared" ca="1" si="36"/>
        <v>49289.1</v>
      </c>
      <c r="Q123" s="3">
        <f t="shared" si="43"/>
        <v>0</v>
      </c>
      <c r="R123" s="4" t="str">
        <f t="shared" si="44"/>
        <v>A+J=</v>
      </c>
      <c r="S123" s="5">
        <f t="shared" si="45"/>
        <v>42993</v>
      </c>
      <c r="T123" s="8">
        <f t="shared" si="46"/>
        <v>0</v>
      </c>
      <c r="U123" s="4"/>
      <c r="V123" s="60">
        <v>41215</v>
      </c>
      <c r="W123" s="35" t="s">
        <v>68</v>
      </c>
      <c r="X123" s="31"/>
      <c r="Y123" s="6"/>
      <c r="Z123" s="68"/>
      <c r="AA123" s="68"/>
      <c r="AB123" s="68"/>
      <c r="AC123" s="68"/>
      <c r="AD123" s="64"/>
      <c r="AE123" s="65"/>
      <c r="AF123" s="53"/>
      <c r="AG123" s="8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</row>
    <row r="124" spans="1:208" x14ac:dyDescent="0.15">
      <c r="A124" s="153">
        <f t="shared" si="37"/>
        <v>42740</v>
      </c>
      <c r="B124" s="23">
        <f t="shared" ca="1" si="47"/>
        <v>1049944.422</v>
      </c>
      <c r="C124" s="18">
        <f t="shared" si="38"/>
        <v>1000000</v>
      </c>
      <c r="D124" s="17">
        <f ca="1">IF(A124&lt;$B$1,VLOOKUP(A124,[1]DI!$A$4:$B$15000,2,FALSE),0)</f>
        <v>0.1363</v>
      </c>
      <c r="E124" s="18">
        <f t="shared" ca="1" si="32"/>
        <v>1.0005071800000001</v>
      </c>
      <c r="F124" s="18">
        <f ca="1">(TRUNC(PRODUCT($E$12:$E123),16))</f>
        <v>1.04050417491569</v>
      </c>
      <c r="G124" s="18">
        <f t="shared" si="49"/>
        <v>1</v>
      </c>
      <c r="H124" s="18">
        <f t="shared" ca="1" si="33"/>
        <v>1.04050417</v>
      </c>
      <c r="I124" s="17">
        <f t="shared" si="39"/>
        <v>0.03</v>
      </c>
      <c r="J124" s="5">
        <f t="shared" si="40"/>
        <v>42628</v>
      </c>
      <c r="K124" s="2">
        <f t="shared" si="41"/>
        <v>77</v>
      </c>
      <c r="L124" s="27">
        <f t="shared" si="42"/>
        <v>77</v>
      </c>
      <c r="M124" s="14">
        <f t="shared" si="34"/>
        <v>1.0090727669999999</v>
      </c>
      <c r="N124" s="14">
        <f t="shared" ca="1" si="35"/>
        <v>1.049944422</v>
      </c>
      <c r="O124" s="27">
        <f t="shared" si="48"/>
        <v>0</v>
      </c>
      <c r="P124" s="18">
        <f t="shared" ca="1" si="36"/>
        <v>49944.421999999999</v>
      </c>
      <c r="Q124" s="3">
        <f t="shared" si="43"/>
        <v>0</v>
      </c>
      <c r="R124" s="4" t="str">
        <f t="shared" si="44"/>
        <v>A+J=</v>
      </c>
      <c r="S124" s="5">
        <f t="shared" si="45"/>
        <v>42993</v>
      </c>
      <c r="T124" s="8">
        <f t="shared" si="46"/>
        <v>0</v>
      </c>
      <c r="U124" s="4"/>
      <c r="V124" s="60">
        <v>41228</v>
      </c>
      <c r="W124" s="35" t="s">
        <v>69</v>
      </c>
      <c r="X124" s="31"/>
      <c r="Y124" s="6"/>
      <c r="Z124" s="68"/>
      <c r="AA124" s="68"/>
      <c r="AB124" s="68"/>
      <c r="AC124" s="68"/>
      <c r="AD124" s="64"/>
      <c r="AE124" s="65"/>
      <c r="AF124" s="53"/>
      <c r="AG124" s="8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</row>
    <row r="125" spans="1:208" x14ac:dyDescent="0.15">
      <c r="A125" s="153">
        <f t="shared" si="37"/>
        <v>42741</v>
      </c>
      <c r="B125" s="23">
        <f t="shared" ca="1" si="47"/>
        <v>1050600.165</v>
      </c>
      <c r="C125" s="18">
        <f t="shared" si="38"/>
        <v>1000000</v>
      </c>
      <c r="D125" s="17">
        <f ca="1">IF(A125&lt;$B$1,VLOOKUP(A125,[1]DI!$A$4:$B$15000,2,FALSE),0)</f>
        <v>0.1363</v>
      </c>
      <c r="E125" s="18">
        <f t="shared" ca="1" si="32"/>
        <v>1.0005071800000001</v>
      </c>
      <c r="F125" s="18">
        <f ca="1">(TRUNC(PRODUCT($E$12:$E124),16))</f>
        <v>1.0410318978231301</v>
      </c>
      <c r="G125" s="18">
        <f t="shared" si="49"/>
        <v>1</v>
      </c>
      <c r="H125" s="18">
        <f t="shared" ca="1" si="33"/>
        <v>1.0410318999999999</v>
      </c>
      <c r="I125" s="17">
        <f t="shared" si="39"/>
        <v>0.03</v>
      </c>
      <c r="J125" s="5">
        <f t="shared" si="40"/>
        <v>42628</v>
      </c>
      <c r="K125" s="2">
        <f t="shared" si="41"/>
        <v>78</v>
      </c>
      <c r="L125" s="27">
        <f t="shared" si="42"/>
        <v>78</v>
      </c>
      <c r="M125" s="14">
        <f t="shared" si="34"/>
        <v>1.009191135</v>
      </c>
      <c r="N125" s="14">
        <f t="shared" ca="1" si="35"/>
        <v>1.0506001650000001</v>
      </c>
      <c r="O125" s="27">
        <f t="shared" si="48"/>
        <v>0</v>
      </c>
      <c r="P125" s="18">
        <f t="shared" ca="1" si="36"/>
        <v>50600.165000000001</v>
      </c>
      <c r="Q125" s="3">
        <f t="shared" si="43"/>
        <v>0</v>
      </c>
      <c r="R125" s="4" t="str">
        <f t="shared" si="44"/>
        <v>A+J=</v>
      </c>
      <c r="S125" s="5">
        <f t="shared" si="45"/>
        <v>42993</v>
      </c>
      <c r="T125" s="8">
        <f t="shared" si="46"/>
        <v>0</v>
      </c>
      <c r="U125" s="4"/>
      <c r="V125" s="60">
        <v>41268</v>
      </c>
      <c r="W125" s="35" t="s">
        <v>75</v>
      </c>
      <c r="X125" s="31"/>
      <c r="Y125" s="6"/>
      <c r="Z125" s="68"/>
      <c r="AA125" s="68"/>
      <c r="AB125" s="68"/>
      <c r="AC125" s="68"/>
      <c r="AD125" s="64"/>
      <c r="AE125" s="65"/>
      <c r="AF125" s="53"/>
      <c r="AG125" s="8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</row>
    <row r="126" spans="1:208" x14ac:dyDescent="0.15">
      <c r="A126" s="153">
        <f t="shared" si="37"/>
        <v>42742</v>
      </c>
      <c r="B126" s="23">
        <f t="shared" ca="1" si="47"/>
        <v>1051256.3079999899</v>
      </c>
      <c r="C126" s="18">
        <f t="shared" si="38"/>
        <v>1000000</v>
      </c>
      <c r="D126" s="17">
        <f ca="1">IF(A126&lt;$B$1,VLOOKUP(A126,[1]DI!$A$4:$B$15000,2,FALSE),0)</f>
        <v>0</v>
      </c>
      <c r="E126" s="18">
        <f t="shared" ca="1" si="32"/>
        <v>1</v>
      </c>
      <c r="F126" s="18">
        <f ca="1">(TRUNC(PRODUCT($E$12:$E125),16))</f>
        <v>1.0415598883810699</v>
      </c>
      <c r="G126" s="18">
        <f t="shared" si="49"/>
        <v>1</v>
      </c>
      <c r="H126" s="18">
        <f t="shared" ca="1" si="33"/>
        <v>1.04155989</v>
      </c>
      <c r="I126" s="17">
        <f t="shared" si="39"/>
        <v>0.03</v>
      </c>
      <c r="J126" s="5">
        <f t="shared" si="40"/>
        <v>42628</v>
      </c>
      <c r="K126" s="2">
        <f t="shared" si="41"/>
        <v>78</v>
      </c>
      <c r="L126" s="27">
        <f t="shared" si="42"/>
        <v>79</v>
      </c>
      <c r="M126" s="14">
        <f t="shared" si="34"/>
        <v>1.0093095160000001</v>
      </c>
      <c r="N126" s="14">
        <f t="shared" ca="1" si="35"/>
        <v>1.0512563079999999</v>
      </c>
      <c r="O126" s="27">
        <f t="shared" si="48"/>
        <v>0</v>
      </c>
      <c r="P126" s="18">
        <f t="shared" ca="1" si="36"/>
        <v>51256.30799999</v>
      </c>
      <c r="Q126" s="3">
        <f t="shared" si="43"/>
        <v>0</v>
      </c>
      <c r="R126" s="4" t="str">
        <f t="shared" si="44"/>
        <v>A+J=</v>
      </c>
      <c r="S126" s="5">
        <f t="shared" si="45"/>
        <v>42993</v>
      </c>
      <c r="T126" s="8">
        <f t="shared" si="46"/>
        <v>0</v>
      </c>
      <c r="U126" s="4"/>
      <c r="V126" s="60">
        <v>41275</v>
      </c>
      <c r="W126" s="35" t="s">
        <v>76</v>
      </c>
      <c r="X126" s="31"/>
      <c r="Y126" s="6"/>
      <c r="Z126" s="68"/>
      <c r="AA126" s="68"/>
      <c r="AB126" s="68"/>
      <c r="AC126" s="68"/>
      <c r="AD126" s="64"/>
      <c r="AE126" s="65"/>
      <c r="AF126" s="53"/>
      <c r="AG126" s="8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</row>
    <row r="127" spans="1:208" x14ac:dyDescent="0.15">
      <c r="A127" s="153">
        <f t="shared" si="37"/>
        <v>42743</v>
      </c>
      <c r="B127" s="23">
        <f t="shared" ca="1" si="47"/>
        <v>1051256.3079999899</v>
      </c>
      <c r="C127" s="18">
        <f t="shared" si="38"/>
        <v>1000000</v>
      </c>
      <c r="D127" s="17">
        <f ca="1">IF(A127&lt;$B$1,VLOOKUP(A127,[1]DI!$A$4:$B$15000,2,FALSE),0)</f>
        <v>0</v>
      </c>
      <c r="E127" s="18">
        <f t="shared" ca="1" si="32"/>
        <v>1</v>
      </c>
      <c r="F127" s="18">
        <f ca="1">(TRUNC(PRODUCT($E$12:$E126),16))</f>
        <v>1.0415598883810699</v>
      </c>
      <c r="G127" s="18">
        <f t="shared" si="49"/>
        <v>1</v>
      </c>
      <c r="H127" s="18">
        <f t="shared" ca="1" si="33"/>
        <v>1.04155989</v>
      </c>
      <c r="I127" s="17">
        <f t="shared" si="39"/>
        <v>0.03</v>
      </c>
      <c r="J127" s="5">
        <f t="shared" si="40"/>
        <v>42628</v>
      </c>
      <c r="K127" s="2">
        <f t="shared" si="41"/>
        <v>78</v>
      </c>
      <c r="L127" s="27">
        <f t="shared" si="42"/>
        <v>79</v>
      </c>
      <c r="M127" s="14">
        <f t="shared" si="34"/>
        <v>1.0093095160000001</v>
      </c>
      <c r="N127" s="14">
        <f t="shared" ca="1" si="35"/>
        <v>1.0512563079999999</v>
      </c>
      <c r="O127" s="27">
        <f t="shared" si="48"/>
        <v>0</v>
      </c>
      <c r="P127" s="18">
        <f t="shared" ca="1" si="36"/>
        <v>51256.30799999</v>
      </c>
      <c r="Q127" s="3">
        <f t="shared" si="43"/>
        <v>0</v>
      </c>
      <c r="R127" s="4" t="str">
        <f t="shared" si="44"/>
        <v>A+J=</v>
      </c>
      <c r="S127" s="5">
        <f t="shared" si="45"/>
        <v>42993</v>
      </c>
      <c r="T127" s="8">
        <f t="shared" si="46"/>
        <v>0</v>
      </c>
      <c r="U127" s="4"/>
      <c r="V127" s="60">
        <v>41316</v>
      </c>
      <c r="W127" s="35" t="s">
        <v>70</v>
      </c>
      <c r="X127" s="31"/>
      <c r="Y127" s="6"/>
      <c r="Z127" s="68"/>
      <c r="AA127" s="68"/>
      <c r="AB127" s="68"/>
      <c r="AC127" s="68"/>
      <c r="AD127" s="64"/>
      <c r="AE127" s="65"/>
      <c r="AF127" s="53"/>
      <c r="AG127" s="8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</row>
    <row r="128" spans="1:208" x14ac:dyDescent="0.15">
      <c r="A128" s="153">
        <f t="shared" si="37"/>
        <v>42744</v>
      </c>
      <c r="B128" s="23">
        <f t="shared" ca="1" si="47"/>
        <v>1051256.3079999899</v>
      </c>
      <c r="C128" s="18">
        <f t="shared" si="38"/>
        <v>1000000</v>
      </c>
      <c r="D128" s="17">
        <f ca="1">IF(A128&lt;$B$1,VLOOKUP(A128,[1]DI!$A$4:$B$15000,2,FALSE),0)</f>
        <v>0.1363</v>
      </c>
      <c r="E128" s="18">
        <f t="shared" ca="1" si="32"/>
        <v>1.0005071800000001</v>
      </c>
      <c r="F128" s="18">
        <f ca="1">(TRUNC(PRODUCT($E$12:$E127),16))</f>
        <v>1.0415598883810699</v>
      </c>
      <c r="G128" s="18">
        <f t="shared" si="49"/>
        <v>1</v>
      </c>
      <c r="H128" s="18">
        <f t="shared" ca="1" si="33"/>
        <v>1.04155989</v>
      </c>
      <c r="I128" s="17">
        <f t="shared" si="39"/>
        <v>0.03</v>
      </c>
      <c r="J128" s="5">
        <f t="shared" si="40"/>
        <v>42628</v>
      </c>
      <c r="K128" s="2">
        <f t="shared" si="41"/>
        <v>79</v>
      </c>
      <c r="L128" s="27">
        <f t="shared" si="42"/>
        <v>79</v>
      </c>
      <c r="M128" s="14">
        <f t="shared" si="34"/>
        <v>1.0093095160000001</v>
      </c>
      <c r="N128" s="14">
        <f t="shared" ca="1" si="35"/>
        <v>1.0512563079999999</v>
      </c>
      <c r="O128" s="27">
        <f t="shared" si="48"/>
        <v>0</v>
      </c>
      <c r="P128" s="18">
        <f t="shared" ca="1" si="36"/>
        <v>51256.30799999</v>
      </c>
      <c r="Q128" s="3">
        <f t="shared" si="43"/>
        <v>0</v>
      </c>
      <c r="R128" s="4" t="str">
        <f t="shared" si="44"/>
        <v>A+J=</v>
      </c>
      <c r="S128" s="5">
        <f t="shared" si="45"/>
        <v>42993</v>
      </c>
      <c r="T128" s="8">
        <f t="shared" si="46"/>
        <v>0</v>
      </c>
      <c r="U128" s="4"/>
      <c r="V128" s="60">
        <v>41317</v>
      </c>
      <c r="W128" s="35" t="s">
        <v>70</v>
      </c>
      <c r="X128" s="31"/>
      <c r="Y128" s="6"/>
      <c r="Z128" s="68"/>
      <c r="AA128" s="68"/>
      <c r="AB128" s="68"/>
      <c r="AC128" s="68"/>
      <c r="AD128" s="64"/>
      <c r="AE128" s="65"/>
      <c r="AF128" s="53"/>
      <c r="AG128" s="8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</row>
    <row r="129" spans="1:208" x14ac:dyDescent="0.15">
      <c r="A129" s="153">
        <f t="shared" si="37"/>
        <v>42745</v>
      </c>
      <c r="B129" s="23">
        <f t="shared" ca="1" si="47"/>
        <v>1051912.865</v>
      </c>
      <c r="C129" s="18">
        <f t="shared" si="38"/>
        <v>1000000</v>
      </c>
      <c r="D129" s="17">
        <f ca="1">IF(A129&lt;$B$1,VLOOKUP(A129,[1]DI!$A$4:$B$15000,2,FALSE),0)</f>
        <v>0.1363</v>
      </c>
      <c r="E129" s="18">
        <f t="shared" ca="1" si="32"/>
        <v>1.0005071800000001</v>
      </c>
      <c r="F129" s="18">
        <f ca="1">(TRUNC(PRODUCT($E$12:$E128),16))</f>
        <v>1.0420881467252501</v>
      </c>
      <c r="G129" s="18">
        <f t="shared" si="49"/>
        <v>1</v>
      </c>
      <c r="H129" s="18">
        <f t="shared" ca="1" si="33"/>
        <v>1.0420881500000001</v>
      </c>
      <c r="I129" s="17">
        <f t="shared" si="39"/>
        <v>0.03</v>
      </c>
      <c r="J129" s="5">
        <f t="shared" si="40"/>
        <v>42628</v>
      </c>
      <c r="K129" s="2">
        <f t="shared" si="41"/>
        <v>80</v>
      </c>
      <c r="L129" s="27">
        <f t="shared" si="42"/>
        <v>80</v>
      </c>
      <c r="M129" s="14">
        <f t="shared" si="34"/>
        <v>1.009427912</v>
      </c>
      <c r="N129" s="14">
        <f t="shared" ca="1" si="35"/>
        <v>1.051912865</v>
      </c>
      <c r="O129" s="27">
        <f t="shared" si="48"/>
        <v>0</v>
      </c>
      <c r="P129" s="18">
        <f t="shared" ca="1" si="36"/>
        <v>51912.864999999998</v>
      </c>
      <c r="Q129" s="3">
        <f t="shared" si="43"/>
        <v>0</v>
      </c>
      <c r="R129" s="4" t="str">
        <f t="shared" si="44"/>
        <v>A+J=</v>
      </c>
      <c r="S129" s="5">
        <f t="shared" si="45"/>
        <v>42993</v>
      </c>
      <c r="T129" s="8">
        <f t="shared" si="46"/>
        <v>0</v>
      </c>
      <c r="U129" s="4"/>
      <c r="V129" s="60">
        <v>41362</v>
      </c>
      <c r="W129" s="35" t="s">
        <v>71</v>
      </c>
      <c r="X129" s="31"/>
      <c r="Y129" s="6"/>
      <c r="Z129" s="68"/>
      <c r="AA129" s="68"/>
      <c r="AB129" s="68"/>
      <c r="AC129" s="68"/>
      <c r="AD129" s="64"/>
      <c r="AE129" s="65"/>
      <c r="AF129" s="53"/>
      <c r="AG129" s="8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</row>
    <row r="130" spans="1:208" x14ac:dyDescent="0.15">
      <c r="A130" s="153">
        <f t="shared" si="37"/>
        <v>42746</v>
      </c>
      <c r="B130" s="23">
        <f t="shared" ca="1" si="47"/>
        <v>1052569.824</v>
      </c>
      <c r="C130" s="18">
        <f t="shared" si="38"/>
        <v>1000000</v>
      </c>
      <c r="D130" s="17">
        <f ca="1">IF(A130&lt;$B$1,VLOOKUP(A130,[1]DI!$A$4:$B$15000,2,FALSE),0)</f>
        <v>0.1363</v>
      </c>
      <c r="E130" s="18">
        <f t="shared" ca="1" si="32"/>
        <v>1.0005071800000001</v>
      </c>
      <c r="F130" s="18">
        <f ca="1">(TRUNC(PRODUCT($E$12:$E129),16))</f>
        <v>1.0426166729915101</v>
      </c>
      <c r="G130" s="18">
        <f t="shared" si="49"/>
        <v>1</v>
      </c>
      <c r="H130" s="18">
        <f t="shared" ca="1" si="33"/>
        <v>1.0426166699999999</v>
      </c>
      <c r="I130" s="17">
        <f t="shared" si="39"/>
        <v>0.03</v>
      </c>
      <c r="J130" s="5">
        <f t="shared" si="40"/>
        <v>42628</v>
      </c>
      <c r="K130" s="2">
        <f t="shared" si="41"/>
        <v>81</v>
      </c>
      <c r="L130" s="27">
        <f t="shared" si="42"/>
        <v>81</v>
      </c>
      <c r="M130" s="14">
        <f t="shared" si="34"/>
        <v>1.0095463220000001</v>
      </c>
      <c r="N130" s="14">
        <f t="shared" ca="1" si="35"/>
        <v>1.0525698240000001</v>
      </c>
      <c r="O130" s="27">
        <f t="shared" si="48"/>
        <v>0</v>
      </c>
      <c r="P130" s="18">
        <f t="shared" ca="1" si="36"/>
        <v>52569.824000000001</v>
      </c>
      <c r="Q130" s="3">
        <f t="shared" si="43"/>
        <v>0</v>
      </c>
      <c r="R130" s="4" t="str">
        <f t="shared" si="44"/>
        <v>A+J=</v>
      </c>
      <c r="S130" s="5">
        <f t="shared" si="45"/>
        <v>42993</v>
      </c>
      <c r="T130" s="8">
        <f t="shared" si="46"/>
        <v>0</v>
      </c>
      <c r="U130" s="4"/>
      <c r="V130" s="60">
        <v>41395</v>
      </c>
      <c r="W130" s="35" t="s">
        <v>73</v>
      </c>
      <c r="X130" s="31"/>
      <c r="Y130" s="6"/>
      <c r="Z130" s="68"/>
      <c r="AA130" s="68"/>
      <c r="AB130" s="68"/>
      <c r="AC130" s="68"/>
      <c r="AD130" s="64"/>
      <c r="AE130" s="65"/>
      <c r="AF130" s="53"/>
      <c r="AG130" s="8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</row>
    <row r="131" spans="1:208" x14ac:dyDescent="0.15">
      <c r="A131" s="153">
        <f t="shared" si="37"/>
        <v>42747</v>
      </c>
      <c r="B131" s="23">
        <f t="shared" ca="1" si="47"/>
        <v>1053227.2050000001</v>
      </c>
      <c r="C131" s="18">
        <f t="shared" si="38"/>
        <v>1000000</v>
      </c>
      <c r="D131" s="17">
        <f ca="1">IF(A131&lt;$B$1,VLOOKUP(A131,[1]DI!$A$4:$B$15000,2,FALSE),0)</f>
        <v>0.1288</v>
      </c>
      <c r="E131" s="18">
        <f t="shared" ca="1" si="32"/>
        <v>1.00048089</v>
      </c>
      <c r="F131" s="18">
        <f ca="1">(TRUNC(PRODUCT($E$12:$E130),16))</f>
        <v>1.0431454673157201</v>
      </c>
      <c r="G131" s="18">
        <f t="shared" si="49"/>
        <v>1</v>
      </c>
      <c r="H131" s="18">
        <f t="shared" ca="1" si="33"/>
        <v>1.04314547</v>
      </c>
      <c r="I131" s="17">
        <f t="shared" si="39"/>
        <v>0.03</v>
      </c>
      <c r="J131" s="5">
        <f t="shared" si="40"/>
        <v>42628</v>
      </c>
      <c r="K131" s="2">
        <f t="shared" si="41"/>
        <v>82</v>
      </c>
      <c r="L131" s="27">
        <f t="shared" si="42"/>
        <v>82</v>
      </c>
      <c r="M131" s="14">
        <f t="shared" si="34"/>
        <v>1.009664745</v>
      </c>
      <c r="N131" s="14">
        <f t="shared" ca="1" si="35"/>
        <v>1.053227205</v>
      </c>
      <c r="O131" s="27">
        <f t="shared" si="48"/>
        <v>0</v>
      </c>
      <c r="P131" s="18">
        <f t="shared" ca="1" si="36"/>
        <v>53227.205000000002</v>
      </c>
      <c r="Q131" s="3">
        <f t="shared" si="43"/>
        <v>0</v>
      </c>
      <c r="R131" s="4" t="str">
        <f t="shared" si="44"/>
        <v>A+J=</v>
      </c>
      <c r="S131" s="5">
        <f t="shared" si="45"/>
        <v>42993</v>
      </c>
      <c r="T131" s="8">
        <f t="shared" si="46"/>
        <v>0</v>
      </c>
      <c r="U131" s="4"/>
      <c r="V131" s="60">
        <v>41424</v>
      </c>
      <c r="W131" s="35" t="s">
        <v>74</v>
      </c>
      <c r="X131" s="31"/>
      <c r="Y131" s="6"/>
      <c r="Z131" s="68"/>
      <c r="AA131" s="68"/>
      <c r="AB131" s="68"/>
      <c r="AC131" s="68"/>
      <c r="AD131" s="64"/>
      <c r="AE131" s="65"/>
      <c r="AF131" s="53"/>
      <c r="AG131" s="8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</row>
    <row r="132" spans="1:208" x14ac:dyDescent="0.15">
      <c r="A132" s="153">
        <f t="shared" si="37"/>
        <v>42748</v>
      </c>
      <c r="B132" s="23">
        <f t="shared" ca="1" si="47"/>
        <v>1053857.301</v>
      </c>
      <c r="C132" s="18">
        <f t="shared" si="38"/>
        <v>1000000</v>
      </c>
      <c r="D132" s="17">
        <f ca="1">IF(A132&lt;$B$1,VLOOKUP(A132,[1]DI!$A$4:$B$15000,2,FALSE),0)</f>
        <v>0.1288</v>
      </c>
      <c r="E132" s="18">
        <f t="shared" ca="1" si="32"/>
        <v>1.00048089</v>
      </c>
      <c r="F132" s="18">
        <f ca="1">(TRUNC(PRODUCT($E$12:$E131),16))</f>
        <v>1.0436471055395</v>
      </c>
      <c r="G132" s="18">
        <f t="shared" si="49"/>
        <v>1</v>
      </c>
      <c r="H132" s="18">
        <f t="shared" ca="1" si="33"/>
        <v>1.04364711</v>
      </c>
      <c r="I132" s="17">
        <f t="shared" si="39"/>
        <v>0.03</v>
      </c>
      <c r="J132" s="5">
        <f t="shared" si="40"/>
        <v>42628</v>
      </c>
      <c r="K132" s="2">
        <f t="shared" si="41"/>
        <v>83</v>
      </c>
      <c r="L132" s="27">
        <f t="shared" si="42"/>
        <v>83</v>
      </c>
      <c r="M132" s="14">
        <f t="shared" si="34"/>
        <v>1.0097831829999999</v>
      </c>
      <c r="N132" s="14">
        <f t="shared" ca="1" si="35"/>
        <v>1.0538573010000001</v>
      </c>
      <c r="O132" s="27">
        <f t="shared" si="48"/>
        <v>0</v>
      </c>
      <c r="P132" s="18">
        <f t="shared" ca="1" si="36"/>
        <v>53857.300999999999</v>
      </c>
      <c r="Q132" s="3">
        <f t="shared" si="43"/>
        <v>0</v>
      </c>
      <c r="R132" s="4" t="str">
        <f t="shared" si="44"/>
        <v>A+J=</v>
      </c>
      <c r="S132" s="5">
        <f t="shared" si="45"/>
        <v>42993</v>
      </c>
      <c r="T132" s="8">
        <f t="shared" si="46"/>
        <v>0</v>
      </c>
      <c r="U132" s="4"/>
      <c r="V132" s="60">
        <v>41593</v>
      </c>
      <c r="W132" s="35" t="s">
        <v>69</v>
      </c>
      <c r="X132" s="31"/>
      <c r="Y132" s="6"/>
      <c r="Z132" s="68"/>
      <c r="AA132" s="68"/>
      <c r="AB132" s="68"/>
      <c r="AC132" s="68"/>
      <c r="AD132" s="64"/>
      <c r="AE132" s="65"/>
      <c r="AF132" s="53"/>
      <c r="AG132" s="8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</row>
    <row r="133" spans="1:208" x14ac:dyDescent="0.15">
      <c r="A133" s="153">
        <f t="shared" si="37"/>
        <v>42749</v>
      </c>
      <c r="B133" s="23">
        <f t="shared" ca="1" si="47"/>
        <v>1054487.7609999999</v>
      </c>
      <c r="C133" s="18">
        <f t="shared" si="38"/>
        <v>1000000</v>
      </c>
      <c r="D133" s="17">
        <f ca="1">IF(A133&lt;$B$1,VLOOKUP(A133,[1]DI!$A$4:$B$15000,2,FALSE),0)</f>
        <v>0</v>
      </c>
      <c r="E133" s="18">
        <f t="shared" ca="1" si="32"/>
        <v>1</v>
      </c>
      <c r="F133" s="18">
        <f ca="1">(TRUNC(PRODUCT($E$12:$E132),16))</f>
        <v>1.0441489849960801</v>
      </c>
      <c r="G133" s="18">
        <f t="shared" si="49"/>
        <v>1</v>
      </c>
      <c r="H133" s="18">
        <f t="shared" ca="1" si="33"/>
        <v>1.0441489799999999</v>
      </c>
      <c r="I133" s="17">
        <f t="shared" si="39"/>
        <v>0.03</v>
      </c>
      <c r="J133" s="5">
        <f t="shared" si="40"/>
        <v>42628</v>
      </c>
      <c r="K133" s="2">
        <f t="shared" si="41"/>
        <v>83</v>
      </c>
      <c r="L133" s="27">
        <f t="shared" si="42"/>
        <v>84</v>
      </c>
      <c r="M133" s="14">
        <f t="shared" si="34"/>
        <v>1.009901634</v>
      </c>
      <c r="N133" s="14">
        <f t="shared" ca="1" si="35"/>
        <v>1.0544877610000001</v>
      </c>
      <c r="O133" s="27">
        <f t="shared" si="48"/>
        <v>0</v>
      </c>
      <c r="P133" s="18">
        <f t="shared" ca="1" si="36"/>
        <v>54487.760999999999</v>
      </c>
      <c r="Q133" s="3">
        <f t="shared" si="43"/>
        <v>0</v>
      </c>
      <c r="R133" s="4" t="str">
        <f t="shared" si="44"/>
        <v>A+J=</v>
      </c>
      <c r="S133" s="5">
        <f t="shared" si="45"/>
        <v>42993</v>
      </c>
      <c r="T133" s="8">
        <f t="shared" si="46"/>
        <v>0</v>
      </c>
      <c r="U133" s="4"/>
      <c r="V133" s="60">
        <v>41633</v>
      </c>
      <c r="W133" s="35" t="s">
        <v>75</v>
      </c>
      <c r="X133" s="31"/>
      <c r="Y133" s="6"/>
      <c r="Z133" s="68"/>
      <c r="AA133" s="68"/>
      <c r="AB133" s="68"/>
      <c r="AC133" s="68"/>
      <c r="AD133" s="72"/>
      <c r="AE133" s="73"/>
      <c r="AF133" s="72"/>
      <c r="AG133" s="8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</row>
    <row r="134" spans="1:208" x14ac:dyDescent="0.15">
      <c r="A134" s="153">
        <f t="shared" si="37"/>
        <v>42750</v>
      </c>
      <c r="B134" s="23">
        <f t="shared" ca="1" si="47"/>
        <v>1054487.7609999999</v>
      </c>
      <c r="C134" s="18">
        <f t="shared" si="38"/>
        <v>1000000</v>
      </c>
      <c r="D134" s="17">
        <f ca="1">IF(A134&lt;$B$1,VLOOKUP(A134,[1]DI!$A$4:$B$15000,2,FALSE),0)</f>
        <v>0</v>
      </c>
      <c r="E134" s="18">
        <f t="shared" ca="1" si="32"/>
        <v>1</v>
      </c>
      <c r="F134" s="18">
        <f ca="1">(TRUNC(PRODUCT($E$12:$E133),16))</f>
        <v>1.0441489849960801</v>
      </c>
      <c r="G134" s="18">
        <f t="shared" si="49"/>
        <v>1</v>
      </c>
      <c r="H134" s="18">
        <f t="shared" ca="1" si="33"/>
        <v>1.0441489799999999</v>
      </c>
      <c r="I134" s="17">
        <f t="shared" si="39"/>
        <v>0.03</v>
      </c>
      <c r="J134" s="5">
        <f t="shared" si="40"/>
        <v>42628</v>
      </c>
      <c r="K134" s="2">
        <f t="shared" si="41"/>
        <v>83</v>
      </c>
      <c r="L134" s="27">
        <f t="shared" si="42"/>
        <v>84</v>
      </c>
      <c r="M134" s="14">
        <f t="shared" si="34"/>
        <v>1.009901634</v>
      </c>
      <c r="N134" s="14">
        <f t="shared" ca="1" si="35"/>
        <v>1.0544877610000001</v>
      </c>
      <c r="O134" s="27">
        <f t="shared" si="48"/>
        <v>0</v>
      </c>
      <c r="P134" s="18">
        <f t="shared" ca="1" si="36"/>
        <v>54487.760999999999</v>
      </c>
      <c r="Q134" s="3">
        <f t="shared" si="43"/>
        <v>0</v>
      </c>
      <c r="R134" s="4" t="str">
        <f t="shared" si="44"/>
        <v>A+J=</v>
      </c>
      <c r="S134" s="5">
        <f t="shared" si="45"/>
        <v>42993</v>
      </c>
      <c r="T134" s="8">
        <f t="shared" si="46"/>
        <v>0</v>
      </c>
      <c r="U134" s="42"/>
      <c r="V134" s="60">
        <v>41640</v>
      </c>
      <c r="W134" s="35" t="s">
        <v>76</v>
      </c>
      <c r="X134" s="49"/>
      <c r="Y134" s="52"/>
      <c r="Z134" s="69"/>
      <c r="AA134" s="69"/>
      <c r="AB134" s="69"/>
      <c r="AC134" s="69"/>
      <c r="AD134" s="52"/>
      <c r="AE134" s="42"/>
      <c r="AF134" s="52"/>
      <c r="AG134" s="43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1"/>
      <c r="BU134" s="51"/>
      <c r="BV134" s="51"/>
      <c r="BW134" s="51"/>
      <c r="BX134" s="51"/>
      <c r="BY134" s="51"/>
      <c r="BZ134" s="51"/>
      <c r="CA134" s="51"/>
      <c r="CB134" s="51"/>
      <c r="CC134" s="51"/>
      <c r="CD134" s="51"/>
      <c r="CE134" s="51"/>
      <c r="CF134" s="51"/>
      <c r="CG134" s="51"/>
      <c r="CH134" s="51"/>
      <c r="CI134" s="51"/>
      <c r="CJ134" s="51"/>
      <c r="CK134" s="51"/>
      <c r="CL134" s="51"/>
      <c r="CM134" s="51"/>
      <c r="CN134" s="51"/>
      <c r="CO134" s="51"/>
      <c r="CP134" s="51"/>
      <c r="CQ134" s="51"/>
      <c r="CR134" s="51"/>
      <c r="CS134" s="51"/>
      <c r="CT134" s="51"/>
      <c r="CU134" s="51"/>
      <c r="CV134" s="51"/>
      <c r="CW134" s="51"/>
      <c r="CX134" s="51"/>
      <c r="CY134" s="51"/>
      <c r="CZ134" s="51"/>
      <c r="DA134" s="51"/>
      <c r="DB134" s="51"/>
      <c r="DC134" s="51"/>
      <c r="DD134" s="51"/>
      <c r="DE134" s="51"/>
      <c r="DF134" s="51"/>
      <c r="DG134" s="51"/>
      <c r="DH134" s="51"/>
      <c r="DI134" s="51"/>
      <c r="DJ134" s="51"/>
      <c r="DK134" s="51"/>
      <c r="DL134" s="51"/>
      <c r="DM134" s="51"/>
      <c r="DN134" s="51"/>
      <c r="DO134" s="51"/>
      <c r="DP134" s="51"/>
      <c r="DQ134" s="51"/>
      <c r="DR134" s="51"/>
      <c r="DS134" s="51"/>
      <c r="DT134" s="51"/>
      <c r="DU134" s="51"/>
      <c r="DV134" s="51"/>
      <c r="DW134" s="51"/>
      <c r="DX134" s="51"/>
      <c r="DY134" s="51"/>
      <c r="DZ134" s="51"/>
      <c r="EA134" s="51"/>
      <c r="EB134" s="51"/>
      <c r="EC134" s="51"/>
      <c r="ED134" s="51"/>
      <c r="EE134" s="51"/>
      <c r="EF134" s="51"/>
      <c r="EG134" s="51"/>
      <c r="EH134" s="51"/>
      <c r="EI134" s="51"/>
      <c r="EJ134" s="51"/>
      <c r="EK134" s="51"/>
      <c r="EL134" s="51"/>
      <c r="EM134" s="51"/>
      <c r="EN134" s="51"/>
      <c r="EO134" s="51"/>
      <c r="EP134" s="51"/>
      <c r="EQ134" s="51"/>
      <c r="ER134" s="51"/>
      <c r="ES134" s="51"/>
      <c r="ET134" s="51"/>
      <c r="EU134" s="51"/>
      <c r="EV134" s="51"/>
      <c r="EW134" s="51"/>
      <c r="EX134" s="51"/>
      <c r="EY134" s="51"/>
      <c r="EZ134" s="51"/>
      <c r="FA134" s="51"/>
      <c r="FB134" s="51"/>
      <c r="FC134" s="51"/>
      <c r="FD134" s="51"/>
      <c r="FE134" s="51"/>
      <c r="FF134" s="51"/>
      <c r="FG134" s="51"/>
      <c r="FH134" s="51"/>
      <c r="FI134" s="51"/>
      <c r="FJ134" s="51"/>
      <c r="FK134" s="51"/>
      <c r="FL134" s="51"/>
      <c r="FM134" s="51"/>
      <c r="FN134" s="51"/>
      <c r="FO134" s="51"/>
      <c r="FP134" s="51"/>
      <c r="FQ134" s="51"/>
      <c r="FR134" s="51"/>
      <c r="FS134" s="51"/>
      <c r="FT134" s="51"/>
      <c r="FU134" s="51"/>
      <c r="FV134" s="51"/>
      <c r="FW134" s="51"/>
      <c r="FX134" s="51"/>
      <c r="FY134" s="51"/>
      <c r="FZ134" s="51"/>
      <c r="GA134" s="51"/>
      <c r="GB134" s="51"/>
      <c r="GC134" s="51"/>
      <c r="GD134" s="51"/>
      <c r="GE134" s="51"/>
      <c r="GF134" s="51"/>
      <c r="GG134" s="51"/>
      <c r="GH134" s="52"/>
      <c r="GI134" s="52"/>
      <c r="GJ134" s="52"/>
      <c r="GK134" s="52"/>
      <c r="GL134" s="52"/>
      <c r="GM134" s="52"/>
      <c r="GN134" s="52"/>
      <c r="GO134" s="52"/>
      <c r="GP134" s="52"/>
      <c r="GQ134" s="52"/>
      <c r="GR134" s="52"/>
      <c r="GS134" s="52"/>
      <c r="GT134" s="52"/>
      <c r="GU134" s="52"/>
      <c r="GV134" s="52"/>
      <c r="GW134" s="52"/>
      <c r="GX134" s="52"/>
      <c r="GY134" s="52"/>
      <c r="GZ134" s="52"/>
    </row>
    <row r="135" spans="1:208" x14ac:dyDescent="0.15">
      <c r="A135" s="153">
        <f t="shared" si="37"/>
        <v>42751</v>
      </c>
      <c r="B135" s="23">
        <f t="shared" ca="1" si="47"/>
        <v>1054487.7609999999</v>
      </c>
      <c r="C135" s="18">
        <f t="shared" si="38"/>
        <v>1000000</v>
      </c>
      <c r="D135" s="17">
        <f ca="1">IF(A135&lt;$B$1,VLOOKUP(A135,[1]DI!$A$4:$B$15000,2,FALSE),0)</f>
        <v>0.1288</v>
      </c>
      <c r="E135" s="18">
        <f t="shared" ca="1" si="32"/>
        <v>1.00048089</v>
      </c>
      <c r="F135" s="18">
        <f ca="1">(TRUNC(PRODUCT($E$12:$E134),16))</f>
        <v>1.0441489849960801</v>
      </c>
      <c r="G135" s="18">
        <f t="shared" si="49"/>
        <v>1</v>
      </c>
      <c r="H135" s="18">
        <f t="shared" ca="1" si="33"/>
        <v>1.0441489799999999</v>
      </c>
      <c r="I135" s="17">
        <f t="shared" si="39"/>
        <v>0.03</v>
      </c>
      <c r="J135" s="5">
        <f t="shared" si="40"/>
        <v>42628</v>
      </c>
      <c r="K135" s="2">
        <f t="shared" si="41"/>
        <v>84</v>
      </c>
      <c r="L135" s="27">
        <f t="shared" si="42"/>
        <v>84</v>
      </c>
      <c r="M135" s="14">
        <f t="shared" si="34"/>
        <v>1.009901634</v>
      </c>
      <c r="N135" s="14">
        <f t="shared" ca="1" si="35"/>
        <v>1.0544877610000001</v>
      </c>
      <c r="O135" s="27">
        <f t="shared" si="48"/>
        <v>0</v>
      </c>
      <c r="P135" s="18">
        <f t="shared" ca="1" si="36"/>
        <v>54487.760999999999</v>
      </c>
      <c r="Q135" s="3">
        <f t="shared" si="43"/>
        <v>0</v>
      </c>
      <c r="R135" s="4" t="str">
        <f t="shared" si="44"/>
        <v>A+J=</v>
      </c>
      <c r="S135" s="5">
        <f t="shared" si="45"/>
        <v>42993</v>
      </c>
      <c r="T135" s="8">
        <f t="shared" si="46"/>
        <v>0</v>
      </c>
      <c r="U135" s="4"/>
      <c r="V135" s="60">
        <v>41701</v>
      </c>
      <c r="W135" s="35" t="s">
        <v>70</v>
      </c>
      <c r="X135" s="31"/>
      <c r="Y135" s="6"/>
      <c r="Z135" s="68"/>
      <c r="AA135" s="68"/>
      <c r="AB135" s="68"/>
      <c r="AC135" s="68"/>
      <c r="AD135" s="6"/>
      <c r="AE135" s="4"/>
      <c r="AF135" s="6"/>
      <c r="AG135" s="8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</row>
    <row r="136" spans="1:208" x14ac:dyDescent="0.15">
      <c r="A136" s="153">
        <f t="shared" si="37"/>
        <v>42752</v>
      </c>
      <c r="B136" s="23">
        <f t="shared" ca="1" si="47"/>
        <v>1055118.618</v>
      </c>
      <c r="C136" s="18">
        <f t="shared" si="38"/>
        <v>1000000</v>
      </c>
      <c r="D136" s="17">
        <f ca="1">IF(A136&lt;$B$1,VLOOKUP(A136,[1]DI!$A$4:$B$15000,2,FALSE),0)</f>
        <v>0.1288</v>
      </c>
      <c r="E136" s="18">
        <f t="shared" ca="1" si="32"/>
        <v>1.00048089</v>
      </c>
      <c r="F136" s="18">
        <f ca="1">(TRUNC(PRODUCT($E$12:$E135),16))</f>
        <v>1.04465110580147</v>
      </c>
      <c r="G136" s="18">
        <f t="shared" si="49"/>
        <v>1</v>
      </c>
      <c r="H136" s="18">
        <f t="shared" ca="1" si="33"/>
        <v>1.04465111</v>
      </c>
      <c r="I136" s="17">
        <f t="shared" si="39"/>
        <v>0.03</v>
      </c>
      <c r="J136" s="5">
        <f t="shared" si="40"/>
        <v>42628</v>
      </c>
      <c r="K136" s="2">
        <f t="shared" si="41"/>
        <v>85</v>
      </c>
      <c r="L136" s="27">
        <f t="shared" si="42"/>
        <v>85</v>
      </c>
      <c r="M136" s="14">
        <f t="shared" si="34"/>
        <v>1.0100200989999999</v>
      </c>
      <c r="N136" s="14">
        <f t="shared" ca="1" si="35"/>
        <v>1.0551186180000001</v>
      </c>
      <c r="O136" s="27">
        <f t="shared" si="48"/>
        <v>0</v>
      </c>
      <c r="P136" s="18">
        <f t="shared" ca="1" si="36"/>
        <v>55118.618000000002</v>
      </c>
      <c r="Q136" s="3">
        <f t="shared" si="43"/>
        <v>0</v>
      </c>
      <c r="R136" s="4" t="str">
        <f t="shared" si="44"/>
        <v>A+J=</v>
      </c>
      <c r="S136" s="5">
        <f t="shared" si="45"/>
        <v>42993</v>
      </c>
      <c r="T136" s="8">
        <f t="shared" si="46"/>
        <v>0</v>
      </c>
      <c r="U136" s="4"/>
      <c r="V136" s="60">
        <v>41702</v>
      </c>
      <c r="W136" s="35" t="s">
        <v>70</v>
      </c>
      <c r="X136" s="31"/>
      <c r="Y136" s="6"/>
      <c r="Z136" s="68"/>
      <c r="AA136" s="68"/>
      <c r="AB136" s="68"/>
      <c r="AC136" s="68"/>
      <c r="AD136" s="6"/>
      <c r="AE136" s="4"/>
      <c r="AF136" s="6"/>
      <c r="AG136" s="8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</row>
    <row r="137" spans="1:208" x14ac:dyDescent="0.15">
      <c r="A137" s="153">
        <f t="shared" si="37"/>
        <v>42753</v>
      </c>
      <c r="B137" s="23">
        <f t="shared" ca="1" si="47"/>
        <v>1055749.8400000001</v>
      </c>
      <c r="C137" s="18">
        <f t="shared" si="38"/>
        <v>1000000</v>
      </c>
      <c r="D137" s="17">
        <f ca="1">IF(A137&lt;$B$1,VLOOKUP(A137,[1]DI!$A$4:$B$15000,2,FALSE),0)</f>
        <v>0.1288</v>
      </c>
      <c r="E137" s="18">
        <f t="shared" ca="1" si="32"/>
        <v>1.00048089</v>
      </c>
      <c r="F137" s="18">
        <f ca="1">(TRUNC(PRODUCT($E$12:$E136),16))</f>
        <v>1.04515346807174</v>
      </c>
      <c r="G137" s="18">
        <f t="shared" si="49"/>
        <v>1</v>
      </c>
      <c r="H137" s="18">
        <f t="shared" ca="1" si="33"/>
        <v>1.04515347</v>
      </c>
      <c r="I137" s="17">
        <f t="shared" si="39"/>
        <v>0.03</v>
      </c>
      <c r="J137" s="5">
        <f t="shared" si="40"/>
        <v>42628</v>
      </c>
      <c r="K137" s="2">
        <f t="shared" si="41"/>
        <v>86</v>
      </c>
      <c r="L137" s="27">
        <f t="shared" si="42"/>
        <v>86</v>
      </c>
      <c r="M137" s="14">
        <f t="shared" si="34"/>
        <v>1.0101385780000001</v>
      </c>
      <c r="N137" s="14">
        <f t="shared" ca="1" si="35"/>
        <v>1.0557498400000001</v>
      </c>
      <c r="O137" s="27">
        <f t="shared" si="48"/>
        <v>0</v>
      </c>
      <c r="P137" s="18">
        <f t="shared" ca="1" si="36"/>
        <v>55749.84</v>
      </c>
      <c r="Q137" s="3">
        <f t="shared" si="43"/>
        <v>0</v>
      </c>
      <c r="R137" s="4" t="str">
        <f t="shared" si="44"/>
        <v>A+J=</v>
      </c>
      <c r="S137" s="5">
        <f t="shared" si="45"/>
        <v>42993</v>
      </c>
      <c r="T137" s="8">
        <f t="shared" si="46"/>
        <v>0</v>
      </c>
      <c r="U137" s="4"/>
      <c r="V137" s="60">
        <v>41747</v>
      </c>
      <c r="W137" s="35" t="s">
        <v>71</v>
      </c>
      <c r="X137" s="31"/>
      <c r="Y137" s="6"/>
      <c r="Z137" s="68"/>
      <c r="AA137" s="53"/>
      <c r="AB137" s="53"/>
      <c r="AC137" s="1"/>
      <c r="AD137" s="6"/>
      <c r="AE137" s="4"/>
      <c r="AF137" s="6"/>
      <c r="AG137" s="8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</row>
    <row r="138" spans="1:208" x14ac:dyDescent="0.15">
      <c r="A138" s="153">
        <f t="shared" si="37"/>
        <v>42754</v>
      </c>
      <c r="B138" s="23">
        <f t="shared" ca="1" si="47"/>
        <v>1056381.43899999</v>
      </c>
      <c r="C138" s="18">
        <f t="shared" si="38"/>
        <v>1000000</v>
      </c>
      <c r="D138" s="17">
        <f ca="1">IF(A138&lt;$B$1,VLOOKUP(A138,[1]DI!$A$4:$B$15000,2,FALSE),0)</f>
        <v>0.1288</v>
      </c>
      <c r="E138" s="18">
        <f t="shared" ca="1" si="32"/>
        <v>1.00048089</v>
      </c>
      <c r="F138" s="18">
        <f ca="1">(TRUNC(PRODUCT($E$12:$E137),16))</f>
        <v>1.0456560719229999</v>
      </c>
      <c r="G138" s="18">
        <f t="shared" si="49"/>
        <v>1</v>
      </c>
      <c r="H138" s="18">
        <f t="shared" ca="1" si="33"/>
        <v>1.0456560699999999</v>
      </c>
      <c r="I138" s="17">
        <f t="shared" si="39"/>
        <v>0.03</v>
      </c>
      <c r="J138" s="5">
        <f t="shared" si="40"/>
        <v>42628</v>
      </c>
      <c r="K138" s="2">
        <f t="shared" si="41"/>
        <v>87</v>
      </c>
      <c r="L138" s="27">
        <f t="shared" si="42"/>
        <v>87</v>
      </c>
      <c r="M138" s="14">
        <f t="shared" si="34"/>
        <v>1.0102570710000001</v>
      </c>
      <c r="N138" s="14">
        <f t="shared" ca="1" si="35"/>
        <v>1.0563814389999999</v>
      </c>
      <c r="O138" s="27">
        <f t="shared" si="48"/>
        <v>0</v>
      </c>
      <c r="P138" s="18">
        <f t="shared" ca="1" si="36"/>
        <v>56381.438999990001</v>
      </c>
      <c r="Q138" s="3">
        <f t="shared" si="43"/>
        <v>0</v>
      </c>
      <c r="R138" s="4" t="str">
        <f t="shared" si="44"/>
        <v>A+J=</v>
      </c>
      <c r="S138" s="5">
        <f t="shared" si="45"/>
        <v>42993</v>
      </c>
      <c r="T138" s="8">
        <f t="shared" si="46"/>
        <v>0</v>
      </c>
      <c r="U138" s="4"/>
      <c r="V138" s="60">
        <v>41750</v>
      </c>
      <c r="W138" s="35" t="s">
        <v>72</v>
      </c>
      <c r="X138" s="31"/>
      <c r="Y138" s="6"/>
      <c r="Z138" s="68"/>
      <c r="AA138" s="53"/>
      <c r="AB138" s="53"/>
      <c r="AC138" s="1"/>
      <c r="AD138" s="6"/>
      <c r="AE138" s="4"/>
      <c r="AF138" s="6"/>
      <c r="AG138" s="8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</row>
    <row r="139" spans="1:208" x14ac:dyDescent="0.15">
      <c r="A139" s="153">
        <f t="shared" si="37"/>
        <v>42755</v>
      </c>
      <c r="B139" s="23">
        <f t="shared" ca="1" si="47"/>
        <v>1057013.4229999899</v>
      </c>
      <c r="C139" s="18">
        <f t="shared" si="38"/>
        <v>1000000</v>
      </c>
      <c r="D139" s="17">
        <f ca="1">IF(A139&lt;$B$1,VLOOKUP(A139,[1]DI!$A$4:$B$15000,2,FALSE),0)</f>
        <v>0.1288</v>
      </c>
      <c r="E139" s="18">
        <f t="shared" ca="1" si="32"/>
        <v>1.00048089</v>
      </c>
      <c r="F139" s="18">
        <f ca="1">(TRUNC(PRODUCT($E$12:$E138),16))</f>
        <v>1.0461589174714301</v>
      </c>
      <c r="G139" s="18">
        <f t="shared" si="49"/>
        <v>1</v>
      </c>
      <c r="H139" s="18">
        <f t="shared" ca="1" si="33"/>
        <v>1.0461589200000001</v>
      </c>
      <c r="I139" s="17">
        <f t="shared" si="39"/>
        <v>0.03</v>
      </c>
      <c r="J139" s="5">
        <f t="shared" si="40"/>
        <v>42628</v>
      </c>
      <c r="K139" s="2">
        <f t="shared" si="41"/>
        <v>88</v>
      </c>
      <c r="L139" s="27">
        <f t="shared" si="42"/>
        <v>88</v>
      </c>
      <c r="M139" s="14">
        <f t="shared" si="34"/>
        <v>1.0103755780000001</v>
      </c>
      <c r="N139" s="14">
        <f t="shared" ca="1" si="35"/>
        <v>1.0570134229999999</v>
      </c>
      <c r="O139" s="27">
        <f t="shared" si="48"/>
        <v>0</v>
      </c>
      <c r="P139" s="18">
        <f t="shared" ca="1" si="36"/>
        <v>57013.422999989998</v>
      </c>
      <c r="Q139" s="3">
        <f t="shared" si="43"/>
        <v>0</v>
      </c>
      <c r="R139" s="4" t="str">
        <f t="shared" si="44"/>
        <v>A+J=</v>
      </c>
      <c r="S139" s="5">
        <f t="shared" si="45"/>
        <v>42993</v>
      </c>
      <c r="T139" s="8">
        <f t="shared" si="46"/>
        <v>0</v>
      </c>
      <c r="U139" s="4"/>
      <c r="V139" s="60">
        <v>41760</v>
      </c>
      <c r="W139" s="35" t="s">
        <v>73</v>
      </c>
      <c r="X139" s="31"/>
      <c r="Y139" s="6"/>
      <c r="Z139" s="68"/>
      <c r="AA139" s="53"/>
      <c r="AB139" s="53"/>
      <c r="AC139" s="1"/>
      <c r="AD139" s="6"/>
      <c r="AE139" s="4"/>
      <c r="AF139" s="6"/>
      <c r="AG139" s="8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</row>
    <row r="140" spans="1:208" x14ac:dyDescent="0.15">
      <c r="A140" s="153">
        <f t="shared" si="37"/>
        <v>42756</v>
      </c>
      <c r="B140" s="23">
        <f t="shared" ca="1" si="47"/>
        <v>1057645.7749999899</v>
      </c>
      <c r="C140" s="18">
        <f t="shared" si="38"/>
        <v>1000000</v>
      </c>
      <c r="D140" s="17">
        <f ca="1">IF(A140&lt;$B$1,VLOOKUP(A140,[1]DI!$A$4:$B$15000,2,FALSE),0)</f>
        <v>0</v>
      </c>
      <c r="E140" s="18">
        <f t="shared" ref="E140:E203" ca="1" si="50">IF(A140&lt;A$10,1,ROUND(((1+D140)^(1/252)),8))</f>
        <v>1</v>
      </c>
      <c r="F140" s="18">
        <f ca="1">(TRUNC(PRODUCT($E$12:$E139),16))</f>
        <v>1.04666200483325</v>
      </c>
      <c r="G140" s="18">
        <f t="shared" si="49"/>
        <v>1</v>
      </c>
      <c r="H140" s="18">
        <f t="shared" ref="H140:H203" ca="1" si="51">ROUND(F140/G140,8)</f>
        <v>1.046662</v>
      </c>
      <c r="I140" s="17">
        <f t="shared" si="39"/>
        <v>0.03</v>
      </c>
      <c r="J140" s="5">
        <f t="shared" si="40"/>
        <v>42628</v>
      </c>
      <c r="K140" s="2">
        <f t="shared" si="41"/>
        <v>88</v>
      </c>
      <c r="L140" s="27">
        <f t="shared" si="42"/>
        <v>89</v>
      </c>
      <c r="M140" s="14">
        <f t="shared" ref="M140:M203" si="52">ROUND((I140+1)^(L140/252),9)</f>
        <v>1.010494099</v>
      </c>
      <c r="N140" s="14">
        <f t="shared" ref="N140:N203" ca="1" si="53">ROUND(H140*M140,9)</f>
        <v>1.0576457749999999</v>
      </c>
      <c r="O140" s="27">
        <f t="shared" si="48"/>
        <v>0</v>
      </c>
      <c r="P140" s="18">
        <f t="shared" ref="P140:P203" ca="1" si="54">TRUNC(((N140-1)*C140),8)</f>
        <v>57645.774999989997</v>
      </c>
      <c r="Q140" s="3">
        <f t="shared" si="43"/>
        <v>0</v>
      </c>
      <c r="R140" s="4" t="str">
        <f t="shared" si="44"/>
        <v>A+J=</v>
      </c>
      <c r="S140" s="5">
        <f t="shared" si="45"/>
        <v>42993</v>
      </c>
      <c r="T140" s="8">
        <f t="shared" si="46"/>
        <v>0</v>
      </c>
      <c r="U140" s="4"/>
      <c r="V140" s="60">
        <v>41809</v>
      </c>
      <c r="W140" s="35" t="s">
        <v>74</v>
      </c>
      <c r="X140" s="31"/>
      <c r="Y140" s="6"/>
      <c r="Z140" s="68"/>
      <c r="AA140" s="53"/>
      <c r="AB140" s="53"/>
      <c r="AC140" s="1"/>
      <c r="AD140" s="6"/>
      <c r="AE140" s="4"/>
      <c r="AF140" s="6"/>
      <c r="AG140" s="8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</row>
    <row r="141" spans="1:208" x14ac:dyDescent="0.15">
      <c r="A141" s="153">
        <f t="shared" ref="A141:A204" si="55">(A140+1)</f>
        <v>42757</v>
      </c>
      <c r="B141" s="23">
        <f t="shared" ca="1" si="47"/>
        <v>1057645.7749999899</v>
      </c>
      <c r="C141" s="18">
        <f t="shared" ref="C141:C204" si="56">(C140-Q140)</f>
        <v>1000000</v>
      </c>
      <c r="D141" s="17">
        <f ca="1">IF(A141&lt;$B$1,VLOOKUP(A141,[1]DI!$A$4:$B$15000,2,FALSE),0)</f>
        <v>0</v>
      </c>
      <c r="E141" s="18">
        <f t="shared" ca="1" si="50"/>
        <v>1</v>
      </c>
      <c r="F141" s="18">
        <f ca="1">(TRUNC(PRODUCT($E$12:$E140),16))</f>
        <v>1.04666200483325</v>
      </c>
      <c r="G141" s="18">
        <f t="shared" si="49"/>
        <v>1</v>
      </c>
      <c r="H141" s="18">
        <f t="shared" ca="1" si="51"/>
        <v>1.046662</v>
      </c>
      <c r="I141" s="17">
        <f t="shared" ref="I141:I204" si="57">I140</f>
        <v>0.03</v>
      </c>
      <c r="J141" s="5">
        <f t="shared" ref="J141:J204" si="58">IF(O140&gt;0,VLOOKUP(O140,V$12:AF$48,2),J140)</f>
        <v>42628</v>
      </c>
      <c r="K141" s="2">
        <f t="shared" ref="K141:K204" si="59">IF(A141&gt;J141,IF(NETWORKDAYS(J141,A141,$V$52:$V$436)-1=0,1,NETWORKDAYS(J141,A141,$V$52:$V$436)-1),0)</f>
        <v>88</v>
      </c>
      <c r="L141" s="27">
        <f t="shared" ref="L141:L204" si="60">IF(AND(K141=1,K140=1),1,IF(K141&gt;0,IF(K141=K140,K141+1,K141),0))</f>
        <v>89</v>
      </c>
      <c r="M141" s="14">
        <f t="shared" si="52"/>
        <v>1.010494099</v>
      </c>
      <c r="N141" s="14">
        <f t="shared" ca="1" si="53"/>
        <v>1.0576457749999999</v>
      </c>
      <c r="O141" s="27">
        <f t="shared" si="48"/>
        <v>0</v>
      </c>
      <c r="P141" s="18">
        <f t="shared" ca="1" si="54"/>
        <v>57645.774999989997</v>
      </c>
      <c r="Q141" s="3">
        <f t="shared" ref="Q141:Q204" si="61">IF(O141&gt;0,VLOOKUP(O141,$V$12:$AA$48,6),0)</f>
        <v>0</v>
      </c>
      <c r="R141" s="4" t="str">
        <f t="shared" ref="R141:R204" si="62">IF(O140&gt;0,VLOOKUP(O140,V$12:AF$48,10),R140)</f>
        <v>A+J=</v>
      </c>
      <c r="S141" s="5">
        <f t="shared" ref="S141:S204" si="63">IF(O140&gt;0,VLOOKUP(O140,V$12:AF$48,11),S140)</f>
        <v>42993</v>
      </c>
      <c r="T141" s="8">
        <f t="shared" ref="T141:T204" si="64">IF(O141&gt;0,(P141+Q141)*T$10,0)</f>
        <v>0</v>
      </c>
      <c r="U141" s="4"/>
      <c r="V141" s="60">
        <v>41998</v>
      </c>
      <c r="W141" s="35" t="s">
        <v>75</v>
      </c>
      <c r="X141" s="31"/>
      <c r="Y141" s="6"/>
      <c r="Z141" s="68"/>
      <c r="AA141" s="53"/>
      <c r="AB141" s="53"/>
      <c r="AC141" s="1"/>
      <c r="AD141" s="6"/>
      <c r="AE141" s="4"/>
      <c r="AF141" s="6"/>
      <c r="AG141" s="8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</row>
    <row r="142" spans="1:208" x14ac:dyDescent="0.15">
      <c r="A142" s="153">
        <f t="shared" si="55"/>
        <v>42758</v>
      </c>
      <c r="B142" s="23">
        <f t="shared" ref="B142:B205" ca="1" si="65">IF(A142&lt;=TODAY(),C142+P142,IF(AND(A142&gt;TODAY(),A142&lt;=$B$1),IF(VLOOKUP(TODAY(),$A$10:$D$10000,4,FALSE)=0,"n.d",C142+P142),"n.d"))</f>
        <v>1057645.7749999899</v>
      </c>
      <c r="C142" s="18">
        <f t="shared" si="56"/>
        <v>1000000</v>
      </c>
      <c r="D142" s="17">
        <f ca="1">IF(A142&lt;$B$1,VLOOKUP(A142,[1]DI!$A$4:$B$15000,2,FALSE),0)</f>
        <v>0.1288</v>
      </c>
      <c r="E142" s="18">
        <f t="shared" ca="1" si="50"/>
        <v>1.00048089</v>
      </c>
      <c r="F142" s="18">
        <f ca="1">(TRUNC(PRODUCT($E$12:$E141),16))</f>
        <v>1.04666200483325</v>
      </c>
      <c r="G142" s="18">
        <f t="shared" si="49"/>
        <v>1</v>
      </c>
      <c r="H142" s="18">
        <f t="shared" ca="1" si="51"/>
        <v>1.046662</v>
      </c>
      <c r="I142" s="17">
        <f t="shared" si="57"/>
        <v>0.03</v>
      </c>
      <c r="J142" s="5">
        <f t="shared" si="58"/>
        <v>42628</v>
      </c>
      <c r="K142" s="2">
        <f t="shared" si="59"/>
        <v>89</v>
      </c>
      <c r="L142" s="27">
        <f t="shared" si="60"/>
        <v>89</v>
      </c>
      <c r="M142" s="14">
        <f t="shared" si="52"/>
        <v>1.010494099</v>
      </c>
      <c r="N142" s="14">
        <f t="shared" ca="1" si="53"/>
        <v>1.0576457749999999</v>
      </c>
      <c r="O142" s="27">
        <f t="shared" ref="O142:O205" si="66">IF(VLOOKUP(A142,W$12:AD$48,8)=VLOOKUP(A141,W$12:AD$48,8),0,VLOOKUP(A142,W$12:AD$48,8))</f>
        <v>0</v>
      </c>
      <c r="P142" s="18">
        <f t="shared" ca="1" si="54"/>
        <v>57645.774999989997</v>
      </c>
      <c r="Q142" s="3">
        <f t="shared" si="61"/>
        <v>0</v>
      </c>
      <c r="R142" s="4" t="str">
        <f t="shared" si="62"/>
        <v>A+J=</v>
      </c>
      <c r="S142" s="5">
        <f t="shared" si="63"/>
        <v>42993</v>
      </c>
      <c r="T142" s="8">
        <f t="shared" si="64"/>
        <v>0</v>
      </c>
      <c r="U142" s="8"/>
      <c r="V142" s="60">
        <v>42005</v>
      </c>
      <c r="W142" s="35" t="s">
        <v>76</v>
      </c>
      <c r="X142" s="31"/>
      <c r="Y142" s="6"/>
      <c r="Z142" s="68"/>
      <c r="AA142" s="53"/>
      <c r="AB142" s="53"/>
      <c r="AC142" s="8"/>
      <c r="AD142" s="8"/>
      <c r="AE142" s="9"/>
      <c r="AF142" s="8"/>
      <c r="AG142" s="8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</row>
    <row r="143" spans="1:208" x14ac:dyDescent="0.15">
      <c r="A143" s="153">
        <f t="shared" si="55"/>
        <v>42759</v>
      </c>
      <c r="B143" s="23">
        <f t="shared" ca="1" si="65"/>
        <v>1058278.5120000001</v>
      </c>
      <c r="C143" s="18">
        <f t="shared" si="56"/>
        <v>1000000</v>
      </c>
      <c r="D143" s="17">
        <f ca="1">IF(A143&lt;$B$1,VLOOKUP(A143,[1]DI!$A$4:$B$15000,2,FALSE),0)</f>
        <v>0.1288</v>
      </c>
      <c r="E143" s="18">
        <f t="shared" ca="1" si="50"/>
        <v>1.00048089</v>
      </c>
      <c r="F143" s="18">
        <f ca="1">(TRUNC(PRODUCT($E$12:$E142),16))</f>
        <v>1.04716533412476</v>
      </c>
      <c r="G143" s="18">
        <f t="shared" si="49"/>
        <v>1</v>
      </c>
      <c r="H143" s="18">
        <f t="shared" ca="1" si="51"/>
        <v>1.0471653299999999</v>
      </c>
      <c r="I143" s="17">
        <f t="shared" si="57"/>
        <v>0.03</v>
      </c>
      <c r="J143" s="5">
        <f t="shared" si="58"/>
        <v>42628</v>
      </c>
      <c r="K143" s="2">
        <f t="shared" si="59"/>
        <v>90</v>
      </c>
      <c r="L143" s="27">
        <f t="shared" si="60"/>
        <v>90</v>
      </c>
      <c r="M143" s="14">
        <f t="shared" si="52"/>
        <v>1.0106126339999999</v>
      </c>
      <c r="N143" s="14">
        <f t="shared" ca="1" si="53"/>
        <v>1.058278512</v>
      </c>
      <c r="O143" s="27">
        <f t="shared" si="66"/>
        <v>0</v>
      </c>
      <c r="P143" s="18">
        <f t="shared" ca="1" si="54"/>
        <v>58278.512000000002</v>
      </c>
      <c r="Q143" s="3">
        <f t="shared" si="61"/>
        <v>0</v>
      </c>
      <c r="R143" s="4" t="str">
        <f t="shared" si="62"/>
        <v>A+J=</v>
      </c>
      <c r="S143" s="5">
        <f t="shared" si="63"/>
        <v>42993</v>
      </c>
      <c r="T143" s="8">
        <f t="shared" si="64"/>
        <v>0</v>
      </c>
      <c r="U143" s="8"/>
      <c r="V143" s="60">
        <v>42051</v>
      </c>
      <c r="W143" s="35" t="s">
        <v>70</v>
      </c>
      <c r="X143" s="31"/>
      <c r="Y143" s="6"/>
      <c r="Z143" s="68"/>
      <c r="AA143" s="53"/>
      <c r="AB143" s="53"/>
      <c r="AC143" s="8"/>
      <c r="AD143" s="8"/>
      <c r="AE143" s="9"/>
      <c r="AF143" s="8"/>
      <c r="AG143" s="8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</row>
    <row r="144" spans="1:208" x14ac:dyDescent="0.15">
      <c r="A144" s="153">
        <f t="shared" si="55"/>
        <v>42760</v>
      </c>
      <c r="B144" s="23">
        <f t="shared" ca="1" si="65"/>
        <v>1058911.6359999899</v>
      </c>
      <c r="C144" s="18">
        <f t="shared" si="56"/>
        <v>1000000</v>
      </c>
      <c r="D144" s="17">
        <f ca="1">IF(A144&lt;$B$1,VLOOKUP(A144,[1]DI!$A$4:$B$15000,2,FALSE),0)</f>
        <v>0.1288</v>
      </c>
      <c r="E144" s="18">
        <f t="shared" ca="1" si="50"/>
        <v>1.00048089</v>
      </c>
      <c r="F144" s="18">
        <f ca="1">(TRUNC(PRODUCT($E$12:$E143),16))</f>
        <v>1.0476689054622801</v>
      </c>
      <c r="G144" s="18">
        <f t="shared" si="49"/>
        <v>1</v>
      </c>
      <c r="H144" s="18">
        <f t="shared" ca="1" si="51"/>
        <v>1.0476689100000001</v>
      </c>
      <c r="I144" s="17">
        <f t="shared" si="57"/>
        <v>0.03</v>
      </c>
      <c r="J144" s="5">
        <f t="shared" si="58"/>
        <v>42628</v>
      </c>
      <c r="K144" s="2">
        <f t="shared" si="59"/>
        <v>91</v>
      </c>
      <c r="L144" s="27">
        <f t="shared" si="60"/>
        <v>91</v>
      </c>
      <c r="M144" s="14">
        <f t="shared" si="52"/>
        <v>1.010731182</v>
      </c>
      <c r="N144" s="14">
        <f t="shared" ca="1" si="53"/>
        <v>1.0589116359999999</v>
      </c>
      <c r="O144" s="27">
        <f t="shared" si="66"/>
        <v>0</v>
      </c>
      <c r="P144" s="18">
        <f t="shared" ca="1" si="54"/>
        <v>58911.635999990001</v>
      </c>
      <c r="Q144" s="3">
        <f t="shared" si="61"/>
        <v>0</v>
      </c>
      <c r="R144" s="4" t="str">
        <f t="shared" si="62"/>
        <v>A+J=</v>
      </c>
      <c r="S144" s="5">
        <f t="shared" si="63"/>
        <v>42993</v>
      </c>
      <c r="T144" s="8">
        <f t="shared" si="64"/>
        <v>0</v>
      </c>
      <c r="U144" s="8"/>
      <c r="V144" s="60">
        <v>42052</v>
      </c>
      <c r="W144" s="35" t="s">
        <v>70</v>
      </c>
      <c r="X144" s="31"/>
      <c r="Y144" s="6"/>
      <c r="Z144" s="68"/>
      <c r="AA144" s="53"/>
      <c r="AB144" s="53"/>
      <c r="AC144" s="8"/>
      <c r="AD144" s="8"/>
      <c r="AE144" s="9"/>
      <c r="AF144" s="8"/>
      <c r="AG144" s="8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</row>
    <row r="145" spans="1:208" x14ac:dyDescent="0.15">
      <c r="A145" s="153">
        <f t="shared" si="55"/>
        <v>42761</v>
      </c>
      <c r="B145" s="23">
        <f t="shared" ca="1" si="65"/>
        <v>1059545.1270000001</v>
      </c>
      <c r="C145" s="18">
        <f t="shared" si="56"/>
        <v>1000000</v>
      </c>
      <c r="D145" s="17">
        <f ca="1">IF(A145&lt;$B$1,VLOOKUP(A145,[1]DI!$A$4:$B$15000,2,FALSE),0)</f>
        <v>0.1288</v>
      </c>
      <c r="E145" s="18">
        <f t="shared" ca="1" si="50"/>
        <v>1.00048089</v>
      </c>
      <c r="F145" s="18">
        <f ca="1">(TRUNC(PRODUCT($E$12:$E144),16))</f>
        <v>1.0481727189622301</v>
      </c>
      <c r="G145" s="18">
        <f t="shared" si="49"/>
        <v>1</v>
      </c>
      <c r="H145" s="18">
        <f t="shared" ca="1" si="51"/>
        <v>1.0481727199999999</v>
      </c>
      <c r="I145" s="17">
        <f t="shared" si="57"/>
        <v>0.03</v>
      </c>
      <c r="J145" s="5">
        <f t="shared" si="58"/>
        <v>42628</v>
      </c>
      <c r="K145" s="2">
        <f t="shared" si="59"/>
        <v>92</v>
      </c>
      <c r="L145" s="27">
        <f t="shared" si="60"/>
        <v>92</v>
      </c>
      <c r="M145" s="14">
        <f t="shared" si="52"/>
        <v>1.010849745</v>
      </c>
      <c r="N145" s="14">
        <f t="shared" ca="1" si="53"/>
        <v>1.059545127</v>
      </c>
      <c r="O145" s="27">
        <f t="shared" si="66"/>
        <v>0</v>
      </c>
      <c r="P145" s="18">
        <f t="shared" ca="1" si="54"/>
        <v>59545.127</v>
      </c>
      <c r="Q145" s="3">
        <f t="shared" si="61"/>
        <v>0</v>
      </c>
      <c r="R145" s="4" t="str">
        <f t="shared" si="62"/>
        <v>A+J=</v>
      </c>
      <c r="S145" s="5">
        <f t="shared" si="63"/>
        <v>42993</v>
      </c>
      <c r="T145" s="8">
        <f t="shared" si="64"/>
        <v>0</v>
      </c>
      <c r="U145" s="8"/>
      <c r="V145" s="60">
        <v>42097</v>
      </c>
      <c r="W145" s="35" t="s">
        <v>71</v>
      </c>
      <c r="X145" s="31"/>
      <c r="Y145" s="6"/>
      <c r="Z145" s="68"/>
      <c r="AA145" s="53"/>
      <c r="AB145" s="53"/>
      <c r="AC145" s="8"/>
      <c r="AD145" s="8"/>
      <c r="AE145" s="9"/>
      <c r="AF145" s="8"/>
      <c r="AG145" s="8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</row>
    <row r="146" spans="1:208" x14ac:dyDescent="0.15">
      <c r="A146" s="153">
        <f t="shared" si="55"/>
        <v>42762</v>
      </c>
      <c r="B146" s="23">
        <f t="shared" ca="1" si="65"/>
        <v>1060178.993</v>
      </c>
      <c r="C146" s="18">
        <f t="shared" si="56"/>
        <v>1000000</v>
      </c>
      <c r="D146" s="17">
        <f ca="1">IF(A146&lt;$B$1,VLOOKUP(A146,[1]DI!$A$4:$B$15000,2,FALSE),0)</f>
        <v>0.1288</v>
      </c>
      <c r="E146" s="18">
        <f t="shared" ca="1" si="50"/>
        <v>1.00048089</v>
      </c>
      <c r="F146" s="18">
        <f ca="1">(TRUNC(PRODUCT($E$12:$E145),16))</f>
        <v>1.0486767747410499</v>
      </c>
      <c r="G146" s="18">
        <f t="shared" si="49"/>
        <v>1</v>
      </c>
      <c r="H146" s="18">
        <f t="shared" ca="1" si="51"/>
        <v>1.0486767699999999</v>
      </c>
      <c r="I146" s="17">
        <f t="shared" si="57"/>
        <v>0.03</v>
      </c>
      <c r="J146" s="5">
        <f t="shared" si="58"/>
        <v>42628</v>
      </c>
      <c r="K146" s="2">
        <f t="shared" si="59"/>
        <v>93</v>
      </c>
      <c r="L146" s="27">
        <f t="shared" si="60"/>
        <v>93</v>
      </c>
      <c r="M146" s="14">
        <f t="shared" si="52"/>
        <v>1.010968321</v>
      </c>
      <c r="N146" s="14">
        <f t="shared" ca="1" si="53"/>
        <v>1.0601789930000001</v>
      </c>
      <c r="O146" s="27">
        <f t="shared" si="66"/>
        <v>0</v>
      </c>
      <c r="P146" s="18">
        <f t="shared" ca="1" si="54"/>
        <v>60178.993000000002</v>
      </c>
      <c r="Q146" s="3">
        <f t="shared" si="61"/>
        <v>0</v>
      </c>
      <c r="R146" s="4" t="str">
        <f t="shared" si="62"/>
        <v>A+J=</v>
      </c>
      <c r="S146" s="5">
        <f t="shared" si="63"/>
        <v>42993</v>
      </c>
      <c r="T146" s="8">
        <f t="shared" si="64"/>
        <v>0</v>
      </c>
      <c r="U146" s="8"/>
      <c r="V146" s="60">
        <v>42115</v>
      </c>
      <c r="W146" s="35" t="s">
        <v>72</v>
      </c>
      <c r="X146" s="31"/>
      <c r="Y146" s="6"/>
      <c r="Z146" s="68"/>
      <c r="AA146" s="53"/>
      <c r="AB146" s="53"/>
      <c r="AC146" s="8"/>
      <c r="AD146" s="8"/>
      <c r="AE146" s="9"/>
      <c r="AF146" s="8"/>
      <c r="AG146" s="8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</row>
    <row r="147" spans="1:208" x14ac:dyDescent="0.15">
      <c r="A147" s="153">
        <f t="shared" si="55"/>
        <v>42763</v>
      </c>
      <c r="B147" s="23">
        <f t="shared" ca="1" si="65"/>
        <v>1060813.2479999999</v>
      </c>
      <c r="C147" s="18">
        <f t="shared" si="56"/>
        <v>1000000</v>
      </c>
      <c r="D147" s="17">
        <f ca="1">IF(A147&lt;$B$1,VLOOKUP(A147,[1]DI!$A$4:$B$15000,2,FALSE),0)</f>
        <v>0</v>
      </c>
      <c r="E147" s="18">
        <f t="shared" ca="1" si="50"/>
        <v>1</v>
      </c>
      <c r="F147" s="18">
        <f ca="1">(TRUNC(PRODUCT($E$12:$E146),16))</f>
        <v>1.04918107291526</v>
      </c>
      <c r="G147" s="18">
        <f t="shared" si="49"/>
        <v>1</v>
      </c>
      <c r="H147" s="18">
        <f t="shared" ca="1" si="51"/>
        <v>1.0491810699999999</v>
      </c>
      <c r="I147" s="17">
        <f t="shared" si="57"/>
        <v>0.03</v>
      </c>
      <c r="J147" s="5">
        <f t="shared" si="58"/>
        <v>42628</v>
      </c>
      <c r="K147" s="2">
        <f t="shared" si="59"/>
        <v>93</v>
      </c>
      <c r="L147" s="27">
        <f t="shared" si="60"/>
        <v>94</v>
      </c>
      <c r="M147" s="14">
        <f t="shared" si="52"/>
        <v>1.0110869119999999</v>
      </c>
      <c r="N147" s="14">
        <f t="shared" ca="1" si="53"/>
        <v>1.0608132480000001</v>
      </c>
      <c r="O147" s="27">
        <f t="shared" si="66"/>
        <v>0</v>
      </c>
      <c r="P147" s="18">
        <f t="shared" ca="1" si="54"/>
        <v>60813.248</v>
      </c>
      <c r="Q147" s="3">
        <f t="shared" si="61"/>
        <v>0</v>
      </c>
      <c r="R147" s="4" t="str">
        <f t="shared" si="62"/>
        <v>A+J=</v>
      </c>
      <c r="S147" s="5">
        <f t="shared" si="63"/>
        <v>42993</v>
      </c>
      <c r="T147" s="8">
        <f t="shared" si="64"/>
        <v>0</v>
      </c>
      <c r="U147" s="8"/>
      <c r="V147" s="60">
        <v>42125</v>
      </c>
      <c r="W147" s="35" t="s">
        <v>73</v>
      </c>
      <c r="X147" s="31"/>
      <c r="Y147" s="6"/>
      <c r="Z147" s="68"/>
      <c r="AA147" s="53"/>
      <c r="AB147" s="53"/>
      <c r="AC147" s="8"/>
      <c r="AD147" s="8"/>
      <c r="AE147" s="9"/>
      <c r="AF147" s="8"/>
      <c r="AG147" s="8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</row>
    <row r="148" spans="1:208" x14ac:dyDescent="0.15">
      <c r="A148" s="153">
        <f t="shared" si="55"/>
        <v>42764</v>
      </c>
      <c r="B148" s="23">
        <f t="shared" ca="1" si="65"/>
        <v>1060813.2479999999</v>
      </c>
      <c r="C148" s="18">
        <f t="shared" si="56"/>
        <v>1000000</v>
      </c>
      <c r="D148" s="17">
        <f ca="1">IF(A148&lt;$B$1,VLOOKUP(A148,[1]DI!$A$4:$B$15000,2,FALSE),0)</f>
        <v>0</v>
      </c>
      <c r="E148" s="18">
        <f t="shared" ca="1" si="50"/>
        <v>1</v>
      </c>
      <c r="F148" s="18">
        <f ca="1">(TRUNC(PRODUCT($E$12:$E147),16))</f>
        <v>1.04918107291526</v>
      </c>
      <c r="G148" s="18">
        <f t="shared" si="49"/>
        <v>1</v>
      </c>
      <c r="H148" s="18">
        <f t="shared" ca="1" si="51"/>
        <v>1.0491810699999999</v>
      </c>
      <c r="I148" s="17">
        <f t="shared" si="57"/>
        <v>0.03</v>
      </c>
      <c r="J148" s="5">
        <f t="shared" si="58"/>
        <v>42628</v>
      </c>
      <c r="K148" s="2">
        <f t="shared" si="59"/>
        <v>93</v>
      </c>
      <c r="L148" s="27">
        <f t="shared" si="60"/>
        <v>94</v>
      </c>
      <c r="M148" s="14">
        <f t="shared" si="52"/>
        <v>1.0110869119999999</v>
      </c>
      <c r="N148" s="14">
        <f t="shared" ca="1" si="53"/>
        <v>1.0608132480000001</v>
      </c>
      <c r="O148" s="27">
        <f t="shared" si="66"/>
        <v>0</v>
      </c>
      <c r="P148" s="18">
        <f t="shared" ca="1" si="54"/>
        <v>60813.248</v>
      </c>
      <c r="Q148" s="3">
        <f t="shared" si="61"/>
        <v>0</v>
      </c>
      <c r="R148" s="4" t="str">
        <f t="shared" si="62"/>
        <v>A+J=</v>
      </c>
      <c r="S148" s="5">
        <f t="shared" si="63"/>
        <v>42993</v>
      </c>
      <c r="T148" s="8">
        <f t="shared" si="64"/>
        <v>0</v>
      </c>
      <c r="U148" s="8"/>
      <c r="V148" s="60">
        <v>42159</v>
      </c>
      <c r="W148" s="35" t="s">
        <v>74</v>
      </c>
      <c r="X148" s="31"/>
      <c r="Y148" s="6"/>
      <c r="Z148" s="68"/>
      <c r="AA148" s="53"/>
      <c r="AB148" s="53"/>
      <c r="AC148" s="8"/>
      <c r="AD148" s="8"/>
      <c r="AE148" s="9"/>
      <c r="AF148" s="8"/>
      <c r="AG148" s="8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</row>
    <row r="149" spans="1:208" x14ac:dyDescent="0.15">
      <c r="A149" s="153">
        <f t="shared" si="55"/>
        <v>42765</v>
      </c>
      <c r="B149" s="23">
        <f t="shared" ca="1" si="65"/>
        <v>1060813.2479999999</v>
      </c>
      <c r="C149" s="18">
        <f t="shared" si="56"/>
        <v>1000000</v>
      </c>
      <c r="D149" s="17">
        <f ca="1">IF(A149&lt;$B$1,VLOOKUP(A149,[1]DI!$A$4:$B$15000,2,FALSE),0)</f>
        <v>0.1288</v>
      </c>
      <c r="E149" s="18">
        <f t="shared" ca="1" si="50"/>
        <v>1.00048089</v>
      </c>
      <c r="F149" s="18">
        <f ca="1">(TRUNC(PRODUCT($E$12:$E148),16))</f>
        <v>1.04918107291526</v>
      </c>
      <c r="G149" s="18">
        <f t="shared" si="49"/>
        <v>1</v>
      </c>
      <c r="H149" s="18">
        <f t="shared" ca="1" si="51"/>
        <v>1.0491810699999999</v>
      </c>
      <c r="I149" s="17">
        <f t="shared" si="57"/>
        <v>0.03</v>
      </c>
      <c r="J149" s="5">
        <f t="shared" si="58"/>
        <v>42628</v>
      </c>
      <c r="K149" s="2">
        <f t="shared" si="59"/>
        <v>94</v>
      </c>
      <c r="L149" s="27">
        <f t="shared" si="60"/>
        <v>94</v>
      </c>
      <c r="M149" s="14">
        <f t="shared" si="52"/>
        <v>1.0110869119999999</v>
      </c>
      <c r="N149" s="14">
        <f t="shared" ca="1" si="53"/>
        <v>1.0608132480000001</v>
      </c>
      <c r="O149" s="27">
        <f t="shared" si="66"/>
        <v>0</v>
      </c>
      <c r="P149" s="18">
        <f t="shared" ca="1" si="54"/>
        <v>60813.248</v>
      </c>
      <c r="Q149" s="3">
        <f t="shared" si="61"/>
        <v>0</v>
      </c>
      <c r="R149" s="4" t="str">
        <f t="shared" si="62"/>
        <v>A+J=</v>
      </c>
      <c r="S149" s="5">
        <f t="shared" si="63"/>
        <v>42993</v>
      </c>
      <c r="T149" s="8">
        <f t="shared" si="64"/>
        <v>0</v>
      </c>
      <c r="U149" s="8"/>
      <c r="V149" s="60">
        <v>42254</v>
      </c>
      <c r="W149" s="35" t="s">
        <v>84</v>
      </c>
      <c r="X149" s="31"/>
      <c r="Y149" s="6"/>
      <c r="Z149" s="68"/>
      <c r="AA149" s="53"/>
      <c r="AB149" s="53"/>
      <c r="AC149" s="8"/>
      <c r="AD149" s="8"/>
      <c r="AE149" s="9"/>
      <c r="AF149" s="8"/>
      <c r="AG149" s="8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</row>
    <row r="150" spans="1:208" x14ac:dyDescent="0.15">
      <c r="A150" s="153">
        <f t="shared" si="55"/>
        <v>42766</v>
      </c>
      <c r="B150" s="23">
        <f t="shared" ca="1" si="65"/>
        <v>1061447.8789999899</v>
      </c>
      <c r="C150" s="18">
        <f t="shared" si="56"/>
        <v>1000000</v>
      </c>
      <c r="D150" s="17">
        <f ca="1">IF(A150&lt;$B$1,VLOOKUP(A150,[1]DI!$A$4:$B$15000,2,FALSE),0)</f>
        <v>0.1288</v>
      </c>
      <c r="E150" s="18">
        <f t="shared" ca="1" si="50"/>
        <v>1.00048089</v>
      </c>
      <c r="F150" s="18">
        <f ca="1">(TRUNC(PRODUCT($E$12:$E149),16))</f>
        <v>1.0496856136014101</v>
      </c>
      <c r="G150" s="18">
        <f t="shared" si="49"/>
        <v>1</v>
      </c>
      <c r="H150" s="18">
        <f t="shared" ca="1" si="51"/>
        <v>1.04968561</v>
      </c>
      <c r="I150" s="17">
        <f t="shared" si="57"/>
        <v>0.03</v>
      </c>
      <c r="J150" s="5">
        <f t="shared" si="58"/>
        <v>42628</v>
      </c>
      <c r="K150" s="2">
        <f t="shared" si="59"/>
        <v>95</v>
      </c>
      <c r="L150" s="27">
        <f t="shared" si="60"/>
        <v>95</v>
      </c>
      <c r="M150" s="14">
        <f t="shared" si="52"/>
        <v>1.011205516</v>
      </c>
      <c r="N150" s="14">
        <f t="shared" ca="1" si="53"/>
        <v>1.0614478789999999</v>
      </c>
      <c r="O150" s="27">
        <f t="shared" si="66"/>
        <v>0</v>
      </c>
      <c r="P150" s="18">
        <f t="shared" ca="1" si="54"/>
        <v>61447.878999989996</v>
      </c>
      <c r="Q150" s="3">
        <f t="shared" si="61"/>
        <v>0</v>
      </c>
      <c r="R150" s="4" t="str">
        <f t="shared" si="62"/>
        <v>A+J=</v>
      </c>
      <c r="S150" s="5">
        <f t="shared" si="63"/>
        <v>42993</v>
      </c>
      <c r="T150" s="8">
        <f t="shared" si="64"/>
        <v>0</v>
      </c>
      <c r="U150" s="8"/>
      <c r="V150" s="60">
        <v>42289</v>
      </c>
      <c r="W150" s="35" t="s">
        <v>83</v>
      </c>
      <c r="X150" s="31"/>
      <c r="Y150" s="6"/>
      <c r="Z150" s="68"/>
      <c r="AA150" s="53"/>
      <c r="AB150" s="53"/>
      <c r="AC150" s="8"/>
      <c r="AD150" s="8"/>
      <c r="AE150" s="9"/>
      <c r="AF150" s="8"/>
      <c r="AG150" s="8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</row>
    <row r="151" spans="1:208" x14ac:dyDescent="0.15">
      <c r="A151" s="153">
        <f t="shared" si="55"/>
        <v>42767</v>
      </c>
      <c r="B151" s="23">
        <f t="shared" ca="1" si="65"/>
        <v>1062082.8969999999</v>
      </c>
      <c r="C151" s="18">
        <f t="shared" si="56"/>
        <v>1000000</v>
      </c>
      <c r="D151" s="17">
        <f ca="1">IF(A151&lt;$B$1,VLOOKUP(A151,[1]DI!$A$4:$B$15000,2,FALSE),0)</f>
        <v>0.1288</v>
      </c>
      <c r="E151" s="18">
        <f t="shared" ca="1" si="50"/>
        <v>1.00048089</v>
      </c>
      <c r="F151" s="18">
        <f ca="1">(TRUNC(PRODUCT($E$12:$E150),16))</f>
        <v>1.0501903969161399</v>
      </c>
      <c r="G151" s="18">
        <f t="shared" si="49"/>
        <v>1</v>
      </c>
      <c r="H151" s="18">
        <f t="shared" ca="1" si="51"/>
        <v>1.0501904</v>
      </c>
      <c r="I151" s="17">
        <f t="shared" si="57"/>
        <v>0.03</v>
      </c>
      <c r="J151" s="5">
        <f t="shared" si="58"/>
        <v>42628</v>
      </c>
      <c r="K151" s="2">
        <f t="shared" si="59"/>
        <v>96</v>
      </c>
      <c r="L151" s="27">
        <f t="shared" si="60"/>
        <v>96</v>
      </c>
      <c r="M151" s="14">
        <f t="shared" si="52"/>
        <v>1.0113241340000001</v>
      </c>
      <c r="N151" s="14">
        <f t="shared" ca="1" si="53"/>
        <v>1.062082897</v>
      </c>
      <c r="O151" s="27">
        <f t="shared" si="66"/>
        <v>0</v>
      </c>
      <c r="P151" s="18">
        <f t="shared" ca="1" si="54"/>
        <v>62082.896999999997</v>
      </c>
      <c r="Q151" s="3">
        <f t="shared" si="61"/>
        <v>0</v>
      </c>
      <c r="R151" s="4" t="str">
        <f t="shared" si="62"/>
        <v>A+J=</v>
      </c>
      <c r="S151" s="5">
        <f t="shared" si="63"/>
        <v>42993</v>
      </c>
      <c r="T151" s="8">
        <f t="shared" si="64"/>
        <v>0</v>
      </c>
      <c r="U151" s="8"/>
      <c r="V151" s="60">
        <v>42310</v>
      </c>
      <c r="W151" s="35" t="s">
        <v>68</v>
      </c>
      <c r="X151" s="31"/>
      <c r="Y151" s="6"/>
      <c r="Z151" s="68"/>
      <c r="AA151" s="53"/>
      <c r="AB151" s="53"/>
      <c r="AC151" s="8"/>
      <c r="AD151" s="8"/>
      <c r="AE151" s="9"/>
      <c r="AF151" s="8"/>
      <c r="AG151" s="8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</row>
    <row r="152" spans="1:208" x14ac:dyDescent="0.15">
      <c r="A152" s="153">
        <f t="shared" si="55"/>
        <v>42768</v>
      </c>
      <c r="B152" s="23">
        <f t="shared" ca="1" si="65"/>
        <v>1062718.2819999999</v>
      </c>
      <c r="C152" s="18">
        <f t="shared" si="56"/>
        <v>1000000</v>
      </c>
      <c r="D152" s="17">
        <f ca="1">IF(A152&lt;$B$1,VLOOKUP(A152,[1]DI!$A$4:$B$15000,2,FALSE),0)</f>
        <v>0.1288</v>
      </c>
      <c r="E152" s="18">
        <f t="shared" ca="1" si="50"/>
        <v>1.00048089</v>
      </c>
      <c r="F152" s="18">
        <f ca="1">(TRUNC(PRODUCT($E$12:$E151),16))</f>
        <v>1.0506954229761101</v>
      </c>
      <c r="G152" s="18">
        <f t="shared" si="49"/>
        <v>1</v>
      </c>
      <c r="H152" s="18">
        <f t="shared" ca="1" si="51"/>
        <v>1.05069542</v>
      </c>
      <c r="I152" s="17">
        <f t="shared" si="57"/>
        <v>0.03</v>
      </c>
      <c r="J152" s="5">
        <f t="shared" si="58"/>
        <v>42628</v>
      </c>
      <c r="K152" s="2">
        <f t="shared" si="59"/>
        <v>97</v>
      </c>
      <c r="L152" s="27">
        <f t="shared" si="60"/>
        <v>97</v>
      </c>
      <c r="M152" s="14">
        <f t="shared" si="52"/>
        <v>1.011442766</v>
      </c>
      <c r="N152" s="14">
        <f t="shared" ca="1" si="53"/>
        <v>1.0627182820000001</v>
      </c>
      <c r="O152" s="27">
        <f t="shared" si="66"/>
        <v>0</v>
      </c>
      <c r="P152" s="18">
        <f t="shared" ca="1" si="54"/>
        <v>62718.281999999999</v>
      </c>
      <c r="Q152" s="3">
        <f t="shared" si="61"/>
        <v>0</v>
      </c>
      <c r="R152" s="4" t="str">
        <f t="shared" si="62"/>
        <v>A+J=</v>
      </c>
      <c r="S152" s="5">
        <f t="shared" si="63"/>
        <v>42993</v>
      </c>
      <c r="T152" s="8">
        <f t="shared" si="64"/>
        <v>0</v>
      </c>
      <c r="U152" s="8"/>
      <c r="V152" s="60">
        <v>42363</v>
      </c>
      <c r="W152" s="35" t="s">
        <v>75</v>
      </c>
      <c r="X152" s="31"/>
      <c r="Y152" s="6"/>
      <c r="Z152" s="68"/>
      <c r="AA152" s="53"/>
      <c r="AB152" s="53"/>
      <c r="AC152" s="8"/>
      <c r="AD152" s="8"/>
      <c r="AE152" s="9"/>
      <c r="AF152" s="8"/>
      <c r="AG152" s="8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</row>
    <row r="153" spans="1:208" x14ac:dyDescent="0.15">
      <c r="A153" s="153">
        <f t="shared" si="55"/>
        <v>42769</v>
      </c>
      <c r="B153" s="23">
        <f t="shared" ca="1" si="65"/>
        <v>1063354.05399999</v>
      </c>
      <c r="C153" s="18">
        <f t="shared" si="56"/>
        <v>1000000</v>
      </c>
      <c r="D153" s="17">
        <f ca="1">IF(A153&lt;$B$1,VLOOKUP(A153,[1]DI!$A$4:$B$15000,2,FALSE),0)</f>
        <v>0.1288</v>
      </c>
      <c r="E153" s="18">
        <f t="shared" ca="1" si="50"/>
        <v>1.00048089</v>
      </c>
      <c r="F153" s="18">
        <f ca="1">(TRUNC(PRODUCT($E$12:$E152),16))</f>
        <v>1.0512006918980701</v>
      </c>
      <c r="G153" s="18">
        <f t="shared" si="49"/>
        <v>1</v>
      </c>
      <c r="H153" s="18">
        <f t="shared" ca="1" si="51"/>
        <v>1.0512006899999999</v>
      </c>
      <c r="I153" s="17">
        <f t="shared" si="57"/>
        <v>0.03</v>
      </c>
      <c r="J153" s="5">
        <f t="shared" si="58"/>
        <v>42628</v>
      </c>
      <c r="K153" s="2">
        <f t="shared" si="59"/>
        <v>98</v>
      </c>
      <c r="L153" s="27">
        <f t="shared" si="60"/>
        <v>98</v>
      </c>
      <c r="M153" s="14">
        <f t="shared" si="52"/>
        <v>1.011561412</v>
      </c>
      <c r="N153" s="14">
        <f t="shared" ca="1" si="53"/>
        <v>1.0633540539999999</v>
      </c>
      <c r="O153" s="27">
        <f t="shared" si="66"/>
        <v>0</v>
      </c>
      <c r="P153" s="18">
        <f t="shared" ca="1" si="54"/>
        <v>63354.053999989999</v>
      </c>
      <c r="Q153" s="3">
        <f t="shared" si="61"/>
        <v>0</v>
      </c>
      <c r="R153" s="4" t="str">
        <f t="shared" si="62"/>
        <v>A+J=</v>
      </c>
      <c r="S153" s="5">
        <f t="shared" si="63"/>
        <v>42993</v>
      </c>
      <c r="T153" s="8">
        <f t="shared" si="64"/>
        <v>0</v>
      </c>
      <c r="U153" s="8"/>
      <c r="V153" s="60">
        <v>42370</v>
      </c>
      <c r="W153" s="35" t="s">
        <v>76</v>
      </c>
      <c r="X153" s="31"/>
      <c r="Y153" s="6"/>
      <c r="Z153" s="68"/>
      <c r="AA153" s="53"/>
      <c r="AB153" s="53"/>
      <c r="AC153" s="8"/>
      <c r="AD153" s="8"/>
      <c r="AE153" s="9"/>
      <c r="AF153" s="8"/>
      <c r="AG153" s="8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</row>
    <row r="154" spans="1:208" x14ac:dyDescent="0.15">
      <c r="A154" s="153">
        <f t="shared" si="55"/>
        <v>42770</v>
      </c>
      <c r="B154" s="23">
        <f t="shared" ca="1" si="65"/>
        <v>1063990.2039999999</v>
      </c>
      <c r="C154" s="18">
        <f t="shared" si="56"/>
        <v>1000000</v>
      </c>
      <c r="D154" s="17">
        <f ca="1">IF(A154&lt;$B$1,VLOOKUP(A154,[1]DI!$A$4:$B$15000,2,FALSE),0)</f>
        <v>0</v>
      </c>
      <c r="E154" s="18">
        <f t="shared" ca="1" si="50"/>
        <v>1</v>
      </c>
      <c r="F154" s="18">
        <f ca="1">(TRUNC(PRODUCT($E$12:$E153),16))</f>
        <v>1.0517062037987901</v>
      </c>
      <c r="G154" s="18">
        <f t="shared" si="49"/>
        <v>1</v>
      </c>
      <c r="H154" s="18">
        <f t="shared" ca="1" si="51"/>
        <v>1.0517061999999999</v>
      </c>
      <c r="I154" s="17">
        <f t="shared" si="57"/>
        <v>0.03</v>
      </c>
      <c r="J154" s="5">
        <f t="shared" si="58"/>
        <v>42628</v>
      </c>
      <c r="K154" s="2">
        <f t="shared" si="59"/>
        <v>98</v>
      </c>
      <c r="L154" s="27">
        <f t="shared" si="60"/>
        <v>99</v>
      </c>
      <c r="M154" s="14">
        <f t="shared" si="52"/>
        <v>1.0116800720000001</v>
      </c>
      <c r="N154" s="14">
        <f t="shared" ca="1" si="53"/>
        <v>1.063990204</v>
      </c>
      <c r="O154" s="27">
        <f t="shared" si="66"/>
        <v>0</v>
      </c>
      <c r="P154" s="18">
        <f t="shared" ca="1" si="54"/>
        <v>63990.203999999998</v>
      </c>
      <c r="Q154" s="3">
        <f t="shared" si="61"/>
        <v>0</v>
      </c>
      <c r="R154" s="4" t="str">
        <f t="shared" si="62"/>
        <v>A+J=</v>
      </c>
      <c r="S154" s="5">
        <f t="shared" si="63"/>
        <v>42993</v>
      </c>
      <c r="T154" s="8">
        <f t="shared" si="64"/>
        <v>0</v>
      </c>
      <c r="U154" s="8"/>
      <c r="V154" s="60">
        <v>42408</v>
      </c>
      <c r="W154" s="35" t="s">
        <v>70</v>
      </c>
      <c r="X154" s="31"/>
      <c r="Y154" s="6"/>
      <c r="Z154" s="68"/>
      <c r="AA154" s="53"/>
      <c r="AB154" s="53"/>
      <c r="AC154" s="8"/>
      <c r="AD154" s="8"/>
      <c r="AE154" s="9"/>
      <c r="AF154" s="8"/>
      <c r="AG154" s="8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</row>
    <row r="155" spans="1:208" x14ac:dyDescent="0.15">
      <c r="A155" s="153">
        <f t="shared" si="55"/>
        <v>42771</v>
      </c>
      <c r="B155" s="23">
        <f t="shared" ca="1" si="65"/>
        <v>1063990.2039999999</v>
      </c>
      <c r="C155" s="18">
        <f t="shared" si="56"/>
        <v>1000000</v>
      </c>
      <c r="D155" s="17">
        <f ca="1">IF(A155&lt;$B$1,VLOOKUP(A155,[1]DI!$A$4:$B$15000,2,FALSE),0)</f>
        <v>0</v>
      </c>
      <c r="E155" s="18">
        <f t="shared" ca="1" si="50"/>
        <v>1</v>
      </c>
      <c r="F155" s="18">
        <f ca="1">(TRUNC(PRODUCT($E$12:$E154),16))</f>
        <v>1.0517062037987901</v>
      </c>
      <c r="G155" s="18">
        <f t="shared" si="49"/>
        <v>1</v>
      </c>
      <c r="H155" s="18">
        <f t="shared" ca="1" si="51"/>
        <v>1.0517061999999999</v>
      </c>
      <c r="I155" s="17">
        <f t="shared" si="57"/>
        <v>0.03</v>
      </c>
      <c r="J155" s="5">
        <f t="shared" si="58"/>
        <v>42628</v>
      </c>
      <c r="K155" s="2">
        <f t="shared" si="59"/>
        <v>98</v>
      </c>
      <c r="L155" s="27">
        <f t="shared" si="60"/>
        <v>99</v>
      </c>
      <c r="M155" s="14">
        <f t="shared" si="52"/>
        <v>1.0116800720000001</v>
      </c>
      <c r="N155" s="14">
        <f t="shared" ca="1" si="53"/>
        <v>1.063990204</v>
      </c>
      <c r="O155" s="27">
        <f t="shared" si="66"/>
        <v>0</v>
      </c>
      <c r="P155" s="18">
        <f t="shared" ca="1" si="54"/>
        <v>63990.203999999998</v>
      </c>
      <c r="Q155" s="3">
        <f t="shared" si="61"/>
        <v>0</v>
      </c>
      <c r="R155" s="4" t="str">
        <f t="shared" si="62"/>
        <v>A+J=</v>
      </c>
      <c r="S155" s="5">
        <f t="shared" si="63"/>
        <v>42993</v>
      </c>
      <c r="T155" s="8">
        <f t="shared" si="64"/>
        <v>0</v>
      </c>
      <c r="U155" s="8"/>
      <c r="V155" s="60">
        <v>42409</v>
      </c>
      <c r="W155" s="35" t="s">
        <v>70</v>
      </c>
      <c r="X155" s="31"/>
      <c r="Y155" s="6"/>
      <c r="Z155" s="68"/>
      <c r="AA155" s="53"/>
      <c r="AB155" s="53"/>
      <c r="AC155" s="8"/>
      <c r="AD155" s="8"/>
      <c r="AE155" s="9"/>
      <c r="AF155" s="8"/>
      <c r="AG155" s="8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</row>
    <row r="156" spans="1:208" x14ac:dyDescent="0.15">
      <c r="A156" s="153">
        <f t="shared" si="55"/>
        <v>42772</v>
      </c>
      <c r="B156" s="23">
        <f t="shared" ca="1" si="65"/>
        <v>1063990.2039999999</v>
      </c>
      <c r="C156" s="18">
        <f t="shared" si="56"/>
        <v>1000000</v>
      </c>
      <c r="D156" s="17">
        <f ca="1">IF(A156&lt;$B$1,VLOOKUP(A156,[1]DI!$A$4:$B$15000,2,FALSE),0)</f>
        <v>0.1288</v>
      </c>
      <c r="E156" s="18">
        <f t="shared" ca="1" si="50"/>
        <v>1.00048089</v>
      </c>
      <c r="F156" s="18">
        <f ca="1">(TRUNC(PRODUCT($E$12:$E155),16))</f>
        <v>1.0517062037987901</v>
      </c>
      <c r="G156" s="18">
        <f t="shared" si="49"/>
        <v>1</v>
      </c>
      <c r="H156" s="18">
        <f t="shared" ca="1" si="51"/>
        <v>1.0517061999999999</v>
      </c>
      <c r="I156" s="17">
        <f t="shared" si="57"/>
        <v>0.03</v>
      </c>
      <c r="J156" s="5">
        <f t="shared" si="58"/>
        <v>42628</v>
      </c>
      <c r="K156" s="2">
        <f t="shared" si="59"/>
        <v>99</v>
      </c>
      <c r="L156" s="27">
        <f t="shared" si="60"/>
        <v>99</v>
      </c>
      <c r="M156" s="14">
        <f t="shared" si="52"/>
        <v>1.0116800720000001</v>
      </c>
      <c r="N156" s="14">
        <f t="shared" ca="1" si="53"/>
        <v>1.063990204</v>
      </c>
      <c r="O156" s="27">
        <f t="shared" si="66"/>
        <v>0</v>
      </c>
      <c r="P156" s="18">
        <f t="shared" ca="1" si="54"/>
        <v>63990.203999999998</v>
      </c>
      <c r="Q156" s="3">
        <f t="shared" si="61"/>
        <v>0</v>
      </c>
      <c r="R156" s="4" t="str">
        <f t="shared" si="62"/>
        <v>A+J=</v>
      </c>
      <c r="S156" s="5">
        <f t="shared" si="63"/>
        <v>42993</v>
      </c>
      <c r="T156" s="8">
        <f t="shared" si="64"/>
        <v>0</v>
      </c>
      <c r="U156" s="8"/>
      <c r="V156" s="60">
        <v>42454</v>
      </c>
      <c r="W156" s="35" t="s">
        <v>71</v>
      </c>
      <c r="X156" s="31"/>
      <c r="Y156" s="6"/>
      <c r="Z156" s="68"/>
      <c r="AA156" s="53"/>
      <c r="AB156" s="53"/>
      <c r="AC156" s="8"/>
      <c r="AD156" s="8"/>
      <c r="AE156" s="9"/>
      <c r="AF156" s="8"/>
      <c r="AG156" s="8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</row>
    <row r="157" spans="1:208" x14ac:dyDescent="0.15">
      <c r="A157" s="153">
        <f t="shared" si="55"/>
        <v>42773</v>
      </c>
      <c r="B157" s="23">
        <f t="shared" ca="1" si="65"/>
        <v>1064626.7420000001</v>
      </c>
      <c r="C157" s="18">
        <f t="shared" si="56"/>
        <v>1000000</v>
      </c>
      <c r="D157" s="17">
        <f ca="1">IF(A157&lt;$B$1,VLOOKUP(A157,[1]DI!$A$4:$B$15000,2,FALSE),0)</f>
        <v>0.1288</v>
      </c>
      <c r="E157" s="18">
        <f t="shared" ca="1" si="50"/>
        <v>1.00048089</v>
      </c>
      <c r="F157" s="18">
        <f ca="1">(TRUNC(PRODUCT($E$12:$E156),16))</f>
        <v>1.05221195879514</v>
      </c>
      <c r="G157" s="18">
        <f t="shared" si="49"/>
        <v>1</v>
      </c>
      <c r="H157" s="18">
        <f t="shared" ca="1" si="51"/>
        <v>1.0522119599999999</v>
      </c>
      <c r="I157" s="17">
        <f t="shared" si="57"/>
        <v>0.03</v>
      </c>
      <c r="J157" s="5">
        <f t="shared" si="58"/>
        <v>42628</v>
      </c>
      <c r="K157" s="2">
        <f t="shared" si="59"/>
        <v>100</v>
      </c>
      <c r="L157" s="27">
        <f t="shared" si="60"/>
        <v>100</v>
      </c>
      <c r="M157" s="14">
        <f t="shared" si="52"/>
        <v>1.011798746</v>
      </c>
      <c r="N157" s="14">
        <f t="shared" ca="1" si="53"/>
        <v>1.064626742</v>
      </c>
      <c r="O157" s="27">
        <f t="shared" si="66"/>
        <v>0</v>
      </c>
      <c r="P157" s="18">
        <f t="shared" ca="1" si="54"/>
        <v>64626.741999999998</v>
      </c>
      <c r="Q157" s="3">
        <f t="shared" si="61"/>
        <v>0</v>
      </c>
      <c r="R157" s="4" t="str">
        <f t="shared" si="62"/>
        <v>A+J=</v>
      </c>
      <c r="S157" s="5">
        <f t="shared" si="63"/>
        <v>42993</v>
      </c>
      <c r="T157" s="8">
        <f t="shared" si="64"/>
        <v>0</v>
      </c>
      <c r="U157" s="8"/>
      <c r="V157" s="60">
        <v>42481</v>
      </c>
      <c r="W157" s="35" t="s">
        <v>72</v>
      </c>
      <c r="X157" s="31"/>
      <c r="Y157" s="6"/>
      <c r="Z157" s="68"/>
      <c r="AA157" s="53"/>
      <c r="AB157" s="53"/>
      <c r="AC157" s="8"/>
      <c r="AD157" s="8"/>
      <c r="AE157" s="9"/>
      <c r="AF157" s="8"/>
      <c r="AG157" s="8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</row>
    <row r="158" spans="1:208" x14ac:dyDescent="0.15">
      <c r="A158" s="153">
        <f t="shared" si="55"/>
        <v>42774</v>
      </c>
      <c r="B158" s="23">
        <f t="shared" ca="1" si="65"/>
        <v>1065263.6569999999</v>
      </c>
      <c r="C158" s="18">
        <f t="shared" si="56"/>
        <v>1000000</v>
      </c>
      <c r="D158" s="17">
        <f ca="1">IF(A158&lt;$B$1,VLOOKUP(A158,[1]DI!$A$4:$B$15000,2,FALSE),0)</f>
        <v>0.1288</v>
      </c>
      <c r="E158" s="18">
        <f t="shared" ca="1" si="50"/>
        <v>1.00048089</v>
      </c>
      <c r="F158" s="18">
        <f ca="1">(TRUNC(PRODUCT($E$12:$E157),16))</f>
        <v>1.0527179570039999</v>
      </c>
      <c r="G158" s="18">
        <f t="shared" si="49"/>
        <v>1</v>
      </c>
      <c r="H158" s="18">
        <f t="shared" ca="1" si="51"/>
        <v>1.0527179600000001</v>
      </c>
      <c r="I158" s="17">
        <f t="shared" si="57"/>
        <v>0.03</v>
      </c>
      <c r="J158" s="5">
        <f t="shared" si="58"/>
        <v>42628</v>
      </c>
      <c r="K158" s="2">
        <f t="shared" si="59"/>
        <v>101</v>
      </c>
      <c r="L158" s="27">
        <f t="shared" si="60"/>
        <v>101</v>
      </c>
      <c r="M158" s="14">
        <f t="shared" si="52"/>
        <v>1.0119174339999999</v>
      </c>
      <c r="N158" s="14">
        <f t="shared" ca="1" si="53"/>
        <v>1.065263657</v>
      </c>
      <c r="O158" s="27">
        <f t="shared" si="66"/>
        <v>0</v>
      </c>
      <c r="P158" s="18">
        <f t="shared" ca="1" si="54"/>
        <v>65263.656999999999</v>
      </c>
      <c r="Q158" s="3">
        <f t="shared" si="61"/>
        <v>0</v>
      </c>
      <c r="R158" s="4" t="str">
        <f t="shared" si="62"/>
        <v>A+J=</v>
      </c>
      <c r="S158" s="5">
        <f t="shared" si="63"/>
        <v>42993</v>
      </c>
      <c r="T158" s="8">
        <f t="shared" si="64"/>
        <v>0</v>
      </c>
      <c r="U158" s="8"/>
      <c r="V158" s="60">
        <v>42516</v>
      </c>
      <c r="W158" s="35" t="s">
        <v>74</v>
      </c>
      <c r="X158" s="31"/>
      <c r="Y158" s="6"/>
      <c r="Z158" s="68"/>
      <c r="AA158" s="53"/>
      <c r="AB158" s="53"/>
      <c r="AC158" s="8"/>
      <c r="AD158" s="8"/>
      <c r="AE158" s="9"/>
      <c r="AF158" s="8"/>
      <c r="AG158" s="8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</row>
    <row r="159" spans="1:208" x14ac:dyDescent="0.15">
      <c r="A159" s="153">
        <f t="shared" si="55"/>
        <v>42775</v>
      </c>
      <c r="B159" s="23">
        <f t="shared" ca="1" si="65"/>
        <v>1065900.949</v>
      </c>
      <c r="C159" s="18">
        <f t="shared" si="56"/>
        <v>1000000</v>
      </c>
      <c r="D159" s="17">
        <f ca="1">IF(A159&lt;$B$1,VLOOKUP(A159,[1]DI!$A$4:$B$15000,2,FALSE),0)</f>
        <v>0.1288</v>
      </c>
      <c r="E159" s="18">
        <f t="shared" ca="1" si="50"/>
        <v>1.00048089</v>
      </c>
      <c r="F159" s="18">
        <f ca="1">(TRUNC(PRODUCT($E$12:$E158),16))</f>
        <v>1.0532241985423501</v>
      </c>
      <c r="G159" s="18">
        <f t="shared" si="49"/>
        <v>1</v>
      </c>
      <c r="H159" s="18">
        <f t="shared" ca="1" si="51"/>
        <v>1.0532242000000001</v>
      </c>
      <c r="I159" s="17">
        <f t="shared" si="57"/>
        <v>0.03</v>
      </c>
      <c r="J159" s="5">
        <f t="shared" si="58"/>
        <v>42628</v>
      </c>
      <c r="K159" s="2">
        <f t="shared" si="59"/>
        <v>102</v>
      </c>
      <c r="L159" s="27">
        <f t="shared" si="60"/>
        <v>102</v>
      </c>
      <c r="M159" s="14">
        <f t="shared" si="52"/>
        <v>1.012036135</v>
      </c>
      <c r="N159" s="14">
        <f t="shared" ca="1" si="53"/>
        <v>1.065900949</v>
      </c>
      <c r="O159" s="27">
        <f t="shared" si="66"/>
        <v>0</v>
      </c>
      <c r="P159" s="18">
        <f t="shared" ca="1" si="54"/>
        <v>65900.948999999993</v>
      </c>
      <c r="Q159" s="3">
        <f t="shared" si="61"/>
        <v>0</v>
      </c>
      <c r="R159" s="4" t="str">
        <f t="shared" si="62"/>
        <v>A+J=</v>
      </c>
      <c r="S159" s="5">
        <f t="shared" si="63"/>
        <v>42993</v>
      </c>
      <c r="T159" s="8">
        <f t="shared" si="64"/>
        <v>0</v>
      </c>
      <c r="U159" s="8"/>
      <c r="V159" s="60">
        <v>42620</v>
      </c>
      <c r="W159" s="35" t="s">
        <v>66</v>
      </c>
      <c r="X159" s="31"/>
      <c r="Y159" s="6"/>
      <c r="Z159" s="68"/>
      <c r="AA159" s="53"/>
      <c r="AB159" s="53"/>
      <c r="AC159" s="8"/>
      <c r="AD159" s="8"/>
      <c r="AE159" s="9"/>
      <c r="AF159" s="8"/>
      <c r="AG159" s="8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</row>
    <row r="160" spans="1:208" x14ac:dyDescent="0.15">
      <c r="A160" s="153">
        <f t="shared" si="55"/>
        <v>42776</v>
      </c>
      <c r="B160" s="23">
        <f t="shared" ca="1" si="65"/>
        <v>1066538.6189999899</v>
      </c>
      <c r="C160" s="18">
        <f t="shared" si="56"/>
        <v>1000000</v>
      </c>
      <c r="D160" s="17">
        <f ca="1">IF(A160&lt;$B$1,VLOOKUP(A160,[1]DI!$A$4:$B$15000,2,FALSE),0)</f>
        <v>0.1288</v>
      </c>
      <c r="E160" s="18">
        <f t="shared" ca="1" si="50"/>
        <v>1.00048089</v>
      </c>
      <c r="F160" s="18">
        <f ca="1">(TRUNC(PRODUCT($E$12:$E159),16))</f>
        <v>1.05373068352718</v>
      </c>
      <c r="G160" s="18">
        <f t="shared" si="49"/>
        <v>1</v>
      </c>
      <c r="H160" s="18">
        <f t="shared" ca="1" si="51"/>
        <v>1.0537306799999999</v>
      </c>
      <c r="I160" s="17">
        <f t="shared" si="57"/>
        <v>0.03</v>
      </c>
      <c r="J160" s="5">
        <f t="shared" si="58"/>
        <v>42628</v>
      </c>
      <c r="K160" s="2">
        <f t="shared" si="59"/>
        <v>103</v>
      </c>
      <c r="L160" s="27">
        <f t="shared" si="60"/>
        <v>103</v>
      </c>
      <c r="M160" s="14">
        <f t="shared" si="52"/>
        <v>1.012154851</v>
      </c>
      <c r="N160" s="14">
        <f t="shared" ca="1" si="53"/>
        <v>1.0665386189999999</v>
      </c>
      <c r="O160" s="27">
        <f t="shared" si="66"/>
        <v>0</v>
      </c>
      <c r="P160" s="18">
        <f t="shared" ca="1" si="54"/>
        <v>66538.618999989994</v>
      </c>
      <c r="Q160" s="3">
        <f t="shared" si="61"/>
        <v>0</v>
      </c>
      <c r="R160" s="4" t="str">
        <f t="shared" si="62"/>
        <v>A+J=</v>
      </c>
      <c r="S160" s="5">
        <f t="shared" si="63"/>
        <v>42993</v>
      </c>
      <c r="T160" s="8">
        <f t="shared" si="64"/>
        <v>0</v>
      </c>
      <c r="U160" s="8"/>
      <c r="V160" s="60">
        <v>42655</v>
      </c>
      <c r="W160" s="35" t="s">
        <v>83</v>
      </c>
      <c r="X160" s="31"/>
      <c r="Y160" s="6"/>
      <c r="Z160" s="68"/>
      <c r="AA160" s="53"/>
      <c r="AB160" s="53"/>
      <c r="AC160" s="8"/>
      <c r="AD160" s="8"/>
      <c r="AE160" s="9"/>
      <c r="AF160" s="8"/>
      <c r="AG160" s="8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</row>
    <row r="161" spans="1:208" x14ac:dyDescent="0.15">
      <c r="A161" s="153">
        <f t="shared" si="55"/>
        <v>42777</v>
      </c>
      <c r="B161" s="23">
        <f t="shared" ca="1" si="65"/>
        <v>1067176.6769999999</v>
      </c>
      <c r="C161" s="18">
        <f t="shared" si="56"/>
        <v>1000000</v>
      </c>
      <c r="D161" s="17">
        <f ca="1">IF(A161&lt;$B$1,VLOOKUP(A161,[1]DI!$A$4:$B$15000,2,FALSE),0)</f>
        <v>0</v>
      </c>
      <c r="E161" s="18">
        <f t="shared" ca="1" si="50"/>
        <v>1</v>
      </c>
      <c r="F161" s="18">
        <f ca="1">(TRUNC(PRODUCT($E$12:$E160),16))</f>
        <v>1.05423741207558</v>
      </c>
      <c r="G161" s="18">
        <f t="shared" si="49"/>
        <v>1</v>
      </c>
      <c r="H161" s="18">
        <f t="shared" ca="1" si="51"/>
        <v>1.05423741</v>
      </c>
      <c r="I161" s="17">
        <f t="shared" si="57"/>
        <v>0.03</v>
      </c>
      <c r="J161" s="5">
        <f t="shared" si="58"/>
        <v>42628</v>
      </c>
      <c r="K161" s="2">
        <f t="shared" si="59"/>
        <v>103</v>
      </c>
      <c r="L161" s="27">
        <f t="shared" si="60"/>
        <v>104</v>
      </c>
      <c r="M161" s="14">
        <f t="shared" si="52"/>
        <v>1.01227358</v>
      </c>
      <c r="N161" s="14">
        <f t="shared" ca="1" si="53"/>
        <v>1.067176677</v>
      </c>
      <c r="O161" s="27">
        <f t="shared" si="66"/>
        <v>0</v>
      </c>
      <c r="P161" s="18">
        <f t="shared" ca="1" si="54"/>
        <v>67176.676999999996</v>
      </c>
      <c r="Q161" s="3">
        <f t="shared" si="61"/>
        <v>0</v>
      </c>
      <c r="R161" s="4" t="str">
        <f t="shared" si="62"/>
        <v>A+J=</v>
      </c>
      <c r="S161" s="5">
        <f t="shared" si="63"/>
        <v>42993</v>
      </c>
      <c r="T161" s="8">
        <f t="shared" si="64"/>
        <v>0</v>
      </c>
      <c r="U161" s="8"/>
      <c r="V161" s="60">
        <v>42676</v>
      </c>
      <c r="W161" s="35" t="s">
        <v>68</v>
      </c>
      <c r="X161" s="31"/>
      <c r="Y161" s="6"/>
      <c r="Z161" s="68"/>
      <c r="AA161" s="53"/>
      <c r="AB161" s="53"/>
      <c r="AC161" s="8"/>
      <c r="AD161" s="8"/>
      <c r="AE161" s="9"/>
      <c r="AF161" s="8"/>
      <c r="AG161" s="8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</row>
    <row r="162" spans="1:208" x14ac:dyDescent="0.15">
      <c r="A162" s="153">
        <f t="shared" si="55"/>
        <v>42778</v>
      </c>
      <c r="B162" s="23">
        <f t="shared" ca="1" si="65"/>
        <v>1067176.6769999999</v>
      </c>
      <c r="C162" s="18">
        <f t="shared" si="56"/>
        <v>1000000</v>
      </c>
      <c r="D162" s="17">
        <f ca="1">IF(A162&lt;$B$1,VLOOKUP(A162,[1]DI!$A$4:$B$15000,2,FALSE),0)</f>
        <v>0</v>
      </c>
      <c r="E162" s="18">
        <f t="shared" ca="1" si="50"/>
        <v>1</v>
      </c>
      <c r="F162" s="18">
        <f ca="1">(TRUNC(PRODUCT($E$12:$E161),16))</f>
        <v>1.05423741207558</v>
      </c>
      <c r="G162" s="18">
        <f t="shared" si="49"/>
        <v>1</v>
      </c>
      <c r="H162" s="18">
        <f t="shared" ca="1" si="51"/>
        <v>1.05423741</v>
      </c>
      <c r="I162" s="17">
        <f t="shared" si="57"/>
        <v>0.03</v>
      </c>
      <c r="J162" s="5">
        <f t="shared" si="58"/>
        <v>42628</v>
      </c>
      <c r="K162" s="2">
        <f t="shared" si="59"/>
        <v>103</v>
      </c>
      <c r="L162" s="27">
        <f t="shared" si="60"/>
        <v>104</v>
      </c>
      <c r="M162" s="14">
        <f t="shared" si="52"/>
        <v>1.01227358</v>
      </c>
      <c r="N162" s="14">
        <f t="shared" ca="1" si="53"/>
        <v>1.067176677</v>
      </c>
      <c r="O162" s="27">
        <f t="shared" si="66"/>
        <v>0</v>
      </c>
      <c r="P162" s="18">
        <f t="shared" ca="1" si="54"/>
        <v>67176.676999999996</v>
      </c>
      <c r="Q162" s="3">
        <f t="shared" si="61"/>
        <v>0</v>
      </c>
      <c r="R162" s="4" t="str">
        <f t="shared" si="62"/>
        <v>A+J=</v>
      </c>
      <c r="S162" s="5">
        <f t="shared" si="63"/>
        <v>42993</v>
      </c>
      <c r="T162" s="8">
        <f t="shared" si="64"/>
        <v>0</v>
      </c>
      <c r="U162" s="8"/>
      <c r="V162" s="60">
        <v>42689</v>
      </c>
      <c r="W162" s="35" t="s">
        <v>69</v>
      </c>
      <c r="X162" s="31"/>
      <c r="Y162" s="6"/>
      <c r="Z162" s="68"/>
      <c r="AA162" s="53"/>
      <c r="AB162" s="53"/>
      <c r="AC162" s="8"/>
      <c r="AD162" s="8"/>
      <c r="AE162" s="9"/>
      <c r="AF162" s="8"/>
      <c r="AG162" s="8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</row>
    <row r="163" spans="1:208" x14ac:dyDescent="0.15">
      <c r="A163" s="153">
        <f t="shared" si="55"/>
        <v>42779</v>
      </c>
      <c r="B163" s="23">
        <f t="shared" ca="1" si="65"/>
        <v>1067176.6769999999</v>
      </c>
      <c r="C163" s="18">
        <f t="shared" si="56"/>
        <v>1000000</v>
      </c>
      <c r="D163" s="17">
        <f ca="1">IF(A163&lt;$B$1,VLOOKUP(A163,[1]DI!$A$4:$B$15000,2,FALSE),0)</f>
        <v>0.1288</v>
      </c>
      <c r="E163" s="18">
        <f t="shared" ca="1" si="50"/>
        <v>1.00048089</v>
      </c>
      <c r="F163" s="18">
        <f ca="1">(TRUNC(PRODUCT($E$12:$E162),16))</f>
        <v>1.05423741207558</v>
      </c>
      <c r="G163" s="18">
        <f t="shared" si="49"/>
        <v>1</v>
      </c>
      <c r="H163" s="18">
        <f t="shared" ca="1" si="51"/>
        <v>1.05423741</v>
      </c>
      <c r="I163" s="17">
        <f t="shared" si="57"/>
        <v>0.03</v>
      </c>
      <c r="J163" s="5">
        <f t="shared" si="58"/>
        <v>42628</v>
      </c>
      <c r="K163" s="2">
        <f t="shared" si="59"/>
        <v>104</v>
      </c>
      <c r="L163" s="27">
        <f t="shared" si="60"/>
        <v>104</v>
      </c>
      <c r="M163" s="14">
        <f t="shared" si="52"/>
        <v>1.01227358</v>
      </c>
      <c r="N163" s="14">
        <f t="shared" ca="1" si="53"/>
        <v>1.067176677</v>
      </c>
      <c r="O163" s="27">
        <f t="shared" si="66"/>
        <v>0</v>
      </c>
      <c r="P163" s="18">
        <f t="shared" ca="1" si="54"/>
        <v>67176.676999999996</v>
      </c>
      <c r="Q163" s="3">
        <f t="shared" si="61"/>
        <v>0</v>
      </c>
      <c r="R163" s="4" t="str">
        <f t="shared" si="62"/>
        <v>A+J=</v>
      </c>
      <c r="S163" s="5">
        <f t="shared" si="63"/>
        <v>42993</v>
      </c>
      <c r="T163" s="8">
        <f t="shared" si="64"/>
        <v>0</v>
      </c>
      <c r="U163" s="43"/>
      <c r="V163" s="74">
        <v>42793</v>
      </c>
      <c r="W163" s="59" t="s">
        <v>77</v>
      </c>
      <c r="X163" s="49"/>
      <c r="Y163" s="52"/>
      <c r="Z163" s="69"/>
      <c r="AA163" s="63"/>
      <c r="AB163" s="63"/>
      <c r="AC163" s="43"/>
      <c r="AD163" s="43"/>
      <c r="AE163" s="75"/>
      <c r="AF163" s="43"/>
      <c r="AG163" s="43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51"/>
      <c r="BQ163" s="51"/>
      <c r="BR163" s="51"/>
      <c r="BS163" s="51"/>
      <c r="BT163" s="51"/>
      <c r="BU163" s="51"/>
      <c r="BV163" s="51"/>
      <c r="BW163" s="51"/>
      <c r="BX163" s="51"/>
      <c r="BY163" s="51"/>
      <c r="BZ163" s="51"/>
      <c r="CA163" s="51"/>
      <c r="CB163" s="51"/>
      <c r="CC163" s="51"/>
      <c r="CD163" s="51"/>
      <c r="CE163" s="51"/>
      <c r="CF163" s="51"/>
      <c r="CG163" s="51"/>
      <c r="CH163" s="51"/>
      <c r="CI163" s="51"/>
      <c r="CJ163" s="51"/>
      <c r="CK163" s="51"/>
      <c r="CL163" s="51"/>
      <c r="CM163" s="51"/>
      <c r="CN163" s="51"/>
      <c r="CO163" s="51"/>
      <c r="CP163" s="51"/>
      <c r="CQ163" s="51"/>
      <c r="CR163" s="51"/>
      <c r="CS163" s="51"/>
      <c r="CT163" s="51"/>
      <c r="CU163" s="51"/>
      <c r="CV163" s="51"/>
      <c r="CW163" s="51"/>
      <c r="CX163" s="51"/>
      <c r="CY163" s="51"/>
      <c r="CZ163" s="51"/>
      <c r="DA163" s="51"/>
      <c r="DB163" s="51"/>
      <c r="DC163" s="51"/>
      <c r="DD163" s="51"/>
      <c r="DE163" s="51"/>
      <c r="DF163" s="51"/>
      <c r="DG163" s="51"/>
      <c r="DH163" s="51"/>
      <c r="DI163" s="51"/>
      <c r="DJ163" s="51"/>
      <c r="DK163" s="51"/>
      <c r="DL163" s="51"/>
      <c r="DM163" s="51"/>
      <c r="DN163" s="51"/>
      <c r="DO163" s="51"/>
      <c r="DP163" s="51"/>
      <c r="DQ163" s="51"/>
      <c r="DR163" s="51"/>
      <c r="DS163" s="51"/>
      <c r="DT163" s="51"/>
      <c r="DU163" s="51"/>
      <c r="DV163" s="51"/>
      <c r="DW163" s="51"/>
      <c r="DX163" s="51"/>
      <c r="DY163" s="51"/>
      <c r="DZ163" s="51"/>
      <c r="EA163" s="51"/>
      <c r="EB163" s="51"/>
      <c r="EC163" s="51"/>
      <c r="ED163" s="51"/>
      <c r="EE163" s="51"/>
      <c r="EF163" s="51"/>
      <c r="EG163" s="51"/>
      <c r="EH163" s="51"/>
      <c r="EI163" s="51"/>
      <c r="EJ163" s="51"/>
      <c r="EK163" s="51"/>
      <c r="EL163" s="51"/>
      <c r="EM163" s="51"/>
      <c r="EN163" s="51"/>
      <c r="EO163" s="51"/>
      <c r="EP163" s="51"/>
      <c r="EQ163" s="51"/>
      <c r="ER163" s="51"/>
      <c r="ES163" s="51"/>
      <c r="ET163" s="51"/>
      <c r="EU163" s="51"/>
      <c r="EV163" s="51"/>
      <c r="EW163" s="51"/>
      <c r="EX163" s="51"/>
      <c r="EY163" s="51"/>
      <c r="EZ163" s="51"/>
      <c r="FA163" s="51"/>
      <c r="FB163" s="51"/>
      <c r="FC163" s="51"/>
      <c r="FD163" s="51"/>
      <c r="FE163" s="51"/>
      <c r="FF163" s="51"/>
      <c r="FG163" s="51"/>
      <c r="FH163" s="51"/>
      <c r="FI163" s="51"/>
      <c r="FJ163" s="51"/>
      <c r="FK163" s="51"/>
      <c r="FL163" s="51"/>
      <c r="FM163" s="51"/>
      <c r="FN163" s="51"/>
      <c r="FO163" s="51"/>
      <c r="FP163" s="51"/>
      <c r="FQ163" s="51"/>
      <c r="FR163" s="51"/>
      <c r="FS163" s="51"/>
      <c r="FT163" s="51"/>
      <c r="FU163" s="51"/>
      <c r="FV163" s="51"/>
      <c r="FW163" s="51"/>
      <c r="FX163" s="51"/>
      <c r="FY163" s="51"/>
      <c r="FZ163" s="51"/>
      <c r="GA163" s="51"/>
      <c r="GB163" s="51"/>
      <c r="GC163" s="51"/>
      <c r="GD163" s="51"/>
      <c r="GE163" s="51"/>
      <c r="GF163" s="51"/>
      <c r="GG163" s="51"/>
      <c r="GH163" s="52"/>
      <c r="GI163" s="52"/>
      <c r="GJ163" s="52"/>
      <c r="GK163" s="52"/>
      <c r="GL163" s="52"/>
      <c r="GM163" s="52"/>
      <c r="GN163" s="52"/>
      <c r="GO163" s="52"/>
      <c r="GP163" s="52"/>
      <c r="GQ163" s="52"/>
      <c r="GR163" s="52"/>
      <c r="GS163" s="52"/>
      <c r="GT163" s="52"/>
      <c r="GU163" s="52"/>
      <c r="GV163" s="52"/>
      <c r="GW163" s="52"/>
      <c r="GX163" s="52"/>
      <c r="GY163" s="52"/>
      <c r="GZ163" s="52"/>
    </row>
    <row r="164" spans="1:208" x14ac:dyDescent="0.15">
      <c r="A164" s="153">
        <f t="shared" si="55"/>
        <v>42780</v>
      </c>
      <c r="B164" s="23">
        <f t="shared" ca="1" si="65"/>
        <v>1067815.1140000001</v>
      </c>
      <c r="C164" s="18">
        <f t="shared" si="56"/>
        <v>1000000</v>
      </c>
      <c r="D164" s="17">
        <f ca="1">IF(A164&lt;$B$1,VLOOKUP(A164,[1]DI!$A$4:$B$15000,2,FALSE),0)</f>
        <v>0.1288</v>
      </c>
      <c r="E164" s="18">
        <f t="shared" ca="1" si="50"/>
        <v>1.00048089</v>
      </c>
      <c r="F164" s="18">
        <f ca="1">(TRUNC(PRODUCT($E$12:$E163),16))</f>
        <v>1.05474438430468</v>
      </c>
      <c r="G164" s="18">
        <f t="shared" si="49"/>
        <v>1</v>
      </c>
      <c r="H164" s="18">
        <f t="shared" ca="1" si="51"/>
        <v>1.05474438</v>
      </c>
      <c r="I164" s="17">
        <f t="shared" si="57"/>
        <v>0.03</v>
      </c>
      <c r="J164" s="5">
        <f t="shared" si="58"/>
        <v>42628</v>
      </c>
      <c r="K164" s="2">
        <f t="shared" si="59"/>
        <v>105</v>
      </c>
      <c r="L164" s="27">
        <f t="shared" si="60"/>
        <v>105</v>
      </c>
      <c r="M164" s="14">
        <f t="shared" si="52"/>
        <v>1.0123923239999999</v>
      </c>
      <c r="N164" s="14">
        <f t="shared" ca="1" si="53"/>
        <v>1.0678151140000001</v>
      </c>
      <c r="O164" s="27">
        <f t="shared" si="66"/>
        <v>0</v>
      </c>
      <c r="P164" s="18">
        <f t="shared" ca="1" si="54"/>
        <v>67815.114000000001</v>
      </c>
      <c r="Q164" s="3">
        <f t="shared" si="61"/>
        <v>0</v>
      </c>
      <c r="R164" s="4" t="str">
        <f t="shared" si="62"/>
        <v>A+J=</v>
      </c>
      <c r="S164" s="5">
        <f t="shared" si="63"/>
        <v>42993</v>
      </c>
      <c r="T164" s="8">
        <f t="shared" si="64"/>
        <v>0</v>
      </c>
      <c r="U164" s="8"/>
      <c r="V164" s="74">
        <v>42794</v>
      </c>
      <c r="W164" s="59" t="s">
        <v>77</v>
      </c>
      <c r="X164" s="31"/>
      <c r="Y164" s="6"/>
      <c r="Z164" s="68"/>
      <c r="AA164" s="53"/>
      <c r="AB164" s="53"/>
      <c r="AC164" s="8"/>
      <c r="AD164" s="8"/>
      <c r="AE164" s="9"/>
      <c r="AF164" s="8"/>
      <c r="AG164" s="8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</row>
    <row r="165" spans="1:208" x14ac:dyDescent="0.15">
      <c r="A165" s="153">
        <f t="shared" si="55"/>
        <v>42781</v>
      </c>
      <c r="B165" s="23">
        <f t="shared" ca="1" si="65"/>
        <v>1068453.9380000001</v>
      </c>
      <c r="C165" s="18">
        <f t="shared" si="56"/>
        <v>1000000</v>
      </c>
      <c r="D165" s="17">
        <f ca="1">IF(A165&lt;$B$1,VLOOKUP(A165,[1]DI!$A$4:$B$15000,2,FALSE),0)</f>
        <v>0.1288</v>
      </c>
      <c r="E165" s="18">
        <f t="shared" ca="1" si="50"/>
        <v>1.00048089</v>
      </c>
      <c r="F165" s="18">
        <f ca="1">(TRUNC(PRODUCT($E$12:$E164),16))</f>
        <v>1.0552516003316501</v>
      </c>
      <c r="G165" s="18">
        <f t="shared" si="49"/>
        <v>1</v>
      </c>
      <c r="H165" s="18">
        <f t="shared" ca="1" si="51"/>
        <v>1.0552516000000001</v>
      </c>
      <c r="I165" s="17">
        <f t="shared" si="57"/>
        <v>0.03</v>
      </c>
      <c r="J165" s="5">
        <f t="shared" si="58"/>
        <v>42628</v>
      </c>
      <c r="K165" s="2">
        <f t="shared" si="59"/>
        <v>106</v>
      </c>
      <c r="L165" s="27">
        <f t="shared" si="60"/>
        <v>106</v>
      </c>
      <c r="M165" s="14">
        <f t="shared" si="52"/>
        <v>1.012511081</v>
      </c>
      <c r="N165" s="14">
        <f t="shared" ca="1" si="53"/>
        <v>1.068453938</v>
      </c>
      <c r="O165" s="27">
        <f t="shared" si="66"/>
        <v>0</v>
      </c>
      <c r="P165" s="18">
        <f t="shared" ca="1" si="54"/>
        <v>68453.937999999995</v>
      </c>
      <c r="Q165" s="3">
        <f t="shared" si="61"/>
        <v>0</v>
      </c>
      <c r="R165" s="4" t="str">
        <f t="shared" si="62"/>
        <v>A+J=</v>
      </c>
      <c r="S165" s="5">
        <f t="shared" si="63"/>
        <v>42993</v>
      </c>
      <c r="T165" s="8">
        <f t="shared" si="64"/>
        <v>0</v>
      </c>
      <c r="U165" s="8"/>
      <c r="V165" s="74">
        <v>42839</v>
      </c>
      <c r="W165" s="59" t="s">
        <v>85</v>
      </c>
      <c r="X165" s="31"/>
      <c r="Y165" s="6"/>
      <c r="Z165" s="68"/>
      <c r="AA165" s="53"/>
      <c r="AB165" s="53"/>
      <c r="AC165" s="8"/>
      <c r="AD165" s="8"/>
      <c r="AE165" s="9"/>
      <c r="AF165" s="8"/>
      <c r="AG165" s="8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</row>
    <row r="166" spans="1:208" x14ac:dyDescent="0.15">
      <c r="A166" s="153">
        <f t="shared" si="55"/>
        <v>42782</v>
      </c>
      <c r="B166" s="23">
        <f t="shared" ca="1" si="65"/>
        <v>1069093.142</v>
      </c>
      <c r="C166" s="18">
        <f t="shared" si="56"/>
        <v>1000000</v>
      </c>
      <c r="D166" s="17">
        <f ca="1">IF(A166&lt;$B$1,VLOOKUP(A166,[1]DI!$A$4:$B$15000,2,FALSE),0)</f>
        <v>0.1288</v>
      </c>
      <c r="E166" s="18">
        <f t="shared" ca="1" si="50"/>
        <v>1.00048089</v>
      </c>
      <c r="F166" s="18">
        <f ca="1">(TRUNC(PRODUCT($E$12:$E165),16))</f>
        <v>1.0557590602737299</v>
      </c>
      <c r="G166" s="18">
        <f t="shared" si="49"/>
        <v>1</v>
      </c>
      <c r="H166" s="18">
        <f t="shared" ca="1" si="51"/>
        <v>1.05575906</v>
      </c>
      <c r="I166" s="17">
        <f t="shared" si="57"/>
        <v>0.03</v>
      </c>
      <c r="J166" s="5">
        <f t="shared" si="58"/>
        <v>42628</v>
      </c>
      <c r="K166" s="2">
        <f t="shared" si="59"/>
        <v>107</v>
      </c>
      <c r="L166" s="27">
        <f t="shared" si="60"/>
        <v>107</v>
      </c>
      <c r="M166" s="14">
        <f t="shared" si="52"/>
        <v>1.012629853</v>
      </c>
      <c r="N166" s="14">
        <f t="shared" ca="1" si="53"/>
        <v>1.0690931420000001</v>
      </c>
      <c r="O166" s="27">
        <f t="shared" si="66"/>
        <v>0</v>
      </c>
      <c r="P166" s="18">
        <f t="shared" ca="1" si="54"/>
        <v>69093.142000000007</v>
      </c>
      <c r="Q166" s="3">
        <f t="shared" si="61"/>
        <v>0</v>
      </c>
      <c r="R166" s="4" t="str">
        <f t="shared" si="62"/>
        <v>A+J=</v>
      </c>
      <c r="S166" s="5">
        <f t="shared" si="63"/>
        <v>42993</v>
      </c>
      <c r="T166" s="8">
        <f t="shared" si="64"/>
        <v>0</v>
      </c>
      <c r="U166" s="8"/>
      <c r="V166" s="74">
        <v>42846</v>
      </c>
      <c r="W166" s="59" t="s">
        <v>79</v>
      </c>
      <c r="X166" s="31"/>
      <c r="Y166" s="6"/>
      <c r="Z166" s="68"/>
      <c r="AA166" s="53"/>
      <c r="AB166" s="53"/>
      <c r="AC166" s="8"/>
      <c r="AD166" s="8"/>
      <c r="AE166" s="9"/>
      <c r="AF166" s="8"/>
      <c r="AG166" s="8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</row>
    <row r="167" spans="1:208" x14ac:dyDescent="0.15">
      <c r="A167" s="153">
        <f t="shared" si="55"/>
        <v>42783</v>
      </c>
      <c r="B167" s="23">
        <f t="shared" ca="1" si="65"/>
        <v>1069732.723</v>
      </c>
      <c r="C167" s="18">
        <f t="shared" si="56"/>
        <v>1000000</v>
      </c>
      <c r="D167" s="17">
        <f ca="1">IF(A167&lt;$B$1,VLOOKUP(A167,[1]DI!$A$4:$B$15000,2,FALSE),0)</f>
        <v>0.1288</v>
      </c>
      <c r="E167" s="18">
        <f t="shared" ca="1" si="50"/>
        <v>1.00048089</v>
      </c>
      <c r="F167" s="18">
        <f ca="1">(TRUNC(PRODUCT($E$12:$E166),16))</f>
        <v>1.05626676424822</v>
      </c>
      <c r="G167" s="18">
        <f t="shared" si="49"/>
        <v>1</v>
      </c>
      <c r="H167" s="18">
        <f t="shared" ca="1" si="51"/>
        <v>1.05626676</v>
      </c>
      <c r="I167" s="17">
        <f t="shared" si="57"/>
        <v>0.03</v>
      </c>
      <c r="J167" s="5">
        <f t="shared" si="58"/>
        <v>42628</v>
      </c>
      <c r="K167" s="2">
        <f t="shared" si="59"/>
        <v>108</v>
      </c>
      <c r="L167" s="27">
        <f t="shared" si="60"/>
        <v>108</v>
      </c>
      <c r="M167" s="14">
        <f t="shared" si="52"/>
        <v>1.0127486379999999</v>
      </c>
      <c r="N167" s="14">
        <f t="shared" ca="1" si="53"/>
        <v>1.069732723</v>
      </c>
      <c r="O167" s="27">
        <f t="shared" si="66"/>
        <v>0</v>
      </c>
      <c r="P167" s="18">
        <f t="shared" ca="1" si="54"/>
        <v>69732.722999999998</v>
      </c>
      <c r="Q167" s="3">
        <f t="shared" si="61"/>
        <v>0</v>
      </c>
      <c r="R167" s="4" t="str">
        <f t="shared" si="62"/>
        <v>A+J=</v>
      </c>
      <c r="S167" s="5">
        <f t="shared" si="63"/>
        <v>42993</v>
      </c>
      <c r="T167" s="8">
        <f t="shared" si="64"/>
        <v>0</v>
      </c>
      <c r="U167" s="8"/>
      <c r="V167" s="74">
        <v>42856</v>
      </c>
      <c r="W167" s="59" t="s">
        <v>86</v>
      </c>
      <c r="X167" s="31"/>
      <c r="Y167" s="6"/>
      <c r="Z167" s="68"/>
      <c r="AA167" s="53"/>
      <c r="AB167" s="53"/>
      <c r="AC167" s="8"/>
      <c r="AD167" s="8"/>
      <c r="AE167" s="9"/>
      <c r="AF167" s="8"/>
      <c r="AG167" s="8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</row>
    <row r="168" spans="1:208" x14ac:dyDescent="0.15">
      <c r="A168" s="153">
        <f t="shared" si="55"/>
        <v>42784</v>
      </c>
      <c r="B168" s="23">
        <f t="shared" ca="1" si="65"/>
        <v>1070372.692</v>
      </c>
      <c r="C168" s="18">
        <f t="shared" si="56"/>
        <v>1000000</v>
      </c>
      <c r="D168" s="17">
        <f ca="1">IF(A168&lt;$B$1,VLOOKUP(A168,[1]DI!$A$4:$B$15000,2,FALSE),0)</f>
        <v>0</v>
      </c>
      <c r="E168" s="18">
        <f t="shared" ca="1" si="50"/>
        <v>1</v>
      </c>
      <c r="F168" s="18">
        <f ca="1">(TRUNC(PRODUCT($E$12:$E167),16))</f>
        <v>1.05677471237248</v>
      </c>
      <c r="G168" s="18">
        <f t="shared" si="49"/>
        <v>1</v>
      </c>
      <c r="H168" s="18">
        <f t="shared" ca="1" si="51"/>
        <v>1.05677471</v>
      </c>
      <c r="I168" s="17">
        <f t="shared" si="57"/>
        <v>0.03</v>
      </c>
      <c r="J168" s="5">
        <f t="shared" si="58"/>
        <v>42628</v>
      </c>
      <c r="K168" s="2">
        <f t="shared" si="59"/>
        <v>108</v>
      </c>
      <c r="L168" s="27">
        <f t="shared" si="60"/>
        <v>109</v>
      </c>
      <c r="M168" s="14">
        <f t="shared" si="52"/>
        <v>1.0128674369999999</v>
      </c>
      <c r="N168" s="14">
        <f t="shared" ca="1" si="53"/>
        <v>1.0703726920000001</v>
      </c>
      <c r="O168" s="27">
        <f t="shared" si="66"/>
        <v>0</v>
      </c>
      <c r="P168" s="18">
        <f t="shared" ca="1" si="54"/>
        <v>70372.691999999995</v>
      </c>
      <c r="Q168" s="3">
        <f t="shared" si="61"/>
        <v>0</v>
      </c>
      <c r="R168" s="4" t="str">
        <f t="shared" si="62"/>
        <v>A+J=</v>
      </c>
      <c r="S168" s="5">
        <f t="shared" si="63"/>
        <v>42993</v>
      </c>
      <c r="T168" s="8">
        <f t="shared" si="64"/>
        <v>0</v>
      </c>
      <c r="U168" s="8"/>
      <c r="V168" s="74">
        <v>42901</v>
      </c>
      <c r="W168" s="59" t="s">
        <v>87</v>
      </c>
      <c r="X168" s="31"/>
      <c r="Y168" s="6"/>
      <c r="Z168" s="68"/>
      <c r="AA168" s="53"/>
      <c r="AB168" s="53"/>
      <c r="AC168" s="8"/>
      <c r="AD168" s="8"/>
      <c r="AE168" s="9"/>
      <c r="AF168" s="8"/>
      <c r="AG168" s="8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</row>
    <row r="169" spans="1:208" x14ac:dyDescent="0.15">
      <c r="A169" s="153">
        <f t="shared" si="55"/>
        <v>42785</v>
      </c>
      <c r="B169" s="23">
        <f t="shared" ca="1" si="65"/>
        <v>1070372.692</v>
      </c>
      <c r="C169" s="18">
        <f t="shared" si="56"/>
        <v>1000000</v>
      </c>
      <c r="D169" s="17">
        <f ca="1">IF(A169&lt;$B$1,VLOOKUP(A169,[1]DI!$A$4:$B$15000,2,FALSE),0)</f>
        <v>0</v>
      </c>
      <c r="E169" s="18">
        <f t="shared" ca="1" si="50"/>
        <v>1</v>
      </c>
      <c r="F169" s="18">
        <f ca="1">(TRUNC(PRODUCT($E$12:$E168),16))</f>
        <v>1.05677471237248</v>
      </c>
      <c r="G169" s="18">
        <f t="shared" si="49"/>
        <v>1</v>
      </c>
      <c r="H169" s="18">
        <f t="shared" ca="1" si="51"/>
        <v>1.05677471</v>
      </c>
      <c r="I169" s="17">
        <f t="shared" si="57"/>
        <v>0.03</v>
      </c>
      <c r="J169" s="5">
        <f t="shared" si="58"/>
        <v>42628</v>
      </c>
      <c r="K169" s="2">
        <f t="shared" si="59"/>
        <v>108</v>
      </c>
      <c r="L169" s="27">
        <f t="shared" si="60"/>
        <v>109</v>
      </c>
      <c r="M169" s="14">
        <f t="shared" si="52"/>
        <v>1.0128674369999999</v>
      </c>
      <c r="N169" s="14">
        <f t="shared" ca="1" si="53"/>
        <v>1.0703726920000001</v>
      </c>
      <c r="O169" s="27">
        <f t="shared" si="66"/>
        <v>0</v>
      </c>
      <c r="P169" s="18">
        <f t="shared" ca="1" si="54"/>
        <v>70372.691999999995</v>
      </c>
      <c r="Q169" s="3">
        <f t="shared" si="61"/>
        <v>0</v>
      </c>
      <c r="R169" s="4" t="str">
        <f t="shared" si="62"/>
        <v>A+J=</v>
      </c>
      <c r="S169" s="5">
        <f t="shared" si="63"/>
        <v>42993</v>
      </c>
      <c r="T169" s="8">
        <f t="shared" si="64"/>
        <v>0</v>
      </c>
      <c r="U169" s="8"/>
      <c r="V169" s="74">
        <v>42985</v>
      </c>
      <c r="W169" s="59" t="s">
        <v>88</v>
      </c>
      <c r="X169" s="31"/>
      <c r="Y169" s="6"/>
      <c r="Z169" s="8"/>
      <c r="AA169" s="8"/>
      <c r="AB169" s="8"/>
      <c r="AC169" s="8"/>
      <c r="AD169" s="8"/>
      <c r="AE169" s="9"/>
      <c r="AF169" s="8"/>
      <c r="AG169" s="8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</row>
    <row r="170" spans="1:208" x14ac:dyDescent="0.15">
      <c r="A170" s="153">
        <f t="shared" si="55"/>
        <v>42786</v>
      </c>
      <c r="B170" s="23">
        <f t="shared" ca="1" si="65"/>
        <v>1070372.692</v>
      </c>
      <c r="C170" s="18">
        <f t="shared" si="56"/>
        <v>1000000</v>
      </c>
      <c r="D170" s="17">
        <f ca="1">IF(A170&lt;$B$1,VLOOKUP(A170,[1]DI!$A$4:$B$15000,2,FALSE),0)</f>
        <v>0.1288</v>
      </c>
      <c r="E170" s="18">
        <f t="shared" ca="1" si="50"/>
        <v>1.00048089</v>
      </c>
      <c r="F170" s="18">
        <f ca="1">(TRUNC(PRODUCT($E$12:$E169),16))</f>
        <v>1.05677471237248</v>
      </c>
      <c r="G170" s="18">
        <f t="shared" si="49"/>
        <v>1</v>
      </c>
      <c r="H170" s="18">
        <f t="shared" ca="1" si="51"/>
        <v>1.05677471</v>
      </c>
      <c r="I170" s="17">
        <f t="shared" si="57"/>
        <v>0.03</v>
      </c>
      <c r="J170" s="5">
        <f t="shared" si="58"/>
        <v>42628</v>
      </c>
      <c r="K170" s="2">
        <f t="shared" si="59"/>
        <v>109</v>
      </c>
      <c r="L170" s="27">
        <f t="shared" si="60"/>
        <v>109</v>
      </c>
      <c r="M170" s="14">
        <f t="shared" si="52"/>
        <v>1.0128674369999999</v>
      </c>
      <c r="N170" s="14">
        <f t="shared" ca="1" si="53"/>
        <v>1.0703726920000001</v>
      </c>
      <c r="O170" s="27">
        <f t="shared" si="66"/>
        <v>0</v>
      </c>
      <c r="P170" s="18">
        <f t="shared" ca="1" si="54"/>
        <v>70372.691999999995</v>
      </c>
      <c r="Q170" s="3">
        <f t="shared" si="61"/>
        <v>0</v>
      </c>
      <c r="R170" s="4" t="str">
        <f t="shared" si="62"/>
        <v>A+J=</v>
      </c>
      <c r="S170" s="5">
        <f t="shared" si="63"/>
        <v>42993</v>
      </c>
      <c r="T170" s="8">
        <f t="shared" si="64"/>
        <v>0</v>
      </c>
      <c r="U170" s="8"/>
      <c r="V170" s="74">
        <v>43020</v>
      </c>
      <c r="W170" s="35" t="s">
        <v>83</v>
      </c>
      <c r="X170" s="31"/>
      <c r="Y170" s="6"/>
      <c r="Z170" s="8"/>
      <c r="AA170" s="8"/>
      <c r="AB170" s="8"/>
      <c r="AC170" s="8"/>
      <c r="AD170" s="8"/>
      <c r="AE170" s="9"/>
      <c r="AF170" s="8"/>
      <c r="AG170" s="8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</row>
    <row r="171" spans="1:208" x14ac:dyDescent="0.15">
      <c r="A171" s="153">
        <f t="shared" si="55"/>
        <v>42787</v>
      </c>
      <c r="B171" s="23">
        <f t="shared" ca="1" si="65"/>
        <v>1071013.04</v>
      </c>
      <c r="C171" s="18">
        <f t="shared" si="56"/>
        <v>1000000</v>
      </c>
      <c r="D171" s="17">
        <f ca="1">IF(A171&lt;$B$1,VLOOKUP(A171,[1]DI!$A$4:$B$15000,2,FALSE),0)</f>
        <v>0.1288</v>
      </c>
      <c r="E171" s="18">
        <f t="shared" ca="1" si="50"/>
        <v>1.00048089</v>
      </c>
      <c r="F171" s="18">
        <f ca="1">(TRUNC(PRODUCT($E$12:$E170),16))</f>
        <v>1.0572829047639201</v>
      </c>
      <c r="G171" s="18">
        <f t="shared" si="49"/>
        <v>1</v>
      </c>
      <c r="H171" s="18">
        <f t="shared" ca="1" si="51"/>
        <v>1.0572828999999999</v>
      </c>
      <c r="I171" s="17">
        <f t="shared" si="57"/>
        <v>0.03</v>
      </c>
      <c r="J171" s="5">
        <f t="shared" si="58"/>
        <v>42628</v>
      </c>
      <c r="K171" s="2">
        <f t="shared" si="59"/>
        <v>110</v>
      </c>
      <c r="L171" s="27">
        <f t="shared" si="60"/>
        <v>110</v>
      </c>
      <c r="M171" s="14">
        <f t="shared" si="52"/>
        <v>1.01298625</v>
      </c>
      <c r="N171" s="14">
        <f t="shared" ca="1" si="53"/>
        <v>1.07101304</v>
      </c>
      <c r="O171" s="27">
        <f t="shared" si="66"/>
        <v>0</v>
      </c>
      <c r="P171" s="18">
        <f t="shared" ca="1" si="54"/>
        <v>71013.039999999994</v>
      </c>
      <c r="Q171" s="3">
        <f t="shared" si="61"/>
        <v>0</v>
      </c>
      <c r="R171" s="4" t="str">
        <f t="shared" si="62"/>
        <v>A+J=</v>
      </c>
      <c r="S171" s="5">
        <f t="shared" si="63"/>
        <v>42993</v>
      </c>
      <c r="T171" s="8">
        <f t="shared" si="64"/>
        <v>0</v>
      </c>
      <c r="U171" s="8"/>
      <c r="V171" s="74">
        <v>43041</v>
      </c>
      <c r="W171" s="59" t="s">
        <v>89</v>
      </c>
      <c r="X171" s="31"/>
      <c r="Y171" s="6"/>
      <c r="Z171" s="8"/>
      <c r="AA171" s="8"/>
      <c r="AB171" s="8"/>
      <c r="AC171" s="8"/>
      <c r="AD171" s="8"/>
      <c r="AE171" s="9"/>
      <c r="AF171" s="8"/>
      <c r="AG171" s="8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</row>
    <row r="172" spans="1:208" x14ac:dyDescent="0.15">
      <c r="A172" s="153">
        <f t="shared" si="55"/>
        <v>42788</v>
      </c>
      <c r="B172" s="23">
        <f t="shared" ca="1" si="65"/>
        <v>1071653.777</v>
      </c>
      <c r="C172" s="18">
        <f t="shared" si="56"/>
        <v>1000000</v>
      </c>
      <c r="D172" s="17">
        <f ca="1">IF(A172&lt;$B$1,VLOOKUP(A172,[1]DI!$A$4:$B$15000,2,FALSE),0)</f>
        <v>0.1288</v>
      </c>
      <c r="E172" s="18">
        <f t="shared" ca="1" si="50"/>
        <v>1.00048089</v>
      </c>
      <c r="F172" s="18">
        <f ca="1">(TRUNC(PRODUCT($E$12:$E171),16))</f>
        <v>1.05779134153999</v>
      </c>
      <c r="G172" s="18">
        <f t="shared" si="49"/>
        <v>1</v>
      </c>
      <c r="H172" s="18">
        <f t="shared" ca="1" si="51"/>
        <v>1.0577913400000001</v>
      </c>
      <c r="I172" s="17">
        <f t="shared" si="57"/>
        <v>0.03</v>
      </c>
      <c r="J172" s="5">
        <f t="shared" si="58"/>
        <v>42628</v>
      </c>
      <c r="K172" s="2">
        <f t="shared" si="59"/>
        <v>111</v>
      </c>
      <c r="L172" s="27">
        <f t="shared" si="60"/>
        <v>111</v>
      </c>
      <c r="M172" s="14">
        <f t="shared" si="52"/>
        <v>1.0131050770000001</v>
      </c>
      <c r="N172" s="14">
        <f t="shared" ca="1" si="53"/>
        <v>1.0716537770000001</v>
      </c>
      <c r="O172" s="27">
        <f t="shared" si="66"/>
        <v>0</v>
      </c>
      <c r="P172" s="18">
        <f t="shared" ca="1" si="54"/>
        <v>71653.777000000002</v>
      </c>
      <c r="Q172" s="3">
        <f t="shared" si="61"/>
        <v>0</v>
      </c>
      <c r="R172" s="4" t="str">
        <f t="shared" si="62"/>
        <v>A+J=</v>
      </c>
      <c r="S172" s="5">
        <f t="shared" si="63"/>
        <v>42993</v>
      </c>
      <c r="T172" s="8">
        <f t="shared" si="64"/>
        <v>0</v>
      </c>
      <c r="U172" s="8"/>
      <c r="V172" s="74">
        <v>43054</v>
      </c>
      <c r="W172" s="59" t="s">
        <v>90</v>
      </c>
      <c r="X172" s="31"/>
      <c r="Y172" s="6"/>
      <c r="Z172" s="8"/>
      <c r="AA172" s="8"/>
      <c r="AB172" s="8"/>
      <c r="AC172" s="8"/>
      <c r="AD172" s="8"/>
      <c r="AE172" s="9"/>
      <c r="AF172" s="8"/>
      <c r="AG172" s="8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</row>
    <row r="173" spans="1:208" x14ac:dyDescent="0.15">
      <c r="A173" s="153">
        <f t="shared" si="55"/>
        <v>42789</v>
      </c>
      <c r="B173" s="23">
        <f t="shared" ca="1" si="65"/>
        <v>1072294.8929999999</v>
      </c>
      <c r="C173" s="18">
        <f t="shared" si="56"/>
        <v>1000000</v>
      </c>
      <c r="D173" s="17">
        <f ca="1">IF(A173&lt;$B$1,VLOOKUP(A173,[1]DI!$A$4:$B$15000,2,FALSE),0)</f>
        <v>0.12130000000000001</v>
      </c>
      <c r="E173" s="18">
        <f t="shared" ca="1" si="50"/>
        <v>1.0004544200000001</v>
      </c>
      <c r="F173" s="18">
        <f ca="1">(TRUNC(PRODUCT($E$12:$E172),16))</f>
        <v>1.05830002281822</v>
      </c>
      <c r="G173" s="18">
        <f t="shared" si="49"/>
        <v>1</v>
      </c>
      <c r="H173" s="18">
        <f t="shared" ca="1" si="51"/>
        <v>1.0583000199999999</v>
      </c>
      <c r="I173" s="17">
        <f t="shared" si="57"/>
        <v>0.03</v>
      </c>
      <c r="J173" s="5">
        <f t="shared" si="58"/>
        <v>42628</v>
      </c>
      <c r="K173" s="2">
        <f t="shared" si="59"/>
        <v>112</v>
      </c>
      <c r="L173" s="27">
        <f t="shared" si="60"/>
        <v>112</v>
      </c>
      <c r="M173" s="14">
        <f t="shared" si="52"/>
        <v>1.013223918</v>
      </c>
      <c r="N173" s="14">
        <f t="shared" ca="1" si="53"/>
        <v>1.072294893</v>
      </c>
      <c r="O173" s="27">
        <f t="shared" si="66"/>
        <v>0</v>
      </c>
      <c r="P173" s="18">
        <f t="shared" ca="1" si="54"/>
        <v>72294.892999999996</v>
      </c>
      <c r="Q173" s="3">
        <f t="shared" si="61"/>
        <v>0</v>
      </c>
      <c r="R173" s="4" t="str">
        <f t="shared" si="62"/>
        <v>A+J=</v>
      </c>
      <c r="S173" s="5">
        <f t="shared" si="63"/>
        <v>42993</v>
      </c>
      <c r="T173" s="8">
        <f t="shared" si="64"/>
        <v>0</v>
      </c>
      <c r="U173" s="8"/>
      <c r="V173" s="74">
        <v>43094</v>
      </c>
      <c r="W173" s="59" t="s">
        <v>91</v>
      </c>
      <c r="X173" s="31"/>
      <c r="Y173" s="6"/>
      <c r="Z173" s="8"/>
      <c r="AA173" s="8"/>
      <c r="AB173" s="8"/>
      <c r="AC173" s="8"/>
      <c r="AD173" s="8"/>
      <c r="AE173" s="9"/>
      <c r="AF173" s="8"/>
      <c r="AG173" s="8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</row>
    <row r="174" spans="1:208" x14ac:dyDescent="0.15">
      <c r="A174" s="153">
        <f t="shared" si="55"/>
        <v>42790</v>
      </c>
      <c r="B174" s="23">
        <f t="shared" ca="1" si="65"/>
        <v>1072908.014</v>
      </c>
      <c r="C174" s="18">
        <f t="shared" si="56"/>
        <v>1000000</v>
      </c>
      <c r="D174" s="17">
        <f ca="1">IF(A174&lt;$B$1,VLOOKUP(A174,[1]DI!$A$4:$B$15000,2,FALSE),0)</f>
        <v>0.12130000000000001</v>
      </c>
      <c r="E174" s="18">
        <f t="shared" ca="1" si="50"/>
        <v>1.0004544200000001</v>
      </c>
      <c r="F174" s="18">
        <f ca="1">(TRUNC(PRODUCT($E$12:$E173),16))</f>
        <v>1.0587809355145901</v>
      </c>
      <c r="G174" s="18">
        <f t="shared" si="49"/>
        <v>1</v>
      </c>
      <c r="H174" s="18">
        <f t="shared" ca="1" si="51"/>
        <v>1.0587809399999999</v>
      </c>
      <c r="I174" s="17">
        <f t="shared" si="57"/>
        <v>0.03</v>
      </c>
      <c r="J174" s="5">
        <f t="shared" si="58"/>
        <v>42628</v>
      </c>
      <c r="K174" s="2">
        <f t="shared" si="59"/>
        <v>113</v>
      </c>
      <c r="L174" s="27">
        <f t="shared" si="60"/>
        <v>113</v>
      </c>
      <c r="M174" s="14">
        <f t="shared" si="52"/>
        <v>1.013342773</v>
      </c>
      <c r="N174" s="14">
        <f t="shared" ca="1" si="53"/>
        <v>1.072908014</v>
      </c>
      <c r="O174" s="27">
        <f t="shared" si="66"/>
        <v>0</v>
      </c>
      <c r="P174" s="18">
        <f t="shared" ca="1" si="54"/>
        <v>72908.013999999996</v>
      </c>
      <c r="Q174" s="3">
        <f t="shared" si="61"/>
        <v>0</v>
      </c>
      <c r="R174" s="4" t="str">
        <f t="shared" si="62"/>
        <v>A+J=</v>
      </c>
      <c r="S174" s="5">
        <f t="shared" si="63"/>
        <v>42993</v>
      </c>
      <c r="T174" s="8">
        <f t="shared" si="64"/>
        <v>0</v>
      </c>
      <c r="U174" s="8"/>
      <c r="V174" s="74">
        <v>43101</v>
      </c>
      <c r="W174" s="59" t="s">
        <v>92</v>
      </c>
      <c r="X174" s="31"/>
      <c r="Y174" s="6"/>
      <c r="Z174" s="8"/>
      <c r="AA174" s="8"/>
      <c r="AB174" s="8"/>
      <c r="AC174" s="8"/>
      <c r="AD174" s="8"/>
      <c r="AE174" s="9"/>
      <c r="AF174" s="8"/>
      <c r="AG174" s="8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</row>
    <row r="175" spans="1:208" x14ac:dyDescent="0.15">
      <c r="A175" s="153">
        <f t="shared" si="55"/>
        <v>42791</v>
      </c>
      <c r="B175" s="23">
        <f t="shared" ca="1" si="65"/>
        <v>1073521.4769999899</v>
      </c>
      <c r="C175" s="18">
        <f t="shared" si="56"/>
        <v>1000000</v>
      </c>
      <c r="D175" s="17">
        <f ca="1">IF(A175&lt;$B$1,VLOOKUP(A175,[1]DI!$A$4:$B$15000,2,FALSE),0)</f>
        <v>0</v>
      </c>
      <c r="E175" s="18">
        <f t="shared" ca="1" si="50"/>
        <v>1</v>
      </c>
      <c r="F175" s="18">
        <f ca="1">(TRUNC(PRODUCT($E$12:$E174),16))</f>
        <v>1.05926206674731</v>
      </c>
      <c r="G175" s="18">
        <f t="shared" si="49"/>
        <v>1</v>
      </c>
      <c r="H175" s="18">
        <f t="shared" ca="1" si="51"/>
        <v>1.0592620699999999</v>
      </c>
      <c r="I175" s="17">
        <f t="shared" si="57"/>
        <v>0.03</v>
      </c>
      <c r="J175" s="5">
        <f t="shared" si="58"/>
        <v>42628</v>
      </c>
      <c r="K175" s="2">
        <f t="shared" si="59"/>
        <v>113</v>
      </c>
      <c r="L175" s="27">
        <f t="shared" si="60"/>
        <v>114</v>
      </c>
      <c r="M175" s="14">
        <f t="shared" si="52"/>
        <v>1.013461642</v>
      </c>
      <c r="N175" s="14">
        <f t="shared" ca="1" si="53"/>
        <v>1.0735214769999999</v>
      </c>
      <c r="O175" s="27">
        <f t="shared" si="66"/>
        <v>0</v>
      </c>
      <c r="P175" s="18">
        <f t="shared" ca="1" si="54"/>
        <v>73521.476999990002</v>
      </c>
      <c r="Q175" s="3">
        <f t="shared" si="61"/>
        <v>0</v>
      </c>
      <c r="R175" s="4" t="str">
        <f t="shared" si="62"/>
        <v>A+J=</v>
      </c>
      <c r="S175" s="5">
        <f t="shared" si="63"/>
        <v>42993</v>
      </c>
      <c r="T175" s="8">
        <f t="shared" si="64"/>
        <v>0</v>
      </c>
      <c r="U175" s="8"/>
      <c r="V175" s="74">
        <v>43143</v>
      </c>
      <c r="W175" s="59" t="s">
        <v>77</v>
      </c>
      <c r="X175" s="31"/>
      <c r="Y175" s="6"/>
      <c r="Z175" s="8"/>
      <c r="AA175" s="8"/>
      <c r="AB175" s="8"/>
      <c r="AC175" s="8"/>
      <c r="AD175" s="8"/>
      <c r="AE175" s="9"/>
      <c r="AF175" s="8"/>
      <c r="AG175" s="8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</row>
    <row r="176" spans="1:208" x14ac:dyDescent="0.15">
      <c r="A176" s="153">
        <f t="shared" si="55"/>
        <v>42792</v>
      </c>
      <c r="B176" s="23">
        <f t="shared" ca="1" si="65"/>
        <v>1073521.4769999899</v>
      </c>
      <c r="C176" s="18">
        <f t="shared" si="56"/>
        <v>1000000</v>
      </c>
      <c r="D176" s="17">
        <f ca="1">IF(A176&lt;$B$1,VLOOKUP(A176,[1]DI!$A$4:$B$15000,2,FALSE),0)</f>
        <v>0</v>
      </c>
      <c r="E176" s="18">
        <f t="shared" ca="1" si="50"/>
        <v>1</v>
      </c>
      <c r="F176" s="18">
        <f ca="1">(TRUNC(PRODUCT($E$12:$E175),16))</f>
        <v>1.05926206674731</v>
      </c>
      <c r="G176" s="18">
        <f t="shared" ref="G176:G239" si="67">IF(O175&gt;0,F175,G175)</f>
        <v>1</v>
      </c>
      <c r="H176" s="18">
        <f t="shared" ca="1" si="51"/>
        <v>1.0592620699999999</v>
      </c>
      <c r="I176" s="17">
        <f t="shared" si="57"/>
        <v>0.03</v>
      </c>
      <c r="J176" s="5">
        <f t="shared" si="58"/>
        <v>42628</v>
      </c>
      <c r="K176" s="2">
        <f t="shared" si="59"/>
        <v>113</v>
      </c>
      <c r="L176" s="27">
        <f t="shared" si="60"/>
        <v>114</v>
      </c>
      <c r="M176" s="14">
        <f t="shared" si="52"/>
        <v>1.013461642</v>
      </c>
      <c r="N176" s="14">
        <f t="shared" ca="1" si="53"/>
        <v>1.0735214769999999</v>
      </c>
      <c r="O176" s="27">
        <f t="shared" si="66"/>
        <v>0</v>
      </c>
      <c r="P176" s="18">
        <f t="shared" ca="1" si="54"/>
        <v>73521.476999990002</v>
      </c>
      <c r="Q176" s="3">
        <f t="shared" si="61"/>
        <v>0</v>
      </c>
      <c r="R176" s="4" t="str">
        <f t="shared" si="62"/>
        <v>A+J=</v>
      </c>
      <c r="S176" s="5">
        <f t="shared" si="63"/>
        <v>42993</v>
      </c>
      <c r="T176" s="8">
        <f t="shared" si="64"/>
        <v>0</v>
      </c>
      <c r="U176" s="8"/>
      <c r="V176" s="74">
        <v>43144</v>
      </c>
      <c r="W176" s="59" t="s">
        <v>77</v>
      </c>
      <c r="X176" s="31"/>
      <c r="Y176" s="6"/>
      <c r="Z176" s="8"/>
      <c r="AA176" s="8"/>
      <c r="AB176" s="8"/>
      <c r="AC176" s="8"/>
      <c r="AD176" s="8"/>
      <c r="AE176" s="9"/>
      <c r="AF176" s="8"/>
      <c r="AG176" s="8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</row>
    <row r="177" spans="1:208" x14ac:dyDescent="0.15">
      <c r="A177" s="153">
        <f t="shared" si="55"/>
        <v>42793</v>
      </c>
      <c r="B177" s="23">
        <f t="shared" ca="1" si="65"/>
        <v>1073521.4769999899</v>
      </c>
      <c r="C177" s="18">
        <f t="shared" si="56"/>
        <v>1000000</v>
      </c>
      <c r="D177" s="17">
        <f ca="1">IF(A177&lt;$B$1,VLOOKUP(A177,[1]DI!$A$4:$B$15000,2,FALSE),0)</f>
        <v>0</v>
      </c>
      <c r="E177" s="18">
        <f t="shared" ca="1" si="50"/>
        <v>1</v>
      </c>
      <c r="F177" s="18">
        <f ca="1">(TRUNC(PRODUCT($E$12:$E176),16))</f>
        <v>1.05926206674731</v>
      </c>
      <c r="G177" s="18">
        <f t="shared" si="67"/>
        <v>1</v>
      </c>
      <c r="H177" s="18">
        <f t="shared" ca="1" si="51"/>
        <v>1.0592620699999999</v>
      </c>
      <c r="I177" s="17">
        <f t="shared" si="57"/>
        <v>0.03</v>
      </c>
      <c r="J177" s="5">
        <f t="shared" si="58"/>
        <v>42628</v>
      </c>
      <c r="K177" s="2">
        <f t="shared" si="59"/>
        <v>113</v>
      </c>
      <c r="L177" s="27">
        <f t="shared" si="60"/>
        <v>114</v>
      </c>
      <c r="M177" s="14">
        <f t="shared" si="52"/>
        <v>1.013461642</v>
      </c>
      <c r="N177" s="14">
        <f t="shared" ca="1" si="53"/>
        <v>1.0735214769999999</v>
      </c>
      <c r="O177" s="27">
        <f t="shared" si="66"/>
        <v>0</v>
      </c>
      <c r="P177" s="18">
        <f t="shared" ca="1" si="54"/>
        <v>73521.476999990002</v>
      </c>
      <c r="Q177" s="3">
        <f t="shared" si="61"/>
        <v>0</v>
      </c>
      <c r="R177" s="4" t="str">
        <f t="shared" si="62"/>
        <v>A+J=</v>
      </c>
      <c r="S177" s="5">
        <f t="shared" si="63"/>
        <v>42993</v>
      </c>
      <c r="T177" s="8">
        <f t="shared" si="64"/>
        <v>0</v>
      </c>
      <c r="U177" s="8"/>
      <c r="V177" s="74">
        <v>43189</v>
      </c>
      <c r="W177" s="59" t="s">
        <v>85</v>
      </c>
      <c r="X177" s="31"/>
      <c r="Y177" s="6"/>
      <c r="Z177" s="8"/>
      <c r="AA177" s="8"/>
      <c r="AB177" s="8"/>
      <c r="AC177" s="8"/>
      <c r="AD177" s="8"/>
      <c r="AE177" s="9"/>
      <c r="AF177" s="8"/>
      <c r="AG177" s="8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</row>
    <row r="178" spans="1:208" x14ac:dyDescent="0.15">
      <c r="A178" s="153">
        <f t="shared" si="55"/>
        <v>42794</v>
      </c>
      <c r="B178" s="23">
        <f t="shared" ca="1" si="65"/>
        <v>1073521.4769999899</v>
      </c>
      <c r="C178" s="18">
        <f t="shared" si="56"/>
        <v>1000000</v>
      </c>
      <c r="D178" s="17">
        <f ca="1">IF(A178&lt;$B$1,VLOOKUP(A178,[1]DI!$A$4:$B$15000,2,FALSE),0)</f>
        <v>0</v>
      </c>
      <c r="E178" s="18">
        <f t="shared" ca="1" si="50"/>
        <v>1</v>
      </c>
      <c r="F178" s="18">
        <f ca="1">(TRUNC(PRODUCT($E$12:$E177),16))</f>
        <v>1.05926206674731</v>
      </c>
      <c r="G178" s="18">
        <f t="shared" si="67"/>
        <v>1</v>
      </c>
      <c r="H178" s="18">
        <f t="shared" ca="1" si="51"/>
        <v>1.0592620699999999</v>
      </c>
      <c r="I178" s="17">
        <f t="shared" si="57"/>
        <v>0.03</v>
      </c>
      <c r="J178" s="5">
        <f t="shared" si="58"/>
        <v>42628</v>
      </c>
      <c r="K178" s="2">
        <f t="shared" si="59"/>
        <v>113</v>
      </c>
      <c r="L178" s="27">
        <f t="shared" si="60"/>
        <v>114</v>
      </c>
      <c r="M178" s="14">
        <f t="shared" si="52"/>
        <v>1.013461642</v>
      </c>
      <c r="N178" s="14">
        <f t="shared" ca="1" si="53"/>
        <v>1.0735214769999999</v>
      </c>
      <c r="O178" s="27">
        <f t="shared" si="66"/>
        <v>0</v>
      </c>
      <c r="P178" s="18">
        <f t="shared" ca="1" si="54"/>
        <v>73521.476999990002</v>
      </c>
      <c r="Q178" s="3">
        <f t="shared" si="61"/>
        <v>0</v>
      </c>
      <c r="R178" s="4" t="str">
        <f t="shared" si="62"/>
        <v>A+J=</v>
      </c>
      <c r="S178" s="5">
        <f t="shared" si="63"/>
        <v>42993</v>
      </c>
      <c r="T178" s="8">
        <f t="shared" si="64"/>
        <v>0</v>
      </c>
      <c r="U178" s="8"/>
      <c r="V178" s="74">
        <v>43221</v>
      </c>
      <c r="W178" s="59" t="s">
        <v>86</v>
      </c>
      <c r="X178" s="31"/>
      <c r="Y178" s="6"/>
      <c r="Z178" s="8"/>
      <c r="AA178" s="8"/>
      <c r="AB178" s="8"/>
      <c r="AC178" s="8"/>
      <c r="AD178" s="8"/>
      <c r="AE178" s="9"/>
      <c r="AF178" s="8"/>
      <c r="AG178" s="8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</row>
    <row r="179" spans="1:208" x14ac:dyDescent="0.15">
      <c r="A179" s="153">
        <f t="shared" si="55"/>
        <v>42795</v>
      </c>
      <c r="B179" s="23">
        <f t="shared" ca="1" si="65"/>
        <v>1073521.4769999899</v>
      </c>
      <c r="C179" s="18">
        <f t="shared" si="56"/>
        <v>1000000</v>
      </c>
      <c r="D179" s="17">
        <f ca="1">IF(A179&lt;$B$1,VLOOKUP(A179,[1]DI!$A$4:$B$15000,2,FALSE),0)</f>
        <v>0.12130000000000001</v>
      </c>
      <c r="E179" s="18">
        <f t="shared" ca="1" si="50"/>
        <v>1.0004544200000001</v>
      </c>
      <c r="F179" s="18">
        <f ca="1">(TRUNC(PRODUCT($E$12:$E178),16))</f>
        <v>1.05926206674731</v>
      </c>
      <c r="G179" s="18">
        <f t="shared" si="67"/>
        <v>1</v>
      </c>
      <c r="H179" s="18">
        <f t="shared" ca="1" si="51"/>
        <v>1.0592620699999999</v>
      </c>
      <c r="I179" s="17">
        <f t="shared" si="57"/>
        <v>0.03</v>
      </c>
      <c r="J179" s="5">
        <f t="shared" si="58"/>
        <v>42628</v>
      </c>
      <c r="K179" s="2">
        <f t="shared" si="59"/>
        <v>114</v>
      </c>
      <c r="L179" s="27">
        <f t="shared" si="60"/>
        <v>114</v>
      </c>
      <c r="M179" s="14">
        <f t="shared" si="52"/>
        <v>1.013461642</v>
      </c>
      <c r="N179" s="14">
        <f t="shared" ca="1" si="53"/>
        <v>1.0735214769999999</v>
      </c>
      <c r="O179" s="27">
        <f t="shared" si="66"/>
        <v>0</v>
      </c>
      <c r="P179" s="18">
        <f t="shared" ca="1" si="54"/>
        <v>73521.476999990002</v>
      </c>
      <c r="Q179" s="3">
        <f t="shared" si="61"/>
        <v>0</v>
      </c>
      <c r="R179" s="4" t="str">
        <f t="shared" si="62"/>
        <v>A+J=</v>
      </c>
      <c r="S179" s="5">
        <f t="shared" si="63"/>
        <v>42993</v>
      </c>
      <c r="T179" s="8">
        <f t="shared" si="64"/>
        <v>0</v>
      </c>
      <c r="U179" s="8"/>
      <c r="V179" s="74">
        <v>43251</v>
      </c>
      <c r="W179" s="59" t="s">
        <v>87</v>
      </c>
      <c r="X179" s="31"/>
      <c r="Y179" s="6"/>
      <c r="Z179" s="8"/>
      <c r="AA179" s="8"/>
      <c r="AB179" s="8"/>
      <c r="AC179" s="8"/>
      <c r="AD179" s="8"/>
      <c r="AE179" s="9"/>
      <c r="AF179" s="8"/>
      <c r="AG179" s="8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</row>
    <row r="180" spans="1:208" x14ac:dyDescent="0.15">
      <c r="A180" s="153">
        <f t="shared" si="55"/>
        <v>42796</v>
      </c>
      <c r="B180" s="23">
        <f t="shared" ca="1" si="65"/>
        <v>1074135.2919999999</v>
      </c>
      <c r="C180" s="18">
        <f t="shared" si="56"/>
        <v>1000000</v>
      </c>
      <c r="D180" s="17">
        <f ca="1">IF(A180&lt;$B$1,VLOOKUP(A180,[1]DI!$A$4:$B$15000,2,FALSE),0)</f>
        <v>0.12130000000000001</v>
      </c>
      <c r="E180" s="18">
        <f t="shared" ca="1" si="50"/>
        <v>1.0004544200000001</v>
      </c>
      <c r="F180" s="18">
        <f ca="1">(TRUNC(PRODUCT($E$12:$E179),16))</f>
        <v>1.0597434166156801</v>
      </c>
      <c r="G180" s="18">
        <f t="shared" si="67"/>
        <v>1</v>
      </c>
      <c r="H180" s="18">
        <f t="shared" ca="1" si="51"/>
        <v>1.05974342</v>
      </c>
      <c r="I180" s="17">
        <f t="shared" si="57"/>
        <v>0.03</v>
      </c>
      <c r="J180" s="5">
        <f t="shared" si="58"/>
        <v>42628</v>
      </c>
      <c r="K180" s="2">
        <f t="shared" si="59"/>
        <v>115</v>
      </c>
      <c r="L180" s="27">
        <f t="shared" si="60"/>
        <v>115</v>
      </c>
      <c r="M180" s="14">
        <f t="shared" si="52"/>
        <v>1.0135805250000001</v>
      </c>
      <c r="N180" s="14">
        <f t="shared" ca="1" si="53"/>
        <v>1.074135292</v>
      </c>
      <c r="O180" s="27">
        <f t="shared" si="66"/>
        <v>0</v>
      </c>
      <c r="P180" s="18">
        <f t="shared" ca="1" si="54"/>
        <v>74135.292000000001</v>
      </c>
      <c r="Q180" s="3">
        <f t="shared" si="61"/>
        <v>0</v>
      </c>
      <c r="R180" s="4" t="str">
        <f t="shared" si="62"/>
        <v>A+J=</v>
      </c>
      <c r="S180" s="5">
        <f t="shared" si="63"/>
        <v>42993</v>
      </c>
      <c r="T180" s="8">
        <f t="shared" si="64"/>
        <v>0</v>
      </c>
      <c r="U180" s="8"/>
      <c r="V180" s="74">
        <v>43350</v>
      </c>
      <c r="W180" s="59" t="s">
        <v>88</v>
      </c>
      <c r="X180" s="31"/>
      <c r="Y180" s="6"/>
      <c r="Z180" s="8"/>
      <c r="AA180" s="8"/>
      <c r="AB180" s="8"/>
      <c r="AC180" s="8"/>
      <c r="AD180" s="8"/>
      <c r="AE180" s="9"/>
      <c r="AF180" s="8"/>
      <c r="AG180" s="8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</row>
    <row r="181" spans="1:208" x14ac:dyDescent="0.15">
      <c r="A181" s="153">
        <f t="shared" si="55"/>
        <v>42797</v>
      </c>
      <c r="B181" s="23">
        <f t="shared" ca="1" si="65"/>
        <v>1074749.46</v>
      </c>
      <c r="C181" s="18">
        <f t="shared" si="56"/>
        <v>1000000</v>
      </c>
      <c r="D181" s="17">
        <f ca="1">IF(A181&lt;$B$1,VLOOKUP(A181,[1]DI!$A$4:$B$15000,2,FALSE),0)</f>
        <v>0.12130000000000001</v>
      </c>
      <c r="E181" s="18">
        <f t="shared" ca="1" si="50"/>
        <v>1.0004544200000001</v>
      </c>
      <c r="F181" s="18">
        <f ca="1">(TRUNC(PRODUCT($E$12:$E180),16))</f>
        <v>1.0602249852190599</v>
      </c>
      <c r="G181" s="18">
        <f t="shared" si="67"/>
        <v>1</v>
      </c>
      <c r="H181" s="18">
        <f t="shared" ca="1" si="51"/>
        <v>1.06022499</v>
      </c>
      <c r="I181" s="17">
        <f t="shared" si="57"/>
        <v>0.03</v>
      </c>
      <c r="J181" s="5">
        <f t="shared" si="58"/>
        <v>42628</v>
      </c>
      <c r="K181" s="2">
        <f t="shared" si="59"/>
        <v>116</v>
      </c>
      <c r="L181" s="27">
        <f t="shared" si="60"/>
        <v>116</v>
      </c>
      <c r="M181" s="14">
        <f t="shared" si="52"/>
        <v>1.013699422</v>
      </c>
      <c r="N181" s="14">
        <f t="shared" ca="1" si="53"/>
        <v>1.07474946</v>
      </c>
      <c r="O181" s="27">
        <f t="shared" si="66"/>
        <v>0</v>
      </c>
      <c r="P181" s="18">
        <f t="shared" ca="1" si="54"/>
        <v>74749.460000000006</v>
      </c>
      <c r="Q181" s="3">
        <f t="shared" si="61"/>
        <v>0</v>
      </c>
      <c r="R181" s="4" t="str">
        <f t="shared" si="62"/>
        <v>A+J=</v>
      </c>
      <c r="S181" s="5">
        <f t="shared" si="63"/>
        <v>42993</v>
      </c>
      <c r="T181" s="8">
        <f t="shared" si="64"/>
        <v>0</v>
      </c>
      <c r="U181" s="8"/>
      <c r="V181" s="74">
        <v>43385</v>
      </c>
      <c r="W181" s="35" t="s">
        <v>83</v>
      </c>
      <c r="X181" s="31"/>
      <c r="Y181" s="6"/>
      <c r="Z181" s="8"/>
      <c r="AA181" s="8"/>
      <c r="AB181" s="8"/>
      <c r="AC181" s="8"/>
      <c r="AD181" s="8"/>
      <c r="AE181" s="9"/>
      <c r="AF181" s="8"/>
      <c r="AG181" s="8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</row>
    <row r="182" spans="1:208" x14ac:dyDescent="0.15">
      <c r="A182" s="153">
        <f t="shared" si="55"/>
        <v>42798</v>
      </c>
      <c r="B182" s="23">
        <f t="shared" ca="1" si="65"/>
        <v>1075363.9679999999</v>
      </c>
      <c r="C182" s="18">
        <f t="shared" si="56"/>
        <v>1000000</v>
      </c>
      <c r="D182" s="17">
        <f ca="1">IF(A182&lt;$B$1,VLOOKUP(A182,[1]DI!$A$4:$B$15000,2,FALSE),0)</f>
        <v>0</v>
      </c>
      <c r="E182" s="18">
        <f t="shared" ca="1" si="50"/>
        <v>1</v>
      </c>
      <c r="F182" s="18">
        <f ca="1">(TRUNC(PRODUCT($E$12:$E181),16))</f>
        <v>1.06070677265684</v>
      </c>
      <c r="G182" s="18">
        <f t="shared" si="67"/>
        <v>1</v>
      </c>
      <c r="H182" s="18">
        <f t="shared" ca="1" si="51"/>
        <v>1.0607067699999999</v>
      </c>
      <c r="I182" s="17">
        <f t="shared" si="57"/>
        <v>0.03</v>
      </c>
      <c r="J182" s="5">
        <f t="shared" si="58"/>
        <v>42628</v>
      </c>
      <c r="K182" s="2">
        <f t="shared" si="59"/>
        <v>116</v>
      </c>
      <c r="L182" s="27">
        <f t="shared" si="60"/>
        <v>117</v>
      </c>
      <c r="M182" s="14">
        <f t="shared" si="52"/>
        <v>1.013818332</v>
      </c>
      <c r="N182" s="14">
        <f t="shared" ca="1" si="53"/>
        <v>1.075363968</v>
      </c>
      <c r="O182" s="27">
        <f t="shared" si="66"/>
        <v>0</v>
      </c>
      <c r="P182" s="18">
        <f t="shared" ca="1" si="54"/>
        <v>75363.967999999993</v>
      </c>
      <c r="Q182" s="3">
        <f t="shared" si="61"/>
        <v>0</v>
      </c>
      <c r="R182" s="4" t="str">
        <f t="shared" si="62"/>
        <v>A+J=</v>
      </c>
      <c r="S182" s="5">
        <f t="shared" si="63"/>
        <v>42993</v>
      </c>
      <c r="T182" s="8">
        <f t="shared" si="64"/>
        <v>0</v>
      </c>
      <c r="U182" s="8"/>
      <c r="V182" s="74">
        <v>43406</v>
      </c>
      <c r="W182" s="59" t="s">
        <v>89</v>
      </c>
      <c r="X182" s="31"/>
      <c r="Y182" s="6"/>
      <c r="Z182" s="8"/>
      <c r="AA182" s="8"/>
      <c r="AB182" s="8"/>
      <c r="AC182" s="8"/>
      <c r="AD182" s="8"/>
      <c r="AE182" s="9"/>
      <c r="AF182" s="8"/>
      <c r="AG182" s="8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</row>
    <row r="183" spans="1:208" x14ac:dyDescent="0.15">
      <c r="A183" s="153">
        <f t="shared" si="55"/>
        <v>42799</v>
      </c>
      <c r="B183" s="23">
        <f t="shared" ca="1" si="65"/>
        <v>1075363.9679999999</v>
      </c>
      <c r="C183" s="18">
        <f t="shared" si="56"/>
        <v>1000000</v>
      </c>
      <c r="D183" s="17">
        <f ca="1">IF(A183&lt;$B$1,VLOOKUP(A183,[1]DI!$A$4:$B$15000,2,FALSE),0)</f>
        <v>0</v>
      </c>
      <c r="E183" s="18">
        <f t="shared" ca="1" si="50"/>
        <v>1</v>
      </c>
      <c r="F183" s="18">
        <f ca="1">(TRUNC(PRODUCT($E$12:$E182),16))</f>
        <v>1.06070677265684</v>
      </c>
      <c r="G183" s="18">
        <f t="shared" si="67"/>
        <v>1</v>
      </c>
      <c r="H183" s="18">
        <f t="shared" ca="1" si="51"/>
        <v>1.0607067699999999</v>
      </c>
      <c r="I183" s="17">
        <f t="shared" si="57"/>
        <v>0.03</v>
      </c>
      <c r="J183" s="5">
        <f t="shared" si="58"/>
        <v>42628</v>
      </c>
      <c r="K183" s="2">
        <f t="shared" si="59"/>
        <v>116</v>
      </c>
      <c r="L183" s="27">
        <f t="shared" si="60"/>
        <v>117</v>
      </c>
      <c r="M183" s="14">
        <f t="shared" si="52"/>
        <v>1.013818332</v>
      </c>
      <c r="N183" s="14">
        <f t="shared" ca="1" si="53"/>
        <v>1.075363968</v>
      </c>
      <c r="O183" s="27">
        <f t="shared" si="66"/>
        <v>0</v>
      </c>
      <c r="P183" s="18">
        <f t="shared" ca="1" si="54"/>
        <v>75363.967999999993</v>
      </c>
      <c r="Q183" s="3">
        <f t="shared" si="61"/>
        <v>0</v>
      </c>
      <c r="R183" s="4" t="str">
        <f t="shared" si="62"/>
        <v>A+J=</v>
      </c>
      <c r="S183" s="5">
        <f t="shared" si="63"/>
        <v>42993</v>
      </c>
      <c r="T183" s="8">
        <f t="shared" si="64"/>
        <v>0</v>
      </c>
      <c r="U183" s="8"/>
      <c r="V183" s="74">
        <v>43419</v>
      </c>
      <c r="W183" s="59" t="s">
        <v>90</v>
      </c>
      <c r="X183" s="31"/>
      <c r="Y183" s="6"/>
      <c r="Z183" s="8"/>
      <c r="AA183" s="8"/>
      <c r="AB183" s="8"/>
      <c r="AC183" s="8"/>
      <c r="AD183" s="8"/>
      <c r="AE183" s="9"/>
      <c r="AF183" s="8"/>
      <c r="AG183" s="8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</row>
    <row r="184" spans="1:208" x14ac:dyDescent="0.15">
      <c r="A184" s="153">
        <f t="shared" si="55"/>
        <v>42800</v>
      </c>
      <c r="B184" s="23">
        <f t="shared" ca="1" si="65"/>
        <v>1075363.9679999999</v>
      </c>
      <c r="C184" s="18">
        <f t="shared" si="56"/>
        <v>1000000</v>
      </c>
      <c r="D184" s="17">
        <f ca="1">IF(A184&lt;$B$1,VLOOKUP(A184,[1]DI!$A$4:$B$15000,2,FALSE),0)</f>
        <v>0.12130000000000001</v>
      </c>
      <c r="E184" s="18">
        <f t="shared" ca="1" si="50"/>
        <v>1.0004544200000001</v>
      </c>
      <c r="F184" s="18">
        <f ca="1">(TRUNC(PRODUCT($E$12:$E183),16))</f>
        <v>1.06070677265684</v>
      </c>
      <c r="G184" s="18">
        <f t="shared" si="67"/>
        <v>1</v>
      </c>
      <c r="H184" s="18">
        <f t="shared" ca="1" si="51"/>
        <v>1.0607067699999999</v>
      </c>
      <c r="I184" s="17">
        <f t="shared" si="57"/>
        <v>0.03</v>
      </c>
      <c r="J184" s="5">
        <f t="shared" si="58"/>
        <v>42628</v>
      </c>
      <c r="K184" s="2">
        <f t="shared" si="59"/>
        <v>117</v>
      </c>
      <c r="L184" s="27">
        <f t="shared" si="60"/>
        <v>117</v>
      </c>
      <c r="M184" s="14">
        <f t="shared" si="52"/>
        <v>1.013818332</v>
      </c>
      <c r="N184" s="14">
        <f t="shared" ca="1" si="53"/>
        <v>1.075363968</v>
      </c>
      <c r="O184" s="27">
        <f t="shared" si="66"/>
        <v>0</v>
      </c>
      <c r="P184" s="18">
        <f t="shared" ca="1" si="54"/>
        <v>75363.967999999993</v>
      </c>
      <c r="Q184" s="3">
        <f t="shared" si="61"/>
        <v>0</v>
      </c>
      <c r="R184" s="4" t="str">
        <f t="shared" si="62"/>
        <v>A+J=</v>
      </c>
      <c r="S184" s="5">
        <f t="shared" si="63"/>
        <v>42993</v>
      </c>
      <c r="T184" s="8">
        <f t="shared" si="64"/>
        <v>0</v>
      </c>
      <c r="U184" s="8"/>
      <c r="V184" s="74">
        <v>43459</v>
      </c>
      <c r="W184" s="59" t="s">
        <v>91</v>
      </c>
      <c r="X184" s="31"/>
      <c r="Y184" s="6"/>
      <c r="Z184" s="8"/>
      <c r="AA184" s="8"/>
      <c r="AB184" s="8"/>
      <c r="AC184" s="8"/>
      <c r="AD184" s="8"/>
      <c r="AE184" s="9"/>
      <c r="AF184" s="8"/>
      <c r="AG184" s="8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</row>
    <row r="185" spans="1:208" x14ac:dyDescent="0.15">
      <c r="A185" s="153">
        <f t="shared" si="55"/>
        <v>42801</v>
      </c>
      <c r="B185" s="23">
        <f t="shared" ca="1" si="65"/>
        <v>1075978.841</v>
      </c>
      <c r="C185" s="18">
        <f t="shared" si="56"/>
        <v>1000000</v>
      </c>
      <c r="D185" s="17">
        <f ca="1">IF(A185&lt;$B$1,VLOOKUP(A185,[1]DI!$A$4:$B$15000,2,FALSE),0)</f>
        <v>0.12130000000000001</v>
      </c>
      <c r="E185" s="18">
        <f t="shared" ca="1" si="50"/>
        <v>1.0004544200000001</v>
      </c>
      <c r="F185" s="18">
        <f ca="1">(TRUNC(PRODUCT($E$12:$E184),16))</f>
        <v>1.06118877902847</v>
      </c>
      <c r="G185" s="18">
        <f t="shared" si="67"/>
        <v>1</v>
      </c>
      <c r="H185" s="18">
        <f t="shared" ca="1" si="51"/>
        <v>1.0611887799999999</v>
      </c>
      <c r="I185" s="17">
        <f t="shared" si="57"/>
        <v>0.03</v>
      </c>
      <c r="J185" s="5">
        <f t="shared" si="58"/>
        <v>42628</v>
      </c>
      <c r="K185" s="2">
        <f t="shared" si="59"/>
        <v>118</v>
      </c>
      <c r="L185" s="27">
        <f t="shared" si="60"/>
        <v>118</v>
      </c>
      <c r="M185" s="14">
        <f t="shared" si="52"/>
        <v>1.013937257</v>
      </c>
      <c r="N185" s="14">
        <f t="shared" ca="1" si="53"/>
        <v>1.075978841</v>
      </c>
      <c r="O185" s="27">
        <f t="shared" si="66"/>
        <v>0</v>
      </c>
      <c r="P185" s="18">
        <f t="shared" ca="1" si="54"/>
        <v>75978.841</v>
      </c>
      <c r="Q185" s="3">
        <f t="shared" si="61"/>
        <v>0</v>
      </c>
      <c r="R185" s="4" t="str">
        <f t="shared" si="62"/>
        <v>A+J=</v>
      </c>
      <c r="S185" s="5">
        <f t="shared" si="63"/>
        <v>42993</v>
      </c>
      <c r="T185" s="8">
        <f t="shared" si="64"/>
        <v>0</v>
      </c>
      <c r="U185" s="8"/>
      <c r="V185" s="74">
        <v>43466</v>
      </c>
      <c r="W185" s="59" t="s">
        <v>92</v>
      </c>
      <c r="X185" s="31"/>
      <c r="Y185" s="6"/>
      <c r="Z185" s="8"/>
      <c r="AA185" s="8"/>
      <c r="AB185" s="8"/>
      <c r="AC185" s="8"/>
      <c r="AD185" s="8"/>
      <c r="AE185" s="9"/>
      <c r="AF185" s="8"/>
      <c r="AG185" s="8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</row>
    <row r="186" spans="1:208" x14ac:dyDescent="0.15">
      <c r="A186" s="153">
        <f t="shared" si="55"/>
        <v>42802</v>
      </c>
      <c r="B186" s="23">
        <f t="shared" ca="1" si="65"/>
        <v>1076594.0560000001</v>
      </c>
      <c r="C186" s="18">
        <f t="shared" si="56"/>
        <v>1000000</v>
      </c>
      <c r="D186" s="17">
        <f ca="1">IF(A186&lt;$B$1,VLOOKUP(A186,[1]DI!$A$4:$B$15000,2,FALSE),0)</f>
        <v>0.12130000000000001</v>
      </c>
      <c r="E186" s="18">
        <f t="shared" ca="1" si="50"/>
        <v>1.0004544200000001</v>
      </c>
      <c r="F186" s="18">
        <f ca="1">(TRUNC(PRODUCT($E$12:$E185),16))</f>
        <v>1.0616710044334401</v>
      </c>
      <c r="G186" s="18">
        <f t="shared" si="67"/>
        <v>1</v>
      </c>
      <c r="H186" s="18">
        <f t="shared" ca="1" si="51"/>
        <v>1.061671</v>
      </c>
      <c r="I186" s="17">
        <f t="shared" si="57"/>
        <v>0.03</v>
      </c>
      <c r="J186" s="5">
        <f t="shared" si="58"/>
        <v>42628</v>
      </c>
      <c r="K186" s="2">
        <f t="shared" si="59"/>
        <v>119</v>
      </c>
      <c r="L186" s="27">
        <f t="shared" si="60"/>
        <v>119</v>
      </c>
      <c r="M186" s="14">
        <f t="shared" si="52"/>
        <v>1.0140561960000001</v>
      </c>
      <c r="N186" s="14">
        <f t="shared" ca="1" si="53"/>
        <v>1.076594056</v>
      </c>
      <c r="O186" s="27">
        <f t="shared" si="66"/>
        <v>0</v>
      </c>
      <c r="P186" s="18">
        <f t="shared" ca="1" si="54"/>
        <v>76594.055999999997</v>
      </c>
      <c r="Q186" s="3">
        <f t="shared" si="61"/>
        <v>0</v>
      </c>
      <c r="R186" s="4" t="str">
        <f t="shared" si="62"/>
        <v>A+J=</v>
      </c>
      <c r="S186" s="5">
        <f t="shared" si="63"/>
        <v>42993</v>
      </c>
      <c r="T186" s="8">
        <f t="shared" si="64"/>
        <v>0</v>
      </c>
      <c r="U186" s="8"/>
      <c r="V186" s="74">
        <v>43528</v>
      </c>
      <c r="W186" s="59" t="s">
        <v>77</v>
      </c>
      <c r="X186" s="31"/>
      <c r="Y186" s="6"/>
      <c r="Z186" s="8"/>
      <c r="AA186" s="8"/>
      <c r="AB186" s="8"/>
      <c r="AC186" s="8"/>
      <c r="AD186" s="8"/>
      <c r="AE186" s="9"/>
      <c r="AF186" s="8"/>
      <c r="AG186" s="8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</row>
    <row r="187" spans="1:208" x14ac:dyDescent="0.15">
      <c r="A187" s="153">
        <f t="shared" si="55"/>
        <v>42803</v>
      </c>
      <c r="B187" s="23">
        <f t="shared" ca="1" si="65"/>
        <v>1077209.632</v>
      </c>
      <c r="C187" s="18">
        <f t="shared" si="56"/>
        <v>1000000</v>
      </c>
      <c r="D187" s="17">
        <f ca="1">IF(A187&lt;$B$1,VLOOKUP(A187,[1]DI!$A$4:$B$15000,2,FALSE),0)</f>
        <v>0.12130000000000001</v>
      </c>
      <c r="E187" s="18">
        <f t="shared" ca="1" si="50"/>
        <v>1.0004544200000001</v>
      </c>
      <c r="F187" s="18">
        <f ca="1">(TRUNC(PRODUCT($E$12:$E186),16))</f>
        <v>1.0621534489712701</v>
      </c>
      <c r="G187" s="18">
        <f t="shared" si="67"/>
        <v>1</v>
      </c>
      <c r="H187" s="18">
        <f t="shared" ca="1" si="51"/>
        <v>1.0621534500000001</v>
      </c>
      <c r="I187" s="17">
        <f t="shared" si="57"/>
        <v>0.03</v>
      </c>
      <c r="J187" s="5">
        <f t="shared" si="58"/>
        <v>42628</v>
      </c>
      <c r="K187" s="2">
        <f t="shared" si="59"/>
        <v>120</v>
      </c>
      <c r="L187" s="27">
        <f t="shared" si="60"/>
        <v>120</v>
      </c>
      <c r="M187" s="14">
        <f t="shared" si="52"/>
        <v>1.0141751480000001</v>
      </c>
      <c r="N187" s="14">
        <f t="shared" ca="1" si="53"/>
        <v>1.077209632</v>
      </c>
      <c r="O187" s="27">
        <f t="shared" si="66"/>
        <v>0</v>
      </c>
      <c r="P187" s="18">
        <f t="shared" ca="1" si="54"/>
        <v>77209.631999999998</v>
      </c>
      <c r="Q187" s="3">
        <f t="shared" si="61"/>
        <v>0</v>
      </c>
      <c r="R187" s="4" t="str">
        <f t="shared" si="62"/>
        <v>A+J=</v>
      </c>
      <c r="S187" s="5">
        <f t="shared" si="63"/>
        <v>42993</v>
      </c>
      <c r="T187" s="8">
        <f t="shared" si="64"/>
        <v>0</v>
      </c>
      <c r="U187" s="8"/>
      <c r="V187" s="74">
        <v>43529</v>
      </c>
      <c r="W187" s="59" t="s">
        <v>77</v>
      </c>
      <c r="X187" s="31"/>
      <c r="Y187" s="6"/>
      <c r="Z187" s="8"/>
      <c r="AA187" s="8"/>
      <c r="AB187" s="8"/>
      <c r="AC187" s="8"/>
      <c r="AD187" s="8"/>
      <c r="AE187" s="9"/>
      <c r="AF187" s="8"/>
      <c r="AG187" s="8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</row>
    <row r="188" spans="1:208" x14ac:dyDescent="0.15">
      <c r="A188" s="153">
        <f t="shared" si="55"/>
        <v>42804</v>
      </c>
      <c r="B188" s="23">
        <f t="shared" ca="1" si="65"/>
        <v>1077825.5530000001</v>
      </c>
      <c r="C188" s="18">
        <f t="shared" si="56"/>
        <v>1000000</v>
      </c>
      <c r="D188" s="17">
        <f ca="1">IF(A188&lt;$B$1,VLOOKUP(A188,[1]DI!$A$4:$B$15000,2,FALSE),0)</f>
        <v>0.12130000000000001</v>
      </c>
      <c r="E188" s="18">
        <f t="shared" ca="1" si="50"/>
        <v>1.0004544200000001</v>
      </c>
      <c r="F188" s="18">
        <f ca="1">(TRUNC(PRODUCT($E$12:$E187),16))</f>
        <v>1.06263611274155</v>
      </c>
      <c r="G188" s="18">
        <f t="shared" si="67"/>
        <v>1</v>
      </c>
      <c r="H188" s="18">
        <f t="shared" ca="1" si="51"/>
        <v>1.0626361099999999</v>
      </c>
      <c r="I188" s="17">
        <f t="shared" si="57"/>
        <v>0.03</v>
      </c>
      <c r="J188" s="5">
        <f t="shared" si="58"/>
        <v>42628</v>
      </c>
      <c r="K188" s="2">
        <f t="shared" si="59"/>
        <v>121</v>
      </c>
      <c r="L188" s="27">
        <f t="shared" si="60"/>
        <v>121</v>
      </c>
      <c r="M188" s="14">
        <f t="shared" si="52"/>
        <v>1.014294115</v>
      </c>
      <c r="N188" s="14">
        <f t="shared" ca="1" si="53"/>
        <v>1.077825553</v>
      </c>
      <c r="O188" s="27">
        <f t="shared" si="66"/>
        <v>0</v>
      </c>
      <c r="P188" s="18">
        <f t="shared" ca="1" si="54"/>
        <v>77825.553</v>
      </c>
      <c r="Q188" s="3">
        <f t="shared" si="61"/>
        <v>0</v>
      </c>
      <c r="R188" s="4" t="str">
        <f t="shared" si="62"/>
        <v>A+J=</v>
      </c>
      <c r="S188" s="5">
        <f t="shared" si="63"/>
        <v>42993</v>
      </c>
      <c r="T188" s="8">
        <f t="shared" si="64"/>
        <v>0</v>
      </c>
      <c r="U188" s="8"/>
      <c r="V188" s="74">
        <v>43574</v>
      </c>
      <c r="W188" s="59" t="s">
        <v>85</v>
      </c>
      <c r="X188" s="31"/>
      <c r="Y188" s="6"/>
      <c r="Z188" s="8"/>
      <c r="AA188" s="8"/>
      <c r="AB188" s="8"/>
      <c r="AC188" s="8"/>
      <c r="AD188" s="8"/>
      <c r="AE188" s="9"/>
      <c r="AF188" s="8"/>
      <c r="AG188" s="8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</row>
    <row r="189" spans="1:208" x14ac:dyDescent="0.15">
      <c r="A189" s="153">
        <f t="shared" si="55"/>
        <v>42805</v>
      </c>
      <c r="B189" s="23">
        <f t="shared" ca="1" si="65"/>
        <v>1078441.835</v>
      </c>
      <c r="C189" s="18">
        <f t="shared" si="56"/>
        <v>1000000</v>
      </c>
      <c r="D189" s="17">
        <f ca="1">IF(A189&lt;$B$1,VLOOKUP(A189,[1]DI!$A$4:$B$15000,2,FALSE),0)</f>
        <v>0</v>
      </c>
      <c r="E189" s="18">
        <f t="shared" ca="1" si="50"/>
        <v>1</v>
      </c>
      <c r="F189" s="18">
        <f ca="1">(TRUNC(PRODUCT($E$12:$E188),16))</f>
        <v>1.06311899584391</v>
      </c>
      <c r="G189" s="18">
        <f t="shared" si="67"/>
        <v>1</v>
      </c>
      <c r="H189" s="18">
        <f t="shared" ca="1" si="51"/>
        <v>1.0631189999999999</v>
      </c>
      <c r="I189" s="17">
        <f t="shared" si="57"/>
        <v>0.03</v>
      </c>
      <c r="J189" s="5">
        <f t="shared" si="58"/>
        <v>42628</v>
      </c>
      <c r="K189" s="2">
        <f t="shared" si="59"/>
        <v>121</v>
      </c>
      <c r="L189" s="27">
        <f t="shared" si="60"/>
        <v>122</v>
      </c>
      <c r="M189" s="14">
        <f t="shared" si="52"/>
        <v>1.0144130950000001</v>
      </c>
      <c r="N189" s="14">
        <f t="shared" ca="1" si="53"/>
        <v>1.078441835</v>
      </c>
      <c r="O189" s="27">
        <f t="shared" si="66"/>
        <v>0</v>
      </c>
      <c r="P189" s="18">
        <f t="shared" ca="1" si="54"/>
        <v>78441.835000000006</v>
      </c>
      <c r="Q189" s="3">
        <f t="shared" si="61"/>
        <v>0</v>
      </c>
      <c r="R189" s="4" t="str">
        <f t="shared" si="62"/>
        <v>A+J=</v>
      </c>
      <c r="S189" s="5">
        <f t="shared" si="63"/>
        <v>42993</v>
      </c>
      <c r="T189" s="8">
        <f t="shared" si="64"/>
        <v>0</v>
      </c>
      <c r="U189" s="8"/>
      <c r="V189" s="74">
        <v>43586</v>
      </c>
      <c r="W189" s="59" t="s">
        <v>86</v>
      </c>
      <c r="X189" s="31"/>
      <c r="Y189" s="6"/>
      <c r="Z189" s="8"/>
      <c r="AA189" s="8"/>
      <c r="AB189" s="8"/>
      <c r="AC189" s="8"/>
      <c r="AD189" s="8"/>
      <c r="AE189" s="9"/>
      <c r="AF189" s="8"/>
      <c r="AG189" s="8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</row>
    <row r="190" spans="1:208" x14ac:dyDescent="0.15">
      <c r="A190" s="153">
        <f t="shared" si="55"/>
        <v>42806</v>
      </c>
      <c r="B190" s="23">
        <f t="shared" ca="1" si="65"/>
        <v>1078441.835</v>
      </c>
      <c r="C190" s="18">
        <f t="shared" si="56"/>
        <v>1000000</v>
      </c>
      <c r="D190" s="17">
        <f ca="1">IF(A190&lt;$B$1,VLOOKUP(A190,[1]DI!$A$4:$B$15000,2,FALSE),0)</f>
        <v>0</v>
      </c>
      <c r="E190" s="18">
        <f t="shared" ca="1" si="50"/>
        <v>1</v>
      </c>
      <c r="F190" s="18">
        <f ca="1">(TRUNC(PRODUCT($E$12:$E189),16))</f>
        <v>1.06311899584391</v>
      </c>
      <c r="G190" s="18">
        <f t="shared" si="67"/>
        <v>1</v>
      </c>
      <c r="H190" s="18">
        <f t="shared" ca="1" si="51"/>
        <v>1.0631189999999999</v>
      </c>
      <c r="I190" s="17">
        <f t="shared" si="57"/>
        <v>0.03</v>
      </c>
      <c r="J190" s="5">
        <f t="shared" si="58"/>
        <v>42628</v>
      </c>
      <c r="K190" s="2">
        <f t="shared" si="59"/>
        <v>121</v>
      </c>
      <c r="L190" s="27">
        <f t="shared" si="60"/>
        <v>122</v>
      </c>
      <c r="M190" s="14">
        <f t="shared" si="52"/>
        <v>1.0144130950000001</v>
      </c>
      <c r="N190" s="14">
        <f t="shared" ca="1" si="53"/>
        <v>1.078441835</v>
      </c>
      <c r="O190" s="27">
        <f t="shared" si="66"/>
        <v>0</v>
      </c>
      <c r="P190" s="18">
        <f t="shared" ca="1" si="54"/>
        <v>78441.835000000006</v>
      </c>
      <c r="Q190" s="3">
        <f t="shared" si="61"/>
        <v>0</v>
      </c>
      <c r="R190" s="4" t="str">
        <f t="shared" si="62"/>
        <v>A+J=</v>
      </c>
      <c r="S190" s="5">
        <f t="shared" si="63"/>
        <v>42993</v>
      </c>
      <c r="T190" s="8">
        <f t="shared" si="64"/>
        <v>0</v>
      </c>
      <c r="U190" s="8"/>
      <c r="V190" s="74">
        <v>43636</v>
      </c>
      <c r="W190" s="59" t="s">
        <v>87</v>
      </c>
      <c r="X190" s="31"/>
      <c r="Y190" s="6"/>
      <c r="Z190" s="8"/>
      <c r="AA190" s="8"/>
      <c r="AB190" s="8"/>
      <c r="AC190" s="8"/>
      <c r="AD190" s="8"/>
      <c r="AE190" s="9"/>
      <c r="AF190" s="8"/>
      <c r="AG190" s="8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</row>
    <row r="191" spans="1:208" x14ac:dyDescent="0.15">
      <c r="A191" s="153">
        <f t="shared" si="55"/>
        <v>42807</v>
      </c>
      <c r="B191" s="23">
        <f t="shared" ca="1" si="65"/>
        <v>1078441.835</v>
      </c>
      <c r="C191" s="18">
        <f t="shared" si="56"/>
        <v>1000000</v>
      </c>
      <c r="D191" s="17">
        <f ca="1">IF(A191&lt;$B$1,VLOOKUP(A191,[1]DI!$A$4:$B$15000,2,FALSE),0)</f>
        <v>0.12130000000000001</v>
      </c>
      <c r="E191" s="18">
        <f t="shared" ca="1" si="50"/>
        <v>1.0004544200000001</v>
      </c>
      <c r="F191" s="18">
        <f ca="1">(TRUNC(PRODUCT($E$12:$E190),16))</f>
        <v>1.06311899584391</v>
      </c>
      <c r="G191" s="18">
        <f t="shared" si="67"/>
        <v>1</v>
      </c>
      <c r="H191" s="18">
        <f t="shared" ca="1" si="51"/>
        <v>1.0631189999999999</v>
      </c>
      <c r="I191" s="17">
        <f t="shared" si="57"/>
        <v>0.03</v>
      </c>
      <c r="J191" s="5">
        <f t="shared" si="58"/>
        <v>42628</v>
      </c>
      <c r="K191" s="2">
        <f t="shared" si="59"/>
        <v>122</v>
      </c>
      <c r="L191" s="27">
        <f t="shared" si="60"/>
        <v>122</v>
      </c>
      <c r="M191" s="14">
        <f t="shared" si="52"/>
        <v>1.0144130950000001</v>
      </c>
      <c r="N191" s="14">
        <f t="shared" ca="1" si="53"/>
        <v>1.078441835</v>
      </c>
      <c r="O191" s="27">
        <f t="shared" si="66"/>
        <v>0</v>
      </c>
      <c r="P191" s="18">
        <f t="shared" ca="1" si="54"/>
        <v>78441.835000000006</v>
      </c>
      <c r="Q191" s="3">
        <f t="shared" si="61"/>
        <v>0</v>
      </c>
      <c r="R191" s="4" t="str">
        <f t="shared" si="62"/>
        <v>A+J=</v>
      </c>
      <c r="S191" s="5">
        <f t="shared" si="63"/>
        <v>42993</v>
      </c>
      <c r="T191" s="8">
        <f t="shared" si="64"/>
        <v>0</v>
      </c>
      <c r="U191" s="8"/>
      <c r="V191" s="74">
        <v>43784</v>
      </c>
      <c r="W191" s="59" t="s">
        <v>90</v>
      </c>
      <c r="X191" s="31"/>
      <c r="Y191" s="6"/>
      <c r="Z191" s="8"/>
      <c r="AA191" s="8"/>
      <c r="AB191" s="8"/>
      <c r="AC191" s="8"/>
      <c r="AD191" s="8"/>
      <c r="AE191" s="9"/>
      <c r="AF191" s="8"/>
      <c r="AG191" s="8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</row>
    <row r="192" spans="1:208" x14ac:dyDescent="0.15">
      <c r="A192" s="153">
        <f t="shared" si="55"/>
        <v>42808</v>
      </c>
      <c r="B192" s="23">
        <f t="shared" ca="1" si="65"/>
        <v>1079058.45999999</v>
      </c>
      <c r="C192" s="18">
        <f t="shared" si="56"/>
        <v>1000000</v>
      </c>
      <c r="D192" s="17">
        <f ca="1">IF(A192&lt;$B$1,VLOOKUP(A192,[1]DI!$A$4:$B$15000,2,FALSE),0)</f>
        <v>0.12130000000000001</v>
      </c>
      <c r="E192" s="18">
        <f t="shared" ca="1" si="50"/>
        <v>1.0004544200000001</v>
      </c>
      <c r="F192" s="18">
        <f ca="1">(TRUNC(PRODUCT($E$12:$E191),16))</f>
        <v>1.0636020983779999</v>
      </c>
      <c r="G192" s="18">
        <f t="shared" si="67"/>
        <v>1</v>
      </c>
      <c r="H192" s="18">
        <f t="shared" ca="1" si="51"/>
        <v>1.0636021</v>
      </c>
      <c r="I192" s="17">
        <f t="shared" si="57"/>
        <v>0.03</v>
      </c>
      <c r="J192" s="5">
        <f t="shared" si="58"/>
        <v>42628</v>
      </c>
      <c r="K192" s="2">
        <f t="shared" si="59"/>
        <v>123</v>
      </c>
      <c r="L192" s="27">
        <f t="shared" si="60"/>
        <v>123</v>
      </c>
      <c r="M192" s="14">
        <f t="shared" si="52"/>
        <v>1.014532089</v>
      </c>
      <c r="N192" s="14">
        <f t="shared" ca="1" si="53"/>
        <v>1.0790584599999999</v>
      </c>
      <c r="O192" s="27">
        <f t="shared" si="66"/>
        <v>0</v>
      </c>
      <c r="P192" s="18">
        <f t="shared" ca="1" si="54"/>
        <v>79058.459999989995</v>
      </c>
      <c r="Q192" s="3">
        <f t="shared" si="61"/>
        <v>0</v>
      </c>
      <c r="R192" s="4" t="str">
        <f t="shared" si="62"/>
        <v>A+J=</v>
      </c>
      <c r="S192" s="5">
        <f t="shared" si="63"/>
        <v>42993</v>
      </c>
      <c r="T192" s="8">
        <f t="shared" si="64"/>
        <v>0</v>
      </c>
      <c r="U192" s="8"/>
      <c r="V192" s="74">
        <v>43824</v>
      </c>
      <c r="W192" s="59" t="s">
        <v>91</v>
      </c>
      <c r="X192" s="31"/>
      <c r="Y192" s="6"/>
      <c r="Z192" s="8"/>
      <c r="AA192" s="8"/>
      <c r="AB192" s="8"/>
      <c r="AC192" s="8"/>
      <c r="AD192" s="8"/>
      <c r="AE192" s="9"/>
      <c r="AF192" s="8"/>
      <c r="AG192" s="8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</row>
    <row r="193" spans="1:208" x14ac:dyDescent="0.15">
      <c r="A193" s="153">
        <f t="shared" si="55"/>
        <v>42809</v>
      </c>
      <c r="B193" s="23">
        <f t="shared" ca="1" si="65"/>
        <v>1079675.4399999899</v>
      </c>
      <c r="C193" s="18">
        <f t="shared" si="56"/>
        <v>1000000</v>
      </c>
      <c r="D193" s="17">
        <f ca="1">IF(A193&lt;$B$1,VLOOKUP(A193,[1]DI!$A$4:$B$15000,2,FALSE),0)</f>
        <v>0.12130000000000001</v>
      </c>
      <c r="E193" s="18">
        <f t="shared" ca="1" si="50"/>
        <v>1.0004544200000001</v>
      </c>
      <c r="F193" s="18">
        <f ca="1">(TRUNC(PRODUCT($E$12:$E192),16))</f>
        <v>1.0640854204435399</v>
      </c>
      <c r="G193" s="18">
        <f t="shared" si="67"/>
        <v>1</v>
      </c>
      <c r="H193" s="18">
        <f t="shared" ca="1" si="51"/>
        <v>1.0640854200000001</v>
      </c>
      <c r="I193" s="17">
        <f t="shared" si="57"/>
        <v>0.03</v>
      </c>
      <c r="J193" s="5">
        <f t="shared" si="58"/>
        <v>42628</v>
      </c>
      <c r="K193" s="2">
        <f t="shared" si="59"/>
        <v>124</v>
      </c>
      <c r="L193" s="27">
        <f t="shared" si="60"/>
        <v>124</v>
      </c>
      <c r="M193" s="14">
        <f t="shared" si="52"/>
        <v>1.0146510980000001</v>
      </c>
      <c r="N193" s="14">
        <f t="shared" ca="1" si="53"/>
        <v>1.0796754399999999</v>
      </c>
      <c r="O193" s="27">
        <f t="shared" si="66"/>
        <v>0</v>
      </c>
      <c r="P193" s="18">
        <f t="shared" ca="1" si="54"/>
        <v>79675.439999990005</v>
      </c>
      <c r="Q193" s="3">
        <f t="shared" si="61"/>
        <v>0</v>
      </c>
      <c r="R193" s="4" t="str">
        <f t="shared" si="62"/>
        <v>A+J=</v>
      </c>
      <c r="S193" s="5">
        <f t="shared" si="63"/>
        <v>42993</v>
      </c>
      <c r="T193" s="8">
        <f t="shared" si="64"/>
        <v>0</v>
      </c>
      <c r="U193" s="8"/>
      <c r="V193" s="74">
        <v>43831</v>
      </c>
      <c r="W193" s="59" t="s">
        <v>92</v>
      </c>
      <c r="X193" s="31"/>
      <c r="Y193" s="6"/>
      <c r="Z193" s="8"/>
      <c r="AA193" s="8"/>
      <c r="AB193" s="8"/>
      <c r="AC193" s="8"/>
      <c r="AD193" s="8"/>
      <c r="AE193" s="9"/>
      <c r="AF193" s="8"/>
      <c r="AG193" s="8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</row>
    <row r="194" spans="1:208" x14ac:dyDescent="0.15">
      <c r="A194" s="153">
        <f t="shared" si="55"/>
        <v>42810</v>
      </c>
      <c r="B194" s="23">
        <f t="shared" ca="1" si="65"/>
        <v>1080292.7709999999</v>
      </c>
      <c r="C194" s="18">
        <f t="shared" si="56"/>
        <v>1000000</v>
      </c>
      <c r="D194" s="17">
        <f ca="1">IF(A194&lt;$B$1,VLOOKUP(A194,[1]DI!$A$4:$B$15000,2,FALSE),0)</f>
        <v>0.12130000000000001</v>
      </c>
      <c r="E194" s="18">
        <f t="shared" ca="1" si="50"/>
        <v>1.0004544200000001</v>
      </c>
      <c r="F194" s="18">
        <f ca="1">(TRUNC(PRODUCT($E$12:$E193),16))</f>
        <v>1.0645689621403001</v>
      </c>
      <c r="G194" s="18">
        <f t="shared" si="67"/>
        <v>1</v>
      </c>
      <c r="H194" s="18">
        <f t="shared" ca="1" si="51"/>
        <v>1.0645689599999999</v>
      </c>
      <c r="I194" s="17">
        <f t="shared" si="57"/>
        <v>0.03</v>
      </c>
      <c r="J194" s="5">
        <f t="shared" si="58"/>
        <v>42628</v>
      </c>
      <c r="K194" s="2">
        <f t="shared" si="59"/>
        <v>125</v>
      </c>
      <c r="L194" s="27">
        <f t="shared" si="60"/>
        <v>125</v>
      </c>
      <c r="M194" s="14">
        <f t="shared" si="52"/>
        <v>1.0147701200000001</v>
      </c>
      <c r="N194" s="14">
        <f t="shared" ca="1" si="53"/>
        <v>1.0802927710000001</v>
      </c>
      <c r="O194" s="27">
        <f t="shared" si="66"/>
        <v>0</v>
      </c>
      <c r="P194" s="18">
        <f t="shared" ca="1" si="54"/>
        <v>80292.770999999993</v>
      </c>
      <c r="Q194" s="3">
        <f t="shared" si="61"/>
        <v>0</v>
      </c>
      <c r="R194" s="4" t="str">
        <f t="shared" si="62"/>
        <v>A+J=</v>
      </c>
      <c r="S194" s="5">
        <f t="shared" si="63"/>
        <v>42993</v>
      </c>
      <c r="T194" s="8">
        <f t="shared" si="64"/>
        <v>0</v>
      </c>
      <c r="U194" s="43"/>
      <c r="V194" s="76">
        <v>43885</v>
      </c>
      <c r="W194" s="77" t="s">
        <v>77</v>
      </c>
      <c r="X194" s="49"/>
      <c r="Y194" s="52"/>
      <c r="Z194" s="43"/>
      <c r="AA194" s="43"/>
      <c r="AB194" s="43"/>
      <c r="AC194" s="43"/>
      <c r="AD194" s="43"/>
      <c r="AE194" s="75"/>
      <c r="AF194" s="43"/>
      <c r="AG194" s="43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1"/>
      <c r="BD194" s="51"/>
      <c r="BE194" s="51"/>
      <c r="BF194" s="51"/>
      <c r="BG194" s="51"/>
      <c r="BH194" s="51"/>
      <c r="BI194" s="51"/>
      <c r="BJ194" s="51"/>
      <c r="BK194" s="51"/>
      <c r="BL194" s="51"/>
      <c r="BM194" s="51"/>
      <c r="BN194" s="51"/>
      <c r="BO194" s="51"/>
      <c r="BP194" s="51"/>
      <c r="BQ194" s="51"/>
      <c r="BR194" s="51"/>
      <c r="BS194" s="51"/>
      <c r="BT194" s="51"/>
      <c r="BU194" s="51"/>
      <c r="BV194" s="51"/>
      <c r="BW194" s="51"/>
      <c r="BX194" s="51"/>
      <c r="BY194" s="51"/>
      <c r="BZ194" s="51"/>
      <c r="CA194" s="51"/>
      <c r="CB194" s="51"/>
      <c r="CC194" s="51"/>
      <c r="CD194" s="51"/>
      <c r="CE194" s="51"/>
      <c r="CF194" s="51"/>
      <c r="CG194" s="51"/>
      <c r="CH194" s="51"/>
      <c r="CI194" s="51"/>
      <c r="CJ194" s="51"/>
      <c r="CK194" s="51"/>
      <c r="CL194" s="51"/>
      <c r="CM194" s="51"/>
      <c r="CN194" s="51"/>
      <c r="CO194" s="51"/>
      <c r="CP194" s="51"/>
      <c r="CQ194" s="51"/>
      <c r="CR194" s="51"/>
      <c r="CS194" s="51"/>
      <c r="CT194" s="51"/>
      <c r="CU194" s="51"/>
      <c r="CV194" s="51"/>
      <c r="CW194" s="51"/>
      <c r="CX194" s="51"/>
      <c r="CY194" s="51"/>
      <c r="CZ194" s="51"/>
      <c r="DA194" s="51"/>
      <c r="DB194" s="51"/>
      <c r="DC194" s="51"/>
      <c r="DD194" s="51"/>
      <c r="DE194" s="51"/>
      <c r="DF194" s="51"/>
      <c r="DG194" s="51"/>
      <c r="DH194" s="51"/>
      <c r="DI194" s="51"/>
      <c r="DJ194" s="51"/>
      <c r="DK194" s="51"/>
      <c r="DL194" s="51"/>
      <c r="DM194" s="51"/>
      <c r="DN194" s="51"/>
      <c r="DO194" s="51"/>
      <c r="DP194" s="51"/>
      <c r="DQ194" s="51"/>
      <c r="DR194" s="51"/>
      <c r="DS194" s="51"/>
      <c r="DT194" s="51"/>
      <c r="DU194" s="51"/>
      <c r="DV194" s="51"/>
      <c r="DW194" s="51"/>
      <c r="DX194" s="51"/>
      <c r="DY194" s="51"/>
      <c r="DZ194" s="51"/>
      <c r="EA194" s="51"/>
      <c r="EB194" s="51"/>
      <c r="EC194" s="51"/>
      <c r="ED194" s="51"/>
      <c r="EE194" s="51"/>
      <c r="EF194" s="51"/>
      <c r="EG194" s="51"/>
      <c r="EH194" s="51"/>
      <c r="EI194" s="51"/>
      <c r="EJ194" s="51"/>
      <c r="EK194" s="51"/>
      <c r="EL194" s="51"/>
      <c r="EM194" s="51"/>
      <c r="EN194" s="51"/>
      <c r="EO194" s="51"/>
      <c r="EP194" s="51"/>
      <c r="EQ194" s="51"/>
      <c r="ER194" s="51"/>
      <c r="ES194" s="51"/>
      <c r="ET194" s="51"/>
      <c r="EU194" s="51"/>
      <c r="EV194" s="51"/>
      <c r="EW194" s="51"/>
      <c r="EX194" s="51"/>
      <c r="EY194" s="51"/>
      <c r="EZ194" s="51"/>
      <c r="FA194" s="51"/>
      <c r="FB194" s="51"/>
      <c r="FC194" s="51"/>
      <c r="FD194" s="51"/>
      <c r="FE194" s="51"/>
      <c r="FF194" s="51"/>
      <c r="FG194" s="51"/>
      <c r="FH194" s="51"/>
      <c r="FI194" s="51"/>
      <c r="FJ194" s="51"/>
      <c r="FK194" s="51"/>
      <c r="FL194" s="51"/>
      <c r="FM194" s="51"/>
      <c r="FN194" s="51"/>
      <c r="FO194" s="51"/>
      <c r="FP194" s="51"/>
      <c r="FQ194" s="51"/>
      <c r="FR194" s="51"/>
      <c r="FS194" s="51"/>
      <c r="FT194" s="51"/>
      <c r="FU194" s="51"/>
      <c r="FV194" s="51"/>
      <c r="FW194" s="51"/>
      <c r="FX194" s="51"/>
      <c r="FY194" s="51"/>
      <c r="FZ194" s="51"/>
      <c r="GA194" s="51"/>
      <c r="GB194" s="51"/>
      <c r="GC194" s="51"/>
      <c r="GD194" s="51"/>
      <c r="GE194" s="51"/>
      <c r="GF194" s="51"/>
      <c r="GG194" s="51"/>
      <c r="GH194" s="52"/>
      <c r="GI194" s="52"/>
      <c r="GJ194" s="52"/>
      <c r="GK194" s="52"/>
      <c r="GL194" s="52"/>
      <c r="GM194" s="52"/>
      <c r="GN194" s="52"/>
      <c r="GO194" s="52"/>
      <c r="GP194" s="52"/>
      <c r="GQ194" s="52"/>
      <c r="GR194" s="52"/>
      <c r="GS194" s="52"/>
      <c r="GT194" s="52"/>
      <c r="GU194" s="52"/>
      <c r="GV194" s="52"/>
      <c r="GW194" s="52"/>
      <c r="GX194" s="52"/>
      <c r="GY194" s="52"/>
      <c r="GZ194" s="52"/>
    </row>
    <row r="195" spans="1:208" x14ac:dyDescent="0.15">
      <c r="A195" s="153">
        <f t="shared" si="55"/>
        <v>42811</v>
      </c>
      <c r="B195" s="23">
        <f t="shared" ca="1" si="65"/>
        <v>1080910.4569999999</v>
      </c>
      <c r="C195" s="18">
        <f t="shared" si="56"/>
        <v>1000000</v>
      </c>
      <c r="D195" s="17">
        <f ca="1">IF(A195&lt;$B$1,VLOOKUP(A195,[1]DI!$A$4:$B$15000,2,FALSE),0)</f>
        <v>0.12130000000000001</v>
      </c>
      <c r="E195" s="18">
        <f t="shared" ca="1" si="50"/>
        <v>1.0004544200000001</v>
      </c>
      <c r="F195" s="18">
        <f ca="1">(TRUNC(PRODUCT($E$12:$E194),16))</f>
        <v>1.06505272356808</v>
      </c>
      <c r="G195" s="18">
        <f t="shared" si="67"/>
        <v>1</v>
      </c>
      <c r="H195" s="18">
        <f t="shared" ca="1" si="51"/>
        <v>1.06505272</v>
      </c>
      <c r="I195" s="17">
        <f t="shared" si="57"/>
        <v>0.03</v>
      </c>
      <c r="J195" s="5">
        <f t="shared" si="58"/>
        <v>42628</v>
      </c>
      <c r="K195" s="2">
        <f t="shared" si="59"/>
        <v>126</v>
      </c>
      <c r="L195" s="27">
        <f t="shared" si="60"/>
        <v>126</v>
      </c>
      <c r="M195" s="14">
        <f t="shared" si="52"/>
        <v>1.014889157</v>
      </c>
      <c r="N195" s="14">
        <f t="shared" ca="1" si="53"/>
        <v>1.0809104570000001</v>
      </c>
      <c r="O195" s="27">
        <f t="shared" si="66"/>
        <v>0</v>
      </c>
      <c r="P195" s="18">
        <f t="shared" ca="1" si="54"/>
        <v>80910.456999999995</v>
      </c>
      <c r="Q195" s="3">
        <f t="shared" si="61"/>
        <v>0</v>
      </c>
      <c r="R195" s="4" t="str">
        <f t="shared" si="62"/>
        <v>A+J=</v>
      </c>
      <c r="S195" s="5">
        <f t="shared" si="63"/>
        <v>42993</v>
      </c>
      <c r="T195" s="8">
        <f t="shared" si="64"/>
        <v>0</v>
      </c>
      <c r="U195" s="8"/>
      <c r="V195" s="74">
        <v>43886</v>
      </c>
      <c r="W195" s="59" t="s">
        <v>77</v>
      </c>
      <c r="X195" s="31"/>
      <c r="Y195" s="6"/>
      <c r="Z195" s="8"/>
      <c r="AA195" s="8"/>
      <c r="AB195" s="8"/>
      <c r="AC195" s="8"/>
      <c r="AD195" s="8"/>
      <c r="AE195" s="9"/>
      <c r="AF195" s="8"/>
      <c r="AG195" s="8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</row>
    <row r="196" spans="1:208" x14ac:dyDescent="0.15">
      <c r="A196" s="153">
        <f t="shared" si="55"/>
        <v>42812</v>
      </c>
      <c r="B196" s="23">
        <f t="shared" ca="1" si="65"/>
        <v>1081528.4949999901</v>
      </c>
      <c r="C196" s="18">
        <f t="shared" si="56"/>
        <v>1000000</v>
      </c>
      <c r="D196" s="17">
        <f ca="1">IF(A196&lt;$B$1,VLOOKUP(A196,[1]DI!$A$4:$B$15000,2,FALSE),0)</f>
        <v>0</v>
      </c>
      <c r="E196" s="18">
        <f t="shared" ca="1" si="50"/>
        <v>1</v>
      </c>
      <c r="F196" s="18">
        <f ca="1">(TRUNC(PRODUCT($E$12:$E195),16))</f>
        <v>1.0655367048267199</v>
      </c>
      <c r="G196" s="18">
        <f t="shared" si="67"/>
        <v>1</v>
      </c>
      <c r="H196" s="18">
        <f t="shared" ca="1" si="51"/>
        <v>1.0655367</v>
      </c>
      <c r="I196" s="17">
        <f t="shared" si="57"/>
        <v>0.03</v>
      </c>
      <c r="J196" s="5">
        <f t="shared" si="58"/>
        <v>42628</v>
      </c>
      <c r="K196" s="2">
        <f t="shared" si="59"/>
        <v>126</v>
      </c>
      <c r="L196" s="27">
        <f t="shared" si="60"/>
        <v>127</v>
      </c>
      <c r="M196" s="14">
        <f t="shared" si="52"/>
        <v>1.0150082069999999</v>
      </c>
      <c r="N196" s="14">
        <f t="shared" ca="1" si="53"/>
        <v>1.0815284949999999</v>
      </c>
      <c r="O196" s="27">
        <f t="shared" si="66"/>
        <v>0</v>
      </c>
      <c r="P196" s="18">
        <f t="shared" ca="1" si="54"/>
        <v>81528.494999989998</v>
      </c>
      <c r="Q196" s="3">
        <f t="shared" si="61"/>
        <v>0</v>
      </c>
      <c r="R196" s="4" t="str">
        <f t="shared" si="62"/>
        <v>A+J=</v>
      </c>
      <c r="S196" s="5">
        <f t="shared" si="63"/>
        <v>42993</v>
      </c>
      <c r="T196" s="8">
        <f t="shared" si="64"/>
        <v>0</v>
      </c>
      <c r="U196" s="8"/>
      <c r="V196" s="74">
        <v>43931</v>
      </c>
      <c r="W196" s="59" t="s">
        <v>85</v>
      </c>
      <c r="X196" s="31"/>
      <c r="Y196" s="6"/>
      <c r="Z196" s="8"/>
      <c r="AA196" s="8"/>
      <c r="AB196" s="8"/>
      <c r="AC196" s="8"/>
      <c r="AD196" s="8"/>
      <c r="AE196" s="9"/>
      <c r="AF196" s="8"/>
      <c r="AG196" s="8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</row>
    <row r="197" spans="1:208" x14ac:dyDescent="0.15">
      <c r="A197" s="153">
        <f t="shared" si="55"/>
        <v>42813</v>
      </c>
      <c r="B197" s="23">
        <f t="shared" ca="1" si="65"/>
        <v>1081528.4949999901</v>
      </c>
      <c r="C197" s="18">
        <f t="shared" si="56"/>
        <v>1000000</v>
      </c>
      <c r="D197" s="17">
        <f ca="1">IF(A197&lt;$B$1,VLOOKUP(A197,[1]DI!$A$4:$B$15000,2,FALSE),0)</f>
        <v>0</v>
      </c>
      <c r="E197" s="18">
        <f t="shared" ca="1" si="50"/>
        <v>1</v>
      </c>
      <c r="F197" s="18">
        <f ca="1">(TRUNC(PRODUCT($E$12:$E196),16))</f>
        <v>1.0655367048267199</v>
      </c>
      <c r="G197" s="18">
        <f t="shared" si="67"/>
        <v>1</v>
      </c>
      <c r="H197" s="18">
        <f t="shared" ca="1" si="51"/>
        <v>1.0655367</v>
      </c>
      <c r="I197" s="17">
        <f t="shared" si="57"/>
        <v>0.03</v>
      </c>
      <c r="J197" s="5">
        <f t="shared" si="58"/>
        <v>42628</v>
      </c>
      <c r="K197" s="2">
        <f t="shared" si="59"/>
        <v>126</v>
      </c>
      <c r="L197" s="27">
        <f t="shared" si="60"/>
        <v>127</v>
      </c>
      <c r="M197" s="14">
        <f t="shared" si="52"/>
        <v>1.0150082069999999</v>
      </c>
      <c r="N197" s="14">
        <f t="shared" ca="1" si="53"/>
        <v>1.0815284949999999</v>
      </c>
      <c r="O197" s="27">
        <f t="shared" si="66"/>
        <v>0</v>
      </c>
      <c r="P197" s="18">
        <f t="shared" ca="1" si="54"/>
        <v>81528.494999989998</v>
      </c>
      <c r="Q197" s="3">
        <f t="shared" si="61"/>
        <v>0</v>
      </c>
      <c r="R197" s="4" t="str">
        <f t="shared" si="62"/>
        <v>A+J=</v>
      </c>
      <c r="S197" s="5">
        <f t="shared" si="63"/>
        <v>42993</v>
      </c>
      <c r="T197" s="8">
        <f t="shared" si="64"/>
        <v>0</v>
      </c>
      <c r="U197" s="43"/>
      <c r="V197" s="74">
        <v>43942</v>
      </c>
      <c r="W197" s="59" t="s">
        <v>79</v>
      </c>
      <c r="X197" s="49"/>
      <c r="Y197" s="52"/>
      <c r="Z197" s="43"/>
      <c r="AA197" s="43"/>
      <c r="AB197" s="43"/>
      <c r="AC197" s="43"/>
      <c r="AD197" s="43"/>
      <c r="AE197" s="75"/>
      <c r="AF197" s="43"/>
      <c r="AG197" s="43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1"/>
      <c r="BM197" s="51"/>
      <c r="BN197" s="51"/>
      <c r="BO197" s="51"/>
      <c r="BP197" s="51"/>
      <c r="BQ197" s="51"/>
      <c r="BR197" s="51"/>
      <c r="BS197" s="51"/>
      <c r="BT197" s="51"/>
      <c r="BU197" s="51"/>
      <c r="BV197" s="51"/>
      <c r="BW197" s="51"/>
      <c r="BX197" s="51"/>
      <c r="BY197" s="51"/>
      <c r="BZ197" s="51"/>
      <c r="CA197" s="51"/>
      <c r="CB197" s="51"/>
      <c r="CC197" s="51"/>
      <c r="CD197" s="51"/>
      <c r="CE197" s="51"/>
      <c r="CF197" s="51"/>
      <c r="CG197" s="51"/>
      <c r="CH197" s="51"/>
      <c r="CI197" s="51"/>
      <c r="CJ197" s="51"/>
      <c r="CK197" s="51"/>
      <c r="CL197" s="51"/>
      <c r="CM197" s="51"/>
      <c r="CN197" s="51"/>
      <c r="CO197" s="51"/>
      <c r="CP197" s="51"/>
      <c r="CQ197" s="51"/>
      <c r="CR197" s="51"/>
      <c r="CS197" s="51"/>
      <c r="CT197" s="51"/>
      <c r="CU197" s="51"/>
      <c r="CV197" s="51"/>
      <c r="CW197" s="51"/>
      <c r="CX197" s="51"/>
      <c r="CY197" s="51"/>
      <c r="CZ197" s="51"/>
      <c r="DA197" s="51"/>
      <c r="DB197" s="51"/>
      <c r="DC197" s="51"/>
      <c r="DD197" s="51"/>
      <c r="DE197" s="51"/>
      <c r="DF197" s="51"/>
      <c r="DG197" s="51"/>
      <c r="DH197" s="51"/>
      <c r="DI197" s="51"/>
      <c r="DJ197" s="51"/>
      <c r="DK197" s="51"/>
      <c r="DL197" s="51"/>
      <c r="DM197" s="51"/>
      <c r="DN197" s="51"/>
      <c r="DO197" s="51"/>
      <c r="DP197" s="51"/>
      <c r="DQ197" s="51"/>
      <c r="DR197" s="51"/>
      <c r="DS197" s="51"/>
      <c r="DT197" s="51"/>
      <c r="DU197" s="51"/>
      <c r="DV197" s="51"/>
      <c r="DW197" s="51"/>
      <c r="DX197" s="51"/>
      <c r="DY197" s="51"/>
      <c r="DZ197" s="51"/>
      <c r="EA197" s="51"/>
      <c r="EB197" s="51"/>
      <c r="EC197" s="51"/>
      <c r="ED197" s="51"/>
      <c r="EE197" s="51"/>
      <c r="EF197" s="51"/>
      <c r="EG197" s="51"/>
      <c r="EH197" s="51"/>
      <c r="EI197" s="51"/>
      <c r="EJ197" s="51"/>
      <c r="EK197" s="51"/>
      <c r="EL197" s="51"/>
      <c r="EM197" s="51"/>
      <c r="EN197" s="51"/>
      <c r="EO197" s="51"/>
      <c r="EP197" s="51"/>
      <c r="EQ197" s="51"/>
      <c r="ER197" s="51"/>
      <c r="ES197" s="51"/>
      <c r="ET197" s="51"/>
      <c r="EU197" s="51"/>
      <c r="EV197" s="51"/>
      <c r="EW197" s="51"/>
      <c r="EX197" s="51"/>
      <c r="EY197" s="51"/>
      <c r="EZ197" s="51"/>
      <c r="FA197" s="51"/>
      <c r="FB197" s="51"/>
      <c r="FC197" s="51"/>
      <c r="FD197" s="51"/>
      <c r="FE197" s="51"/>
      <c r="FF197" s="51"/>
      <c r="FG197" s="51"/>
      <c r="FH197" s="51"/>
      <c r="FI197" s="51"/>
      <c r="FJ197" s="51"/>
      <c r="FK197" s="51"/>
      <c r="FL197" s="51"/>
      <c r="FM197" s="51"/>
      <c r="FN197" s="51"/>
      <c r="FO197" s="51"/>
      <c r="FP197" s="51"/>
      <c r="FQ197" s="51"/>
      <c r="FR197" s="51"/>
      <c r="FS197" s="51"/>
      <c r="FT197" s="51"/>
      <c r="FU197" s="51"/>
      <c r="FV197" s="51"/>
      <c r="FW197" s="51"/>
      <c r="FX197" s="51"/>
      <c r="FY197" s="51"/>
      <c r="FZ197" s="51"/>
      <c r="GA197" s="51"/>
      <c r="GB197" s="51"/>
      <c r="GC197" s="51"/>
      <c r="GD197" s="51"/>
      <c r="GE197" s="51"/>
      <c r="GF197" s="51"/>
      <c r="GG197" s="51"/>
      <c r="GH197" s="52"/>
      <c r="GI197" s="52"/>
      <c r="GJ197" s="52"/>
      <c r="GK197" s="52"/>
      <c r="GL197" s="52"/>
      <c r="GM197" s="52"/>
      <c r="GN197" s="52"/>
      <c r="GO197" s="52"/>
      <c r="GP197" s="52"/>
      <c r="GQ197" s="52"/>
      <c r="GR197" s="52"/>
      <c r="GS197" s="52"/>
      <c r="GT197" s="52"/>
      <c r="GU197" s="52"/>
      <c r="GV197" s="52"/>
      <c r="GW197" s="52"/>
      <c r="GX197" s="52"/>
      <c r="GY197" s="52"/>
      <c r="GZ197" s="52"/>
    </row>
    <row r="198" spans="1:208" x14ac:dyDescent="0.15">
      <c r="A198" s="153">
        <f t="shared" si="55"/>
        <v>42814</v>
      </c>
      <c r="B198" s="23">
        <f t="shared" ca="1" si="65"/>
        <v>1081528.4949999901</v>
      </c>
      <c r="C198" s="18">
        <f t="shared" si="56"/>
        <v>1000000</v>
      </c>
      <c r="D198" s="17">
        <f ca="1">IF(A198&lt;$B$1,VLOOKUP(A198,[1]DI!$A$4:$B$15000,2,FALSE),0)</f>
        <v>0.12130000000000001</v>
      </c>
      <c r="E198" s="18">
        <f t="shared" ca="1" si="50"/>
        <v>1.0004544200000001</v>
      </c>
      <c r="F198" s="18">
        <f ca="1">(TRUNC(PRODUCT($E$12:$E197),16))</f>
        <v>1.0655367048267199</v>
      </c>
      <c r="G198" s="18">
        <f t="shared" si="67"/>
        <v>1</v>
      </c>
      <c r="H198" s="18">
        <f t="shared" ca="1" si="51"/>
        <v>1.0655367</v>
      </c>
      <c r="I198" s="17">
        <f t="shared" si="57"/>
        <v>0.03</v>
      </c>
      <c r="J198" s="5">
        <f t="shared" si="58"/>
        <v>42628</v>
      </c>
      <c r="K198" s="2">
        <f t="shared" si="59"/>
        <v>127</v>
      </c>
      <c r="L198" s="27">
        <f t="shared" si="60"/>
        <v>127</v>
      </c>
      <c r="M198" s="14">
        <f t="shared" si="52"/>
        <v>1.0150082069999999</v>
      </c>
      <c r="N198" s="14">
        <f t="shared" ca="1" si="53"/>
        <v>1.0815284949999999</v>
      </c>
      <c r="O198" s="27">
        <f t="shared" si="66"/>
        <v>0</v>
      </c>
      <c r="P198" s="18">
        <f t="shared" ca="1" si="54"/>
        <v>81528.494999989998</v>
      </c>
      <c r="Q198" s="3">
        <f t="shared" si="61"/>
        <v>0</v>
      </c>
      <c r="R198" s="4" t="str">
        <f t="shared" si="62"/>
        <v>A+J=</v>
      </c>
      <c r="S198" s="5">
        <f t="shared" si="63"/>
        <v>42993</v>
      </c>
      <c r="T198" s="8">
        <f t="shared" si="64"/>
        <v>0</v>
      </c>
      <c r="U198" s="8"/>
      <c r="V198" s="74">
        <v>43952</v>
      </c>
      <c r="W198" s="59" t="s">
        <v>86</v>
      </c>
      <c r="X198" s="31"/>
      <c r="Y198" s="6"/>
      <c r="Z198" s="8"/>
      <c r="AA198" s="8"/>
      <c r="AB198" s="8"/>
      <c r="AC198" s="8"/>
      <c r="AD198" s="8"/>
      <c r="AE198" s="9"/>
      <c r="AF198" s="8"/>
      <c r="AG198" s="8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</row>
    <row r="199" spans="1:208" x14ac:dyDescent="0.15">
      <c r="A199" s="153">
        <f t="shared" si="55"/>
        <v>42815</v>
      </c>
      <c r="B199" s="23">
        <f t="shared" ca="1" si="65"/>
        <v>1082146.8969999999</v>
      </c>
      <c r="C199" s="18">
        <f t="shared" si="56"/>
        <v>1000000</v>
      </c>
      <c r="D199" s="17">
        <f ca="1">IF(A199&lt;$B$1,VLOOKUP(A199,[1]DI!$A$4:$B$15000,2,FALSE),0)</f>
        <v>0.12130000000000001</v>
      </c>
      <c r="E199" s="18">
        <f t="shared" ca="1" si="50"/>
        <v>1.0004544200000001</v>
      </c>
      <c r="F199" s="18">
        <f ca="1">(TRUNC(PRODUCT($E$12:$E198),16))</f>
        <v>1.0660209060161301</v>
      </c>
      <c r="G199" s="18">
        <f t="shared" si="67"/>
        <v>1</v>
      </c>
      <c r="H199" s="18">
        <f t="shared" ca="1" si="51"/>
        <v>1.06602091</v>
      </c>
      <c r="I199" s="17">
        <f t="shared" si="57"/>
        <v>0.03</v>
      </c>
      <c r="J199" s="5">
        <f t="shared" si="58"/>
        <v>42628</v>
      </c>
      <c r="K199" s="2">
        <f t="shared" si="59"/>
        <v>128</v>
      </c>
      <c r="L199" s="27">
        <f t="shared" si="60"/>
        <v>128</v>
      </c>
      <c r="M199" s="14">
        <f t="shared" si="52"/>
        <v>1.0151272710000001</v>
      </c>
      <c r="N199" s="14">
        <f t="shared" ca="1" si="53"/>
        <v>1.0821468970000001</v>
      </c>
      <c r="O199" s="27">
        <f t="shared" si="66"/>
        <v>0</v>
      </c>
      <c r="P199" s="18">
        <f t="shared" ca="1" si="54"/>
        <v>82146.896999999997</v>
      </c>
      <c r="Q199" s="3">
        <f t="shared" si="61"/>
        <v>0</v>
      </c>
      <c r="R199" s="4" t="str">
        <f t="shared" si="62"/>
        <v>A+J=</v>
      </c>
      <c r="S199" s="5">
        <f t="shared" si="63"/>
        <v>42993</v>
      </c>
      <c r="T199" s="8">
        <f t="shared" si="64"/>
        <v>0</v>
      </c>
      <c r="U199" s="8"/>
      <c r="V199" s="74">
        <v>43993</v>
      </c>
      <c r="W199" s="59" t="s">
        <v>87</v>
      </c>
      <c r="X199" s="31"/>
      <c r="Y199" s="6"/>
      <c r="Z199" s="8"/>
      <c r="AA199" s="8"/>
      <c r="AB199" s="8"/>
      <c r="AC199" s="8"/>
      <c r="AD199" s="8"/>
      <c r="AE199" s="9"/>
      <c r="AF199" s="8"/>
      <c r="AG199" s="8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</row>
    <row r="200" spans="1:208" x14ac:dyDescent="0.15">
      <c r="A200" s="153">
        <f t="shared" si="55"/>
        <v>42816</v>
      </c>
      <c r="B200" s="23">
        <f t="shared" ca="1" si="65"/>
        <v>1082765.642</v>
      </c>
      <c r="C200" s="18">
        <f t="shared" si="56"/>
        <v>1000000</v>
      </c>
      <c r="D200" s="17">
        <f ca="1">IF(A200&lt;$B$1,VLOOKUP(A200,[1]DI!$A$4:$B$15000,2,FALSE),0)</f>
        <v>0.12130000000000001</v>
      </c>
      <c r="E200" s="18">
        <f t="shared" ca="1" si="50"/>
        <v>1.0004544200000001</v>
      </c>
      <c r="F200" s="18">
        <f ca="1">(TRUNC(PRODUCT($E$12:$E199),16))</f>
        <v>1.0665053272362399</v>
      </c>
      <c r="G200" s="18">
        <f t="shared" si="67"/>
        <v>1</v>
      </c>
      <c r="H200" s="18">
        <f t="shared" ca="1" si="51"/>
        <v>1.06650533</v>
      </c>
      <c r="I200" s="17">
        <f t="shared" si="57"/>
        <v>0.03</v>
      </c>
      <c r="J200" s="5">
        <f t="shared" si="58"/>
        <v>42628</v>
      </c>
      <c r="K200" s="2">
        <f t="shared" si="59"/>
        <v>129</v>
      </c>
      <c r="L200" s="27">
        <f t="shared" si="60"/>
        <v>129</v>
      </c>
      <c r="M200" s="14">
        <f t="shared" si="52"/>
        <v>1.0152463490000001</v>
      </c>
      <c r="N200" s="14">
        <f t="shared" ca="1" si="53"/>
        <v>1.082765642</v>
      </c>
      <c r="O200" s="27">
        <f t="shared" si="66"/>
        <v>0</v>
      </c>
      <c r="P200" s="18">
        <f t="shared" ca="1" si="54"/>
        <v>82765.642000000007</v>
      </c>
      <c r="Q200" s="3">
        <f t="shared" si="61"/>
        <v>0</v>
      </c>
      <c r="R200" s="4" t="str">
        <f t="shared" si="62"/>
        <v>A+J=</v>
      </c>
      <c r="S200" s="5">
        <f t="shared" si="63"/>
        <v>42993</v>
      </c>
      <c r="T200" s="8">
        <f t="shared" si="64"/>
        <v>0</v>
      </c>
      <c r="U200" s="8"/>
      <c r="V200" s="74">
        <v>44081</v>
      </c>
      <c r="W200" s="59" t="s">
        <v>88</v>
      </c>
      <c r="X200" s="31"/>
      <c r="Y200" s="6"/>
      <c r="Z200" s="8"/>
      <c r="AA200" s="8"/>
      <c r="AB200" s="8"/>
      <c r="AC200" s="8"/>
      <c r="AD200" s="8"/>
      <c r="AE200" s="9"/>
      <c r="AF200" s="8"/>
      <c r="AG200" s="8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</row>
    <row r="201" spans="1:208" x14ac:dyDescent="0.15">
      <c r="A201" s="153">
        <f t="shared" si="55"/>
        <v>42817</v>
      </c>
      <c r="B201" s="23">
        <f t="shared" ca="1" si="65"/>
        <v>1083384.7409999899</v>
      </c>
      <c r="C201" s="18">
        <f t="shared" si="56"/>
        <v>1000000</v>
      </c>
      <c r="D201" s="17">
        <f ca="1">IF(A201&lt;$B$1,VLOOKUP(A201,[1]DI!$A$4:$B$15000,2,FALSE),0)</f>
        <v>0.12130000000000001</v>
      </c>
      <c r="E201" s="18">
        <f t="shared" ca="1" si="50"/>
        <v>1.0004544200000001</v>
      </c>
      <c r="F201" s="18">
        <f ca="1">(TRUNC(PRODUCT($E$12:$E200),16))</f>
        <v>1.0669899685870401</v>
      </c>
      <c r="G201" s="18">
        <f t="shared" si="67"/>
        <v>1</v>
      </c>
      <c r="H201" s="18">
        <f t="shared" ca="1" si="51"/>
        <v>1.0669899700000001</v>
      </c>
      <c r="I201" s="17">
        <f t="shared" si="57"/>
        <v>0.03</v>
      </c>
      <c r="J201" s="5">
        <f t="shared" si="58"/>
        <v>42628</v>
      </c>
      <c r="K201" s="2">
        <f t="shared" si="59"/>
        <v>130</v>
      </c>
      <c r="L201" s="27">
        <f t="shared" si="60"/>
        <v>130</v>
      </c>
      <c r="M201" s="14">
        <f t="shared" si="52"/>
        <v>1.0153654409999999</v>
      </c>
      <c r="N201" s="14">
        <f t="shared" ca="1" si="53"/>
        <v>1.0833847409999999</v>
      </c>
      <c r="O201" s="27">
        <f t="shared" si="66"/>
        <v>0</v>
      </c>
      <c r="P201" s="18">
        <f t="shared" ca="1" si="54"/>
        <v>83384.740999989997</v>
      </c>
      <c r="Q201" s="3">
        <f t="shared" si="61"/>
        <v>0</v>
      </c>
      <c r="R201" s="4" t="str">
        <f t="shared" si="62"/>
        <v>A+J=</v>
      </c>
      <c r="S201" s="5">
        <f t="shared" si="63"/>
        <v>42993</v>
      </c>
      <c r="T201" s="8">
        <f t="shared" si="64"/>
        <v>0</v>
      </c>
      <c r="U201" s="8"/>
      <c r="V201" s="74">
        <v>44116</v>
      </c>
      <c r="W201" s="35" t="s">
        <v>83</v>
      </c>
      <c r="X201" s="31"/>
      <c r="Y201" s="6"/>
      <c r="Z201" s="8"/>
      <c r="AA201" s="8"/>
      <c r="AB201" s="8"/>
      <c r="AC201" s="8"/>
      <c r="AD201" s="8"/>
      <c r="AE201" s="9"/>
      <c r="AF201" s="8"/>
      <c r="AG201" s="8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</row>
    <row r="202" spans="1:208" x14ac:dyDescent="0.15">
      <c r="A202" s="153">
        <f t="shared" si="55"/>
        <v>42818</v>
      </c>
      <c r="B202" s="23">
        <f t="shared" ca="1" si="65"/>
        <v>1084004.1949999901</v>
      </c>
      <c r="C202" s="18">
        <f t="shared" si="56"/>
        <v>1000000</v>
      </c>
      <c r="D202" s="17">
        <f ca="1">IF(A202&lt;$B$1,VLOOKUP(A202,[1]DI!$A$4:$B$15000,2,FALSE),0)</f>
        <v>0.12130000000000001</v>
      </c>
      <c r="E202" s="18">
        <f t="shared" ca="1" si="50"/>
        <v>1.0004544200000001</v>
      </c>
      <c r="F202" s="18">
        <f ca="1">(TRUNC(PRODUCT($E$12:$E201),16))</f>
        <v>1.0674748301685699</v>
      </c>
      <c r="G202" s="18">
        <f t="shared" si="67"/>
        <v>1</v>
      </c>
      <c r="H202" s="18">
        <f t="shared" ca="1" si="51"/>
        <v>1.0674748300000001</v>
      </c>
      <c r="I202" s="17">
        <f t="shared" si="57"/>
        <v>0.03</v>
      </c>
      <c r="J202" s="5">
        <f t="shared" si="58"/>
        <v>42628</v>
      </c>
      <c r="K202" s="2">
        <f t="shared" si="59"/>
        <v>131</v>
      </c>
      <c r="L202" s="27">
        <f t="shared" si="60"/>
        <v>131</v>
      </c>
      <c r="M202" s="14">
        <f t="shared" si="52"/>
        <v>1.0154845480000001</v>
      </c>
      <c r="N202" s="14">
        <f t="shared" ca="1" si="53"/>
        <v>1.0840041949999999</v>
      </c>
      <c r="O202" s="27">
        <f t="shared" si="66"/>
        <v>0</v>
      </c>
      <c r="P202" s="18">
        <f t="shared" ca="1" si="54"/>
        <v>84004.194999989995</v>
      </c>
      <c r="Q202" s="3">
        <f t="shared" si="61"/>
        <v>0</v>
      </c>
      <c r="R202" s="4" t="str">
        <f t="shared" si="62"/>
        <v>A+J=</v>
      </c>
      <c r="S202" s="5">
        <f t="shared" si="63"/>
        <v>42993</v>
      </c>
      <c r="T202" s="8">
        <f t="shared" si="64"/>
        <v>0</v>
      </c>
      <c r="U202" s="8"/>
      <c r="V202" s="74">
        <v>44137</v>
      </c>
      <c r="W202" s="59" t="s">
        <v>89</v>
      </c>
      <c r="X202" s="31"/>
      <c r="Y202" s="6"/>
      <c r="Z202" s="8"/>
      <c r="AA202" s="8"/>
      <c r="AB202" s="8"/>
      <c r="AC202" s="8"/>
      <c r="AD202" s="8"/>
      <c r="AE202" s="9"/>
      <c r="AF202" s="8"/>
      <c r="AG202" s="8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</row>
    <row r="203" spans="1:208" x14ac:dyDescent="0.15">
      <c r="A203" s="153">
        <f t="shared" si="55"/>
        <v>42819</v>
      </c>
      <c r="B203" s="23">
        <f t="shared" ca="1" si="65"/>
        <v>1084624.0020000001</v>
      </c>
      <c r="C203" s="18">
        <f t="shared" si="56"/>
        <v>1000000</v>
      </c>
      <c r="D203" s="17">
        <f ca="1">IF(A203&lt;$B$1,VLOOKUP(A203,[1]DI!$A$4:$B$15000,2,FALSE),0)</f>
        <v>0</v>
      </c>
      <c r="E203" s="18">
        <f t="shared" ca="1" si="50"/>
        <v>1</v>
      </c>
      <c r="F203" s="18">
        <f ca="1">(TRUNC(PRODUCT($E$12:$E202),16))</f>
        <v>1.06795991208089</v>
      </c>
      <c r="G203" s="18">
        <f t="shared" si="67"/>
        <v>1</v>
      </c>
      <c r="H203" s="18">
        <f t="shared" ca="1" si="51"/>
        <v>1.0679599099999999</v>
      </c>
      <c r="I203" s="17">
        <f t="shared" si="57"/>
        <v>0.03</v>
      </c>
      <c r="J203" s="5">
        <f t="shared" si="58"/>
        <v>42628</v>
      </c>
      <c r="K203" s="2">
        <f t="shared" si="59"/>
        <v>131</v>
      </c>
      <c r="L203" s="27">
        <f t="shared" si="60"/>
        <v>132</v>
      </c>
      <c r="M203" s="14">
        <f t="shared" si="52"/>
        <v>1.015603668</v>
      </c>
      <c r="N203" s="14">
        <f t="shared" ca="1" si="53"/>
        <v>1.084624002</v>
      </c>
      <c r="O203" s="27">
        <f t="shared" si="66"/>
        <v>0</v>
      </c>
      <c r="P203" s="18">
        <f t="shared" ca="1" si="54"/>
        <v>84624.001999999993</v>
      </c>
      <c r="Q203" s="3">
        <f t="shared" si="61"/>
        <v>0</v>
      </c>
      <c r="R203" s="4" t="str">
        <f t="shared" si="62"/>
        <v>A+J=</v>
      </c>
      <c r="S203" s="5">
        <f t="shared" si="63"/>
        <v>42993</v>
      </c>
      <c r="T203" s="8">
        <f t="shared" si="64"/>
        <v>0</v>
      </c>
      <c r="U203" s="8"/>
      <c r="V203" s="74">
        <v>44190</v>
      </c>
      <c r="W203" s="59" t="s">
        <v>91</v>
      </c>
      <c r="X203" s="31"/>
      <c r="Y203" s="6"/>
      <c r="Z203" s="8"/>
      <c r="AA203" s="8"/>
      <c r="AB203" s="8"/>
      <c r="AC203" s="8"/>
      <c r="AD203" s="8"/>
      <c r="AE203" s="9"/>
      <c r="AF203" s="8"/>
      <c r="AG203" s="8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</row>
    <row r="204" spans="1:208" x14ac:dyDescent="0.15">
      <c r="A204" s="153">
        <f t="shared" si="55"/>
        <v>42820</v>
      </c>
      <c r="B204" s="23">
        <f t="shared" ca="1" si="65"/>
        <v>1084624.0020000001</v>
      </c>
      <c r="C204" s="18">
        <f t="shared" si="56"/>
        <v>1000000</v>
      </c>
      <c r="D204" s="17">
        <f ca="1">IF(A204&lt;$B$1,VLOOKUP(A204,[1]DI!$A$4:$B$15000,2,FALSE),0)</f>
        <v>0</v>
      </c>
      <c r="E204" s="18">
        <f t="shared" ref="E204:E267" ca="1" si="68">IF(A204&lt;A$10,1,ROUND(((1+D204)^(1/252)),8))</f>
        <v>1</v>
      </c>
      <c r="F204" s="18">
        <f ca="1">(TRUNC(PRODUCT($E$12:$E203),16))</f>
        <v>1.06795991208089</v>
      </c>
      <c r="G204" s="18">
        <f t="shared" si="67"/>
        <v>1</v>
      </c>
      <c r="H204" s="18">
        <f t="shared" ref="H204:H267" ca="1" si="69">ROUND(F204/G204,8)</f>
        <v>1.0679599099999999</v>
      </c>
      <c r="I204" s="17">
        <f t="shared" si="57"/>
        <v>0.03</v>
      </c>
      <c r="J204" s="5">
        <f t="shared" si="58"/>
        <v>42628</v>
      </c>
      <c r="K204" s="2">
        <f t="shared" si="59"/>
        <v>131</v>
      </c>
      <c r="L204" s="27">
        <f t="shared" si="60"/>
        <v>132</v>
      </c>
      <c r="M204" s="14">
        <f t="shared" ref="M204:M267" si="70">ROUND((I204+1)^(L204/252),9)</f>
        <v>1.015603668</v>
      </c>
      <c r="N204" s="14">
        <f t="shared" ref="N204:N267" ca="1" si="71">ROUND(H204*M204,9)</f>
        <v>1.084624002</v>
      </c>
      <c r="O204" s="27">
        <f t="shared" si="66"/>
        <v>0</v>
      </c>
      <c r="P204" s="18">
        <f t="shared" ref="P204:P267" ca="1" si="72">TRUNC(((N204-1)*C204),8)</f>
        <v>84624.001999999993</v>
      </c>
      <c r="Q204" s="3">
        <f t="shared" si="61"/>
        <v>0</v>
      </c>
      <c r="R204" s="4" t="str">
        <f t="shared" si="62"/>
        <v>A+J=</v>
      </c>
      <c r="S204" s="5">
        <f t="shared" si="63"/>
        <v>42993</v>
      </c>
      <c r="T204" s="8">
        <f t="shared" si="64"/>
        <v>0</v>
      </c>
      <c r="U204" s="8"/>
      <c r="V204" s="74">
        <v>44197</v>
      </c>
      <c r="W204" s="59" t="s">
        <v>92</v>
      </c>
      <c r="X204" s="31"/>
      <c r="Y204" s="6"/>
      <c r="Z204" s="8"/>
      <c r="AA204" s="8"/>
      <c r="AB204" s="8"/>
      <c r="AC204" s="8"/>
      <c r="AD204" s="8"/>
      <c r="AE204" s="9"/>
      <c r="AF204" s="8"/>
      <c r="AG204" s="8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</row>
    <row r="205" spans="1:208" x14ac:dyDescent="0.15">
      <c r="A205" s="153">
        <f t="shared" ref="A205:A268" si="73">(A204+1)</f>
        <v>42821</v>
      </c>
      <c r="B205" s="23">
        <f t="shared" ca="1" si="65"/>
        <v>1084624.0020000001</v>
      </c>
      <c r="C205" s="18">
        <f t="shared" ref="C205:C268" si="74">(C204-Q204)</f>
        <v>1000000</v>
      </c>
      <c r="D205" s="17">
        <f ca="1">IF(A205&lt;$B$1,VLOOKUP(A205,[1]DI!$A$4:$B$15000,2,FALSE),0)</f>
        <v>0.12130000000000001</v>
      </c>
      <c r="E205" s="18">
        <f t="shared" ca="1" si="68"/>
        <v>1.0004544200000001</v>
      </c>
      <c r="F205" s="18">
        <f ca="1">(TRUNC(PRODUCT($E$12:$E204),16))</f>
        <v>1.06795991208089</v>
      </c>
      <c r="G205" s="18">
        <f t="shared" si="67"/>
        <v>1</v>
      </c>
      <c r="H205" s="18">
        <f t="shared" ca="1" si="69"/>
        <v>1.0679599099999999</v>
      </c>
      <c r="I205" s="17">
        <f t="shared" ref="I205:I268" si="75">I204</f>
        <v>0.03</v>
      </c>
      <c r="J205" s="5">
        <f t="shared" ref="J205:J268" si="76">IF(O204&gt;0,VLOOKUP(O204,V$12:AF$48,2),J204)</f>
        <v>42628</v>
      </c>
      <c r="K205" s="2">
        <f t="shared" ref="K205:K268" si="77">IF(A205&gt;J205,IF(NETWORKDAYS(J205,A205,$V$52:$V$436)-1=0,1,NETWORKDAYS(J205,A205,$V$52:$V$436)-1),0)</f>
        <v>132</v>
      </c>
      <c r="L205" s="27">
        <f t="shared" ref="L205:L268" si="78">IF(AND(K205=1,K204=1),1,IF(K205&gt;0,IF(K205=K204,K205+1,K205),0))</f>
        <v>132</v>
      </c>
      <c r="M205" s="14">
        <f t="shared" si="70"/>
        <v>1.015603668</v>
      </c>
      <c r="N205" s="14">
        <f t="shared" ca="1" si="71"/>
        <v>1.084624002</v>
      </c>
      <c r="O205" s="27">
        <f t="shared" si="66"/>
        <v>0</v>
      </c>
      <c r="P205" s="18">
        <f t="shared" ca="1" si="72"/>
        <v>84624.001999999993</v>
      </c>
      <c r="Q205" s="3">
        <f t="shared" ref="Q205:Q268" si="79">IF(O205&gt;0,VLOOKUP(O205,$V$12:$AA$48,6),0)</f>
        <v>0</v>
      </c>
      <c r="R205" s="4" t="str">
        <f t="shared" ref="R205:R268" si="80">IF(O204&gt;0,VLOOKUP(O204,V$12:AF$48,10),R204)</f>
        <v>A+J=</v>
      </c>
      <c r="S205" s="5">
        <f t="shared" ref="S205:S268" si="81">IF(O204&gt;0,VLOOKUP(O204,V$12:AF$48,11),S204)</f>
        <v>42993</v>
      </c>
      <c r="T205" s="8">
        <f t="shared" ref="T205:T268" si="82">IF(O205&gt;0,(P205+Q205)*T$10,0)</f>
        <v>0</v>
      </c>
      <c r="U205" s="8"/>
      <c r="V205" s="74">
        <v>44242</v>
      </c>
      <c r="W205" s="59" t="s">
        <v>77</v>
      </c>
      <c r="X205" s="31"/>
      <c r="Y205" s="6"/>
      <c r="Z205" s="8"/>
      <c r="AA205" s="8"/>
      <c r="AB205" s="8"/>
      <c r="AC205" s="8"/>
      <c r="AD205" s="8"/>
      <c r="AE205" s="9"/>
      <c r="AF205" s="8"/>
      <c r="AG205" s="8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</row>
    <row r="206" spans="1:208" x14ac:dyDescent="0.15">
      <c r="A206" s="153">
        <f t="shared" si="73"/>
        <v>42822</v>
      </c>
      <c r="B206" s="23">
        <f t="shared" ref="B206:B269" ca="1" si="83">IF(A206&lt;=TODAY(),C206+P206,IF(AND(A206&gt;TODAY(),A206&lt;=$B$1),IF(VLOOKUP(TODAY(),$A$10:$D$10000,4,FALSE)=0,"n.d",C206+P206),"n.d"))</f>
        <v>1085244.162</v>
      </c>
      <c r="C206" s="18">
        <f t="shared" si="74"/>
        <v>1000000</v>
      </c>
      <c r="D206" s="17">
        <f ca="1">IF(A206&lt;$B$1,VLOOKUP(A206,[1]DI!$A$4:$B$15000,2,FALSE),0)</f>
        <v>0.12130000000000001</v>
      </c>
      <c r="E206" s="18">
        <f t="shared" ca="1" si="68"/>
        <v>1.0004544200000001</v>
      </c>
      <c r="F206" s="18">
        <f ca="1">(TRUNC(PRODUCT($E$12:$E205),16))</f>
        <v>1.0684452144241401</v>
      </c>
      <c r="G206" s="18">
        <f t="shared" si="67"/>
        <v>1</v>
      </c>
      <c r="H206" s="18">
        <f t="shared" ca="1" si="69"/>
        <v>1.0684452099999999</v>
      </c>
      <c r="I206" s="17">
        <f t="shared" si="75"/>
        <v>0.03</v>
      </c>
      <c r="J206" s="5">
        <f t="shared" si="76"/>
        <v>42628</v>
      </c>
      <c r="K206" s="2">
        <f t="shared" si="77"/>
        <v>133</v>
      </c>
      <c r="L206" s="27">
        <f t="shared" si="78"/>
        <v>133</v>
      </c>
      <c r="M206" s="14">
        <f t="shared" si="70"/>
        <v>1.015722802</v>
      </c>
      <c r="N206" s="14">
        <f t="shared" ca="1" si="71"/>
        <v>1.085244162</v>
      </c>
      <c r="O206" s="27">
        <f t="shared" ref="O206:O269" si="84">IF(VLOOKUP(A206,W$12:AD$48,8)=VLOOKUP(A205,W$12:AD$48,8),0,VLOOKUP(A206,W$12:AD$48,8))</f>
        <v>0</v>
      </c>
      <c r="P206" s="18">
        <f t="shared" ca="1" si="72"/>
        <v>85244.161999999997</v>
      </c>
      <c r="Q206" s="3">
        <f t="shared" si="79"/>
        <v>0</v>
      </c>
      <c r="R206" s="4" t="str">
        <f t="shared" si="80"/>
        <v>A+J=</v>
      </c>
      <c r="S206" s="5">
        <f t="shared" si="81"/>
        <v>42993</v>
      </c>
      <c r="T206" s="8">
        <f t="shared" si="82"/>
        <v>0</v>
      </c>
      <c r="U206" s="8"/>
      <c r="V206" s="74">
        <v>44243</v>
      </c>
      <c r="W206" s="59" t="s">
        <v>77</v>
      </c>
      <c r="X206" s="31"/>
      <c r="Y206" s="6"/>
      <c r="Z206" s="8"/>
      <c r="AA206" s="8"/>
      <c r="AB206" s="8"/>
      <c r="AC206" s="8"/>
      <c r="AD206" s="8"/>
      <c r="AE206" s="9"/>
      <c r="AF206" s="8"/>
      <c r="AG206" s="8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</row>
    <row r="207" spans="1:208" x14ac:dyDescent="0.15">
      <c r="A207" s="153">
        <f t="shared" si="73"/>
        <v>42823</v>
      </c>
      <c r="B207" s="23">
        <f t="shared" ca="1" si="83"/>
        <v>1085864.6869999899</v>
      </c>
      <c r="C207" s="18">
        <f t="shared" si="74"/>
        <v>1000000</v>
      </c>
      <c r="D207" s="17">
        <f ca="1">IF(A207&lt;$B$1,VLOOKUP(A207,[1]DI!$A$4:$B$15000,2,FALSE),0)</f>
        <v>0.12130000000000001</v>
      </c>
      <c r="E207" s="18">
        <f t="shared" ca="1" si="68"/>
        <v>1.0004544200000001</v>
      </c>
      <c r="F207" s="18">
        <f ca="1">(TRUNC(PRODUCT($E$12:$E206),16))</f>
        <v>1.06893073729848</v>
      </c>
      <c r="G207" s="18">
        <f t="shared" si="67"/>
        <v>1</v>
      </c>
      <c r="H207" s="18">
        <f t="shared" ca="1" si="69"/>
        <v>1.0689307400000001</v>
      </c>
      <c r="I207" s="17">
        <f t="shared" si="75"/>
        <v>0.03</v>
      </c>
      <c r="J207" s="5">
        <f t="shared" si="76"/>
        <v>42628</v>
      </c>
      <c r="K207" s="2">
        <f t="shared" si="77"/>
        <v>134</v>
      </c>
      <c r="L207" s="27">
        <f t="shared" si="78"/>
        <v>134</v>
      </c>
      <c r="M207" s="14">
        <f t="shared" si="70"/>
        <v>1.01584195</v>
      </c>
      <c r="N207" s="14">
        <f t="shared" ca="1" si="71"/>
        <v>1.0858646869999999</v>
      </c>
      <c r="O207" s="27">
        <f t="shared" si="84"/>
        <v>0</v>
      </c>
      <c r="P207" s="18">
        <f t="shared" ca="1" si="72"/>
        <v>85864.686999989994</v>
      </c>
      <c r="Q207" s="3">
        <f t="shared" si="79"/>
        <v>0</v>
      </c>
      <c r="R207" s="4" t="str">
        <f t="shared" si="80"/>
        <v>A+J=</v>
      </c>
      <c r="S207" s="5">
        <f t="shared" si="81"/>
        <v>42993</v>
      </c>
      <c r="T207" s="8">
        <f t="shared" si="82"/>
        <v>0</v>
      </c>
      <c r="U207" s="8"/>
      <c r="V207" s="74">
        <v>44288</v>
      </c>
      <c r="W207" s="59" t="s">
        <v>85</v>
      </c>
      <c r="X207" s="31"/>
      <c r="Y207" s="6"/>
      <c r="Z207" s="8"/>
      <c r="AA207" s="8"/>
      <c r="AB207" s="8"/>
      <c r="AC207" s="8"/>
      <c r="AD207" s="8"/>
      <c r="AE207" s="9"/>
      <c r="AF207" s="8"/>
      <c r="AG207" s="8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</row>
    <row r="208" spans="1:208" x14ac:dyDescent="0.15">
      <c r="A208" s="153">
        <f t="shared" si="73"/>
        <v>42824</v>
      </c>
      <c r="B208" s="23">
        <f t="shared" ca="1" si="83"/>
        <v>1086485.5560000001</v>
      </c>
      <c r="C208" s="18">
        <f t="shared" si="74"/>
        <v>1000000</v>
      </c>
      <c r="D208" s="17">
        <f ca="1">IF(A208&lt;$B$1,VLOOKUP(A208,[1]DI!$A$4:$B$15000,2,FALSE),0)</f>
        <v>0.12130000000000001</v>
      </c>
      <c r="E208" s="18">
        <f t="shared" ca="1" si="68"/>
        <v>1.0004544200000001</v>
      </c>
      <c r="F208" s="18">
        <f ca="1">(TRUNC(PRODUCT($E$12:$E207),16))</f>
        <v>1.06941648080412</v>
      </c>
      <c r="G208" s="18">
        <f t="shared" si="67"/>
        <v>1</v>
      </c>
      <c r="H208" s="18">
        <f t="shared" ca="1" si="69"/>
        <v>1.0694164799999999</v>
      </c>
      <c r="I208" s="17">
        <f t="shared" si="75"/>
        <v>0.03</v>
      </c>
      <c r="J208" s="5">
        <f t="shared" si="76"/>
        <v>42628</v>
      </c>
      <c r="K208" s="2">
        <f t="shared" si="77"/>
        <v>135</v>
      </c>
      <c r="L208" s="27">
        <f t="shared" si="78"/>
        <v>135</v>
      </c>
      <c r="M208" s="14">
        <f t="shared" si="70"/>
        <v>1.0159611120000001</v>
      </c>
      <c r="N208" s="14">
        <f t="shared" ca="1" si="71"/>
        <v>1.086485556</v>
      </c>
      <c r="O208" s="27">
        <f t="shared" si="84"/>
        <v>0</v>
      </c>
      <c r="P208" s="18">
        <f t="shared" ca="1" si="72"/>
        <v>86485.555999999997</v>
      </c>
      <c r="Q208" s="3">
        <f t="shared" si="79"/>
        <v>0</v>
      </c>
      <c r="R208" s="4" t="str">
        <f t="shared" si="80"/>
        <v>A+J=</v>
      </c>
      <c r="S208" s="5">
        <f t="shared" si="81"/>
        <v>42993</v>
      </c>
      <c r="T208" s="8">
        <f t="shared" si="82"/>
        <v>0</v>
      </c>
      <c r="U208" s="8"/>
      <c r="V208" s="74">
        <v>44307</v>
      </c>
      <c r="W208" s="59" t="s">
        <v>79</v>
      </c>
      <c r="X208" s="31"/>
      <c r="Y208" s="6"/>
      <c r="Z208" s="8"/>
      <c r="AA208" s="8"/>
      <c r="AB208" s="8"/>
      <c r="AC208" s="8"/>
      <c r="AD208" s="8"/>
      <c r="AE208" s="9"/>
      <c r="AF208" s="8"/>
      <c r="AG208" s="8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</row>
    <row r="209" spans="1:208" x14ac:dyDescent="0.15">
      <c r="A209" s="153">
        <f t="shared" si="73"/>
        <v>42825</v>
      </c>
      <c r="B209" s="23">
        <f t="shared" ca="1" si="83"/>
        <v>1087106.79</v>
      </c>
      <c r="C209" s="18">
        <f t="shared" si="74"/>
        <v>1000000</v>
      </c>
      <c r="D209" s="17">
        <f ca="1">IF(A209&lt;$B$1,VLOOKUP(A209,[1]DI!$A$4:$B$15000,2,FALSE),0)</f>
        <v>0.12130000000000001</v>
      </c>
      <c r="E209" s="18">
        <f t="shared" ca="1" si="68"/>
        <v>1.0004544200000001</v>
      </c>
      <c r="F209" s="18">
        <f ca="1">(TRUNC(PRODUCT($E$12:$E208),16))</f>
        <v>1.0699024450413299</v>
      </c>
      <c r="G209" s="18">
        <f t="shared" si="67"/>
        <v>1</v>
      </c>
      <c r="H209" s="18">
        <f t="shared" ca="1" si="69"/>
        <v>1.0699024500000001</v>
      </c>
      <c r="I209" s="17">
        <f t="shared" si="75"/>
        <v>0.03</v>
      </c>
      <c r="J209" s="5">
        <f t="shared" si="76"/>
        <v>42628</v>
      </c>
      <c r="K209" s="2">
        <f t="shared" si="77"/>
        <v>136</v>
      </c>
      <c r="L209" s="27">
        <f t="shared" si="78"/>
        <v>136</v>
      </c>
      <c r="M209" s="14">
        <f t="shared" si="70"/>
        <v>1.0160802879999999</v>
      </c>
      <c r="N209" s="14">
        <f t="shared" ca="1" si="71"/>
        <v>1.08710679</v>
      </c>
      <c r="O209" s="27">
        <f t="shared" si="84"/>
        <v>0</v>
      </c>
      <c r="P209" s="18">
        <f t="shared" ca="1" si="72"/>
        <v>87106.79</v>
      </c>
      <c r="Q209" s="3">
        <f t="shared" si="79"/>
        <v>0</v>
      </c>
      <c r="R209" s="4" t="str">
        <f t="shared" si="80"/>
        <v>A+J=</v>
      </c>
      <c r="S209" s="5">
        <f t="shared" si="81"/>
        <v>42993</v>
      </c>
      <c r="T209" s="8">
        <f t="shared" si="82"/>
        <v>0</v>
      </c>
      <c r="U209" s="8"/>
      <c r="V209" s="74">
        <v>44350</v>
      </c>
      <c r="W209" s="59" t="s">
        <v>87</v>
      </c>
      <c r="X209" s="31"/>
      <c r="Y209" s="6"/>
      <c r="Z209" s="8"/>
      <c r="AA209" s="8"/>
      <c r="AB209" s="8"/>
      <c r="AC209" s="8"/>
      <c r="AD209" s="8"/>
      <c r="AE209" s="9"/>
      <c r="AF209" s="8"/>
      <c r="AG209" s="8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</row>
    <row r="210" spans="1:208" x14ac:dyDescent="0.15">
      <c r="A210" s="153">
        <f t="shared" si="73"/>
        <v>42826</v>
      </c>
      <c r="B210" s="23">
        <f t="shared" ca="1" si="83"/>
        <v>1087728.3670000001</v>
      </c>
      <c r="C210" s="18">
        <f t="shared" si="74"/>
        <v>1000000</v>
      </c>
      <c r="D210" s="17">
        <f ca="1">IF(A210&lt;$B$1,VLOOKUP(A210,[1]DI!$A$4:$B$15000,2,FALSE),0)</f>
        <v>0</v>
      </c>
      <c r="E210" s="18">
        <f t="shared" ca="1" si="68"/>
        <v>1</v>
      </c>
      <c r="F210" s="18">
        <f ca="1">(TRUNC(PRODUCT($E$12:$E209),16))</f>
        <v>1.07038863011041</v>
      </c>
      <c r="G210" s="18">
        <f t="shared" si="67"/>
        <v>1</v>
      </c>
      <c r="H210" s="18">
        <f t="shared" ca="1" si="69"/>
        <v>1.0703886300000001</v>
      </c>
      <c r="I210" s="17">
        <f t="shared" si="75"/>
        <v>0.03</v>
      </c>
      <c r="J210" s="5">
        <f t="shared" si="76"/>
        <v>42628</v>
      </c>
      <c r="K210" s="2">
        <f t="shared" si="77"/>
        <v>136</v>
      </c>
      <c r="L210" s="27">
        <f t="shared" si="78"/>
        <v>137</v>
      </c>
      <c r="M210" s="14">
        <f t="shared" si="70"/>
        <v>1.0161994780000001</v>
      </c>
      <c r="N210" s="14">
        <f t="shared" ca="1" si="71"/>
        <v>1.087728367</v>
      </c>
      <c r="O210" s="27">
        <f t="shared" si="84"/>
        <v>0</v>
      </c>
      <c r="P210" s="18">
        <f t="shared" ca="1" si="72"/>
        <v>87728.366999999998</v>
      </c>
      <c r="Q210" s="3">
        <f t="shared" si="79"/>
        <v>0</v>
      </c>
      <c r="R210" s="4" t="str">
        <f t="shared" si="80"/>
        <v>A+J=</v>
      </c>
      <c r="S210" s="5">
        <f t="shared" si="81"/>
        <v>42993</v>
      </c>
      <c r="T210" s="8">
        <f t="shared" si="82"/>
        <v>0</v>
      </c>
      <c r="U210" s="8"/>
      <c r="V210" s="74">
        <v>44446</v>
      </c>
      <c r="W210" s="59" t="s">
        <v>88</v>
      </c>
      <c r="X210" s="31"/>
      <c r="Y210" s="6"/>
      <c r="Z210" s="8"/>
      <c r="AA210" s="8"/>
      <c r="AB210" s="8"/>
      <c r="AC210" s="8"/>
      <c r="AD210" s="8"/>
      <c r="AE210" s="9"/>
      <c r="AF210" s="8"/>
      <c r="AG210" s="8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</row>
    <row r="211" spans="1:208" x14ac:dyDescent="0.15">
      <c r="A211" s="153">
        <f t="shared" si="73"/>
        <v>42827</v>
      </c>
      <c r="B211" s="23">
        <f t="shared" ca="1" si="83"/>
        <v>1087728.3670000001</v>
      </c>
      <c r="C211" s="18">
        <f t="shared" si="74"/>
        <v>1000000</v>
      </c>
      <c r="D211" s="17">
        <f ca="1">IF(A211&lt;$B$1,VLOOKUP(A211,[1]DI!$A$4:$B$15000,2,FALSE),0)</f>
        <v>0</v>
      </c>
      <c r="E211" s="18">
        <f t="shared" ca="1" si="68"/>
        <v>1</v>
      </c>
      <c r="F211" s="18">
        <f ca="1">(TRUNC(PRODUCT($E$12:$E210),16))</f>
        <v>1.07038863011041</v>
      </c>
      <c r="G211" s="18">
        <f t="shared" si="67"/>
        <v>1</v>
      </c>
      <c r="H211" s="18">
        <f t="shared" ca="1" si="69"/>
        <v>1.0703886300000001</v>
      </c>
      <c r="I211" s="17">
        <f t="shared" si="75"/>
        <v>0.03</v>
      </c>
      <c r="J211" s="5">
        <f t="shared" si="76"/>
        <v>42628</v>
      </c>
      <c r="K211" s="2">
        <f t="shared" si="77"/>
        <v>136</v>
      </c>
      <c r="L211" s="27">
        <f t="shared" si="78"/>
        <v>137</v>
      </c>
      <c r="M211" s="14">
        <f t="shared" si="70"/>
        <v>1.0161994780000001</v>
      </c>
      <c r="N211" s="14">
        <f t="shared" ca="1" si="71"/>
        <v>1.087728367</v>
      </c>
      <c r="O211" s="27">
        <f t="shared" si="84"/>
        <v>0</v>
      </c>
      <c r="P211" s="18">
        <f t="shared" ca="1" si="72"/>
        <v>87728.366999999998</v>
      </c>
      <c r="Q211" s="3">
        <f t="shared" si="79"/>
        <v>0</v>
      </c>
      <c r="R211" s="4" t="str">
        <f t="shared" si="80"/>
        <v>A+J=</v>
      </c>
      <c r="S211" s="5">
        <f t="shared" si="81"/>
        <v>42993</v>
      </c>
      <c r="T211" s="8">
        <f t="shared" si="82"/>
        <v>0</v>
      </c>
      <c r="U211" s="8"/>
      <c r="V211" s="74">
        <v>44481</v>
      </c>
      <c r="W211" s="35" t="s">
        <v>83</v>
      </c>
      <c r="X211" s="31"/>
      <c r="Y211" s="6"/>
      <c r="Z211" s="8"/>
      <c r="AA211" s="8"/>
      <c r="AB211" s="8"/>
      <c r="AC211" s="8"/>
      <c r="AD211" s="8"/>
      <c r="AE211" s="9"/>
      <c r="AF211" s="8"/>
      <c r="AG211" s="8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</row>
    <row r="212" spans="1:208" x14ac:dyDescent="0.15">
      <c r="A212" s="153">
        <f t="shared" si="73"/>
        <v>42828</v>
      </c>
      <c r="B212" s="23">
        <f t="shared" ca="1" si="83"/>
        <v>1087728.3670000001</v>
      </c>
      <c r="C212" s="18">
        <f t="shared" si="74"/>
        <v>1000000</v>
      </c>
      <c r="D212" s="17">
        <f ca="1">IF(A212&lt;$B$1,VLOOKUP(A212,[1]DI!$A$4:$B$15000,2,FALSE),0)</f>
        <v>0.12130000000000001</v>
      </c>
      <c r="E212" s="18">
        <f t="shared" ca="1" si="68"/>
        <v>1.0004544200000001</v>
      </c>
      <c r="F212" s="18">
        <f ca="1">(TRUNC(PRODUCT($E$12:$E211),16))</f>
        <v>1.07038863011041</v>
      </c>
      <c r="G212" s="18">
        <f t="shared" si="67"/>
        <v>1</v>
      </c>
      <c r="H212" s="18">
        <f t="shared" ca="1" si="69"/>
        <v>1.0703886300000001</v>
      </c>
      <c r="I212" s="17">
        <f t="shared" si="75"/>
        <v>0.03</v>
      </c>
      <c r="J212" s="5">
        <f t="shared" si="76"/>
        <v>42628</v>
      </c>
      <c r="K212" s="2">
        <f t="shared" si="77"/>
        <v>137</v>
      </c>
      <c r="L212" s="27">
        <f t="shared" si="78"/>
        <v>137</v>
      </c>
      <c r="M212" s="14">
        <f t="shared" si="70"/>
        <v>1.0161994780000001</v>
      </c>
      <c r="N212" s="14">
        <f t="shared" ca="1" si="71"/>
        <v>1.087728367</v>
      </c>
      <c r="O212" s="27">
        <f t="shared" si="84"/>
        <v>0</v>
      </c>
      <c r="P212" s="18">
        <f t="shared" ca="1" si="72"/>
        <v>87728.366999999998</v>
      </c>
      <c r="Q212" s="3">
        <f t="shared" si="79"/>
        <v>0</v>
      </c>
      <c r="R212" s="4" t="str">
        <f t="shared" si="80"/>
        <v>A+J=</v>
      </c>
      <c r="S212" s="5">
        <f t="shared" si="81"/>
        <v>42993</v>
      </c>
      <c r="T212" s="8">
        <f t="shared" si="82"/>
        <v>0</v>
      </c>
      <c r="U212" s="8"/>
      <c r="V212" s="74">
        <v>44502</v>
      </c>
      <c r="W212" s="59" t="s">
        <v>89</v>
      </c>
      <c r="X212" s="31"/>
      <c r="Y212" s="6"/>
      <c r="Z212" s="8"/>
      <c r="AA212" s="8"/>
      <c r="AB212" s="8"/>
      <c r="AC212" s="8"/>
      <c r="AD212" s="8"/>
      <c r="AE212" s="9"/>
      <c r="AF212" s="8"/>
      <c r="AG212" s="8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</row>
    <row r="213" spans="1:208" x14ac:dyDescent="0.15">
      <c r="A213" s="153">
        <f t="shared" si="73"/>
        <v>42829</v>
      </c>
      <c r="B213" s="23">
        <f t="shared" ca="1" si="83"/>
        <v>1088350.3089999999</v>
      </c>
      <c r="C213" s="18">
        <f t="shared" si="74"/>
        <v>1000000</v>
      </c>
      <c r="D213" s="17">
        <f ca="1">IF(A213&lt;$B$1,VLOOKUP(A213,[1]DI!$A$4:$B$15000,2,FALSE),0)</f>
        <v>0.12130000000000001</v>
      </c>
      <c r="E213" s="18">
        <f t="shared" ca="1" si="68"/>
        <v>1.0004544200000001</v>
      </c>
      <c r="F213" s="18">
        <f ca="1">(TRUNC(PRODUCT($E$12:$E212),16))</f>
        <v>1.0708750361117001</v>
      </c>
      <c r="G213" s="18">
        <f t="shared" si="67"/>
        <v>1</v>
      </c>
      <c r="H213" s="18">
        <f t="shared" ca="1" si="69"/>
        <v>1.07087504</v>
      </c>
      <c r="I213" s="17">
        <f t="shared" si="75"/>
        <v>0.03</v>
      </c>
      <c r="J213" s="5">
        <f t="shared" si="76"/>
        <v>42628</v>
      </c>
      <c r="K213" s="2">
        <f t="shared" si="77"/>
        <v>138</v>
      </c>
      <c r="L213" s="27">
        <f t="shared" si="78"/>
        <v>138</v>
      </c>
      <c r="M213" s="14">
        <f t="shared" si="70"/>
        <v>1.0163186820000001</v>
      </c>
      <c r="N213" s="14">
        <f t="shared" ca="1" si="71"/>
        <v>1.088350309</v>
      </c>
      <c r="O213" s="27">
        <f t="shared" si="84"/>
        <v>0</v>
      </c>
      <c r="P213" s="18">
        <f t="shared" ca="1" si="72"/>
        <v>88350.308999999994</v>
      </c>
      <c r="Q213" s="3">
        <f t="shared" si="79"/>
        <v>0</v>
      </c>
      <c r="R213" s="4" t="str">
        <f t="shared" si="80"/>
        <v>A+J=</v>
      </c>
      <c r="S213" s="5">
        <f t="shared" si="81"/>
        <v>42993</v>
      </c>
      <c r="T213" s="8">
        <f t="shared" si="82"/>
        <v>0</v>
      </c>
      <c r="U213" s="8"/>
      <c r="V213" s="74">
        <v>44515</v>
      </c>
      <c r="W213" s="59" t="s">
        <v>90</v>
      </c>
      <c r="X213" s="31"/>
      <c r="Y213" s="6"/>
      <c r="Z213" s="8"/>
      <c r="AA213" s="8"/>
      <c r="AB213" s="8"/>
      <c r="AC213" s="8"/>
      <c r="AD213" s="8"/>
      <c r="AE213" s="9"/>
      <c r="AF213" s="8"/>
      <c r="AG213" s="8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</row>
    <row r="214" spans="1:208" x14ac:dyDescent="0.15">
      <c r="A214" s="153">
        <f t="shared" si="73"/>
        <v>42830</v>
      </c>
      <c r="B214" s="23">
        <f t="shared" ca="1" si="83"/>
        <v>1088972.5959999999</v>
      </c>
      <c r="C214" s="18">
        <f t="shared" si="74"/>
        <v>1000000</v>
      </c>
      <c r="D214" s="17">
        <f ca="1">IF(A214&lt;$B$1,VLOOKUP(A214,[1]DI!$A$4:$B$15000,2,FALSE),0)</f>
        <v>0.12130000000000001</v>
      </c>
      <c r="E214" s="18">
        <f t="shared" ca="1" si="68"/>
        <v>1.0004544200000001</v>
      </c>
      <c r="F214" s="18">
        <f ca="1">(TRUNC(PRODUCT($E$12:$E213),16))</f>
        <v>1.07136166314561</v>
      </c>
      <c r="G214" s="18">
        <f t="shared" si="67"/>
        <v>1</v>
      </c>
      <c r="H214" s="18">
        <f t="shared" ca="1" si="69"/>
        <v>1.07136166</v>
      </c>
      <c r="I214" s="17">
        <f t="shared" si="75"/>
        <v>0.03</v>
      </c>
      <c r="J214" s="5">
        <f t="shared" si="76"/>
        <v>42628</v>
      </c>
      <c r="K214" s="2">
        <f t="shared" si="77"/>
        <v>139</v>
      </c>
      <c r="L214" s="27">
        <f t="shared" si="78"/>
        <v>139</v>
      </c>
      <c r="M214" s="14">
        <f t="shared" si="70"/>
        <v>1.0164378999999999</v>
      </c>
      <c r="N214" s="14">
        <f t="shared" ca="1" si="71"/>
        <v>1.0889725960000001</v>
      </c>
      <c r="O214" s="27">
        <f t="shared" si="84"/>
        <v>0</v>
      </c>
      <c r="P214" s="18">
        <f t="shared" ca="1" si="72"/>
        <v>88972.596000000005</v>
      </c>
      <c r="Q214" s="3">
        <f t="shared" si="79"/>
        <v>0</v>
      </c>
      <c r="R214" s="4" t="str">
        <f t="shared" si="80"/>
        <v>A+J=</v>
      </c>
      <c r="S214" s="5">
        <f t="shared" si="81"/>
        <v>42993</v>
      </c>
      <c r="T214" s="8">
        <f t="shared" si="82"/>
        <v>0</v>
      </c>
      <c r="U214" s="8"/>
      <c r="V214" s="74">
        <v>44242</v>
      </c>
      <c r="W214" s="59" t="s">
        <v>77</v>
      </c>
      <c r="X214" s="31"/>
      <c r="Y214" s="6"/>
      <c r="Z214" s="8"/>
      <c r="AA214" s="8"/>
      <c r="AB214" s="8"/>
      <c r="AC214" s="8"/>
      <c r="AD214" s="8"/>
      <c r="AE214" s="9"/>
      <c r="AF214" s="8"/>
      <c r="AG214" s="8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</row>
    <row r="215" spans="1:208" x14ac:dyDescent="0.15">
      <c r="A215" s="153">
        <f t="shared" si="73"/>
        <v>42831</v>
      </c>
      <c r="B215" s="23">
        <f t="shared" ca="1" si="83"/>
        <v>1089595.247</v>
      </c>
      <c r="C215" s="18">
        <f t="shared" si="74"/>
        <v>1000000</v>
      </c>
      <c r="D215" s="17">
        <f ca="1">IF(A215&lt;$B$1,VLOOKUP(A215,[1]DI!$A$4:$B$15000,2,FALSE),0)</f>
        <v>0.12130000000000001</v>
      </c>
      <c r="E215" s="18">
        <f t="shared" ca="1" si="68"/>
        <v>1.0004544200000001</v>
      </c>
      <c r="F215" s="18">
        <f ca="1">(TRUNC(PRODUCT($E$12:$E214),16))</f>
        <v>1.07184851131258</v>
      </c>
      <c r="G215" s="18">
        <f t="shared" si="67"/>
        <v>1</v>
      </c>
      <c r="H215" s="18">
        <f t="shared" ca="1" si="69"/>
        <v>1.0718485099999999</v>
      </c>
      <c r="I215" s="17">
        <f t="shared" si="75"/>
        <v>0.03</v>
      </c>
      <c r="J215" s="5">
        <f t="shared" si="76"/>
        <v>42628</v>
      </c>
      <c r="K215" s="2">
        <f t="shared" si="77"/>
        <v>140</v>
      </c>
      <c r="L215" s="27">
        <f t="shared" si="78"/>
        <v>140</v>
      </c>
      <c r="M215" s="14">
        <f t="shared" si="70"/>
        <v>1.016557132</v>
      </c>
      <c r="N215" s="14">
        <f t="shared" ca="1" si="71"/>
        <v>1.0895952470000001</v>
      </c>
      <c r="O215" s="27">
        <f t="shared" si="84"/>
        <v>0</v>
      </c>
      <c r="P215" s="18">
        <f t="shared" ca="1" si="72"/>
        <v>89595.247000000003</v>
      </c>
      <c r="Q215" s="3">
        <f t="shared" si="79"/>
        <v>0</v>
      </c>
      <c r="R215" s="4" t="str">
        <f t="shared" si="80"/>
        <v>A+J=</v>
      </c>
      <c r="S215" s="5">
        <f t="shared" si="81"/>
        <v>42993</v>
      </c>
      <c r="T215" s="8">
        <f t="shared" si="82"/>
        <v>0</v>
      </c>
      <c r="U215" s="8"/>
      <c r="V215" s="74">
        <v>44243</v>
      </c>
      <c r="W215" s="59" t="s">
        <v>77</v>
      </c>
      <c r="X215" s="31"/>
      <c r="Y215" s="6"/>
      <c r="Z215" s="8"/>
      <c r="AA215" s="8"/>
      <c r="AB215" s="8"/>
      <c r="AC215" s="8"/>
      <c r="AD215" s="8"/>
      <c r="AE215" s="9"/>
      <c r="AF215" s="8"/>
      <c r="AG215" s="8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</row>
    <row r="216" spans="1:208" x14ac:dyDescent="0.15">
      <c r="A216" s="153">
        <f t="shared" si="73"/>
        <v>42832</v>
      </c>
      <c r="B216" s="23">
        <f t="shared" ca="1" si="83"/>
        <v>1090218.253</v>
      </c>
      <c r="C216" s="18">
        <f t="shared" si="74"/>
        <v>1000000</v>
      </c>
      <c r="D216" s="17">
        <f ca="1">IF(A216&lt;$B$1,VLOOKUP(A216,[1]DI!$A$4:$B$15000,2,FALSE),0)</f>
        <v>0.12130000000000001</v>
      </c>
      <c r="E216" s="18">
        <f t="shared" ca="1" si="68"/>
        <v>1.0004544200000001</v>
      </c>
      <c r="F216" s="18">
        <f ca="1">(TRUNC(PRODUCT($E$12:$E215),16))</f>
        <v>1.0723355807130901</v>
      </c>
      <c r="G216" s="18">
        <f t="shared" si="67"/>
        <v>1</v>
      </c>
      <c r="H216" s="18">
        <f t="shared" ca="1" si="69"/>
        <v>1.0723355800000001</v>
      </c>
      <c r="I216" s="17">
        <f t="shared" si="75"/>
        <v>0.03</v>
      </c>
      <c r="J216" s="5">
        <f t="shared" si="76"/>
        <v>42628</v>
      </c>
      <c r="K216" s="2">
        <f t="shared" si="77"/>
        <v>141</v>
      </c>
      <c r="L216" s="27">
        <f t="shared" si="78"/>
        <v>141</v>
      </c>
      <c r="M216" s="14">
        <f t="shared" si="70"/>
        <v>1.0166763780000001</v>
      </c>
      <c r="N216" s="14">
        <f t="shared" ca="1" si="71"/>
        <v>1.090218253</v>
      </c>
      <c r="O216" s="27">
        <f t="shared" si="84"/>
        <v>0</v>
      </c>
      <c r="P216" s="18">
        <f t="shared" ca="1" si="72"/>
        <v>90218.252999999997</v>
      </c>
      <c r="Q216" s="3">
        <f t="shared" si="79"/>
        <v>0</v>
      </c>
      <c r="R216" s="4" t="str">
        <f t="shared" si="80"/>
        <v>A+J=</v>
      </c>
      <c r="S216" s="5">
        <f t="shared" si="81"/>
        <v>42993</v>
      </c>
      <c r="T216" s="8">
        <f t="shared" si="82"/>
        <v>0</v>
      </c>
      <c r="U216" s="8"/>
      <c r="V216" s="74">
        <v>44288</v>
      </c>
      <c r="W216" s="59" t="s">
        <v>85</v>
      </c>
      <c r="X216" s="31"/>
      <c r="Y216" s="6"/>
      <c r="Z216" s="8"/>
      <c r="AA216" s="8"/>
      <c r="AB216" s="8"/>
      <c r="AC216" s="8"/>
      <c r="AD216" s="8"/>
      <c r="AE216" s="9"/>
      <c r="AF216" s="8"/>
      <c r="AG216" s="8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</row>
    <row r="217" spans="1:208" x14ac:dyDescent="0.15">
      <c r="A217" s="153">
        <f t="shared" si="73"/>
        <v>42833</v>
      </c>
      <c r="B217" s="23">
        <f t="shared" ca="1" si="83"/>
        <v>1090841.615</v>
      </c>
      <c r="C217" s="18">
        <f t="shared" si="74"/>
        <v>1000000</v>
      </c>
      <c r="D217" s="17">
        <f ca="1">IF(A217&lt;$B$1,VLOOKUP(A217,[1]DI!$A$4:$B$15000,2,FALSE),0)</f>
        <v>0</v>
      </c>
      <c r="E217" s="18">
        <f t="shared" ca="1" si="68"/>
        <v>1</v>
      </c>
      <c r="F217" s="18">
        <f ca="1">(TRUNC(PRODUCT($E$12:$E216),16))</f>
        <v>1.07282287144767</v>
      </c>
      <c r="G217" s="18">
        <f t="shared" si="67"/>
        <v>1</v>
      </c>
      <c r="H217" s="18">
        <f t="shared" ca="1" si="69"/>
        <v>1.07282287</v>
      </c>
      <c r="I217" s="17">
        <f t="shared" si="75"/>
        <v>0.03</v>
      </c>
      <c r="J217" s="5">
        <f t="shared" si="76"/>
        <v>42628</v>
      </c>
      <c r="K217" s="2">
        <f t="shared" si="77"/>
        <v>141</v>
      </c>
      <c r="L217" s="27">
        <f t="shared" si="78"/>
        <v>142</v>
      </c>
      <c r="M217" s="14">
        <f t="shared" si="70"/>
        <v>1.0167956380000001</v>
      </c>
      <c r="N217" s="14">
        <f t="shared" ca="1" si="71"/>
        <v>1.090841615</v>
      </c>
      <c r="O217" s="27">
        <f t="shared" si="84"/>
        <v>0</v>
      </c>
      <c r="P217" s="18">
        <f t="shared" ca="1" si="72"/>
        <v>90841.615000000005</v>
      </c>
      <c r="Q217" s="3">
        <f t="shared" si="79"/>
        <v>0</v>
      </c>
      <c r="R217" s="4" t="str">
        <f t="shared" si="80"/>
        <v>A+J=</v>
      </c>
      <c r="S217" s="5">
        <f t="shared" si="81"/>
        <v>42993</v>
      </c>
      <c r="T217" s="8">
        <f t="shared" si="82"/>
        <v>0</v>
      </c>
      <c r="U217" s="8"/>
      <c r="V217" s="74">
        <v>44307</v>
      </c>
      <c r="W217" s="59" t="s">
        <v>79</v>
      </c>
      <c r="X217" s="31"/>
      <c r="Y217" s="6"/>
      <c r="Z217" s="8"/>
      <c r="AA217" s="8"/>
      <c r="AB217" s="8"/>
      <c r="AC217" s="8"/>
      <c r="AD217" s="8"/>
      <c r="AE217" s="9"/>
      <c r="AF217" s="8"/>
      <c r="AG217" s="8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</row>
    <row r="218" spans="1:208" x14ac:dyDescent="0.15">
      <c r="A218" s="153">
        <f t="shared" si="73"/>
        <v>42834</v>
      </c>
      <c r="B218" s="23">
        <f t="shared" ca="1" si="83"/>
        <v>1090841.615</v>
      </c>
      <c r="C218" s="18">
        <f t="shared" si="74"/>
        <v>1000000</v>
      </c>
      <c r="D218" s="17">
        <f ca="1">IF(A218&lt;$B$1,VLOOKUP(A218,[1]DI!$A$4:$B$15000,2,FALSE),0)</f>
        <v>0</v>
      </c>
      <c r="E218" s="18">
        <f t="shared" ca="1" si="68"/>
        <v>1</v>
      </c>
      <c r="F218" s="18">
        <f ca="1">(TRUNC(PRODUCT($E$12:$E217),16))</f>
        <v>1.07282287144767</v>
      </c>
      <c r="G218" s="18">
        <f t="shared" si="67"/>
        <v>1</v>
      </c>
      <c r="H218" s="18">
        <f t="shared" ca="1" si="69"/>
        <v>1.07282287</v>
      </c>
      <c r="I218" s="17">
        <f t="shared" si="75"/>
        <v>0.03</v>
      </c>
      <c r="J218" s="5">
        <f t="shared" si="76"/>
        <v>42628</v>
      </c>
      <c r="K218" s="2">
        <f t="shared" si="77"/>
        <v>141</v>
      </c>
      <c r="L218" s="27">
        <f t="shared" si="78"/>
        <v>142</v>
      </c>
      <c r="M218" s="14">
        <f t="shared" si="70"/>
        <v>1.0167956380000001</v>
      </c>
      <c r="N218" s="14">
        <f t="shared" ca="1" si="71"/>
        <v>1.090841615</v>
      </c>
      <c r="O218" s="27">
        <f t="shared" si="84"/>
        <v>0</v>
      </c>
      <c r="P218" s="18">
        <f t="shared" ca="1" si="72"/>
        <v>90841.615000000005</v>
      </c>
      <c r="Q218" s="3">
        <f t="shared" si="79"/>
        <v>0</v>
      </c>
      <c r="R218" s="4" t="str">
        <f t="shared" si="80"/>
        <v>A+J=</v>
      </c>
      <c r="S218" s="5">
        <f t="shared" si="81"/>
        <v>42993</v>
      </c>
      <c r="T218" s="8">
        <f t="shared" si="82"/>
        <v>0</v>
      </c>
      <c r="U218" s="8"/>
      <c r="V218" s="74">
        <v>44350</v>
      </c>
      <c r="W218" s="59" t="s">
        <v>87</v>
      </c>
      <c r="X218" s="31"/>
      <c r="Y218" s="6"/>
      <c r="Z218" s="8"/>
      <c r="AA218" s="8"/>
      <c r="AB218" s="8"/>
      <c r="AC218" s="8"/>
      <c r="AD218" s="8"/>
      <c r="AE218" s="9"/>
      <c r="AF218" s="8"/>
      <c r="AG218" s="8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</row>
    <row r="219" spans="1:208" x14ac:dyDescent="0.15">
      <c r="A219" s="153">
        <f t="shared" si="73"/>
        <v>42835</v>
      </c>
      <c r="B219" s="23">
        <f t="shared" ca="1" si="83"/>
        <v>1090841.615</v>
      </c>
      <c r="C219" s="18">
        <f t="shared" si="74"/>
        <v>1000000</v>
      </c>
      <c r="D219" s="17">
        <f ca="1">IF(A219&lt;$B$1,VLOOKUP(A219,[1]DI!$A$4:$B$15000,2,FALSE),0)</f>
        <v>0.12130000000000001</v>
      </c>
      <c r="E219" s="18">
        <f t="shared" ca="1" si="68"/>
        <v>1.0004544200000001</v>
      </c>
      <c r="F219" s="18">
        <f ca="1">(TRUNC(PRODUCT($E$12:$E218),16))</f>
        <v>1.07282287144767</v>
      </c>
      <c r="G219" s="18">
        <f t="shared" si="67"/>
        <v>1</v>
      </c>
      <c r="H219" s="18">
        <f t="shared" ca="1" si="69"/>
        <v>1.07282287</v>
      </c>
      <c r="I219" s="17">
        <f t="shared" si="75"/>
        <v>0.03</v>
      </c>
      <c r="J219" s="5">
        <f t="shared" si="76"/>
        <v>42628</v>
      </c>
      <c r="K219" s="2">
        <f t="shared" si="77"/>
        <v>142</v>
      </c>
      <c r="L219" s="27">
        <f t="shared" si="78"/>
        <v>142</v>
      </c>
      <c r="M219" s="14">
        <f t="shared" si="70"/>
        <v>1.0167956380000001</v>
      </c>
      <c r="N219" s="14">
        <f t="shared" ca="1" si="71"/>
        <v>1.090841615</v>
      </c>
      <c r="O219" s="27">
        <f t="shared" si="84"/>
        <v>0</v>
      </c>
      <c r="P219" s="18">
        <f t="shared" ca="1" si="72"/>
        <v>90841.615000000005</v>
      </c>
      <c r="Q219" s="3">
        <f t="shared" si="79"/>
        <v>0</v>
      </c>
      <c r="R219" s="4" t="str">
        <f t="shared" si="80"/>
        <v>A+J=</v>
      </c>
      <c r="S219" s="5">
        <f t="shared" si="81"/>
        <v>42993</v>
      </c>
      <c r="T219" s="8">
        <f t="shared" si="82"/>
        <v>0</v>
      </c>
      <c r="U219" s="8"/>
      <c r="V219" s="74">
        <v>44446</v>
      </c>
      <c r="W219" s="59" t="s">
        <v>88</v>
      </c>
      <c r="X219" s="31"/>
      <c r="Y219" s="6"/>
      <c r="Z219" s="8"/>
      <c r="AA219" s="8"/>
      <c r="AB219" s="8"/>
      <c r="AC219" s="8"/>
      <c r="AD219" s="8"/>
      <c r="AE219" s="9"/>
      <c r="AF219" s="8"/>
      <c r="AG219" s="8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</row>
    <row r="220" spans="1:208" x14ac:dyDescent="0.15">
      <c r="A220" s="153">
        <f t="shared" si="73"/>
        <v>42836</v>
      </c>
      <c r="B220" s="23">
        <f t="shared" ca="1" si="83"/>
        <v>1091465.3299999901</v>
      </c>
      <c r="C220" s="18">
        <f t="shared" si="74"/>
        <v>1000000</v>
      </c>
      <c r="D220" s="17">
        <f ca="1">IF(A220&lt;$B$1,VLOOKUP(A220,[1]DI!$A$4:$B$15000,2,FALSE),0)</f>
        <v>0.12130000000000001</v>
      </c>
      <c r="E220" s="18">
        <f t="shared" ca="1" si="68"/>
        <v>1.0004544200000001</v>
      </c>
      <c r="F220" s="18">
        <f ca="1">(TRUNC(PRODUCT($E$12:$E219),16))</f>
        <v>1.07331038361692</v>
      </c>
      <c r="G220" s="18">
        <f t="shared" si="67"/>
        <v>1</v>
      </c>
      <c r="H220" s="18">
        <f t="shared" ca="1" si="69"/>
        <v>1.0733103799999999</v>
      </c>
      <c r="I220" s="17">
        <f t="shared" si="75"/>
        <v>0.03</v>
      </c>
      <c r="J220" s="5">
        <f t="shared" si="76"/>
        <v>42628</v>
      </c>
      <c r="K220" s="2">
        <f t="shared" si="77"/>
        <v>143</v>
      </c>
      <c r="L220" s="27">
        <f t="shared" si="78"/>
        <v>143</v>
      </c>
      <c r="M220" s="14">
        <f t="shared" si="70"/>
        <v>1.016914911</v>
      </c>
      <c r="N220" s="14">
        <f t="shared" ca="1" si="71"/>
        <v>1.0914653299999999</v>
      </c>
      <c r="O220" s="27">
        <f t="shared" si="84"/>
        <v>0</v>
      </c>
      <c r="P220" s="18">
        <f t="shared" ca="1" si="72"/>
        <v>91465.329999990005</v>
      </c>
      <c r="Q220" s="3">
        <f t="shared" si="79"/>
        <v>0</v>
      </c>
      <c r="R220" s="4" t="str">
        <f t="shared" si="80"/>
        <v>A+J=</v>
      </c>
      <c r="S220" s="5">
        <f t="shared" si="81"/>
        <v>42993</v>
      </c>
      <c r="T220" s="8">
        <f t="shared" si="82"/>
        <v>0</v>
      </c>
      <c r="U220" s="8"/>
      <c r="V220" s="74">
        <v>44481</v>
      </c>
      <c r="W220" s="35" t="s">
        <v>83</v>
      </c>
      <c r="X220" s="31"/>
      <c r="Y220" s="6"/>
      <c r="Z220" s="8"/>
      <c r="AA220" s="8"/>
      <c r="AB220" s="8"/>
      <c r="AC220" s="8"/>
      <c r="AD220" s="8"/>
      <c r="AE220" s="9"/>
      <c r="AF220" s="8"/>
      <c r="AG220" s="8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</row>
    <row r="221" spans="1:208" x14ac:dyDescent="0.15">
      <c r="A221" s="153">
        <f t="shared" si="73"/>
        <v>42837</v>
      </c>
      <c r="B221" s="23">
        <f t="shared" ca="1" si="83"/>
        <v>1092089.4109999901</v>
      </c>
      <c r="C221" s="18">
        <f t="shared" si="74"/>
        <v>1000000</v>
      </c>
      <c r="D221" s="17">
        <f ca="1">IF(A221&lt;$B$1,VLOOKUP(A221,[1]DI!$A$4:$B$15000,2,FALSE),0)</f>
        <v>0.12130000000000001</v>
      </c>
      <c r="E221" s="18">
        <f t="shared" ca="1" si="68"/>
        <v>1.0004544200000001</v>
      </c>
      <c r="F221" s="18">
        <f ca="1">(TRUNC(PRODUCT($E$12:$E220),16))</f>
        <v>1.0737981173214399</v>
      </c>
      <c r="G221" s="18">
        <f t="shared" si="67"/>
        <v>1</v>
      </c>
      <c r="H221" s="18">
        <f t="shared" ca="1" si="69"/>
        <v>1.07379812</v>
      </c>
      <c r="I221" s="17">
        <f t="shared" si="75"/>
        <v>0.03</v>
      </c>
      <c r="J221" s="5">
        <f t="shared" si="76"/>
        <v>42628</v>
      </c>
      <c r="K221" s="2">
        <f t="shared" si="77"/>
        <v>144</v>
      </c>
      <c r="L221" s="27">
        <f t="shared" si="78"/>
        <v>144</v>
      </c>
      <c r="M221" s="14">
        <f t="shared" si="70"/>
        <v>1.017034199</v>
      </c>
      <c r="N221" s="14">
        <f t="shared" ca="1" si="71"/>
        <v>1.0920894109999999</v>
      </c>
      <c r="O221" s="27">
        <f t="shared" si="84"/>
        <v>0</v>
      </c>
      <c r="P221" s="18">
        <f t="shared" ca="1" si="72"/>
        <v>92089.410999989996</v>
      </c>
      <c r="Q221" s="3">
        <f t="shared" si="79"/>
        <v>0</v>
      </c>
      <c r="R221" s="4" t="str">
        <f t="shared" si="80"/>
        <v>A+J=</v>
      </c>
      <c r="S221" s="5">
        <f t="shared" si="81"/>
        <v>42993</v>
      </c>
      <c r="T221" s="8">
        <f t="shared" si="82"/>
        <v>0</v>
      </c>
      <c r="U221" s="8"/>
      <c r="V221" s="74">
        <v>44502</v>
      </c>
      <c r="W221" s="59" t="s">
        <v>89</v>
      </c>
      <c r="X221" s="31"/>
      <c r="Y221" s="6"/>
      <c r="Z221" s="8"/>
      <c r="AA221" s="8"/>
      <c r="AB221" s="8"/>
      <c r="AC221" s="8"/>
      <c r="AD221" s="8"/>
      <c r="AE221" s="9"/>
      <c r="AF221" s="8"/>
      <c r="AG221" s="8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</row>
    <row r="222" spans="1:208" x14ac:dyDescent="0.15">
      <c r="A222" s="153">
        <f t="shared" si="73"/>
        <v>42838</v>
      </c>
      <c r="B222" s="23">
        <f t="shared" ca="1" si="83"/>
        <v>1092713.8370000001</v>
      </c>
      <c r="C222" s="18">
        <f t="shared" si="74"/>
        <v>1000000</v>
      </c>
      <c r="D222" s="17">
        <f ca="1">IF(A222&lt;$B$1,VLOOKUP(A222,[1]DI!$A$4:$B$15000,2,FALSE),0)</f>
        <v>0.1113</v>
      </c>
      <c r="E222" s="18">
        <f t="shared" ca="1" si="68"/>
        <v>1.0004188599999999</v>
      </c>
      <c r="F222" s="18">
        <f ca="1">(TRUNC(PRODUCT($E$12:$E221),16))</f>
        <v>1.0742860726619099</v>
      </c>
      <c r="G222" s="18">
        <f t="shared" si="67"/>
        <v>1</v>
      </c>
      <c r="H222" s="18">
        <f t="shared" ca="1" si="69"/>
        <v>1.0742860700000001</v>
      </c>
      <c r="I222" s="17">
        <f t="shared" si="75"/>
        <v>0.03</v>
      </c>
      <c r="J222" s="5">
        <f t="shared" si="76"/>
        <v>42628</v>
      </c>
      <c r="K222" s="2">
        <f t="shared" si="77"/>
        <v>145</v>
      </c>
      <c r="L222" s="27">
        <f t="shared" si="78"/>
        <v>145</v>
      </c>
      <c r="M222" s="14">
        <f t="shared" si="70"/>
        <v>1.0171535009999999</v>
      </c>
      <c r="N222" s="14">
        <f t="shared" ca="1" si="71"/>
        <v>1.092713837</v>
      </c>
      <c r="O222" s="27">
        <f t="shared" si="84"/>
        <v>0</v>
      </c>
      <c r="P222" s="18">
        <f t="shared" ca="1" si="72"/>
        <v>92713.837</v>
      </c>
      <c r="Q222" s="3">
        <f t="shared" si="79"/>
        <v>0</v>
      </c>
      <c r="R222" s="4" t="str">
        <f t="shared" si="80"/>
        <v>A+J=</v>
      </c>
      <c r="S222" s="5">
        <f t="shared" si="81"/>
        <v>42993</v>
      </c>
      <c r="T222" s="8">
        <f t="shared" si="82"/>
        <v>0</v>
      </c>
      <c r="U222" s="8"/>
      <c r="V222" s="74">
        <v>44515</v>
      </c>
      <c r="W222" s="59" t="s">
        <v>90</v>
      </c>
      <c r="X222" s="31"/>
      <c r="Y222" s="6"/>
      <c r="Z222" s="8"/>
      <c r="AA222" s="8"/>
      <c r="AB222" s="8"/>
      <c r="AC222" s="8"/>
      <c r="AD222" s="8"/>
      <c r="AE222" s="9"/>
      <c r="AF222" s="8"/>
      <c r="AG222" s="8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</row>
    <row r="223" spans="1:208" x14ac:dyDescent="0.15">
      <c r="A223" s="153">
        <f t="shared" si="73"/>
        <v>42839</v>
      </c>
      <c r="B223" s="23">
        <f t="shared" ca="1" si="83"/>
        <v>1093299.7689999901</v>
      </c>
      <c r="C223" s="18">
        <f t="shared" si="74"/>
        <v>1000000</v>
      </c>
      <c r="D223" s="17">
        <f ca="1">IF(A223&lt;$B$1,VLOOKUP(A223,[1]DI!$A$4:$B$15000,2,FALSE),0)</f>
        <v>0</v>
      </c>
      <c r="E223" s="18">
        <f t="shared" ca="1" si="68"/>
        <v>1</v>
      </c>
      <c r="F223" s="18">
        <f ca="1">(TRUNC(PRODUCT($E$12:$E222),16))</f>
        <v>1.07473604812631</v>
      </c>
      <c r="G223" s="18">
        <f t="shared" si="67"/>
        <v>1</v>
      </c>
      <c r="H223" s="18">
        <f t="shared" ca="1" si="69"/>
        <v>1.0747360500000001</v>
      </c>
      <c r="I223" s="17">
        <f t="shared" si="75"/>
        <v>0.03</v>
      </c>
      <c r="J223" s="5">
        <f t="shared" si="76"/>
        <v>42628</v>
      </c>
      <c r="K223" s="2">
        <f t="shared" si="77"/>
        <v>145</v>
      </c>
      <c r="L223" s="27">
        <f t="shared" si="78"/>
        <v>146</v>
      </c>
      <c r="M223" s="14">
        <f t="shared" si="70"/>
        <v>1.0172728170000001</v>
      </c>
      <c r="N223" s="14">
        <f t="shared" ca="1" si="71"/>
        <v>1.0932997689999999</v>
      </c>
      <c r="O223" s="27">
        <f t="shared" si="84"/>
        <v>0</v>
      </c>
      <c r="P223" s="18">
        <f t="shared" ca="1" si="72"/>
        <v>93299.768999990003</v>
      </c>
      <c r="Q223" s="3">
        <f t="shared" si="79"/>
        <v>0</v>
      </c>
      <c r="R223" s="4" t="str">
        <f t="shared" si="80"/>
        <v>A+J=</v>
      </c>
      <c r="S223" s="5">
        <f t="shared" si="81"/>
        <v>42993</v>
      </c>
      <c r="T223" s="8">
        <f t="shared" si="82"/>
        <v>0</v>
      </c>
      <c r="U223" s="8"/>
      <c r="V223" s="74">
        <v>44620</v>
      </c>
      <c r="W223" s="59" t="s">
        <v>77</v>
      </c>
      <c r="X223" s="31"/>
      <c r="Y223" s="6"/>
      <c r="Z223" s="8"/>
      <c r="AA223" s="8"/>
      <c r="AB223" s="8"/>
      <c r="AC223" s="8"/>
      <c r="AD223" s="8"/>
      <c r="AE223" s="9"/>
      <c r="AF223" s="8"/>
      <c r="AG223" s="8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</row>
    <row r="224" spans="1:208" x14ac:dyDescent="0.15">
      <c r="A224" s="153">
        <f t="shared" si="73"/>
        <v>42840</v>
      </c>
      <c r="B224" s="23">
        <f t="shared" ca="1" si="83"/>
        <v>1093299.7689999901</v>
      </c>
      <c r="C224" s="18">
        <f t="shared" si="74"/>
        <v>1000000</v>
      </c>
      <c r="D224" s="17">
        <f ca="1">IF(A224&lt;$B$1,VLOOKUP(A224,[1]DI!$A$4:$B$15000,2,FALSE),0)</f>
        <v>0</v>
      </c>
      <c r="E224" s="18">
        <f t="shared" ca="1" si="68"/>
        <v>1</v>
      </c>
      <c r="F224" s="18">
        <f ca="1">(TRUNC(PRODUCT($E$12:$E223),16))</f>
        <v>1.07473604812631</v>
      </c>
      <c r="G224" s="18">
        <f t="shared" si="67"/>
        <v>1</v>
      </c>
      <c r="H224" s="18">
        <f t="shared" ca="1" si="69"/>
        <v>1.0747360500000001</v>
      </c>
      <c r="I224" s="17">
        <f t="shared" si="75"/>
        <v>0.03</v>
      </c>
      <c r="J224" s="5">
        <f t="shared" si="76"/>
        <v>42628</v>
      </c>
      <c r="K224" s="2">
        <f t="shared" si="77"/>
        <v>145</v>
      </c>
      <c r="L224" s="27">
        <f t="shared" si="78"/>
        <v>146</v>
      </c>
      <c r="M224" s="14">
        <f t="shared" si="70"/>
        <v>1.0172728170000001</v>
      </c>
      <c r="N224" s="14">
        <f t="shared" ca="1" si="71"/>
        <v>1.0932997689999999</v>
      </c>
      <c r="O224" s="27">
        <f t="shared" si="84"/>
        <v>0</v>
      </c>
      <c r="P224" s="18">
        <f t="shared" ca="1" si="72"/>
        <v>93299.768999990003</v>
      </c>
      <c r="Q224" s="3">
        <f t="shared" si="79"/>
        <v>0</v>
      </c>
      <c r="R224" s="4" t="str">
        <f t="shared" si="80"/>
        <v>A+J=</v>
      </c>
      <c r="S224" s="5">
        <f t="shared" si="81"/>
        <v>42993</v>
      </c>
      <c r="T224" s="8">
        <f t="shared" si="82"/>
        <v>0</v>
      </c>
      <c r="U224" s="8"/>
      <c r="V224" s="74">
        <v>44621</v>
      </c>
      <c r="W224" s="59" t="s">
        <v>77</v>
      </c>
      <c r="X224" s="31"/>
      <c r="Y224" s="6"/>
      <c r="Z224" s="8"/>
      <c r="AA224" s="8"/>
      <c r="AB224" s="8"/>
      <c r="AC224" s="8"/>
      <c r="AD224" s="8"/>
      <c r="AE224" s="9"/>
      <c r="AF224" s="8"/>
      <c r="AG224" s="8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</row>
    <row r="225" spans="1:208" x14ac:dyDescent="0.15">
      <c r="A225" s="153">
        <f t="shared" si="73"/>
        <v>42841</v>
      </c>
      <c r="B225" s="23">
        <f t="shared" ca="1" si="83"/>
        <v>1093299.7689999901</v>
      </c>
      <c r="C225" s="18">
        <f t="shared" si="74"/>
        <v>1000000</v>
      </c>
      <c r="D225" s="17">
        <f ca="1">IF(A225&lt;$B$1,VLOOKUP(A225,[1]DI!$A$4:$B$15000,2,FALSE),0)</f>
        <v>0</v>
      </c>
      <c r="E225" s="18">
        <f t="shared" ca="1" si="68"/>
        <v>1</v>
      </c>
      <c r="F225" s="18">
        <f ca="1">(TRUNC(PRODUCT($E$12:$E224),16))</f>
        <v>1.07473604812631</v>
      </c>
      <c r="G225" s="18">
        <f t="shared" si="67"/>
        <v>1</v>
      </c>
      <c r="H225" s="18">
        <f t="shared" ca="1" si="69"/>
        <v>1.0747360500000001</v>
      </c>
      <c r="I225" s="17">
        <f t="shared" si="75"/>
        <v>0.03</v>
      </c>
      <c r="J225" s="5">
        <f t="shared" si="76"/>
        <v>42628</v>
      </c>
      <c r="K225" s="2">
        <f t="shared" si="77"/>
        <v>145</v>
      </c>
      <c r="L225" s="27">
        <f t="shared" si="78"/>
        <v>146</v>
      </c>
      <c r="M225" s="14">
        <f t="shared" si="70"/>
        <v>1.0172728170000001</v>
      </c>
      <c r="N225" s="14">
        <f t="shared" ca="1" si="71"/>
        <v>1.0932997689999999</v>
      </c>
      <c r="O225" s="27">
        <f t="shared" si="84"/>
        <v>0</v>
      </c>
      <c r="P225" s="18">
        <f t="shared" ca="1" si="72"/>
        <v>93299.768999990003</v>
      </c>
      <c r="Q225" s="3">
        <f t="shared" si="79"/>
        <v>0</v>
      </c>
      <c r="R225" s="4" t="str">
        <f t="shared" si="80"/>
        <v>A+J=</v>
      </c>
      <c r="S225" s="5">
        <f t="shared" si="81"/>
        <v>42993</v>
      </c>
      <c r="T225" s="8">
        <f t="shared" si="82"/>
        <v>0</v>
      </c>
      <c r="U225" s="43"/>
      <c r="V225" s="74">
        <v>44666</v>
      </c>
      <c r="W225" s="59" t="s">
        <v>85</v>
      </c>
      <c r="X225" s="49"/>
      <c r="Y225" s="52"/>
      <c r="Z225" s="43"/>
      <c r="AA225" s="43"/>
      <c r="AB225" s="43"/>
      <c r="AC225" s="43"/>
      <c r="AD225" s="43"/>
      <c r="AE225" s="75"/>
      <c r="AF225" s="43"/>
      <c r="AG225" s="43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51"/>
      <c r="AU225" s="51"/>
      <c r="AV225" s="51"/>
      <c r="AW225" s="51"/>
      <c r="AX225" s="51"/>
      <c r="AY225" s="51"/>
      <c r="AZ225" s="51"/>
      <c r="BA225" s="51"/>
      <c r="BB225" s="51"/>
      <c r="BC225" s="51"/>
      <c r="BD225" s="51"/>
      <c r="BE225" s="51"/>
      <c r="BF225" s="51"/>
      <c r="BG225" s="51"/>
      <c r="BH225" s="51"/>
      <c r="BI225" s="51"/>
      <c r="BJ225" s="51"/>
      <c r="BK225" s="51"/>
      <c r="BL225" s="51"/>
      <c r="BM225" s="51"/>
      <c r="BN225" s="51"/>
      <c r="BO225" s="51"/>
      <c r="BP225" s="51"/>
      <c r="BQ225" s="51"/>
      <c r="BR225" s="51"/>
      <c r="BS225" s="51"/>
      <c r="BT225" s="51"/>
      <c r="BU225" s="51"/>
      <c r="BV225" s="51"/>
      <c r="BW225" s="51"/>
      <c r="BX225" s="51"/>
      <c r="BY225" s="51"/>
      <c r="BZ225" s="51"/>
      <c r="CA225" s="51"/>
      <c r="CB225" s="51"/>
      <c r="CC225" s="51"/>
      <c r="CD225" s="51"/>
      <c r="CE225" s="51"/>
      <c r="CF225" s="51"/>
      <c r="CG225" s="51"/>
      <c r="CH225" s="51"/>
      <c r="CI225" s="51"/>
      <c r="CJ225" s="51"/>
      <c r="CK225" s="51"/>
      <c r="CL225" s="51"/>
      <c r="CM225" s="51"/>
      <c r="CN225" s="51"/>
      <c r="CO225" s="51"/>
      <c r="CP225" s="51"/>
      <c r="CQ225" s="51"/>
      <c r="CR225" s="51"/>
      <c r="CS225" s="51"/>
      <c r="CT225" s="51"/>
      <c r="CU225" s="51"/>
      <c r="CV225" s="51"/>
      <c r="CW225" s="51"/>
      <c r="CX225" s="51"/>
      <c r="CY225" s="51"/>
      <c r="CZ225" s="51"/>
      <c r="DA225" s="51"/>
      <c r="DB225" s="51"/>
      <c r="DC225" s="51"/>
      <c r="DD225" s="51"/>
      <c r="DE225" s="51"/>
      <c r="DF225" s="51"/>
      <c r="DG225" s="51"/>
      <c r="DH225" s="51"/>
      <c r="DI225" s="51"/>
      <c r="DJ225" s="51"/>
      <c r="DK225" s="51"/>
      <c r="DL225" s="51"/>
      <c r="DM225" s="51"/>
      <c r="DN225" s="51"/>
      <c r="DO225" s="51"/>
      <c r="DP225" s="51"/>
      <c r="DQ225" s="51"/>
      <c r="DR225" s="51"/>
      <c r="DS225" s="51"/>
      <c r="DT225" s="51"/>
      <c r="DU225" s="51"/>
      <c r="DV225" s="51"/>
      <c r="DW225" s="51"/>
      <c r="DX225" s="51"/>
      <c r="DY225" s="51"/>
      <c r="DZ225" s="51"/>
      <c r="EA225" s="51"/>
      <c r="EB225" s="51"/>
      <c r="EC225" s="51"/>
      <c r="ED225" s="51"/>
      <c r="EE225" s="51"/>
      <c r="EF225" s="51"/>
      <c r="EG225" s="51"/>
      <c r="EH225" s="51"/>
      <c r="EI225" s="51"/>
      <c r="EJ225" s="51"/>
      <c r="EK225" s="51"/>
      <c r="EL225" s="51"/>
      <c r="EM225" s="51"/>
      <c r="EN225" s="51"/>
      <c r="EO225" s="51"/>
      <c r="EP225" s="51"/>
      <c r="EQ225" s="51"/>
      <c r="ER225" s="51"/>
      <c r="ES225" s="51"/>
      <c r="ET225" s="51"/>
      <c r="EU225" s="51"/>
      <c r="EV225" s="51"/>
      <c r="EW225" s="51"/>
      <c r="EX225" s="51"/>
      <c r="EY225" s="51"/>
      <c r="EZ225" s="51"/>
      <c r="FA225" s="51"/>
      <c r="FB225" s="51"/>
      <c r="FC225" s="51"/>
      <c r="FD225" s="51"/>
      <c r="FE225" s="51"/>
      <c r="FF225" s="51"/>
      <c r="FG225" s="51"/>
      <c r="FH225" s="51"/>
      <c r="FI225" s="51"/>
      <c r="FJ225" s="51"/>
      <c r="FK225" s="51"/>
      <c r="FL225" s="51"/>
      <c r="FM225" s="51"/>
      <c r="FN225" s="51"/>
      <c r="FO225" s="51"/>
      <c r="FP225" s="51"/>
      <c r="FQ225" s="51"/>
      <c r="FR225" s="51"/>
      <c r="FS225" s="51"/>
      <c r="FT225" s="51"/>
      <c r="FU225" s="51"/>
      <c r="FV225" s="51"/>
      <c r="FW225" s="51"/>
      <c r="FX225" s="51"/>
      <c r="FY225" s="51"/>
      <c r="FZ225" s="51"/>
      <c r="GA225" s="51"/>
      <c r="GB225" s="51"/>
      <c r="GC225" s="51"/>
      <c r="GD225" s="51"/>
      <c r="GE225" s="51"/>
      <c r="GF225" s="51"/>
      <c r="GG225" s="51"/>
      <c r="GH225" s="52"/>
      <c r="GI225" s="52"/>
      <c r="GJ225" s="52"/>
      <c r="GK225" s="52"/>
      <c r="GL225" s="52"/>
      <c r="GM225" s="52"/>
      <c r="GN225" s="52"/>
      <c r="GO225" s="52"/>
      <c r="GP225" s="52"/>
      <c r="GQ225" s="52"/>
      <c r="GR225" s="52"/>
      <c r="GS225" s="52"/>
      <c r="GT225" s="52"/>
      <c r="GU225" s="52"/>
      <c r="GV225" s="52"/>
      <c r="GW225" s="52"/>
      <c r="GX225" s="52"/>
      <c r="GY225" s="52"/>
      <c r="GZ225" s="52"/>
    </row>
    <row r="226" spans="1:208" x14ac:dyDescent="0.15">
      <c r="A226" s="153">
        <f t="shared" si="73"/>
        <v>42842</v>
      </c>
      <c r="B226" s="23">
        <f t="shared" ca="1" si="83"/>
        <v>1093299.7689999901</v>
      </c>
      <c r="C226" s="18">
        <f t="shared" si="74"/>
        <v>1000000</v>
      </c>
      <c r="D226" s="17">
        <f ca="1">IF(A226&lt;$B$1,VLOOKUP(A226,[1]DI!$A$4:$B$15000,2,FALSE),0)</f>
        <v>0.1113</v>
      </c>
      <c r="E226" s="18">
        <f t="shared" ca="1" si="68"/>
        <v>1.0004188599999999</v>
      </c>
      <c r="F226" s="18">
        <f ca="1">(TRUNC(PRODUCT($E$12:$E225),16))</f>
        <v>1.07473604812631</v>
      </c>
      <c r="G226" s="18">
        <f t="shared" si="67"/>
        <v>1</v>
      </c>
      <c r="H226" s="18">
        <f t="shared" ca="1" si="69"/>
        <v>1.0747360500000001</v>
      </c>
      <c r="I226" s="17">
        <f t="shared" si="75"/>
        <v>0.03</v>
      </c>
      <c r="J226" s="5">
        <f t="shared" si="76"/>
        <v>42628</v>
      </c>
      <c r="K226" s="2">
        <f t="shared" si="77"/>
        <v>146</v>
      </c>
      <c r="L226" s="27">
        <f t="shared" si="78"/>
        <v>146</v>
      </c>
      <c r="M226" s="14">
        <f t="shared" si="70"/>
        <v>1.0172728170000001</v>
      </c>
      <c r="N226" s="14">
        <f t="shared" ca="1" si="71"/>
        <v>1.0932997689999999</v>
      </c>
      <c r="O226" s="27">
        <f t="shared" si="84"/>
        <v>0</v>
      </c>
      <c r="P226" s="18">
        <f t="shared" ca="1" si="72"/>
        <v>93299.768999990003</v>
      </c>
      <c r="Q226" s="3">
        <f t="shared" si="79"/>
        <v>0</v>
      </c>
      <c r="R226" s="4" t="str">
        <f t="shared" si="80"/>
        <v>A+J=</v>
      </c>
      <c r="S226" s="5">
        <f t="shared" si="81"/>
        <v>42993</v>
      </c>
      <c r="T226" s="8">
        <f t="shared" si="82"/>
        <v>0</v>
      </c>
      <c r="U226" s="8"/>
      <c r="V226" s="74">
        <v>44672</v>
      </c>
      <c r="W226" s="59" t="s">
        <v>79</v>
      </c>
      <c r="X226" s="31"/>
      <c r="Y226" s="6"/>
      <c r="Z226" s="8"/>
      <c r="AA226" s="8"/>
      <c r="AB226" s="8"/>
      <c r="AC226" s="8"/>
      <c r="AD226" s="8"/>
      <c r="AE226" s="9"/>
      <c r="AF226" s="8"/>
      <c r="AG226" s="8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</row>
    <row r="227" spans="1:208" x14ac:dyDescent="0.15">
      <c r="A227" s="153">
        <f t="shared" si="73"/>
        <v>42843</v>
      </c>
      <c r="B227" s="23">
        <f t="shared" ca="1" si="83"/>
        <v>1093886.007</v>
      </c>
      <c r="C227" s="18">
        <f t="shared" si="74"/>
        <v>1000000</v>
      </c>
      <c r="D227" s="17">
        <f ca="1">IF(A227&lt;$B$1,VLOOKUP(A227,[1]DI!$A$4:$B$15000,2,FALSE),0)</f>
        <v>0.1113</v>
      </c>
      <c r="E227" s="18">
        <f t="shared" ca="1" si="68"/>
        <v>1.0004188599999999</v>
      </c>
      <c r="F227" s="18">
        <f ca="1">(TRUNC(PRODUCT($E$12:$E226),16))</f>
        <v>1.07518621206743</v>
      </c>
      <c r="G227" s="18">
        <f t="shared" si="67"/>
        <v>1</v>
      </c>
      <c r="H227" s="18">
        <f t="shared" ca="1" si="69"/>
        <v>1.07518621</v>
      </c>
      <c r="I227" s="17">
        <f t="shared" si="75"/>
        <v>0.03</v>
      </c>
      <c r="J227" s="5">
        <f t="shared" si="76"/>
        <v>42628</v>
      </c>
      <c r="K227" s="2">
        <f t="shared" si="77"/>
        <v>147</v>
      </c>
      <c r="L227" s="27">
        <f t="shared" si="78"/>
        <v>147</v>
      </c>
      <c r="M227" s="14">
        <f t="shared" si="70"/>
        <v>1.017392147</v>
      </c>
      <c r="N227" s="14">
        <f t="shared" ca="1" si="71"/>
        <v>1.093886007</v>
      </c>
      <c r="O227" s="27">
        <f t="shared" si="84"/>
        <v>0</v>
      </c>
      <c r="P227" s="18">
        <f t="shared" ca="1" si="72"/>
        <v>93886.006999999998</v>
      </c>
      <c r="Q227" s="3">
        <f t="shared" si="79"/>
        <v>0</v>
      </c>
      <c r="R227" s="4" t="str">
        <f t="shared" si="80"/>
        <v>A+J=</v>
      </c>
      <c r="S227" s="5">
        <f t="shared" si="81"/>
        <v>42993</v>
      </c>
      <c r="T227" s="8">
        <f t="shared" si="82"/>
        <v>0</v>
      </c>
      <c r="U227" s="8"/>
      <c r="V227" s="74">
        <v>44728</v>
      </c>
      <c r="W227" s="59" t="s">
        <v>87</v>
      </c>
      <c r="X227" s="31"/>
      <c r="Y227" s="6"/>
      <c r="Z227" s="8"/>
      <c r="AA227" s="8"/>
      <c r="AB227" s="8"/>
      <c r="AC227" s="8"/>
      <c r="AD227" s="8"/>
      <c r="AE227" s="9"/>
      <c r="AF227" s="8"/>
      <c r="AG227" s="8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</row>
    <row r="228" spans="1:208" x14ac:dyDescent="0.15">
      <c r="A228" s="153">
        <f t="shared" si="73"/>
        <v>42844</v>
      </c>
      <c r="B228" s="23">
        <f t="shared" ca="1" si="83"/>
        <v>1094472.56</v>
      </c>
      <c r="C228" s="18">
        <f t="shared" si="74"/>
        <v>1000000</v>
      </c>
      <c r="D228" s="17">
        <f ca="1">IF(A228&lt;$B$1,VLOOKUP(A228,[1]DI!$A$4:$B$15000,2,FALSE),0)</f>
        <v>0.1113</v>
      </c>
      <c r="E228" s="18">
        <f t="shared" ca="1" si="68"/>
        <v>1.0004188599999999</v>
      </c>
      <c r="F228" s="18">
        <f ca="1">(TRUNC(PRODUCT($E$12:$E227),16))</f>
        <v>1.0756365645642101</v>
      </c>
      <c r="G228" s="18">
        <f t="shared" si="67"/>
        <v>1</v>
      </c>
      <c r="H228" s="18">
        <f t="shared" ca="1" si="69"/>
        <v>1.07563656</v>
      </c>
      <c r="I228" s="17">
        <f t="shared" si="75"/>
        <v>0.03</v>
      </c>
      <c r="J228" s="5">
        <f t="shared" si="76"/>
        <v>42628</v>
      </c>
      <c r="K228" s="2">
        <f t="shared" si="77"/>
        <v>148</v>
      </c>
      <c r="L228" s="27">
        <f t="shared" si="78"/>
        <v>148</v>
      </c>
      <c r="M228" s="14">
        <f t="shared" si="70"/>
        <v>1.017511491</v>
      </c>
      <c r="N228" s="14">
        <f t="shared" ca="1" si="71"/>
        <v>1.09447256</v>
      </c>
      <c r="O228" s="27">
        <f t="shared" si="84"/>
        <v>0</v>
      </c>
      <c r="P228" s="18">
        <f t="shared" ca="1" si="72"/>
        <v>94472.56</v>
      </c>
      <c r="Q228" s="3">
        <f t="shared" si="79"/>
        <v>0</v>
      </c>
      <c r="R228" s="4" t="str">
        <f t="shared" si="80"/>
        <v>A+J=</v>
      </c>
      <c r="S228" s="5">
        <f t="shared" si="81"/>
        <v>42993</v>
      </c>
      <c r="T228" s="8">
        <f t="shared" si="82"/>
        <v>0</v>
      </c>
      <c r="U228" s="8"/>
      <c r="V228" s="74">
        <v>44811</v>
      </c>
      <c r="W228" s="59" t="s">
        <v>88</v>
      </c>
      <c r="X228" s="31"/>
      <c r="Y228" s="6"/>
      <c r="Z228" s="8"/>
      <c r="AA228" s="8"/>
      <c r="AB228" s="8"/>
      <c r="AC228" s="8"/>
      <c r="AD228" s="8"/>
      <c r="AE228" s="9"/>
      <c r="AF228" s="8"/>
      <c r="AG228" s="8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</row>
    <row r="229" spans="1:208" x14ac:dyDescent="0.15">
      <c r="A229" s="153">
        <f t="shared" si="73"/>
        <v>42845</v>
      </c>
      <c r="B229" s="23">
        <f t="shared" ca="1" si="83"/>
        <v>1095059.43899999</v>
      </c>
      <c r="C229" s="18">
        <f t="shared" si="74"/>
        <v>1000000</v>
      </c>
      <c r="D229" s="17">
        <f ca="1">IF(A229&lt;$B$1,VLOOKUP(A229,[1]DI!$A$4:$B$15000,2,FALSE),0)</f>
        <v>0.1113</v>
      </c>
      <c r="E229" s="18">
        <f t="shared" ca="1" si="68"/>
        <v>1.0004188599999999</v>
      </c>
      <c r="F229" s="18">
        <f ca="1">(TRUNC(PRODUCT($E$12:$E228),16))</f>
        <v>1.07608710569565</v>
      </c>
      <c r="G229" s="18">
        <f t="shared" si="67"/>
        <v>1</v>
      </c>
      <c r="H229" s="18">
        <f t="shared" ca="1" si="69"/>
        <v>1.07608711</v>
      </c>
      <c r="I229" s="17">
        <f t="shared" si="75"/>
        <v>0.03</v>
      </c>
      <c r="J229" s="5">
        <f t="shared" si="76"/>
        <v>42628</v>
      </c>
      <c r="K229" s="2">
        <f t="shared" si="77"/>
        <v>149</v>
      </c>
      <c r="L229" s="27">
        <f t="shared" si="78"/>
        <v>149</v>
      </c>
      <c r="M229" s="14">
        <f t="shared" si="70"/>
        <v>1.0176308489999999</v>
      </c>
      <c r="N229" s="14">
        <f t="shared" ca="1" si="71"/>
        <v>1.0950594389999999</v>
      </c>
      <c r="O229" s="27">
        <f t="shared" si="84"/>
        <v>0</v>
      </c>
      <c r="P229" s="18">
        <f t="shared" ca="1" si="72"/>
        <v>95059.438999990001</v>
      </c>
      <c r="Q229" s="3">
        <f t="shared" si="79"/>
        <v>0</v>
      </c>
      <c r="R229" s="4" t="str">
        <f t="shared" si="80"/>
        <v>A+J=</v>
      </c>
      <c r="S229" s="5">
        <f t="shared" si="81"/>
        <v>42993</v>
      </c>
      <c r="T229" s="8">
        <f t="shared" si="82"/>
        <v>0</v>
      </c>
      <c r="U229" s="8"/>
      <c r="V229" s="74">
        <v>44846</v>
      </c>
      <c r="W229" s="35" t="s">
        <v>83</v>
      </c>
      <c r="X229" s="31"/>
      <c r="Y229" s="6"/>
      <c r="Z229" s="8"/>
      <c r="AA229" s="8"/>
      <c r="AB229" s="8"/>
      <c r="AC229" s="8"/>
      <c r="AD229" s="8"/>
      <c r="AE229" s="9"/>
      <c r="AF229" s="8"/>
      <c r="AG229" s="8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</row>
    <row r="230" spans="1:208" x14ac:dyDescent="0.15">
      <c r="A230" s="153">
        <f t="shared" si="73"/>
        <v>42846</v>
      </c>
      <c r="B230" s="23">
        <f t="shared" ca="1" si="83"/>
        <v>1095646.625</v>
      </c>
      <c r="C230" s="18">
        <f t="shared" si="74"/>
        <v>1000000</v>
      </c>
      <c r="D230" s="17">
        <f ca="1">IF(A230&lt;$B$1,VLOOKUP(A230,[1]DI!$A$4:$B$15000,2,FALSE),0)</f>
        <v>0</v>
      </c>
      <c r="E230" s="18">
        <f t="shared" ca="1" si="68"/>
        <v>1</v>
      </c>
      <c r="F230" s="18">
        <f ca="1">(TRUNC(PRODUCT($E$12:$E229),16))</f>
        <v>1.07653783554074</v>
      </c>
      <c r="G230" s="18">
        <f t="shared" si="67"/>
        <v>1</v>
      </c>
      <c r="H230" s="18">
        <f t="shared" ca="1" si="69"/>
        <v>1.0765378400000001</v>
      </c>
      <c r="I230" s="17">
        <f t="shared" si="75"/>
        <v>0.03</v>
      </c>
      <c r="J230" s="5">
        <f t="shared" si="76"/>
        <v>42628</v>
      </c>
      <c r="K230" s="2">
        <f t="shared" si="77"/>
        <v>149</v>
      </c>
      <c r="L230" s="27">
        <f t="shared" si="78"/>
        <v>150</v>
      </c>
      <c r="M230" s="14">
        <f t="shared" si="70"/>
        <v>1.017750221</v>
      </c>
      <c r="N230" s="14">
        <f t="shared" ca="1" si="71"/>
        <v>1.0956466250000001</v>
      </c>
      <c r="O230" s="27">
        <f t="shared" si="84"/>
        <v>0</v>
      </c>
      <c r="P230" s="18">
        <f t="shared" ca="1" si="72"/>
        <v>95646.625</v>
      </c>
      <c r="Q230" s="3">
        <f t="shared" si="79"/>
        <v>0</v>
      </c>
      <c r="R230" s="4" t="str">
        <f t="shared" si="80"/>
        <v>A+J=</v>
      </c>
      <c r="S230" s="5">
        <f t="shared" si="81"/>
        <v>42993</v>
      </c>
      <c r="T230" s="8">
        <f t="shared" si="82"/>
        <v>0</v>
      </c>
      <c r="U230" s="8"/>
      <c r="V230" s="74">
        <v>44867</v>
      </c>
      <c r="W230" s="59" t="s">
        <v>89</v>
      </c>
      <c r="X230" s="31"/>
      <c r="Y230" s="6"/>
      <c r="Z230" s="8"/>
      <c r="AA230" s="8"/>
      <c r="AB230" s="8"/>
      <c r="AC230" s="8"/>
      <c r="AD230" s="8"/>
      <c r="AE230" s="9"/>
      <c r="AF230" s="8"/>
      <c r="AG230" s="8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</row>
    <row r="231" spans="1:208" x14ac:dyDescent="0.15">
      <c r="A231" s="153">
        <f t="shared" si="73"/>
        <v>42847</v>
      </c>
      <c r="B231" s="23">
        <f t="shared" ca="1" si="83"/>
        <v>1095646.625</v>
      </c>
      <c r="C231" s="18">
        <f t="shared" si="74"/>
        <v>1000000</v>
      </c>
      <c r="D231" s="17">
        <f ca="1">IF(A231&lt;$B$1,VLOOKUP(A231,[1]DI!$A$4:$B$15000,2,FALSE),0)</f>
        <v>0</v>
      </c>
      <c r="E231" s="18">
        <f t="shared" ca="1" si="68"/>
        <v>1</v>
      </c>
      <c r="F231" s="18">
        <f ca="1">(TRUNC(PRODUCT($E$12:$E230),16))</f>
        <v>1.07653783554074</v>
      </c>
      <c r="G231" s="18">
        <f t="shared" si="67"/>
        <v>1</v>
      </c>
      <c r="H231" s="18">
        <f t="shared" ca="1" si="69"/>
        <v>1.0765378400000001</v>
      </c>
      <c r="I231" s="17">
        <f t="shared" si="75"/>
        <v>0.03</v>
      </c>
      <c r="J231" s="5">
        <f t="shared" si="76"/>
        <v>42628</v>
      </c>
      <c r="K231" s="2">
        <f t="shared" si="77"/>
        <v>149</v>
      </c>
      <c r="L231" s="27">
        <f t="shared" si="78"/>
        <v>150</v>
      </c>
      <c r="M231" s="14">
        <f t="shared" si="70"/>
        <v>1.017750221</v>
      </c>
      <c r="N231" s="14">
        <f t="shared" ca="1" si="71"/>
        <v>1.0956466250000001</v>
      </c>
      <c r="O231" s="27">
        <f t="shared" si="84"/>
        <v>0</v>
      </c>
      <c r="P231" s="18">
        <f t="shared" ca="1" si="72"/>
        <v>95646.625</v>
      </c>
      <c r="Q231" s="3">
        <f t="shared" si="79"/>
        <v>0</v>
      </c>
      <c r="R231" s="4" t="str">
        <f t="shared" si="80"/>
        <v>A+J=</v>
      </c>
      <c r="S231" s="5">
        <f t="shared" si="81"/>
        <v>42993</v>
      </c>
      <c r="T231" s="8">
        <f t="shared" si="82"/>
        <v>0</v>
      </c>
      <c r="U231" s="8"/>
      <c r="V231" s="74">
        <v>44880</v>
      </c>
      <c r="W231" s="59" t="s">
        <v>90</v>
      </c>
      <c r="X231" s="31"/>
      <c r="Y231" s="6"/>
      <c r="Z231" s="8"/>
      <c r="AA231" s="8"/>
      <c r="AB231" s="8"/>
      <c r="AC231" s="8"/>
      <c r="AD231" s="8"/>
      <c r="AE231" s="9"/>
      <c r="AF231" s="8"/>
      <c r="AG231" s="8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</row>
    <row r="232" spans="1:208" x14ac:dyDescent="0.15">
      <c r="A232" s="153">
        <f t="shared" si="73"/>
        <v>42848</v>
      </c>
      <c r="B232" s="23">
        <f t="shared" ca="1" si="83"/>
        <v>1095646.625</v>
      </c>
      <c r="C232" s="18">
        <f t="shared" si="74"/>
        <v>1000000</v>
      </c>
      <c r="D232" s="17">
        <f ca="1">IF(A232&lt;$B$1,VLOOKUP(A232,[1]DI!$A$4:$B$15000,2,FALSE),0)</f>
        <v>0</v>
      </c>
      <c r="E232" s="18">
        <f t="shared" ca="1" si="68"/>
        <v>1</v>
      </c>
      <c r="F232" s="18">
        <f ca="1">(TRUNC(PRODUCT($E$12:$E231),16))</f>
        <v>1.07653783554074</v>
      </c>
      <c r="G232" s="18">
        <f t="shared" si="67"/>
        <v>1</v>
      </c>
      <c r="H232" s="18">
        <f t="shared" ca="1" si="69"/>
        <v>1.0765378400000001</v>
      </c>
      <c r="I232" s="17">
        <f t="shared" si="75"/>
        <v>0.03</v>
      </c>
      <c r="J232" s="5">
        <f t="shared" si="76"/>
        <v>42628</v>
      </c>
      <c r="K232" s="2">
        <f t="shared" si="77"/>
        <v>149</v>
      </c>
      <c r="L232" s="27">
        <f t="shared" si="78"/>
        <v>150</v>
      </c>
      <c r="M232" s="14">
        <f t="shared" si="70"/>
        <v>1.017750221</v>
      </c>
      <c r="N232" s="14">
        <f t="shared" ca="1" si="71"/>
        <v>1.0956466250000001</v>
      </c>
      <c r="O232" s="27">
        <f t="shared" si="84"/>
        <v>0</v>
      </c>
      <c r="P232" s="18">
        <f t="shared" ca="1" si="72"/>
        <v>95646.625</v>
      </c>
      <c r="Q232" s="3">
        <f t="shared" si="79"/>
        <v>0</v>
      </c>
      <c r="R232" s="4" t="str">
        <f t="shared" si="80"/>
        <v>A+J=</v>
      </c>
      <c r="S232" s="5">
        <f t="shared" si="81"/>
        <v>42993</v>
      </c>
      <c r="T232" s="8">
        <f t="shared" si="82"/>
        <v>0</v>
      </c>
      <c r="U232" s="8"/>
      <c r="V232" s="74">
        <v>44977</v>
      </c>
      <c r="W232" s="59" t="s">
        <v>77</v>
      </c>
      <c r="X232" s="31"/>
      <c r="Y232" s="6"/>
      <c r="Z232" s="8"/>
      <c r="AA232" s="8"/>
      <c r="AB232" s="8"/>
      <c r="AC232" s="8"/>
      <c r="AD232" s="8"/>
      <c r="AE232" s="9"/>
      <c r="AF232" s="8"/>
      <c r="AG232" s="8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</row>
    <row r="233" spans="1:208" x14ac:dyDescent="0.15">
      <c r="A233" s="153">
        <f t="shared" si="73"/>
        <v>42849</v>
      </c>
      <c r="B233" s="23">
        <f t="shared" ca="1" si="83"/>
        <v>1095646.625</v>
      </c>
      <c r="C233" s="18">
        <f t="shared" si="74"/>
        <v>1000000</v>
      </c>
      <c r="D233" s="17">
        <f ca="1">IF(A233&lt;$B$1,VLOOKUP(A233,[1]DI!$A$4:$B$15000,2,FALSE),0)</f>
        <v>0.1113</v>
      </c>
      <c r="E233" s="18">
        <f t="shared" ca="1" si="68"/>
        <v>1.0004188599999999</v>
      </c>
      <c r="F233" s="18">
        <f ca="1">(TRUNC(PRODUCT($E$12:$E232),16))</f>
        <v>1.07653783554074</v>
      </c>
      <c r="G233" s="18">
        <f t="shared" si="67"/>
        <v>1</v>
      </c>
      <c r="H233" s="18">
        <f t="shared" ca="1" si="69"/>
        <v>1.0765378400000001</v>
      </c>
      <c r="I233" s="17">
        <f t="shared" si="75"/>
        <v>0.03</v>
      </c>
      <c r="J233" s="5">
        <f t="shared" si="76"/>
        <v>42628</v>
      </c>
      <c r="K233" s="2">
        <f t="shared" si="77"/>
        <v>150</v>
      </c>
      <c r="L233" s="27">
        <f t="shared" si="78"/>
        <v>150</v>
      </c>
      <c r="M233" s="14">
        <f t="shared" si="70"/>
        <v>1.017750221</v>
      </c>
      <c r="N233" s="14">
        <f t="shared" ca="1" si="71"/>
        <v>1.0956466250000001</v>
      </c>
      <c r="O233" s="27">
        <f t="shared" si="84"/>
        <v>0</v>
      </c>
      <c r="P233" s="18">
        <f t="shared" ca="1" si="72"/>
        <v>95646.625</v>
      </c>
      <c r="Q233" s="3">
        <f t="shared" si="79"/>
        <v>0</v>
      </c>
      <c r="R233" s="4" t="str">
        <f t="shared" si="80"/>
        <v>A+J=</v>
      </c>
      <c r="S233" s="5">
        <f t="shared" si="81"/>
        <v>42993</v>
      </c>
      <c r="T233" s="8">
        <f t="shared" si="82"/>
        <v>0</v>
      </c>
      <c r="U233" s="8"/>
      <c r="V233" s="74">
        <v>44978</v>
      </c>
      <c r="W233" s="59" t="s">
        <v>77</v>
      </c>
      <c r="X233" s="31"/>
      <c r="Y233" s="6"/>
      <c r="Z233" s="8"/>
      <c r="AA233" s="8"/>
      <c r="AB233" s="8"/>
      <c r="AC233" s="8"/>
      <c r="AD233" s="8"/>
      <c r="AE233" s="9"/>
      <c r="AF233" s="8"/>
      <c r="AG233" s="8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</row>
    <row r="234" spans="1:208" x14ac:dyDescent="0.15">
      <c r="A234" s="153">
        <f t="shared" si="73"/>
        <v>42850</v>
      </c>
      <c r="B234" s="23">
        <f t="shared" ca="1" si="83"/>
        <v>1096234.11499999</v>
      </c>
      <c r="C234" s="18">
        <f t="shared" si="74"/>
        <v>1000000</v>
      </c>
      <c r="D234" s="17">
        <f ca="1">IF(A234&lt;$B$1,VLOOKUP(A234,[1]DI!$A$4:$B$15000,2,FALSE),0)</f>
        <v>0.1113</v>
      </c>
      <c r="E234" s="18">
        <f t="shared" ca="1" si="68"/>
        <v>1.0004188599999999</v>
      </c>
      <c r="F234" s="18">
        <f ca="1">(TRUNC(PRODUCT($E$12:$E233),16))</f>
        <v>1.0769887541785299</v>
      </c>
      <c r="G234" s="18">
        <f t="shared" si="67"/>
        <v>1</v>
      </c>
      <c r="H234" s="18">
        <f t="shared" ca="1" si="69"/>
        <v>1.0769887499999999</v>
      </c>
      <c r="I234" s="17">
        <f t="shared" si="75"/>
        <v>0.03</v>
      </c>
      <c r="J234" s="5">
        <f t="shared" si="76"/>
        <v>42628</v>
      </c>
      <c r="K234" s="2">
        <f t="shared" si="77"/>
        <v>151</v>
      </c>
      <c r="L234" s="27">
        <f t="shared" si="78"/>
        <v>151</v>
      </c>
      <c r="M234" s="14">
        <f t="shared" si="70"/>
        <v>1.0178696060000001</v>
      </c>
      <c r="N234" s="14">
        <f t="shared" ca="1" si="71"/>
        <v>1.0962341149999999</v>
      </c>
      <c r="O234" s="27">
        <f t="shared" si="84"/>
        <v>0</v>
      </c>
      <c r="P234" s="18">
        <f t="shared" ca="1" si="72"/>
        <v>96234.114999989994</v>
      </c>
      <c r="Q234" s="3">
        <f t="shared" si="79"/>
        <v>0</v>
      </c>
      <c r="R234" s="4" t="str">
        <f t="shared" si="80"/>
        <v>A+J=</v>
      </c>
      <c r="S234" s="5">
        <f t="shared" si="81"/>
        <v>42993</v>
      </c>
      <c r="T234" s="8">
        <f t="shared" si="82"/>
        <v>0</v>
      </c>
      <c r="U234" s="8"/>
      <c r="V234" s="74">
        <v>45023</v>
      </c>
      <c r="W234" s="59" t="s">
        <v>85</v>
      </c>
      <c r="X234" s="31"/>
      <c r="Y234" s="6"/>
      <c r="Z234" s="8"/>
      <c r="AA234" s="8"/>
      <c r="AB234" s="8"/>
      <c r="AC234" s="8"/>
      <c r="AD234" s="8"/>
      <c r="AE234" s="9"/>
      <c r="AF234" s="8"/>
      <c r="AG234" s="8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</row>
    <row r="235" spans="1:208" x14ac:dyDescent="0.15">
      <c r="A235" s="153">
        <f t="shared" si="73"/>
        <v>42851</v>
      </c>
      <c r="B235" s="23">
        <f t="shared" ca="1" si="83"/>
        <v>1096821.932</v>
      </c>
      <c r="C235" s="18">
        <f t="shared" si="74"/>
        <v>1000000</v>
      </c>
      <c r="D235" s="17">
        <f ca="1">IF(A235&lt;$B$1,VLOOKUP(A235,[1]DI!$A$4:$B$15000,2,FALSE),0)</f>
        <v>0.1113</v>
      </c>
      <c r="E235" s="18">
        <f t="shared" ca="1" si="68"/>
        <v>1.0004188599999999</v>
      </c>
      <c r="F235" s="18">
        <f ca="1">(TRUNC(PRODUCT($E$12:$E234),16))</f>
        <v>1.07743986168811</v>
      </c>
      <c r="G235" s="18">
        <f t="shared" si="67"/>
        <v>1</v>
      </c>
      <c r="H235" s="18">
        <f t="shared" ca="1" si="69"/>
        <v>1.0774398599999999</v>
      </c>
      <c r="I235" s="17">
        <f t="shared" si="75"/>
        <v>0.03</v>
      </c>
      <c r="J235" s="5">
        <f t="shared" si="76"/>
        <v>42628</v>
      </c>
      <c r="K235" s="2">
        <f t="shared" si="77"/>
        <v>152</v>
      </c>
      <c r="L235" s="27">
        <f t="shared" si="78"/>
        <v>152</v>
      </c>
      <c r="M235" s="14">
        <f t="shared" si="70"/>
        <v>1.0179890060000001</v>
      </c>
      <c r="N235" s="14">
        <f t="shared" ca="1" si="71"/>
        <v>1.0968219320000001</v>
      </c>
      <c r="O235" s="27">
        <f t="shared" si="84"/>
        <v>0</v>
      </c>
      <c r="P235" s="18">
        <f t="shared" ca="1" si="72"/>
        <v>96821.932000000001</v>
      </c>
      <c r="Q235" s="3">
        <f t="shared" si="79"/>
        <v>0</v>
      </c>
      <c r="R235" s="4" t="str">
        <f t="shared" si="80"/>
        <v>A+J=</v>
      </c>
      <c r="S235" s="5">
        <f t="shared" si="81"/>
        <v>42993</v>
      </c>
      <c r="T235" s="8">
        <f t="shared" si="82"/>
        <v>0</v>
      </c>
      <c r="U235" s="8"/>
      <c r="V235" s="74">
        <v>45037</v>
      </c>
      <c r="W235" s="59" t="s">
        <v>79</v>
      </c>
      <c r="X235" s="31"/>
      <c r="Y235" s="6"/>
      <c r="Z235" s="8"/>
      <c r="AA235" s="8"/>
      <c r="AB235" s="8"/>
      <c r="AC235" s="8"/>
      <c r="AD235" s="8"/>
      <c r="AE235" s="9"/>
      <c r="AF235" s="8"/>
      <c r="AG235" s="8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</row>
    <row r="236" spans="1:208" x14ac:dyDescent="0.15">
      <c r="A236" s="153">
        <f t="shared" si="73"/>
        <v>42852</v>
      </c>
      <c r="B236" s="23">
        <f t="shared" ca="1" si="83"/>
        <v>1097410.0659999901</v>
      </c>
      <c r="C236" s="18">
        <f t="shared" si="74"/>
        <v>1000000</v>
      </c>
      <c r="D236" s="17">
        <f ca="1">IF(A236&lt;$B$1,VLOOKUP(A236,[1]DI!$A$4:$B$15000,2,FALSE),0)</f>
        <v>0.1113</v>
      </c>
      <c r="E236" s="18">
        <f t="shared" ca="1" si="68"/>
        <v>1.0004188599999999</v>
      </c>
      <c r="F236" s="18">
        <f ca="1">(TRUNC(PRODUCT($E$12:$E235),16))</f>
        <v>1.0778911581485799</v>
      </c>
      <c r="G236" s="18">
        <f t="shared" si="67"/>
        <v>1</v>
      </c>
      <c r="H236" s="18">
        <f t="shared" ca="1" si="69"/>
        <v>1.0778911600000001</v>
      </c>
      <c r="I236" s="17">
        <f t="shared" si="75"/>
        <v>0.03</v>
      </c>
      <c r="J236" s="5">
        <f t="shared" si="76"/>
        <v>42628</v>
      </c>
      <c r="K236" s="2">
        <f t="shared" si="77"/>
        <v>153</v>
      </c>
      <c r="L236" s="27">
        <f t="shared" si="78"/>
        <v>153</v>
      </c>
      <c r="M236" s="14">
        <f t="shared" si="70"/>
        <v>1.0181084199999999</v>
      </c>
      <c r="N236" s="14">
        <f t="shared" ca="1" si="71"/>
        <v>1.0974100659999999</v>
      </c>
      <c r="O236" s="27">
        <f t="shared" si="84"/>
        <v>0</v>
      </c>
      <c r="P236" s="18">
        <f t="shared" ca="1" si="72"/>
        <v>97410.065999989994</v>
      </c>
      <c r="Q236" s="3">
        <f t="shared" si="79"/>
        <v>0</v>
      </c>
      <c r="R236" s="4" t="str">
        <f t="shared" si="80"/>
        <v>A+J=</v>
      </c>
      <c r="S236" s="5">
        <f t="shared" si="81"/>
        <v>42993</v>
      </c>
      <c r="T236" s="8">
        <f t="shared" si="82"/>
        <v>0</v>
      </c>
      <c r="U236" s="8"/>
      <c r="V236" s="74">
        <v>45047</v>
      </c>
      <c r="W236" s="59" t="s">
        <v>86</v>
      </c>
      <c r="X236" s="31"/>
      <c r="Y236" s="6"/>
      <c r="Z236" s="8"/>
      <c r="AA236" s="8"/>
      <c r="AB236" s="8"/>
      <c r="AC236" s="8"/>
      <c r="AD236" s="8"/>
      <c r="AE236" s="9"/>
      <c r="AF236" s="8"/>
      <c r="AG236" s="8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</row>
    <row r="237" spans="1:208" x14ac:dyDescent="0.15">
      <c r="A237" s="153">
        <f t="shared" si="73"/>
        <v>42853</v>
      </c>
      <c r="B237" s="23">
        <f t="shared" ca="1" si="83"/>
        <v>1097998.50599999</v>
      </c>
      <c r="C237" s="18">
        <f t="shared" si="74"/>
        <v>1000000</v>
      </c>
      <c r="D237" s="17">
        <f ca="1">IF(A237&lt;$B$1,VLOOKUP(A237,[1]DI!$A$4:$B$15000,2,FALSE),0)</f>
        <v>0.1113</v>
      </c>
      <c r="E237" s="18">
        <f t="shared" ca="1" si="68"/>
        <v>1.0004188599999999</v>
      </c>
      <c r="F237" s="18">
        <f ca="1">(TRUNC(PRODUCT($E$12:$E236),16))</f>
        <v>1.0783426436390799</v>
      </c>
      <c r="G237" s="18">
        <f t="shared" si="67"/>
        <v>1</v>
      </c>
      <c r="H237" s="18">
        <f t="shared" ca="1" si="69"/>
        <v>1.07834264</v>
      </c>
      <c r="I237" s="17">
        <f t="shared" si="75"/>
        <v>0.03</v>
      </c>
      <c r="J237" s="5">
        <f t="shared" si="76"/>
        <v>42628</v>
      </c>
      <c r="K237" s="2">
        <f t="shared" si="77"/>
        <v>154</v>
      </c>
      <c r="L237" s="27">
        <f t="shared" si="78"/>
        <v>154</v>
      </c>
      <c r="M237" s="14">
        <f t="shared" si="70"/>
        <v>1.018227848</v>
      </c>
      <c r="N237" s="14">
        <f t="shared" ca="1" si="71"/>
        <v>1.0979985059999999</v>
      </c>
      <c r="O237" s="27">
        <f t="shared" si="84"/>
        <v>0</v>
      </c>
      <c r="P237" s="18">
        <f t="shared" ca="1" si="72"/>
        <v>97998.505999989997</v>
      </c>
      <c r="Q237" s="3">
        <f t="shared" si="79"/>
        <v>0</v>
      </c>
      <c r="R237" s="4" t="str">
        <f t="shared" si="80"/>
        <v>A+J=</v>
      </c>
      <c r="S237" s="5">
        <f t="shared" si="81"/>
        <v>42993</v>
      </c>
      <c r="T237" s="8">
        <f t="shared" si="82"/>
        <v>0</v>
      </c>
      <c r="U237" s="8"/>
      <c r="V237" s="74">
        <v>45085</v>
      </c>
      <c r="W237" s="59" t="s">
        <v>87</v>
      </c>
      <c r="X237" s="31"/>
      <c r="Y237" s="6"/>
      <c r="Z237" s="8"/>
      <c r="AA237" s="8"/>
      <c r="AB237" s="8"/>
      <c r="AC237" s="8"/>
      <c r="AD237" s="8"/>
      <c r="AE237" s="9"/>
      <c r="AF237" s="8"/>
      <c r="AG237" s="8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</row>
    <row r="238" spans="1:208" x14ac:dyDescent="0.15">
      <c r="A238" s="153">
        <f t="shared" si="73"/>
        <v>42854</v>
      </c>
      <c r="B238" s="23">
        <f t="shared" ca="1" si="83"/>
        <v>1098587.2719999999</v>
      </c>
      <c r="C238" s="18">
        <f t="shared" si="74"/>
        <v>1000000</v>
      </c>
      <c r="D238" s="17">
        <f ca="1">IF(A238&lt;$B$1,VLOOKUP(A238,[1]DI!$A$4:$B$15000,2,FALSE),0)</f>
        <v>0</v>
      </c>
      <c r="E238" s="18">
        <f t="shared" ca="1" si="68"/>
        <v>1</v>
      </c>
      <c r="F238" s="18">
        <f ca="1">(TRUNC(PRODUCT($E$12:$E237),16))</f>
        <v>1.07879431823879</v>
      </c>
      <c r="G238" s="18">
        <f t="shared" si="67"/>
        <v>1</v>
      </c>
      <c r="H238" s="18">
        <f t="shared" ca="1" si="69"/>
        <v>1.0787943200000001</v>
      </c>
      <c r="I238" s="17">
        <f t="shared" si="75"/>
        <v>0.03</v>
      </c>
      <c r="J238" s="5">
        <f t="shared" si="76"/>
        <v>42628</v>
      </c>
      <c r="K238" s="2">
        <f t="shared" si="77"/>
        <v>154</v>
      </c>
      <c r="L238" s="27">
        <f t="shared" si="78"/>
        <v>155</v>
      </c>
      <c r="M238" s="14">
        <f t="shared" si="70"/>
        <v>1.0183472899999999</v>
      </c>
      <c r="N238" s="14">
        <f t="shared" ca="1" si="71"/>
        <v>1.0985872720000001</v>
      </c>
      <c r="O238" s="27">
        <f t="shared" si="84"/>
        <v>0</v>
      </c>
      <c r="P238" s="18">
        <f t="shared" ca="1" si="72"/>
        <v>98587.271999999997</v>
      </c>
      <c r="Q238" s="3">
        <f t="shared" si="79"/>
        <v>0</v>
      </c>
      <c r="R238" s="4" t="str">
        <f t="shared" si="80"/>
        <v>A+J=</v>
      </c>
      <c r="S238" s="5">
        <f t="shared" si="81"/>
        <v>42993</v>
      </c>
      <c r="T238" s="8">
        <f t="shared" si="82"/>
        <v>0</v>
      </c>
      <c r="U238" s="8"/>
      <c r="V238" s="74">
        <v>45176</v>
      </c>
      <c r="W238" s="59" t="s">
        <v>88</v>
      </c>
      <c r="X238" s="31"/>
      <c r="Y238" s="6"/>
      <c r="Z238" s="8"/>
      <c r="AA238" s="8"/>
      <c r="AB238" s="8"/>
      <c r="AC238" s="8"/>
      <c r="AD238" s="8"/>
      <c r="AE238" s="9"/>
      <c r="AF238" s="8"/>
      <c r="AG238" s="8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</row>
    <row r="239" spans="1:208" x14ac:dyDescent="0.15">
      <c r="A239" s="153">
        <f t="shared" si="73"/>
        <v>42855</v>
      </c>
      <c r="B239" s="23">
        <f t="shared" ca="1" si="83"/>
        <v>1098587.2719999999</v>
      </c>
      <c r="C239" s="18">
        <f t="shared" si="74"/>
        <v>1000000</v>
      </c>
      <c r="D239" s="17">
        <f ca="1">IF(A239&lt;$B$1,VLOOKUP(A239,[1]DI!$A$4:$B$15000,2,FALSE),0)</f>
        <v>0</v>
      </c>
      <c r="E239" s="18">
        <f t="shared" ca="1" si="68"/>
        <v>1</v>
      </c>
      <c r="F239" s="18">
        <f ca="1">(TRUNC(PRODUCT($E$12:$E238),16))</f>
        <v>1.07879431823879</v>
      </c>
      <c r="G239" s="18">
        <f t="shared" si="67"/>
        <v>1</v>
      </c>
      <c r="H239" s="18">
        <f t="shared" ca="1" si="69"/>
        <v>1.0787943200000001</v>
      </c>
      <c r="I239" s="17">
        <f t="shared" si="75"/>
        <v>0.03</v>
      </c>
      <c r="J239" s="5">
        <f t="shared" si="76"/>
        <v>42628</v>
      </c>
      <c r="K239" s="2">
        <f t="shared" si="77"/>
        <v>154</v>
      </c>
      <c r="L239" s="27">
        <f t="shared" si="78"/>
        <v>155</v>
      </c>
      <c r="M239" s="14">
        <f t="shared" si="70"/>
        <v>1.0183472899999999</v>
      </c>
      <c r="N239" s="14">
        <f t="shared" ca="1" si="71"/>
        <v>1.0985872720000001</v>
      </c>
      <c r="O239" s="27">
        <f t="shared" si="84"/>
        <v>0</v>
      </c>
      <c r="P239" s="18">
        <f t="shared" ca="1" si="72"/>
        <v>98587.271999999997</v>
      </c>
      <c r="Q239" s="3">
        <f t="shared" si="79"/>
        <v>0</v>
      </c>
      <c r="R239" s="4" t="str">
        <f t="shared" si="80"/>
        <v>A+J=</v>
      </c>
      <c r="S239" s="5">
        <f t="shared" si="81"/>
        <v>42993</v>
      </c>
      <c r="T239" s="8">
        <f t="shared" si="82"/>
        <v>0</v>
      </c>
      <c r="U239" s="8"/>
      <c r="V239" s="74">
        <v>45211</v>
      </c>
      <c r="W239" s="35" t="s">
        <v>83</v>
      </c>
      <c r="X239" s="31"/>
      <c r="Y239" s="6"/>
      <c r="Z239" s="8"/>
      <c r="AA239" s="8"/>
      <c r="AB239" s="8"/>
      <c r="AC239" s="8"/>
      <c r="AD239" s="8"/>
      <c r="AE239" s="9"/>
      <c r="AF239" s="8"/>
      <c r="AG239" s="8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6"/>
      <c r="GI239" s="6"/>
      <c r="GJ239" s="6"/>
      <c r="GK239" s="6"/>
      <c r="GL239" s="6"/>
      <c r="GM239" s="6"/>
      <c r="GN239" s="6"/>
      <c r="GO239" s="6"/>
      <c r="GP239" s="6"/>
      <c r="GQ239" s="6"/>
      <c r="GR239" s="6"/>
      <c r="GS239" s="6"/>
      <c r="GT239" s="6"/>
      <c r="GU239" s="6"/>
      <c r="GV239" s="6"/>
      <c r="GW239" s="6"/>
      <c r="GX239" s="6"/>
      <c r="GY239" s="6"/>
      <c r="GZ239" s="6"/>
    </row>
    <row r="240" spans="1:208" x14ac:dyDescent="0.15">
      <c r="A240" s="153">
        <f t="shared" si="73"/>
        <v>42856</v>
      </c>
      <c r="B240" s="23">
        <f t="shared" ca="1" si="83"/>
        <v>1098587.2719999999</v>
      </c>
      <c r="C240" s="18">
        <f t="shared" si="74"/>
        <v>1000000</v>
      </c>
      <c r="D240" s="17">
        <f ca="1">IF(A240&lt;$B$1,VLOOKUP(A240,[1]DI!$A$4:$B$15000,2,FALSE),0)</f>
        <v>0</v>
      </c>
      <c r="E240" s="18">
        <f t="shared" ca="1" si="68"/>
        <v>1</v>
      </c>
      <c r="F240" s="18">
        <f ca="1">(TRUNC(PRODUCT($E$12:$E239),16))</f>
        <v>1.07879431823879</v>
      </c>
      <c r="G240" s="18">
        <f t="shared" ref="G240:G303" si="85">IF(O239&gt;0,F239,G239)</f>
        <v>1</v>
      </c>
      <c r="H240" s="18">
        <f t="shared" ca="1" si="69"/>
        <v>1.0787943200000001</v>
      </c>
      <c r="I240" s="17">
        <f t="shared" si="75"/>
        <v>0.03</v>
      </c>
      <c r="J240" s="5">
        <f t="shared" si="76"/>
        <v>42628</v>
      </c>
      <c r="K240" s="2">
        <f t="shared" si="77"/>
        <v>154</v>
      </c>
      <c r="L240" s="27">
        <f t="shared" si="78"/>
        <v>155</v>
      </c>
      <c r="M240" s="14">
        <f t="shared" si="70"/>
        <v>1.0183472899999999</v>
      </c>
      <c r="N240" s="14">
        <f t="shared" ca="1" si="71"/>
        <v>1.0985872720000001</v>
      </c>
      <c r="O240" s="27">
        <f t="shared" si="84"/>
        <v>0</v>
      </c>
      <c r="P240" s="18">
        <f t="shared" ca="1" si="72"/>
        <v>98587.271999999997</v>
      </c>
      <c r="Q240" s="3">
        <f t="shared" si="79"/>
        <v>0</v>
      </c>
      <c r="R240" s="4" t="str">
        <f t="shared" si="80"/>
        <v>A+J=</v>
      </c>
      <c r="S240" s="5">
        <f t="shared" si="81"/>
        <v>42993</v>
      </c>
      <c r="T240" s="8">
        <f t="shared" si="82"/>
        <v>0</v>
      </c>
      <c r="U240" s="8"/>
      <c r="V240" s="74">
        <v>45232</v>
      </c>
      <c r="W240" s="59" t="s">
        <v>89</v>
      </c>
      <c r="X240" s="31"/>
      <c r="Y240" s="6"/>
      <c r="Z240" s="8"/>
      <c r="AA240" s="8"/>
      <c r="AB240" s="8"/>
      <c r="AC240" s="8"/>
      <c r="AD240" s="8"/>
      <c r="AE240" s="9"/>
      <c r="AF240" s="8"/>
      <c r="AG240" s="8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6"/>
      <c r="GI240" s="6"/>
      <c r="GJ240" s="6"/>
      <c r="GK240" s="6"/>
      <c r="GL240" s="6"/>
      <c r="GM240" s="6"/>
      <c r="GN240" s="6"/>
      <c r="GO240" s="6"/>
      <c r="GP240" s="6"/>
      <c r="GQ240" s="6"/>
      <c r="GR240" s="6"/>
      <c r="GS240" s="6"/>
      <c r="GT240" s="6"/>
      <c r="GU240" s="6"/>
      <c r="GV240" s="6"/>
      <c r="GW240" s="6"/>
      <c r="GX240" s="6"/>
      <c r="GY240" s="6"/>
      <c r="GZ240" s="6"/>
    </row>
    <row r="241" spans="1:208" x14ac:dyDescent="0.15">
      <c r="A241" s="153">
        <f t="shared" si="73"/>
        <v>42857</v>
      </c>
      <c r="B241" s="23">
        <f t="shared" ca="1" si="83"/>
        <v>1098587.2719999999</v>
      </c>
      <c r="C241" s="18">
        <f t="shared" si="74"/>
        <v>1000000</v>
      </c>
      <c r="D241" s="17">
        <f ca="1">IF(A241&lt;$B$1,VLOOKUP(A241,[1]DI!$A$4:$B$15000,2,FALSE),0)</f>
        <v>0.1113</v>
      </c>
      <c r="E241" s="18">
        <f t="shared" ca="1" si="68"/>
        <v>1.0004188599999999</v>
      </c>
      <c r="F241" s="18">
        <f ca="1">(TRUNC(PRODUCT($E$12:$E240),16))</f>
        <v>1.07879431823879</v>
      </c>
      <c r="G241" s="18">
        <f t="shared" si="85"/>
        <v>1</v>
      </c>
      <c r="H241" s="18">
        <f t="shared" ca="1" si="69"/>
        <v>1.0787943200000001</v>
      </c>
      <c r="I241" s="17">
        <f t="shared" si="75"/>
        <v>0.03</v>
      </c>
      <c r="J241" s="5">
        <f t="shared" si="76"/>
        <v>42628</v>
      </c>
      <c r="K241" s="2">
        <f t="shared" si="77"/>
        <v>155</v>
      </c>
      <c r="L241" s="27">
        <f t="shared" si="78"/>
        <v>155</v>
      </c>
      <c r="M241" s="14">
        <f t="shared" si="70"/>
        <v>1.0183472899999999</v>
      </c>
      <c r="N241" s="14">
        <f t="shared" ca="1" si="71"/>
        <v>1.0985872720000001</v>
      </c>
      <c r="O241" s="27">
        <f t="shared" si="84"/>
        <v>0</v>
      </c>
      <c r="P241" s="18">
        <f t="shared" ca="1" si="72"/>
        <v>98587.271999999997</v>
      </c>
      <c r="Q241" s="3">
        <f t="shared" si="79"/>
        <v>0</v>
      </c>
      <c r="R241" s="4" t="str">
        <f t="shared" si="80"/>
        <v>A+J=</v>
      </c>
      <c r="S241" s="5">
        <f t="shared" si="81"/>
        <v>42993</v>
      </c>
      <c r="T241" s="8">
        <f t="shared" si="82"/>
        <v>0</v>
      </c>
      <c r="U241" s="8"/>
      <c r="V241" s="74">
        <v>45245</v>
      </c>
      <c r="W241" s="59" t="s">
        <v>90</v>
      </c>
      <c r="X241" s="31"/>
      <c r="Y241" s="6"/>
      <c r="Z241" s="8"/>
      <c r="AA241" s="8"/>
      <c r="AB241" s="8"/>
      <c r="AC241" s="8"/>
      <c r="AD241" s="8"/>
      <c r="AE241" s="9"/>
      <c r="AF241" s="8"/>
      <c r="AG241" s="8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6"/>
      <c r="GI241" s="6"/>
      <c r="GJ241" s="6"/>
      <c r="GK241" s="6"/>
      <c r="GL241" s="6"/>
      <c r="GM241" s="6"/>
      <c r="GN241" s="6"/>
      <c r="GO241" s="6"/>
      <c r="GP241" s="6"/>
      <c r="GQ241" s="6"/>
      <c r="GR241" s="6"/>
      <c r="GS241" s="6"/>
      <c r="GT241" s="6"/>
      <c r="GU241" s="6"/>
      <c r="GV241" s="6"/>
      <c r="GW241" s="6"/>
      <c r="GX241" s="6"/>
      <c r="GY241" s="6"/>
      <c r="GZ241" s="6"/>
    </row>
    <row r="242" spans="1:208" x14ac:dyDescent="0.15">
      <c r="A242" s="153">
        <f t="shared" si="73"/>
        <v>42858</v>
      </c>
      <c r="B242" s="23">
        <f t="shared" ca="1" si="83"/>
        <v>1099176.345</v>
      </c>
      <c r="C242" s="18">
        <f t="shared" si="74"/>
        <v>1000000</v>
      </c>
      <c r="D242" s="17">
        <f ca="1">IF(A242&lt;$B$1,VLOOKUP(A242,[1]DI!$A$4:$B$15000,2,FALSE),0)</f>
        <v>0.1113</v>
      </c>
      <c r="E242" s="18">
        <f t="shared" ca="1" si="68"/>
        <v>1.0004188599999999</v>
      </c>
      <c r="F242" s="18">
        <f ca="1">(TRUNC(PRODUCT($E$12:$E241),16))</f>
        <v>1.0792461820269299</v>
      </c>
      <c r="G242" s="18">
        <f t="shared" si="85"/>
        <v>1</v>
      </c>
      <c r="H242" s="18">
        <f t="shared" ca="1" si="69"/>
        <v>1.0792461799999999</v>
      </c>
      <c r="I242" s="17">
        <f t="shared" si="75"/>
        <v>0.03</v>
      </c>
      <c r="J242" s="5">
        <f t="shared" si="76"/>
        <v>42628</v>
      </c>
      <c r="K242" s="2">
        <f t="shared" si="77"/>
        <v>156</v>
      </c>
      <c r="L242" s="27">
        <f t="shared" si="78"/>
        <v>156</v>
      </c>
      <c r="M242" s="14">
        <f t="shared" si="70"/>
        <v>1.0184667460000001</v>
      </c>
      <c r="N242" s="14">
        <f t="shared" ca="1" si="71"/>
        <v>1.0991763450000001</v>
      </c>
      <c r="O242" s="27">
        <f t="shared" si="84"/>
        <v>0</v>
      </c>
      <c r="P242" s="18">
        <f t="shared" ca="1" si="72"/>
        <v>99176.345000000001</v>
      </c>
      <c r="Q242" s="3">
        <f t="shared" si="79"/>
        <v>0</v>
      </c>
      <c r="R242" s="4" t="str">
        <f t="shared" si="80"/>
        <v>A+J=</v>
      </c>
      <c r="S242" s="5">
        <f t="shared" si="81"/>
        <v>42993</v>
      </c>
      <c r="T242" s="8">
        <f t="shared" si="82"/>
        <v>0</v>
      </c>
      <c r="U242" s="8"/>
      <c r="V242" s="74">
        <v>45285</v>
      </c>
      <c r="W242" s="59" t="s">
        <v>91</v>
      </c>
      <c r="X242" s="31"/>
      <c r="Y242" s="6"/>
      <c r="Z242" s="8"/>
      <c r="AA242" s="8"/>
      <c r="AB242" s="8"/>
      <c r="AC242" s="8"/>
      <c r="AD242" s="8"/>
      <c r="AE242" s="9"/>
      <c r="AF242" s="8"/>
      <c r="AG242" s="8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/>
      <c r="GU242" s="6"/>
      <c r="GV242" s="6"/>
      <c r="GW242" s="6"/>
      <c r="GX242" s="6"/>
      <c r="GY242" s="6"/>
      <c r="GZ242" s="6"/>
    </row>
    <row r="243" spans="1:208" x14ac:dyDescent="0.15">
      <c r="A243" s="153">
        <f t="shared" si="73"/>
        <v>42859</v>
      </c>
      <c r="B243" s="23">
        <f t="shared" ca="1" si="83"/>
        <v>1099765.7450000001</v>
      </c>
      <c r="C243" s="18">
        <f t="shared" si="74"/>
        <v>1000000</v>
      </c>
      <c r="D243" s="17">
        <f ca="1">IF(A243&lt;$B$1,VLOOKUP(A243,[1]DI!$A$4:$B$15000,2,FALSE),0)</f>
        <v>0.1113</v>
      </c>
      <c r="E243" s="18">
        <f t="shared" ca="1" si="68"/>
        <v>1.0004188599999999</v>
      </c>
      <c r="F243" s="18">
        <f ca="1">(TRUNC(PRODUCT($E$12:$E242),16))</f>
        <v>1.07969823508273</v>
      </c>
      <c r="G243" s="18">
        <f t="shared" si="85"/>
        <v>1</v>
      </c>
      <c r="H243" s="18">
        <f t="shared" ca="1" si="69"/>
        <v>1.0796982399999999</v>
      </c>
      <c r="I243" s="17">
        <f t="shared" si="75"/>
        <v>0.03</v>
      </c>
      <c r="J243" s="5">
        <f t="shared" si="76"/>
        <v>42628</v>
      </c>
      <c r="K243" s="2">
        <f t="shared" si="77"/>
        <v>157</v>
      </c>
      <c r="L243" s="27">
        <f t="shared" si="78"/>
        <v>157</v>
      </c>
      <c r="M243" s="14">
        <f t="shared" si="70"/>
        <v>1.0185862160000001</v>
      </c>
      <c r="N243" s="14">
        <f t="shared" ca="1" si="71"/>
        <v>1.099765745</v>
      </c>
      <c r="O243" s="27">
        <f t="shared" si="84"/>
        <v>0</v>
      </c>
      <c r="P243" s="18">
        <f t="shared" ca="1" si="72"/>
        <v>99765.744999999995</v>
      </c>
      <c r="Q243" s="3">
        <f t="shared" si="79"/>
        <v>0</v>
      </c>
      <c r="R243" s="4" t="str">
        <f t="shared" si="80"/>
        <v>A+J=</v>
      </c>
      <c r="S243" s="5">
        <f t="shared" si="81"/>
        <v>42993</v>
      </c>
      <c r="T243" s="8">
        <f t="shared" si="82"/>
        <v>0</v>
      </c>
      <c r="U243" s="8"/>
      <c r="V243" s="74">
        <v>41640</v>
      </c>
      <c r="W243" s="59" t="s">
        <v>93</v>
      </c>
      <c r="X243" s="31"/>
      <c r="Y243" s="6"/>
      <c r="Z243" s="8"/>
      <c r="AA243" s="8"/>
      <c r="AB243" s="8"/>
      <c r="AC243" s="8"/>
      <c r="AD243" s="8"/>
      <c r="AE243" s="9"/>
      <c r="AF243" s="8"/>
      <c r="AG243" s="8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6"/>
      <c r="GI243" s="6"/>
      <c r="GJ243" s="6"/>
      <c r="GK243" s="6"/>
      <c r="GL243" s="6"/>
      <c r="GM243" s="6"/>
      <c r="GN243" s="6"/>
      <c r="GO243" s="6"/>
      <c r="GP243" s="6"/>
      <c r="GQ243" s="6"/>
      <c r="GR243" s="6"/>
      <c r="GS243" s="6"/>
      <c r="GT243" s="6"/>
      <c r="GU243" s="6"/>
      <c r="GV243" s="6"/>
      <c r="GW243" s="6"/>
      <c r="GX243" s="6"/>
      <c r="GY243" s="6"/>
      <c r="GZ243" s="6"/>
    </row>
    <row r="244" spans="1:208" x14ac:dyDescent="0.15">
      <c r="A244" s="153">
        <f t="shared" si="73"/>
        <v>42860</v>
      </c>
      <c r="B244" s="23">
        <f t="shared" ca="1" si="83"/>
        <v>1100355.4509999999</v>
      </c>
      <c r="C244" s="18">
        <f t="shared" si="74"/>
        <v>1000000</v>
      </c>
      <c r="D244" s="17">
        <f ca="1">IF(A244&lt;$B$1,VLOOKUP(A244,[1]DI!$A$4:$B$15000,2,FALSE),0)</f>
        <v>0.1113</v>
      </c>
      <c r="E244" s="18">
        <f t="shared" ca="1" si="68"/>
        <v>1.0004188599999999</v>
      </c>
      <c r="F244" s="18">
        <f ca="1">(TRUNC(PRODUCT($E$12:$E243),16))</f>
        <v>1.08015047748548</v>
      </c>
      <c r="G244" s="18">
        <f t="shared" si="85"/>
        <v>1</v>
      </c>
      <c r="H244" s="18">
        <f t="shared" ca="1" si="69"/>
        <v>1.0801504799999999</v>
      </c>
      <c r="I244" s="17">
        <f t="shared" si="75"/>
        <v>0.03</v>
      </c>
      <c r="J244" s="5">
        <f t="shared" si="76"/>
        <v>42628</v>
      </c>
      <c r="K244" s="2">
        <f t="shared" si="77"/>
        <v>158</v>
      </c>
      <c r="L244" s="27">
        <f t="shared" si="78"/>
        <v>158</v>
      </c>
      <c r="M244" s="14">
        <f t="shared" si="70"/>
        <v>1.0187056999999999</v>
      </c>
      <c r="N244" s="14">
        <f t="shared" ca="1" si="71"/>
        <v>1.100355451</v>
      </c>
      <c r="O244" s="27">
        <f t="shared" si="84"/>
        <v>0</v>
      </c>
      <c r="P244" s="18">
        <f t="shared" ca="1" si="72"/>
        <v>100355.451</v>
      </c>
      <c r="Q244" s="3">
        <f t="shared" si="79"/>
        <v>0</v>
      </c>
      <c r="R244" s="4" t="str">
        <f t="shared" si="80"/>
        <v>A+J=</v>
      </c>
      <c r="S244" s="5">
        <f t="shared" si="81"/>
        <v>42993</v>
      </c>
      <c r="T244" s="8">
        <f t="shared" si="82"/>
        <v>0</v>
      </c>
      <c r="U244" s="8"/>
      <c r="V244" s="74">
        <v>41701</v>
      </c>
      <c r="W244" s="59" t="s">
        <v>77</v>
      </c>
      <c r="X244" s="31"/>
      <c r="Y244" s="6"/>
      <c r="Z244" s="8"/>
      <c r="AA244" s="8"/>
      <c r="AB244" s="8"/>
      <c r="AC244" s="8"/>
      <c r="AD244" s="8"/>
      <c r="AE244" s="9"/>
      <c r="AF244" s="8"/>
      <c r="AG244" s="8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6"/>
      <c r="GI244" s="6"/>
      <c r="GJ244" s="6"/>
      <c r="GK244" s="6"/>
      <c r="GL244" s="6"/>
      <c r="GM244" s="6"/>
      <c r="GN244" s="6"/>
      <c r="GO244" s="6"/>
      <c r="GP244" s="6"/>
      <c r="GQ244" s="6"/>
      <c r="GR244" s="6"/>
      <c r="GS244" s="6"/>
      <c r="GT244" s="6"/>
      <c r="GU244" s="6"/>
      <c r="GV244" s="6"/>
      <c r="GW244" s="6"/>
      <c r="GX244" s="6"/>
      <c r="GY244" s="6"/>
      <c r="GZ244" s="6"/>
    </row>
    <row r="245" spans="1:208" x14ac:dyDescent="0.15">
      <c r="A245" s="153">
        <f t="shared" si="73"/>
        <v>42861</v>
      </c>
      <c r="B245" s="23">
        <f t="shared" ca="1" si="83"/>
        <v>1100945.4739999999</v>
      </c>
      <c r="C245" s="18">
        <f t="shared" si="74"/>
        <v>1000000</v>
      </c>
      <c r="D245" s="17">
        <f ca="1">IF(A245&lt;$B$1,VLOOKUP(A245,[1]DI!$A$4:$B$15000,2,FALSE),0)</f>
        <v>0</v>
      </c>
      <c r="E245" s="18">
        <f t="shared" ca="1" si="68"/>
        <v>1</v>
      </c>
      <c r="F245" s="18">
        <f ca="1">(TRUNC(PRODUCT($E$12:$E244),16))</f>
        <v>1.08060290931448</v>
      </c>
      <c r="G245" s="18">
        <f t="shared" si="85"/>
        <v>1</v>
      </c>
      <c r="H245" s="18">
        <f t="shared" ca="1" si="69"/>
        <v>1.0806029100000001</v>
      </c>
      <c r="I245" s="17">
        <f t="shared" si="75"/>
        <v>0.03</v>
      </c>
      <c r="J245" s="5">
        <f t="shared" si="76"/>
        <v>42628</v>
      </c>
      <c r="K245" s="2">
        <f t="shared" si="77"/>
        <v>158</v>
      </c>
      <c r="L245" s="27">
        <f t="shared" si="78"/>
        <v>159</v>
      </c>
      <c r="M245" s="14">
        <f t="shared" si="70"/>
        <v>1.018825198</v>
      </c>
      <c r="N245" s="14">
        <f t="shared" ca="1" si="71"/>
        <v>1.100945474</v>
      </c>
      <c r="O245" s="27">
        <f t="shared" si="84"/>
        <v>0</v>
      </c>
      <c r="P245" s="18">
        <f t="shared" ca="1" si="72"/>
        <v>100945.474</v>
      </c>
      <c r="Q245" s="3">
        <f t="shared" si="79"/>
        <v>0</v>
      </c>
      <c r="R245" s="4" t="str">
        <f t="shared" si="80"/>
        <v>A+J=</v>
      </c>
      <c r="S245" s="5">
        <f t="shared" si="81"/>
        <v>42993</v>
      </c>
      <c r="T245" s="8">
        <f t="shared" si="82"/>
        <v>0</v>
      </c>
      <c r="U245" s="8"/>
      <c r="V245" s="74">
        <v>41702</v>
      </c>
      <c r="W245" s="59" t="s">
        <v>77</v>
      </c>
      <c r="X245" s="31"/>
      <c r="Y245" s="6"/>
      <c r="Z245" s="8"/>
      <c r="AA245" s="8"/>
      <c r="AB245" s="8"/>
      <c r="AC245" s="8"/>
      <c r="AD245" s="8"/>
      <c r="AE245" s="9"/>
      <c r="AF245" s="8"/>
      <c r="AG245" s="8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6"/>
      <c r="GI245" s="6"/>
      <c r="GJ245" s="6"/>
      <c r="GK245" s="6"/>
      <c r="GL245" s="6"/>
      <c r="GM245" s="6"/>
      <c r="GN245" s="6"/>
      <c r="GO245" s="6"/>
      <c r="GP245" s="6"/>
      <c r="GQ245" s="6"/>
      <c r="GR245" s="6"/>
      <c r="GS245" s="6"/>
      <c r="GT245" s="6"/>
      <c r="GU245" s="6"/>
      <c r="GV245" s="6"/>
      <c r="GW245" s="6"/>
      <c r="GX245" s="6"/>
      <c r="GY245" s="6"/>
      <c r="GZ245" s="6"/>
    </row>
    <row r="246" spans="1:208" x14ac:dyDescent="0.15">
      <c r="A246" s="153">
        <f t="shared" si="73"/>
        <v>42862</v>
      </c>
      <c r="B246" s="23">
        <f t="shared" ca="1" si="83"/>
        <v>1100945.4739999999</v>
      </c>
      <c r="C246" s="18">
        <f t="shared" si="74"/>
        <v>1000000</v>
      </c>
      <c r="D246" s="17">
        <f ca="1">IF(A246&lt;$B$1,VLOOKUP(A246,[1]DI!$A$4:$B$15000,2,FALSE),0)</f>
        <v>0</v>
      </c>
      <c r="E246" s="18">
        <f t="shared" ca="1" si="68"/>
        <v>1</v>
      </c>
      <c r="F246" s="18">
        <f ca="1">(TRUNC(PRODUCT($E$12:$E245),16))</f>
        <v>1.08060290931448</v>
      </c>
      <c r="G246" s="18">
        <f t="shared" si="85"/>
        <v>1</v>
      </c>
      <c r="H246" s="18">
        <f t="shared" ca="1" si="69"/>
        <v>1.0806029100000001</v>
      </c>
      <c r="I246" s="17">
        <f t="shared" si="75"/>
        <v>0.03</v>
      </c>
      <c r="J246" s="5">
        <f t="shared" si="76"/>
        <v>42628</v>
      </c>
      <c r="K246" s="2">
        <f t="shared" si="77"/>
        <v>158</v>
      </c>
      <c r="L246" s="27">
        <f t="shared" si="78"/>
        <v>159</v>
      </c>
      <c r="M246" s="14">
        <f t="shared" si="70"/>
        <v>1.018825198</v>
      </c>
      <c r="N246" s="14">
        <f t="shared" ca="1" si="71"/>
        <v>1.100945474</v>
      </c>
      <c r="O246" s="27">
        <f t="shared" si="84"/>
        <v>0</v>
      </c>
      <c r="P246" s="18">
        <f t="shared" ca="1" si="72"/>
        <v>100945.474</v>
      </c>
      <c r="Q246" s="3">
        <f t="shared" si="79"/>
        <v>0</v>
      </c>
      <c r="R246" s="4" t="str">
        <f t="shared" si="80"/>
        <v>A+J=</v>
      </c>
      <c r="S246" s="5">
        <f t="shared" si="81"/>
        <v>42993</v>
      </c>
      <c r="T246" s="8">
        <f t="shared" si="82"/>
        <v>0</v>
      </c>
      <c r="U246" s="8"/>
      <c r="V246" s="74">
        <v>41747</v>
      </c>
      <c r="W246" s="59" t="s">
        <v>94</v>
      </c>
      <c r="X246" s="31"/>
      <c r="Y246" s="6"/>
      <c r="Z246" s="8"/>
      <c r="AA246" s="8"/>
      <c r="AB246" s="8"/>
      <c r="AC246" s="8"/>
      <c r="AD246" s="8"/>
      <c r="AE246" s="9"/>
      <c r="AF246" s="8"/>
      <c r="AG246" s="8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6"/>
      <c r="GI246" s="6"/>
      <c r="GJ246" s="6"/>
      <c r="GK246" s="6"/>
      <c r="GL246" s="6"/>
      <c r="GM246" s="6"/>
      <c r="GN246" s="6"/>
      <c r="GO246" s="6"/>
      <c r="GP246" s="6"/>
      <c r="GQ246" s="6"/>
      <c r="GR246" s="6"/>
      <c r="GS246" s="6"/>
      <c r="GT246" s="6"/>
      <c r="GU246" s="6"/>
      <c r="GV246" s="6"/>
      <c r="GW246" s="6"/>
      <c r="GX246" s="6"/>
      <c r="GY246" s="6"/>
      <c r="GZ246" s="6"/>
    </row>
    <row r="247" spans="1:208" x14ac:dyDescent="0.15">
      <c r="A247" s="153">
        <f t="shared" si="73"/>
        <v>42863</v>
      </c>
      <c r="B247" s="23">
        <f t="shared" ca="1" si="83"/>
        <v>1100945.4739999999</v>
      </c>
      <c r="C247" s="18">
        <f t="shared" si="74"/>
        <v>1000000</v>
      </c>
      <c r="D247" s="17">
        <f ca="1">IF(A247&lt;$B$1,VLOOKUP(A247,[1]DI!$A$4:$B$15000,2,FALSE),0)</f>
        <v>0.1113</v>
      </c>
      <c r="E247" s="18">
        <f t="shared" ca="1" si="68"/>
        <v>1.0004188599999999</v>
      </c>
      <c r="F247" s="18">
        <f ca="1">(TRUNC(PRODUCT($E$12:$E246),16))</f>
        <v>1.08060290931448</v>
      </c>
      <c r="G247" s="18">
        <f t="shared" si="85"/>
        <v>1</v>
      </c>
      <c r="H247" s="18">
        <f t="shared" ca="1" si="69"/>
        <v>1.0806029100000001</v>
      </c>
      <c r="I247" s="17">
        <f t="shared" si="75"/>
        <v>0.03</v>
      </c>
      <c r="J247" s="5">
        <f t="shared" si="76"/>
        <v>42628</v>
      </c>
      <c r="K247" s="2">
        <f t="shared" si="77"/>
        <v>159</v>
      </c>
      <c r="L247" s="27">
        <f t="shared" si="78"/>
        <v>159</v>
      </c>
      <c r="M247" s="14">
        <f t="shared" si="70"/>
        <v>1.018825198</v>
      </c>
      <c r="N247" s="14">
        <f t="shared" ca="1" si="71"/>
        <v>1.100945474</v>
      </c>
      <c r="O247" s="27">
        <f t="shared" si="84"/>
        <v>0</v>
      </c>
      <c r="P247" s="18">
        <f t="shared" ca="1" si="72"/>
        <v>100945.474</v>
      </c>
      <c r="Q247" s="3">
        <f t="shared" si="79"/>
        <v>0</v>
      </c>
      <c r="R247" s="4" t="str">
        <f t="shared" si="80"/>
        <v>A+J=</v>
      </c>
      <c r="S247" s="5">
        <f t="shared" si="81"/>
        <v>42993</v>
      </c>
      <c r="T247" s="8">
        <f t="shared" si="82"/>
        <v>0</v>
      </c>
      <c r="U247" s="8"/>
      <c r="V247" s="74">
        <v>41750</v>
      </c>
      <c r="W247" s="59" t="s">
        <v>79</v>
      </c>
      <c r="X247" s="31"/>
      <c r="Y247" s="6"/>
      <c r="Z247" s="8"/>
      <c r="AA247" s="8"/>
      <c r="AB247" s="8"/>
      <c r="AC247" s="8"/>
      <c r="AD247" s="8"/>
      <c r="AE247" s="9"/>
      <c r="AF247" s="8"/>
      <c r="AG247" s="8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6"/>
      <c r="GI247" s="6"/>
      <c r="GJ247" s="6"/>
      <c r="GK247" s="6"/>
      <c r="GL247" s="6"/>
      <c r="GM247" s="6"/>
      <c r="GN247" s="6"/>
      <c r="GO247" s="6"/>
      <c r="GP247" s="6"/>
      <c r="GQ247" s="6"/>
      <c r="GR247" s="6"/>
      <c r="GS247" s="6"/>
      <c r="GT247" s="6"/>
      <c r="GU247" s="6"/>
      <c r="GV247" s="6"/>
      <c r="GW247" s="6"/>
      <c r="GX247" s="6"/>
      <c r="GY247" s="6"/>
      <c r="GZ247" s="6"/>
    </row>
    <row r="248" spans="1:208" x14ac:dyDescent="0.15">
      <c r="A248" s="153">
        <f t="shared" si="73"/>
        <v>42864</v>
      </c>
      <c r="B248" s="23">
        <f t="shared" ca="1" si="83"/>
        <v>1101535.814</v>
      </c>
      <c r="C248" s="18">
        <f t="shared" si="74"/>
        <v>1000000</v>
      </c>
      <c r="D248" s="17">
        <f ca="1">IF(A248&lt;$B$1,VLOOKUP(A248,[1]DI!$A$4:$B$15000,2,FALSE),0)</f>
        <v>0.1113</v>
      </c>
      <c r="E248" s="18">
        <f t="shared" ca="1" si="68"/>
        <v>1.0004188599999999</v>
      </c>
      <c r="F248" s="18">
        <f ca="1">(TRUNC(PRODUCT($E$12:$E247),16))</f>
        <v>1.0810555306490801</v>
      </c>
      <c r="G248" s="18">
        <f t="shared" si="85"/>
        <v>1</v>
      </c>
      <c r="H248" s="18">
        <f t="shared" ca="1" si="69"/>
        <v>1.08105553</v>
      </c>
      <c r="I248" s="17">
        <f t="shared" si="75"/>
        <v>0.03</v>
      </c>
      <c r="J248" s="5">
        <f t="shared" si="76"/>
        <v>42628</v>
      </c>
      <c r="K248" s="2">
        <f t="shared" si="77"/>
        <v>160</v>
      </c>
      <c r="L248" s="27">
        <f t="shared" si="78"/>
        <v>160</v>
      </c>
      <c r="M248" s="14">
        <f t="shared" si="70"/>
        <v>1.01894471</v>
      </c>
      <c r="N248" s="14">
        <f t="shared" ca="1" si="71"/>
        <v>1.101535814</v>
      </c>
      <c r="O248" s="27">
        <f t="shared" si="84"/>
        <v>0</v>
      </c>
      <c r="P248" s="18">
        <f t="shared" ca="1" si="72"/>
        <v>101535.814</v>
      </c>
      <c r="Q248" s="3">
        <f t="shared" si="79"/>
        <v>0</v>
      </c>
      <c r="R248" s="4" t="str">
        <f t="shared" si="80"/>
        <v>A+J=</v>
      </c>
      <c r="S248" s="5">
        <f t="shared" si="81"/>
        <v>42993</v>
      </c>
      <c r="T248" s="8">
        <f t="shared" si="82"/>
        <v>0</v>
      </c>
      <c r="U248" s="8"/>
      <c r="V248" s="74">
        <v>41760</v>
      </c>
      <c r="W248" s="59" t="s">
        <v>86</v>
      </c>
      <c r="X248" s="31"/>
      <c r="Y248" s="6"/>
      <c r="Z248" s="8"/>
      <c r="AA248" s="8"/>
      <c r="AB248" s="8"/>
      <c r="AC248" s="8"/>
      <c r="AD248" s="8"/>
      <c r="AE248" s="9"/>
      <c r="AF248" s="8"/>
      <c r="AG248" s="8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6"/>
      <c r="GI248" s="6"/>
      <c r="GJ248" s="6"/>
      <c r="GK248" s="6"/>
      <c r="GL248" s="6"/>
      <c r="GM248" s="6"/>
      <c r="GN248" s="6"/>
      <c r="GO248" s="6"/>
      <c r="GP248" s="6"/>
      <c r="GQ248" s="6"/>
      <c r="GR248" s="6"/>
      <c r="GS248" s="6"/>
      <c r="GT248" s="6"/>
      <c r="GU248" s="6"/>
      <c r="GV248" s="6"/>
      <c r="GW248" s="6"/>
      <c r="GX248" s="6"/>
      <c r="GY248" s="6"/>
      <c r="GZ248" s="6"/>
    </row>
    <row r="249" spans="1:208" x14ac:dyDescent="0.15">
      <c r="A249" s="153">
        <f t="shared" si="73"/>
        <v>42865</v>
      </c>
      <c r="B249" s="23">
        <f t="shared" ca="1" si="83"/>
        <v>1102126.47</v>
      </c>
      <c r="C249" s="18">
        <f t="shared" si="74"/>
        <v>1000000</v>
      </c>
      <c r="D249" s="17">
        <f ca="1">IF(A249&lt;$B$1,VLOOKUP(A249,[1]DI!$A$4:$B$15000,2,FALSE),0)</f>
        <v>0.1113</v>
      </c>
      <c r="E249" s="18">
        <f t="shared" ca="1" si="68"/>
        <v>1.0004188599999999</v>
      </c>
      <c r="F249" s="18">
        <f ca="1">(TRUNC(PRODUCT($E$12:$E248),16))</f>
        <v>1.08150834156864</v>
      </c>
      <c r="G249" s="18">
        <f t="shared" si="85"/>
        <v>1</v>
      </c>
      <c r="H249" s="18">
        <f t="shared" ca="1" si="69"/>
        <v>1.0815083400000001</v>
      </c>
      <c r="I249" s="17">
        <f t="shared" si="75"/>
        <v>0.03</v>
      </c>
      <c r="J249" s="5">
        <f t="shared" si="76"/>
        <v>42628</v>
      </c>
      <c r="K249" s="2">
        <f t="shared" si="77"/>
        <v>161</v>
      </c>
      <c r="L249" s="27">
        <f t="shared" si="78"/>
        <v>161</v>
      </c>
      <c r="M249" s="14">
        <f t="shared" si="70"/>
        <v>1.019064236</v>
      </c>
      <c r="N249" s="14">
        <f t="shared" ca="1" si="71"/>
        <v>1.10212647</v>
      </c>
      <c r="O249" s="27">
        <f t="shared" si="84"/>
        <v>0</v>
      </c>
      <c r="P249" s="18">
        <f t="shared" ca="1" si="72"/>
        <v>102126.47</v>
      </c>
      <c r="Q249" s="3">
        <f t="shared" si="79"/>
        <v>0</v>
      </c>
      <c r="R249" s="4" t="str">
        <f t="shared" si="80"/>
        <v>A+J=</v>
      </c>
      <c r="S249" s="5">
        <f t="shared" si="81"/>
        <v>42993</v>
      </c>
      <c r="T249" s="8">
        <f t="shared" si="82"/>
        <v>0</v>
      </c>
      <c r="U249" s="8"/>
      <c r="V249" s="74">
        <v>41809</v>
      </c>
      <c r="W249" s="59" t="s">
        <v>95</v>
      </c>
      <c r="X249" s="31"/>
      <c r="Y249" s="6"/>
      <c r="Z249" s="8"/>
      <c r="AA249" s="8"/>
      <c r="AB249" s="8"/>
      <c r="AC249" s="8"/>
      <c r="AD249" s="8"/>
      <c r="AE249" s="9"/>
      <c r="AF249" s="8"/>
      <c r="AG249" s="8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/>
      <c r="GV249" s="6"/>
      <c r="GW249" s="6"/>
      <c r="GX249" s="6"/>
      <c r="GY249" s="6"/>
      <c r="GZ249" s="6"/>
    </row>
    <row r="250" spans="1:208" x14ac:dyDescent="0.15">
      <c r="A250" s="153">
        <f t="shared" si="73"/>
        <v>42866</v>
      </c>
      <c r="B250" s="23">
        <f t="shared" ca="1" si="83"/>
        <v>1102717.4439999999</v>
      </c>
      <c r="C250" s="18">
        <f t="shared" si="74"/>
        <v>1000000</v>
      </c>
      <c r="D250" s="17">
        <f ca="1">IF(A250&lt;$B$1,VLOOKUP(A250,[1]DI!$A$4:$B$15000,2,FALSE),0)</f>
        <v>0.1113</v>
      </c>
      <c r="E250" s="18">
        <f t="shared" ca="1" si="68"/>
        <v>1.0004188599999999</v>
      </c>
      <c r="F250" s="18">
        <f ca="1">(TRUNC(PRODUCT($E$12:$E249),16))</f>
        <v>1.08196134215259</v>
      </c>
      <c r="G250" s="18">
        <f t="shared" si="85"/>
        <v>1</v>
      </c>
      <c r="H250" s="18">
        <f t="shared" ca="1" si="69"/>
        <v>1.0819613400000001</v>
      </c>
      <c r="I250" s="17">
        <f t="shared" si="75"/>
        <v>0.03</v>
      </c>
      <c r="J250" s="5">
        <f t="shared" si="76"/>
        <v>42628</v>
      </c>
      <c r="K250" s="2">
        <f t="shared" si="77"/>
        <v>162</v>
      </c>
      <c r="L250" s="27">
        <f t="shared" si="78"/>
        <v>162</v>
      </c>
      <c r="M250" s="14">
        <f t="shared" si="70"/>
        <v>1.019183776</v>
      </c>
      <c r="N250" s="14">
        <f t="shared" ca="1" si="71"/>
        <v>1.102717444</v>
      </c>
      <c r="O250" s="27">
        <f t="shared" si="84"/>
        <v>0</v>
      </c>
      <c r="P250" s="18">
        <f t="shared" ca="1" si="72"/>
        <v>102717.444</v>
      </c>
      <c r="Q250" s="3">
        <f t="shared" si="79"/>
        <v>0</v>
      </c>
      <c r="R250" s="4" t="str">
        <f t="shared" si="80"/>
        <v>A+J=</v>
      </c>
      <c r="S250" s="5">
        <f t="shared" si="81"/>
        <v>42993</v>
      </c>
      <c r="T250" s="8">
        <f t="shared" si="82"/>
        <v>0</v>
      </c>
      <c r="U250" s="8"/>
      <c r="V250" s="74">
        <v>41998</v>
      </c>
      <c r="W250" s="59" t="s">
        <v>91</v>
      </c>
      <c r="X250" s="31"/>
      <c r="Y250" s="6"/>
      <c r="Z250" s="8"/>
      <c r="AA250" s="8"/>
      <c r="AB250" s="8"/>
      <c r="AC250" s="8"/>
      <c r="AD250" s="8"/>
      <c r="AE250" s="9"/>
      <c r="AF250" s="8"/>
      <c r="AG250" s="8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6"/>
      <c r="GI250" s="6"/>
      <c r="GJ250" s="6"/>
      <c r="GK250" s="6"/>
      <c r="GL250" s="6"/>
      <c r="GM250" s="6"/>
      <c r="GN250" s="6"/>
      <c r="GO250" s="6"/>
      <c r="GP250" s="6"/>
      <c r="GQ250" s="6"/>
      <c r="GR250" s="6"/>
      <c r="GS250" s="6"/>
      <c r="GT250" s="6"/>
      <c r="GU250" s="6"/>
      <c r="GV250" s="6"/>
      <c r="GW250" s="6"/>
      <c r="GX250" s="6"/>
      <c r="GY250" s="6"/>
      <c r="GZ250" s="6"/>
    </row>
    <row r="251" spans="1:208" x14ac:dyDescent="0.15">
      <c r="A251" s="153">
        <f t="shared" si="73"/>
        <v>42867</v>
      </c>
      <c r="B251" s="23">
        <f t="shared" ca="1" si="83"/>
        <v>1103308.7350000001</v>
      </c>
      <c r="C251" s="18">
        <f t="shared" si="74"/>
        <v>1000000</v>
      </c>
      <c r="D251" s="17">
        <f ca="1">IF(A251&lt;$B$1,VLOOKUP(A251,[1]DI!$A$4:$B$15000,2,FALSE),0)</f>
        <v>0.1113</v>
      </c>
      <c r="E251" s="18">
        <f t="shared" ca="1" si="68"/>
        <v>1.0004188599999999</v>
      </c>
      <c r="F251" s="18">
        <f ca="1">(TRUNC(PRODUCT($E$12:$E250),16))</f>
        <v>1.08241453248037</v>
      </c>
      <c r="G251" s="18">
        <f t="shared" si="85"/>
        <v>1</v>
      </c>
      <c r="H251" s="18">
        <f t="shared" ca="1" si="69"/>
        <v>1.0824145300000001</v>
      </c>
      <c r="I251" s="17">
        <f t="shared" si="75"/>
        <v>0.03</v>
      </c>
      <c r="J251" s="5">
        <f t="shared" si="76"/>
        <v>42628</v>
      </c>
      <c r="K251" s="2">
        <f t="shared" si="77"/>
        <v>163</v>
      </c>
      <c r="L251" s="27">
        <f t="shared" si="78"/>
        <v>163</v>
      </c>
      <c r="M251" s="14">
        <f t="shared" si="70"/>
        <v>1.0193033300000001</v>
      </c>
      <c r="N251" s="14">
        <f t="shared" ca="1" si="71"/>
        <v>1.1033087349999999</v>
      </c>
      <c r="O251" s="27">
        <f t="shared" si="84"/>
        <v>0</v>
      </c>
      <c r="P251" s="18">
        <f t="shared" ca="1" si="72"/>
        <v>103308.735</v>
      </c>
      <c r="Q251" s="3">
        <f t="shared" si="79"/>
        <v>0</v>
      </c>
      <c r="R251" s="4" t="str">
        <f t="shared" si="80"/>
        <v>A+J=</v>
      </c>
      <c r="S251" s="5">
        <f t="shared" si="81"/>
        <v>42993</v>
      </c>
      <c r="T251" s="8">
        <f t="shared" si="82"/>
        <v>0</v>
      </c>
      <c r="U251" s="8"/>
      <c r="V251" s="74">
        <v>42005</v>
      </c>
      <c r="W251" s="59" t="s">
        <v>93</v>
      </c>
      <c r="X251" s="31"/>
      <c r="Y251" s="6"/>
      <c r="Z251" s="8"/>
      <c r="AA251" s="8"/>
      <c r="AB251" s="8"/>
      <c r="AC251" s="8"/>
      <c r="AD251" s="8"/>
      <c r="AE251" s="9"/>
      <c r="AF251" s="8"/>
      <c r="AG251" s="8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6"/>
      <c r="GI251" s="6"/>
      <c r="GJ251" s="6"/>
      <c r="GK251" s="6"/>
      <c r="GL251" s="6"/>
      <c r="GM251" s="6"/>
      <c r="GN251" s="6"/>
      <c r="GO251" s="6"/>
      <c r="GP251" s="6"/>
      <c r="GQ251" s="6"/>
      <c r="GR251" s="6"/>
      <c r="GS251" s="6"/>
      <c r="GT251" s="6"/>
      <c r="GU251" s="6"/>
      <c r="GV251" s="6"/>
      <c r="GW251" s="6"/>
      <c r="GX251" s="6"/>
      <c r="GY251" s="6"/>
      <c r="GZ251" s="6"/>
    </row>
    <row r="252" spans="1:208" x14ac:dyDescent="0.15">
      <c r="A252" s="153">
        <f t="shared" si="73"/>
        <v>42868</v>
      </c>
      <c r="B252" s="23">
        <f t="shared" ca="1" si="83"/>
        <v>1103900.3429999999</v>
      </c>
      <c r="C252" s="18">
        <f t="shared" si="74"/>
        <v>1000000</v>
      </c>
      <c r="D252" s="17">
        <f ca="1">IF(A252&lt;$B$1,VLOOKUP(A252,[1]DI!$A$4:$B$15000,2,FALSE),0)</f>
        <v>0</v>
      </c>
      <c r="E252" s="18">
        <f t="shared" ca="1" si="68"/>
        <v>1</v>
      </c>
      <c r="F252" s="18">
        <f ca="1">(TRUNC(PRODUCT($E$12:$E251),16))</f>
        <v>1.08286791263144</v>
      </c>
      <c r="G252" s="18">
        <f t="shared" si="85"/>
        <v>1</v>
      </c>
      <c r="H252" s="18">
        <f t="shared" ca="1" si="69"/>
        <v>1.08286791</v>
      </c>
      <c r="I252" s="17">
        <f t="shared" si="75"/>
        <v>0.03</v>
      </c>
      <c r="J252" s="5">
        <f t="shared" si="76"/>
        <v>42628</v>
      </c>
      <c r="K252" s="2">
        <f t="shared" si="77"/>
        <v>163</v>
      </c>
      <c r="L252" s="27">
        <f t="shared" si="78"/>
        <v>164</v>
      </c>
      <c r="M252" s="14">
        <f t="shared" si="70"/>
        <v>1.019422898</v>
      </c>
      <c r="N252" s="14">
        <f t="shared" ca="1" si="71"/>
        <v>1.1039003430000001</v>
      </c>
      <c r="O252" s="27">
        <f t="shared" si="84"/>
        <v>0</v>
      </c>
      <c r="P252" s="18">
        <f t="shared" ca="1" si="72"/>
        <v>103900.34299999999</v>
      </c>
      <c r="Q252" s="3">
        <f t="shared" si="79"/>
        <v>0</v>
      </c>
      <c r="R252" s="4" t="str">
        <f t="shared" si="80"/>
        <v>A+J=</v>
      </c>
      <c r="S252" s="5">
        <f t="shared" si="81"/>
        <v>42993</v>
      </c>
      <c r="T252" s="8">
        <f t="shared" si="82"/>
        <v>0</v>
      </c>
      <c r="U252" s="8"/>
      <c r="V252" s="74">
        <v>42051</v>
      </c>
      <c r="W252" s="59" t="s">
        <v>77</v>
      </c>
      <c r="X252" s="31"/>
      <c r="Y252" s="6"/>
      <c r="Z252" s="8"/>
      <c r="AA252" s="8"/>
      <c r="AB252" s="8"/>
      <c r="AC252" s="8"/>
      <c r="AD252" s="8"/>
      <c r="AE252" s="9"/>
      <c r="AF252" s="8"/>
      <c r="AG252" s="8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/>
      <c r="GW252" s="6"/>
      <c r="GX252" s="6"/>
      <c r="GY252" s="6"/>
      <c r="GZ252" s="6"/>
    </row>
    <row r="253" spans="1:208" x14ac:dyDescent="0.15">
      <c r="A253" s="153">
        <f t="shared" si="73"/>
        <v>42869</v>
      </c>
      <c r="B253" s="23">
        <f t="shared" ca="1" si="83"/>
        <v>1103900.3429999999</v>
      </c>
      <c r="C253" s="18">
        <f t="shared" si="74"/>
        <v>1000000</v>
      </c>
      <c r="D253" s="17">
        <f ca="1">IF(A253&lt;$B$1,VLOOKUP(A253,[1]DI!$A$4:$B$15000,2,FALSE),0)</f>
        <v>0</v>
      </c>
      <c r="E253" s="18">
        <f t="shared" ca="1" si="68"/>
        <v>1</v>
      </c>
      <c r="F253" s="18">
        <f ca="1">(TRUNC(PRODUCT($E$12:$E252),16))</f>
        <v>1.08286791263144</v>
      </c>
      <c r="G253" s="18">
        <f t="shared" si="85"/>
        <v>1</v>
      </c>
      <c r="H253" s="18">
        <f t="shared" ca="1" si="69"/>
        <v>1.08286791</v>
      </c>
      <c r="I253" s="17">
        <f t="shared" si="75"/>
        <v>0.03</v>
      </c>
      <c r="J253" s="5">
        <f t="shared" si="76"/>
        <v>42628</v>
      </c>
      <c r="K253" s="2">
        <f t="shared" si="77"/>
        <v>163</v>
      </c>
      <c r="L253" s="27">
        <f t="shared" si="78"/>
        <v>164</v>
      </c>
      <c r="M253" s="14">
        <f t="shared" si="70"/>
        <v>1.019422898</v>
      </c>
      <c r="N253" s="14">
        <f t="shared" ca="1" si="71"/>
        <v>1.1039003430000001</v>
      </c>
      <c r="O253" s="27">
        <f t="shared" si="84"/>
        <v>0</v>
      </c>
      <c r="P253" s="18">
        <f t="shared" ca="1" si="72"/>
        <v>103900.34299999999</v>
      </c>
      <c r="Q253" s="3">
        <f t="shared" si="79"/>
        <v>0</v>
      </c>
      <c r="R253" s="4" t="str">
        <f t="shared" si="80"/>
        <v>A+J=</v>
      </c>
      <c r="S253" s="5">
        <f t="shared" si="81"/>
        <v>42993</v>
      </c>
      <c r="T253" s="8">
        <f t="shared" si="82"/>
        <v>0</v>
      </c>
      <c r="U253" s="8"/>
      <c r="V253" s="74">
        <v>42052</v>
      </c>
      <c r="W253" s="59" t="s">
        <v>77</v>
      </c>
      <c r="X253" s="31"/>
      <c r="Y253" s="6"/>
      <c r="Z253" s="8"/>
      <c r="AA253" s="8"/>
      <c r="AB253" s="8"/>
      <c r="AC253" s="8"/>
      <c r="AD253" s="8"/>
      <c r="AE253" s="9"/>
      <c r="AF253" s="8"/>
      <c r="AG253" s="8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6"/>
      <c r="GI253" s="6"/>
      <c r="GJ253" s="6"/>
      <c r="GK253" s="6"/>
      <c r="GL253" s="6"/>
      <c r="GM253" s="6"/>
      <c r="GN253" s="6"/>
      <c r="GO253" s="6"/>
      <c r="GP253" s="6"/>
      <c r="GQ253" s="6"/>
      <c r="GR253" s="6"/>
      <c r="GS253" s="6"/>
      <c r="GT253" s="6"/>
      <c r="GU253" s="6"/>
      <c r="GV253" s="6"/>
      <c r="GW253" s="6"/>
      <c r="GX253" s="6"/>
      <c r="GY253" s="6"/>
      <c r="GZ253" s="6"/>
    </row>
    <row r="254" spans="1:208" x14ac:dyDescent="0.15">
      <c r="A254" s="153">
        <f t="shared" si="73"/>
        <v>42870</v>
      </c>
      <c r="B254" s="23">
        <f t="shared" ca="1" si="83"/>
        <v>1103900.3429999999</v>
      </c>
      <c r="C254" s="18">
        <f t="shared" si="74"/>
        <v>1000000</v>
      </c>
      <c r="D254" s="17">
        <f ca="1">IF(A254&lt;$B$1,VLOOKUP(A254,[1]DI!$A$4:$B$15000,2,FALSE),0)</f>
        <v>0.1113</v>
      </c>
      <c r="E254" s="18">
        <f t="shared" ca="1" si="68"/>
        <v>1.0004188599999999</v>
      </c>
      <c r="F254" s="18">
        <f ca="1">(TRUNC(PRODUCT($E$12:$E253),16))</f>
        <v>1.08286791263144</v>
      </c>
      <c r="G254" s="18">
        <f t="shared" si="85"/>
        <v>1</v>
      </c>
      <c r="H254" s="18">
        <f t="shared" ca="1" si="69"/>
        <v>1.08286791</v>
      </c>
      <c r="I254" s="17">
        <f t="shared" si="75"/>
        <v>0.03</v>
      </c>
      <c r="J254" s="5">
        <f t="shared" si="76"/>
        <v>42628</v>
      </c>
      <c r="K254" s="2">
        <f t="shared" si="77"/>
        <v>164</v>
      </c>
      <c r="L254" s="27">
        <f t="shared" si="78"/>
        <v>164</v>
      </c>
      <c r="M254" s="14">
        <f t="shared" si="70"/>
        <v>1.019422898</v>
      </c>
      <c r="N254" s="14">
        <f t="shared" ca="1" si="71"/>
        <v>1.1039003430000001</v>
      </c>
      <c r="O254" s="27">
        <f t="shared" si="84"/>
        <v>0</v>
      </c>
      <c r="P254" s="18">
        <f t="shared" ca="1" si="72"/>
        <v>103900.34299999999</v>
      </c>
      <c r="Q254" s="3">
        <f t="shared" si="79"/>
        <v>0</v>
      </c>
      <c r="R254" s="4" t="str">
        <f t="shared" si="80"/>
        <v>A+J=</v>
      </c>
      <c r="S254" s="5">
        <f t="shared" si="81"/>
        <v>42993</v>
      </c>
      <c r="T254" s="8">
        <f t="shared" si="82"/>
        <v>0</v>
      </c>
      <c r="U254" s="43"/>
      <c r="V254" s="74">
        <v>42097</v>
      </c>
      <c r="W254" s="59" t="s">
        <v>94</v>
      </c>
      <c r="X254" s="49"/>
      <c r="Y254" s="52"/>
      <c r="Z254" s="43"/>
      <c r="AA254" s="43"/>
      <c r="AB254" s="43"/>
      <c r="AC254" s="43"/>
      <c r="AD254" s="43"/>
      <c r="AE254" s="75"/>
      <c r="AF254" s="43"/>
      <c r="AG254" s="43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51"/>
      <c r="AU254" s="51"/>
      <c r="AV254" s="51"/>
      <c r="AW254" s="51"/>
      <c r="AX254" s="51"/>
      <c r="AY254" s="51"/>
      <c r="AZ254" s="51"/>
      <c r="BA254" s="51"/>
      <c r="BB254" s="51"/>
      <c r="BC254" s="51"/>
      <c r="BD254" s="51"/>
      <c r="BE254" s="51"/>
      <c r="BF254" s="51"/>
      <c r="BG254" s="51"/>
      <c r="BH254" s="51"/>
      <c r="BI254" s="51"/>
      <c r="BJ254" s="51"/>
      <c r="BK254" s="51"/>
      <c r="BL254" s="51"/>
      <c r="BM254" s="51"/>
      <c r="BN254" s="51"/>
      <c r="BO254" s="51"/>
      <c r="BP254" s="51"/>
      <c r="BQ254" s="51"/>
      <c r="BR254" s="51"/>
      <c r="BS254" s="51"/>
      <c r="BT254" s="51"/>
      <c r="BU254" s="51"/>
      <c r="BV254" s="51"/>
      <c r="BW254" s="51"/>
      <c r="BX254" s="51"/>
      <c r="BY254" s="51"/>
      <c r="BZ254" s="51"/>
      <c r="CA254" s="51"/>
      <c r="CB254" s="51"/>
      <c r="CC254" s="51"/>
      <c r="CD254" s="51"/>
      <c r="CE254" s="51"/>
      <c r="CF254" s="51"/>
      <c r="CG254" s="51"/>
      <c r="CH254" s="51"/>
      <c r="CI254" s="51"/>
      <c r="CJ254" s="51"/>
      <c r="CK254" s="51"/>
      <c r="CL254" s="51"/>
      <c r="CM254" s="51"/>
      <c r="CN254" s="51"/>
      <c r="CO254" s="51"/>
      <c r="CP254" s="51"/>
      <c r="CQ254" s="51"/>
      <c r="CR254" s="51"/>
      <c r="CS254" s="51"/>
      <c r="CT254" s="51"/>
      <c r="CU254" s="51"/>
      <c r="CV254" s="51"/>
      <c r="CW254" s="51"/>
      <c r="CX254" s="51"/>
      <c r="CY254" s="51"/>
      <c r="CZ254" s="51"/>
      <c r="DA254" s="51"/>
      <c r="DB254" s="51"/>
      <c r="DC254" s="51"/>
      <c r="DD254" s="51"/>
      <c r="DE254" s="51"/>
      <c r="DF254" s="51"/>
      <c r="DG254" s="51"/>
      <c r="DH254" s="51"/>
      <c r="DI254" s="51"/>
      <c r="DJ254" s="51"/>
      <c r="DK254" s="51"/>
      <c r="DL254" s="51"/>
      <c r="DM254" s="51"/>
      <c r="DN254" s="51"/>
      <c r="DO254" s="51"/>
      <c r="DP254" s="51"/>
      <c r="DQ254" s="51"/>
      <c r="DR254" s="51"/>
      <c r="DS254" s="51"/>
      <c r="DT254" s="51"/>
      <c r="DU254" s="51"/>
      <c r="DV254" s="51"/>
      <c r="DW254" s="51"/>
      <c r="DX254" s="51"/>
      <c r="DY254" s="51"/>
      <c r="DZ254" s="51"/>
      <c r="EA254" s="51"/>
      <c r="EB254" s="51"/>
      <c r="EC254" s="51"/>
      <c r="ED254" s="51"/>
      <c r="EE254" s="51"/>
      <c r="EF254" s="51"/>
      <c r="EG254" s="51"/>
      <c r="EH254" s="51"/>
      <c r="EI254" s="51"/>
      <c r="EJ254" s="51"/>
      <c r="EK254" s="51"/>
      <c r="EL254" s="51"/>
      <c r="EM254" s="51"/>
      <c r="EN254" s="51"/>
      <c r="EO254" s="51"/>
      <c r="EP254" s="51"/>
      <c r="EQ254" s="51"/>
      <c r="ER254" s="51"/>
      <c r="ES254" s="51"/>
      <c r="ET254" s="51"/>
      <c r="EU254" s="51"/>
      <c r="EV254" s="51"/>
      <c r="EW254" s="51"/>
      <c r="EX254" s="51"/>
      <c r="EY254" s="51"/>
      <c r="EZ254" s="51"/>
      <c r="FA254" s="51"/>
      <c r="FB254" s="51"/>
      <c r="FC254" s="51"/>
      <c r="FD254" s="51"/>
      <c r="FE254" s="51"/>
      <c r="FF254" s="51"/>
      <c r="FG254" s="51"/>
      <c r="FH254" s="51"/>
      <c r="FI254" s="51"/>
      <c r="FJ254" s="51"/>
      <c r="FK254" s="51"/>
      <c r="FL254" s="51"/>
      <c r="FM254" s="51"/>
      <c r="FN254" s="51"/>
      <c r="FO254" s="51"/>
      <c r="FP254" s="51"/>
      <c r="FQ254" s="51"/>
      <c r="FR254" s="51"/>
      <c r="FS254" s="51"/>
      <c r="FT254" s="51"/>
      <c r="FU254" s="51"/>
      <c r="FV254" s="51"/>
      <c r="FW254" s="51"/>
      <c r="FX254" s="51"/>
      <c r="FY254" s="51"/>
      <c r="FZ254" s="51"/>
      <c r="GA254" s="51"/>
      <c r="GB254" s="51"/>
      <c r="GC254" s="51"/>
      <c r="GD254" s="51"/>
      <c r="GE254" s="51"/>
      <c r="GF254" s="51"/>
      <c r="GG254" s="51"/>
      <c r="GH254" s="52"/>
      <c r="GI254" s="52"/>
      <c r="GJ254" s="52"/>
      <c r="GK254" s="52"/>
      <c r="GL254" s="52"/>
      <c r="GM254" s="52"/>
      <c r="GN254" s="52"/>
      <c r="GO254" s="52"/>
      <c r="GP254" s="52"/>
      <c r="GQ254" s="52"/>
      <c r="GR254" s="52"/>
      <c r="GS254" s="52"/>
      <c r="GT254" s="52"/>
      <c r="GU254" s="52"/>
      <c r="GV254" s="52"/>
      <c r="GW254" s="52"/>
      <c r="GX254" s="52"/>
      <c r="GY254" s="52"/>
      <c r="GZ254" s="52"/>
    </row>
    <row r="255" spans="1:208" x14ac:dyDescent="0.15">
      <c r="A255" s="153">
        <f t="shared" si="73"/>
        <v>42871</v>
      </c>
      <c r="B255" s="23">
        <f t="shared" ca="1" si="83"/>
        <v>1104492.2679999999</v>
      </c>
      <c r="C255" s="18">
        <f t="shared" si="74"/>
        <v>1000000</v>
      </c>
      <c r="D255" s="17">
        <f ca="1">IF(A255&lt;$B$1,VLOOKUP(A255,[1]DI!$A$4:$B$15000,2,FALSE),0)</f>
        <v>0.1113</v>
      </c>
      <c r="E255" s="18">
        <f t="shared" ca="1" si="68"/>
        <v>1.0004188599999999</v>
      </c>
      <c r="F255" s="18">
        <f ca="1">(TRUNC(PRODUCT($E$12:$E254),16))</f>
        <v>1.0833214826853299</v>
      </c>
      <c r="G255" s="18">
        <f t="shared" si="85"/>
        <v>1</v>
      </c>
      <c r="H255" s="18">
        <f t="shared" ca="1" si="69"/>
        <v>1.0833214799999999</v>
      </c>
      <c r="I255" s="17">
        <f t="shared" si="75"/>
        <v>0.03</v>
      </c>
      <c r="J255" s="5">
        <f t="shared" si="76"/>
        <v>42628</v>
      </c>
      <c r="K255" s="2">
        <f t="shared" si="77"/>
        <v>165</v>
      </c>
      <c r="L255" s="27">
        <f t="shared" si="78"/>
        <v>165</v>
      </c>
      <c r="M255" s="14">
        <f t="shared" si="70"/>
        <v>1.0195424799999999</v>
      </c>
      <c r="N255" s="14">
        <f t="shared" ca="1" si="71"/>
        <v>1.104492268</v>
      </c>
      <c r="O255" s="27">
        <f t="shared" si="84"/>
        <v>0</v>
      </c>
      <c r="P255" s="18">
        <f t="shared" ca="1" si="72"/>
        <v>104492.268</v>
      </c>
      <c r="Q255" s="3">
        <f t="shared" si="79"/>
        <v>0</v>
      </c>
      <c r="R255" s="4" t="str">
        <f t="shared" si="80"/>
        <v>A+J=</v>
      </c>
      <c r="S255" s="5">
        <f t="shared" si="81"/>
        <v>42993</v>
      </c>
      <c r="T255" s="8">
        <f t="shared" si="82"/>
        <v>0</v>
      </c>
      <c r="U255" s="8"/>
      <c r="V255" s="74">
        <v>42115</v>
      </c>
      <c r="W255" s="59" t="s">
        <v>79</v>
      </c>
      <c r="X255" s="31"/>
      <c r="Y255" s="6"/>
      <c r="Z255" s="8"/>
      <c r="AA255" s="8"/>
      <c r="AB255" s="8"/>
      <c r="AC255" s="8"/>
      <c r="AD255" s="8"/>
      <c r="AE255" s="9"/>
      <c r="AF255" s="8"/>
      <c r="AG255" s="8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6"/>
      <c r="GI255" s="6"/>
      <c r="GJ255" s="6"/>
      <c r="GK255" s="6"/>
      <c r="GL255" s="6"/>
      <c r="GM255" s="6"/>
      <c r="GN255" s="6"/>
      <c r="GO255" s="6"/>
      <c r="GP255" s="6"/>
      <c r="GQ255" s="6"/>
      <c r="GR255" s="6"/>
      <c r="GS255" s="6"/>
      <c r="GT255" s="6"/>
      <c r="GU255" s="6"/>
      <c r="GV255" s="6"/>
      <c r="GW255" s="6"/>
      <c r="GX255" s="6"/>
      <c r="GY255" s="6"/>
      <c r="GZ255" s="6"/>
    </row>
    <row r="256" spans="1:208" x14ac:dyDescent="0.15">
      <c r="A256" s="153">
        <f t="shared" si="73"/>
        <v>42872</v>
      </c>
      <c r="B256" s="23">
        <f t="shared" ca="1" si="83"/>
        <v>1105084.5109999999</v>
      </c>
      <c r="C256" s="18">
        <f t="shared" si="74"/>
        <v>1000000</v>
      </c>
      <c r="D256" s="17">
        <f ca="1">IF(A256&lt;$B$1,VLOOKUP(A256,[1]DI!$A$4:$B$15000,2,FALSE),0)</f>
        <v>0.1113</v>
      </c>
      <c r="E256" s="18">
        <f t="shared" ca="1" si="68"/>
        <v>1.0004188599999999</v>
      </c>
      <c r="F256" s="18">
        <f ca="1">(TRUNC(PRODUCT($E$12:$E255),16))</f>
        <v>1.0837752427215599</v>
      </c>
      <c r="G256" s="18">
        <f t="shared" si="85"/>
        <v>1</v>
      </c>
      <c r="H256" s="18">
        <f t="shared" ca="1" si="69"/>
        <v>1.08377524</v>
      </c>
      <c r="I256" s="17">
        <f t="shared" si="75"/>
        <v>0.03</v>
      </c>
      <c r="J256" s="5">
        <f t="shared" si="76"/>
        <v>42628</v>
      </c>
      <c r="K256" s="2">
        <f t="shared" si="77"/>
        <v>166</v>
      </c>
      <c r="L256" s="27">
        <f t="shared" si="78"/>
        <v>166</v>
      </c>
      <c r="M256" s="14">
        <f t="shared" si="70"/>
        <v>1.0196620759999999</v>
      </c>
      <c r="N256" s="14">
        <f t="shared" ca="1" si="71"/>
        <v>1.105084511</v>
      </c>
      <c r="O256" s="27">
        <f t="shared" si="84"/>
        <v>0</v>
      </c>
      <c r="P256" s="18">
        <f t="shared" ca="1" si="72"/>
        <v>105084.511</v>
      </c>
      <c r="Q256" s="3">
        <f t="shared" si="79"/>
        <v>0</v>
      </c>
      <c r="R256" s="4" t="str">
        <f t="shared" si="80"/>
        <v>A+J=</v>
      </c>
      <c r="S256" s="5">
        <f t="shared" si="81"/>
        <v>42993</v>
      </c>
      <c r="T256" s="8">
        <f t="shared" si="82"/>
        <v>0</v>
      </c>
      <c r="U256" s="8"/>
      <c r="V256" s="74">
        <v>42125</v>
      </c>
      <c r="W256" s="59" t="s">
        <v>96</v>
      </c>
      <c r="X256" s="31"/>
      <c r="Y256" s="6"/>
      <c r="Z256" s="8"/>
      <c r="AA256" s="8"/>
      <c r="AB256" s="8"/>
      <c r="AC256" s="8"/>
      <c r="AD256" s="8"/>
      <c r="AE256" s="9"/>
      <c r="AF256" s="8"/>
      <c r="AG256" s="8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6"/>
      <c r="GI256" s="6"/>
      <c r="GJ256" s="6"/>
      <c r="GK256" s="6"/>
      <c r="GL256" s="6"/>
      <c r="GM256" s="6"/>
      <c r="GN256" s="6"/>
      <c r="GO256" s="6"/>
      <c r="GP256" s="6"/>
      <c r="GQ256" s="6"/>
      <c r="GR256" s="6"/>
      <c r="GS256" s="6"/>
      <c r="GT256" s="6"/>
      <c r="GU256" s="6"/>
      <c r="GV256" s="6"/>
      <c r="GW256" s="6"/>
      <c r="GX256" s="6"/>
      <c r="GY256" s="6"/>
      <c r="GZ256" s="6"/>
    </row>
    <row r="257" spans="1:208" x14ac:dyDescent="0.15">
      <c r="A257" s="153">
        <f t="shared" si="73"/>
        <v>42873</v>
      </c>
      <c r="B257" s="23">
        <f t="shared" ca="1" si="83"/>
        <v>1105677.071</v>
      </c>
      <c r="C257" s="18">
        <f t="shared" si="74"/>
        <v>1000000</v>
      </c>
      <c r="D257" s="17">
        <f ca="1">IF(A257&lt;$B$1,VLOOKUP(A257,[1]DI!$A$4:$B$15000,2,FALSE),0)</f>
        <v>0.1113</v>
      </c>
      <c r="E257" s="18">
        <f t="shared" ca="1" si="68"/>
        <v>1.0004188599999999</v>
      </c>
      <c r="F257" s="18">
        <f ca="1">(TRUNC(PRODUCT($E$12:$E256),16))</f>
        <v>1.0842291928197301</v>
      </c>
      <c r="G257" s="18">
        <f t="shared" si="85"/>
        <v>1</v>
      </c>
      <c r="H257" s="18">
        <f t="shared" ca="1" si="69"/>
        <v>1.0842291900000001</v>
      </c>
      <c r="I257" s="17">
        <f t="shared" si="75"/>
        <v>0.03</v>
      </c>
      <c r="J257" s="5">
        <f t="shared" si="76"/>
        <v>42628</v>
      </c>
      <c r="K257" s="2">
        <f t="shared" si="77"/>
        <v>167</v>
      </c>
      <c r="L257" s="27">
        <f t="shared" si="78"/>
        <v>167</v>
      </c>
      <c r="M257" s="14">
        <f t="shared" si="70"/>
        <v>1.019781686</v>
      </c>
      <c r="N257" s="14">
        <f t="shared" ca="1" si="71"/>
        <v>1.1056770709999999</v>
      </c>
      <c r="O257" s="27">
        <f t="shared" si="84"/>
        <v>0</v>
      </c>
      <c r="P257" s="18">
        <f t="shared" ca="1" si="72"/>
        <v>105677.071</v>
      </c>
      <c r="Q257" s="3">
        <f t="shared" si="79"/>
        <v>0</v>
      </c>
      <c r="R257" s="4" t="str">
        <f t="shared" si="80"/>
        <v>A+J=</v>
      </c>
      <c r="S257" s="5">
        <f t="shared" si="81"/>
        <v>42993</v>
      </c>
      <c r="T257" s="8">
        <f t="shared" si="82"/>
        <v>0</v>
      </c>
      <c r="U257" s="8"/>
      <c r="V257" s="74">
        <v>42159</v>
      </c>
      <c r="W257" s="59" t="s">
        <v>95</v>
      </c>
      <c r="X257" s="31"/>
      <c r="Y257" s="6"/>
      <c r="Z257" s="8"/>
      <c r="AA257" s="8"/>
      <c r="AB257" s="8"/>
      <c r="AC257" s="8"/>
      <c r="AD257" s="8"/>
      <c r="AE257" s="9"/>
      <c r="AF257" s="8"/>
      <c r="AG257" s="8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6"/>
      <c r="GI257" s="6"/>
      <c r="GJ257" s="6"/>
      <c r="GK257" s="6"/>
      <c r="GL257" s="6"/>
      <c r="GM257" s="6"/>
      <c r="GN257" s="6"/>
      <c r="GO257" s="6"/>
      <c r="GP257" s="6"/>
      <c r="GQ257" s="6"/>
      <c r="GR257" s="6"/>
      <c r="GS257" s="6"/>
      <c r="GT257" s="6"/>
      <c r="GU257" s="6"/>
      <c r="GV257" s="6"/>
      <c r="GW257" s="6"/>
      <c r="GX257" s="6"/>
      <c r="GY257" s="6"/>
      <c r="GZ257" s="6"/>
    </row>
    <row r="258" spans="1:208" x14ac:dyDescent="0.15">
      <c r="A258" s="153">
        <f t="shared" si="73"/>
        <v>42874</v>
      </c>
      <c r="B258" s="23">
        <f t="shared" ca="1" si="83"/>
        <v>1106269.949</v>
      </c>
      <c r="C258" s="18">
        <f t="shared" si="74"/>
        <v>1000000</v>
      </c>
      <c r="D258" s="17">
        <f ca="1">IF(A258&lt;$B$1,VLOOKUP(A258,[1]DI!$A$4:$B$15000,2,FALSE),0)</f>
        <v>0.1113</v>
      </c>
      <c r="E258" s="18">
        <f t="shared" ca="1" si="68"/>
        <v>1.0004188599999999</v>
      </c>
      <c r="F258" s="18">
        <f ca="1">(TRUNC(PRODUCT($E$12:$E257),16))</f>
        <v>1.0846833330594301</v>
      </c>
      <c r="G258" s="18">
        <f t="shared" si="85"/>
        <v>1</v>
      </c>
      <c r="H258" s="18">
        <f t="shared" ca="1" si="69"/>
        <v>1.0846833300000001</v>
      </c>
      <c r="I258" s="17">
        <f t="shared" si="75"/>
        <v>0.03</v>
      </c>
      <c r="J258" s="5">
        <f t="shared" si="76"/>
        <v>42628</v>
      </c>
      <c r="K258" s="2">
        <f t="shared" si="77"/>
        <v>168</v>
      </c>
      <c r="L258" s="27">
        <f t="shared" si="78"/>
        <v>168</v>
      </c>
      <c r="M258" s="14">
        <f t="shared" si="70"/>
        <v>1.0199013100000001</v>
      </c>
      <c r="N258" s="14">
        <f t="shared" ca="1" si="71"/>
        <v>1.1062699490000001</v>
      </c>
      <c r="O258" s="27">
        <f t="shared" si="84"/>
        <v>0</v>
      </c>
      <c r="P258" s="18">
        <f t="shared" ca="1" si="72"/>
        <v>106269.94899999999</v>
      </c>
      <c r="Q258" s="3">
        <f t="shared" si="79"/>
        <v>0</v>
      </c>
      <c r="R258" s="4" t="str">
        <f t="shared" si="80"/>
        <v>A+J=</v>
      </c>
      <c r="S258" s="5">
        <f t="shared" si="81"/>
        <v>42993</v>
      </c>
      <c r="T258" s="8">
        <f t="shared" si="82"/>
        <v>0</v>
      </c>
      <c r="U258" s="8"/>
      <c r="V258" s="74">
        <v>42254</v>
      </c>
      <c r="W258" s="59" t="s">
        <v>97</v>
      </c>
      <c r="X258" s="31"/>
      <c r="Y258" s="6"/>
      <c r="Z258" s="8"/>
      <c r="AA258" s="8"/>
      <c r="AB258" s="8"/>
      <c r="AC258" s="8"/>
      <c r="AD258" s="8"/>
      <c r="AE258" s="9"/>
      <c r="AF258" s="8"/>
      <c r="AG258" s="8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6"/>
      <c r="GI258" s="6"/>
      <c r="GJ258" s="6"/>
      <c r="GK258" s="6"/>
      <c r="GL258" s="6"/>
      <c r="GM258" s="6"/>
      <c r="GN258" s="6"/>
      <c r="GO258" s="6"/>
      <c r="GP258" s="6"/>
      <c r="GQ258" s="6"/>
      <c r="GR258" s="6"/>
      <c r="GS258" s="6"/>
      <c r="GT258" s="6"/>
      <c r="GU258" s="6"/>
      <c r="GV258" s="6"/>
      <c r="GW258" s="6"/>
      <c r="GX258" s="6"/>
      <c r="GY258" s="6"/>
      <c r="GZ258" s="6"/>
    </row>
    <row r="259" spans="1:208" x14ac:dyDescent="0.15">
      <c r="A259" s="153">
        <f t="shared" si="73"/>
        <v>42875</v>
      </c>
      <c r="B259" s="23">
        <f t="shared" ca="1" si="83"/>
        <v>1106863.1459999999</v>
      </c>
      <c r="C259" s="18">
        <f t="shared" si="74"/>
        <v>1000000</v>
      </c>
      <c r="D259" s="17">
        <f ca="1">IF(A259&lt;$B$1,VLOOKUP(A259,[1]DI!$A$4:$B$15000,2,FALSE),0)</f>
        <v>0</v>
      </c>
      <c r="E259" s="18">
        <f t="shared" ca="1" si="68"/>
        <v>1</v>
      </c>
      <c r="F259" s="18">
        <f ca="1">(TRUNC(PRODUCT($E$12:$E258),16))</f>
        <v>1.08513766352032</v>
      </c>
      <c r="G259" s="18">
        <f t="shared" si="85"/>
        <v>1</v>
      </c>
      <c r="H259" s="18">
        <f t="shared" ca="1" si="69"/>
        <v>1.08513766</v>
      </c>
      <c r="I259" s="17">
        <f t="shared" si="75"/>
        <v>0.03</v>
      </c>
      <c r="J259" s="5">
        <f t="shared" si="76"/>
        <v>42628</v>
      </c>
      <c r="K259" s="2">
        <f t="shared" si="77"/>
        <v>168</v>
      </c>
      <c r="L259" s="27">
        <f t="shared" si="78"/>
        <v>169</v>
      </c>
      <c r="M259" s="14">
        <f t="shared" si="70"/>
        <v>1.0200209490000001</v>
      </c>
      <c r="N259" s="14">
        <f t="shared" ca="1" si="71"/>
        <v>1.106863146</v>
      </c>
      <c r="O259" s="27">
        <f t="shared" si="84"/>
        <v>0</v>
      </c>
      <c r="P259" s="18">
        <f t="shared" ca="1" si="72"/>
        <v>106863.14599999999</v>
      </c>
      <c r="Q259" s="3">
        <f t="shared" si="79"/>
        <v>0</v>
      </c>
      <c r="R259" s="4" t="str">
        <f t="shared" si="80"/>
        <v>A+J=</v>
      </c>
      <c r="S259" s="5">
        <f t="shared" si="81"/>
        <v>42993</v>
      </c>
      <c r="T259" s="8">
        <f t="shared" si="82"/>
        <v>0</v>
      </c>
      <c r="U259" s="8"/>
      <c r="V259" s="74">
        <v>42289</v>
      </c>
      <c r="W259" s="35" t="s">
        <v>83</v>
      </c>
      <c r="X259" s="31"/>
      <c r="Y259" s="6"/>
      <c r="Z259" s="8"/>
      <c r="AA259" s="8"/>
      <c r="AB259" s="8"/>
      <c r="AC259" s="8"/>
      <c r="AD259" s="8"/>
      <c r="AE259" s="9"/>
      <c r="AF259" s="8"/>
      <c r="AG259" s="8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6"/>
      <c r="GI259" s="6"/>
      <c r="GJ259" s="6"/>
      <c r="GK259" s="6"/>
      <c r="GL259" s="6"/>
      <c r="GM259" s="6"/>
      <c r="GN259" s="6"/>
      <c r="GO259" s="6"/>
      <c r="GP259" s="6"/>
      <c r="GQ259" s="6"/>
      <c r="GR259" s="6"/>
      <c r="GS259" s="6"/>
      <c r="GT259" s="6"/>
      <c r="GU259" s="6"/>
      <c r="GV259" s="6"/>
      <c r="GW259" s="6"/>
      <c r="GX259" s="6"/>
      <c r="GY259" s="6"/>
      <c r="GZ259" s="6"/>
    </row>
    <row r="260" spans="1:208" x14ac:dyDescent="0.15">
      <c r="A260" s="153">
        <f t="shared" si="73"/>
        <v>42876</v>
      </c>
      <c r="B260" s="23">
        <f t="shared" ca="1" si="83"/>
        <v>1106863.1459999999</v>
      </c>
      <c r="C260" s="18">
        <f t="shared" si="74"/>
        <v>1000000</v>
      </c>
      <c r="D260" s="17">
        <f ca="1">IF(A260&lt;$B$1,VLOOKUP(A260,[1]DI!$A$4:$B$15000,2,FALSE),0)</f>
        <v>0</v>
      </c>
      <c r="E260" s="18">
        <f t="shared" ca="1" si="68"/>
        <v>1</v>
      </c>
      <c r="F260" s="18">
        <f ca="1">(TRUNC(PRODUCT($E$12:$E259),16))</f>
        <v>1.08513766352032</v>
      </c>
      <c r="G260" s="18">
        <f t="shared" si="85"/>
        <v>1</v>
      </c>
      <c r="H260" s="18">
        <f t="shared" ca="1" si="69"/>
        <v>1.08513766</v>
      </c>
      <c r="I260" s="17">
        <f t="shared" si="75"/>
        <v>0.03</v>
      </c>
      <c r="J260" s="5">
        <f t="shared" si="76"/>
        <v>42628</v>
      </c>
      <c r="K260" s="2">
        <f t="shared" si="77"/>
        <v>168</v>
      </c>
      <c r="L260" s="27">
        <f t="shared" si="78"/>
        <v>169</v>
      </c>
      <c r="M260" s="14">
        <f t="shared" si="70"/>
        <v>1.0200209490000001</v>
      </c>
      <c r="N260" s="14">
        <f t="shared" ca="1" si="71"/>
        <v>1.106863146</v>
      </c>
      <c r="O260" s="27">
        <f t="shared" si="84"/>
        <v>0</v>
      </c>
      <c r="P260" s="18">
        <f t="shared" ca="1" si="72"/>
        <v>106863.14599999999</v>
      </c>
      <c r="Q260" s="3">
        <f t="shared" si="79"/>
        <v>0</v>
      </c>
      <c r="R260" s="4" t="str">
        <f t="shared" si="80"/>
        <v>A+J=</v>
      </c>
      <c r="S260" s="5">
        <f t="shared" si="81"/>
        <v>42993</v>
      </c>
      <c r="T260" s="8">
        <f t="shared" si="82"/>
        <v>0</v>
      </c>
      <c r="U260" s="8"/>
      <c r="V260" s="74">
        <v>42310</v>
      </c>
      <c r="W260" s="59" t="s">
        <v>89</v>
      </c>
      <c r="X260" s="31"/>
      <c r="Y260" s="6"/>
      <c r="Z260" s="8"/>
      <c r="AA260" s="8"/>
      <c r="AB260" s="8"/>
      <c r="AC260" s="8"/>
      <c r="AD260" s="8"/>
      <c r="AE260" s="9"/>
      <c r="AF260" s="8"/>
      <c r="AG260" s="8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6"/>
      <c r="GI260" s="6"/>
      <c r="GJ260" s="6"/>
      <c r="GK260" s="6"/>
      <c r="GL260" s="6"/>
      <c r="GM260" s="6"/>
      <c r="GN260" s="6"/>
      <c r="GO260" s="6"/>
      <c r="GP260" s="6"/>
      <c r="GQ260" s="6"/>
      <c r="GR260" s="6"/>
      <c r="GS260" s="6"/>
      <c r="GT260" s="6"/>
      <c r="GU260" s="6"/>
      <c r="GV260" s="6"/>
      <c r="GW260" s="6"/>
      <c r="GX260" s="6"/>
      <c r="GY260" s="6"/>
      <c r="GZ260" s="6"/>
    </row>
    <row r="261" spans="1:208" x14ac:dyDescent="0.15">
      <c r="A261" s="153">
        <f t="shared" si="73"/>
        <v>42877</v>
      </c>
      <c r="B261" s="23">
        <f t="shared" ca="1" si="83"/>
        <v>1106863.1459999999</v>
      </c>
      <c r="C261" s="18">
        <f t="shared" si="74"/>
        <v>1000000</v>
      </c>
      <c r="D261" s="17">
        <f ca="1">IF(A261&lt;$B$1,VLOOKUP(A261,[1]DI!$A$4:$B$15000,2,FALSE),0)</f>
        <v>0.1113</v>
      </c>
      <c r="E261" s="18">
        <f t="shared" ca="1" si="68"/>
        <v>1.0004188599999999</v>
      </c>
      <c r="F261" s="18">
        <f ca="1">(TRUNC(PRODUCT($E$12:$E260),16))</f>
        <v>1.08513766352032</v>
      </c>
      <c r="G261" s="18">
        <f t="shared" si="85"/>
        <v>1</v>
      </c>
      <c r="H261" s="18">
        <f t="shared" ca="1" si="69"/>
        <v>1.08513766</v>
      </c>
      <c r="I261" s="17">
        <f t="shared" si="75"/>
        <v>0.03</v>
      </c>
      <c r="J261" s="5">
        <f t="shared" si="76"/>
        <v>42628</v>
      </c>
      <c r="K261" s="2">
        <f t="shared" si="77"/>
        <v>169</v>
      </c>
      <c r="L261" s="27">
        <f t="shared" si="78"/>
        <v>169</v>
      </c>
      <c r="M261" s="14">
        <f t="shared" si="70"/>
        <v>1.0200209490000001</v>
      </c>
      <c r="N261" s="14">
        <f t="shared" ca="1" si="71"/>
        <v>1.106863146</v>
      </c>
      <c r="O261" s="27">
        <f t="shared" si="84"/>
        <v>0</v>
      </c>
      <c r="P261" s="18">
        <f t="shared" ca="1" si="72"/>
        <v>106863.14599999999</v>
      </c>
      <c r="Q261" s="3">
        <f t="shared" si="79"/>
        <v>0</v>
      </c>
      <c r="R261" s="4" t="str">
        <f t="shared" si="80"/>
        <v>A+J=</v>
      </c>
      <c r="S261" s="5">
        <f t="shared" si="81"/>
        <v>42993</v>
      </c>
      <c r="T261" s="8">
        <f t="shared" si="82"/>
        <v>0</v>
      </c>
      <c r="U261" s="8"/>
      <c r="V261" s="74">
        <v>42363</v>
      </c>
      <c r="W261" s="59" t="s">
        <v>91</v>
      </c>
      <c r="X261" s="31"/>
      <c r="Y261" s="6"/>
      <c r="Z261" s="8"/>
      <c r="AA261" s="8"/>
      <c r="AB261" s="8"/>
      <c r="AC261" s="8"/>
      <c r="AD261" s="8"/>
      <c r="AE261" s="9"/>
      <c r="AF261" s="8"/>
      <c r="AG261" s="8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6"/>
      <c r="GI261" s="6"/>
      <c r="GJ261" s="6"/>
      <c r="GK261" s="6"/>
      <c r="GL261" s="6"/>
      <c r="GM261" s="6"/>
      <c r="GN261" s="6"/>
      <c r="GO261" s="6"/>
      <c r="GP261" s="6"/>
      <c r="GQ261" s="6"/>
      <c r="GR261" s="6"/>
      <c r="GS261" s="6"/>
      <c r="GT261" s="6"/>
      <c r="GU261" s="6"/>
      <c r="GV261" s="6"/>
      <c r="GW261" s="6"/>
      <c r="GX261" s="6"/>
      <c r="GY261" s="6"/>
      <c r="GZ261" s="6"/>
    </row>
    <row r="262" spans="1:208" x14ac:dyDescent="0.15">
      <c r="A262" s="153">
        <f t="shared" si="73"/>
        <v>42878</v>
      </c>
      <c r="B262" s="23">
        <f t="shared" ca="1" si="83"/>
        <v>1107456.659</v>
      </c>
      <c r="C262" s="18">
        <f t="shared" si="74"/>
        <v>1000000</v>
      </c>
      <c r="D262" s="17">
        <f ca="1">IF(A262&lt;$B$1,VLOOKUP(A262,[1]DI!$A$4:$B$15000,2,FALSE),0)</f>
        <v>0.1113</v>
      </c>
      <c r="E262" s="18">
        <f t="shared" ca="1" si="68"/>
        <v>1.0004188599999999</v>
      </c>
      <c r="F262" s="18">
        <f ca="1">(TRUNC(PRODUCT($E$12:$E261),16))</f>
        <v>1.0855921842820599</v>
      </c>
      <c r="G262" s="18">
        <f t="shared" si="85"/>
        <v>1</v>
      </c>
      <c r="H262" s="18">
        <f t="shared" ca="1" si="69"/>
        <v>1.0855921799999999</v>
      </c>
      <c r="I262" s="17">
        <f t="shared" si="75"/>
        <v>0.03</v>
      </c>
      <c r="J262" s="5">
        <f t="shared" si="76"/>
        <v>42628</v>
      </c>
      <c r="K262" s="2">
        <f t="shared" si="77"/>
        <v>170</v>
      </c>
      <c r="L262" s="27">
        <f t="shared" si="78"/>
        <v>170</v>
      </c>
      <c r="M262" s="14">
        <f t="shared" si="70"/>
        <v>1.020140601</v>
      </c>
      <c r="N262" s="14">
        <f t="shared" ca="1" si="71"/>
        <v>1.1074566589999999</v>
      </c>
      <c r="O262" s="27">
        <f t="shared" si="84"/>
        <v>0</v>
      </c>
      <c r="P262" s="18">
        <f t="shared" ca="1" si="72"/>
        <v>107456.659</v>
      </c>
      <c r="Q262" s="3">
        <f t="shared" si="79"/>
        <v>0</v>
      </c>
      <c r="R262" s="4" t="str">
        <f t="shared" si="80"/>
        <v>A+J=</v>
      </c>
      <c r="S262" s="5">
        <f t="shared" si="81"/>
        <v>42993</v>
      </c>
      <c r="T262" s="8">
        <f t="shared" si="82"/>
        <v>0</v>
      </c>
      <c r="U262" s="8"/>
      <c r="V262" s="74">
        <v>42370</v>
      </c>
      <c r="W262" s="59" t="s">
        <v>93</v>
      </c>
      <c r="X262" s="31"/>
      <c r="Y262" s="6"/>
      <c r="Z262" s="8"/>
      <c r="AA262" s="8"/>
      <c r="AB262" s="8"/>
      <c r="AC262" s="8"/>
      <c r="AD262" s="8"/>
      <c r="AE262" s="9"/>
      <c r="AF262" s="8"/>
      <c r="AG262" s="8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6"/>
      <c r="GI262" s="6"/>
      <c r="GJ262" s="6"/>
      <c r="GK262" s="6"/>
      <c r="GL262" s="6"/>
      <c r="GM262" s="6"/>
      <c r="GN262" s="6"/>
      <c r="GO262" s="6"/>
      <c r="GP262" s="6"/>
      <c r="GQ262" s="6"/>
      <c r="GR262" s="6"/>
      <c r="GS262" s="6"/>
      <c r="GT262" s="6"/>
      <c r="GU262" s="6"/>
      <c r="GV262" s="6"/>
      <c r="GW262" s="6"/>
      <c r="GX262" s="6"/>
      <c r="GY262" s="6"/>
      <c r="GZ262" s="6"/>
    </row>
    <row r="263" spans="1:208" x14ac:dyDescent="0.15">
      <c r="A263" s="153">
        <f t="shared" si="73"/>
        <v>42879</v>
      </c>
      <c r="B263" s="23">
        <f t="shared" ca="1" si="83"/>
        <v>1108050.5</v>
      </c>
      <c r="C263" s="18">
        <f t="shared" si="74"/>
        <v>1000000</v>
      </c>
      <c r="D263" s="17">
        <f ca="1">IF(A263&lt;$B$1,VLOOKUP(A263,[1]DI!$A$4:$B$15000,2,FALSE),0)</f>
        <v>0.1113</v>
      </c>
      <c r="E263" s="18">
        <f t="shared" ca="1" si="68"/>
        <v>1.0004188599999999</v>
      </c>
      <c r="F263" s="18">
        <f ca="1">(TRUNC(PRODUCT($E$12:$E262),16))</f>
        <v>1.0860468954243701</v>
      </c>
      <c r="G263" s="18">
        <f t="shared" si="85"/>
        <v>1</v>
      </c>
      <c r="H263" s="18">
        <f t="shared" ca="1" si="69"/>
        <v>1.0860468999999999</v>
      </c>
      <c r="I263" s="17">
        <f t="shared" si="75"/>
        <v>0.03</v>
      </c>
      <c r="J263" s="5">
        <f t="shared" si="76"/>
        <v>42628</v>
      </c>
      <c r="K263" s="2">
        <f t="shared" si="77"/>
        <v>171</v>
      </c>
      <c r="L263" s="27">
        <f t="shared" si="78"/>
        <v>171</v>
      </c>
      <c r="M263" s="14">
        <f t="shared" si="70"/>
        <v>1.0202602670000001</v>
      </c>
      <c r="N263" s="14">
        <f t="shared" ca="1" si="71"/>
        <v>1.1080505</v>
      </c>
      <c r="O263" s="27">
        <f t="shared" si="84"/>
        <v>0</v>
      </c>
      <c r="P263" s="18">
        <f t="shared" ca="1" si="72"/>
        <v>108050.5</v>
      </c>
      <c r="Q263" s="3">
        <f t="shared" si="79"/>
        <v>0</v>
      </c>
      <c r="R263" s="4" t="str">
        <f t="shared" si="80"/>
        <v>A+J=</v>
      </c>
      <c r="S263" s="5">
        <f t="shared" si="81"/>
        <v>42993</v>
      </c>
      <c r="T263" s="8">
        <f t="shared" si="82"/>
        <v>0</v>
      </c>
      <c r="U263" s="8"/>
      <c r="V263" s="74">
        <v>42408</v>
      </c>
      <c r="W263" s="59" t="s">
        <v>77</v>
      </c>
      <c r="X263" s="31"/>
      <c r="Y263" s="6"/>
      <c r="Z263" s="8"/>
      <c r="AA263" s="8"/>
      <c r="AB263" s="8"/>
      <c r="AC263" s="8"/>
      <c r="AD263" s="8"/>
      <c r="AE263" s="9"/>
      <c r="AF263" s="8"/>
      <c r="AG263" s="8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6"/>
      <c r="GI263" s="6"/>
      <c r="GJ263" s="6"/>
      <c r="GK263" s="6"/>
      <c r="GL263" s="6"/>
      <c r="GM263" s="6"/>
      <c r="GN263" s="6"/>
      <c r="GO263" s="6"/>
      <c r="GP263" s="6"/>
      <c r="GQ263" s="6"/>
      <c r="GR263" s="6"/>
      <c r="GS263" s="6"/>
      <c r="GT263" s="6"/>
      <c r="GU263" s="6"/>
      <c r="GV263" s="6"/>
      <c r="GW263" s="6"/>
      <c r="GX263" s="6"/>
      <c r="GY263" s="6"/>
      <c r="GZ263" s="6"/>
    </row>
    <row r="264" spans="1:208" x14ac:dyDescent="0.15">
      <c r="A264" s="153">
        <f t="shared" si="73"/>
        <v>42880</v>
      </c>
      <c r="B264" s="23">
        <f t="shared" ca="1" si="83"/>
        <v>1108644.6499999999</v>
      </c>
      <c r="C264" s="18">
        <f t="shared" si="74"/>
        <v>1000000</v>
      </c>
      <c r="D264" s="17">
        <f ca="1">IF(A264&lt;$B$1,VLOOKUP(A264,[1]DI!$A$4:$B$15000,2,FALSE),0)</f>
        <v>0.1113</v>
      </c>
      <c r="E264" s="18">
        <f t="shared" ca="1" si="68"/>
        <v>1.0004188599999999</v>
      </c>
      <c r="F264" s="18">
        <f ca="1">(TRUNC(PRODUCT($E$12:$E263),16))</f>
        <v>1.0865017970269899</v>
      </c>
      <c r="G264" s="18">
        <f t="shared" si="85"/>
        <v>1</v>
      </c>
      <c r="H264" s="18">
        <f t="shared" ca="1" si="69"/>
        <v>1.0865018</v>
      </c>
      <c r="I264" s="17">
        <f t="shared" si="75"/>
        <v>0.03</v>
      </c>
      <c r="J264" s="5">
        <f t="shared" si="76"/>
        <v>42628</v>
      </c>
      <c r="K264" s="2">
        <f t="shared" si="77"/>
        <v>172</v>
      </c>
      <c r="L264" s="27">
        <f t="shared" si="78"/>
        <v>172</v>
      </c>
      <c r="M264" s="14">
        <f t="shared" si="70"/>
        <v>1.020379948</v>
      </c>
      <c r="N264" s="14">
        <f t="shared" ca="1" si="71"/>
        <v>1.10864465</v>
      </c>
      <c r="O264" s="27">
        <f t="shared" si="84"/>
        <v>0</v>
      </c>
      <c r="P264" s="18">
        <f t="shared" ca="1" si="72"/>
        <v>108644.65</v>
      </c>
      <c r="Q264" s="3">
        <f t="shared" si="79"/>
        <v>0</v>
      </c>
      <c r="R264" s="4" t="str">
        <f t="shared" si="80"/>
        <v>A+J=</v>
      </c>
      <c r="S264" s="5">
        <f t="shared" si="81"/>
        <v>42993</v>
      </c>
      <c r="T264" s="8">
        <f t="shared" si="82"/>
        <v>0</v>
      </c>
      <c r="U264" s="8"/>
      <c r="V264" s="74">
        <v>42409</v>
      </c>
      <c r="W264" s="59" t="s">
        <v>77</v>
      </c>
      <c r="X264" s="31"/>
      <c r="Y264" s="6"/>
      <c r="Z264" s="8"/>
      <c r="AA264" s="8"/>
      <c r="AB264" s="8"/>
      <c r="AC264" s="8"/>
      <c r="AD264" s="8"/>
      <c r="AE264" s="9"/>
      <c r="AF264" s="8"/>
      <c r="AG264" s="8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6"/>
      <c r="GI264" s="6"/>
      <c r="GJ264" s="6"/>
      <c r="GK264" s="6"/>
      <c r="GL264" s="6"/>
      <c r="GM264" s="6"/>
      <c r="GN264" s="6"/>
      <c r="GO264" s="6"/>
      <c r="GP264" s="6"/>
      <c r="GQ264" s="6"/>
      <c r="GR264" s="6"/>
      <c r="GS264" s="6"/>
      <c r="GT264" s="6"/>
      <c r="GU264" s="6"/>
      <c r="GV264" s="6"/>
      <c r="GW264" s="6"/>
      <c r="GX264" s="6"/>
      <c r="GY264" s="6"/>
      <c r="GZ264" s="6"/>
    </row>
    <row r="265" spans="1:208" x14ac:dyDescent="0.15">
      <c r="A265" s="153">
        <f t="shared" si="73"/>
        <v>42881</v>
      </c>
      <c r="B265" s="23">
        <f t="shared" ca="1" si="83"/>
        <v>1109239.1170000001</v>
      </c>
      <c r="C265" s="18">
        <f t="shared" si="74"/>
        <v>1000000</v>
      </c>
      <c r="D265" s="17">
        <f ca="1">IF(A265&lt;$B$1,VLOOKUP(A265,[1]DI!$A$4:$B$15000,2,FALSE),0)</f>
        <v>0.1113</v>
      </c>
      <c r="E265" s="18">
        <f t="shared" ca="1" si="68"/>
        <v>1.0004188599999999</v>
      </c>
      <c r="F265" s="18">
        <f ca="1">(TRUNC(PRODUCT($E$12:$E264),16))</f>
        <v>1.0869568891696899</v>
      </c>
      <c r="G265" s="18">
        <f t="shared" si="85"/>
        <v>1</v>
      </c>
      <c r="H265" s="18">
        <f t="shared" ca="1" si="69"/>
        <v>1.08695689</v>
      </c>
      <c r="I265" s="17">
        <f t="shared" si="75"/>
        <v>0.03</v>
      </c>
      <c r="J265" s="5">
        <f t="shared" si="76"/>
        <v>42628</v>
      </c>
      <c r="K265" s="2">
        <f t="shared" si="77"/>
        <v>173</v>
      </c>
      <c r="L265" s="27">
        <f t="shared" si="78"/>
        <v>173</v>
      </c>
      <c r="M265" s="14">
        <f t="shared" si="70"/>
        <v>1.0204996420000001</v>
      </c>
      <c r="N265" s="14">
        <f t="shared" ca="1" si="71"/>
        <v>1.109239117</v>
      </c>
      <c r="O265" s="27">
        <f t="shared" si="84"/>
        <v>0</v>
      </c>
      <c r="P265" s="18">
        <f t="shared" ca="1" si="72"/>
        <v>109239.117</v>
      </c>
      <c r="Q265" s="3">
        <f t="shared" si="79"/>
        <v>0</v>
      </c>
      <c r="R265" s="4" t="str">
        <f t="shared" si="80"/>
        <v>A+J=</v>
      </c>
      <c r="S265" s="5">
        <f t="shared" si="81"/>
        <v>42993</v>
      </c>
      <c r="T265" s="8">
        <f t="shared" si="82"/>
        <v>0</v>
      </c>
      <c r="U265" s="8"/>
      <c r="V265" s="74">
        <v>42454</v>
      </c>
      <c r="W265" s="59" t="s">
        <v>94</v>
      </c>
      <c r="X265" s="31"/>
      <c r="Y265" s="6"/>
      <c r="Z265" s="8"/>
      <c r="AA265" s="8"/>
      <c r="AB265" s="8"/>
      <c r="AC265" s="8"/>
      <c r="AD265" s="8"/>
      <c r="AE265" s="9"/>
      <c r="AF265" s="8"/>
      <c r="AG265" s="8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6"/>
      <c r="GI265" s="6"/>
      <c r="GJ265" s="6"/>
      <c r="GK265" s="6"/>
      <c r="GL265" s="6"/>
      <c r="GM265" s="6"/>
      <c r="GN265" s="6"/>
      <c r="GO265" s="6"/>
      <c r="GP265" s="6"/>
      <c r="GQ265" s="6"/>
      <c r="GR265" s="6"/>
      <c r="GS265" s="6"/>
      <c r="GT265" s="6"/>
      <c r="GU265" s="6"/>
      <c r="GV265" s="6"/>
      <c r="GW265" s="6"/>
      <c r="GX265" s="6"/>
      <c r="GY265" s="6"/>
      <c r="GZ265" s="6"/>
    </row>
    <row r="266" spans="1:208" x14ac:dyDescent="0.15">
      <c r="A266" s="153">
        <f t="shared" si="73"/>
        <v>42882</v>
      </c>
      <c r="B266" s="23">
        <f t="shared" ca="1" si="83"/>
        <v>1109833.902</v>
      </c>
      <c r="C266" s="18">
        <f t="shared" si="74"/>
        <v>1000000</v>
      </c>
      <c r="D266" s="17">
        <f ca="1">IF(A266&lt;$B$1,VLOOKUP(A266,[1]DI!$A$4:$B$15000,2,FALSE),0)</f>
        <v>0</v>
      </c>
      <c r="E266" s="18">
        <f t="shared" ca="1" si="68"/>
        <v>1</v>
      </c>
      <c r="F266" s="18">
        <f ca="1">(TRUNC(PRODUCT($E$12:$E265),16))</f>
        <v>1.08741217193229</v>
      </c>
      <c r="G266" s="18">
        <f t="shared" si="85"/>
        <v>1</v>
      </c>
      <c r="H266" s="18">
        <f t="shared" ca="1" si="69"/>
        <v>1.0874121699999999</v>
      </c>
      <c r="I266" s="17">
        <f t="shared" si="75"/>
        <v>0.03</v>
      </c>
      <c r="J266" s="5">
        <f t="shared" si="76"/>
        <v>42628</v>
      </c>
      <c r="K266" s="2">
        <f t="shared" si="77"/>
        <v>173</v>
      </c>
      <c r="L266" s="27">
        <f t="shared" si="78"/>
        <v>174</v>
      </c>
      <c r="M266" s="14">
        <f t="shared" si="70"/>
        <v>1.02061935</v>
      </c>
      <c r="N266" s="14">
        <f t="shared" ca="1" si="71"/>
        <v>1.1098339020000001</v>
      </c>
      <c r="O266" s="27">
        <f t="shared" si="84"/>
        <v>0</v>
      </c>
      <c r="P266" s="18">
        <f t="shared" ca="1" si="72"/>
        <v>109833.902</v>
      </c>
      <c r="Q266" s="3">
        <f t="shared" si="79"/>
        <v>0</v>
      </c>
      <c r="R266" s="4" t="str">
        <f t="shared" si="80"/>
        <v>A+J=</v>
      </c>
      <c r="S266" s="5">
        <f t="shared" si="81"/>
        <v>42993</v>
      </c>
      <c r="T266" s="8">
        <f t="shared" si="82"/>
        <v>0</v>
      </c>
      <c r="U266" s="8"/>
      <c r="V266" s="74">
        <v>42481</v>
      </c>
      <c r="W266" s="59" t="s">
        <v>79</v>
      </c>
      <c r="X266" s="31"/>
      <c r="Y266" s="6"/>
      <c r="Z266" s="8"/>
      <c r="AA266" s="8"/>
      <c r="AB266" s="8"/>
      <c r="AC266" s="8"/>
      <c r="AD266" s="8"/>
      <c r="AE266" s="9"/>
      <c r="AF266" s="8"/>
      <c r="AG266" s="8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6"/>
      <c r="GI266" s="6"/>
      <c r="GJ266" s="6"/>
      <c r="GK266" s="6"/>
      <c r="GL266" s="6"/>
      <c r="GM266" s="6"/>
      <c r="GN266" s="6"/>
      <c r="GO266" s="6"/>
      <c r="GP266" s="6"/>
      <c r="GQ266" s="6"/>
      <c r="GR266" s="6"/>
      <c r="GS266" s="6"/>
      <c r="GT266" s="6"/>
      <c r="GU266" s="6"/>
      <c r="GV266" s="6"/>
      <c r="GW266" s="6"/>
      <c r="GX266" s="6"/>
      <c r="GY266" s="6"/>
      <c r="GZ266" s="6"/>
    </row>
    <row r="267" spans="1:208" x14ac:dyDescent="0.15">
      <c r="A267" s="153">
        <f t="shared" si="73"/>
        <v>42883</v>
      </c>
      <c r="B267" s="23">
        <f t="shared" ca="1" si="83"/>
        <v>1109833.902</v>
      </c>
      <c r="C267" s="18">
        <f t="shared" si="74"/>
        <v>1000000</v>
      </c>
      <c r="D267" s="17">
        <f ca="1">IF(A267&lt;$B$1,VLOOKUP(A267,[1]DI!$A$4:$B$15000,2,FALSE),0)</f>
        <v>0</v>
      </c>
      <c r="E267" s="18">
        <f t="shared" ca="1" si="68"/>
        <v>1</v>
      </c>
      <c r="F267" s="18">
        <f ca="1">(TRUNC(PRODUCT($E$12:$E266),16))</f>
        <v>1.08741217193229</v>
      </c>
      <c r="G267" s="18">
        <f t="shared" si="85"/>
        <v>1</v>
      </c>
      <c r="H267" s="18">
        <f t="shared" ca="1" si="69"/>
        <v>1.0874121699999999</v>
      </c>
      <c r="I267" s="17">
        <f t="shared" si="75"/>
        <v>0.03</v>
      </c>
      <c r="J267" s="5">
        <f t="shared" si="76"/>
        <v>42628</v>
      </c>
      <c r="K267" s="2">
        <f t="shared" si="77"/>
        <v>173</v>
      </c>
      <c r="L267" s="27">
        <f t="shared" si="78"/>
        <v>174</v>
      </c>
      <c r="M267" s="14">
        <f t="shared" si="70"/>
        <v>1.02061935</v>
      </c>
      <c r="N267" s="14">
        <f t="shared" ca="1" si="71"/>
        <v>1.1098339020000001</v>
      </c>
      <c r="O267" s="27">
        <f t="shared" si="84"/>
        <v>0</v>
      </c>
      <c r="P267" s="18">
        <f t="shared" ca="1" si="72"/>
        <v>109833.902</v>
      </c>
      <c r="Q267" s="3">
        <f t="shared" si="79"/>
        <v>0</v>
      </c>
      <c r="R267" s="4" t="str">
        <f t="shared" si="80"/>
        <v>A+J=</v>
      </c>
      <c r="S267" s="5">
        <f t="shared" si="81"/>
        <v>42993</v>
      </c>
      <c r="T267" s="8">
        <f t="shared" si="82"/>
        <v>0</v>
      </c>
      <c r="U267" s="8"/>
      <c r="V267" s="74">
        <v>42516</v>
      </c>
      <c r="W267" s="59" t="s">
        <v>95</v>
      </c>
      <c r="X267" s="31"/>
      <c r="Y267" s="6"/>
      <c r="Z267" s="8"/>
      <c r="AA267" s="8"/>
      <c r="AB267" s="8"/>
      <c r="AC267" s="8"/>
      <c r="AD267" s="8"/>
      <c r="AE267" s="9"/>
      <c r="AF267" s="8"/>
      <c r="AG267" s="8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6"/>
      <c r="GI267" s="6"/>
      <c r="GJ267" s="6"/>
      <c r="GK267" s="6"/>
      <c r="GL267" s="6"/>
      <c r="GM267" s="6"/>
      <c r="GN267" s="6"/>
      <c r="GO267" s="6"/>
      <c r="GP267" s="6"/>
      <c r="GQ267" s="6"/>
      <c r="GR267" s="6"/>
      <c r="GS267" s="6"/>
      <c r="GT267" s="6"/>
      <c r="GU267" s="6"/>
      <c r="GV267" s="6"/>
      <c r="GW267" s="6"/>
      <c r="GX267" s="6"/>
      <c r="GY267" s="6"/>
      <c r="GZ267" s="6"/>
    </row>
    <row r="268" spans="1:208" x14ac:dyDescent="0.15">
      <c r="A268" s="153">
        <f t="shared" si="73"/>
        <v>42884</v>
      </c>
      <c r="B268" s="23">
        <f t="shared" ca="1" si="83"/>
        <v>1109833.902</v>
      </c>
      <c r="C268" s="18">
        <f t="shared" si="74"/>
        <v>1000000</v>
      </c>
      <c r="D268" s="17">
        <f ca="1">IF(A268&lt;$B$1,VLOOKUP(A268,[1]DI!$A$4:$B$15000,2,FALSE),0)</f>
        <v>0.1113</v>
      </c>
      <c r="E268" s="18">
        <f t="shared" ref="E268:E331" ca="1" si="86">IF(A268&lt;A$10,1,ROUND(((1+D268)^(1/252)),8))</f>
        <v>1.0004188599999999</v>
      </c>
      <c r="F268" s="18">
        <f ca="1">(TRUNC(PRODUCT($E$12:$E267),16))</f>
        <v>1.08741217193229</v>
      </c>
      <c r="G268" s="18">
        <f t="shared" si="85"/>
        <v>1</v>
      </c>
      <c r="H268" s="18">
        <f t="shared" ref="H268:H331" ca="1" si="87">ROUND(F268/G268,8)</f>
        <v>1.0874121699999999</v>
      </c>
      <c r="I268" s="17">
        <f t="shared" si="75"/>
        <v>0.03</v>
      </c>
      <c r="J268" s="5">
        <f t="shared" si="76"/>
        <v>42628</v>
      </c>
      <c r="K268" s="2">
        <f t="shared" si="77"/>
        <v>174</v>
      </c>
      <c r="L268" s="27">
        <f t="shared" si="78"/>
        <v>174</v>
      </c>
      <c r="M268" s="14">
        <f t="shared" ref="M268:M331" si="88">ROUND((I268+1)^(L268/252),9)</f>
        <v>1.02061935</v>
      </c>
      <c r="N268" s="14">
        <f t="shared" ref="N268:N331" ca="1" si="89">ROUND(H268*M268,9)</f>
        <v>1.1098339020000001</v>
      </c>
      <c r="O268" s="27">
        <f t="shared" si="84"/>
        <v>0</v>
      </c>
      <c r="P268" s="18">
        <f t="shared" ref="P268:P331" ca="1" si="90">TRUNC(((N268-1)*C268),8)</f>
        <v>109833.902</v>
      </c>
      <c r="Q268" s="3">
        <f t="shared" si="79"/>
        <v>0</v>
      </c>
      <c r="R268" s="4" t="str">
        <f t="shared" si="80"/>
        <v>A+J=</v>
      </c>
      <c r="S268" s="5">
        <f t="shared" si="81"/>
        <v>42993</v>
      </c>
      <c r="T268" s="8">
        <f t="shared" si="82"/>
        <v>0</v>
      </c>
      <c r="U268" s="8"/>
      <c r="V268" s="74">
        <v>42620</v>
      </c>
      <c r="W268" s="59" t="s">
        <v>97</v>
      </c>
      <c r="X268" s="31"/>
      <c r="Y268" s="6"/>
      <c r="Z268" s="8"/>
      <c r="AA268" s="8"/>
      <c r="AB268" s="8"/>
      <c r="AC268" s="8"/>
      <c r="AD268" s="8"/>
      <c r="AE268" s="9"/>
      <c r="AF268" s="8"/>
      <c r="AG268" s="8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6"/>
      <c r="GI268" s="6"/>
      <c r="GJ268" s="6"/>
      <c r="GK268" s="6"/>
      <c r="GL268" s="6"/>
      <c r="GM268" s="6"/>
      <c r="GN268" s="6"/>
      <c r="GO268" s="6"/>
      <c r="GP268" s="6"/>
      <c r="GQ268" s="6"/>
      <c r="GR268" s="6"/>
      <c r="GS268" s="6"/>
      <c r="GT268" s="6"/>
      <c r="GU268" s="6"/>
      <c r="GV268" s="6"/>
      <c r="GW268" s="6"/>
      <c r="GX268" s="6"/>
      <c r="GY268" s="6"/>
      <c r="GZ268" s="6"/>
    </row>
    <row r="269" spans="1:208" x14ac:dyDescent="0.15">
      <c r="A269" s="153">
        <f t="shared" ref="A269:A332" si="91">(A268+1)</f>
        <v>42885</v>
      </c>
      <c r="B269" s="23">
        <f t="shared" ca="1" si="83"/>
        <v>1110429.017</v>
      </c>
      <c r="C269" s="18">
        <f t="shared" ref="C269:C332" si="92">(C268-Q268)</f>
        <v>1000000</v>
      </c>
      <c r="D269" s="17">
        <f ca="1">IF(A269&lt;$B$1,VLOOKUP(A269,[1]DI!$A$4:$B$15000,2,FALSE),0)</f>
        <v>0.1113</v>
      </c>
      <c r="E269" s="18">
        <f t="shared" ca="1" si="86"/>
        <v>1.0004188599999999</v>
      </c>
      <c r="F269" s="18">
        <f ca="1">(TRUNC(PRODUCT($E$12:$E268),16))</f>
        <v>1.0878676453946201</v>
      </c>
      <c r="G269" s="18">
        <f t="shared" si="85"/>
        <v>1</v>
      </c>
      <c r="H269" s="18">
        <f t="shared" ca="1" si="87"/>
        <v>1.08786765</v>
      </c>
      <c r="I269" s="17">
        <f t="shared" ref="I269:I332" si="93">I268</f>
        <v>0.03</v>
      </c>
      <c r="J269" s="5">
        <f t="shared" ref="J269:J332" si="94">IF(O268&gt;0,VLOOKUP(O268,V$12:AF$48,2),J268)</f>
        <v>42628</v>
      </c>
      <c r="K269" s="2">
        <f t="shared" ref="K269:K332" si="95">IF(A269&gt;J269,IF(NETWORKDAYS(J269,A269,$V$52:$V$436)-1=0,1,NETWORKDAYS(J269,A269,$V$52:$V$436)-1),0)</f>
        <v>175</v>
      </c>
      <c r="L269" s="27">
        <f t="shared" ref="L269:L332" si="96">IF(AND(K269=1,K268=1),1,IF(K269&gt;0,IF(K269=K268,K269+1,K269),0))</f>
        <v>175</v>
      </c>
      <c r="M269" s="14">
        <f t="shared" si="88"/>
        <v>1.0207390730000001</v>
      </c>
      <c r="N269" s="14">
        <f t="shared" ca="1" si="89"/>
        <v>1.110429017</v>
      </c>
      <c r="O269" s="27">
        <f t="shared" si="84"/>
        <v>0</v>
      </c>
      <c r="P269" s="18">
        <f t="shared" ca="1" si="90"/>
        <v>110429.01700000001</v>
      </c>
      <c r="Q269" s="3">
        <f t="shared" ref="Q269:Q332" si="97">IF(O269&gt;0,VLOOKUP(O269,$V$12:$AA$48,6),0)</f>
        <v>0</v>
      </c>
      <c r="R269" s="4" t="str">
        <f t="shared" ref="R269:R332" si="98">IF(O268&gt;0,VLOOKUP(O268,V$12:AF$48,10),R268)</f>
        <v>A+J=</v>
      </c>
      <c r="S269" s="5">
        <f t="shared" ref="S269:S332" si="99">IF(O268&gt;0,VLOOKUP(O268,V$12:AF$48,11),S268)</f>
        <v>42993</v>
      </c>
      <c r="T269" s="8">
        <f t="shared" ref="T269:T332" si="100">IF(O269&gt;0,(P269+Q269)*T$10,0)</f>
        <v>0</v>
      </c>
      <c r="U269" s="8"/>
      <c r="V269" s="74">
        <v>42655</v>
      </c>
      <c r="W269" s="35" t="s">
        <v>83</v>
      </c>
      <c r="X269" s="31"/>
      <c r="Y269" s="6"/>
      <c r="Z269" s="8"/>
      <c r="AA269" s="8"/>
      <c r="AB269" s="8"/>
      <c r="AC269" s="8"/>
      <c r="AD269" s="8"/>
      <c r="AE269" s="9"/>
      <c r="AF269" s="8"/>
      <c r="AG269" s="8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6"/>
      <c r="GI269" s="6"/>
      <c r="GJ269" s="6"/>
      <c r="GK269" s="6"/>
      <c r="GL269" s="6"/>
      <c r="GM269" s="6"/>
      <c r="GN269" s="6"/>
      <c r="GO269" s="6"/>
      <c r="GP269" s="6"/>
      <c r="GQ269" s="6"/>
      <c r="GR269" s="6"/>
      <c r="GS269" s="6"/>
      <c r="GT269" s="6"/>
      <c r="GU269" s="6"/>
      <c r="GV269" s="6"/>
      <c r="GW269" s="6"/>
      <c r="GX269" s="6"/>
      <c r="GY269" s="6"/>
      <c r="GZ269" s="6"/>
    </row>
    <row r="270" spans="1:208" x14ac:dyDescent="0.15">
      <c r="A270" s="153">
        <f t="shared" si="91"/>
        <v>42886</v>
      </c>
      <c r="B270" s="23">
        <f t="shared" ref="B270:B333" ca="1" si="101">IF(A270&lt;=TODAY(),C270+P270,IF(AND(A270&gt;TODAY(),A270&lt;=$B$1),IF(VLOOKUP(TODAY(),$A$10:$D$10000,4,FALSE)=0,"n.d",C270+P270),"n.d"))</f>
        <v>1111024.4380000001</v>
      </c>
      <c r="C270" s="18">
        <f t="shared" si="92"/>
        <v>1000000</v>
      </c>
      <c r="D270" s="17">
        <f ca="1">IF(A270&lt;$B$1,VLOOKUP(A270,[1]DI!$A$4:$B$15000,2,FALSE),0)</f>
        <v>0.1113</v>
      </c>
      <c r="E270" s="18">
        <f t="shared" ca="1" si="86"/>
        <v>1.0004188599999999</v>
      </c>
      <c r="F270" s="18">
        <f ca="1">(TRUNC(PRODUCT($E$12:$E269),16))</f>
        <v>1.0883233096365701</v>
      </c>
      <c r="G270" s="18">
        <f t="shared" si="85"/>
        <v>1</v>
      </c>
      <c r="H270" s="18">
        <f t="shared" ca="1" si="87"/>
        <v>1.08832331</v>
      </c>
      <c r="I270" s="17">
        <f t="shared" si="93"/>
        <v>0.03</v>
      </c>
      <c r="J270" s="5">
        <f t="shared" si="94"/>
        <v>42628</v>
      </c>
      <c r="K270" s="2">
        <f t="shared" si="95"/>
        <v>176</v>
      </c>
      <c r="L270" s="27">
        <f t="shared" si="96"/>
        <v>176</v>
      </c>
      <c r="M270" s="14">
        <f t="shared" si="88"/>
        <v>1.0208588089999999</v>
      </c>
      <c r="N270" s="14">
        <f t="shared" ca="1" si="89"/>
        <v>1.1110244380000001</v>
      </c>
      <c r="O270" s="27">
        <f t="shared" ref="O270:O333" si="102">IF(VLOOKUP(A270,W$12:AD$48,8)=VLOOKUP(A269,W$12:AD$48,8),0,VLOOKUP(A270,W$12:AD$48,8))</f>
        <v>0</v>
      </c>
      <c r="P270" s="18">
        <f t="shared" ca="1" si="90"/>
        <v>111024.43799999999</v>
      </c>
      <c r="Q270" s="3">
        <f t="shared" si="97"/>
        <v>0</v>
      </c>
      <c r="R270" s="4" t="str">
        <f t="shared" si="98"/>
        <v>A+J=</v>
      </c>
      <c r="S270" s="5">
        <f t="shared" si="99"/>
        <v>42993</v>
      </c>
      <c r="T270" s="8">
        <f t="shared" si="100"/>
        <v>0</v>
      </c>
      <c r="U270" s="8"/>
      <c r="V270" s="74">
        <v>42676</v>
      </c>
      <c r="W270" s="59" t="s">
        <v>89</v>
      </c>
      <c r="X270" s="31"/>
      <c r="Y270" s="6"/>
      <c r="Z270" s="8"/>
      <c r="AA270" s="8"/>
      <c r="AB270" s="8"/>
      <c r="AC270" s="8"/>
      <c r="AD270" s="8"/>
      <c r="AE270" s="9"/>
      <c r="AF270" s="8"/>
      <c r="AG270" s="8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6"/>
      <c r="GI270" s="6"/>
      <c r="GJ270" s="6"/>
      <c r="GK270" s="6"/>
      <c r="GL270" s="6"/>
      <c r="GM270" s="6"/>
      <c r="GN270" s="6"/>
      <c r="GO270" s="6"/>
      <c r="GP270" s="6"/>
      <c r="GQ270" s="6"/>
      <c r="GR270" s="6"/>
      <c r="GS270" s="6"/>
      <c r="GT270" s="6"/>
      <c r="GU270" s="6"/>
      <c r="GV270" s="6"/>
      <c r="GW270" s="6"/>
      <c r="GX270" s="6"/>
      <c r="GY270" s="6"/>
      <c r="GZ270" s="6"/>
    </row>
    <row r="271" spans="1:208" x14ac:dyDescent="0.15">
      <c r="A271" s="153">
        <f t="shared" si="91"/>
        <v>42887</v>
      </c>
      <c r="B271" s="23">
        <f t="shared" ca="1" si="101"/>
        <v>1111620.179</v>
      </c>
      <c r="C271" s="18">
        <f t="shared" si="92"/>
        <v>1000000</v>
      </c>
      <c r="D271" s="17">
        <f ca="1">IF(A271&lt;$B$1,VLOOKUP(A271,[1]DI!$A$4:$B$15000,2,FALSE),0)</f>
        <v>0.1014</v>
      </c>
      <c r="E271" s="18">
        <f t="shared" ca="1" si="86"/>
        <v>1.00038334</v>
      </c>
      <c r="F271" s="18">
        <f ca="1">(TRUNC(PRODUCT($E$12:$E270),16))</f>
        <v>1.08877916473805</v>
      </c>
      <c r="G271" s="18">
        <f t="shared" si="85"/>
        <v>1</v>
      </c>
      <c r="H271" s="18">
        <f t="shared" ca="1" si="87"/>
        <v>1.0887791600000001</v>
      </c>
      <c r="I271" s="17">
        <f t="shared" si="93"/>
        <v>0.03</v>
      </c>
      <c r="J271" s="5">
        <f t="shared" si="94"/>
        <v>42628</v>
      </c>
      <c r="K271" s="2">
        <f t="shared" si="95"/>
        <v>177</v>
      </c>
      <c r="L271" s="27">
        <f t="shared" si="96"/>
        <v>177</v>
      </c>
      <c r="M271" s="14">
        <f t="shared" si="88"/>
        <v>1.0209785600000001</v>
      </c>
      <c r="N271" s="14">
        <f t="shared" ca="1" si="89"/>
        <v>1.111620179</v>
      </c>
      <c r="O271" s="27">
        <f t="shared" si="102"/>
        <v>0</v>
      </c>
      <c r="P271" s="18">
        <f t="shared" ca="1" si="90"/>
        <v>111620.179</v>
      </c>
      <c r="Q271" s="3">
        <f t="shared" si="97"/>
        <v>0</v>
      </c>
      <c r="R271" s="4" t="str">
        <f t="shared" si="98"/>
        <v>A+J=</v>
      </c>
      <c r="S271" s="5">
        <f t="shared" si="99"/>
        <v>42993</v>
      </c>
      <c r="T271" s="8">
        <f t="shared" si="100"/>
        <v>0</v>
      </c>
      <c r="U271" s="8"/>
      <c r="V271" s="74">
        <v>42689</v>
      </c>
      <c r="W271" s="59" t="s">
        <v>98</v>
      </c>
      <c r="X271" s="31"/>
      <c r="Y271" s="6"/>
      <c r="Z271" s="8"/>
      <c r="AA271" s="8"/>
      <c r="AB271" s="8"/>
      <c r="AC271" s="8"/>
      <c r="AD271" s="8"/>
      <c r="AE271" s="9"/>
      <c r="AF271" s="8"/>
      <c r="AG271" s="8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6"/>
      <c r="GI271" s="6"/>
      <c r="GJ271" s="6"/>
      <c r="GK271" s="6"/>
      <c r="GL271" s="6"/>
      <c r="GM271" s="6"/>
      <c r="GN271" s="6"/>
      <c r="GO271" s="6"/>
      <c r="GP271" s="6"/>
      <c r="GQ271" s="6"/>
      <c r="GR271" s="6"/>
      <c r="GS271" s="6"/>
      <c r="GT271" s="6"/>
      <c r="GU271" s="6"/>
      <c r="GV271" s="6"/>
      <c r="GW271" s="6"/>
      <c r="GX271" s="6"/>
      <c r="GY271" s="6"/>
      <c r="GZ271" s="6"/>
    </row>
    <row r="272" spans="1:208" x14ac:dyDescent="0.15">
      <c r="A272" s="153">
        <f t="shared" si="91"/>
        <v>42888</v>
      </c>
      <c r="B272" s="23">
        <f t="shared" ca="1" si="101"/>
        <v>1112176.7620000001</v>
      </c>
      <c r="C272" s="18">
        <f t="shared" si="92"/>
        <v>1000000</v>
      </c>
      <c r="D272" s="17">
        <f ca="1">IF(A272&lt;$B$1,VLOOKUP(A272,[1]DI!$A$4:$B$15000,2,FALSE),0)</f>
        <v>0.1014</v>
      </c>
      <c r="E272" s="18">
        <f t="shared" ca="1" si="86"/>
        <v>1.00038334</v>
      </c>
      <c r="F272" s="18">
        <f ca="1">(TRUNC(PRODUCT($E$12:$E271),16))</f>
        <v>1.0891965373430601</v>
      </c>
      <c r="G272" s="18">
        <f t="shared" si="85"/>
        <v>1</v>
      </c>
      <c r="H272" s="18">
        <f t="shared" ca="1" si="87"/>
        <v>1.0891965400000001</v>
      </c>
      <c r="I272" s="17">
        <f t="shared" si="93"/>
        <v>0.03</v>
      </c>
      <c r="J272" s="5">
        <f t="shared" si="94"/>
        <v>42628</v>
      </c>
      <c r="K272" s="2">
        <f t="shared" si="95"/>
        <v>178</v>
      </c>
      <c r="L272" s="27">
        <f t="shared" si="96"/>
        <v>178</v>
      </c>
      <c r="M272" s="14">
        <f t="shared" si="88"/>
        <v>1.021098324</v>
      </c>
      <c r="N272" s="14">
        <f t="shared" ca="1" si="89"/>
        <v>1.112176762</v>
      </c>
      <c r="O272" s="27">
        <f t="shared" si="102"/>
        <v>0</v>
      </c>
      <c r="P272" s="18">
        <f t="shared" ca="1" si="90"/>
        <v>112176.762</v>
      </c>
      <c r="Q272" s="3">
        <f t="shared" si="97"/>
        <v>0</v>
      </c>
      <c r="R272" s="4" t="str">
        <f t="shared" si="98"/>
        <v>A+J=</v>
      </c>
      <c r="S272" s="5">
        <f t="shared" si="99"/>
        <v>42993</v>
      </c>
      <c r="T272" s="8">
        <f t="shared" si="100"/>
        <v>0</v>
      </c>
      <c r="U272" s="8"/>
      <c r="V272" s="74">
        <v>42793</v>
      </c>
      <c r="W272" s="59" t="s">
        <v>77</v>
      </c>
      <c r="X272" s="31"/>
      <c r="Y272" s="6"/>
      <c r="Z272" s="8"/>
      <c r="AA272" s="8"/>
      <c r="AB272" s="8"/>
      <c r="AC272" s="8"/>
      <c r="AD272" s="8"/>
      <c r="AE272" s="9"/>
      <c r="AF272" s="8"/>
      <c r="AG272" s="8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6"/>
      <c r="GI272" s="6"/>
      <c r="GJ272" s="6"/>
      <c r="GK272" s="6"/>
      <c r="GL272" s="6"/>
      <c r="GM272" s="6"/>
      <c r="GN272" s="6"/>
      <c r="GO272" s="6"/>
      <c r="GP272" s="6"/>
      <c r="GQ272" s="6"/>
      <c r="GR272" s="6"/>
      <c r="GS272" s="6"/>
      <c r="GT272" s="6"/>
      <c r="GU272" s="6"/>
      <c r="GV272" s="6"/>
      <c r="GW272" s="6"/>
      <c r="GX272" s="6"/>
      <c r="GY272" s="6"/>
      <c r="GZ272" s="6"/>
    </row>
    <row r="273" spans="1:208" x14ac:dyDescent="0.15">
      <c r="A273" s="153">
        <f t="shared" si="91"/>
        <v>42889</v>
      </c>
      <c r="B273" s="23">
        <f t="shared" ca="1" si="101"/>
        <v>1112733.6140000001</v>
      </c>
      <c r="C273" s="18">
        <f t="shared" si="92"/>
        <v>1000000</v>
      </c>
      <c r="D273" s="17">
        <f ca="1">IF(A273&lt;$B$1,VLOOKUP(A273,[1]DI!$A$4:$B$15000,2,FALSE),0)</f>
        <v>0</v>
      </c>
      <c r="E273" s="18">
        <f t="shared" ca="1" si="86"/>
        <v>1</v>
      </c>
      <c r="F273" s="18">
        <f ca="1">(TRUNC(PRODUCT($E$12:$E272),16))</f>
        <v>1.08961406994368</v>
      </c>
      <c r="G273" s="18">
        <f t="shared" si="85"/>
        <v>1</v>
      </c>
      <c r="H273" s="18">
        <f t="shared" ca="1" si="87"/>
        <v>1.0896140700000001</v>
      </c>
      <c r="I273" s="17">
        <f t="shared" si="93"/>
        <v>0.03</v>
      </c>
      <c r="J273" s="5">
        <f t="shared" si="94"/>
        <v>42628</v>
      </c>
      <c r="K273" s="2">
        <f t="shared" si="95"/>
        <v>178</v>
      </c>
      <c r="L273" s="27">
        <f t="shared" si="96"/>
        <v>179</v>
      </c>
      <c r="M273" s="14">
        <f t="shared" si="88"/>
        <v>1.021218103</v>
      </c>
      <c r="N273" s="14">
        <f t="shared" ca="1" si="89"/>
        <v>1.1127336139999999</v>
      </c>
      <c r="O273" s="27">
        <f t="shared" si="102"/>
        <v>0</v>
      </c>
      <c r="P273" s="18">
        <f t="shared" ca="1" si="90"/>
        <v>112733.614</v>
      </c>
      <c r="Q273" s="3">
        <f t="shared" si="97"/>
        <v>0</v>
      </c>
      <c r="R273" s="4" t="str">
        <f t="shared" si="98"/>
        <v>A+J=</v>
      </c>
      <c r="S273" s="5">
        <f t="shared" si="99"/>
        <v>42993</v>
      </c>
      <c r="T273" s="8">
        <f t="shared" si="100"/>
        <v>0</v>
      </c>
      <c r="U273" s="8"/>
      <c r="V273" s="74">
        <v>42794</v>
      </c>
      <c r="W273" s="59" t="s">
        <v>77</v>
      </c>
      <c r="X273" s="31"/>
      <c r="Y273" s="6"/>
      <c r="Z273" s="8"/>
      <c r="AA273" s="8"/>
      <c r="AB273" s="8"/>
      <c r="AC273" s="8"/>
      <c r="AD273" s="8"/>
      <c r="AE273" s="9"/>
      <c r="AF273" s="8"/>
      <c r="AG273" s="8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6"/>
      <c r="GI273" s="6"/>
      <c r="GJ273" s="6"/>
      <c r="GK273" s="6"/>
      <c r="GL273" s="6"/>
      <c r="GM273" s="6"/>
      <c r="GN273" s="6"/>
      <c r="GO273" s="6"/>
      <c r="GP273" s="6"/>
      <c r="GQ273" s="6"/>
      <c r="GR273" s="6"/>
      <c r="GS273" s="6"/>
      <c r="GT273" s="6"/>
      <c r="GU273" s="6"/>
      <c r="GV273" s="6"/>
      <c r="GW273" s="6"/>
      <c r="GX273" s="6"/>
      <c r="GY273" s="6"/>
      <c r="GZ273" s="6"/>
    </row>
    <row r="274" spans="1:208" x14ac:dyDescent="0.15">
      <c r="A274" s="153">
        <f t="shared" si="91"/>
        <v>42890</v>
      </c>
      <c r="B274" s="23">
        <f t="shared" ca="1" si="101"/>
        <v>1112733.6140000001</v>
      </c>
      <c r="C274" s="18">
        <f t="shared" si="92"/>
        <v>1000000</v>
      </c>
      <c r="D274" s="17">
        <f ca="1">IF(A274&lt;$B$1,VLOOKUP(A274,[1]DI!$A$4:$B$15000,2,FALSE),0)</f>
        <v>0</v>
      </c>
      <c r="E274" s="18">
        <f t="shared" ca="1" si="86"/>
        <v>1</v>
      </c>
      <c r="F274" s="18">
        <f ca="1">(TRUNC(PRODUCT($E$12:$E273),16))</f>
        <v>1.08961406994368</v>
      </c>
      <c r="G274" s="18">
        <f t="shared" si="85"/>
        <v>1</v>
      </c>
      <c r="H274" s="18">
        <f t="shared" ca="1" si="87"/>
        <v>1.0896140700000001</v>
      </c>
      <c r="I274" s="17">
        <f t="shared" si="93"/>
        <v>0.03</v>
      </c>
      <c r="J274" s="5">
        <f t="shared" si="94"/>
        <v>42628</v>
      </c>
      <c r="K274" s="2">
        <f t="shared" si="95"/>
        <v>178</v>
      </c>
      <c r="L274" s="27">
        <f t="shared" si="96"/>
        <v>179</v>
      </c>
      <c r="M274" s="14">
        <f t="shared" si="88"/>
        <v>1.021218103</v>
      </c>
      <c r="N274" s="14">
        <f t="shared" ca="1" si="89"/>
        <v>1.1127336139999999</v>
      </c>
      <c r="O274" s="27">
        <f t="shared" si="102"/>
        <v>0</v>
      </c>
      <c r="P274" s="18">
        <f t="shared" ca="1" si="90"/>
        <v>112733.614</v>
      </c>
      <c r="Q274" s="3">
        <f t="shared" si="97"/>
        <v>0</v>
      </c>
      <c r="R274" s="4" t="str">
        <f t="shared" si="98"/>
        <v>A+J=</v>
      </c>
      <c r="S274" s="5">
        <f t="shared" si="99"/>
        <v>42993</v>
      </c>
      <c r="T274" s="8">
        <f t="shared" si="100"/>
        <v>0</v>
      </c>
      <c r="U274" s="8"/>
      <c r="V274" s="74">
        <v>42839</v>
      </c>
      <c r="W274" s="59" t="s">
        <v>94</v>
      </c>
      <c r="X274" s="31"/>
      <c r="Y274" s="6"/>
      <c r="Z274" s="8"/>
      <c r="AA274" s="8"/>
      <c r="AB274" s="8"/>
      <c r="AC274" s="8"/>
      <c r="AD274" s="8"/>
      <c r="AE274" s="9"/>
      <c r="AF274" s="8"/>
      <c r="AG274" s="8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6"/>
      <c r="GI274" s="6"/>
      <c r="GJ274" s="6"/>
      <c r="GK274" s="6"/>
      <c r="GL274" s="6"/>
      <c r="GM274" s="6"/>
      <c r="GN274" s="6"/>
      <c r="GO274" s="6"/>
      <c r="GP274" s="6"/>
      <c r="GQ274" s="6"/>
      <c r="GR274" s="6"/>
      <c r="GS274" s="6"/>
      <c r="GT274" s="6"/>
      <c r="GU274" s="6"/>
      <c r="GV274" s="6"/>
      <c r="GW274" s="6"/>
      <c r="GX274" s="6"/>
      <c r="GY274" s="6"/>
      <c r="GZ274" s="6"/>
    </row>
    <row r="275" spans="1:208" x14ac:dyDescent="0.15">
      <c r="A275" s="153">
        <f t="shared" si="91"/>
        <v>42891</v>
      </c>
      <c r="B275" s="23">
        <f t="shared" ca="1" si="101"/>
        <v>1112733.6140000001</v>
      </c>
      <c r="C275" s="18">
        <f t="shared" si="92"/>
        <v>1000000</v>
      </c>
      <c r="D275" s="17">
        <f ca="1">IF(A275&lt;$B$1,VLOOKUP(A275,[1]DI!$A$4:$B$15000,2,FALSE),0)</f>
        <v>0.1014</v>
      </c>
      <c r="E275" s="18">
        <f t="shared" ca="1" si="86"/>
        <v>1.00038334</v>
      </c>
      <c r="F275" s="18">
        <f ca="1">(TRUNC(PRODUCT($E$12:$E274),16))</f>
        <v>1.08961406994368</v>
      </c>
      <c r="G275" s="18">
        <f t="shared" si="85"/>
        <v>1</v>
      </c>
      <c r="H275" s="18">
        <f t="shared" ca="1" si="87"/>
        <v>1.0896140700000001</v>
      </c>
      <c r="I275" s="17">
        <f t="shared" si="93"/>
        <v>0.03</v>
      </c>
      <c r="J275" s="5">
        <f t="shared" si="94"/>
        <v>42628</v>
      </c>
      <c r="K275" s="2">
        <f t="shared" si="95"/>
        <v>179</v>
      </c>
      <c r="L275" s="27">
        <f t="shared" si="96"/>
        <v>179</v>
      </c>
      <c r="M275" s="14">
        <f t="shared" si="88"/>
        <v>1.021218103</v>
      </c>
      <c r="N275" s="14">
        <f t="shared" ca="1" si="89"/>
        <v>1.1127336139999999</v>
      </c>
      <c r="O275" s="27">
        <f t="shared" si="102"/>
        <v>0</v>
      </c>
      <c r="P275" s="18">
        <f t="shared" ca="1" si="90"/>
        <v>112733.614</v>
      </c>
      <c r="Q275" s="3">
        <f t="shared" si="97"/>
        <v>0</v>
      </c>
      <c r="R275" s="4" t="str">
        <f t="shared" si="98"/>
        <v>A+J=</v>
      </c>
      <c r="S275" s="5">
        <f t="shared" si="99"/>
        <v>42993</v>
      </c>
      <c r="T275" s="8">
        <f t="shared" si="100"/>
        <v>0</v>
      </c>
      <c r="U275" s="8"/>
      <c r="V275" s="74">
        <v>42846</v>
      </c>
      <c r="W275" s="59" t="s">
        <v>79</v>
      </c>
      <c r="X275" s="31"/>
      <c r="Y275" s="6"/>
      <c r="Z275" s="8"/>
      <c r="AA275" s="8"/>
      <c r="AB275" s="8"/>
      <c r="AC275" s="8"/>
      <c r="AD275" s="8"/>
      <c r="AE275" s="9"/>
      <c r="AF275" s="8"/>
      <c r="AG275" s="8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6"/>
      <c r="GI275" s="6"/>
      <c r="GJ275" s="6"/>
      <c r="GK275" s="6"/>
      <c r="GL275" s="6"/>
      <c r="GM275" s="6"/>
      <c r="GN275" s="6"/>
      <c r="GO275" s="6"/>
      <c r="GP275" s="6"/>
      <c r="GQ275" s="6"/>
      <c r="GR275" s="6"/>
      <c r="GS275" s="6"/>
      <c r="GT275" s="6"/>
      <c r="GU275" s="6"/>
      <c r="GV275" s="6"/>
      <c r="GW275" s="6"/>
      <c r="GX275" s="6"/>
      <c r="GY275" s="6"/>
      <c r="GZ275" s="6"/>
    </row>
    <row r="276" spans="1:208" x14ac:dyDescent="0.15">
      <c r="A276" s="153">
        <f t="shared" si="91"/>
        <v>42892</v>
      </c>
      <c r="B276" s="23">
        <f t="shared" ca="1" si="101"/>
        <v>1113290.7439999999</v>
      </c>
      <c r="C276" s="18">
        <f t="shared" si="92"/>
        <v>1000000</v>
      </c>
      <c r="D276" s="17">
        <f ca="1">IF(A276&lt;$B$1,VLOOKUP(A276,[1]DI!$A$4:$B$15000,2,FALSE),0)</f>
        <v>0.1014</v>
      </c>
      <c r="E276" s="18">
        <f t="shared" ca="1" si="86"/>
        <v>1.00038334</v>
      </c>
      <c r="F276" s="18">
        <f ca="1">(TRUNC(PRODUCT($E$12:$E275),16))</f>
        <v>1.0900317626012499</v>
      </c>
      <c r="G276" s="18">
        <f t="shared" si="85"/>
        <v>1</v>
      </c>
      <c r="H276" s="18">
        <f t="shared" ca="1" si="87"/>
        <v>1.09003176</v>
      </c>
      <c r="I276" s="17">
        <f t="shared" si="93"/>
        <v>0.03</v>
      </c>
      <c r="J276" s="5">
        <f t="shared" si="94"/>
        <v>42628</v>
      </c>
      <c r="K276" s="2">
        <f t="shared" si="95"/>
        <v>180</v>
      </c>
      <c r="L276" s="27">
        <f t="shared" si="96"/>
        <v>180</v>
      </c>
      <c r="M276" s="14">
        <f t="shared" si="88"/>
        <v>1.0213378959999999</v>
      </c>
      <c r="N276" s="14">
        <f t="shared" ca="1" si="89"/>
        <v>1.1132907439999999</v>
      </c>
      <c r="O276" s="27">
        <f t="shared" si="102"/>
        <v>0</v>
      </c>
      <c r="P276" s="18">
        <f t="shared" ca="1" si="90"/>
        <v>113290.74400000001</v>
      </c>
      <c r="Q276" s="3">
        <f t="shared" si="97"/>
        <v>0</v>
      </c>
      <c r="R276" s="4" t="str">
        <f t="shared" si="98"/>
        <v>A+J=</v>
      </c>
      <c r="S276" s="5">
        <f t="shared" si="99"/>
        <v>42993</v>
      </c>
      <c r="T276" s="8">
        <f t="shared" si="100"/>
        <v>0</v>
      </c>
      <c r="U276" s="8"/>
      <c r="V276" s="74">
        <v>42856</v>
      </c>
      <c r="W276" s="59" t="s">
        <v>96</v>
      </c>
      <c r="X276" s="31"/>
      <c r="Y276" s="6"/>
      <c r="Z276" s="8"/>
      <c r="AA276" s="8"/>
      <c r="AB276" s="8"/>
      <c r="AC276" s="8"/>
      <c r="AD276" s="8"/>
      <c r="AE276" s="9"/>
      <c r="AF276" s="8"/>
      <c r="AG276" s="8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6"/>
      <c r="GI276" s="6"/>
      <c r="GJ276" s="6"/>
      <c r="GK276" s="6"/>
      <c r="GL276" s="6"/>
      <c r="GM276" s="6"/>
      <c r="GN276" s="6"/>
      <c r="GO276" s="6"/>
      <c r="GP276" s="6"/>
      <c r="GQ276" s="6"/>
      <c r="GR276" s="6"/>
      <c r="GS276" s="6"/>
      <c r="GT276" s="6"/>
      <c r="GU276" s="6"/>
      <c r="GV276" s="6"/>
      <c r="GW276" s="6"/>
      <c r="GX276" s="6"/>
      <c r="GY276" s="6"/>
      <c r="GZ276" s="6"/>
    </row>
    <row r="277" spans="1:208" x14ac:dyDescent="0.15">
      <c r="A277" s="153">
        <f t="shared" si="91"/>
        <v>42893</v>
      </c>
      <c r="B277" s="23">
        <f t="shared" ca="1" si="101"/>
        <v>1113848.1629999999</v>
      </c>
      <c r="C277" s="18">
        <f t="shared" si="92"/>
        <v>1000000</v>
      </c>
      <c r="D277" s="17">
        <f ca="1">IF(A277&lt;$B$1,VLOOKUP(A277,[1]DI!$A$4:$B$15000,2,FALSE),0)</f>
        <v>0.1014</v>
      </c>
      <c r="E277" s="18">
        <f t="shared" ca="1" si="86"/>
        <v>1.00038334</v>
      </c>
      <c r="F277" s="18">
        <f ca="1">(TRUNC(PRODUCT($E$12:$E276),16))</f>
        <v>1.0904496153771299</v>
      </c>
      <c r="G277" s="18">
        <f t="shared" si="85"/>
        <v>1</v>
      </c>
      <c r="H277" s="18">
        <f t="shared" ca="1" si="87"/>
        <v>1.09044962</v>
      </c>
      <c r="I277" s="17">
        <f t="shared" si="93"/>
        <v>0.03</v>
      </c>
      <c r="J277" s="5">
        <f t="shared" si="94"/>
        <v>42628</v>
      </c>
      <c r="K277" s="2">
        <f t="shared" si="95"/>
        <v>181</v>
      </c>
      <c r="L277" s="27">
        <f t="shared" si="96"/>
        <v>181</v>
      </c>
      <c r="M277" s="14">
        <f t="shared" si="88"/>
        <v>1.021457702</v>
      </c>
      <c r="N277" s="14">
        <f t="shared" ca="1" si="89"/>
        <v>1.1138481629999999</v>
      </c>
      <c r="O277" s="27">
        <f t="shared" si="102"/>
        <v>0</v>
      </c>
      <c r="P277" s="18">
        <f t="shared" ca="1" si="90"/>
        <v>113848.163</v>
      </c>
      <c r="Q277" s="3">
        <f t="shared" si="97"/>
        <v>0</v>
      </c>
      <c r="R277" s="4" t="str">
        <f t="shared" si="98"/>
        <v>A+J=</v>
      </c>
      <c r="S277" s="5">
        <f t="shared" si="99"/>
        <v>42993</v>
      </c>
      <c r="T277" s="8">
        <f t="shared" si="100"/>
        <v>0</v>
      </c>
      <c r="U277" s="8"/>
      <c r="V277" s="74">
        <v>42901</v>
      </c>
      <c r="W277" s="59" t="s">
        <v>95</v>
      </c>
      <c r="X277" s="31"/>
      <c r="Y277" s="6"/>
      <c r="Z277" s="8"/>
      <c r="AA277" s="8"/>
      <c r="AB277" s="8"/>
      <c r="AC277" s="8"/>
      <c r="AD277" s="8"/>
      <c r="AE277" s="9"/>
      <c r="AF277" s="8"/>
      <c r="AG277" s="8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6"/>
      <c r="GI277" s="6"/>
      <c r="GJ277" s="6"/>
      <c r="GK277" s="6"/>
      <c r="GL277" s="6"/>
      <c r="GM277" s="6"/>
      <c r="GN277" s="6"/>
      <c r="GO277" s="6"/>
      <c r="GP277" s="6"/>
      <c r="GQ277" s="6"/>
      <c r="GR277" s="6"/>
      <c r="GS277" s="6"/>
      <c r="GT277" s="6"/>
      <c r="GU277" s="6"/>
      <c r="GV277" s="6"/>
      <c r="GW277" s="6"/>
      <c r="GX277" s="6"/>
      <c r="GY277" s="6"/>
      <c r="GZ277" s="6"/>
    </row>
    <row r="278" spans="1:208" x14ac:dyDescent="0.15">
      <c r="A278" s="153">
        <f t="shared" si="91"/>
        <v>42894</v>
      </c>
      <c r="B278" s="23">
        <f t="shared" ca="1" si="101"/>
        <v>1114405.851</v>
      </c>
      <c r="C278" s="18">
        <f t="shared" si="92"/>
        <v>1000000</v>
      </c>
      <c r="D278" s="17">
        <f ca="1">IF(A278&lt;$B$1,VLOOKUP(A278,[1]DI!$A$4:$B$15000,2,FALSE),0)</f>
        <v>0.1014</v>
      </c>
      <c r="E278" s="18">
        <f t="shared" ca="1" si="86"/>
        <v>1.00038334</v>
      </c>
      <c r="F278" s="18">
        <f ca="1">(TRUNC(PRODUCT($E$12:$E277),16))</f>
        <v>1.0908676283326899</v>
      </c>
      <c r="G278" s="18">
        <f t="shared" si="85"/>
        <v>1</v>
      </c>
      <c r="H278" s="18">
        <f t="shared" ca="1" si="87"/>
        <v>1.09086763</v>
      </c>
      <c r="I278" s="17">
        <f t="shared" si="93"/>
        <v>0.03</v>
      </c>
      <c r="J278" s="5">
        <f t="shared" si="94"/>
        <v>42628</v>
      </c>
      <c r="K278" s="2">
        <f t="shared" si="95"/>
        <v>182</v>
      </c>
      <c r="L278" s="27">
        <f t="shared" si="96"/>
        <v>182</v>
      </c>
      <c r="M278" s="14">
        <f t="shared" si="88"/>
        <v>1.0215775229999999</v>
      </c>
      <c r="N278" s="14">
        <f t="shared" ca="1" si="89"/>
        <v>1.1144058509999999</v>
      </c>
      <c r="O278" s="27">
        <f t="shared" si="102"/>
        <v>0</v>
      </c>
      <c r="P278" s="18">
        <f t="shared" ca="1" si="90"/>
        <v>114405.851</v>
      </c>
      <c r="Q278" s="3">
        <f t="shared" si="97"/>
        <v>0</v>
      </c>
      <c r="R278" s="4" t="str">
        <f t="shared" si="98"/>
        <v>A+J=</v>
      </c>
      <c r="S278" s="5">
        <f t="shared" si="99"/>
        <v>42993</v>
      </c>
      <c r="T278" s="8">
        <f t="shared" si="100"/>
        <v>0</v>
      </c>
      <c r="U278" s="8"/>
      <c r="V278" s="74">
        <v>42985</v>
      </c>
      <c r="W278" s="59" t="s">
        <v>97</v>
      </c>
      <c r="X278" s="31"/>
      <c r="Y278" s="6"/>
      <c r="Z278" s="8"/>
      <c r="AA278" s="8"/>
      <c r="AB278" s="8"/>
      <c r="AC278" s="8"/>
      <c r="AD278" s="8"/>
      <c r="AE278" s="9"/>
      <c r="AF278" s="8"/>
      <c r="AG278" s="8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6"/>
      <c r="GI278" s="6"/>
      <c r="GJ278" s="6"/>
      <c r="GK278" s="6"/>
      <c r="GL278" s="6"/>
      <c r="GM278" s="6"/>
      <c r="GN278" s="6"/>
      <c r="GO278" s="6"/>
      <c r="GP278" s="6"/>
      <c r="GQ278" s="6"/>
      <c r="GR278" s="6"/>
      <c r="GS278" s="6"/>
      <c r="GT278" s="6"/>
      <c r="GU278" s="6"/>
      <c r="GV278" s="6"/>
      <c r="GW278" s="6"/>
      <c r="GX278" s="6"/>
      <c r="GY278" s="6"/>
      <c r="GZ278" s="6"/>
    </row>
    <row r="279" spans="1:208" x14ac:dyDescent="0.15">
      <c r="A279" s="153">
        <f t="shared" si="91"/>
        <v>42895</v>
      </c>
      <c r="B279" s="23">
        <f t="shared" ca="1" si="101"/>
        <v>1114963.8189999999</v>
      </c>
      <c r="C279" s="18">
        <f t="shared" si="92"/>
        <v>1000000</v>
      </c>
      <c r="D279" s="17">
        <f ca="1">IF(A279&lt;$B$1,VLOOKUP(A279,[1]DI!$A$4:$B$15000,2,FALSE),0)</f>
        <v>0.1014</v>
      </c>
      <c r="E279" s="18">
        <f t="shared" ca="1" si="86"/>
        <v>1.00038334</v>
      </c>
      <c r="F279" s="18">
        <f ca="1">(TRUNC(PRODUCT($E$12:$E278),16))</f>
        <v>1.0912858015293301</v>
      </c>
      <c r="G279" s="18">
        <f t="shared" si="85"/>
        <v>1</v>
      </c>
      <c r="H279" s="18">
        <f t="shared" ca="1" si="87"/>
        <v>1.0912858000000001</v>
      </c>
      <c r="I279" s="17">
        <f t="shared" si="93"/>
        <v>0.03</v>
      </c>
      <c r="J279" s="5">
        <f t="shared" si="94"/>
        <v>42628</v>
      </c>
      <c r="K279" s="2">
        <f t="shared" si="95"/>
        <v>183</v>
      </c>
      <c r="L279" s="27">
        <f t="shared" si="96"/>
        <v>183</v>
      </c>
      <c r="M279" s="14">
        <f t="shared" si="88"/>
        <v>1.0216973579999999</v>
      </c>
      <c r="N279" s="14">
        <f t="shared" ca="1" si="89"/>
        <v>1.114963819</v>
      </c>
      <c r="O279" s="27">
        <f t="shared" si="102"/>
        <v>0</v>
      </c>
      <c r="P279" s="18">
        <f t="shared" ca="1" si="90"/>
        <v>114963.819</v>
      </c>
      <c r="Q279" s="3">
        <f t="shared" si="97"/>
        <v>0</v>
      </c>
      <c r="R279" s="4" t="str">
        <f t="shared" si="98"/>
        <v>A+J=</v>
      </c>
      <c r="S279" s="5">
        <f t="shared" si="99"/>
        <v>42993</v>
      </c>
      <c r="T279" s="8">
        <f t="shared" si="100"/>
        <v>0</v>
      </c>
      <c r="U279" s="8"/>
      <c r="V279" s="74">
        <v>43020</v>
      </c>
      <c r="W279" s="35" t="s">
        <v>83</v>
      </c>
      <c r="X279" s="31"/>
      <c r="Y279" s="6"/>
      <c r="Z279" s="8"/>
      <c r="AA279" s="8"/>
      <c r="AB279" s="8"/>
      <c r="AC279" s="8"/>
      <c r="AD279" s="8"/>
      <c r="AE279" s="9"/>
      <c r="AF279" s="8"/>
      <c r="AG279" s="8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6"/>
      <c r="GI279" s="6"/>
      <c r="GJ279" s="6"/>
      <c r="GK279" s="6"/>
      <c r="GL279" s="6"/>
      <c r="GM279" s="6"/>
      <c r="GN279" s="6"/>
      <c r="GO279" s="6"/>
      <c r="GP279" s="6"/>
      <c r="GQ279" s="6"/>
      <c r="GR279" s="6"/>
      <c r="GS279" s="6"/>
      <c r="GT279" s="6"/>
      <c r="GU279" s="6"/>
      <c r="GV279" s="6"/>
      <c r="GW279" s="6"/>
      <c r="GX279" s="6"/>
      <c r="GY279" s="6"/>
      <c r="GZ279" s="6"/>
    </row>
    <row r="280" spans="1:208" x14ac:dyDescent="0.15">
      <c r="A280" s="153">
        <f t="shared" si="91"/>
        <v>42896</v>
      </c>
      <c r="B280" s="23">
        <f t="shared" ca="1" si="101"/>
        <v>1115522.075</v>
      </c>
      <c r="C280" s="18">
        <f t="shared" si="92"/>
        <v>1000000</v>
      </c>
      <c r="D280" s="17">
        <f ca="1">IF(A280&lt;$B$1,VLOOKUP(A280,[1]DI!$A$4:$B$15000,2,FALSE),0)</f>
        <v>0</v>
      </c>
      <c r="E280" s="18">
        <f t="shared" ca="1" si="86"/>
        <v>1</v>
      </c>
      <c r="F280" s="18">
        <f ca="1">(TRUNC(PRODUCT($E$12:$E279),16))</f>
        <v>1.09170413502849</v>
      </c>
      <c r="G280" s="18">
        <f t="shared" si="85"/>
        <v>1</v>
      </c>
      <c r="H280" s="18">
        <f t="shared" ca="1" si="87"/>
        <v>1.09170414</v>
      </c>
      <c r="I280" s="17">
        <f t="shared" si="93"/>
        <v>0.03</v>
      </c>
      <c r="J280" s="5">
        <f t="shared" si="94"/>
        <v>42628</v>
      </c>
      <c r="K280" s="2">
        <f t="shared" si="95"/>
        <v>183</v>
      </c>
      <c r="L280" s="27">
        <f t="shared" si="96"/>
        <v>184</v>
      </c>
      <c r="M280" s="14">
        <f t="shared" si="88"/>
        <v>1.021817207</v>
      </c>
      <c r="N280" s="14">
        <f t="shared" ca="1" si="89"/>
        <v>1.1155220749999999</v>
      </c>
      <c r="O280" s="27">
        <f t="shared" si="102"/>
        <v>0</v>
      </c>
      <c r="P280" s="18">
        <f t="shared" ca="1" si="90"/>
        <v>115522.075</v>
      </c>
      <c r="Q280" s="3">
        <f t="shared" si="97"/>
        <v>0</v>
      </c>
      <c r="R280" s="4" t="str">
        <f t="shared" si="98"/>
        <v>A+J=</v>
      </c>
      <c r="S280" s="5">
        <f t="shared" si="99"/>
        <v>42993</v>
      </c>
      <c r="T280" s="8">
        <f t="shared" si="100"/>
        <v>0</v>
      </c>
      <c r="U280" s="8"/>
      <c r="V280" s="74">
        <v>43041</v>
      </c>
      <c r="W280" s="59" t="s">
        <v>89</v>
      </c>
      <c r="X280" s="31"/>
      <c r="Y280" s="6"/>
      <c r="Z280" s="8"/>
      <c r="AA280" s="8"/>
      <c r="AB280" s="8"/>
      <c r="AC280" s="8"/>
      <c r="AD280" s="8"/>
      <c r="AE280" s="9"/>
      <c r="AF280" s="8"/>
      <c r="AG280" s="8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6"/>
      <c r="GI280" s="6"/>
      <c r="GJ280" s="6"/>
      <c r="GK280" s="6"/>
      <c r="GL280" s="6"/>
      <c r="GM280" s="6"/>
      <c r="GN280" s="6"/>
      <c r="GO280" s="6"/>
      <c r="GP280" s="6"/>
      <c r="GQ280" s="6"/>
      <c r="GR280" s="6"/>
      <c r="GS280" s="6"/>
      <c r="GT280" s="6"/>
      <c r="GU280" s="6"/>
      <c r="GV280" s="6"/>
      <c r="GW280" s="6"/>
      <c r="GX280" s="6"/>
      <c r="GY280" s="6"/>
      <c r="GZ280" s="6"/>
    </row>
    <row r="281" spans="1:208" x14ac:dyDescent="0.15">
      <c r="A281" s="153">
        <f t="shared" si="91"/>
        <v>42897</v>
      </c>
      <c r="B281" s="23">
        <f t="shared" ca="1" si="101"/>
        <v>1115522.075</v>
      </c>
      <c r="C281" s="18">
        <f t="shared" si="92"/>
        <v>1000000</v>
      </c>
      <c r="D281" s="17">
        <f ca="1">IF(A281&lt;$B$1,VLOOKUP(A281,[1]DI!$A$4:$B$15000,2,FALSE),0)</f>
        <v>0</v>
      </c>
      <c r="E281" s="18">
        <f t="shared" ca="1" si="86"/>
        <v>1</v>
      </c>
      <c r="F281" s="18">
        <f ca="1">(TRUNC(PRODUCT($E$12:$E280),16))</f>
        <v>1.09170413502849</v>
      </c>
      <c r="G281" s="18">
        <f t="shared" si="85"/>
        <v>1</v>
      </c>
      <c r="H281" s="18">
        <f t="shared" ca="1" si="87"/>
        <v>1.09170414</v>
      </c>
      <c r="I281" s="17">
        <f t="shared" si="93"/>
        <v>0.03</v>
      </c>
      <c r="J281" s="5">
        <f t="shared" si="94"/>
        <v>42628</v>
      </c>
      <c r="K281" s="2">
        <f t="shared" si="95"/>
        <v>183</v>
      </c>
      <c r="L281" s="27">
        <f t="shared" si="96"/>
        <v>184</v>
      </c>
      <c r="M281" s="14">
        <f t="shared" si="88"/>
        <v>1.021817207</v>
      </c>
      <c r="N281" s="14">
        <f t="shared" ca="1" si="89"/>
        <v>1.1155220749999999</v>
      </c>
      <c r="O281" s="27">
        <f t="shared" si="102"/>
        <v>0</v>
      </c>
      <c r="P281" s="18">
        <f t="shared" ca="1" si="90"/>
        <v>115522.075</v>
      </c>
      <c r="Q281" s="3">
        <f t="shared" si="97"/>
        <v>0</v>
      </c>
      <c r="R281" s="4" t="str">
        <f t="shared" si="98"/>
        <v>A+J=</v>
      </c>
      <c r="S281" s="5">
        <f t="shared" si="99"/>
        <v>42993</v>
      </c>
      <c r="T281" s="8">
        <f t="shared" si="100"/>
        <v>0</v>
      </c>
      <c r="U281" s="8"/>
      <c r="V281" s="74">
        <v>43054</v>
      </c>
      <c r="W281" s="59" t="s">
        <v>98</v>
      </c>
      <c r="X281" s="31"/>
      <c r="Y281" s="6"/>
      <c r="Z281" s="8"/>
      <c r="AA281" s="8"/>
      <c r="AB281" s="8"/>
      <c r="AC281" s="8"/>
      <c r="AD281" s="8"/>
      <c r="AE281" s="9"/>
      <c r="AF281" s="8"/>
      <c r="AG281" s="8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6"/>
      <c r="GI281" s="6"/>
      <c r="GJ281" s="6"/>
      <c r="GK281" s="6"/>
      <c r="GL281" s="6"/>
      <c r="GM281" s="6"/>
      <c r="GN281" s="6"/>
      <c r="GO281" s="6"/>
      <c r="GP281" s="6"/>
      <c r="GQ281" s="6"/>
      <c r="GR281" s="6"/>
      <c r="GS281" s="6"/>
      <c r="GT281" s="6"/>
      <c r="GU281" s="6"/>
      <c r="GV281" s="6"/>
      <c r="GW281" s="6"/>
      <c r="GX281" s="6"/>
      <c r="GY281" s="6"/>
      <c r="GZ281" s="6"/>
    </row>
    <row r="282" spans="1:208" x14ac:dyDescent="0.15">
      <c r="A282" s="153">
        <f t="shared" si="91"/>
        <v>42898</v>
      </c>
      <c r="B282" s="23">
        <f t="shared" ca="1" si="101"/>
        <v>1115522.075</v>
      </c>
      <c r="C282" s="18">
        <f t="shared" si="92"/>
        <v>1000000</v>
      </c>
      <c r="D282" s="17">
        <f ca="1">IF(A282&lt;$B$1,VLOOKUP(A282,[1]DI!$A$4:$B$15000,2,FALSE),0)</f>
        <v>0.1014</v>
      </c>
      <c r="E282" s="18">
        <f t="shared" ca="1" si="86"/>
        <v>1.00038334</v>
      </c>
      <c r="F282" s="18">
        <f ca="1">(TRUNC(PRODUCT($E$12:$E281),16))</f>
        <v>1.09170413502849</v>
      </c>
      <c r="G282" s="18">
        <f t="shared" si="85"/>
        <v>1</v>
      </c>
      <c r="H282" s="18">
        <f t="shared" ca="1" si="87"/>
        <v>1.09170414</v>
      </c>
      <c r="I282" s="17">
        <f t="shared" si="93"/>
        <v>0.03</v>
      </c>
      <c r="J282" s="5">
        <f t="shared" si="94"/>
        <v>42628</v>
      </c>
      <c r="K282" s="2">
        <f t="shared" si="95"/>
        <v>184</v>
      </c>
      <c r="L282" s="27">
        <f t="shared" si="96"/>
        <v>184</v>
      </c>
      <c r="M282" s="14">
        <f t="shared" si="88"/>
        <v>1.021817207</v>
      </c>
      <c r="N282" s="14">
        <f t="shared" ca="1" si="89"/>
        <v>1.1155220749999999</v>
      </c>
      <c r="O282" s="27">
        <f t="shared" si="102"/>
        <v>0</v>
      </c>
      <c r="P282" s="18">
        <f t="shared" ca="1" si="90"/>
        <v>115522.075</v>
      </c>
      <c r="Q282" s="3">
        <f t="shared" si="97"/>
        <v>0</v>
      </c>
      <c r="R282" s="4" t="str">
        <f t="shared" si="98"/>
        <v>A+J=</v>
      </c>
      <c r="S282" s="5">
        <f t="shared" si="99"/>
        <v>42993</v>
      </c>
      <c r="T282" s="8">
        <f t="shared" si="100"/>
        <v>0</v>
      </c>
      <c r="U282" s="8"/>
      <c r="V282" s="74">
        <v>43094</v>
      </c>
      <c r="W282" s="59" t="s">
        <v>91</v>
      </c>
      <c r="X282" s="31"/>
      <c r="Y282" s="6"/>
      <c r="Z282" s="8"/>
      <c r="AA282" s="8"/>
      <c r="AB282" s="8"/>
      <c r="AC282" s="8"/>
      <c r="AD282" s="8"/>
      <c r="AE282" s="9"/>
      <c r="AF282" s="8"/>
      <c r="AG282" s="8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6"/>
      <c r="GI282" s="6"/>
      <c r="GJ282" s="6"/>
      <c r="GK282" s="6"/>
      <c r="GL282" s="6"/>
      <c r="GM282" s="6"/>
      <c r="GN282" s="6"/>
      <c r="GO282" s="6"/>
      <c r="GP282" s="6"/>
      <c r="GQ282" s="6"/>
      <c r="GR282" s="6"/>
      <c r="GS282" s="6"/>
      <c r="GT282" s="6"/>
      <c r="GU282" s="6"/>
      <c r="GV282" s="6"/>
      <c r="GW282" s="6"/>
      <c r="GX282" s="6"/>
      <c r="GY282" s="6"/>
      <c r="GZ282" s="6"/>
    </row>
    <row r="283" spans="1:208" x14ac:dyDescent="0.15">
      <c r="A283" s="153">
        <f t="shared" si="91"/>
        <v>42899</v>
      </c>
      <c r="B283" s="23">
        <f t="shared" ca="1" si="101"/>
        <v>1116080.601</v>
      </c>
      <c r="C283" s="18">
        <f t="shared" si="92"/>
        <v>1000000</v>
      </c>
      <c r="D283" s="17">
        <f ca="1">IF(A283&lt;$B$1,VLOOKUP(A283,[1]DI!$A$4:$B$15000,2,FALSE),0)</f>
        <v>0.1014</v>
      </c>
      <c r="E283" s="18">
        <f t="shared" ca="1" si="86"/>
        <v>1.00038334</v>
      </c>
      <c r="F283" s="18">
        <f ca="1">(TRUNC(PRODUCT($E$12:$E282),16))</f>
        <v>1.0921226288916099</v>
      </c>
      <c r="G283" s="18">
        <f t="shared" si="85"/>
        <v>1</v>
      </c>
      <c r="H283" s="18">
        <f t="shared" ca="1" si="87"/>
        <v>1.09212263</v>
      </c>
      <c r="I283" s="17">
        <f t="shared" si="93"/>
        <v>0.03</v>
      </c>
      <c r="J283" s="5">
        <f t="shared" si="94"/>
        <v>42628</v>
      </c>
      <c r="K283" s="2">
        <f t="shared" si="95"/>
        <v>185</v>
      </c>
      <c r="L283" s="27">
        <f t="shared" si="96"/>
        <v>185</v>
      </c>
      <c r="M283" s="14">
        <f t="shared" si="88"/>
        <v>1.0219370699999999</v>
      </c>
      <c r="N283" s="14">
        <f t="shared" ca="1" si="89"/>
        <v>1.1160806009999999</v>
      </c>
      <c r="O283" s="27">
        <f t="shared" si="102"/>
        <v>0</v>
      </c>
      <c r="P283" s="18">
        <f t="shared" ca="1" si="90"/>
        <v>116080.601</v>
      </c>
      <c r="Q283" s="3">
        <f t="shared" si="97"/>
        <v>0</v>
      </c>
      <c r="R283" s="4" t="str">
        <f t="shared" si="98"/>
        <v>A+J=</v>
      </c>
      <c r="S283" s="5">
        <f t="shared" si="99"/>
        <v>42993</v>
      </c>
      <c r="T283" s="8">
        <f t="shared" si="100"/>
        <v>0</v>
      </c>
      <c r="U283" s="8"/>
      <c r="V283" s="74">
        <v>43101</v>
      </c>
      <c r="W283" s="59" t="s">
        <v>93</v>
      </c>
      <c r="X283" s="31"/>
      <c r="Y283" s="6"/>
      <c r="Z283" s="8"/>
      <c r="AA283" s="8"/>
      <c r="AB283" s="8"/>
      <c r="AC283" s="8"/>
      <c r="AD283" s="8"/>
      <c r="AE283" s="9"/>
      <c r="AF283" s="8"/>
      <c r="AG283" s="8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6"/>
      <c r="GI283" s="6"/>
      <c r="GJ283" s="6"/>
      <c r="GK283" s="6"/>
      <c r="GL283" s="6"/>
      <c r="GM283" s="6"/>
      <c r="GN283" s="6"/>
      <c r="GO283" s="6"/>
      <c r="GP283" s="6"/>
      <c r="GQ283" s="6"/>
      <c r="GR283" s="6"/>
      <c r="GS283" s="6"/>
      <c r="GT283" s="6"/>
      <c r="GU283" s="6"/>
      <c r="GV283" s="6"/>
      <c r="GW283" s="6"/>
      <c r="GX283" s="6"/>
      <c r="GY283" s="6"/>
      <c r="GZ283" s="6"/>
    </row>
    <row r="284" spans="1:208" x14ac:dyDescent="0.15">
      <c r="A284" s="153">
        <f t="shared" si="91"/>
        <v>42900</v>
      </c>
      <c r="B284" s="23">
        <f t="shared" ca="1" si="101"/>
        <v>1116639.405</v>
      </c>
      <c r="C284" s="18">
        <f t="shared" si="92"/>
        <v>1000000</v>
      </c>
      <c r="D284" s="17">
        <f ca="1">IF(A284&lt;$B$1,VLOOKUP(A284,[1]DI!$A$4:$B$15000,2,FALSE),0)</f>
        <v>0.1014</v>
      </c>
      <c r="E284" s="18">
        <f t="shared" ca="1" si="86"/>
        <v>1.00038334</v>
      </c>
      <c r="F284" s="18">
        <f ca="1">(TRUNC(PRODUCT($E$12:$E283),16))</f>
        <v>1.09254128318017</v>
      </c>
      <c r="G284" s="18">
        <f t="shared" si="85"/>
        <v>1</v>
      </c>
      <c r="H284" s="18">
        <f t="shared" ca="1" si="87"/>
        <v>1.0925412800000001</v>
      </c>
      <c r="I284" s="17">
        <f t="shared" si="93"/>
        <v>0.03</v>
      </c>
      <c r="J284" s="5">
        <f t="shared" si="94"/>
        <v>42628</v>
      </c>
      <c r="K284" s="2">
        <f t="shared" si="95"/>
        <v>186</v>
      </c>
      <c r="L284" s="27">
        <f t="shared" si="96"/>
        <v>186</v>
      </c>
      <c r="M284" s="14">
        <f t="shared" si="88"/>
        <v>1.022056947</v>
      </c>
      <c r="N284" s="14">
        <f t="shared" ca="1" si="89"/>
        <v>1.1166394049999999</v>
      </c>
      <c r="O284" s="27">
        <f t="shared" si="102"/>
        <v>0</v>
      </c>
      <c r="P284" s="18">
        <f t="shared" ca="1" si="90"/>
        <v>116639.405</v>
      </c>
      <c r="Q284" s="3">
        <f t="shared" si="97"/>
        <v>0</v>
      </c>
      <c r="R284" s="4" t="str">
        <f t="shared" si="98"/>
        <v>A+J=</v>
      </c>
      <c r="S284" s="5">
        <f t="shared" si="99"/>
        <v>42993</v>
      </c>
      <c r="T284" s="8">
        <f t="shared" si="100"/>
        <v>0</v>
      </c>
      <c r="U284" s="8"/>
      <c r="V284" s="74">
        <v>43143</v>
      </c>
      <c r="W284" s="59" t="s">
        <v>77</v>
      </c>
      <c r="X284" s="31"/>
      <c r="Y284" s="6"/>
      <c r="Z284" s="8"/>
      <c r="AA284" s="8"/>
      <c r="AB284" s="8"/>
      <c r="AC284" s="8"/>
      <c r="AD284" s="8"/>
      <c r="AE284" s="9"/>
      <c r="AF284" s="8"/>
      <c r="AG284" s="8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6"/>
      <c r="GI284" s="6"/>
      <c r="GJ284" s="6"/>
      <c r="GK284" s="6"/>
      <c r="GL284" s="6"/>
      <c r="GM284" s="6"/>
      <c r="GN284" s="6"/>
      <c r="GO284" s="6"/>
      <c r="GP284" s="6"/>
      <c r="GQ284" s="6"/>
      <c r="GR284" s="6"/>
      <c r="GS284" s="6"/>
      <c r="GT284" s="6"/>
      <c r="GU284" s="6"/>
      <c r="GV284" s="6"/>
      <c r="GW284" s="6"/>
      <c r="GX284" s="6"/>
      <c r="GY284" s="6"/>
      <c r="GZ284" s="6"/>
    </row>
    <row r="285" spans="1:208" x14ac:dyDescent="0.15">
      <c r="A285" s="153">
        <f t="shared" si="91"/>
        <v>42901</v>
      </c>
      <c r="B285" s="23">
        <f t="shared" ca="1" si="101"/>
        <v>1117198.4990000001</v>
      </c>
      <c r="C285" s="18">
        <f t="shared" si="92"/>
        <v>1000000</v>
      </c>
      <c r="D285" s="17">
        <f ca="1">IF(A285&lt;$B$1,VLOOKUP(A285,[1]DI!$A$4:$B$15000,2,FALSE),0)</f>
        <v>0</v>
      </c>
      <c r="E285" s="18">
        <f t="shared" ca="1" si="86"/>
        <v>1</v>
      </c>
      <c r="F285" s="18">
        <f ca="1">(TRUNC(PRODUCT($E$12:$E284),16))</f>
        <v>1.09296009795567</v>
      </c>
      <c r="G285" s="18">
        <f t="shared" si="85"/>
        <v>1</v>
      </c>
      <c r="H285" s="18">
        <f t="shared" ca="1" si="87"/>
        <v>1.0929601</v>
      </c>
      <c r="I285" s="17">
        <f t="shared" si="93"/>
        <v>0.03</v>
      </c>
      <c r="J285" s="5">
        <f t="shared" si="94"/>
        <v>42628</v>
      </c>
      <c r="K285" s="2">
        <f t="shared" si="95"/>
        <v>186</v>
      </c>
      <c r="L285" s="27">
        <f t="shared" si="96"/>
        <v>187</v>
      </c>
      <c r="M285" s="14">
        <f t="shared" si="88"/>
        <v>1.022176838</v>
      </c>
      <c r="N285" s="14">
        <f t="shared" ca="1" si="89"/>
        <v>1.1171984989999999</v>
      </c>
      <c r="O285" s="27">
        <f t="shared" si="102"/>
        <v>0</v>
      </c>
      <c r="P285" s="18">
        <f t="shared" ca="1" si="90"/>
        <v>117198.499</v>
      </c>
      <c r="Q285" s="3">
        <f t="shared" si="97"/>
        <v>0</v>
      </c>
      <c r="R285" s="4" t="str">
        <f t="shared" si="98"/>
        <v>A+J=</v>
      </c>
      <c r="S285" s="5">
        <f t="shared" si="99"/>
        <v>42993</v>
      </c>
      <c r="T285" s="8">
        <f t="shared" si="100"/>
        <v>0</v>
      </c>
      <c r="U285" s="43"/>
      <c r="V285" s="74">
        <v>43144</v>
      </c>
      <c r="W285" s="59" t="s">
        <v>77</v>
      </c>
      <c r="X285" s="49"/>
      <c r="Y285" s="52"/>
      <c r="Z285" s="43"/>
      <c r="AA285" s="43"/>
      <c r="AB285" s="43"/>
      <c r="AC285" s="43"/>
      <c r="AD285" s="43"/>
      <c r="AE285" s="75"/>
      <c r="AF285" s="43"/>
      <c r="AG285" s="43"/>
      <c r="AH285" s="51"/>
      <c r="AI285" s="51"/>
      <c r="AJ285" s="51"/>
      <c r="AK285" s="51"/>
      <c r="AL285" s="51"/>
      <c r="AM285" s="51"/>
      <c r="AN285" s="51"/>
      <c r="AO285" s="51"/>
      <c r="AP285" s="51"/>
      <c r="AQ285" s="51"/>
      <c r="AR285" s="51"/>
      <c r="AS285" s="51"/>
      <c r="AT285" s="51"/>
      <c r="AU285" s="51"/>
      <c r="AV285" s="51"/>
      <c r="AW285" s="51"/>
      <c r="AX285" s="51"/>
      <c r="AY285" s="51"/>
      <c r="AZ285" s="51"/>
      <c r="BA285" s="51"/>
      <c r="BB285" s="51"/>
      <c r="BC285" s="51"/>
      <c r="BD285" s="51"/>
      <c r="BE285" s="51"/>
      <c r="BF285" s="51"/>
      <c r="BG285" s="51"/>
      <c r="BH285" s="51"/>
      <c r="BI285" s="51"/>
      <c r="BJ285" s="51"/>
      <c r="BK285" s="51"/>
      <c r="BL285" s="51"/>
      <c r="BM285" s="51"/>
      <c r="BN285" s="51"/>
      <c r="BO285" s="51"/>
      <c r="BP285" s="51"/>
      <c r="BQ285" s="51"/>
      <c r="BR285" s="51"/>
      <c r="BS285" s="51"/>
      <c r="BT285" s="51"/>
      <c r="BU285" s="51"/>
      <c r="BV285" s="51"/>
      <c r="BW285" s="51"/>
      <c r="BX285" s="51"/>
      <c r="BY285" s="51"/>
      <c r="BZ285" s="51"/>
      <c r="CA285" s="51"/>
      <c r="CB285" s="51"/>
      <c r="CC285" s="51"/>
      <c r="CD285" s="51"/>
      <c r="CE285" s="51"/>
      <c r="CF285" s="51"/>
      <c r="CG285" s="51"/>
      <c r="CH285" s="51"/>
      <c r="CI285" s="51"/>
      <c r="CJ285" s="51"/>
      <c r="CK285" s="51"/>
      <c r="CL285" s="51"/>
      <c r="CM285" s="51"/>
      <c r="CN285" s="51"/>
      <c r="CO285" s="51"/>
      <c r="CP285" s="51"/>
      <c r="CQ285" s="51"/>
      <c r="CR285" s="51"/>
      <c r="CS285" s="51"/>
      <c r="CT285" s="51"/>
      <c r="CU285" s="51"/>
      <c r="CV285" s="51"/>
      <c r="CW285" s="51"/>
      <c r="CX285" s="51"/>
      <c r="CY285" s="51"/>
      <c r="CZ285" s="51"/>
      <c r="DA285" s="51"/>
      <c r="DB285" s="51"/>
      <c r="DC285" s="51"/>
      <c r="DD285" s="51"/>
      <c r="DE285" s="51"/>
      <c r="DF285" s="51"/>
      <c r="DG285" s="51"/>
      <c r="DH285" s="51"/>
      <c r="DI285" s="51"/>
      <c r="DJ285" s="51"/>
      <c r="DK285" s="51"/>
      <c r="DL285" s="51"/>
      <c r="DM285" s="51"/>
      <c r="DN285" s="51"/>
      <c r="DO285" s="51"/>
      <c r="DP285" s="51"/>
      <c r="DQ285" s="51"/>
      <c r="DR285" s="51"/>
      <c r="DS285" s="51"/>
      <c r="DT285" s="51"/>
      <c r="DU285" s="51"/>
      <c r="DV285" s="51"/>
      <c r="DW285" s="51"/>
      <c r="DX285" s="51"/>
      <c r="DY285" s="51"/>
      <c r="DZ285" s="51"/>
      <c r="EA285" s="51"/>
      <c r="EB285" s="51"/>
      <c r="EC285" s="51"/>
      <c r="ED285" s="51"/>
      <c r="EE285" s="51"/>
      <c r="EF285" s="51"/>
      <c r="EG285" s="51"/>
      <c r="EH285" s="51"/>
      <c r="EI285" s="51"/>
      <c r="EJ285" s="51"/>
      <c r="EK285" s="51"/>
      <c r="EL285" s="51"/>
      <c r="EM285" s="51"/>
      <c r="EN285" s="51"/>
      <c r="EO285" s="51"/>
      <c r="EP285" s="51"/>
      <c r="EQ285" s="51"/>
      <c r="ER285" s="51"/>
      <c r="ES285" s="51"/>
      <c r="ET285" s="51"/>
      <c r="EU285" s="51"/>
      <c r="EV285" s="51"/>
      <c r="EW285" s="51"/>
      <c r="EX285" s="51"/>
      <c r="EY285" s="51"/>
      <c r="EZ285" s="51"/>
      <c r="FA285" s="51"/>
      <c r="FB285" s="51"/>
      <c r="FC285" s="51"/>
      <c r="FD285" s="51"/>
      <c r="FE285" s="51"/>
      <c r="FF285" s="51"/>
      <c r="FG285" s="51"/>
      <c r="FH285" s="51"/>
      <c r="FI285" s="51"/>
      <c r="FJ285" s="51"/>
      <c r="FK285" s="51"/>
      <c r="FL285" s="51"/>
      <c r="FM285" s="51"/>
      <c r="FN285" s="51"/>
      <c r="FO285" s="51"/>
      <c r="FP285" s="51"/>
      <c r="FQ285" s="51"/>
      <c r="FR285" s="51"/>
      <c r="FS285" s="51"/>
      <c r="FT285" s="51"/>
      <c r="FU285" s="51"/>
      <c r="FV285" s="51"/>
      <c r="FW285" s="51"/>
      <c r="FX285" s="51"/>
      <c r="FY285" s="51"/>
      <c r="FZ285" s="51"/>
      <c r="GA285" s="51"/>
      <c r="GB285" s="51"/>
      <c r="GC285" s="51"/>
      <c r="GD285" s="51"/>
      <c r="GE285" s="51"/>
      <c r="GF285" s="51"/>
      <c r="GG285" s="51"/>
      <c r="GH285" s="52"/>
      <c r="GI285" s="52"/>
      <c r="GJ285" s="52"/>
      <c r="GK285" s="52"/>
      <c r="GL285" s="52"/>
      <c r="GM285" s="52"/>
      <c r="GN285" s="52"/>
      <c r="GO285" s="52"/>
      <c r="GP285" s="52"/>
      <c r="GQ285" s="52"/>
      <c r="GR285" s="52"/>
      <c r="GS285" s="52"/>
      <c r="GT285" s="52"/>
      <c r="GU285" s="52"/>
      <c r="GV285" s="52"/>
      <c r="GW285" s="52"/>
      <c r="GX285" s="52"/>
      <c r="GY285" s="52"/>
      <c r="GZ285" s="52"/>
    </row>
    <row r="286" spans="1:208" x14ac:dyDescent="0.15">
      <c r="A286" s="153">
        <f t="shared" si="91"/>
        <v>42902</v>
      </c>
      <c r="B286" s="23">
        <f t="shared" ca="1" si="101"/>
        <v>1117198.4990000001</v>
      </c>
      <c r="C286" s="18">
        <f t="shared" si="92"/>
        <v>1000000</v>
      </c>
      <c r="D286" s="17">
        <f ca="1">IF(A286&lt;$B$1,VLOOKUP(A286,[1]DI!$A$4:$B$15000,2,FALSE),0)</f>
        <v>0.1014</v>
      </c>
      <c r="E286" s="18">
        <f t="shared" ca="1" si="86"/>
        <v>1.00038334</v>
      </c>
      <c r="F286" s="18">
        <f ca="1">(TRUNC(PRODUCT($E$12:$E285),16))</f>
        <v>1.09296009795567</v>
      </c>
      <c r="G286" s="18">
        <f t="shared" si="85"/>
        <v>1</v>
      </c>
      <c r="H286" s="18">
        <f t="shared" ca="1" si="87"/>
        <v>1.0929601</v>
      </c>
      <c r="I286" s="17">
        <f t="shared" si="93"/>
        <v>0.03</v>
      </c>
      <c r="J286" s="5">
        <f t="shared" si="94"/>
        <v>42628</v>
      </c>
      <c r="K286" s="2">
        <f t="shared" si="95"/>
        <v>187</v>
      </c>
      <c r="L286" s="27">
        <f t="shared" si="96"/>
        <v>187</v>
      </c>
      <c r="M286" s="14">
        <f t="shared" si="88"/>
        <v>1.022176838</v>
      </c>
      <c r="N286" s="14">
        <f t="shared" ca="1" si="89"/>
        <v>1.1171984989999999</v>
      </c>
      <c r="O286" s="27">
        <f t="shared" si="102"/>
        <v>0</v>
      </c>
      <c r="P286" s="18">
        <f t="shared" ca="1" si="90"/>
        <v>117198.499</v>
      </c>
      <c r="Q286" s="3">
        <f t="shared" si="97"/>
        <v>0</v>
      </c>
      <c r="R286" s="4" t="str">
        <f t="shared" si="98"/>
        <v>A+J=</v>
      </c>
      <c r="S286" s="5">
        <f t="shared" si="99"/>
        <v>42993</v>
      </c>
      <c r="T286" s="8">
        <f t="shared" si="100"/>
        <v>0</v>
      </c>
      <c r="U286" s="8"/>
      <c r="V286" s="74">
        <v>43189</v>
      </c>
      <c r="W286" s="59" t="s">
        <v>94</v>
      </c>
      <c r="X286" s="31"/>
      <c r="Y286" s="6"/>
      <c r="Z286" s="8"/>
      <c r="AA286" s="8"/>
      <c r="AB286" s="8"/>
      <c r="AC286" s="8"/>
      <c r="AD286" s="8"/>
      <c r="AE286" s="9"/>
      <c r="AF286" s="8"/>
      <c r="AG286" s="8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6"/>
      <c r="GI286" s="6"/>
      <c r="GJ286" s="6"/>
      <c r="GK286" s="6"/>
      <c r="GL286" s="6"/>
      <c r="GM286" s="6"/>
      <c r="GN286" s="6"/>
      <c r="GO286" s="6"/>
      <c r="GP286" s="6"/>
      <c r="GQ286" s="6"/>
      <c r="GR286" s="6"/>
      <c r="GS286" s="6"/>
      <c r="GT286" s="6"/>
      <c r="GU286" s="6"/>
      <c r="GV286" s="6"/>
      <c r="GW286" s="6"/>
      <c r="GX286" s="6"/>
      <c r="GY286" s="6"/>
      <c r="GZ286" s="6"/>
    </row>
    <row r="287" spans="1:208" x14ac:dyDescent="0.15">
      <c r="A287" s="153">
        <f t="shared" si="91"/>
        <v>42903</v>
      </c>
      <c r="B287" s="23">
        <f t="shared" ca="1" si="101"/>
        <v>1117757.862</v>
      </c>
      <c r="C287" s="18">
        <f t="shared" si="92"/>
        <v>1000000</v>
      </c>
      <c r="D287" s="17">
        <f ca="1">IF(A287&lt;$B$1,VLOOKUP(A287,[1]DI!$A$4:$B$15000,2,FALSE),0)</f>
        <v>0</v>
      </c>
      <c r="E287" s="18">
        <f t="shared" ca="1" si="86"/>
        <v>1</v>
      </c>
      <c r="F287" s="18">
        <f ca="1">(TRUNC(PRODUCT($E$12:$E286),16))</f>
        <v>1.09337907327962</v>
      </c>
      <c r="G287" s="18">
        <f t="shared" si="85"/>
        <v>1</v>
      </c>
      <c r="H287" s="18">
        <f t="shared" ca="1" si="87"/>
        <v>1.0933790699999999</v>
      </c>
      <c r="I287" s="17">
        <f t="shared" si="93"/>
        <v>0.03</v>
      </c>
      <c r="J287" s="5">
        <f t="shared" si="94"/>
        <v>42628</v>
      </c>
      <c r="K287" s="2">
        <f t="shared" si="95"/>
        <v>187</v>
      </c>
      <c r="L287" s="27">
        <f t="shared" si="96"/>
        <v>188</v>
      </c>
      <c r="M287" s="14">
        <f t="shared" si="88"/>
        <v>1.0222967430000001</v>
      </c>
      <c r="N287" s="14">
        <f t="shared" ca="1" si="89"/>
        <v>1.1177578619999999</v>
      </c>
      <c r="O287" s="27">
        <f t="shared" si="102"/>
        <v>0</v>
      </c>
      <c r="P287" s="18">
        <f t="shared" ca="1" si="90"/>
        <v>117757.86199999999</v>
      </c>
      <c r="Q287" s="3">
        <f t="shared" si="97"/>
        <v>0</v>
      </c>
      <c r="R287" s="4" t="str">
        <f t="shared" si="98"/>
        <v>A+J=</v>
      </c>
      <c r="S287" s="5">
        <f t="shared" si="99"/>
        <v>42993</v>
      </c>
      <c r="T287" s="8">
        <f t="shared" si="100"/>
        <v>0</v>
      </c>
      <c r="U287" s="8"/>
      <c r="V287" s="74">
        <v>43221</v>
      </c>
      <c r="W287" s="59" t="s">
        <v>96</v>
      </c>
      <c r="X287" s="31"/>
      <c r="Y287" s="6"/>
      <c r="Z287" s="8"/>
      <c r="AA287" s="8"/>
      <c r="AB287" s="8"/>
      <c r="AC287" s="8"/>
      <c r="AD287" s="8"/>
      <c r="AE287" s="9"/>
      <c r="AF287" s="8"/>
      <c r="AG287" s="8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6"/>
      <c r="GI287" s="6"/>
      <c r="GJ287" s="6"/>
      <c r="GK287" s="6"/>
      <c r="GL287" s="6"/>
      <c r="GM287" s="6"/>
      <c r="GN287" s="6"/>
      <c r="GO287" s="6"/>
      <c r="GP287" s="6"/>
      <c r="GQ287" s="6"/>
      <c r="GR287" s="6"/>
      <c r="GS287" s="6"/>
      <c r="GT287" s="6"/>
      <c r="GU287" s="6"/>
      <c r="GV287" s="6"/>
      <c r="GW287" s="6"/>
      <c r="GX287" s="6"/>
      <c r="GY287" s="6"/>
      <c r="GZ287" s="6"/>
    </row>
    <row r="288" spans="1:208" x14ac:dyDescent="0.15">
      <c r="A288" s="153">
        <f t="shared" si="91"/>
        <v>42904</v>
      </c>
      <c r="B288" s="23">
        <f t="shared" ca="1" si="101"/>
        <v>1117757.862</v>
      </c>
      <c r="C288" s="18">
        <f t="shared" si="92"/>
        <v>1000000</v>
      </c>
      <c r="D288" s="17">
        <f ca="1">IF(A288&lt;$B$1,VLOOKUP(A288,[1]DI!$A$4:$B$15000,2,FALSE),0)</f>
        <v>0</v>
      </c>
      <c r="E288" s="18">
        <f t="shared" ca="1" si="86"/>
        <v>1</v>
      </c>
      <c r="F288" s="18">
        <f ca="1">(TRUNC(PRODUCT($E$12:$E287),16))</f>
        <v>1.09337907327962</v>
      </c>
      <c r="G288" s="18">
        <f t="shared" si="85"/>
        <v>1</v>
      </c>
      <c r="H288" s="18">
        <f t="shared" ca="1" si="87"/>
        <v>1.0933790699999999</v>
      </c>
      <c r="I288" s="17">
        <f t="shared" si="93"/>
        <v>0.03</v>
      </c>
      <c r="J288" s="5">
        <f t="shared" si="94"/>
        <v>42628</v>
      </c>
      <c r="K288" s="2">
        <f t="shared" si="95"/>
        <v>187</v>
      </c>
      <c r="L288" s="27">
        <f t="shared" si="96"/>
        <v>188</v>
      </c>
      <c r="M288" s="14">
        <f t="shared" si="88"/>
        <v>1.0222967430000001</v>
      </c>
      <c r="N288" s="14">
        <f t="shared" ca="1" si="89"/>
        <v>1.1177578619999999</v>
      </c>
      <c r="O288" s="27">
        <f t="shared" si="102"/>
        <v>0</v>
      </c>
      <c r="P288" s="18">
        <f t="shared" ca="1" si="90"/>
        <v>117757.86199999999</v>
      </c>
      <c r="Q288" s="3">
        <f t="shared" si="97"/>
        <v>0</v>
      </c>
      <c r="R288" s="4" t="str">
        <f t="shared" si="98"/>
        <v>A+J=</v>
      </c>
      <c r="S288" s="5">
        <f t="shared" si="99"/>
        <v>42993</v>
      </c>
      <c r="T288" s="8">
        <f t="shared" si="100"/>
        <v>0</v>
      </c>
      <c r="U288" s="8"/>
      <c r="V288" s="74">
        <v>43251</v>
      </c>
      <c r="W288" s="59" t="s">
        <v>95</v>
      </c>
      <c r="X288" s="31"/>
      <c r="Y288" s="6"/>
      <c r="Z288" s="8"/>
      <c r="AA288" s="8"/>
      <c r="AB288" s="8"/>
      <c r="AC288" s="8"/>
      <c r="AD288" s="8"/>
      <c r="AE288" s="9"/>
      <c r="AF288" s="8"/>
      <c r="AG288" s="8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6"/>
      <c r="GI288" s="6"/>
      <c r="GJ288" s="6"/>
      <c r="GK288" s="6"/>
      <c r="GL288" s="6"/>
      <c r="GM288" s="6"/>
      <c r="GN288" s="6"/>
      <c r="GO288" s="6"/>
      <c r="GP288" s="6"/>
      <c r="GQ288" s="6"/>
      <c r="GR288" s="6"/>
      <c r="GS288" s="6"/>
      <c r="GT288" s="6"/>
      <c r="GU288" s="6"/>
      <c r="GV288" s="6"/>
      <c r="GW288" s="6"/>
      <c r="GX288" s="6"/>
      <c r="GY288" s="6"/>
      <c r="GZ288" s="6"/>
    </row>
    <row r="289" spans="1:208" x14ac:dyDescent="0.15">
      <c r="A289" s="153">
        <f t="shared" si="91"/>
        <v>42905</v>
      </c>
      <c r="B289" s="23">
        <f t="shared" ca="1" si="101"/>
        <v>1117757.862</v>
      </c>
      <c r="C289" s="18">
        <f t="shared" si="92"/>
        <v>1000000</v>
      </c>
      <c r="D289" s="17">
        <f ca="1">IF(A289&lt;$B$1,VLOOKUP(A289,[1]DI!$A$4:$B$15000,2,FALSE),0)</f>
        <v>0.1014</v>
      </c>
      <c r="E289" s="18">
        <f t="shared" ca="1" si="86"/>
        <v>1.00038334</v>
      </c>
      <c r="F289" s="18">
        <f ca="1">(TRUNC(PRODUCT($E$12:$E288),16))</f>
        <v>1.09337907327962</v>
      </c>
      <c r="G289" s="18">
        <f t="shared" si="85"/>
        <v>1</v>
      </c>
      <c r="H289" s="18">
        <f t="shared" ca="1" si="87"/>
        <v>1.0933790699999999</v>
      </c>
      <c r="I289" s="17">
        <f t="shared" si="93"/>
        <v>0.03</v>
      </c>
      <c r="J289" s="5">
        <f t="shared" si="94"/>
        <v>42628</v>
      </c>
      <c r="K289" s="2">
        <f t="shared" si="95"/>
        <v>188</v>
      </c>
      <c r="L289" s="27">
        <f t="shared" si="96"/>
        <v>188</v>
      </c>
      <c r="M289" s="14">
        <f t="shared" si="88"/>
        <v>1.0222967430000001</v>
      </c>
      <c r="N289" s="14">
        <f t="shared" ca="1" si="89"/>
        <v>1.1177578619999999</v>
      </c>
      <c r="O289" s="27">
        <f t="shared" si="102"/>
        <v>0</v>
      </c>
      <c r="P289" s="18">
        <f t="shared" ca="1" si="90"/>
        <v>117757.86199999999</v>
      </c>
      <c r="Q289" s="3">
        <f t="shared" si="97"/>
        <v>0</v>
      </c>
      <c r="R289" s="4" t="str">
        <f t="shared" si="98"/>
        <v>A+J=</v>
      </c>
      <c r="S289" s="5">
        <f t="shared" si="99"/>
        <v>42993</v>
      </c>
      <c r="T289" s="8">
        <f t="shared" si="100"/>
        <v>0</v>
      </c>
      <c r="U289" s="8"/>
      <c r="V289" s="74">
        <v>43350</v>
      </c>
      <c r="W289" s="59" t="s">
        <v>97</v>
      </c>
      <c r="X289" s="31"/>
      <c r="Y289" s="6"/>
      <c r="Z289" s="8"/>
      <c r="AA289" s="8"/>
      <c r="AB289" s="8"/>
      <c r="AC289" s="8"/>
      <c r="AD289" s="8"/>
      <c r="AE289" s="9"/>
      <c r="AF289" s="8"/>
      <c r="AG289" s="8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6"/>
      <c r="GI289" s="6"/>
      <c r="GJ289" s="6"/>
      <c r="GK289" s="6"/>
      <c r="GL289" s="6"/>
      <c r="GM289" s="6"/>
      <c r="GN289" s="6"/>
      <c r="GO289" s="6"/>
      <c r="GP289" s="6"/>
      <c r="GQ289" s="6"/>
      <c r="GR289" s="6"/>
      <c r="GS289" s="6"/>
      <c r="GT289" s="6"/>
      <c r="GU289" s="6"/>
      <c r="GV289" s="6"/>
      <c r="GW289" s="6"/>
      <c r="GX289" s="6"/>
      <c r="GY289" s="6"/>
      <c r="GZ289" s="6"/>
    </row>
    <row r="290" spans="1:208" x14ac:dyDescent="0.15">
      <c r="A290" s="153">
        <f t="shared" si="91"/>
        <v>42906</v>
      </c>
      <c r="B290" s="23">
        <f t="shared" ca="1" si="101"/>
        <v>1118317.5149999999</v>
      </c>
      <c r="C290" s="18">
        <f t="shared" si="92"/>
        <v>1000000</v>
      </c>
      <c r="D290" s="17">
        <f ca="1">IF(A290&lt;$B$1,VLOOKUP(A290,[1]DI!$A$4:$B$15000,2,FALSE),0)</f>
        <v>0.1014</v>
      </c>
      <c r="E290" s="18">
        <f t="shared" ca="1" si="86"/>
        <v>1.00038334</v>
      </c>
      <c r="F290" s="18">
        <f ca="1">(TRUNC(PRODUCT($E$12:$E289),16))</f>
        <v>1.0937982092135701</v>
      </c>
      <c r="G290" s="18">
        <f t="shared" si="85"/>
        <v>1</v>
      </c>
      <c r="H290" s="18">
        <f t="shared" ca="1" si="87"/>
        <v>1.0937982100000001</v>
      </c>
      <c r="I290" s="17">
        <f t="shared" si="93"/>
        <v>0.03</v>
      </c>
      <c r="J290" s="5">
        <f t="shared" si="94"/>
        <v>42628</v>
      </c>
      <c r="K290" s="2">
        <f t="shared" si="95"/>
        <v>189</v>
      </c>
      <c r="L290" s="27">
        <f t="shared" si="96"/>
        <v>189</v>
      </c>
      <c r="M290" s="14">
        <f t="shared" si="88"/>
        <v>1.0224166619999999</v>
      </c>
      <c r="N290" s="14">
        <f t="shared" ca="1" si="89"/>
        <v>1.118317515</v>
      </c>
      <c r="O290" s="27">
        <f t="shared" si="102"/>
        <v>0</v>
      </c>
      <c r="P290" s="18">
        <f t="shared" ca="1" si="90"/>
        <v>118317.515</v>
      </c>
      <c r="Q290" s="3">
        <f t="shared" si="97"/>
        <v>0</v>
      </c>
      <c r="R290" s="4" t="str">
        <f t="shared" si="98"/>
        <v>A+J=</v>
      </c>
      <c r="S290" s="5">
        <f t="shared" si="99"/>
        <v>42993</v>
      </c>
      <c r="T290" s="8">
        <f t="shared" si="100"/>
        <v>0</v>
      </c>
      <c r="U290" s="8"/>
      <c r="V290" s="74">
        <v>43385</v>
      </c>
      <c r="W290" s="35" t="s">
        <v>83</v>
      </c>
      <c r="X290" s="31"/>
      <c r="Y290" s="6"/>
      <c r="Z290" s="8"/>
      <c r="AA290" s="8"/>
      <c r="AB290" s="8"/>
      <c r="AC290" s="8"/>
      <c r="AD290" s="8"/>
      <c r="AE290" s="9"/>
      <c r="AF290" s="8"/>
      <c r="AG290" s="8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6"/>
      <c r="GI290" s="6"/>
      <c r="GJ290" s="6"/>
      <c r="GK290" s="6"/>
      <c r="GL290" s="6"/>
      <c r="GM290" s="6"/>
      <c r="GN290" s="6"/>
      <c r="GO290" s="6"/>
      <c r="GP290" s="6"/>
      <c r="GQ290" s="6"/>
      <c r="GR290" s="6"/>
      <c r="GS290" s="6"/>
      <c r="GT290" s="6"/>
      <c r="GU290" s="6"/>
      <c r="GV290" s="6"/>
      <c r="GW290" s="6"/>
      <c r="GX290" s="6"/>
      <c r="GY290" s="6"/>
      <c r="GZ290" s="6"/>
    </row>
    <row r="291" spans="1:208" x14ac:dyDescent="0.15">
      <c r="A291" s="153">
        <f t="shared" si="91"/>
        <v>42907</v>
      </c>
      <c r="B291" s="23">
        <f t="shared" ca="1" si="101"/>
        <v>1118877.4480000001</v>
      </c>
      <c r="C291" s="18">
        <f t="shared" si="92"/>
        <v>1000000</v>
      </c>
      <c r="D291" s="17">
        <f ca="1">IF(A291&lt;$B$1,VLOOKUP(A291,[1]DI!$A$4:$B$15000,2,FALSE),0)</f>
        <v>0.1014</v>
      </c>
      <c r="E291" s="18">
        <f t="shared" ca="1" si="86"/>
        <v>1.00038334</v>
      </c>
      <c r="F291" s="18">
        <f ca="1">(TRUNC(PRODUCT($E$12:$E290),16))</f>
        <v>1.0942175058190899</v>
      </c>
      <c r="G291" s="18">
        <f t="shared" si="85"/>
        <v>1</v>
      </c>
      <c r="H291" s="18">
        <f t="shared" ca="1" si="87"/>
        <v>1.09421751</v>
      </c>
      <c r="I291" s="17">
        <f t="shared" si="93"/>
        <v>0.03</v>
      </c>
      <c r="J291" s="5">
        <f t="shared" si="94"/>
        <v>42628</v>
      </c>
      <c r="K291" s="2">
        <f t="shared" si="95"/>
        <v>190</v>
      </c>
      <c r="L291" s="27">
        <f t="shared" si="96"/>
        <v>190</v>
      </c>
      <c r="M291" s="14">
        <f t="shared" si="88"/>
        <v>1.0225365959999999</v>
      </c>
      <c r="N291" s="14">
        <f t="shared" ca="1" si="89"/>
        <v>1.1188774480000001</v>
      </c>
      <c r="O291" s="27">
        <f t="shared" si="102"/>
        <v>0</v>
      </c>
      <c r="P291" s="18">
        <f t="shared" ca="1" si="90"/>
        <v>118877.448</v>
      </c>
      <c r="Q291" s="3">
        <f t="shared" si="97"/>
        <v>0</v>
      </c>
      <c r="R291" s="4" t="str">
        <f t="shared" si="98"/>
        <v>A+J=</v>
      </c>
      <c r="S291" s="5">
        <f t="shared" si="99"/>
        <v>42993</v>
      </c>
      <c r="T291" s="8">
        <f t="shared" si="100"/>
        <v>0</v>
      </c>
      <c r="U291" s="8"/>
      <c r="V291" s="74">
        <v>43406</v>
      </c>
      <c r="W291" s="59" t="s">
        <v>89</v>
      </c>
      <c r="X291" s="31"/>
      <c r="Y291" s="6"/>
      <c r="Z291" s="8"/>
      <c r="AA291" s="8"/>
      <c r="AB291" s="8"/>
      <c r="AC291" s="8"/>
      <c r="AD291" s="8"/>
      <c r="AE291" s="9"/>
      <c r="AF291" s="8"/>
      <c r="AG291" s="8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6"/>
      <c r="GI291" s="6"/>
      <c r="GJ291" s="6"/>
      <c r="GK291" s="6"/>
      <c r="GL291" s="6"/>
      <c r="GM291" s="6"/>
      <c r="GN291" s="6"/>
      <c r="GO291" s="6"/>
      <c r="GP291" s="6"/>
      <c r="GQ291" s="6"/>
      <c r="GR291" s="6"/>
      <c r="GS291" s="6"/>
      <c r="GT291" s="6"/>
      <c r="GU291" s="6"/>
      <c r="GV291" s="6"/>
      <c r="GW291" s="6"/>
      <c r="GX291" s="6"/>
      <c r="GY291" s="6"/>
      <c r="GZ291" s="6"/>
    </row>
    <row r="292" spans="1:208" x14ac:dyDescent="0.15">
      <c r="A292" s="153">
        <f t="shared" si="91"/>
        <v>42908</v>
      </c>
      <c r="B292" s="23">
        <f t="shared" ca="1" si="101"/>
        <v>1119437.649</v>
      </c>
      <c r="C292" s="18">
        <f t="shared" si="92"/>
        <v>1000000</v>
      </c>
      <c r="D292" s="17">
        <f ca="1">IF(A292&lt;$B$1,VLOOKUP(A292,[1]DI!$A$4:$B$15000,2,FALSE),0)</f>
        <v>0.1014</v>
      </c>
      <c r="E292" s="18">
        <f t="shared" ca="1" si="86"/>
        <v>1.00038334</v>
      </c>
      <c r="F292" s="18">
        <f ca="1">(TRUNC(PRODUCT($E$12:$E291),16))</f>
        <v>1.0946369631577699</v>
      </c>
      <c r="G292" s="18">
        <f t="shared" si="85"/>
        <v>1</v>
      </c>
      <c r="H292" s="18">
        <f t="shared" ca="1" si="87"/>
        <v>1.0946369600000001</v>
      </c>
      <c r="I292" s="17">
        <f t="shared" si="93"/>
        <v>0.03</v>
      </c>
      <c r="J292" s="5">
        <f t="shared" si="94"/>
        <v>42628</v>
      </c>
      <c r="K292" s="2">
        <f t="shared" si="95"/>
        <v>191</v>
      </c>
      <c r="L292" s="27">
        <f t="shared" si="96"/>
        <v>191</v>
      </c>
      <c r="M292" s="14">
        <f t="shared" si="88"/>
        <v>1.0226565430000001</v>
      </c>
      <c r="N292" s="14">
        <f t="shared" ca="1" si="89"/>
        <v>1.119437649</v>
      </c>
      <c r="O292" s="27">
        <f t="shared" si="102"/>
        <v>0</v>
      </c>
      <c r="P292" s="18">
        <f t="shared" ca="1" si="90"/>
        <v>119437.649</v>
      </c>
      <c r="Q292" s="3">
        <f t="shared" si="97"/>
        <v>0</v>
      </c>
      <c r="R292" s="4" t="str">
        <f t="shared" si="98"/>
        <v>A+J=</v>
      </c>
      <c r="S292" s="5">
        <f t="shared" si="99"/>
        <v>42993</v>
      </c>
      <c r="T292" s="8">
        <f t="shared" si="100"/>
        <v>0</v>
      </c>
      <c r="U292" s="8"/>
      <c r="V292" s="74">
        <v>43419</v>
      </c>
      <c r="W292" s="59" t="s">
        <v>98</v>
      </c>
      <c r="X292" s="31"/>
      <c r="Y292" s="6"/>
      <c r="Z292" s="8"/>
      <c r="AA292" s="8"/>
      <c r="AB292" s="8"/>
      <c r="AC292" s="8"/>
      <c r="AD292" s="8"/>
      <c r="AE292" s="9"/>
      <c r="AF292" s="8"/>
      <c r="AG292" s="8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6"/>
      <c r="GI292" s="6"/>
      <c r="GJ292" s="6"/>
      <c r="GK292" s="6"/>
      <c r="GL292" s="6"/>
      <c r="GM292" s="6"/>
      <c r="GN292" s="6"/>
      <c r="GO292" s="6"/>
      <c r="GP292" s="6"/>
      <c r="GQ292" s="6"/>
      <c r="GR292" s="6"/>
      <c r="GS292" s="6"/>
      <c r="GT292" s="6"/>
      <c r="GU292" s="6"/>
      <c r="GV292" s="6"/>
      <c r="GW292" s="6"/>
      <c r="GX292" s="6"/>
      <c r="GY292" s="6"/>
      <c r="GZ292" s="6"/>
    </row>
    <row r="293" spans="1:208" x14ac:dyDescent="0.15">
      <c r="A293" s="153">
        <f t="shared" si="91"/>
        <v>42909</v>
      </c>
      <c r="B293" s="23">
        <f t="shared" ca="1" si="101"/>
        <v>1119998.1410000001</v>
      </c>
      <c r="C293" s="18">
        <f t="shared" si="92"/>
        <v>1000000</v>
      </c>
      <c r="D293" s="17">
        <f ca="1">IF(A293&lt;$B$1,VLOOKUP(A293,[1]DI!$A$4:$B$15000,2,FALSE),0)</f>
        <v>0.1014</v>
      </c>
      <c r="E293" s="18">
        <f t="shared" ca="1" si="86"/>
        <v>1.00038334</v>
      </c>
      <c r="F293" s="18">
        <f ca="1">(TRUNC(PRODUCT($E$12:$E292),16))</f>
        <v>1.0950565812912301</v>
      </c>
      <c r="G293" s="18">
        <f t="shared" si="85"/>
        <v>1</v>
      </c>
      <c r="H293" s="18">
        <f t="shared" ca="1" si="87"/>
        <v>1.0950565800000001</v>
      </c>
      <c r="I293" s="17">
        <f t="shared" si="93"/>
        <v>0.03</v>
      </c>
      <c r="J293" s="5">
        <f t="shared" si="94"/>
        <v>42628</v>
      </c>
      <c r="K293" s="2">
        <f t="shared" si="95"/>
        <v>192</v>
      </c>
      <c r="L293" s="27">
        <f t="shared" si="96"/>
        <v>192</v>
      </c>
      <c r="M293" s="14">
        <f t="shared" si="88"/>
        <v>1.0227765040000001</v>
      </c>
      <c r="N293" s="14">
        <f t="shared" ca="1" si="89"/>
        <v>1.1199981409999999</v>
      </c>
      <c r="O293" s="27">
        <f t="shared" si="102"/>
        <v>0</v>
      </c>
      <c r="P293" s="18">
        <f t="shared" ca="1" si="90"/>
        <v>119998.141</v>
      </c>
      <c r="Q293" s="3">
        <f t="shared" si="97"/>
        <v>0</v>
      </c>
      <c r="R293" s="4" t="str">
        <f t="shared" si="98"/>
        <v>A+J=</v>
      </c>
      <c r="S293" s="5">
        <f t="shared" si="99"/>
        <v>42993</v>
      </c>
      <c r="T293" s="8">
        <f t="shared" si="100"/>
        <v>0</v>
      </c>
      <c r="U293" s="8"/>
      <c r="V293" s="74">
        <v>43459</v>
      </c>
      <c r="W293" s="59" t="s">
        <v>91</v>
      </c>
      <c r="X293" s="31"/>
      <c r="Y293" s="6"/>
      <c r="Z293" s="8"/>
      <c r="AA293" s="8"/>
      <c r="AB293" s="8"/>
      <c r="AC293" s="8"/>
      <c r="AD293" s="8"/>
      <c r="AE293" s="9"/>
      <c r="AF293" s="8"/>
      <c r="AG293" s="8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6"/>
      <c r="GI293" s="6"/>
      <c r="GJ293" s="6"/>
      <c r="GK293" s="6"/>
      <c r="GL293" s="6"/>
      <c r="GM293" s="6"/>
      <c r="GN293" s="6"/>
      <c r="GO293" s="6"/>
      <c r="GP293" s="6"/>
      <c r="GQ293" s="6"/>
      <c r="GR293" s="6"/>
      <c r="GS293" s="6"/>
      <c r="GT293" s="6"/>
      <c r="GU293" s="6"/>
      <c r="GV293" s="6"/>
      <c r="GW293" s="6"/>
      <c r="GX293" s="6"/>
      <c r="GY293" s="6"/>
      <c r="GZ293" s="6"/>
    </row>
    <row r="294" spans="1:208" x14ac:dyDescent="0.15">
      <c r="A294" s="153">
        <f t="shared" si="91"/>
        <v>42910</v>
      </c>
      <c r="B294" s="23">
        <f t="shared" ca="1" si="101"/>
        <v>1120558.9129999999</v>
      </c>
      <c r="C294" s="18">
        <f t="shared" si="92"/>
        <v>1000000</v>
      </c>
      <c r="D294" s="17">
        <f ca="1">IF(A294&lt;$B$1,VLOOKUP(A294,[1]DI!$A$4:$B$15000,2,FALSE),0)</f>
        <v>0</v>
      </c>
      <c r="E294" s="18">
        <f t="shared" ca="1" si="86"/>
        <v>1</v>
      </c>
      <c r="F294" s="18">
        <f ca="1">(TRUNC(PRODUCT($E$12:$E293),16))</f>
        <v>1.0954763602811</v>
      </c>
      <c r="G294" s="18">
        <f t="shared" si="85"/>
        <v>1</v>
      </c>
      <c r="H294" s="18">
        <f t="shared" ca="1" si="87"/>
        <v>1.0954763599999999</v>
      </c>
      <c r="I294" s="17">
        <f t="shared" si="93"/>
        <v>0.03</v>
      </c>
      <c r="J294" s="5">
        <f t="shared" si="94"/>
        <v>42628</v>
      </c>
      <c r="K294" s="2">
        <f t="shared" si="95"/>
        <v>192</v>
      </c>
      <c r="L294" s="27">
        <f t="shared" si="96"/>
        <v>193</v>
      </c>
      <c r="M294" s="14">
        <f t="shared" si="88"/>
        <v>1.02289648</v>
      </c>
      <c r="N294" s="14">
        <f t="shared" ca="1" si="89"/>
        <v>1.120558913</v>
      </c>
      <c r="O294" s="27">
        <f t="shared" si="102"/>
        <v>0</v>
      </c>
      <c r="P294" s="18">
        <f t="shared" ca="1" si="90"/>
        <v>120558.913</v>
      </c>
      <c r="Q294" s="3">
        <f t="shared" si="97"/>
        <v>0</v>
      </c>
      <c r="R294" s="4" t="str">
        <f t="shared" si="98"/>
        <v>A+J=</v>
      </c>
      <c r="S294" s="5">
        <f t="shared" si="99"/>
        <v>42993</v>
      </c>
      <c r="T294" s="8">
        <f t="shared" si="100"/>
        <v>0</v>
      </c>
      <c r="U294" s="8"/>
      <c r="V294" s="74">
        <v>43466</v>
      </c>
      <c r="W294" s="59" t="s">
        <v>93</v>
      </c>
      <c r="X294" s="31"/>
      <c r="Y294" s="6"/>
      <c r="Z294" s="8"/>
      <c r="AA294" s="8"/>
      <c r="AB294" s="8"/>
      <c r="AC294" s="8"/>
      <c r="AD294" s="8"/>
      <c r="AE294" s="9"/>
      <c r="AF294" s="8"/>
      <c r="AG294" s="8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6"/>
      <c r="GI294" s="6"/>
      <c r="GJ294" s="6"/>
      <c r="GK294" s="6"/>
      <c r="GL294" s="6"/>
      <c r="GM294" s="6"/>
      <c r="GN294" s="6"/>
      <c r="GO294" s="6"/>
      <c r="GP294" s="6"/>
      <c r="GQ294" s="6"/>
      <c r="GR294" s="6"/>
      <c r="GS294" s="6"/>
      <c r="GT294" s="6"/>
      <c r="GU294" s="6"/>
      <c r="GV294" s="6"/>
      <c r="GW294" s="6"/>
      <c r="GX294" s="6"/>
      <c r="GY294" s="6"/>
      <c r="GZ294" s="6"/>
    </row>
    <row r="295" spans="1:208" x14ac:dyDescent="0.15">
      <c r="A295" s="153">
        <f t="shared" si="91"/>
        <v>42911</v>
      </c>
      <c r="B295" s="23">
        <f t="shared" ca="1" si="101"/>
        <v>1120558.9129999999</v>
      </c>
      <c r="C295" s="18">
        <f t="shared" si="92"/>
        <v>1000000</v>
      </c>
      <c r="D295" s="17">
        <f ca="1">IF(A295&lt;$B$1,VLOOKUP(A295,[1]DI!$A$4:$B$15000,2,FALSE),0)</f>
        <v>0</v>
      </c>
      <c r="E295" s="18">
        <f t="shared" ca="1" si="86"/>
        <v>1</v>
      </c>
      <c r="F295" s="18">
        <f ca="1">(TRUNC(PRODUCT($E$12:$E294),16))</f>
        <v>1.0954763602811</v>
      </c>
      <c r="G295" s="18">
        <f t="shared" si="85"/>
        <v>1</v>
      </c>
      <c r="H295" s="18">
        <f t="shared" ca="1" si="87"/>
        <v>1.0954763599999999</v>
      </c>
      <c r="I295" s="17">
        <f t="shared" si="93"/>
        <v>0.03</v>
      </c>
      <c r="J295" s="5">
        <f t="shared" si="94"/>
        <v>42628</v>
      </c>
      <c r="K295" s="2">
        <f t="shared" si="95"/>
        <v>192</v>
      </c>
      <c r="L295" s="27">
        <f t="shared" si="96"/>
        <v>193</v>
      </c>
      <c r="M295" s="14">
        <f t="shared" si="88"/>
        <v>1.02289648</v>
      </c>
      <c r="N295" s="14">
        <f t="shared" ca="1" si="89"/>
        <v>1.120558913</v>
      </c>
      <c r="O295" s="27">
        <f t="shared" si="102"/>
        <v>0</v>
      </c>
      <c r="P295" s="18">
        <f t="shared" ca="1" si="90"/>
        <v>120558.913</v>
      </c>
      <c r="Q295" s="3">
        <f t="shared" si="97"/>
        <v>0</v>
      </c>
      <c r="R295" s="4" t="str">
        <f t="shared" si="98"/>
        <v>A+J=</v>
      </c>
      <c r="S295" s="5">
        <f t="shared" si="99"/>
        <v>42993</v>
      </c>
      <c r="T295" s="8">
        <f t="shared" si="100"/>
        <v>0</v>
      </c>
      <c r="U295" s="8"/>
      <c r="V295" s="74">
        <v>43528</v>
      </c>
      <c r="W295" s="59" t="s">
        <v>77</v>
      </c>
      <c r="X295" s="31"/>
      <c r="Y295" s="6"/>
      <c r="Z295" s="8"/>
      <c r="AA295" s="8"/>
      <c r="AB295" s="8"/>
      <c r="AC295" s="8"/>
      <c r="AD295" s="8"/>
      <c r="AE295" s="9"/>
      <c r="AF295" s="8"/>
      <c r="AG295" s="8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6"/>
      <c r="GI295" s="6"/>
      <c r="GJ295" s="6"/>
      <c r="GK295" s="6"/>
      <c r="GL295" s="6"/>
      <c r="GM295" s="6"/>
      <c r="GN295" s="6"/>
      <c r="GO295" s="6"/>
      <c r="GP295" s="6"/>
      <c r="GQ295" s="6"/>
      <c r="GR295" s="6"/>
      <c r="GS295" s="6"/>
      <c r="GT295" s="6"/>
      <c r="GU295" s="6"/>
      <c r="GV295" s="6"/>
      <c r="GW295" s="6"/>
      <c r="GX295" s="6"/>
      <c r="GY295" s="6"/>
      <c r="GZ295" s="6"/>
    </row>
    <row r="296" spans="1:208" x14ac:dyDescent="0.15">
      <c r="A296" s="153">
        <f t="shared" si="91"/>
        <v>42912</v>
      </c>
      <c r="B296" s="23">
        <f t="shared" ca="1" si="101"/>
        <v>1120558.9129999999</v>
      </c>
      <c r="C296" s="18">
        <f t="shared" si="92"/>
        <v>1000000</v>
      </c>
      <c r="D296" s="17">
        <f ca="1">IF(A296&lt;$B$1,VLOOKUP(A296,[1]DI!$A$4:$B$15000,2,FALSE),0)</f>
        <v>0.1014</v>
      </c>
      <c r="E296" s="18">
        <f t="shared" ca="1" si="86"/>
        <v>1.00038334</v>
      </c>
      <c r="F296" s="18">
        <f ca="1">(TRUNC(PRODUCT($E$12:$E295),16))</f>
        <v>1.0954763602811</v>
      </c>
      <c r="G296" s="18">
        <f t="shared" si="85"/>
        <v>1</v>
      </c>
      <c r="H296" s="18">
        <f t="shared" ca="1" si="87"/>
        <v>1.0954763599999999</v>
      </c>
      <c r="I296" s="17">
        <f t="shared" si="93"/>
        <v>0.03</v>
      </c>
      <c r="J296" s="5">
        <f t="shared" si="94"/>
        <v>42628</v>
      </c>
      <c r="K296" s="2">
        <f t="shared" si="95"/>
        <v>193</v>
      </c>
      <c r="L296" s="27">
        <f t="shared" si="96"/>
        <v>193</v>
      </c>
      <c r="M296" s="14">
        <f t="shared" si="88"/>
        <v>1.02289648</v>
      </c>
      <c r="N296" s="14">
        <f t="shared" ca="1" si="89"/>
        <v>1.120558913</v>
      </c>
      <c r="O296" s="27">
        <f t="shared" si="102"/>
        <v>0</v>
      </c>
      <c r="P296" s="18">
        <f t="shared" ca="1" si="90"/>
        <v>120558.913</v>
      </c>
      <c r="Q296" s="3">
        <f t="shared" si="97"/>
        <v>0</v>
      </c>
      <c r="R296" s="4" t="str">
        <f t="shared" si="98"/>
        <v>A+J=</v>
      </c>
      <c r="S296" s="5">
        <f t="shared" si="99"/>
        <v>42993</v>
      </c>
      <c r="T296" s="8">
        <f t="shared" si="100"/>
        <v>0</v>
      </c>
      <c r="U296" s="8"/>
      <c r="V296" s="74">
        <v>43529</v>
      </c>
      <c r="W296" s="59" t="s">
        <v>77</v>
      </c>
      <c r="X296" s="31"/>
      <c r="Y296" s="6"/>
      <c r="Z296" s="8"/>
      <c r="AA296" s="8"/>
      <c r="AB296" s="8"/>
      <c r="AC296" s="8"/>
      <c r="AD296" s="8"/>
      <c r="AE296" s="9"/>
      <c r="AF296" s="8"/>
      <c r="AG296" s="8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6"/>
      <c r="GI296" s="6"/>
      <c r="GJ296" s="6"/>
      <c r="GK296" s="6"/>
      <c r="GL296" s="6"/>
      <c r="GM296" s="6"/>
      <c r="GN296" s="6"/>
      <c r="GO296" s="6"/>
      <c r="GP296" s="6"/>
      <c r="GQ296" s="6"/>
      <c r="GR296" s="6"/>
      <c r="GS296" s="6"/>
      <c r="GT296" s="6"/>
      <c r="GU296" s="6"/>
      <c r="GV296" s="6"/>
      <c r="GW296" s="6"/>
      <c r="GX296" s="6"/>
      <c r="GY296" s="6"/>
      <c r="GZ296" s="6"/>
    </row>
    <row r="297" spans="1:208" x14ac:dyDescent="0.15">
      <c r="A297" s="153">
        <f t="shared" si="91"/>
        <v>42913</v>
      </c>
      <c r="B297" s="23">
        <f t="shared" ca="1" si="101"/>
        <v>1121119.963</v>
      </c>
      <c r="C297" s="18">
        <f t="shared" si="92"/>
        <v>1000000</v>
      </c>
      <c r="D297" s="17">
        <f ca="1">IF(A297&lt;$B$1,VLOOKUP(A297,[1]DI!$A$4:$B$15000,2,FALSE),0)</f>
        <v>0.1014</v>
      </c>
      <c r="E297" s="18">
        <f t="shared" ca="1" si="86"/>
        <v>1.00038334</v>
      </c>
      <c r="F297" s="18">
        <f ca="1">(TRUNC(PRODUCT($E$12:$E296),16))</f>
        <v>1.09589630018905</v>
      </c>
      <c r="G297" s="18">
        <f t="shared" si="85"/>
        <v>1</v>
      </c>
      <c r="H297" s="18">
        <f t="shared" ca="1" si="87"/>
        <v>1.0958962999999999</v>
      </c>
      <c r="I297" s="17">
        <f t="shared" si="93"/>
        <v>0.03</v>
      </c>
      <c r="J297" s="5">
        <f t="shared" si="94"/>
        <v>42628</v>
      </c>
      <c r="K297" s="2">
        <f t="shared" si="95"/>
        <v>194</v>
      </c>
      <c r="L297" s="27">
        <f t="shared" si="96"/>
        <v>194</v>
      </c>
      <c r="M297" s="14">
        <f t="shared" si="88"/>
        <v>1.0230164690000001</v>
      </c>
      <c r="N297" s="14">
        <f t="shared" ca="1" si="89"/>
        <v>1.1211199629999999</v>
      </c>
      <c r="O297" s="27">
        <f t="shared" si="102"/>
        <v>0</v>
      </c>
      <c r="P297" s="18">
        <f t="shared" ca="1" si="90"/>
        <v>121119.963</v>
      </c>
      <c r="Q297" s="3">
        <f t="shared" si="97"/>
        <v>0</v>
      </c>
      <c r="R297" s="4" t="str">
        <f t="shared" si="98"/>
        <v>A+J=</v>
      </c>
      <c r="S297" s="5">
        <f t="shared" si="99"/>
        <v>42993</v>
      </c>
      <c r="T297" s="8">
        <f t="shared" si="100"/>
        <v>0</v>
      </c>
      <c r="U297" s="8"/>
      <c r="V297" s="74">
        <v>43574</v>
      </c>
      <c r="W297" s="59" t="s">
        <v>94</v>
      </c>
      <c r="X297" s="31"/>
      <c r="Y297" s="6"/>
      <c r="Z297" s="8"/>
      <c r="AA297" s="8"/>
      <c r="AB297" s="8"/>
      <c r="AC297" s="8"/>
      <c r="AD297" s="8"/>
      <c r="AE297" s="9"/>
      <c r="AF297" s="8"/>
      <c r="AG297" s="8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6"/>
      <c r="GI297" s="6"/>
      <c r="GJ297" s="6"/>
      <c r="GK297" s="6"/>
      <c r="GL297" s="6"/>
      <c r="GM297" s="6"/>
      <c r="GN297" s="6"/>
      <c r="GO297" s="6"/>
      <c r="GP297" s="6"/>
      <c r="GQ297" s="6"/>
      <c r="GR297" s="6"/>
      <c r="GS297" s="6"/>
      <c r="GT297" s="6"/>
      <c r="GU297" s="6"/>
      <c r="GV297" s="6"/>
      <c r="GW297" s="6"/>
      <c r="GX297" s="6"/>
      <c r="GY297" s="6"/>
      <c r="GZ297" s="6"/>
    </row>
    <row r="298" spans="1:208" x14ac:dyDescent="0.15">
      <c r="A298" s="153">
        <f t="shared" si="91"/>
        <v>42914</v>
      </c>
      <c r="B298" s="23">
        <f t="shared" ca="1" si="101"/>
        <v>1121681.2949999999</v>
      </c>
      <c r="C298" s="18">
        <f t="shared" si="92"/>
        <v>1000000</v>
      </c>
      <c r="D298" s="17">
        <f ca="1">IF(A298&lt;$B$1,VLOOKUP(A298,[1]DI!$A$4:$B$15000,2,FALSE),0)</f>
        <v>0.1014</v>
      </c>
      <c r="E298" s="18">
        <f t="shared" ca="1" si="86"/>
        <v>1.00038334</v>
      </c>
      <c r="F298" s="18">
        <f ca="1">(TRUNC(PRODUCT($E$12:$E297),16))</f>
        <v>1.0963164010767601</v>
      </c>
      <c r="G298" s="18">
        <f t="shared" si="85"/>
        <v>1</v>
      </c>
      <c r="H298" s="18">
        <f t="shared" ca="1" si="87"/>
        <v>1.0963164000000001</v>
      </c>
      <c r="I298" s="17">
        <f t="shared" si="93"/>
        <v>0.03</v>
      </c>
      <c r="J298" s="5">
        <f t="shared" si="94"/>
        <v>42628</v>
      </c>
      <c r="K298" s="2">
        <f t="shared" si="95"/>
        <v>195</v>
      </c>
      <c r="L298" s="27">
        <f t="shared" si="96"/>
        <v>195</v>
      </c>
      <c r="M298" s="14">
        <f t="shared" si="88"/>
        <v>1.0231364730000001</v>
      </c>
      <c r="N298" s="14">
        <f t="shared" ca="1" si="89"/>
        <v>1.1216812949999999</v>
      </c>
      <c r="O298" s="27">
        <f t="shared" si="102"/>
        <v>0</v>
      </c>
      <c r="P298" s="18">
        <f t="shared" ca="1" si="90"/>
        <v>121681.295</v>
      </c>
      <c r="Q298" s="3">
        <f t="shared" si="97"/>
        <v>0</v>
      </c>
      <c r="R298" s="4" t="str">
        <f t="shared" si="98"/>
        <v>A+J=</v>
      </c>
      <c r="S298" s="5">
        <f t="shared" si="99"/>
        <v>42993</v>
      </c>
      <c r="T298" s="8">
        <f t="shared" si="100"/>
        <v>0</v>
      </c>
      <c r="U298" s="8"/>
      <c r="V298" s="74">
        <v>43586</v>
      </c>
      <c r="W298" s="59" t="s">
        <v>96</v>
      </c>
      <c r="X298" s="31"/>
      <c r="Y298" s="6"/>
      <c r="Z298" s="8"/>
      <c r="AA298" s="8"/>
      <c r="AB298" s="8"/>
      <c r="AC298" s="8"/>
      <c r="AD298" s="8"/>
      <c r="AE298" s="9"/>
      <c r="AF298" s="8"/>
      <c r="AG298" s="8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6"/>
      <c r="GI298" s="6"/>
      <c r="GJ298" s="6"/>
      <c r="GK298" s="6"/>
      <c r="GL298" s="6"/>
      <c r="GM298" s="6"/>
      <c r="GN298" s="6"/>
      <c r="GO298" s="6"/>
      <c r="GP298" s="6"/>
      <c r="GQ298" s="6"/>
      <c r="GR298" s="6"/>
      <c r="GS298" s="6"/>
      <c r="GT298" s="6"/>
      <c r="GU298" s="6"/>
      <c r="GV298" s="6"/>
      <c r="GW298" s="6"/>
      <c r="GX298" s="6"/>
      <c r="GY298" s="6"/>
      <c r="GZ298" s="6"/>
    </row>
    <row r="299" spans="1:208" x14ac:dyDescent="0.15">
      <c r="A299" s="153">
        <f t="shared" si="91"/>
        <v>42915</v>
      </c>
      <c r="B299" s="23">
        <f t="shared" ca="1" si="101"/>
        <v>1122242.906</v>
      </c>
      <c r="C299" s="18">
        <f t="shared" si="92"/>
        <v>1000000</v>
      </c>
      <c r="D299" s="17">
        <f ca="1">IF(A299&lt;$B$1,VLOOKUP(A299,[1]DI!$A$4:$B$15000,2,FALSE),0)</f>
        <v>0.1014</v>
      </c>
      <c r="E299" s="18">
        <f t="shared" ca="1" si="86"/>
        <v>1.00038334</v>
      </c>
      <c r="F299" s="18">
        <f ca="1">(TRUNC(PRODUCT($E$12:$E298),16))</f>
        <v>1.0967366630059501</v>
      </c>
      <c r="G299" s="18">
        <f t="shared" si="85"/>
        <v>1</v>
      </c>
      <c r="H299" s="18">
        <f t="shared" ca="1" si="87"/>
        <v>1.0967366599999999</v>
      </c>
      <c r="I299" s="17">
        <f t="shared" si="93"/>
        <v>0.03</v>
      </c>
      <c r="J299" s="5">
        <f t="shared" si="94"/>
        <v>42628</v>
      </c>
      <c r="K299" s="2">
        <f t="shared" si="95"/>
        <v>196</v>
      </c>
      <c r="L299" s="27">
        <f t="shared" si="96"/>
        <v>196</v>
      </c>
      <c r="M299" s="14">
        <f t="shared" si="88"/>
        <v>1.0232564909999999</v>
      </c>
      <c r="N299" s="14">
        <f t="shared" ca="1" si="89"/>
        <v>1.1222429060000001</v>
      </c>
      <c r="O299" s="27">
        <f t="shared" si="102"/>
        <v>0</v>
      </c>
      <c r="P299" s="18">
        <f t="shared" ca="1" si="90"/>
        <v>122242.906</v>
      </c>
      <c r="Q299" s="3">
        <f t="shared" si="97"/>
        <v>0</v>
      </c>
      <c r="R299" s="4" t="str">
        <f t="shared" si="98"/>
        <v>A+J=</v>
      </c>
      <c r="S299" s="5">
        <f t="shared" si="99"/>
        <v>42993</v>
      </c>
      <c r="T299" s="8">
        <f t="shared" si="100"/>
        <v>0</v>
      </c>
      <c r="U299" s="8"/>
      <c r="V299" s="74">
        <v>43636</v>
      </c>
      <c r="W299" s="59" t="s">
        <v>95</v>
      </c>
      <c r="X299" s="31"/>
      <c r="Y299" s="6"/>
      <c r="Z299" s="8"/>
      <c r="AA299" s="8"/>
      <c r="AB299" s="8"/>
      <c r="AC299" s="8"/>
      <c r="AD299" s="8"/>
      <c r="AE299" s="9"/>
      <c r="AF299" s="8"/>
      <c r="AG299" s="8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6"/>
      <c r="GI299" s="6"/>
      <c r="GJ299" s="6"/>
      <c r="GK299" s="6"/>
      <c r="GL299" s="6"/>
      <c r="GM299" s="6"/>
      <c r="GN299" s="6"/>
      <c r="GO299" s="6"/>
      <c r="GP299" s="6"/>
      <c r="GQ299" s="6"/>
      <c r="GR299" s="6"/>
      <c r="GS299" s="6"/>
      <c r="GT299" s="6"/>
      <c r="GU299" s="6"/>
      <c r="GV299" s="6"/>
      <c r="GW299" s="6"/>
      <c r="GX299" s="6"/>
      <c r="GY299" s="6"/>
      <c r="GZ299" s="6"/>
    </row>
    <row r="300" spans="1:208" x14ac:dyDescent="0.15">
      <c r="A300" s="153">
        <f t="shared" si="91"/>
        <v>42916</v>
      </c>
      <c r="B300" s="23">
        <f t="shared" ca="1" si="101"/>
        <v>1122804.807</v>
      </c>
      <c r="C300" s="18">
        <f t="shared" si="92"/>
        <v>1000000</v>
      </c>
      <c r="D300" s="17">
        <f ca="1">IF(A300&lt;$B$1,VLOOKUP(A300,[1]DI!$A$4:$B$15000,2,FALSE),0)</f>
        <v>0.1014</v>
      </c>
      <c r="E300" s="18">
        <f t="shared" ca="1" si="86"/>
        <v>1.00038334</v>
      </c>
      <c r="F300" s="18">
        <f ca="1">(TRUNC(PRODUCT($E$12:$E299),16))</f>
        <v>1.0971570860383499</v>
      </c>
      <c r="G300" s="18">
        <f t="shared" si="85"/>
        <v>1</v>
      </c>
      <c r="H300" s="18">
        <f t="shared" ca="1" si="87"/>
        <v>1.0971570900000001</v>
      </c>
      <c r="I300" s="17">
        <f t="shared" si="93"/>
        <v>0.03</v>
      </c>
      <c r="J300" s="5">
        <f t="shared" si="94"/>
        <v>42628</v>
      </c>
      <c r="K300" s="2">
        <f t="shared" si="95"/>
        <v>197</v>
      </c>
      <c r="L300" s="27">
        <f t="shared" si="96"/>
        <v>197</v>
      </c>
      <c r="M300" s="14">
        <f t="shared" si="88"/>
        <v>1.023376522</v>
      </c>
      <c r="N300" s="14">
        <f t="shared" ca="1" si="89"/>
        <v>1.1228048070000001</v>
      </c>
      <c r="O300" s="27">
        <f t="shared" si="102"/>
        <v>0</v>
      </c>
      <c r="P300" s="18">
        <f t="shared" ca="1" si="90"/>
        <v>122804.807</v>
      </c>
      <c r="Q300" s="3">
        <f t="shared" si="97"/>
        <v>0</v>
      </c>
      <c r="R300" s="4" t="str">
        <f t="shared" si="98"/>
        <v>A+J=</v>
      </c>
      <c r="S300" s="5">
        <f t="shared" si="99"/>
        <v>42993</v>
      </c>
      <c r="T300" s="8">
        <f t="shared" si="100"/>
        <v>0</v>
      </c>
      <c r="U300" s="8"/>
      <c r="V300" s="74">
        <v>43784</v>
      </c>
      <c r="W300" s="59" t="s">
        <v>98</v>
      </c>
      <c r="X300" s="31"/>
      <c r="Y300" s="6"/>
      <c r="Z300" s="8"/>
      <c r="AA300" s="8"/>
      <c r="AB300" s="8"/>
      <c r="AC300" s="8"/>
      <c r="AD300" s="8"/>
      <c r="AE300" s="9"/>
      <c r="AF300" s="8"/>
      <c r="AG300" s="8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6"/>
      <c r="GI300" s="6"/>
      <c r="GJ300" s="6"/>
      <c r="GK300" s="6"/>
      <c r="GL300" s="6"/>
      <c r="GM300" s="6"/>
      <c r="GN300" s="6"/>
      <c r="GO300" s="6"/>
      <c r="GP300" s="6"/>
      <c r="GQ300" s="6"/>
      <c r="GR300" s="6"/>
      <c r="GS300" s="6"/>
      <c r="GT300" s="6"/>
      <c r="GU300" s="6"/>
      <c r="GV300" s="6"/>
      <c r="GW300" s="6"/>
      <c r="GX300" s="6"/>
      <c r="GY300" s="6"/>
      <c r="GZ300" s="6"/>
    </row>
    <row r="301" spans="1:208" x14ac:dyDescent="0.15">
      <c r="A301" s="153">
        <f t="shared" si="91"/>
        <v>42917</v>
      </c>
      <c r="B301" s="23">
        <f t="shared" ca="1" si="101"/>
        <v>1123366.9780000001</v>
      </c>
      <c r="C301" s="18">
        <f t="shared" si="92"/>
        <v>1000000</v>
      </c>
      <c r="D301" s="17">
        <f ca="1">IF(A301&lt;$B$1,VLOOKUP(A301,[1]DI!$A$4:$B$15000,2,FALSE),0)</f>
        <v>0</v>
      </c>
      <c r="E301" s="18">
        <f t="shared" ca="1" si="86"/>
        <v>1</v>
      </c>
      <c r="F301" s="18">
        <f ca="1">(TRUNC(PRODUCT($E$12:$E300),16))</f>
        <v>1.0975776702357101</v>
      </c>
      <c r="G301" s="18">
        <f t="shared" si="85"/>
        <v>1</v>
      </c>
      <c r="H301" s="18">
        <f t="shared" ca="1" si="87"/>
        <v>1.0975776699999999</v>
      </c>
      <c r="I301" s="17">
        <f t="shared" si="93"/>
        <v>0.03</v>
      </c>
      <c r="J301" s="5">
        <f t="shared" si="94"/>
        <v>42628</v>
      </c>
      <c r="K301" s="2">
        <f t="shared" si="95"/>
        <v>197</v>
      </c>
      <c r="L301" s="27">
        <f t="shared" si="96"/>
        <v>198</v>
      </c>
      <c r="M301" s="14">
        <f t="shared" si="88"/>
        <v>1.0234965680000001</v>
      </c>
      <c r="N301" s="14">
        <f t="shared" ca="1" si="89"/>
        <v>1.123366978</v>
      </c>
      <c r="O301" s="27">
        <f t="shared" si="102"/>
        <v>0</v>
      </c>
      <c r="P301" s="18">
        <f t="shared" ca="1" si="90"/>
        <v>123366.978</v>
      </c>
      <c r="Q301" s="3">
        <f t="shared" si="97"/>
        <v>0</v>
      </c>
      <c r="R301" s="4" t="str">
        <f t="shared" si="98"/>
        <v>A+J=</v>
      </c>
      <c r="S301" s="5">
        <f t="shared" si="99"/>
        <v>42993</v>
      </c>
      <c r="T301" s="8">
        <f t="shared" si="100"/>
        <v>0</v>
      </c>
      <c r="U301" s="8"/>
      <c r="V301" s="74">
        <v>43824</v>
      </c>
      <c r="W301" s="59" t="s">
        <v>91</v>
      </c>
      <c r="X301" s="31"/>
      <c r="Y301" s="6"/>
      <c r="Z301" s="8"/>
      <c r="AA301" s="8"/>
      <c r="AB301" s="8"/>
      <c r="AC301" s="8"/>
      <c r="AD301" s="8"/>
      <c r="AE301" s="9"/>
      <c r="AF301" s="8"/>
      <c r="AG301" s="8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6"/>
      <c r="GI301" s="6"/>
      <c r="GJ301" s="6"/>
      <c r="GK301" s="6"/>
      <c r="GL301" s="6"/>
      <c r="GM301" s="6"/>
      <c r="GN301" s="6"/>
      <c r="GO301" s="6"/>
      <c r="GP301" s="6"/>
      <c r="GQ301" s="6"/>
      <c r="GR301" s="6"/>
      <c r="GS301" s="6"/>
      <c r="GT301" s="6"/>
      <c r="GU301" s="6"/>
      <c r="GV301" s="6"/>
      <c r="GW301" s="6"/>
      <c r="GX301" s="6"/>
      <c r="GY301" s="6"/>
      <c r="GZ301" s="6"/>
    </row>
    <row r="302" spans="1:208" x14ac:dyDescent="0.15">
      <c r="A302" s="153">
        <f t="shared" si="91"/>
        <v>42918</v>
      </c>
      <c r="B302" s="23">
        <f t="shared" ca="1" si="101"/>
        <v>1123366.9780000001</v>
      </c>
      <c r="C302" s="18">
        <f t="shared" si="92"/>
        <v>1000000</v>
      </c>
      <c r="D302" s="17">
        <f ca="1">IF(A302&lt;$B$1,VLOOKUP(A302,[1]DI!$A$4:$B$15000,2,FALSE),0)</f>
        <v>0</v>
      </c>
      <c r="E302" s="18">
        <f t="shared" ca="1" si="86"/>
        <v>1</v>
      </c>
      <c r="F302" s="18">
        <f ca="1">(TRUNC(PRODUCT($E$12:$E301),16))</f>
        <v>1.0975776702357101</v>
      </c>
      <c r="G302" s="18">
        <f t="shared" si="85"/>
        <v>1</v>
      </c>
      <c r="H302" s="18">
        <f t="shared" ca="1" si="87"/>
        <v>1.0975776699999999</v>
      </c>
      <c r="I302" s="17">
        <f t="shared" si="93"/>
        <v>0.03</v>
      </c>
      <c r="J302" s="5">
        <f t="shared" si="94"/>
        <v>42628</v>
      </c>
      <c r="K302" s="2">
        <f t="shared" si="95"/>
        <v>197</v>
      </c>
      <c r="L302" s="27">
        <f t="shared" si="96"/>
        <v>198</v>
      </c>
      <c r="M302" s="14">
        <f t="shared" si="88"/>
        <v>1.0234965680000001</v>
      </c>
      <c r="N302" s="14">
        <f t="shared" ca="1" si="89"/>
        <v>1.123366978</v>
      </c>
      <c r="O302" s="27">
        <f t="shared" si="102"/>
        <v>0</v>
      </c>
      <c r="P302" s="18">
        <f t="shared" ca="1" si="90"/>
        <v>123366.978</v>
      </c>
      <c r="Q302" s="3">
        <f t="shared" si="97"/>
        <v>0</v>
      </c>
      <c r="R302" s="4" t="str">
        <f t="shared" si="98"/>
        <v>A+J=</v>
      </c>
      <c r="S302" s="5">
        <f t="shared" si="99"/>
        <v>42993</v>
      </c>
      <c r="T302" s="8">
        <f t="shared" si="100"/>
        <v>0</v>
      </c>
      <c r="U302" s="8"/>
      <c r="V302" s="74">
        <v>43831</v>
      </c>
      <c r="W302" s="59" t="s">
        <v>93</v>
      </c>
      <c r="X302" s="31"/>
      <c r="Y302" s="6"/>
      <c r="Z302" s="8"/>
      <c r="AA302" s="8"/>
      <c r="AB302" s="8"/>
      <c r="AC302" s="8"/>
      <c r="AD302" s="8"/>
      <c r="AE302" s="9"/>
      <c r="AF302" s="8"/>
      <c r="AG302" s="8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6"/>
      <c r="GI302" s="6"/>
      <c r="GJ302" s="6"/>
      <c r="GK302" s="6"/>
      <c r="GL302" s="6"/>
      <c r="GM302" s="6"/>
      <c r="GN302" s="6"/>
      <c r="GO302" s="6"/>
      <c r="GP302" s="6"/>
      <c r="GQ302" s="6"/>
      <c r="GR302" s="6"/>
      <c r="GS302" s="6"/>
      <c r="GT302" s="6"/>
      <c r="GU302" s="6"/>
      <c r="GV302" s="6"/>
      <c r="GW302" s="6"/>
      <c r="GX302" s="6"/>
      <c r="GY302" s="6"/>
      <c r="GZ302" s="6"/>
    </row>
    <row r="303" spans="1:208" x14ac:dyDescent="0.15">
      <c r="A303" s="153">
        <f t="shared" si="91"/>
        <v>42919</v>
      </c>
      <c r="B303" s="23">
        <f t="shared" ca="1" si="101"/>
        <v>1123366.9780000001</v>
      </c>
      <c r="C303" s="18">
        <f t="shared" si="92"/>
        <v>1000000</v>
      </c>
      <c r="D303" s="17">
        <f ca="1">IF(A303&lt;$B$1,VLOOKUP(A303,[1]DI!$A$4:$B$15000,2,FALSE),0)</f>
        <v>0.1014</v>
      </c>
      <c r="E303" s="18">
        <f t="shared" ca="1" si="86"/>
        <v>1.00038334</v>
      </c>
      <c r="F303" s="18">
        <f ca="1">(TRUNC(PRODUCT($E$12:$E302),16))</f>
        <v>1.0975776702357101</v>
      </c>
      <c r="G303" s="18">
        <f t="shared" si="85"/>
        <v>1</v>
      </c>
      <c r="H303" s="18">
        <f t="shared" ca="1" si="87"/>
        <v>1.0975776699999999</v>
      </c>
      <c r="I303" s="17">
        <f t="shared" si="93"/>
        <v>0.03</v>
      </c>
      <c r="J303" s="5">
        <f t="shared" si="94"/>
        <v>42628</v>
      </c>
      <c r="K303" s="2">
        <f t="shared" si="95"/>
        <v>198</v>
      </c>
      <c r="L303" s="27">
        <f t="shared" si="96"/>
        <v>198</v>
      </c>
      <c r="M303" s="14">
        <f t="shared" si="88"/>
        <v>1.0234965680000001</v>
      </c>
      <c r="N303" s="14">
        <f t="shared" ca="1" si="89"/>
        <v>1.123366978</v>
      </c>
      <c r="O303" s="27">
        <f t="shared" si="102"/>
        <v>0</v>
      </c>
      <c r="P303" s="18">
        <f t="shared" ca="1" si="90"/>
        <v>123366.978</v>
      </c>
      <c r="Q303" s="3">
        <f t="shared" si="97"/>
        <v>0</v>
      </c>
      <c r="R303" s="4" t="str">
        <f t="shared" si="98"/>
        <v>A+J=</v>
      </c>
      <c r="S303" s="5">
        <f t="shared" si="99"/>
        <v>42993</v>
      </c>
      <c r="T303" s="8">
        <f t="shared" si="100"/>
        <v>0</v>
      </c>
      <c r="U303" s="8"/>
      <c r="V303" s="74">
        <v>43885</v>
      </c>
      <c r="W303" s="59" t="s">
        <v>77</v>
      </c>
      <c r="X303" s="31"/>
      <c r="Y303" s="6"/>
      <c r="Z303" s="8"/>
      <c r="AA303" s="8"/>
      <c r="AB303" s="8"/>
      <c r="AC303" s="8"/>
      <c r="AD303" s="8"/>
      <c r="AE303" s="9"/>
      <c r="AF303" s="8"/>
      <c r="AG303" s="8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6"/>
      <c r="GI303" s="6"/>
      <c r="GJ303" s="6"/>
      <c r="GK303" s="6"/>
      <c r="GL303" s="6"/>
      <c r="GM303" s="6"/>
      <c r="GN303" s="6"/>
      <c r="GO303" s="6"/>
      <c r="GP303" s="6"/>
      <c r="GQ303" s="6"/>
      <c r="GR303" s="6"/>
      <c r="GS303" s="6"/>
      <c r="GT303" s="6"/>
      <c r="GU303" s="6"/>
      <c r="GV303" s="6"/>
      <c r="GW303" s="6"/>
      <c r="GX303" s="6"/>
      <c r="GY303" s="6"/>
      <c r="GZ303" s="6"/>
    </row>
    <row r="304" spans="1:208" x14ac:dyDescent="0.15">
      <c r="A304" s="153">
        <f t="shared" si="91"/>
        <v>42920</v>
      </c>
      <c r="B304" s="23">
        <f t="shared" ca="1" si="101"/>
        <v>1123929.44</v>
      </c>
      <c r="C304" s="18">
        <f t="shared" si="92"/>
        <v>1000000</v>
      </c>
      <c r="D304" s="17">
        <f ca="1">IF(A304&lt;$B$1,VLOOKUP(A304,[1]DI!$A$4:$B$15000,2,FALSE),0)</f>
        <v>0.1014</v>
      </c>
      <c r="E304" s="18">
        <f t="shared" ca="1" si="86"/>
        <v>1.00038334</v>
      </c>
      <c r="F304" s="18">
        <f ca="1">(TRUNC(PRODUCT($E$12:$E303),16))</f>
        <v>1.0979984156598199</v>
      </c>
      <c r="G304" s="18">
        <f t="shared" ref="G304:G367" si="103">IF(O303&gt;0,F303,G303)</f>
        <v>1</v>
      </c>
      <c r="H304" s="18">
        <f t="shared" ca="1" si="87"/>
        <v>1.0979984199999999</v>
      </c>
      <c r="I304" s="17">
        <f t="shared" si="93"/>
        <v>0.03</v>
      </c>
      <c r="J304" s="5">
        <f t="shared" si="94"/>
        <v>42628</v>
      </c>
      <c r="K304" s="2">
        <f t="shared" si="95"/>
        <v>199</v>
      </c>
      <c r="L304" s="27">
        <f t="shared" si="96"/>
        <v>199</v>
      </c>
      <c r="M304" s="14">
        <f t="shared" si="88"/>
        <v>1.0236166280000001</v>
      </c>
      <c r="N304" s="14">
        <f t="shared" ca="1" si="89"/>
        <v>1.1239294399999999</v>
      </c>
      <c r="O304" s="27">
        <f t="shared" si="102"/>
        <v>0</v>
      </c>
      <c r="P304" s="18">
        <f t="shared" ca="1" si="90"/>
        <v>123929.44</v>
      </c>
      <c r="Q304" s="3">
        <f t="shared" si="97"/>
        <v>0</v>
      </c>
      <c r="R304" s="4" t="str">
        <f t="shared" si="98"/>
        <v>A+J=</v>
      </c>
      <c r="S304" s="5">
        <f t="shared" si="99"/>
        <v>42993</v>
      </c>
      <c r="T304" s="8">
        <f t="shared" si="100"/>
        <v>0</v>
      </c>
      <c r="U304" s="8"/>
      <c r="V304" s="74">
        <v>43886</v>
      </c>
      <c r="W304" s="59" t="s">
        <v>77</v>
      </c>
      <c r="X304" s="31"/>
      <c r="Y304" s="6"/>
      <c r="Z304" s="8"/>
      <c r="AA304" s="8"/>
      <c r="AB304" s="8"/>
      <c r="AC304" s="8"/>
      <c r="AD304" s="8"/>
      <c r="AE304" s="9"/>
      <c r="AF304" s="8"/>
      <c r="AG304" s="8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6"/>
      <c r="GI304" s="6"/>
      <c r="GJ304" s="6"/>
      <c r="GK304" s="6"/>
      <c r="GL304" s="6"/>
      <c r="GM304" s="6"/>
      <c r="GN304" s="6"/>
      <c r="GO304" s="6"/>
      <c r="GP304" s="6"/>
      <c r="GQ304" s="6"/>
      <c r="GR304" s="6"/>
      <c r="GS304" s="6"/>
      <c r="GT304" s="6"/>
      <c r="GU304" s="6"/>
      <c r="GV304" s="6"/>
      <c r="GW304" s="6"/>
      <c r="GX304" s="6"/>
      <c r="GY304" s="6"/>
      <c r="GZ304" s="6"/>
    </row>
    <row r="305" spans="1:208" x14ac:dyDescent="0.15">
      <c r="A305" s="153">
        <f t="shared" si="91"/>
        <v>42921</v>
      </c>
      <c r="B305" s="23">
        <f t="shared" ca="1" si="101"/>
        <v>1124492.172</v>
      </c>
      <c r="C305" s="18">
        <f t="shared" si="92"/>
        <v>1000000</v>
      </c>
      <c r="D305" s="17">
        <f ca="1">IF(A305&lt;$B$1,VLOOKUP(A305,[1]DI!$A$4:$B$15000,2,FALSE),0)</f>
        <v>0.1014</v>
      </c>
      <c r="E305" s="18">
        <f t="shared" ca="1" si="86"/>
        <v>1.00038334</v>
      </c>
      <c r="F305" s="18">
        <f ca="1">(TRUNC(PRODUCT($E$12:$E304),16))</f>
        <v>1.0984193223724801</v>
      </c>
      <c r="G305" s="18">
        <f t="shared" si="103"/>
        <v>1</v>
      </c>
      <c r="H305" s="18">
        <f t="shared" ca="1" si="87"/>
        <v>1.0984193200000001</v>
      </c>
      <c r="I305" s="17">
        <f t="shared" si="93"/>
        <v>0.03</v>
      </c>
      <c r="J305" s="5">
        <f t="shared" si="94"/>
        <v>42628</v>
      </c>
      <c r="K305" s="2">
        <f t="shared" si="95"/>
        <v>200</v>
      </c>
      <c r="L305" s="27">
        <f t="shared" si="96"/>
        <v>200</v>
      </c>
      <c r="M305" s="14">
        <f t="shared" si="88"/>
        <v>1.0237367020000001</v>
      </c>
      <c r="N305" s="14">
        <f t="shared" ca="1" si="89"/>
        <v>1.1244921720000001</v>
      </c>
      <c r="O305" s="27">
        <f t="shared" si="102"/>
        <v>0</v>
      </c>
      <c r="P305" s="18">
        <f t="shared" ca="1" si="90"/>
        <v>124492.17200000001</v>
      </c>
      <c r="Q305" s="3">
        <f t="shared" si="97"/>
        <v>0</v>
      </c>
      <c r="R305" s="4" t="str">
        <f t="shared" si="98"/>
        <v>A+J=</v>
      </c>
      <c r="S305" s="5">
        <f t="shared" si="99"/>
        <v>42993</v>
      </c>
      <c r="T305" s="8">
        <f t="shared" si="100"/>
        <v>0</v>
      </c>
      <c r="U305" s="8"/>
      <c r="V305" s="74">
        <v>43931</v>
      </c>
      <c r="W305" s="59" t="s">
        <v>94</v>
      </c>
      <c r="X305" s="31"/>
      <c r="Y305" s="6"/>
      <c r="Z305" s="8"/>
      <c r="AA305" s="8"/>
      <c r="AB305" s="8"/>
      <c r="AC305" s="8"/>
      <c r="AD305" s="8"/>
      <c r="AE305" s="9"/>
      <c r="AF305" s="8"/>
      <c r="AG305" s="8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6"/>
      <c r="GI305" s="6"/>
      <c r="GJ305" s="6"/>
      <c r="GK305" s="6"/>
      <c r="GL305" s="6"/>
      <c r="GM305" s="6"/>
      <c r="GN305" s="6"/>
      <c r="GO305" s="6"/>
      <c r="GP305" s="6"/>
      <c r="GQ305" s="6"/>
      <c r="GR305" s="6"/>
      <c r="GS305" s="6"/>
      <c r="GT305" s="6"/>
      <c r="GU305" s="6"/>
      <c r="GV305" s="6"/>
      <c r="GW305" s="6"/>
      <c r="GX305" s="6"/>
      <c r="GY305" s="6"/>
      <c r="GZ305" s="6"/>
    </row>
    <row r="306" spans="1:208" x14ac:dyDescent="0.15">
      <c r="A306" s="153">
        <f t="shared" si="91"/>
        <v>42922</v>
      </c>
      <c r="B306" s="23">
        <f t="shared" ca="1" si="101"/>
        <v>1125055.1939999999</v>
      </c>
      <c r="C306" s="18">
        <f t="shared" si="92"/>
        <v>1000000</v>
      </c>
      <c r="D306" s="17">
        <f ca="1">IF(A306&lt;$B$1,VLOOKUP(A306,[1]DI!$A$4:$B$15000,2,FALSE),0)</f>
        <v>0.1014</v>
      </c>
      <c r="E306" s="18">
        <f t="shared" ca="1" si="86"/>
        <v>1.00038334</v>
      </c>
      <c r="F306" s="18">
        <f ca="1">(TRUNC(PRODUCT($E$12:$E305),16))</f>
        <v>1.09884039043552</v>
      </c>
      <c r="G306" s="18">
        <f t="shared" si="103"/>
        <v>1</v>
      </c>
      <c r="H306" s="18">
        <f t="shared" ca="1" si="87"/>
        <v>1.0988403899999999</v>
      </c>
      <c r="I306" s="17">
        <f t="shared" si="93"/>
        <v>0.03</v>
      </c>
      <c r="J306" s="5">
        <f t="shared" si="94"/>
        <v>42628</v>
      </c>
      <c r="K306" s="2">
        <f t="shared" si="95"/>
        <v>201</v>
      </c>
      <c r="L306" s="27">
        <f t="shared" si="96"/>
        <v>201</v>
      </c>
      <c r="M306" s="14">
        <f t="shared" si="88"/>
        <v>1.02385679</v>
      </c>
      <c r="N306" s="14">
        <f t="shared" ca="1" si="89"/>
        <v>1.125055194</v>
      </c>
      <c r="O306" s="27">
        <f t="shared" si="102"/>
        <v>0</v>
      </c>
      <c r="P306" s="18">
        <f t="shared" ca="1" si="90"/>
        <v>125055.194</v>
      </c>
      <c r="Q306" s="3">
        <f t="shared" si="97"/>
        <v>0</v>
      </c>
      <c r="R306" s="4" t="str">
        <f t="shared" si="98"/>
        <v>A+J=</v>
      </c>
      <c r="S306" s="5">
        <f t="shared" si="99"/>
        <v>42993</v>
      </c>
      <c r="T306" s="8">
        <f t="shared" si="100"/>
        <v>0</v>
      </c>
      <c r="U306" s="8"/>
      <c r="V306" s="74">
        <v>43942</v>
      </c>
      <c r="W306" s="59" t="s">
        <v>79</v>
      </c>
      <c r="X306" s="31"/>
      <c r="Y306" s="6"/>
      <c r="Z306" s="8"/>
      <c r="AA306" s="8"/>
      <c r="AB306" s="8"/>
      <c r="AC306" s="8"/>
      <c r="AD306" s="8"/>
      <c r="AE306" s="9"/>
      <c r="AF306" s="8"/>
      <c r="AG306" s="8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6"/>
      <c r="GI306" s="6"/>
      <c r="GJ306" s="6"/>
      <c r="GK306" s="6"/>
      <c r="GL306" s="6"/>
      <c r="GM306" s="6"/>
      <c r="GN306" s="6"/>
      <c r="GO306" s="6"/>
      <c r="GP306" s="6"/>
      <c r="GQ306" s="6"/>
      <c r="GR306" s="6"/>
      <c r="GS306" s="6"/>
      <c r="GT306" s="6"/>
      <c r="GU306" s="6"/>
      <c r="GV306" s="6"/>
      <c r="GW306" s="6"/>
      <c r="GX306" s="6"/>
      <c r="GY306" s="6"/>
      <c r="GZ306" s="6"/>
    </row>
    <row r="307" spans="1:208" x14ac:dyDescent="0.15">
      <c r="A307" s="153">
        <f t="shared" si="91"/>
        <v>42923</v>
      </c>
      <c r="B307" s="23">
        <f t="shared" ca="1" si="101"/>
        <v>1125618.4979999999</v>
      </c>
      <c r="C307" s="18">
        <f t="shared" si="92"/>
        <v>1000000</v>
      </c>
      <c r="D307" s="17">
        <f ca="1">IF(A307&lt;$B$1,VLOOKUP(A307,[1]DI!$A$4:$B$15000,2,FALSE),0)</f>
        <v>0.1014</v>
      </c>
      <c r="E307" s="18">
        <f t="shared" ca="1" si="86"/>
        <v>1.00038334</v>
      </c>
      <c r="F307" s="18">
        <f ca="1">(TRUNC(PRODUCT($E$12:$E306),16))</f>
        <v>1.0992616199107801</v>
      </c>
      <c r="G307" s="18">
        <f t="shared" si="103"/>
        <v>1</v>
      </c>
      <c r="H307" s="18">
        <f t="shared" ca="1" si="87"/>
        <v>1.0992616200000001</v>
      </c>
      <c r="I307" s="17">
        <f t="shared" si="93"/>
        <v>0.03</v>
      </c>
      <c r="J307" s="5">
        <f t="shared" si="94"/>
        <v>42628</v>
      </c>
      <c r="K307" s="2">
        <f t="shared" si="95"/>
        <v>202</v>
      </c>
      <c r="L307" s="27">
        <f t="shared" si="96"/>
        <v>202</v>
      </c>
      <c r="M307" s="14">
        <f t="shared" si="88"/>
        <v>1.0239768929999999</v>
      </c>
      <c r="N307" s="14">
        <f t="shared" ca="1" si="89"/>
        <v>1.1256184979999999</v>
      </c>
      <c r="O307" s="27">
        <f t="shared" si="102"/>
        <v>0</v>
      </c>
      <c r="P307" s="18">
        <f t="shared" ca="1" si="90"/>
        <v>125618.49800000001</v>
      </c>
      <c r="Q307" s="3">
        <f t="shared" si="97"/>
        <v>0</v>
      </c>
      <c r="R307" s="4" t="str">
        <f t="shared" si="98"/>
        <v>A+J=</v>
      </c>
      <c r="S307" s="5">
        <f t="shared" si="99"/>
        <v>42993</v>
      </c>
      <c r="T307" s="8">
        <f t="shared" si="100"/>
        <v>0</v>
      </c>
      <c r="U307" s="8"/>
      <c r="V307" s="74">
        <v>43952</v>
      </c>
      <c r="W307" s="59" t="s">
        <v>96</v>
      </c>
      <c r="X307" s="31"/>
      <c r="Y307" s="6"/>
      <c r="Z307" s="8"/>
      <c r="AA307" s="8"/>
      <c r="AB307" s="8"/>
      <c r="AC307" s="8"/>
      <c r="AD307" s="8"/>
      <c r="AE307" s="9"/>
      <c r="AF307" s="8"/>
      <c r="AG307" s="8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6"/>
      <c r="GI307" s="6"/>
      <c r="GJ307" s="6"/>
      <c r="GK307" s="6"/>
      <c r="GL307" s="6"/>
      <c r="GM307" s="6"/>
      <c r="GN307" s="6"/>
      <c r="GO307" s="6"/>
      <c r="GP307" s="6"/>
      <c r="GQ307" s="6"/>
      <c r="GR307" s="6"/>
      <c r="GS307" s="6"/>
      <c r="GT307" s="6"/>
      <c r="GU307" s="6"/>
      <c r="GV307" s="6"/>
      <c r="GW307" s="6"/>
      <c r="GX307" s="6"/>
      <c r="GY307" s="6"/>
      <c r="GZ307" s="6"/>
    </row>
    <row r="308" spans="1:208" x14ac:dyDescent="0.15">
      <c r="A308" s="153">
        <f t="shared" si="91"/>
        <v>42924</v>
      </c>
      <c r="B308" s="23">
        <f t="shared" ca="1" si="101"/>
        <v>1126182.081</v>
      </c>
      <c r="C308" s="18">
        <f t="shared" si="92"/>
        <v>1000000</v>
      </c>
      <c r="D308" s="17">
        <f ca="1">IF(A308&lt;$B$1,VLOOKUP(A308,[1]DI!$A$4:$B$15000,2,FALSE),0)</f>
        <v>0</v>
      </c>
      <c r="E308" s="18">
        <f t="shared" ca="1" si="86"/>
        <v>1</v>
      </c>
      <c r="F308" s="18">
        <f ca="1">(TRUNC(PRODUCT($E$12:$E307),16))</f>
        <v>1.0996830108601601</v>
      </c>
      <c r="G308" s="18">
        <f t="shared" si="103"/>
        <v>1</v>
      </c>
      <c r="H308" s="18">
        <f t="shared" ca="1" si="87"/>
        <v>1.0996830099999999</v>
      </c>
      <c r="I308" s="17">
        <f t="shared" si="93"/>
        <v>0.03</v>
      </c>
      <c r="J308" s="5">
        <f t="shared" si="94"/>
        <v>42628</v>
      </c>
      <c r="K308" s="2">
        <f t="shared" si="95"/>
        <v>202</v>
      </c>
      <c r="L308" s="27">
        <f t="shared" si="96"/>
        <v>203</v>
      </c>
      <c r="M308" s="14">
        <f t="shared" si="88"/>
        <v>1.0240970089999999</v>
      </c>
      <c r="N308" s="14">
        <f t="shared" ca="1" si="89"/>
        <v>1.1261820810000001</v>
      </c>
      <c r="O308" s="27">
        <f t="shared" si="102"/>
        <v>0</v>
      </c>
      <c r="P308" s="18">
        <f t="shared" ca="1" si="90"/>
        <v>126182.08100000001</v>
      </c>
      <c r="Q308" s="3">
        <f t="shared" si="97"/>
        <v>0</v>
      </c>
      <c r="R308" s="4" t="str">
        <f t="shared" si="98"/>
        <v>A+J=</v>
      </c>
      <c r="S308" s="5">
        <f t="shared" si="99"/>
        <v>42993</v>
      </c>
      <c r="T308" s="8">
        <f t="shared" si="100"/>
        <v>0</v>
      </c>
      <c r="U308" s="8"/>
      <c r="V308" s="74">
        <v>43993</v>
      </c>
      <c r="W308" s="59" t="s">
        <v>87</v>
      </c>
      <c r="X308" s="31"/>
      <c r="Y308" s="6"/>
      <c r="Z308" s="8"/>
      <c r="AA308" s="8"/>
      <c r="AB308" s="8"/>
      <c r="AC308" s="8"/>
      <c r="AD308" s="8"/>
      <c r="AE308" s="9"/>
      <c r="AF308" s="8"/>
      <c r="AG308" s="8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6"/>
      <c r="GI308" s="6"/>
      <c r="GJ308" s="6"/>
      <c r="GK308" s="6"/>
      <c r="GL308" s="6"/>
      <c r="GM308" s="6"/>
      <c r="GN308" s="6"/>
      <c r="GO308" s="6"/>
      <c r="GP308" s="6"/>
      <c r="GQ308" s="6"/>
      <c r="GR308" s="6"/>
      <c r="GS308" s="6"/>
      <c r="GT308" s="6"/>
      <c r="GU308" s="6"/>
      <c r="GV308" s="6"/>
      <c r="GW308" s="6"/>
      <c r="GX308" s="6"/>
      <c r="GY308" s="6"/>
      <c r="GZ308" s="6"/>
    </row>
    <row r="309" spans="1:208" x14ac:dyDescent="0.15">
      <c r="A309" s="153">
        <f t="shared" si="91"/>
        <v>42925</v>
      </c>
      <c r="B309" s="23">
        <f t="shared" ca="1" si="101"/>
        <v>1126182.081</v>
      </c>
      <c r="C309" s="18">
        <f t="shared" si="92"/>
        <v>1000000</v>
      </c>
      <c r="D309" s="17">
        <f ca="1">IF(A309&lt;$B$1,VLOOKUP(A309,[1]DI!$A$4:$B$15000,2,FALSE),0)</f>
        <v>0</v>
      </c>
      <c r="E309" s="18">
        <f t="shared" ca="1" si="86"/>
        <v>1</v>
      </c>
      <c r="F309" s="18">
        <f ca="1">(TRUNC(PRODUCT($E$12:$E308),16))</f>
        <v>1.0996830108601601</v>
      </c>
      <c r="G309" s="18">
        <f t="shared" si="103"/>
        <v>1</v>
      </c>
      <c r="H309" s="18">
        <f t="shared" ca="1" si="87"/>
        <v>1.0996830099999999</v>
      </c>
      <c r="I309" s="17">
        <f t="shared" si="93"/>
        <v>0.03</v>
      </c>
      <c r="J309" s="5">
        <f t="shared" si="94"/>
        <v>42628</v>
      </c>
      <c r="K309" s="2">
        <f t="shared" si="95"/>
        <v>202</v>
      </c>
      <c r="L309" s="27">
        <f t="shared" si="96"/>
        <v>203</v>
      </c>
      <c r="M309" s="14">
        <f t="shared" si="88"/>
        <v>1.0240970089999999</v>
      </c>
      <c r="N309" s="14">
        <f t="shared" ca="1" si="89"/>
        <v>1.1261820810000001</v>
      </c>
      <c r="O309" s="27">
        <f t="shared" si="102"/>
        <v>0</v>
      </c>
      <c r="P309" s="18">
        <f t="shared" ca="1" si="90"/>
        <v>126182.08100000001</v>
      </c>
      <c r="Q309" s="3">
        <f t="shared" si="97"/>
        <v>0</v>
      </c>
      <c r="R309" s="4" t="str">
        <f t="shared" si="98"/>
        <v>A+J=</v>
      </c>
      <c r="S309" s="5">
        <f t="shared" si="99"/>
        <v>42993</v>
      </c>
      <c r="T309" s="8">
        <f t="shared" si="100"/>
        <v>0</v>
      </c>
      <c r="U309" s="8"/>
      <c r="V309" s="74">
        <v>44081</v>
      </c>
      <c r="W309" s="59" t="s">
        <v>97</v>
      </c>
      <c r="X309" s="31"/>
      <c r="Y309" s="6"/>
      <c r="Z309" s="8"/>
      <c r="AA309" s="8"/>
      <c r="AB309" s="8"/>
      <c r="AC309" s="8"/>
      <c r="AD309" s="8"/>
      <c r="AE309" s="9"/>
      <c r="AF309" s="8"/>
      <c r="AG309" s="8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6"/>
      <c r="GI309" s="6"/>
      <c r="GJ309" s="6"/>
      <c r="GK309" s="6"/>
      <c r="GL309" s="6"/>
      <c r="GM309" s="6"/>
      <c r="GN309" s="6"/>
      <c r="GO309" s="6"/>
      <c r="GP309" s="6"/>
      <c r="GQ309" s="6"/>
      <c r="GR309" s="6"/>
      <c r="GS309" s="6"/>
      <c r="GT309" s="6"/>
      <c r="GU309" s="6"/>
      <c r="GV309" s="6"/>
      <c r="GW309" s="6"/>
      <c r="GX309" s="6"/>
      <c r="GY309" s="6"/>
      <c r="GZ309" s="6"/>
    </row>
    <row r="310" spans="1:208" x14ac:dyDescent="0.15">
      <c r="A310" s="153">
        <f t="shared" si="91"/>
        <v>42926</v>
      </c>
      <c r="B310" s="23">
        <f t="shared" ca="1" si="101"/>
        <v>1126182.081</v>
      </c>
      <c r="C310" s="18">
        <f t="shared" si="92"/>
        <v>1000000</v>
      </c>
      <c r="D310" s="17">
        <f ca="1">IF(A310&lt;$B$1,VLOOKUP(A310,[1]DI!$A$4:$B$15000,2,FALSE),0)</f>
        <v>0.1014</v>
      </c>
      <c r="E310" s="18">
        <f t="shared" ca="1" si="86"/>
        <v>1.00038334</v>
      </c>
      <c r="F310" s="18">
        <f ca="1">(TRUNC(PRODUCT($E$12:$E309),16))</f>
        <v>1.0996830108601601</v>
      </c>
      <c r="G310" s="18">
        <f t="shared" si="103"/>
        <v>1</v>
      </c>
      <c r="H310" s="18">
        <f t="shared" ca="1" si="87"/>
        <v>1.0996830099999999</v>
      </c>
      <c r="I310" s="17">
        <f t="shared" si="93"/>
        <v>0.03</v>
      </c>
      <c r="J310" s="5">
        <f t="shared" si="94"/>
        <v>42628</v>
      </c>
      <c r="K310" s="2">
        <f t="shared" si="95"/>
        <v>203</v>
      </c>
      <c r="L310" s="27">
        <f t="shared" si="96"/>
        <v>203</v>
      </c>
      <c r="M310" s="14">
        <f t="shared" si="88"/>
        <v>1.0240970089999999</v>
      </c>
      <c r="N310" s="14">
        <f t="shared" ca="1" si="89"/>
        <v>1.1261820810000001</v>
      </c>
      <c r="O310" s="27">
        <f t="shared" si="102"/>
        <v>0</v>
      </c>
      <c r="P310" s="18">
        <f t="shared" ca="1" si="90"/>
        <v>126182.08100000001</v>
      </c>
      <c r="Q310" s="3">
        <f t="shared" si="97"/>
        <v>0</v>
      </c>
      <c r="R310" s="4" t="str">
        <f t="shared" si="98"/>
        <v>A+J=</v>
      </c>
      <c r="S310" s="5">
        <f t="shared" si="99"/>
        <v>42993</v>
      </c>
      <c r="T310" s="8">
        <f t="shared" si="100"/>
        <v>0</v>
      </c>
      <c r="U310" s="8"/>
      <c r="V310" s="74">
        <v>44116</v>
      </c>
      <c r="W310" s="35" t="s">
        <v>83</v>
      </c>
      <c r="X310" s="31"/>
      <c r="Y310" s="6"/>
      <c r="Z310" s="8"/>
      <c r="AA310" s="8"/>
      <c r="AB310" s="8"/>
      <c r="AC310" s="8"/>
      <c r="AD310" s="8"/>
      <c r="AE310" s="9"/>
      <c r="AF310" s="8"/>
      <c r="AG310" s="8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6"/>
      <c r="GI310" s="6"/>
      <c r="GJ310" s="6"/>
      <c r="GK310" s="6"/>
      <c r="GL310" s="6"/>
      <c r="GM310" s="6"/>
      <c r="GN310" s="6"/>
      <c r="GO310" s="6"/>
      <c r="GP310" s="6"/>
      <c r="GQ310" s="6"/>
      <c r="GR310" s="6"/>
      <c r="GS310" s="6"/>
      <c r="GT310" s="6"/>
      <c r="GU310" s="6"/>
      <c r="GV310" s="6"/>
      <c r="GW310" s="6"/>
      <c r="GX310" s="6"/>
      <c r="GY310" s="6"/>
      <c r="GZ310" s="6"/>
    </row>
    <row r="311" spans="1:208" x14ac:dyDescent="0.15">
      <c r="A311" s="153">
        <f t="shared" si="91"/>
        <v>42927</v>
      </c>
      <c r="B311" s="23">
        <f t="shared" ca="1" si="101"/>
        <v>1126745.9450000001</v>
      </c>
      <c r="C311" s="18">
        <f t="shared" si="92"/>
        <v>1000000</v>
      </c>
      <c r="D311" s="17">
        <f ca="1">IF(A311&lt;$B$1,VLOOKUP(A311,[1]DI!$A$4:$B$15000,2,FALSE),0)</f>
        <v>0.1014</v>
      </c>
      <c r="E311" s="18">
        <f t="shared" ca="1" si="86"/>
        <v>1.00038334</v>
      </c>
      <c r="F311" s="18">
        <f ca="1">(TRUNC(PRODUCT($E$12:$E310),16))</f>
        <v>1.10010456334554</v>
      </c>
      <c r="G311" s="18">
        <f t="shared" si="103"/>
        <v>1</v>
      </c>
      <c r="H311" s="18">
        <f t="shared" ca="1" si="87"/>
        <v>1.1001045599999999</v>
      </c>
      <c r="I311" s="17">
        <f t="shared" si="93"/>
        <v>0.03</v>
      </c>
      <c r="J311" s="5">
        <f t="shared" si="94"/>
        <v>42628</v>
      </c>
      <c r="K311" s="2">
        <f t="shared" si="95"/>
        <v>204</v>
      </c>
      <c r="L311" s="27">
        <f t="shared" si="96"/>
        <v>204</v>
      </c>
      <c r="M311" s="14">
        <f t="shared" si="88"/>
        <v>1.0242171390000001</v>
      </c>
      <c r="N311" s="14">
        <f t="shared" ca="1" si="89"/>
        <v>1.1267459449999999</v>
      </c>
      <c r="O311" s="27">
        <f t="shared" si="102"/>
        <v>0</v>
      </c>
      <c r="P311" s="18">
        <f t="shared" ca="1" si="90"/>
        <v>126745.94500000001</v>
      </c>
      <c r="Q311" s="3">
        <f t="shared" si="97"/>
        <v>0</v>
      </c>
      <c r="R311" s="4" t="str">
        <f t="shared" si="98"/>
        <v>A+J=</v>
      </c>
      <c r="S311" s="5">
        <f t="shared" si="99"/>
        <v>42993</v>
      </c>
      <c r="T311" s="8">
        <f t="shared" si="100"/>
        <v>0</v>
      </c>
      <c r="U311" s="8"/>
      <c r="V311" s="74">
        <v>44137</v>
      </c>
      <c r="W311" s="59" t="s">
        <v>89</v>
      </c>
      <c r="X311" s="31"/>
      <c r="Y311" s="6"/>
      <c r="Z311" s="8"/>
      <c r="AA311" s="8"/>
      <c r="AB311" s="8"/>
      <c r="AC311" s="8"/>
      <c r="AD311" s="8"/>
      <c r="AE311" s="9"/>
      <c r="AF311" s="8"/>
      <c r="AG311" s="8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6"/>
      <c r="GI311" s="6"/>
      <c r="GJ311" s="6"/>
      <c r="GK311" s="6"/>
      <c r="GL311" s="6"/>
      <c r="GM311" s="6"/>
      <c r="GN311" s="6"/>
      <c r="GO311" s="6"/>
      <c r="GP311" s="6"/>
      <c r="GQ311" s="6"/>
      <c r="GR311" s="6"/>
      <c r="GS311" s="6"/>
      <c r="GT311" s="6"/>
      <c r="GU311" s="6"/>
      <c r="GV311" s="6"/>
      <c r="GW311" s="6"/>
      <c r="GX311" s="6"/>
      <c r="GY311" s="6"/>
      <c r="GZ311" s="6"/>
    </row>
    <row r="312" spans="1:208" x14ac:dyDescent="0.15">
      <c r="A312" s="153">
        <f t="shared" si="91"/>
        <v>42928</v>
      </c>
      <c r="B312" s="23">
        <f t="shared" ca="1" si="101"/>
        <v>1127310.101</v>
      </c>
      <c r="C312" s="18">
        <f t="shared" si="92"/>
        <v>1000000</v>
      </c>
      <c r="D312" s="17">
        <f ca="1">IF(A312&lt;$B$1,VLOOKUP(A312,[1]DI!$A$4:$B$15000,2,FALSE),0)</f>
        <v>0.1014</v>
      </c>
      <c r="E312" s="18">
        <f t="shared" ca="1" si="86"/>
        <v>1.00038334</v>
      </c>
      <c r="F312" s="18">
        <f ca="1">(TRUNC(PRODUCT($E$12:$E311),16))</f>
        <v>1.10052627742886</v>
      </c>
      <c r="G312" s="18">
        <f t="shared" si="103"/>
        <v>1</v>
      </c>
      <c r="H312" s="18">
        <f t="shared" ca="1" si="87"/>
        <v>1.10052628</v>
      </c>
      <c r="I312" s="17">
        <f t="shared" si="93"/>
        <v>0.03</v>
      </c>
      <c r="J312" s="5">
        <f t="shared" si="94"/>
        <v>42628</v>
      </c>
      <c r="K312" s="2">
        <f t="shared" si="95"/>
        <v>205</v>
      </c>
      <c r="L312" s="27">
        <f t="shared" si="96"/>
        <v>205</v>
      </c>
      <c r="M312" s="14">
        <f t="shared" si="88"/>
        <v>1.024337284</v>
      </c>
      <c r="N312" s="14">
        <f t="shared" ca="1" si="89"/>
        <v>1.127310101</v>
      </c>
      <c r="O312" s="27">
        <f t="shared" si="102"/>
        <v>0</v>
      </c>
      <c r="P312" s="18">
        <f t="shared" ca="1" si="90"/>
        <v>127310.101</v>
      </c>
      <c r="Q312" s="3">
        <f t="shared" si="97"/>
        <v>0</v>
      </c>
      <c r="R312" s="4" t="str">
        <f t="shared" si="98"/>
        <v>A+J=</v>
      </c>
      <c r="S312" s="5">
        <f t="shared" si="99"/>
        <v>42993</v>
      </c>
      <c r="T312" s="8">
        <f t="shared" si="100"/>
        <v>0</v>
      </c>
      <c r="U312" s="8"/>
      <c r="V312" s="74">
        <v>44190</v>
      </c>
      <c r="W312" s="59" t="s">
        <v>91</v>
      </c>
      <c r="X312" s="31"/>
      <c r="Y312" s="6"/>
      <c r="Z312" s="8"/>
      <c r="AA312" s="8"/>
      <c r="AB312" s="8"/>
      <c r="AC312" s="8"/>
      <c r="AD312" s="8"/>
      <c r="AE312" s="9"/>
      <c r="AF312" s="8"/>
      <c r="AG312" s="8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6"/>
      <c r="GI312" s="6"/>
      <c r="GJ312" s="6"/>
      <c r="GK312" s="6"/>
      <c r="GL312" s="6"/>
      <c r="GM312" s="6"/>
      <c r="GN312" s="6"/>
      <c r="GO312" s="6"/>
      <c r="GP312" s="6"/>
      <c r="GQ312" s="6"/>
      <c r="GR312" s="6"/>
      <c r="GS312" s="6"/>
      <c r="GT312" s="6"/>
      <c r="GU312" s="6"/>
      <c r="GV312" s="6"/>
      <c r="GW312" s="6"/>
      <c r="GX312" s="6"/>
      <c r="GY312" s="6"/>
      <c r="GZ312" s="6"/>
    </row>
    <row r="313" spans="1:208" x14ac:dyDescent="0.15">
      <c r="A313" s="153">
        <f t="shared" si="91"/>
        <v>42929</v>
      </c>
      <c r="B313" s="23">
        <f t="shared" ca="1" si="101"/>
        <v>1127874.5260000001</v>
      </c>
      <c r="C313" s="18">
        <f t="shared" si="92"/>
        <v>1000000</v>
      </c>
      <c r="D313" s="17">
        <f ca="1">IF(A313&lt;$B$1,VLOOKUP(A313,[1]DI!$A$4:$B$15000,2,FALSE),0)</f>
        <v>0.1014</v>
      </c>
      <c r="E313" s="18">
        <f t="shared" ca="1" si="86"/>
        <v>1.00038334</v>
      </c>
      <c r="F313" s="18">
        <f ca="1">(TRUNC(PRODUCT($E$12:$E312),16))</f>
        <v>1.10094815317205</v>
      </c>
      <c r="G313" s="18">
        <f t="shared" si="103"/>
        <v>1</v>
      </c>
      <c r="H313" s="18">
        <f t="shared" ca="1" si="87"/>
        <v>1.10094815</v>
      </c>
      <c r="I313" s="17">
        <f t="shared" si="93"/>
        <v>0.03</v>
      </c>
      <c r="J313" s="5">
        <f t="shared" si="94"/>
        <v>42628</v>
      </c>
      <c r="K313" s="2">
        <f t="shared" si="95"/>
        <v>206</v>
      </c>
      <c r="L313" s="27">
        <f t="shared" si="96"/>
        <v>206</v>
      </c>
      <c r="M313" s="14">
        <f t="shared" si="88"/>
        <v>1.0244574420000001</v>
      </c>
      <c r="N313" s="14">
        <f t="shared" ca="1" si="89"/>
        <v>1.127874526</v>
      </c>
      <c r="O313" s="27">
        <f t="shared" si="102"/>
        <v>0</v>
      </c>
      <c r="P313" s="18">
        <f t="shared" ca="1" si="90"/>
        <v>127874.526</v>
      </c>
      <c r="Q313" s="3">
        <f t="shared" si="97"/>
        <v>0</v>
      </c>
      <c r="R313" s="4" t="str">
        <f t="shared" si="98"/>
        <v>A+J=</v>
      </c>
      <c r="S313" s="5">
        <f t="shared" si="99"/>
        <v>42993</v>
      </c>
      <c r="T313" s="8">
        <f t="shared" si="100"/>
        <v>0</v>
      </c>
      <c r="U313" s="8"/>
      <c r="V313" s="74">
        <v>44197</v>
      </c>
      <c r="W313" s="59" t="s">
        <v>93</v>
      </c>
      <c r="X313" s="31"/>
      <c r="Y313" s="6"/>
      <c r="Z313" s="8"/>
      <c r="AA313" s="8"/>
      <c r="AB313" s="8"/>
      <c r="AC313" s="8"/>
      <c r="AD313" s="8"/>
      <c r="AE313" s="9"/>
      <c r="AF313" s="8"/>
      <c r="AG313" s="8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6"/>
      <c r="GI313" s="6"/>
      <c r="GJ313" s="6"/>
      <c r="GK313" s="6"/>
      <c r="GL313" s="6"/>
      <c r="GM313" s="6"/>
      <c r="GN313" s="6"/>
      <c r="GO313" s="6"/>
      <c r="GP313" s="6"/>
      <c r="GQ313" s="6"/>
      <c r="GR313" s="6"/>
      <c r="GS313" s="6"/>
      <c r="GT313" s="6"/>
      <c r="GU313" s="6"/>
      <c r="GV313" s="6"/>
      <c r="GW313" s="6"/>
      <c r="GX313" s="6"/>
      <c r="GY313" s="6"/>
      <c r="GZ313" s="6"/>
    </row>
    <row r="314" spans="1:208" x14ac:dyDescent="0.15">
      <c r="A314" s="153">
        <f t="shared" si="91"/>
        <v>42930</v>
      </c>
      <c r="B314" s="23">
        <f t="shared" ca="1" si="101"/>
        <v>1128439.243</v>
      </c>
      <c r="C314" s="18">
        <f t="shared" si="92"/>
        <v>1000000</v>
      </c>
      <c r="D314" s="17">
        <f ca="1">IF(A314&lt;$B$1,VLOOKUP(A314,[1]DI!$A$4:$B$15000,2,FALSE),0)</f>
        <v>0.1014</v>
      </c>
      <c r="E314" s="18">
        <f t="shared" ca="1" si="86"/>
        <v>1.00038334</v>
      </c>
      <c r="F314" s="18">
        <f ca="1">(TRUNC(PRODUCT($E$12:$E313),16))</f>
        <v>1.1013701906370801</v>
      </c>
      <c r="G314" s="18">
        <f t="shared" si="103"/>
        <v>1</v>
      </c>
      <c r="H314" s="18">
        <f t="shared" ca="1" si="87"/>
        <v>1.1013701899999999</v>
      </c>
      <c r="I314" s="17">
        <f t="shared" si="93"/>
        <v>0.03</v>
      </c>
      <c r="J314" s="5">
        <f t="shared" si="94"/>
        <v>42628</v>
      </c>
      <c r="K314" s="2">
        <f t="shared" si="95"/>
        <v>207</v>
      </c>
      <c r="L314" s="27">
        <f t="shared" si="96"/>
        <v>207</v>
      </c>
      <c r="M314" s="14">
        <f t="shared" si="88"/>
        <v>1.0245776150000001</v>
      </c>
      <c r="N314" s="14">
        <f t="shared" ca="1" si="89"/>
        <v>1.1284392430000001</v>
      </c>
      <c r="O314" s="27">
        <f t="shared" si="102"/>
        <v>0</v>
      </c>
      <c r="P314" s="18">
        <f t="shared" ca="1" si="90"/>
        <v>128439.243</v>
      </c>
      <c r="Q314" s="3">
        <f t="shared" si="97"/>
        <v>0</v>
      </c>
      <c r="R314" s="4" t="str">
        <f t="shared" si="98"/>
        <v>A+J=</v>
      </c>
      <c r="S314" s="5">
        <f t="shared" si="99"/>
        <v>42993</v>
      </c>
      <c r="T314" s="8">
        <f t="shared" si="100"/>
        <v>0</v>
      </c>
      <c r="U314" s="8"/>
      <c r="V314" s="74">
        <v>44242</v>
      </c>
      <c r="W314" s="59" t="s">
        <v>77</v>
      </c>
      <c r="X314" s="31"/>
      <c r="Y314" s="6"/>
      <c r="Z314" s="8"/>
      <c r="AA314" s="8"/>
      <c r="AB314" s="8"/>
      <c r="AC314" s="8"/>
      <c r="AD314" s="8"/>
      <c r="AE314" s="9"/>
      <c r="AF314" s="8"/>
      <c r="AG314" s="8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6"/>
      <c r="GI314" s="6"/>
      <c r="GJ314" s="6"/>
      <c r="GK314" s="6"/>
      <c r="GL314" s="6"/>
      <c r="GM314" s="6"/>
      <c r="GN314" s="6"/>
      <c r="GO314" s="6"/>
      <c r="GP314" s="6"/>
      <c r="GQ314" s="6"/>
      <c r="GR314" s="6"/>
      <c r="GS314" s="6"/>
      <c r="GT314" s="6"/>
      <c r="GU314" s="6"/>
      <c r="GV314" s="6"/>
      <c r="GW314" s="6"/>
      <c r="GX314" s="6"/>
      <c r="GY314" s="6"/>
      <c r="GZ314" s="6"/>
    </row>
    <row r="315" spans="1:208" x14ac:dyDescent="0.15">
      <c r="A315" s="153">
        <f t="shared" si="91"/>
        <v>42931</v>
      </c>
      <c r="B315" s="23">
        <f t="shared" ca="1" si="101"/>
        <v>1129004.24</v>
      </c>
      <c r="C315" s="18">
        <f t="shared" si="92"/>
        <v>1000000</v>
      </c>
      <c r="D315" s="17">
        <f ca="1">IF(A315&lt;$B$1,VLOOKUP(A315,[1]DI!$A$4:$B$15000,2,FALSE),0)</f>
        <v>0</v>
      </c>
      <c r="E315" s="18">
        <f t="shared" ca="1" si="86"/>
        <v>1</v>
      </c>
      <c r="F315" s="18">
        <f ca="1">(TRUNC(PRODUCT($E$12:$E314),16))</f>
        <v>1.1017923898859601</v>
      </c>
      <c r="G315" s="18">
        <f t="shared" si="103"/>
        <v>1</v>
      </c>
      <c r="H315" s="18">
        <f t="shared" ca="1" si="87"/>
        <v>1.10179239</v>
      </c>
      <c r="I315" s="17">
        <f t="shared" si="93"/>
        <v>0.03</v>
      </c>
      <c r="J315" s="5">
        <f t="shared" si="94"/>
        <v>42628</v>
      </c>
      <c r="K315" s="2">
        <f t="shared" si="95"/>
        <v>207</v>
      </c>
      <c r="L315" s="27">
        <f t="shared" si="96"/>
        <v>208</v>
      </c>
      <c r="M315" s="14">
        <f t="shared" si="88"/>
        <v>1.0246978019999999</v>
      </c>
      <c r="N315" s="14">
        <f t="shared" ca="1" si="89"/>
        <v>1.12900424</v>
      </c>
      <c r="O315" s="27">
        <f t="shared" si="102"/>
        <v>0</v>
      </c>
      <c r="P315" s="18">
        <f t="shared" ca="1" si="90"/>
        <v>129004.24</v>
      </c>
      <c r="Q315" s="3">
        <f t="shared" si="97"/>
        <v>0</v>
      </c>
      <c r="R315" s="4" t="str">
        <f t="shared" si="98"/>
        <v>A+J=</v>
      </c>
      <c r="S315" s="5">
        <f t="shared" si="99"/>
        <v>42993</v>
      </c>
      <c r="T315" s="8">
        <f t="shared" si="100"/>
        <v>0</v>
      </c>
      <c r="U315" s="8"/>
      <c r="V315" s="74">
        <v>44243</v>
      </c>
      <c r="W315" s="59" t="s">
        <v>77</v>
      </c>
      <c r="X315" s="31"/>
      <c r="Y315" s="6"/>
      <c r="Z315" s="8"/>
      <c r="AA315" s="8"/>
      <c r="AB315" s="8"/>
      <c r="AC315" s="8"/>
      <c r="AD315" s="8"/>
      <c r="AE315" s="9"/>
      <c r="AF315" s="8"/>
      <c r="AG315" s="8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6"/>
      <c r="GI315" s="6"/>
      <c r="GJ315" s="6"/>
      <c r="GK315" s="6"/>
      <c r="GL315" s="6"/>
      <c r="GM315" s="6"/>
      <c r="GN315" s="6"/>
      <c r="GO315" s="6"/>
      <c r="GP315" s="6"/>
      <c r="GQ315" s="6"/>
      <c r="GR315" s="6"/>
      <c r="GS315" s="6"/>
      <c r="GT315" s="6"/>
      <c r="GU315" s="6"/>
      <c r="GV315" s="6"/>
      <c r="GW315" s="6"/>
      <c r="GX315" s="6"/>
      <c r="GY315" s="6"/>
      <c r="GZ315" s="6"/>
    </row>
    <row r="316" spans="1:208" x14ac:dyDescent="0.15">
      <c r="A316" s="153">
        <f t="shared" si="91"/>
        <v>42932</v>
      </c>
      <c r="B316" s="23">
        <f t="shared" ca="1" si="101"/>
        <v>1129004.24</v>
      </c>
      <c r="C316" s="18">
        <f t="shared" si="92"/>
        <v>1000000</v>
      </c>
      <c r="D316" s="17">
        <f ca="1">IF(A316&lt;$B$1,VLOOKUP(A316,[1]DI!$A$4:$B$15000,2,FALSE),0)</f>
        <v>0</v>
      </c>
      <c r="E316" s="18">
        <f t="shared" ca="1" si="86"/>
        <v>1</v>
      </c>
      <c r="F316" s="18">
        <f ca="1">(TRUNC(PRODUCT($E$12:$E315),16))</f>
        <v>1.1017923898859601</v>
      </c>
      <c r="G316" s="18">
        <f t="shared" si="103"/>
        <v>1</v>
      </c>
      <c r="H316" s="18">
        <f t="shared" ca="1" si="87"/>
        <v>1.10179239</v>
      </c>
      <c r="I316" s="17">
        <f t="shared" si="93"/>
        <v>0.03</v>
      </c>
      <c r="J316" s="5">
        <f t="shared" si="94"/>
        <v>42628</v>
      </c>
      <c r="K316" s="2">
        <f t="shared" si="95"/>
        <v>207</v>
      </c>
      <c r="L316" s="27">
        <f t="shared" si="96"/>
        <v>208</v>
      </c>
      <c r="M316" s="14">
        <f t="shared" si="88"/>
        <v>1.0246978019999999</v>
      </c>
      <c r="N316" s="14">
        <f t="shared" ca="1" si="89"/>
        <v>1.12900424</v>
      </c>
      <c r="O316" s="27">
        <f t="shared" si="102"/>
        <v>0</v>
      </c>
      <c r="P316" s="18">
        <f t="shared" ca="1" si="90"/>
        <v>129004.24</v>
      </c>
      <c r="Q316" s="3">
        <f t="shared" si="97"/>
        <v>0</v>
      </c>
      <c r="R316" s="4" t="str">
        <f t="shared" si="98"/>
        <v>A+J=</v>
      </c>
      <c r="S316" s="5">
        <f t="shared" si="99"/>
        <v>42993</v>
      </c>
      <c r="T316" s="8">
        <f t="shared" si="100"/>
        <v>0</v>
      </c>
      <c r="U316" s="43"/>
      <c r="V316" s="74">
        <v>44288</v>
      </c>
      <c r="W316" s="59" t="s">
        <v>94</v>
      </c>
      <c r="X316" s="49"/>
      <c r="Y316" s="52"/>
      <c r="Z316" s="43"/>
      <c r="AA316" s="43"/>
      <c r="AB316" s="43"/>
      <c r="AC316" s="43"/>
      <c r="AD316" s="43"/>
      <c r="AE316" s="75"/>
      <c r="AF316" s="43"/>
      <c r="AG316" s="43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51"/>
      <c r="AU316" s="51"/>
      <c r="AV316" s="51"/>
      <c r="AW316" s="51"/>
      <c r="AX316" s="51"/>
      <c r="AY316" s="51"/>
      <c r="AZ316" s="51"/>
      <c r="BA316" s="51"/>
      <c r="BB316" s="51"/>
      <c r="BC316" s="51"/>
      <c r="BD316" s="51"/>
      <c r="BE316" s="51"/>
      <c r="BF316" s="51"/>
      <c r="BG316" s="51"/>
      <c r="BH316" s="51"/>
      <c r="BI316" s="51"/>
      <c r="BJ316" s="51"/>
      <c r="BK316" s="51"/>
      <c r="BL316" s="51"/>
      <c r="BM316" s="51"/>
      <c r="BN316" s="51"/>
      <c r="BO316" s="51"/>
      <c r="BP316" s="51"/>
      <c r="BQ316" s="51"/>
      <c r="BR316" s="51"/>
      <c r="BS316" s="51"/>
      <c r="BT316" s="51"/>
      <c r="BU316" s="51"/>
      <c r="BV316" s="51"/>
      <c r="BW316" s="51"/>
      <c r="BX316" s="51"/>
      <c r="BY316" s="51"/>
      <c r="BZ316" s="51"/>
      <c r="CA316" s="51"/>
      <c r="CB316" s="51"/>
      <c r="CC316" s="51"/>
      <c r="CD316" s="51"/>
      <c r="CE316" s="51"/>
      <c r="CF316" s="51"/>
      <c r="CG316" s="51"/>
      <c r="CH316" s="51"/>
      <c r="CI316" s="51"/>
      <c r="CJ316" s="51"/>
      <c r="CK316" s="51"/>
      <c r="CL316" s="51"/>
      <c r="CM316" s="51"/>
      <c r="CN316" s="51"/>
      <c r="CO316" s="51"/>
      <c r="CP316" s="51"/>
      <c r="CQ316" s="51"/>
      <c r="CR316" s="51"/>
      <c r="CS316" s="51"/>
      <c r="CT316" s="51"/>
      <c r="CU316" s="51"/>
      <c r="CV316" s="51"/>
      <c r="CW316" s="51"/>
      <c r="CX316" s="51"/>
      <c r="CY316" s="51"/>
      <c r="CZ316" s="51"/>
      <c r="DA316" s="51"/>
      <c r="DB316" s="51"/>
      <c r="DC316" s="51"/>
      <c r="DD316" s="51"/>
      <c r="DE316" s="51"/>
      <c r="DF316" s="51"/>
      <c r="DG316" s="51"/>
      <c r="DH316" s="51"/>
      <c r="DI316" s="51"/>
      <c r="DJ316" s="51"/>
      <c r="DK316" s="51"/>
      <c r="DL316" s="51"/>
      <c r="DM316" s="51"/>
      <c r="DN316" s="51"/>
      <c r="DO316" s="51"/>
      <c r="DP316" s="51"/>
      <c r="DQ316" s="51"/>
      <c r="DR316" s="51"/>
      <c r="DS316" s="51"/>
      <c r="DT316" s="51"/>
      <c r="DU316" s="51"/>
      <c r="DV316" s="51"/>
      <c r="DW316" s="51"/>
      <c r="DX316" s="51"/>
      <c r="DY316" s="51"/>
      <c r="DZ316" s="51"/>
      <c r="EA316" s="51"/>
      <c r="EB316" s="51"/>
      <c r="EC316" s="51"/>
      <c r="ED316" s="51"/>
      <c r="EE316" s="51"/>
      <c r="EF316" s="51"/>
      <c r="EG316" s="51"/>
      <c r="EH316" s="51"/>
      <c r="EI316" s="51"/>
      <c r="EJ316" s="51"/>
      <c r="EK316" s="51"/>
      <c r="EL316" s="51"/>
      <c r="EM316" s="51"/>
      <c r="EN316" s="51"/>
      <c r="EO316" s="51"/>
      <c r="EP316" s="51"/>
      <c r="EQ316" s="51"/>
      <c r="ER316" s="51"/>
      <c r="ES316" s="51"/>
      <c r="ET316" s="51"/>
      <c r="EU316" s="51"/>
      <c r="EV316" s="51"/>
      <c r="EW316" s="51"/>
      <c r="EX316" s="51"/>
      <c r="EY316" s="51"/>
      <c r="EZ316" s="51"/>
      <c r="FA316" s="51"/>
      <c r="FB316" s="51"/>
      <c r="FC316" s="51"/>
      <c r="FD316" s="51"/>
      <c r="FE316" s="51"/>
      <c r="FF316" s="51"/>
      <c r="FG316" s="51"/>
      <c r="FH316" s="51"/>
      <c r="FI316" s="51"/>
      <c r="FJ316" s="51"/>
      <c r="FK316" s="51"/>
      <c r="FL316" s="51"/>
      <c r="FM316" s="51"/>
      <c r="FN316" s="51"/>
      <c r="FO316" s="51"/>
      <c r="FP316" s="51"/>
      <c r="FQ316" s="51"/>
      <c r="FR316" s="51"/>
      <c r="FS316" s="51"/>
      <c r="FT316" s="51"/>
      <c r="FU316" s="51"/>
      <c r="FV316" s="51"/>
      <c r="FW316" s="51"/>
      <c r="FX316" s="51"/>
      <c r="FY316" s="51"/>
      <c r="FZ316" s="51"/>
      <c r="GA316" s="51"/>
      <c r="GB316" s="51"/>
      <c r="GC316" s="51"/>
      <c r="GD316" s="51"/>
      <c r="GE316" s="51"/>
      <c r="GF316" s="51"/>
      <c r="GG316" s="51"/>
      <c r="GH316" s="52"/>
      <c r="GI316" s="52"/>
      <c r="GJ316" s="52"/>
      <c r="GK316" s="52"/>
      <c r="GL316" s="52"/>
      <c r="GM316" s="52"/>
      <c r="GN316" s="52"/>
      <c r="GO316" s="52"/>
      <c r="GP316" s="52"/>
      <c r="GQ316" s="52"/>
      <c r="GR316" s="52"/>
      <c r="GS316" s="52"/>
      <c r="GT316" s="52"/>
      <c r="GU316" s="52"/>
      <c r="GV316" s="52"/>
      <c r="GW316" s="52"/>
      <c r="GX316" s="52"/>
      <c r="GY316" s="52"/>
      <c r="GZ316" s="52"/>
    </row>
    <row r="317" spans="1:208" x14ac:dyDescent="0.15">
      <c r="A317" s="153">
        <f t="shared" si="91"/>
        <v>42933</v>
      </c>
      <c r="B317" s="23">
        <f t="shared" ca="1" si="101"/>
        <v>1129004.24</v>
      </c>
      <c r="C317" s="18">
        <f t="shared" si="92"/>
        <v>1000000</v>
      </c>
      <c r="D317" s="17">
        <f ca="1">IF(A317&lt;$B$1,VLOOKUP(A317,[1]DI!$A$4:$B$15000,2,FALSE),0)</f>
        <v>0.1014</v>
      </c>
      <c r="E317" s="18">
        <f t="shared" ca="1" si="86"/>
        <v>1.00038334</v>
      </c>
      <c r="F317" s="18">
        <f ca="1">(TRUNC(PRODUCT($E$12:$E316),16))</f>
        <v>1.1017923898859601</v>
      </c>
      <c r="G317" s="18">
        <f t="shared" si="103"/>
        <v>1</v>
      </c>
      <c r="H317" s="18">
        <f t="shared" ca="1" si="87"/>
        <v>1.10179239</v>
      </c>
      <c r="I317" s="17">
        <f t="shared" si="93"/>
        <v>0.03</v>
      </c>
      <c r="J317" s="5">
        <f t="shared" si="94"/>
        <v>42628</v>
      </c>
      <c r="K317" s="2">
        <f t="shared" si="95"/>
        <v>208</v>
      </c>
      <c r="L317" s="27">
        <f t="shared" si="96"/>
        <v>208</v>
      </c>
      <c r="M317" s="14">
        <f t="shared" si="88"/>
        <v>1.0246978019999999</v>
      </c>
      <c r="N317" s="14">
        <f t="shared" ca="1" si="89"/>
        <v>1.12900424</v>
      </c>
      <c r="O317" s="27">
        <f t="shared" si="102"/>
        <v>0</v>
      </c>
      <c r="P317" s="18">
        <f t="shared" ca="1" si="90"/>
        <v>129004.24</v>
      </c>
      <c r="Q317" s="3">
        <f t="shared" si="97"/>
        <v>0</v>
      </c>
      <c r="R317" s="4" t="str">
        <f t="shared" si="98"/>
        <v>A+J=</v>
      </c>
      <c r="S317" s="5">
        <f t="shared" si="99"/>
        <v>42993</v>
      </c>
      <c r="T317" s="8">
        <f t="shared" si="100"/>
        <v>0</v>
      </c>
      <c r="U317" s="8"/>
      <c r="V317" s="74">
        <v>44307</v>
      </c>
      <c r="W317" s="59" t="s">
        <v>79</v>
      </c>
      <c r="X317" s="31"/>
      <c r="Y317" s="6"/>
      <c r="Z317" s="8"/>
      <c r="AA317" s="8"/>
      <c r="AB317" s="8"/>
      <c r="AC317" s="8"/>
      <c r="AD317" s="8"/>
      <c r="AE317" s="9"/>
      <c r="AF317" s="8"/>
      <c r="AG317" s="8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6"/>
      <c r="GI317" s="6"/>
      <c r="GJ317" s="6"/>
      <c r="GK317" s="6"/>
      <c r="GL317" s="6"/>
      <c r="GM317" s="6"/>
      <c r="GN317" s="6"/>
      <c r="GO317" s="6"/>
      <c r="GP317" s="6"/>
      <c r="GQ317" s="6"/>
      <c r="GR317" s="6"/>
      <c r="GS317" s="6"/>
      <c r="GT317" s="6"/>
      <c r="GU317" s="6"/>
      <c r="GV317" s="6"/>
      <c r="GW317" s="6"/>
      <c r="GX317" s="6"/>
      <c r="GY317" s="6"/>
      <c r="GZ317" s="6"/>
    </row>
    <row r="318" spans="1:208" x14ac:dyDescent="0.15">
      <c r="A318" s="153">
        <f t="shared" si="91"/>
        <v>42934</v>
      </c>
      <c r="B318" s="23">
        <f t="shared" ca="1" si="101"/>
        <v>1129569.5190000001</v>
      </c>
      <c r="C318" s="18">
        <f t="shared" si="92"/>
        <v>1000000</v>
      </c>
      <c r="D318" s="17">
        <f ca="1">IF(A318&lt;$B$1,VLOOKUP(A318,[1]DI!$A$4:$B$15000,2,FALSE),0)</f>
        <v>0.1014</v>
      </c>
      <c r="E318" s="18">
        <f t="shared" ca="1" si="86"/>
        <v>1.00038334</v>
      </c>
      <c r="F318" s="18">
        <f ca="1">(TRUNC(PRODUCT($E$12:$E317),16))</f>
        <v>1.1022147509807001</v>
      </c>
      <c r="G318" s="18">
        <f t="shared" si="103"/>
        <v>1</v>
      </c>
      <c r="H318" s="18">
        <f t="shared" ca="1" si="87"/>
        <v>1.1022147499999999</v>
      </c>
      <c r="I318" s="17">
        <f t="shared" si="93"/>
        <v>0.03</v>
      </c>
      <c r="J318" s="5">
        <f t="shared" si="94"/>
        <v>42628</v>
      </c>
      <c r="K318" s="2">
        <f t="shared" si="95"/>
        <v>209</v>
      </c>
      <c r="L318" s="27">
        <f t="shared" si="96"/>
        <v>209</v>
      </c>
      <c r="M318" s="14">
        <f t="shared" si="88"/>
        <v>1.024818003</v>
      </c>
      <c r="N318" s="14">
        <f t="shared" ca="1" si="89"/>
        <v>1.1295695189999999</v>
      </c>
      <c r="O318" s="27">
        <f t="shared" si="102"/>
        <v>0</v>
      </c>
      <c r="P318" s="18">
        <f t="shared" ca="1" si="90"/>
        <v>129569.519</v>
      </c>
      <c r="Q318" s="3">
        <f t="shared" si="97"/>
        <v>0</v>
      </c>
      <c r="R318" s="4" t="str">
        <f t="shared" si="98"/>
        <v>A+J=</v>
      </c>
      <c r="S318" s="5">
        <f t="shared" si="99"/>
        <v>42993</v>
      </c>
      <c r="T318" s="8">
        <f t="shared" si="100"/>
        <v>0</v>
      </c>
      <c r="U318" s="8"/>
      <c r="V318" s="74">
        <v>44350</v>
      </c>
      <c r="W318" s="59" t="s">
        <v>95</v>
      </c>
      <c r="X318" s="31"/>
      <c r="Y318" s="6"/>
      <c r="Z318" s="8"/>
      <c r="AA318" s="8"/>
      <c r="AB318" s="8"/>
      <c r="AC318" s="8"/>
      <c r="AD318" s="8"/>
      <c r="AE318" s="9"/>
      <c r="AF318" s="8"/>
      <c r="AG318" s="8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6"/>
      <c r="GI318" s="6"/>
      <c r="GJ318" s="6"/>
      <c r="GK318" s="6"/>
      <c r="GL318" s="6"/>
      <c r="GM318" s="6"/>
      <c r="GN318" s="6"/>
      <c r="GO318" s="6"/>
      <c r="GP318" s="6"/>
      <c r="GQ318" s="6"/>
      <c r="GR318" s="6"/>
      <c r="GS318" s="6"/>
      <c r="GT318" s="6"/>
      <c r="GU318" s="6"/>
      <c r="GV318" s="6"/>
      <c r="GW318" s="6"/>
      <c r="GX318" s="6"/>
      <c r="GY318" s="6"/>
      <c r="GZ318" s="6"/>
    </row>
    <row r="319" spans="1:208" x14ac:dyDescent="0.15">
      <c r="A319" s="153">
        <f t="shared" si="91"/>
        <v>42935</v>
      </c>
      <c r="B319" s="23">
        <f t="shared" ca="1" si="101"/>
        <v>1130135.0789999999</v>
      </c>
      <c r="C319" s="18">
        <f t="shared" si="92"/>
        <v>1000000</v>
      </c>
      <c r="D319" s="17">
        <f ca="1">IF(A319&lt;$B$1,VLOOKUP(A319,[1]DI!$A$4:$B$15000,2,FALSE),0)</f>
        <v>0.1014</v>
      </c>
      <c r="E319" s="18">
        <f t="shared" ca="1" si="86"/>
        <v>1.00038334</v>
      </c>
      <c r="F319" s="18">
        <f ca="1">(TRUNC(PRODUCT($E$12:$E318),16))</f>
        <v>1.1026372739833401</v>
      </c>
      <c r="G319" s="18">
        <f t="shared" si="103"/>
        <v>1</v>
      </c>
      <c r="H319" s="18">
        <f t="shared" ca="1" si="87"/>
        <v>1.10263727</v>
      </c>
      <c r="I319" s="17">
        <f t="shared" si="93"/>
        <v>0.03</v>
      </c>
      <c r="J319" s="5">
        <f t="shared" si="94"/>
        <v>42628</v>
      </c>
      <c r="K319" s="2">
        <f t="shared" si="95"/>
        <v>210</v>
      </c>
      <c r="L319" s="27">
        <f t="shared" si="96"/>
        <v>210</v>
      </c>
      <c r="M319" s="14">
        <f t="shared" si="88"/>
        <v>1.024938218</v>
      </c>
      <c r="N319" s="14">
        <f t="shared" ca="1" si="89"/>
        <v>1.130135079</v>
      </c>
      <c r="O319" s="27">
        <f t="shared" si="102"/>
        <v>0</v>
      </c>
      <c r="P319" s="18">
        <f t="shared" ca="1" si="90"/>
        <v>130135.079</v>
      </c>
      <c r="Q319" s="3">
        <f t="shared" si="97"/>
        <v>0</v>
      </c>
      <c r="R319" s="4" t="str">
        <f t="shared" si="98"/>
        <v>A+J=</v>
      </c>
      <c r="S319" s="5">
        <f t="shared" si="99"/>
        <v>42993</v>
      </c>
      <c r="T319" s="8">
        <f t="shared" si="100"/>
        <v>0</v>
      </c>
      <c r="U319" s="8"/>
      <c r="V319" s="74">
        <v>44446</v>
      </c>
      <c r="W319" s="59" t="s">
        <v>97</v>
      </c>
      <c r="X319" s="31"/>
      <c r="Y319" s="6"/>
      <c r="Z319" s="8"/>
      <c r="AA319" s="8"/>
      <c r="AB319" s="8"/>
      <c r="AC319" s="8"/>
      <c r="AD319" s="8"/>
      <c r="AE319" s="9"/>
      <c r="AF319" s="8"/>
      <c r="AG319" s="8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6"/>
      <c r="GI319" s="6"/>
      <c r="GJ319" s="6"/>
      <c r="GK319" s="6"/>
      <c r="GL319" s="6"/>
      <c r="GM319" s="6"/>
      <c r="GN319" s="6"/>
      <c r="GO319" s="6"/>
      <c r="GP319" s="6"/>
      <c r="GQ319" s="6"/>
      <c r="GR319" s="6"/>
      <c r="GS319" s="6"/>
      <c r="GT319" s="6"/>
      <c r="GU319" s="6"/>
      <c r="GV319" s="6"/>
      <c r="GW319" s="6"/>
      <c r="GX319" s="6"/>
      <c r="GY319" s="6"/>
      <c r="GZ319" s="6"/>
    </row>
    <row r="320" spans="1:208" x14ac:dyDescent="0.15">
      <c r="A320" s="153">
        <f t="shared" si="91"/>
        <v>42936</v>
      </c>
      <c r="B320" s="23">
        <f t="shared" ca="1" si="101"/>
        <v>1130700.93</v>
      </c>
      <c r="C320" s="18">
        <f t="shared" si="92"/>
        <v>1000000</v>
      </c>
      <c r="D320" s="17">
        <f ca="1">IF(A320&lt;$B$1,VLOOKUP(A320,[1]DI!$A$4:$B$15000,2,FALSE),0)</f>
        <v>0.1014</v>
      </c>
      <c r="E320" s="18">
        <f t="shared" ca="1" si="86"/>
        <v>1.00038334</v>
      </c>
      <c r="F320" s="18">
        <f ca="1">(TRUNC(PRODUCT($E$12:$E319),16))</f>
        <v>1.10305995895595</v>
      </c>
      <c r="G320" s="18">
        <f t="shared" si="103"/>
        <v>1</v>
      </c>
      <c r="H320" s="18">
        <f t="shared" ca="1" si="87"/>
        <v>1.10305996</v>
      </c>
      <c r="I320" s="17">
        <f t="shared" si="93"/>
        <v>0.03</v>
      </c>
      <c r="J320" s="5">
        <f t="shared" si="94"/>
        <v>42628</v>
      </c>
      <c r="K320" s="2">
        <f t="shared" si="95"/>
        <v>211</v>
      </c>
      <c r="L320" s="27">
        <f t="shared" si="96"/>
        <v>211</v>
      </c>
      <c r="M320" s="14">
        <f t="shared" si="88"/>
        <v>1.0250584469999999</v>
      </c>
      <c r="N320" s="14">
        <f t="shared" ca="1" si="89"/>
        <v>1.1307009299999999</v>
      </c>
      <c r="O320" s="27">
        <f t="shared" si="102"/>
        <v>0</v>
      </c>
      <c r="P320" s="18">
        <f t="shared" ca="1" si="90"/>
        <v>130700.93</v>
      </c>
      <c r="Q320" s="3">
        <f t="shared" si="97"/>
        <v>0</v>
      </c>
      <c r="R320" s="4" t="str">
        <f t="shared" si="98"/>
        <v>A+J=</v>
      </c>
      <c r="S320" s="5">
        <f t="shared" si="99"/>
        <v>42993</v>
      </c>
      <c r="T320" s="8">
        <f t="shared" si="100"/>
        <v>0</v>
      </c>
      <c r="U320" s="8"/>
      <c r="V320" s="74">
        <v>44481</v>
      </c>
      <c r="W320" s="35" t="s">
        <v>83</v>
      </c>
      <c r="X320" s="31"/>
      <c r="Y320" s="6"/>
      <c r="Z320" s="8"/>
      <c r="AA320" s="8"/>
      <c r="AB320" s="8"/>
      <c r="AC320" s="8"/>
      <c r="AD320" s="8"/>
      <c r="AE320" s="9"/>
      <c r="AF320" s="8"/>
      <c r="AG320" s="8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6"/>
      <c r="GI320" s="6"/>
      <c r="GJ320" s="6"/>
      <c r="GK320" s="6"/>
      <c r="GL320" s="6"/>
      <c r="GM320" s="6"/>
      <c r="GN320" s="6"/>
      <c r="GO320" s="6"/>
      <c r="GP320" s="6"/>
      <c r="GQ320" s="6"/>
      <c r="GR320" s="6"/>
      <c r="GS320" s="6"/>
      <c r="GT320" s="6"/>
      <c r="GU320" s="6"/>
      <c r="GV320" s="6"/>
      <c r="GW320" s="6"/>
      <c r="GX320" s="6"/>
      <c r="GY320" s="6"/>
      <c r="GZ320" s="6"/>
    </row>
    <row r="321" spans="1:208" x14ac:dyDescent="0.15">
      <c r="A321" s="153">
        <f t="shared" si="91"/>
        <v>42937</v>
      </c>
      <c r="B321" s="23">
        <f t="shared" ca="1" si="101"/>
        <v>1131267.0619999999</v>
      </c>
      <c r="C321" s="18">
        <f t="shared" si="92"/>
        <v>1000000</v>
      </c>
      <c r="D321" s="17">
        <f ca="1">IF(A321&lt;$B$1,VLOOKUP(A321,[1]DI!$A$4:$B$15000,2,FALSE),0)</f>
        <v>0.1014</v>
      </c>
      <c r="E321" s="18">
        <f t="shared" ca="1" si="86"/>
        <v>1.00038334</v>
      </c>
      <c r="F321" s="18">
        <f ca="1">(TRUNC(PRODUCT($E$12:$E320),16))</f>
        <v>1.1034828059606201</v>
      </c>
      <c r="G321" s="18">
        <f t="shared" si="103"/>
        <v>1</v>
      </c>
      <c r="H321" s="18">
        <f t="shared" ca="1" si="87"/>
        <v>1.10348281</v>
      </c>
      <c r="I321" s="17">
        <f t="shared" si="93"/>
        <v>0.03</v>
      </c>
      <c r="J321" s="5">
        <f t="shared" si="94"/>
        <v>42628</v>
      </c>
      <c r="K321" s="2">
        <f t="shared" si="95"/>
        <v>212</v>
      </c>
      <c r="L321" s="27">
        <f t="shared" si="96"/>
        <v>212</v>
      </c>
      <c r="M321" s="14">
        <f t="shared" si="88"/>
        <v>1.0251786899999999</v>
      </c>
      <c r="N321" s="14">
        <f t="shared" ca="1" si="89"/>
        <v>1.131267062</v>
      </c>
      <c r="O321" s="27">
        <f t="shared" si="102"/>
        <v>0</v>
      </c>
      <c r="P321" s="18">
        <f t="shared" ca="1" si="90"/>
        <v>131267.06200000001</v>
      </c>
      <c r="Q321" s="3">
        <f t="shared" si="97"/>
        <v>0</v>
      </c>
      <c r="R321" s="4" t="str">
        <f t="shared" si="98"/>
        <v>A+J=</v>
      </c>
      <c r="S321" s="5">
        <f t="shared" si="99"/>
        <v>42993</v>
      </c>
      <c r="T321" s="8">
        <f t="shared" si="100"/>
        <v>0</v>
      </c>
      <c r="U321" s="8"/>
      <c r="V321" s="74">
        <v>44502</v>
      </c>
      <c r="W321" s="59" t="s">
        <v>89</v>
      </c>
      <c r="X321" s="31"/>
      <c r="Y321" s="6"/>
      <c r="Z321" s="8"/>
      <c r="AA321" s="8"/>
      <c r="AB321" s="8"/>
      <c r="AC321" s="8"/>
      <c r="AD321" s="8"/>
      <c r="AE321" s="9"/>
      <c r="AF321" s="8"/>
      <c r="AG321" s="8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6"/>
      <c r="GI321" s="6"/>
      <c r="GJ321" s="6"/>
      <c r="GK321" s="6"/>
      <c r="GL321" s="6"/>
      <c r="GM321" s="6"/>
      <c r="GN321" s="6"/>
      <c r="GO321" s="6"/>
      <c r="GP321" s="6"/>
      <c r="GQ321" s="6"/>
      <c r="GR321" s="6"/>
      <c r="GS321" s="6"/>
      <c r="GT321" s="6"/>
      <c r="GU321" s="6"/>
      <c r="GV321" s="6"/>
      <c r="GW321" s="6"/>
      <c r="GX321" s="6"/>
      <c r="GY321" s="6"/>
      <c r="GZ321" s="6"/>
    </row>
    <row r="322" spans="1:208" x14ac:dyDescent="0.15">
      <c r="A322" s="153">
        <f t="shared" si="91"/>
        <v>42938</v>
      </c>
      <c r="B322" s="23">
        <f t="shared" ca="1" si="101"/>
        <v>1131833.4750000001</v>
      </c>
      <c r="C322" s="18">
        <f t="shared" si="92"/>
        <v>1000000</v>
      </c>
      <c r="D322" s="17">
        <f ca="1">IF(A322&lt;$B$1,VLOOKUP(A322,[1]DI!$A$4:$B$15000,2,FALSE),0)</f>
        <v>0</v>
      </c>
      <c r="E322" s="18">
        <f t="shared" ca="1" si="86"/>
        <v>1</v>
      </c>
      <c r="F322" s="18">
        <f ca="1">(TRUNC(PRODUCT($E$12:$E321),16))</f>
        <v>1.1039058150594501</v>
      </c>
      <c r="G322" s="18">
        <f t="shared" si="103"/>
        <v>1</v>
      </c>
      <c r="H322" s="18">
        <f t="shared" ca="1" si="87"/>
        <v>1.10390582</v>
      </c>
      <c r="I322" s="17">
        <f t="shared" si="93"/>
        <v>0.03</v>
      </c>
      <c r="J322" s="5">
        <f t="shared" si="94"/>
        <v>42628</v>
      </c>
      <c r="K322" s="2">
        <f t="shared" si="95"/>
        <v>212</v>
      </c>
      <c r="L322" s="27">
        <f t="shared" si="96"/>
        <v>213</v>
      </c>
      <c r="M322" s="14">
        <f t="shared" si="88"/>
        <v>1.025298947</v>
      </c>
      <c r="N322" s="14">
        <f t="shared" ca="1" si="89"/>
        <v>1.1318334750000001</v>
      </c>
      <c r="O322" s="27">
        <f t="shared" si="102"/>
        <v>0</v>
      </c>
      <c r="P322" s="18">
        <f t="shared" ca="1" si="90"/>
        <v>131833.47500000001</v>
      </c>
      <c r="Q322" s="3">
        <f t="shared" si="97"/>
        <v>0</v>
      </c>
      <c r="R322" s="4" t="str">
        <f t="shared" si="98"/>
        <v>A+J=</v>
      </c>
      <c r="S322" s="5">
        <f t="shared" si="99"/>
        <v>42993</v>
      </c>
      <c r="T322" s="8">
        <f t="shared" si="100"/>
        <v>0</v>
      </c>
      <c r="U322" s="8"/>
      <c r="V322" s="74">
        <v>44515</v>
      </c>
      <c r="W322" s="59" t="s">
        <v>98</v>
      </c>
      <c r="X322" s="31"/>
      <c r="Y322" s="6"/>
      <c r="Z322" s="8"/>
      <c r="AA322" s="8"/>
      <c r="AB322" s="8"/>
      <c r="AC322" s="8"/>
      <c r="AD322" s="8"/>
      <c r="AE322" s="9"/>
      <c r="AF322" s="8"/>
      <c r="AG322" s="8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6"/>
      <c r="GI322" s="6"/>
      <c r="GJ322" s="6"/>
      <c r="GK322" s="6"/>
      <c r="GL322" s="6"/>
      <c r="GM322" s="6"/>
      <c r="GN322" s="6"/>
      <c r="GO322" s="6"/>
      <c r="GP322" s="6"/>
      <c r="GQ322" s="6"/>
      <c r="GR322" s="6"/>
      <c r="GS322" s="6"/>
      <c r="GT322" s="6"/>
      <c r="GU322" s="6"/>
      <c r="GV322" s="6"/>
      <c r="GW322" s="6"/>
      <c r="GX322" s="6"/>
      <c r="GY322" s="6"/>
      <c r="GZ322" s="6"/>
    </row>
    <row r="323" spans="1:208" x14ac:dyDescent="0.15">
      <c r="A323" s="153">
        <f t="shared" si="91"/>
        <v>42939</v>
      </c>
      <c r="B323" s="23">
        <f t="shared" ca="1" si="101"/>
        <v>1131833.4750000001</v>
      </c>
      <c r="C323" s="18">
        <f t="shared" si="92"/>
        <v>1000000</v>
      </c>
      <c r="D323" s="17">
        <f ca="1">IF(A323&lt;$B$1,VLOOKUP(A323,[1]DI!$A$4:$B$15000,2,FALSE),0)</f>
        <v>0</v>
      </c>
      <c r="E323" s="18">
        <f t="shared" ca="1" si="86"/>
        <v>1</v>
      </c>
      <c r="F323" s="18">
        <f ca="1">(TRUNC(PRODUCT($E$12:$E322),16))</f>
        <v>1.1039058150594501</v>
      </c>
      <c r="G323" s="18">
        <f t="shared" si="103"/>
        <v>1</v>
      </c>
      <c r="H323" s="18">
        <f t="shared" ca="1" si="87"/>
        <v>1.10390582</v>
      </c>
      <c r="I323" s="17">
        <f t="shared" si="93"/>
        <v>0.03</v>
      </c>
      <c r="J323" s="5">
        <f t="shared" si="94"/>
        <v>42628</v>
      </c>
      <c r="K323" s="2">
        <f t="shared" si="95"/>
        <v>212</v>
      </c>
      <c r="L323" s="27">
        <f t="shared" si="96"/>
        <v>213</v>
      </c>
      <c r="M323" s="14">
        <f t="shared" si="88"/>
        <v>1.025298947</v>
      </c>
      <c r="N323" s="14">
        <f t="shared" ca="1" si="89"/>
        <v>1.1318334750000001</v>
      </c>
      <c r="O323" s="27">
        <f t="shared" si="102"/>
        <v>0</v>
      </c>
      <c r="P323" s="18">
        <f t="shared" ca="1" si="90"/>
        <v>131833.47500000001</v>
      </c>
      <c r="Q323" s="3">
        <f t="shared" si="97"/>
        <v>0</v>
      </c>
      <c r="R323" s="4" t="str">
        <f t="shared" si="98"/>
        <v>A+J=</v>
      </c>
      <c r="S323" s="5">
        <f t="shared" si="99"/>
        <v>42993</v>
      </c>
      <c r="T323" s="8">
        <f t="shared" si="100"/>
        <v>0</v>
      </c>
      <c r="U323" s="8"/>
      <c r="V323" s="74">
        <v>44620</v>
      </c>
      <c r="W323" s="59" t="s">
        <v>77</v>
      </c>
      <c r="X323" s="31"/>
      <c r="Y323" s="6"/>
      <c r="Z323" s="8"/>
      <c r="AA323" s="8"/>
      <c r="AB323" s="8"/>
      <c r="AC323" s="8"/>
      <c r="AD323" s="8"/>
      <c r="AE323" s="9"/>
      <c r="AF323" s="8"/>
      <c r="AG323" s="8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6"/>
      <c r="GI323" s="6"/>
      <c r="GJ323" s="6"/>
      <c r="GK323" s="6"/>
      <c r="GL323" s="6"/>
      <c r="GM323" s="6"/>
      <c r="GN323" s="6"/>
      <c r="GO323" s="6"/>
      <c r="GP323" s="6"/>
      <c r="GQ323" s="6"/>
      <c r="GR323" s="6"/>
      <c r="GS323" s="6"/>
      <c r="GT323" s="6"/>
      <c r="GU323" s="6"/>
      <c r="GV323" s="6"/>
      <c r="GW323" s="6"/>
      <c r="GX323" s="6"/>
      <c r="GY323" s="6"/>
      <c r="GZ323" s="6"/>
    </row>
    <row r="324" spans="1:208" x14ac:dyDescent="0.15">
      <c r="A324" s="153">
        <f t="shared" si="91"/>
        <v>42940</v>
      </c>
      <c r="B324" s="23">
        <f t="shared" ca="1" si="101"/>
        <v>1131833.4750000001</v>
      </c>
      <c r="C324" s="18">
        <f t="shared" si="92"/>
        <v>1000000</v>
      </c>
      <c r="D324" s="17">
        <f ca="1">IF(A324&lt;$B$1,VLOOKUP(A324,[1]DI!$A$4:$B$15000,2,FALSE),0)</f>
        <v>0.1014</v>
      </c>
      <c r="E324" s="18">
        <f t="shared" ca="1" si="86"/>
        <v>1.00038334</v>
      </c>
      <c r="F324" s="18">
        <f ca="1">(TRUNC(PRODUCT($E$12:$E323),16))</f>
        <v>1.1039058150594501</v>
      </c>
      <c r="G324" s="18">
        <f t="shared" si="103"/>
        <v>1</v>
      </c>
      <c r="H324" s="18">
        <f t="shared" ca="1" si="87"/>
        <v>1.10390582</v>
      </c>
      <c r="I324" s="17">
        <f t="shared" si="93"/>
        <v>0.03</v>
      </c>
      <c r="J324" s="5">
        <f t="shared" si="94"/>
        <v>42628</v>
      </c>
      <c r="K324" s="2">
        <f t="shared" si="95"/>
        <v>213</v>
      </c>
      <c r="L324" s="27">
        <f t="shared" si="96"/>
        <v>213</v>
      </c>
      <c r="M324" s="14">
        <f t="shared" si="88"/>
        <v>1.025298947</v>
      </c>
      <c r="N324" s="14">
        <f t="shared" ca="1" si="89"/>
        <v>1.1318334750000001</v>
      </c>
      <c r="O324" s="27">
        <f t="shared" si="102"/>
        <v>0</v>
      </c>
      <c r="P324" s="18">
        <f t="shared" ca="1" si="90"/>
        <v>131833.47500000001</v>
      </c>
      <c r="Q324" s="3">
        <f t="shared" si="97"/>
        <v>0</v>
      </c>
      <c r="R324" s="4" t="str">
        <f t="shared" si="98"/>
        <v>A+J=</v>
      </c>
      <c r="S324" s="5">
        <f t="shared" si="99"/>
        <v>42993</v>
      </c>
      <c r="T324" s="8">
        <f t="shared" si="100"/>
        <v>0</v>
      </c>
      <c r="U324" s="8"/>
      <c r="V324" s="74">
        <v>44621</v>
      </c>
      <c r="W324" s="59" t="s">
        <v>77</v>
      </c>
      <c r="X324" s="31"/>
      <c r="Y324" s="6"/>
      <c r="Z324" s="8"/>
      <c r="AA324" s="8"/>
      <c r="AB324" s="8"/>
      <c r="AC324" s="8"/>
      <c r="AD324" s="8"/>
      <c r="AE324" s="9"/>
      <c r="AF324" s="8"/>
      <c r="AG324" s="8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6"/>
      <c r="GI324" s="6"/>
      <c r="GJ324" s="6"/>
      <c r="GK324" s="6"/>
      <c r="GL324" s="6"/>
      <c r="GM324" s="6"/>
      <c r="GN324" s="6"/>
      <c r="GO324" s="6"/>
      <c r="GP324" s="6"/>
      <c r="GQ324" s="6"/>
      <c r="GR324" s="6"/>
      <c r="GS324" s="6"/>
      <c r="GT324" s="6"/>
      <c r="GU324" s="6"/>
      <c r="GV324" s="6"/>
      <c r="GW324" s="6"/>
      <c r="GX324" s="6"/>
      <c r="GY324" s="6"/>
      <c r="GZ324" s="6"/>
    </row>
    <row r="325" spans="1:208" x14ac:dyDescent="0.15">
      <c r="A325" s="153">
        <f t="shared" si="91"/>
        <v>42941</v>
      </c>
      <c r="B325" s="23">
        <f t="shared" ca="1" si="101"/>
        <v>1132400.169</v>
      </c>
      <c r="C325" s="18">
        <f t="shared" si="92"/>
        <v>1000000</v>
      </c>
      <c r="D325" s="17">
        <f ca="1">IF(A325&lt;$B$1,VLOOKUP(A325,[1]DI!$A$4:$B$15000,2,FALSE),0)</f>
        <v>0.1014</v>
      </c>
      <c r="E325" s="18">
        <f t="shared" ca="1" si="86"/>
        <v>1.00038334</v>
      </c>
      <c r="F325" s="18">
        <f ca="1">(TRUNC(PRODUCT($E$12:$E324),16))</f>
        <v>1.1043289863146</v>
      </c>
      <c r="G325" s="18">
        <f t="shared" si="103"/>
        <v>1</v>
      </c>
      <c r="H325" s="18">
        <f t="shared" ca="1" si="87"/>
        <v>1.10432899</v>
      </c>
      <c r="I325" s="17">
        <f t="shared" si="93"/>
        <v>0.03</v>
      </c>
      <c r="J325" s="5">
        <f t="shared" si="94"/>
        <v>42628</v>
      </c>
      <c r="K325" s="2">
        <f t="shared" si="95"/>
        <v>214</v>
      </c>
      <c r="L325" s="27">
        <f t="shared" si="96"/>
        <v>214</v>
      </c>
      <c r="M325" s="14">
        <f t="shared" si="88"/>
        <v>1.0254192179999999</v>
      </c>
      <c r="N325" s="14">
        <f t="shared" ca="1" si="89"/>
        <v>1.1324001690000001</v>
      </c>
      <c r="O325" s="27">
        <f t="shared" si="102"/>
        <v>0</v>
      </c>
      <c r="P325" s="18">
        <f t="shared" ca="1" si="90"/>
        <v>132400.16899999999</v>
      </c>
      <c r="Q325" s="3">
        <f t="shared" si="97"/>
        <v>0</v>
      </c>
      <c r="R325" s="4" t="str">
        <f t="shared" si="98"/>
        <v>A+J=</v>
      </c>
      <c r="S325" s="5">
        <f t="shared" si="99"/>
        <v>42993</v>
      </c>
      <c r="T325" s="8">
        <f t="shared" si="100"/>
        <v>0</v>
      </c>
      <c r="U325" s="8"/>
      <c r="V325" s="74">
        <v>44666</v>
      </c>
      <c r="W325" s="59" t="s">
        <v>94</v>
      </c>
      <c r="X325" s="31"/>
      <c r="Y325" s="6"/>
      <c r="Z325" s="8"/>
      <c r="AA325" s="8"/>
      <c r="AB325" s="8"/>
      <c r="AC325" s="8"/>
      <c r="AD325" s="8"/>
      <c r="AE325" s="9"/>
      <c r="AF325" s="8"/>
      <c r="AG325" s="8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6"/>
      <c r="GI325" s="6"/>
      <c r="GJ325" s="6"/>
      <c r="GK325" s="6"/>
      <c r="GL325" s="6"/>
      <c r="GM325" s="6"/>
      <c r="GN325" s="6"/>
      <c r="GO325" s="6"/>
      <c r="GP325" s="6"/>
      <c r="GQ325" s="6"/>
      <c r="GR325" s="6"/>
      <c r="GS325" s="6"/>
      <c r="GT325" s="6"/>
      <c r="GU325" s="6"/>
      <c r="GV325" s="6"/>
      <c r="GW325" s="6"/>
      <c r="GX325" s="6"/>
      <c r="GY325" s="6"/>
      <c r="GZ325" s="6"/>
    </row>
    <row r="326" spans="1:208" x14ac:dyDescent="0.15">
      <c r="A326" s="153">
        <f t="shared" si="91"/>
        <v>42942</v>
      </c>
      <c r="B326" s="23">
        <f t="shared" ca="1" si="101"/>
        <v>1132967.1459999999</v>
      </c>
      <c r="C326" s="18">
        <f t="shared" si="92"/>
        <v>1000000</v>
      </c>
      <c r="D326" s="17">
        <f ca="1">IF(A326&lt;$B$1,VLOOKUP(A326,[1]DI!$A$4:$B$15000,2,FALSE),0)</f>
        <v>0.1014</v>
      </c>
      <c r="E326" s="18">
        <f t="shared" ca="1" si="86"/>
        <v>1.00038334</v>
      </c>
      <c r="F326" s="18">
        <f ca="1">(TRUNC(PRODUCT($E$12:$E325),16))</f>
        <v>1.1047523197882101</v>
      </c>
      <c r="G326" s="18">
        <f t="shared" si="103"/>
        <v>1</v>
      </c>
      <c r="H326" s="18">
        <f t="shared" ca="1" si="87"/>
        <v>1.10475232</v>
      </c>
      <c r="I326" s="17">
        <f t="shared" si="93"/>
        <v>0.03</v>
      </c>
      <c r="J326" s="5">
        <f t="shared" si="94"/>
        <v>42628</v>
      </c>
      <c r="K326" s="2">
        <f t="shared" si="95"/>
        <v>215</v>
      </c>
      <c r="L326" s="27">
        <f t="shared" si="96"/>
        <v>215</v>
      </c>
      <c r="M326" s="14">
        <f t="shared" si="88"/>
        <v>1.0255395039999999</v>
      </c>
      <c r="N326" s="14">
        <f t="shared" ca="1" si="89"/>
        <v>1.1329671459999999</v>
      </c>
      <c r="O326" s="27">
        <f t="shared" si="102"/>
        <v>0</v>
      </c>
      <c r="P326" s="18">
        <f t="shared" ca="1" si="90"/>
        <v>132967.14600000001</v>
      </c>
      <c r="Q326" s="3">
        <f t="shared" si="97"/>
        <v>0</v>
      </c>
      <c r="R326" s="4" t="str">
        <f t="shared" si="98"/>
        <v>A+J=</v>
      </c>
      <c r="S326" s="5">
        <f t="shared" si="99"/>
        <v>42993</v>
      </c>
      <c r="T326" s="8">
        <f t="shared" si="100"/>
        <v>0</v>
      </c>
      <c r="U326" s="8"/>
      <c r="V326" s="74">
        <v>44672</v>
      </c>
      <c r="W326" s="59" t="s">
        <v>79</v>
      </c>
      <c r="X326" s="31"/>
      <c r="Y326" s="6"/>
      <c r="Z326" s="8"/>
      <c r="AA326" s="8"/>
      <c r="AB326" s="8"/>
      <c r="AC326" s="8"/>
      <c r="AD326" s="8"/>
      <c r="AE326" s="9"/>
      <c r="AF326" s="8"/>
      <c r="AG326" s="8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6"/>
      <c r="GI326" s="6"/>
      <c r="GJ326" s="6"/>
      <c r="GK326" s="6"/>
      <c r="GL326" s="6"/>
      <c r="GM326" s="6"/>
      <c r="GN326" s="6"/>
      <c r="GO326" s="6"/>
      <c r="GP326" s="6"/>
      <c r="GQ326" s="6"/>
      <c r="GR326" s="6"/>
      <c r="GS326" s="6"/>
      <c r="GT326" s="6"/>
      <c r="GU326" s="6"/>
      <c r="GV326" s="6"/>
      <c r="GW326" s="6"/>
      <c r="GX326" s="6"/>
      <c r="GY326" s="6"/>
      <c r="GZ326" s="6"/>
    </row>
    <row r="327" spans="1:208" x14ac:dyDescent="0.15">
      <c r="A327" s="153">
        <f t="shared" si="91"/>
        <v>42943</v>
      </c>
      <c r="B327" s="23">
        <f t="shared" ca="1" si="101"/>
        <v>1133534.4139999999</v>
      </c>
      <c r="C327" s="18">
        <f t="shared" si="92"/>
        <v>1000000</v>
      </c>
      <c r="D327" s="17">
        <f ca="1">IF(A327&lt;$B$1,VLOOKUP(A327,[1]DI!$A$4:$B$15000,2,FALSE),0)</f>
        <v>9.1399999999999995E-2</v>
      </c>
      <c r="E327" s="18">
        <f t="shared" ca="1" si="86"/>
        <v>1.00034713</v>
      </c>
      <c r="F327" s="18">
        <f ca="1">(TRUNC(PRODUCT($E$12:$E326),16))</f>
        <v>1.10517581554248</v>
      </c>
      <c r="G327" s="18">
        <f t="shared" si="103"/>
        <v>1</v>
      </c>
      <c r="H327" s="18">
        <f t="shared" ca="1" si="87"/>
        <v>1.1051758199999999</v>
      </c>
      <c r="I327" s="17">
        <f t="shared" si="93"/>
        <v>0.03</v>
      </c>
      <c r="J327" s="5">
        <f t="shared" si="94"/>
        <v>42628</v>
      </c>
      <c r="K327" s="2">
        <f t="shared" si="95"/>
        <v>216</v>
      </c>
      <c r="L327" s="27">
        <f t="shared" si="96"/>
        <v>216</v>
      </c>
      <c r="M327" s="14">
        <f t="shared" si="88"/>
        <v>1.0256598029999999</v>
      </c>
      <c r="N327" s="14">
        <f t="shared" ca="1" si="89"/>
        <v>1.1335344140000001</v>
      </c>
      <c r="O327" s="27">
        <f t="shared" si="102"/>
        <v>0</v>
      </c>
      <c r="P327" s="18">
        <f t="shared" ca="1" si="90"/>
        <v>133534.41399999999</v>
      </c>
      <c r="Q327" s="3">
        <f t="shared" si="97"/>
        <v>0</v>
      </c>
      <c r="R327" s="4" t="str">
        <f t="shared" si="98"/>
        <v>A+J=</v>
      </c>
      <c r="S327" s="5">
        <f t="shared" si="99"/>
        <v>42993</v>
      </c>
      <c r="T327" s="8">
        <f t="shared" si="100"/>
        <v>0</v>
      </c>
      <c r="U327" s="8"/>
      <c r="V327" s="74">
        <v>44728</v>
      </c>
      <c r="W327" s="59" t="s">
        <v>95</v>
      </c>
      <c r="X327" s="31"/>
      <c r="Y327" s="6"/>
      <c r="Z327" s="8"/>
      <c r="AA327" s="8"/>
      <c r="AB327" s="8"/>
      <c r="AC327" s="8"/>
      <c r="AD327" s="8"/>
      <c r="AE327" s="9"/>
      <c r="AF327" s="8"/>
      <c r="AG327" s="8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6"/>
      <c r="GI327" s="6"/>
      <c r="GJ327" s="6"/>
      <c r="GK327" s="6"/>
      <c r="GL327" s="6"/>
      <c r="GM327" s="6"/>
      <c r="GN327" s="6"/>
      <c r="GO327" s="6"/>
      <c r="GP327" s="6"/>
      <c r="GQ327" s="6"/>
      <c r="GR327" s="6"/>
      <c r="GS327" s="6"/>
      <c r="GT327" s="6"/>
      <c r="GU327" s="6"/>
      <c r="GV327" s="6"/>
      <c r="GW327" s="6"/>
      <c r="GX327" s="6"/>
      <c r="GY327" s="6"/>
      <c r="GZ327" s="6"/>
    </row>
    <row r="328" spans="1:208" x14ac:dyDescent="0.15">
      <c r="A328" s="153">
        <f t="shared" si="91"/>
        <v>42944</v>
      </c>
      <c r="B328" s="23">
        <f t="shared" ca="1" si="101"/>
        <v>1134060.912</v>
      </c>
      <c r="C328" s="18">
        <f t="shared" si="92"/>
        <v>1000000</v>
      </c>
      <c r="D328" s="17">
        <f ca="1">IF(A328&lt;$B$1,VLOOKUP(A328,[1]DI!$A$4:$B$15000,2,FALSE),0)</f>
        <v>9.1399999999999995E-2</v>
      </c>
      <c r="E328" s="18">
        <f t="shared" ca="1" si="86"/>
        <v>1.00034713</v>
      </c>
      <c r="F328" s="18">
        <f ca="1">(TRUNC(PRODUCT($E$12:$E327),16))</f>
        <v>1.1055594552233301</v>
      </c>
      <c r="G328" s="18">
        <f t="shared" si="103"/>
        <v>1</v>
      </c>
      <c r="H328" s="18">
        <f t="shared" ca="1" si="87"/>
        <v>1.10555946</v>
      </c>
      <c r="I328" s="17">
        <f t="shared" si="93"/>
        <v>0.03</v>
      </c>
      <c r="J328" s="5">
        <f t="shared" si="94"/>
        <v>42628</v>
      </c>
      <c r="K328" s="2">
        <f t="shared" si="95"/>
        <v>217</v>
      </c>
      <c r="L328" s="27">
        <f t="shared" si="96"/>
        <v>217</v>
      </c>
      <c r="M328" s="14">
        <f t="shared" si="88"/>
        <v>1.025780117</v>
      </c>
      <c r="N328" s="14">
        <f t="shared" ca="1" si="89"/>
        <v>1.134060912</v>
      </c>
      <c r="O328" s="27">
        <f t="shared" si="102"/>
        <v>0</v>
      </c>
      <c r="P328" s="18">
        <f t="shared" ca="1" si="90"/>
        <v>134060.91200000001</v>
      </c>
      <c r="Q328" s="3">
        <f t="shared" si="97"/>
        <v>0</v>
      </c>
      <c r="R328" s="4" t="str">
        <f t="shared" si="98"/>
        <v>A+J=</v>
      </c>
      <c r="S328" s="5">
        <f t="shared" si="99"/>
        <v>42993</v>
      </c>
      <c r="T328" s="8">
        <f t="shared" si="100"/>
        <v>0</v>
      </c>
      <c r="U328" s="8"/>
      <c r="V328" s="74">
        <v>44811</v>
      </c>
      <c r="W328" s="59" t="s">
        <v>97</v>
      </c>
      <c r="X328" s="31"/>
      <c r="Y328" s="6"/>
      <c r="Z328" s="8"/>
      <c r="AA328" s="8"/>
      <c r="AB328" s="8"/>
      <c r="AC328" s="8"/>
      <c r="AD328" s="8"/>
      <c r="AE328" s="9"/>
      <c r="AF328" s="8"/>
      <c r="AG328" s="8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6"/>
      <c r="GI328" s="6"/>
      <c r="GJ328" s="6"/>
      <c r="GK328" s="6"/>
      <c r="GL328" s="6"/>
      <c r="GM328" s="6"/>
      <c r="GN328" s="6"/>
      <c r="GO328" s="6"/>
      <c r="GP328" s="6"/>
      <c r="GQ328" s="6"/>
      <c r="GR328" s="6"/>
      <c r="GS328" s="6"/>
      <c r="GT328" s="6"/>
      <c r="GU328" s="6"/>
      <c r="GV328" s="6"/>
      <c r="GW328" s="6"/>
      <c r="GX328" s="6"/>
      <c r="GY328" s="6"/>
      <c r="GZ328" s="6"/>
    </row>
    <row r="329" spans="1:208" x14ac:dyDescent="0.15">
      <c r="A329" s="153">
        <f t="shared" si="91"/>
        <v>42945</v>
      </c>
      <c r="B329" s="23">
        <f t="shared" ca="1" si="101"/>
        <v>1134587.652</v>
      </c>
      <c r="C329" s="18">
        <f t="shared" si="92"/>
        <v>1000000</v>
      </c>
      <c r="D329" s="17">
        <f ca="1">IF(A329&lt;$B$1,VLOOKUP(A329,[1]DI!$A$4:$B$15000,2,FALSE),0)</f>
        <v>0</v>
      </c>
      <c r="E329" s="18">
        <f t="shared" ca="1" si="86"/>
        <v>1</v>
      </c>
      <c r="F329" s="18">
        <f ca="1">(TRUNC(PRODUCT($E$12:$E328),16))</f>
        <v>1.1059432280770201</v>
      </c>
      <c r="G329" s="18">
        <f t="shared" si="103"/>
        <v>1</v>
      </c>
      <c r="H329" s="18">
        <f t="shared" ca="1" si="87"/>
        <v>1.1059432300000001</v>
      </c>
      <c r="I329" s="17">
        <f t="shared" si="93"/>
        <v>0.03</v>
      </c>
      <c r="J329" s="5">
        <f t="shared" si="94"/>
        <v>42628</v>
      </c>
      <c r="K329" s="2">
        <f t="shared" si="95"/>
        <v>217</v>
      </c>
      <c r="L329" s="27">
        <f t="shared" si="96"/>
        <v>218</v>
      </c>
      <c r="M329" s="14">
        <f t="shared" si="88"/>
        <v>1.025900445</v>
      </c>
      <c r="N329" s="14">
        <f t="shared" ca="1" si="89"/>
        <v>1.134587652</v>
      </c>
      <c r="O329" s="27">
        <f t="shared" si="102"/>
        <v>0</v>
      </c>
      <c r="P329" s="18">
        <f t="shared" ca="1" si="90"/>
        <v>134587.652</v>
      </c>
      <c r="Q329" s="3">
        <f t="shared" si="97"/>
        <v>0</v>
      </c>
      <c r="R329" s="4" t="str">
        <f t="shared" si="98"/>
        <v>A+J=</v>
      </c>
      <c r="S329" s="5">
        <f t="shared" si="99"/>
        <v>42993</v>
      </c>
      <c r="T329" s="8">
        <f t="shared" si="100"/>
        <v>0</v>
      </c>
      <c r="U329" s="8"/>
      <c r="V329" s="74">
        <v>44846</v>
      </c>
      <c r="W329" s="35" t="s">
        <v>83</v>
      </c>
      <c r="X329" s="31"/>
      <c r="Y329" s="6"/>
      <c r="Z329" s="8"/>
      <c r="AA329" s="8"/>
      <c r="AB329" s="8"/>
      <c r="AC329" s="8"/>
      <c r="AD329" s="8"/>
      <c r="AE329" s="9"/>
      <c r="AF329" s="8"/>
      <c r="AG329" s="8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6"/>
      <c r="GI329" s="6"/>
      <c r="GJ329" s="6"/>
      <c r="GK329" s="6"/>
      <c r="GL329" s="6"/>
      <c r="GM329" s="6"/>
      <c r="GN329" s="6"/>
      <c r="GO329" s="6"/>
      <c r="GP329" s="6"/>
      <c r="GQ329" s="6"/>
      <c r="GR329" s="6"/>
      <c r="GS329" s="6"/>
      <c r="GT329" s="6"/>
      <c r="GU329" s="6"/>
      <c r="GV329" s="6"/>
      <c r="GW329" s="6"/>
      <c r="GX329" s="6"/>
      <c r="GY329" s="6"/>
      <c r="GZ329" s="6"/>
    </row>
    <row r="330" spans="1:208" x14ac:dyDescent="0.15">
      <c r="A330" s="153">
        <f t="shared" si="91"/>
        <v>42946</v>
      </c>
      <c r="B330" s="23">
        <f t="shared" ca="1" si="101"/>
        <v>1134587.652</v>
      </c>
      <c r="C330" s="18">
        <f t="shared" si="92"/>
        <v>1000000</v>
      </c>
      <c r="D330" s="17">
        <f ca="1">IF(A330&lt;$B$1,VLOOKUP(A330,[1]DI!$A$4:$B$15000,2,FALSE),0)</f>
        <v>0</v>
      </c>
      <c r="E330" s="18">
        <f t="shared" ca="1" si="86"/>
        <v>1</v>
      </c>
      <c r="F330" s="18">
        <f ca="1">(TRUNC(PRODUCT($E$12:$E329),16))</f>
        <v>1.1059432280770201</v>
      </c>
      <c r="G330" s="18">
        <f t="shared" si="103"/>
        <v>1</v>
      </c>
      <c r="H330" s="18">
        <f t="shared" ca="1" si="87"/>
        <v>1.1059432300000001</v>
      </c>
      <c r="I330" s="17">
        <f t="shared" si="93"/>
        <v>0.03</v>
      </c>
      <c r="J330" s="5">
        <f t="shared" si="94"/>
        <v>42628</v>
      </c>
      <c r="K330" s="2">
        <f t="shared" si="95"/>
        <v>217</v>
      </c>
      <c r="L330" s="27">
        <f t="shared" si="96"/>
        <v>218</v>
      </c>
      <c r="M330" s="14">
        <f t="shared" si="88"/>
        <v>1.025900445</v>
      </c>
      <c r="N330" s="14">
        <f t="shared" ca="1" si="89"/>
        <v>1.134587652</v>
      </c>
      <c r="O330" s="27">
        <f t="shared" si="102"/>
        <v>0</v>
      </c>
      <c r="P330" s="18">
        <f t="shared" ca="1" si="90"/>
        <v>134587.652</v>
      </c>
      <c r="Q330" s="3">
        <f t="shared" si="97"/>
        <v>0</v>
      </c>
      <c r="R330" s="4" t="str">
        <f t="shared" si="98"/>
        <v>A+J=</v>
      </c>
      <c r="S330" s="5">
        <f t="shared" si="99"/>
        <v>42993</v>
      </c>
      <c r="T330" s="8">
        <f t="shared" si="100"/>
        <v>0</v>
      </c>
      <c r="U330" s="8"/>
      <c r="V330" s="74">
        <v>44867</v>
      </c>
      <c r="W330" s="59" t="s">
        <v>89</v>
      </c>
      <c r="X330" s="31"/>
      <c r="Y330" s="6"/>
      <c r="Z330" s="8"/>
      <c r="AA330" s="8"/>
      <c r="AB330" s="8"/>
      <c r="AC330" s="8"/>
      <c r="AD330" s="8"/>
      <c r="AE330" s="9"/>
      <c r="AF330" s="8"/>
      <c r="AG330" s="8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6"/>
      <c r="GI330" s="6"/>
      <c r="GJ330" s="6"/>
      <c r="GK330" s="6"/>
      <c r="GL330" s="6"/>
      <c r="GM330" s="6"/>
      <c r="GN330" s="6"/>
      <c r="GO330" s="6"/>
      <c r="GP330" s="6"/>
      <c r="GQ330" s="6"/>
      <c r="GR330" s="6"/>
      <c r="GS330" s="6"/>
      <c r="GT330" s="6"/>
      <c r="GU330" s="6"/>
      <c r="GV330" s="6"/>
      <c r="GW330" s="6"/>
      <c r="GX330" s="6"/>
      <c r="GY330" s="6"/>
      <c r="GZ330" s="6"/>
    </row>
    <row r="331" spans="1:208" x14ac:dyDescent="0.15">
      <c r="A331" s="153">
        <f t="shared" si="91"/>
        <v>42947</v>
      </c>
      <c r="B331" s="23">
        <f t="shared" ca="1" si="101"/>
        <v>1134587.652</v>
      </c>
      <c r="C331" s="18">
        <f t="shared" si="92"/>
        <v>1000000</v>
      </c>
      <c r="D331" s="17">
        <f ca="1">IF(A331&lt;$B$1,VLOOKUP(A331,[1]DI!$A$4:$B$15000,2,FALSE),0)</f>
        <v>9.1399999999999995E-2</v>
      </c>
      <c r="E331" s="18">
        <f t="shared" ca="1" si="86"/>
        <v>1.00034713</v>
      </c>
      <c r="F331" s="18">
        <f ca="1">(TRUNC(PRODUCT($E$12:$E330),16))</f>
        <v>1.1059432280770201</v>
      </c>
      <c r="G331" s="18">
        <f t="shared" si="103"/>
        <v>1</v>
      </c>
      <c r="H331" s="18">
        <f t="shared" ca="1" si="87"/>
        <v>1.1059432300000001</v>
      </c>
      <c r="I331" s="17">
        <f t="shared" si="93"/>
        <v>0.03</v>
      </c>
      <c r="J331" s="5">
        <f t="shared" si="94"/>
        <v>42628</v>
      </c>
      <c r="K331" s="2">
        <f t="shared" si="95"/>
        <v>218</v>
      </c>
      <c r="L331" s="27">
        <f t="shared" si="96"/>
        <v>218</v>
      </c>
      <c r="M331" s="14">
        <f t="shared" si="88"/>
        <v>1.025900445</v>
      </c>
      <c r="N331" s="14">
        <f t="shared" ca="1" si="89"/>
        <v>1.134587652</v>
      </c>
      <c r="O331" s="27">
        <f t="shared" si="102"/>
        <v>0</v>
      </c>
      <c r="P331" s="18">
        <f t="shared" ca="1" si="90"/>
        <v>134587.652</v>
      </c>
      <c r="Q331" s="3">
        <f t="shared" si="97"/>
        <v>0</v>
      </c>
      <c r="R331" s="4" t="str">
        <f t="shared" si="98"/>
        <v>A+J=</v>
      </c>
      <c r="S331" s="5">
        <f t="shared" si="99"/>
        <v>42993</v>
      </c>
      <c r="T331" s="8">
        <f t="shared" si="100"/>
        <v>0</v>
      </c>
      <c r="U331" s="8"/>
      <c r="V331" s="74">
        <v>44880</v>
      </c>
      <c r="W331" s="59" t="s">
        <v>98</v>
      </c>
      <c r="X331" s="31"/>
      <c r="Y331" s="6"/>
      <c r="Z331" s="8"/>
      <c r="AA331" s="8"/>
      <c r="AB331" s="8"/>
      <c r="AC331" s="8"/>
      <c r="AD331" s="8"/>
      <c r="AE331" s="9"/>
      <c r="AF331" s="8"/>
      <c r="AG331" s="8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6"/>
      <c r="GI331" s="6"/>
      <c r="GJ331" s="6"/>
      <c r="GK331" s="6"/>
      <c r="GL331" s="6"/>
      <c r="GM331" s="6"/>
      <c r="GN331" s="6"/>
      <c r="GO331" s="6"/>
      <c r="GP331" s="6"/>
      <c r="GQ331" s="6"/>
      <c r="GR331" s="6"/>
      <c r="GS331" s="6"/>
      <c r="GT331" s="6"/>
      <c r="GU331" s="6"/>
      <c r="GV331" s="6"/>
      <c r="GW331" s="6"/>
      <c r="GX331" s="6"/>
      <c r="GY331" s="6"/>
      <c r="GZ331" s="6"/>
    </row>
    <row r="332" spans="1:208" x14ac:dyDescent="0.15">
      <c r="A332" s="153">
        <f t="shared" si="91"/>
        <v>42948</v>
      </c>
      <c r="B332" s="23">
        <f t="shared" ca="1" si="101"/>
        <v>1135114.6329999999</v>
      </c>
      <c r="C332" s="18">
        <f t="shared" si="92"/>
        <v>1000000</v>
      </c>
      <c r="D332" s="17">
        <f ca="1">IF(A332&lt;$B$1,VLOOKUP(A332,[1]DI!$A$4:$B$15000,2,FALSE),0)</f>
        <v>9.1399999999999995E-2</v>
      </c>
      <c r="E332" s="18">
        <f t="shared" ref="E332:E395" ca="1" si="104">IF(A332&lt;A$10,1,ROUND(((1+D332)^(1/252)),8))</f>
        <v>1.00034713</v>
      </c>
      <c r="F332" s="18">
        <f ca="1">(TRUNC(PRODUCT($E$12:$E331),16))</f>
        <v>1.10632713414978</v>
      </c>
      <c r="G332" s="18">
        <f t="shared" si="103"/>
        <v>1</v>
      </c>
      <c r="H332" s="18">
        <f t="shared" ref="H332:H395" ca="1" si="105">ROUND(F332/G332,8)</f>
        <v>1.1063271299999999</v>
      </c>
      <c r="I332" s="17">
        <f t="shared" si="93"/>
        <v>0.03</v>
      </c>
      <c r="J332" s="5">
        <f t="shared" si="94"/>
        <v>42628</v>
      </c>
      <c r="K332" s="2">
        <f t="shared" si="95"/>
        <v>219</v>
      </c>
      <c r="L332" s="27">
        <f t="shared" si="96"/>
        <v>219</v>
      </c>
      <c r="M332" s="14">
        <f t="shared" ref="M332:M395" si="106">ROUND((I332+1)^(L332/252),9)</f>
        <v>1.026020787</v>
      </c>
      <c r="N332" s="14">
        <f t="shared" ref="N332:N395" ca="1" si="107">ROUND(H332*M332,9)</f>
        <v>1.1351146329999999</v>
      </c>
      <c r="O332" s="27">
        <f t="shared" si="102"/>
        <v>0</v>
      </c>
      <c r="P332" s="18">
        <f t="shared" ref="P332:P395" ca="1" si="108">TRUNC(((N332-1)*C332),8)</f>
        <v>135114.633</v>
      </c>
      <c r="Q332" s="3">
        <f t="shared" si="97"/>
        <v>0</v>
      </c>
      <c r="R332" s="4" t="str">
        <f t="shared" si="98"/>
        <v>A+J=</v>
      </c>
      <c r="S332" s="5">
        <f t="shared" si="99"/>
        <v>42993</v>
      </c>
      <c r="T332" s="8">
        <f t="shared" si="100"/>
        <v>0</v>
      </c>
      <c r="U332" s="8"/>
      <c r="V332" s="74">
        <v>44977</v>
      </c>
      <c r="W332" s="59" t="s">
        <v>77</v>
      </c>
      <c r="X332" s="31"/>
      <c r="Y332" s="6"/>
      <c r="Z332" s="8"/>
      <c r="AA332" s="8"/>
      <c r="AB332" s="8"/>
      <c r="AC332" s="8"/>
      <c r="AD332" s="8"/>
      <c r="AE332" s="9"/>
      <c r="AF332" s="8"/>
      <c r="AG332" s="8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6"/>
      <c r="GI332" s="6"/>
      <c r="GJ332" s="6"/>
      <c r="GK332" s="6"/>
      <c r="GL332" s="6"/>
      <c r="GM332" s="6"/>
      <c r="GN332" s="6"/>
      <c r="GO332" s="6"/>
      <c r="GP332" s="6"/>
      <c r="GQ332" s="6"/>
      <c r="GR332" s="6"/>
      <c r="GS332" s="6"/>
      <c r="GT332" s="6"/>
      <c r="GU332" s="6"/>
      <c r="GV332" s="6"/>
      <c r="GW332" s="6"/>
      <c r="GX332" s="6"/>
      <c r="GY332" s="6"/>
      <c r="GZ332" s="6"/>
    </row>
    <row r="333" spans="1:208" x14ac:dyDescent="0.15">
      <c r="A333" s="153">
        <f t="shared" ref="A333:A396" si="109">(A332+1)</f>
        <v>42949</v>
      </c>
      <c r="B333" s="23">
        <f t="shared" ca="1" si="101"/>
        <v>1135641.865</v>
      </c>
      <c r="C333" s="18">
        <f t="shared" ref="C333:C396" si="110">(C332-Q332)</f>
        <v>1000000</v>
      </c>
      <c r="D333" s="17">
        <f ca="1">IF(A333&lt;$B$1,VLOOKUP(A333,[1]DI!$A$4:$B$15000,2,FALSE),0)</f>
        <v>9.1399999999999995E-2</v>
      </c>
      <c r="E333" s="18">
        <f t="shared" ca="1" si="104"/>
        <v>1.00034713</v>
      </c>
      <c r="F333" s="18">
        <f ca="1">(TRUNC(PRODUCT($E$12:$E332),16))</f>
        <v>1.1067111734878601</v>
      </c>
      <c r="G333" s="18">
        <f t="shared" si="103"/>
        <v>1</v>
      </c>
      <c r="H333" s="18">
        <f t="shared" ca="1" si="105"/>
        <v>1.1067111700000001</v>
      </c>
      <c r="I333" s="17">
        <f t="shared" ref="I333:I396" si="111">I332</f>
        <v>0.03</v>
      </c>
      <c r="J333" s="5">
        <f t="shared" ref="J333:J396" si="112">IF(O332&gt;0,VLOOKUP(O332,V$12:AF$48,2),J332)</f>
        <v>42628</v>
      </c>
      <c r="K333" s="2">
        <f t="shared" ref="K333:K396" si="113">IF(A333&gt;J333,IF(NETWORKDAYS(J333,A333,$V$52:$V$436)-1=0,1,NETWORKDAYS(J333,A333,$V$52:$V$436)-1),0)</f>
        <v>220</v>
      </c>
      <c r="L333" s="27">
        <f t="shared" ref="L333:L396" si="114">IF(AND(K333=1,K332=1),1,IF(K333&gt;0,IF(K333=K332,K333+1,K333),0))</f>
        <v>220</v>
      </c>
      <c r="M333" s="14">
        <f t="shared" si="106"/>
        <v>1.026141143</v>
      </c>
      <c r="N333" s="14">
        <f t="shared" ca="1" si="107"/>
        <v>1.135641865</v>
      </c>
      <c r="O333" s="27">
        <f t="shared" si="102"/>
        <v>0</v>
      </c>
      <c r="P333" s="18">
        <f t="shared" ca="1" si="108"/>
        <v>135641.86499999999</v>
      </c>
      <c r="Q333" s="3">
        <f t="shared" ref="Q333:Q396" si="115">IF(O333&gt;0,VLOOKUP(O333,$V$12:$AA$48,6),0)</f>
        <v>0</v>
      </c>
      <c r="R333" s="4" t="str">
        <f t="shared" ref="R333:R396" si="116">IF(O332&gt;0,VLOOKUP(O332,V$12:AF$48,10),R332)</f>
        <v>A+J=</v>
      </c>
      <c r="S333" s="5">
        <f t="shared" ref="S333:S396" si="117">IF(O332&gt;0,VLOOKUP(O332,V$12:AF$48,11),S332)</f>
        <v>42993</v>
      </c>
      <c r="T333" s="8">
        <f t="shared" ref="T333:T396" si="118">IF(O333&gt;0,(P333+Q333)*T$10,0)</f>
        <v>0</v>
      </c>
      <c r="U333" s="8"/>
      <c r="V333" s="74">
        <v>44978</v>
      </c>
      <c r="W333" s="59" t="s">
        <v>77</v>
      </c>
      <c r="X333" s="31"/>
      <c r="Y333" s="6"/>
      <c r="Z333" s="8"/>
      <c r="AA333" s="8"/>
      <c r="AB333" s="8"/>
      <c r="AC333" s="8"/>
      <c r="AD333" s="8"/>
      <c r="AE333" s="9"/>
      <c r="AF333" s="8"/>
      <c r="AG333" s="8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6"/>
      <c r="GI333" s="6"/>
      <c r="GJ333" s="6"/>
      <c r="GK333" s="6"/>
      <c r="GL333" s="6"/>
      <c r="GM333" s="6"/>
      <c r="GN333" s="6"/>
      <c r="GO333" s="6"/>
      <c r="GP333" s="6"/>
      <c r="GQ333" s="6"/>
      <c r="GR333" s="6"/>
      <c r="GS333" s="6"/>
      <c r="GT333" s="6"/>
      <c r="GU333" s="6"/>
      <c r="GV333" s="6"/>
      <c r="GW333" s="6"/>
      <c r="GX333" s="6"/>
      <c r="GY333" s="6"/>
      <c r="GZ333" s="6"/>
    </row>
    <row r="334" spans="1:208" x14ac:dyDescent="0.15">
      <c r="A334" s="153">
        <f t="shared" si="109"/>
        <v>42950</v>
      </c>
      <c r="B334" s="23">
        <f t="shared" ref="B334:B397" ca="1" si="119">IF(A334&lt;=TODAY(),C334+P334,IF(AND(A334&gt;TODAY(),A334&lt;=$B$1),IF(VLOOKUP(TODAY(),$A$10:$D$10000,4,FALSE)=0,"n.d",C334+P334),"n.d"))</f>
        <v>1136169.3489999999</v>
      </c>
      <c r="C334" s="18">
        <f t="shared" si="110"/>
        <v>1000000</v>
      </c>
      <c r="D334" s="17">
        <f ca="1">IF(A334&lt;$B$1,VLOOKUP(A334,[1]DI!$A$4:$B$15000,2,FALSE),0)</f>
        <v>9.1399999999999995E-2</v>
      </c>
      <c r="E334" s="18">
        <f t="shared" ca="1" si="104"/>
        <v>1.00034713</v>
      </c>
      <c r="F334" s="18">
        <f ca="1">(TRUNC(PRODUCT($E$12:$E333),16))</f>
        <v>1.1070953461375099</v>
      </c>
      <c r="G334" s="18">
        <f t="shared" si="103"/>
        <v>1</v>
      </c>
      <c r="H334" s="18">
        <f t="shared" ca="1" si="105"/>
        <v>1.10709535</v>
      </c>
      <c r="I334" s="17">
        <f t="shared" si="111"/>
        <v>0.03</v>
      </c>
      <c r="J334" s="5">
        <f t="shared" si="112"/>
        <v>42628</v>
      </c>
      <c r="K334" s="2">
        <f t="shared" si="113"/>
        <v>221</v>
      </c>
      <c r="L334" s="27">
        <f t="shared" si="114"/>
        <v>221</v>
      </c>
      <c r="M334" s="14">
        <f t="shared" si="106"/>
        <v>1.0262615129999999</v>
      </c>
      <c r="N334" s="14">
        <f t="shared" ca="1" si="107"/>
        <v>1.136169349</v>
      </c>
      <c r="O334" s="27">
        <f t="shared" ref="O334:O397" si="120">IF(VLOOKUP(A334,W$12:AD$48,8)=VLOOKUP(A333,W$12:AD$48,8),0,VLOOKUP(A334,W$12:AD$48,8))</f>
        <v>0</v>
      </c>
      <c r="P334" s="18">
        <f t="shared" ca="1" si="108"/>
        <v>136169.34899999999</v>
      </c>
      <c r="Q334" s="3">
        <f t="shared" si="115"/>
        <v>0</v>
      </c>
      <c r="R334" s="4" t="str">
        <f t="shared" si="116"/>
        <v>A+J=</v>
      </c>
      <c r="S334" s="5">
        <f t="shared" si="117"/>
        <v>42993</v>
      </c>
      <c r="T334" s="8">
        <f t="shared" si="118"/>
        <v>0</v>
      </c>
      <c r="U334" s="8"/>
      <c r="V334" s="74">
        <v>45023</v>
      </c>
      <c r="W334" s="59" t="s">
        <v>94</v>
      </c>
      <c r="X334" s="31"/>
      <c r="Y334" s="6"/>
      <c r="Z334" s="8"/>
      <c r="AA334" s="8"/>
      <c r="AB334" s="8"/>
      <c r="AC334" s="8"/>
      <c r="AD334" s="8"/>
      <c r="AE334" s="9"/>
      <c r="AF334" s="8"/>
      <c r="AG334" s="8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6"/>
      <c r="GI334" s="6"/>
      <c r="GJ334" s="6"/>
      <c r="GK334" s="6"/>
      <c r="GL334" s="6"/>
      <c r="GM334" s="6"/>
      <c r="GN334" s="6"/>
      <c r="GO334" s="6"/>
      <c r="GP334" s="6"/>
      <c r="GQ334" s="6"/>
      <c r="GR334" s="6"/>
      <c r="GS334" s="6"/>
      <c r="GT334" s="6"/>
      <c r="GU334" s="6"/>
      <c r="GV334" s="6"/>
      <c r="GW334" s="6"/>
      <c r="GX334" s="6"/>
      <c r="GY334" s="6"/>
      <c r="GZ334" s="6"/>
    </row>
    <row r="335" spans="1:208" x14ac:dyDescent="0.15">
      <c r="A335" s="153">
        <f t="shared" si="109"/>
        <v>42951</v>
      </c>
      <c r="B335" s="23">
        <f t="shared" ca="1" si="119"/>
        <v>1136697.064</v>
      </c>
      <c r="C335" s="18">
        <f t="shared" si="110"/>
        <v>1000000</v>
      </c>
      <c r="D335" s="17">
        <f ca="1">IF(A335&lt;$B$1,VLOOKUP(A335,[1]DI!$A$4:$B$15000,2,FALSE),0)</f>
        <v>9.1399999999999995E-2</v>
      </c>
      <c r="E335" s="18">
        <f t="shared" ca="1" si="104"/>
        <v>1.00034713</v>
      </c>
      <c r="F335" s="18">
        <f ca="1">(TRUNC(PRODUCT($E$12:$E334),16))</f>
        <v>1.1074796521450201</v>
      </c>
      <c r="G335" s="18">
        <f t="shared" si="103"/>
        <v>1</v>
      </c>
      <c r="H335" s="18">
        <f t="shared" ca="1" si="105"/>
        <v>1.1074796499999999</v>
      </c>
      <c r="I335" s="17">
        <f t="shared" si="111"/>
        <v>0.03</v>
      </c>
      <c r="J335" s="5">
        <f t="shared" si="112"/>
        <v>42628</v>
      </c>
      <c r="K335" s="2">
        <f t="shared" si="113"/>
        <v>222</v>
      </c>
      <c r="L335" s="27">
        <f t="shared" si="114"/>
        <v>222</v>
      </c>
      <c r="M335" s="14">
        <f t="shared" si="106"/>
        <v>1.026381897</v>
      </c>
      <c r="N335" s="14">
        <f t="shared" ca="1" si="107"/>
        <v>1.136697064</v>
      </c>
      <c r="O335" s="27">
        <f t="shared" si="120"/>
        <v>0</v>
      </c>
      <c r="P335" s="18">
        <f t="shared" ca="1" si="108"/>
        <v>136697.06400000001</v>
      </c>
      <c r="Q335" s="3">
        <f t="shared" si="115"/>
        <v>0</v>
      </c>
      <c r="R335" s="4" t="str">
        <f t="shared" si="116"/>
        <v>A+J=</v>
      </c>
      <c r="S335" s="5">
        <f t="shared" si="117"/>
        <v>42993</v>
      </c>
      <c r="T335" s="8">
        <f t="shared" si="118"/>
        <v>0</v>
      </c>
      <c r="U335" s="8"/>
      <c r="V335" s="74">
        <v>45037</v>
      </c>
      <c r="W335" s="59" t="s">
        <v>79</v>
      </c>
      <c r="X335" s="31"/>
      <c r="Y335" s="6"/>
      <c r="Z335" s="8"/>
      <c r="AA335" s="8"/>
      <c r="AB335" s="8"/>
      <c r="AC335" s="8"/>
      <c r="AD335" s="8"/>
      <c r="AE335" s="9"/>
      <c r="AF335" s="8"/>
      <c r="AG335" s="8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6"/>
      <c r="GI335" s="6"/>
      <c r="GJ335" s="6"/>
      <c r="GK335" s="6"/>
      <c r="GL335" s="6"/>
      <c r="GM335" s="6"/>
      <c r="GN335" s="6"/>
      <c r="GO335" s="6"/>
      <c r="GP335" s="6"/>
      <c r="GQ335" s="6"/>
      <c r="GR335" s="6"/>
      <c r="GS335" s="6"/>
      <c r="GT335" s="6"/>
      <c r="GU335" s="6"/>
      <c r="GV335" s="6"/>
      <c r="GW335" s="6"/>
      <c r="GX335" s="6"/>
      <c r="GY335" s="6"/>
      <c r="GZ335" s="6"/>
    </row>
    <row r="336" spans="1:208" x14ac:dyDescent="0.15">
      <c r="A336" s="153">
        <f t="shared" si="109"/>
        <v>42952</v>
      </c>
      <c r="B336" s="23">
        <f t="shared" ca="1" si="119"/>
        <v>1137225.0320000001</v>
      </c>
      <c r="C336" s="18">
        <f t="shared" si="110"/>
        <v>1000000</v>
      </c>
      <c r="D336" s="17">
        <f ca="1">IF(A336&lt;$B$1,VLOOKUP(A336,[1]DI!$A$4:$B$15000,2,FALSE),0)</f>
        <v>0</v>
      </c>
      <c r="E336" s="18">
        <f t="shared" ca="1" si="104"/>
        <v>1</v>
      </c>
      <c r="F336" s="18">
        <f ca="1">(TRUNC(PRODUCT($E$12:$E335),16))</f>
        <v>1.10786409155667</v>
      </c>
      <c r="G336" s="18">
        <f t="shared" si="103"/>
        <v>1</v>
      </c>
      <c r="H336" s="18">
        <f t="shared" ca="1" si="105"/>
        <v>1.1078640900000001</v>
      </c>
      <c r="I336" s="17">
        <f t="shared" si="111"/>
        <v>0.03</v>
      </c>
      <c r="J336" s="5">
        <f t="shared" si="112"/>
        <v>42628</v>
      </c>
      <c r="K336" s="2">
        <f t="shared" si="113"/>
        <v>222</v>
      </c>
      <c r="L336" s="27">
        <f t="shared" si="114"/>
        <v>223</v>
      </c>
      <c r="M336" s="14">
        <f t="shared" si="106"/>
        <v>1.0265022960000001</v>
      </c>
      <c r="N336" s="14">
        <f t="shared" ca="1" si="107"/>
        <v>1.1372250319999999</v>
      </c>
      <c r="O336" s="27">
        <f t="shared" si="120"/>
        <v>0</v>
      </c>
      <c r="P336" s="18">
        <f t="shared" ca="1" si="108"/>
        <v>137225.03200000001</v>
      </c>
      <c r="Q336" s="3">
        <f t="shared" si="115"/>
        <v>0</v>
      </c>
      <c r="R336" s="4" t="str">
        <f t="shared" si="116"/>
        <v>A+J=</v>
      </c>
      <c r="S336" s="5">
        <f t="shared" si="117"/>
        <v>42993</v>
      </c>
      <c r="T336" s="8">
        <f t="shared" si="118"/>
        <v>0</v>
      </c>
      <c r="U336" s="8"/>
      <c r="V336" s="74">
        <v>45047</v>
      </c>
      <c r="W336" s="59" t="s">
        <v>96</v>
      </c>
      <c r="X336" s="31"/>
      <c r="Y336" s="6"/>
      <c r="Z336" s="8"/>
      <c r="AA336" s="8"/>
      <c r="AB336" s="8"/>
      <c r="AC336" s="8"/>
      <c r="AD336" s="8"/>
      <c r="AE336" s="9"/>
      <c r="AF336" s="8"/>
      <c r="AG336" s="8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6"/>
      <c r="GI336" s="6"/>
      <c r="GJ336" s="6"/>
      <c r="GK336" s="6"/>
      <c r="GL336" s="6"/>
      <c r="GM336" s="6"/>
      <c r="GN336" s="6"/>
      <c r="GO336" s="6"/>
      <c r="GP336" s="6"/>
      <c r="GQ336" s="6"/>
      <c r="GR336" s="6"/>
      <c r="GS336" s="6"/>
      <c r="GT336" s="6"/>
      <c r="GU336" s="6"/>
      <c r="GV336" s="6"/>
      <c r="GW336" s="6"/>
      <c r="GX336" s="6"/>
      <c r="GY336" s="6"/>
      <c r="GZ336" s="6"/>
    </row>
    <row r="337" spans="1:208" x14ac:dyDescent="0.15">
      <c r="A337" s="153">
        <f t="shared" si="109"/>
        <v>42953</v>
      </c>
      <c r="B337" s="23">
        <f t="shared" ca="1" si="119"/>
        <v>1137225.0320000001</v>
      </c>
      <c r="C337" s="18">
        <f t="shared" si="110"/>
        <v>1000000</v>
      </c>
      <c r="D337" s="17">
        <f ca="1">IF(A337&lt;$B$1,VLOOKUP(A337,[1]DI!$A$4:$B$15000,2,FALSE),0)</f>
        <v>0</v>
      </c>
      <c r="E337" s="18">
        <f t="shared" ca="1" si="104"/>
        <v>1</v>
      </c>
      <c r="F337" s="18">
        <f ca="1">(TRUNC(PRODUCT($E$12:$E336),16))</f>
        <v>1.10786409155667</v>
      </c>
      <c r="G337" s="18">
        <f t="shared" si="103"/>
        <v>1</v>
      </c>
      <c r="H337" s="18">
        <f t="shared" ca="1" si="105"/>
        <v>1.1078640900000001</v>
      </c>
      <c r="I337" s="17">
        <f t="shared" si="111"/>
        <v>0.03</v>
      </c>
      <c r="J337" s="5">
        <f t="shared" si="112"/>
        <v>42628</v>
      </c>
      <c r="K337" s="2">
        <f t="shared" si="113"/>
        <v>222</v>
      </c>
      <c r="L337" s="27">
        <f t="shared" si="114"/>
        <v>223</v>
      </c>
      <c r="M337" s="14">
        <f t="shared" si="106"/>
        <v>1.0265022960000001</v>
      </c>
      <c r="N337" s="14">
        <f t="shared" ca="1" si="107"/>
        <v>1.1372250319999999</v>
      </c>
      <c r="O337" s="27">
        <f t="shared" si="120"/>
        <v>0</v>
      </c>
      <c r="P337" s="18">
        <f t="shared" ca="1" si="108"/>
        <v>137225.03200000001</v>
      </c>
      <c r="Q337" s="3">
        <f t="shared" si="115"/>
        <v>0</v>
      </c>
      <c r="R337" s="4" t="str">
        <f t="shared" si="116"/>
        <v>A+J=</v>
      </c>
      <c r="S337" s="5">
        <f t="shared" si="117"/>
        <v>42993</v>
      </c>
      <c r="T337" s="8">
        <f t="shared" si="118"/>
        <v>0</v>
      </c>
      <c r="U337" s="8"/>
      <c r="V337" s="74">
        <v>45085</v>
      </c>
      <c r="W337" s="59" t="s">
        <v>95</v>
      </c>
      <c r="X337" s="31"/>
      <c r="Y337" s="6"/>
      <c r="Z337" s="8"/>
      <c r="AA337" s="8"/>
      <c r="AB337" s="8"/>
      <c r="AC337" s="8"/>
      <c r="AD337" s="8"/>
      <c r="AE337" s="9"/>
      <c r="AF337" s="8"/>
      <c r="AG337" s="8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6"/>
      <c r="GI337" s="6"/>
      <c r="GJ337" s="6"/>
      <c r="GK337" s="6"/>
      <c r="GL337" s="6"/>
      <c r="GM337" s="6"/>
      <c r="GN337" s="6"/>
      <c r="GO337" s="6"/>
      <c r="GP337" s="6"/>
      <c r="GQ337" s="6"/>
      <c r="GR337" s="6"/>
      <c r="GS337" s="6"/>
      <c r="GT337" s="6"/>
      <c r="GU337" s="6"/>
      <c r="GV337" s="6"/>
      <c r="GW337" s="6"/>
      <c r="GX337" s="6"/>
      <c r="GY337" s="6"/>
      <c r="GZ337" s="6"/>
    </row>
    <row r="338" spans="1:208" x14ac:dyDescent="0.15">
      <c r="A338" s="153">
        <f t="shared" si="109"/>
        <v>42954</v>
      </c>
      <c r="B338" s="23">
        <f t="shared" ca="1" si="119"/>
        <v>1137225.0320000001</v>
      </c>
      <c r="C338" s="18">
        <f t="shared" si="110"/>
        <v>1000000</v>
      </c>
      <c r="D338" s="17">
        <f ca="1">IF(A338&lt;$B$1,VLOOKUP(A338,[1]DI!$A$4:$B$15000,2,FALSE),0)</f>
        <v>9.1399999999999995E-2</v>
      </c>
      <c r="E338" s="18">
        <f t="shared" ca="1" si="104"/>
        <v>1.00034713</v>
      </c>
      <c r="F338" s="18">
        <f ca="1">(TRUNC(PRODUCT($E$12:$E337),16))</f>
        <v>1.10786409155667</v>
      </c>
      <c r="G338" s="18">
        <f t="shared" si="103"/>
        <v>1</v>
      </c>
      <c r="H338" s="18">
        <f t="shared" ca="1" si="105"/>
        <v>1.1078640900000001</v>
      </c>
      <c r="I338" s="17">
        <f t="shared" si="111"/>
        <v>0.03</v>
      </c>
      <c r="J338" s="5">
        <f t="shared" si="112"/>
        <v>42628</v>
      </c>
      <c r="K338" s="2">
        <f t="shared" si="113"/>
        <v>223</v>
      </c>
      <c r="L338" s="27">
        <f t="shared" si="114"/>
        <v>223</v>
      </c>
      <c r="M338" s="14">
        <f t="shared" si="106"/>
        <v>1.0265022960000001</v>
      </c>
      <c r="N338" s="14">
        <f t="shared" ca="1" si="107"/>
        <v>1.1372250319999999</v>
      </c>
      <c r="O338" s="27">
        <f t="shared" si="120"/>
        <v>0</v>
      </c>
      <c r="P338" s="18">
        <f t="shared" ca="1" si="108"/>
        <v>137225.03200000001</v>
      </c>
      <c r="Q338" s="3">
        <f t="shared" si="115"/>
        <v>0</v>
      </c>
      <c r="R338" s="4" t="str">
        <f t="shared" si="116"/>
        <v>A+J=</v>
      </c>
      <c r="S338" s="5">
        <f t="shared" si="117"/>
        <v>42993</v>
      </c>
      <c r="T338" s="8">
        <f t="shared" si="118"/>
        <v>0</v>
      </c>
      <c r="U338" s="8"/>
      <c r="V338" s="74">
        <v>45176</v>
      </c>
      <c r="W338" s="59" t="s">
        <v>97</v>
      </c>
      <c r="X338" s="31"/>
      <c r="Y338" s="6"/>
      <c r="Z338" s="8"/>
      <c r="AA338" s="8"/>
      <c r="AB338" s="8"/>
      <c r="AC338" s="8"/>
      <c r="AD338" s="8"/>
      <c r="AE338" s="9"/>
      <c r="AF338" s="8"/>
      <c r="AG338" s="8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6"/>
      <c r="GI338" s="6"/>
      <c r="GJ338" s="6"/>
      <c r="GK338" s="6"/>
      <c r="GL338" s="6"/>
      <c r="GM338" s="6"/>
      <c r="GN338" s="6"/>
      <c r="GO338" s="6"/>
      <c r="GP338" s="6"/>
      <c r="GQ338" s="6"/>
      <c r="GR338" s="6"/>
      <c r="GS338" s="6"/>
      <c r="GT338" s="6"/>
      <c r="GU338" s="6"/>
      <c r="GV338" s="6"/>
      <c r="GW338" s="6"/>
      <c r="GX338" s="6"/>
      <c r="GY338" s="6"/>
      <c r="GZ338" s="6"/>
    </row>
    <row r="339" spans="1:208" x14ac:dyDescent="0.15">
      <c r="A339" s="153">
        <f t="shared" si="109"/>
        <v>42955</v>
      </c>
      <c r="B339" s="23">
        <f t="shared" ca="1" si="119"/>
        <v>1137753.24</v>
      </c>
      <c r="C339" s="18">
        <f t="shared" si="110"/>
        <v>1000000</v>
      </c>
      <c r="D339" s="17">
        <f ca="1">IF(A339&lt;$B$1,VLOOKUP(A339,[1]DI!$A$4:$B$15000,2,FALSE),0)</f>
        <v>9.1399999999999995E-2</v>
      </c>
      <c r="E339" s="18">
        <f t="shared" ca="1" si="104"/>
        <v>1.00034713</v>
      </c>
      <c r="F339" s="18">
        <f ca="1">(TRUNC(PRODUCT($E$12:$E338),16))</f>
        <v>1.1082486644187699</v>
      </c>
      <c r="G339" s="18">
        <f t="shared" si="103"/>
        <v>1</v>
      </c>
      <c r="H339" s="18">
        <f t="shared" ca="1" si="105"/>
        <v>1.1082486600000001</v>
      </c>
      <c r="I339" s="17">
        <f t="shared" si="111"/>
        <v>0.03</v>
      </c>
      <c r="J339" s="5">
        <f t="shared" si="112"/>
        <v>42628</v>
      </c>
      <c r="K339" s="2">
        <f t="shared" si="113"/>
        <v>224</v>
      </c>
      <c r="L339" s="27">
        <f t="shared" si="114"/>
        <v>224</v>
      </c>
      <c r="M339" s="14">
        <f t="shared" si="106"/>
        <v>1.0266227080000001</v>
      </c>
      <c r="N339" s="14">
        <f t="shared" ca="1" si="107"/>
        <v>1.1377532400000001</v>
      </c>
      <c r="O339" s="27">
        <f t="shared" si="120"/>
        <v>0</v>
      </c>
      <c r="P339" s="18">
        <f t="shared" ca="1" si="108"/>
        <v>137753.24</v>
      </c>
      <c r="Q339" s="3">
        <f t="shared" si="115"/>
        <v>0</v>
      </c>
      <c r="R339" s="4" t="str">
        <f t="shared" si="116"/>
        <v>A+J=</v>
      </c>
      <c r="S339" s="5">
        <f t="shared" si="117"/>
        <v>42993</v>
      </c>
      <c r="T339" s="8">
        <f t="shared" si="118"/>
        <v>0</v>
      </c>
      <c r="U339" s="8"/>
      <c r="V339" s="74">
        <v>45211</v>
      </c>
      <c r="W339" s="35" t="s">
        <v>83</v>
      </c>
      <c r="X339" s="31"/>
      <c r="Y339" s="6"/>
      <c r="Z339" s="8"/>
      <c r="AA339" s="8"/>
      <c r="AB339" s="8"/>
      <c r="AC339" s="8"/>
      <c r="AD339" s="8"/>
      <c r="AE339" s="9"/>
      <c r="AF339" s="8"/>
      <c r="AG339" s="8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6"/>
      <c r="GI339" s="6"/>
      <c r="GJ339" s="6"/>
      <c r="GK339" s="6"/>
      <c r="GL339" s="6"/>
      <c r="GM339" s="6"/>
      <c r="GN339" s="6"/>
      <c r="GO339" s="6"/>
      <c r="GP339" s="6"/>
      <c r="GQ339" s="6"/>
      <c r="GR339" s="6"/>
      <c r="GS339" s="6"/>
      <c r="GT339" s="6"/>
      <c r="GU339" s="6"/>
      <c r="GV339" s="6"/>
      <c r="GW339" s="6"/>
      <c r="GX339" s="6"/>
      <c r="GY339" s="6"/>
      <c r="GZ339" s="6"/>
    </row>
    <row r="340" spans="1:208" x14ac:dyDescent="0.15">
      <c r="A340" s="153">
        <f t="shared" si="109"/>
        <v>42956</v>
      </c>
      <c r="B340" s="23">
        <f t="shared" ca="1" si="119"/>
        <v>1138281.702</v>
      </c>
      <c r="C340" s="18">
        <f t="shared" si="110"/>
        <v>1000000</v>
      </c>
      <c r="D340" s="17">
        <f ca="1">IF(A340&lt;$B$1,VLOOKUP(A340,[1]DI!$A$4:$B$15000,2,FALSE),0)</f>
        <v>9.1399999999999995E-2</v>
      </c>
      <c r="E340" s="18">
        <f t="shared" ca="1" si="104"/>
        <v>1.00034713</v>
      </c>
      <c r="F340" s="18">
        <f ca="1">(TRUNC(PRODUCT($E$12:$E339),16))</f>
        <v>1.1086333707776499</v>
      </c>
      <c r="G340" s="18">
        <f t="shared" si="103"/>
        <v>1</v>
      </c>
      <c r="H340" s="18">
        <f t="shared" ca="1" si="105"/>
        <v>1.10863337</v>
      </c>
      <c r="I340" s="17">
        <f t="shared" si="111"/>
        <v>0.03</v>
      </c>
      <c r="J340" s="5">
        <f t="shared" si="112"/>
        <v>42628</v>
      </c>
      <c r="K340" s="2">
        <f t="shared" si="113"/>
        <v>225</v>
      </c>
      <c r="L340" s="27">
        <f t="shared" si="114"/>
        <v>225</v>
      </c>
      <c r="M340" s="14">
        <f t="shared" si="106"/>
        <v>1.026743135</v>
      </c>
      <c r="N340" s="14">
        <f t="shared" ca="1" si="107"/>
        <v>1.138281702</v>
      </c>
      <c r="O340" s="27">
        <f t="shared" si="120"/>
        <v>0</v>
      </c>
      <c r="P340" s="18">
        <f t="shared" ca="1" si="108"/>
        <v>138281.70199999999</v>
      </c>
      <c r="Q340" s="3">
        <f t="shared" si="115"/>
        <v>0</v>
      </c>
      <c r="R340" s="4" t="str">
        <f t="shared" si="116"/>
        <v>A+J=</v>
      </c>
      <c r="S340" s="5">
        <f t="shared" si="117"/>
        <v>42993</v>
      </c>
      <c r="T340" s="8">
        <f t="shared" si="118"/>
        <v>0</v>
      </c>
      <c r="U340" s="8"/>
      <c r="V340" s="74">
        <v>45232</v>
      </c>
      <c r="W340" s="59" t="s">
        <v>89</v>
      </c>
      <c r="X340" s="31"/>
      <c r="Y340" s="6"/>
      <c r="Z340" s="8"/>
      <c r="AA340" s="8"/>
      <c r="AB340" s="8"/>
      <c r="AC340" s="8"/>
      <c r="AD340" s="8"/>
      <c r="AE340" s="9"/>
      <c r="AF340" s="8"/>
      <c r="AG340" s="8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6"/>
      <c r="GI340" s="6"/>
      <c r="GJ340" s="6"/>
      <c r="GK340" s="6"/>
      <c r="GL340" s="6"/>
      <c r="GM340" s="6"/>
      <c r="GN340" s="6"/>
      <c r="GO340" s="6"/>
      <c r="GP340" s="6"/>
      <c r="GQ340" s="6"/>
      <c r="GR340" s="6"/>
      <c r="GS340" s="6"/>
      <c r="GT340" s="6"/>
      <c r="GU340" s="6"/>
      <c r="GV340" s="6"/>
      <c r="GW340" s="6"/>
      <c r="GX340" s="6"/>
      <c r="GY340" s="6"/>
      <c r="GZ340" s="6"/>
    </row>
    <row r="341" spans="1:208" x14ac:dyDescent="0.15">
      <c r="A341" s="153">
        <f t="shared" si="109"/>
        <v>42957</v>
      </c>
      <c r="B341" s="23">
        <f t="shared" ca="1" si="119"/>
        <v>1138810.405</v>
      </c>
      <c r="C341" s="18">
        <f t="shared" si="110"/>
        <v>1000000</v>
      </c>
      <c r="D341" s="17">
        <f ca="1">IF(A341&lt;$B$1,VLOOKUP(A341,[1]DI!$A$4:$B$15000,2,FALSE),0)</f>
        <v>9.1399999999999995E-2</v>
      </c>
      <c r="E341" s="18">
        <f t="shared" ca="1" si="104"/>
        <v>1.00034713</v>
      </c>
      <c r="F341" s="18">
        <f ca="1">(TRUNC(PRODUCT($E$12:$E340),16))</f>
        <v>1.10901821067965</v>
      </c>
      <c r="G341" s="18">
        <f t="shared" si="103"/>
        <v>1</v>
      </c>
      <c r="H341" s="18">
        <f t="shared" ca="1" si="105"/>
        <v>1.1090182099999999</v>
      </c>
      <c r="I341" s="17">
        <f t="shared" si="111"/>
        <v>0.03</v>
      </c>
      <c r="J341" s="5">
        <f t="shared" si="112"/>
        <v>42628</v>
      </c>
      <c r="K341" s="2">
        <f t="shared" si="113"/>
        <v>226</v>
      </c>
      <c r="L341" s="27">
        <f t="shared" si="114"/>
        <v>226</v>
      </c>
      <c r="M341" s="14">
        <f t="shared" si="106"/>
        <v>1.026863576</v>
      </c>
      <c r="N341" s="14">
        <f t="shared" ca="1" si="107"/>
        <v>1.1388104050000001</v>
      </c>
      <c r="O341" s="27">
        <f t="shared" si="120"/>
        <v>0</v>
      </c>
      <c r="P341" s="18">
        <f t="shared" ca="1" si="108"/>
        <v>138810.405</v>
      </c>
      <c r="Q341" s="3">
        <f t="shared" si="115"/>
        <v>0</v>
      </c>
      <c r="R341" s="4" t="str">
        <f t="shared" si="116"/>
        <v>A+J=</v>
      </c>
      <c r="S341" s="5">
        <f t="shared" si="117"/>
        <v>42993</v>
      </c>
      <c r="T341" s="8">
        <f t="shared" si="118"/>
        <v>0</v>
      </c>
      <c r="U341" s="8"/>
      <c r="V341" s="74">
        <v>45245</v>
      </c>
      <c r="W341" s="59" t="s">
        <v>98</v>
      </c>
      <c r="X341" s="31"/>
      <c r="Y341" s="6"/>
      <c r="Z341" s="8"/>
      <c r="AA341" s="8"/>
      <c r="AB341" s="8"/>
      <c r="AC341" s="8"/>
      <c r="AD341" s="8"/>
      <c r="AE341" s="9"/>
      <c r="AF341" s="8"/>
      <c r="AG341" s="8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6"/>
      <c r="GI341" s="6"/>
      <c r="GJ341" s="6"/>
      <c r="GK341" s="6"/>
      <c r="GL341" s="6"/>
      <c r="GM341" s="6"/>
      <c r="GN341" s="6"/>
      <c r="GO341" s="6"/>
      <c r="GP341" s="6"/>
      <c r="GQ341" s="6"/>
      <c r="GR341" s="6"/>
      <c r="GS341" s="6"/>
      <c r="GT341" s="6"/>
      <c r="GU341" s="6"/>
      <c r="GV341" s="6"/>
      <c r="GW341" s="6"/>
      <c r="GX341" s="6"/>
      <c r="GY341" s="6"/>
      <c r="GZ341" s="6"/>
    </row>
    <row r="342" spans="1:208" x14ac:dyDescent="0.15">
      <c r="A342" s="153">
        <f t="shared" si="109"/>
        <v>42958</v>
      </c>
      <c r="B342" s="23">
        <f t="shared" ca="1" si="119"/>
        <v>1139339.3500000001</v>
      </c>
      <c r="C342" s="18">
        <f t="shared" si="110"/>
        <v>1000000</v>
      </c>
      <c r="D342" s="17">
        <f ca="1">IF(A342&lt;$B$1,VLOOKUP(A342,[1]DI!$A$4:$B$15000,2,FALSE),0)</f>
        <v>9.1399999999999995E-2</v>
      </c>
      <c r="E342" s="18">
        <f t="shared" ca="1" si="104"/>
        <v>1.00034713</v>
      </c>
      <c r="F342" s="18">
        <f ca="1">(TRUNC(PRODUCT($E$12:$E341),16))</f>
        <v>1.10940318417112</v>
      </c>
      <c r="G342" s="18">
        <f t="shared" si="103"/>
        <v>1</v>
      </c>
      <c r="H342" s="18">
        <f t="shared" ca="1" si="105"/>
        <v>1.1094031799999999</v>
      </c>
      <c r="I342" s="17">
        <f t="shared" si="111"/>
        <v>0.03</v>
      </c>
      <c r="J342" s="5">
        <f t="shared" si="112"/>
        <v>42628</v>
      </c>
      <c r="K342" s="2">
        <f t="shared" si="113"/>
        <v>227</v>
      </c>
      <c r="L342" s="27">
        <f t="shared" si="114"/>
        <v>227</v>
      </c>
      <c r="M342" s="14">
        <f t="shared" si="106"/>
        <v>1.026984031</v>
      </c>
      <c r="N342" s="14">
        <f t="shared" ca="1" si="107"/>
        <v>1.13933935</v>
      </c>
      <c r="O342" s="27">
        <f t="shared" si="120"/>
        <v>0</v>
      </c>
      <c r="P342" s="18">
        <f t="shared" ca="1" si="108"/>
        <v>139339.35</v>
      </c>
      <c r="Q342" s="3">
        <f t="shared" si="115"/>
        <v>0</v>
      </c>
      <c r="R342" s="4" t="str">
        <f t="shared" si="116"/>
        <v>A+J=</v>
      </c>
      <c r="S342" s="5">
        <f t="shared" si="117"/>
        <v>42993</v>
      </c>
      <c r="T342" s="8">
        <f t="shared" si="118"/>
        <v>0</v>
      </c>
      <c r="U342" s="8"/>
      <c r="V342" s="74">
        <v>45285</v>
      </c>
      <c r="W342" s="59" t="s">
        <v>91</v>
      </c>
      <c r="X342" s="31"/>
      <c r="Y342" s="6"/>
      <c r="Z342" s="8"/>
      <c r="AA342" s="8"/>
      <c r="AB342" s="8"/>
      <c r="AC342" s="8"/>
      <c r="AD342" s="8"/>
      <c r="AE342" s="9"/>
      <c r="AF342" s="8"/>
      <c r="AG342" s="8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6"/>
      <c r="GI342" s="6"/>
      <c r="GJ342" s="6"/>
      <c r="GK342" s="6"/>
      <c r="GL342" s="6"/>
      <c r="GM342" s="6"/>
      <c r="GN342" s="6"/>
      <c r="GO342" s="6"/>
      <c r="GP342" s="6"/>
      <c r="GQ342" s="6"/>
      <c r="GR342" s="6"/>
      <c r="GS342" s="6"/>
      <c r="GT342" s="6"/>
      <c r="GU342" s="6"/>
      <c r="GV342" s="6"/>
      <c r="GW342" s="6"/>
      <c r="GX342" s="6"/>
      <c r="GY342" s="6"/>
      <c r="GZ342" s="6"/>
    </row>
    <row r="343" spans="1:208" x14ac:dyDescent="0.15">
      <c r="A343" s="153">
        <f t="shared" si="109"/>
        <v>42959</v>
      </c>
      <c r="B343" s="23">
        <f t="shared" ca="1" si="119"/>
        <v>1139868.547</v>
      </c>
      <c r="C343" s="18">
        <f t="shared" si="110"/>
        <v>1000000</v>
      </c>
      <c r="D343" s="17">
        <f ca="1">IF(A343&lt;$B$1,VLOOKUP(A343,[1]DI!$A$4:$B$15000,2,FALSE),0)</f>
        <v>0</v>
      </c>
      <c r="E343" s="18">
        <f t="shared" ca="1" si="104"/>
        <v>1</v>
      </c>
      <c r="F343" s="18">
        <f ca="1">(TRUNC(PRODUCT($E$12:$E342),16))</f>
        <v>1.10978829129844</v>
      </c>
      <c r="G343" s="18">
        <f t="shared" si="103"/>
        <v>1</v>
      </c>
      <c r="H343" s="18">
        <f t="shared" ca="1" si="105"/>
        <v>1.10978829</v>
      </c>
      <c r="I343" s="17">
        <f t="shared" si="111"/>
        <v>0.03</v>
      </c>
      <c r="J343" s="5">
        <f t="shared" si="112"/>
        <v>42628</v>
      </c>
      <c r="K343" s="2">
        <f t="shared" si="113"/>
        <v>227</v>
      </c>
      <c r="L343" s="27">
        <f t="shared" si="114"/>
        <v>228</v>
      </c>
      <c r="M343" s="14">
        <f t="shared" si="106"/>
        <v>1.0271045000000001</v>
      </c>
      <c r="N343" s="14">
        <f t="shared" ca="1" si="107"/>
        <v>1.1398685470000001</v>
      </c>
      <c r="O343" s="27">
        <f t="shared" si="120"/>
        <v>0</v>
      </c>
      <c r="P343" s="18">
        <f t="shared" ca="1" si="108"/>
        <v>139868.54699999999</v>
      </c>
      <c r="Q343" s="3">
        <f t="shared" si="115"/>
        <v>0</v>
      </c>
      <c r="R343" s="4" t="str">
        <f t="shared" si="116"/>
        <v>A+J=</v>
      </c>
      <c r="S343" s="5">
        <f t="shared" si="117"/>
        <v>42993</v>
      </c>
      <c r="T343" s="8">
        <f t="shared" si="118"/>
        <v>0</v>
      </c>
      <c r="U343" s="8"/>
      <c r="V343" s="74">
        <v>45292</v>
      </c>
      <c r="W343" s="59" t="s">
        <v>93</v>
      </c>
      <c r="X343" s="31"/>
      <c r="Y343" s="6"/>
      <c r="Z343" s="8"/>
      <c r="AA343" s="8"/>
      <c r="AB343" s="8"/>
      <c r="AC343" s="8"/>
      <c r="AD343" s="8"/>
      <c r="AE343" s="9"/>
      <c r="AF343" s="8"/>
      <c r="AG343" s="8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6"/>
      <c r="GI343" s="6"/>
      <c r="GJ343" s="6"/>
      <c r="GK343" s="6"/>
      <c r="GL343" s="6"/>
      <c r="GM343" s="6"/>
      <c r="GN343" s="6"/>
      <c r="GO343" s="6"/>
      <c r="GP343" s="6"/>
      <c r="GQ343" s="6"/>
      <c r="GR343" s="6"/>
      <c r="GS343" s="6"/>
      <c r="GT343" s="6"/>
      <c r="GU343" s="6"/>
      <c r="GV343" s="6"/>
      <c r="GW343" s="6"/>
      <c r="GX343" s="6"/>
      <c r="GY343" s="6"/>
      <c r="GZ343" s="6"/>
    </row>
    <row r="344" spans="1:208" x14ac:dyDescent="0.15">
      <c r="A344" s="153">
        <f t="shared" si="109"/>
        <v>42960</v>
      </c>
      <c r="B344" s="23">
        <f t="shared" ca="1" si="119"/>
        <v>1139868.547</v>
      </c>
      <c r="C344" s="18">
        <f t="shared" si="110"/>
        <v>1000000</v>
      </c>
      <c r="D344" s="17">
        <f ca="1">IF(A344&lt;$B$1,VLOOKUP(A344,[1]DI!$A$4:$B$15000,2,FALSE),0)</f>
        <v>0</v>
      </c>
      <c r="E344" s="18">
        <f t="shared" ca="1" si="104"/>
        <v>1</v>
      </c>
      <c r="F344" s="18">
        <f ca="1">(TRUNC(PRODUCT($E$12:$E343),16))</f>
        <v>1.10978829129844</v>
      </c>
      <c r="G344" s="18">
        <f t="shared" si="103"/>
        <v>1</v>
      </c>
      <c r="H344" s="18">
        <f t="shared" ca="1" si="105"/>
        <v>1.10978829</v>
      </c>
      <c r="I344" s="17">
        <f t="shared" si="111"/>
        <v>0.03</v>
      </c>
      <c r="J344" s="5">
        <f t="shared" si="112"/>
        <v>42628</v>
      </c>
      <c r="K344" s="2">
        <f t="shared" si="113"/>
        <v>227</v>
      </c>
      <c r="L344" s="27">
        <f t="shared" si="114"/>
        <v>228</v>
      </c>
      <c r="M344" s="14">
        <f t="shared" si="106"/>
        <v>1.0271045000000001</v>
      </c>
      <c r="N344" s="14">
        <f t="shared" ca="1" si="107"/>
        <v>1.1398685470000001</v>
      </c>
      <c r="O344" s="27">
        <f t="shared" si="120"/>
        <v>0</v>
      </c>
      <c r="P344" s="18">
        <f t="shared" ca="1" si="108"/>
        <v>139868.54699999999</v>
      </c>
      <c r="Q344" s="3">
        <f t="shared" si="115"/>
        <v>0</v>
      </c>
      <c r="R344" s="4" t="str">
        <f t="shared" si="116"/>
        <v>A+J=</v>
      </c>
      <c r="S344" s="5">
        <f t="shared" si="117"/>
        <v>42993</v>
      </c>
      <c r="T344" s="8">
        <f t="shared" si="118"/>
        <v>0</v>
      </c>
      <c r="U344" s="8"/>
      <c r="V344" s="74">
        <v>45334</v>
      </c>
      <c r="W344" s="59" t="s">
        <v>77</v>
      </c>
      <c r="X344" s="31"/>
      <c r="Y344" s="6"/>
      <c r="Z344" s="8"/>
      <c r="AA344" s="8"/>
      <c r="AB344" s="8"/>
      <c r="AC344" s="8"/>
      <c r="AD344" s="8"/>
      <c r="AE344" s="9"/>
      <c r="AF344" s="8"/>
      <c r="AG344" s="8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6"/>
      <c r="GI344" s="6"/>
      <c r="GJ344" s="6"/>
      <c r="GK344" s="6"/>
      <c r="GL344" s="6"/>
      <c r="GM344" s="6"/>
      <c r="GN344" s="6"/>
      <c r="GO344" s="6"/>
      <c r="GP344" s="6"/>
      <c r="GQ344" s="6"/>
      <c r="GR344" s="6"/>
      <c r="GS344" s="6"/>
      <c r="GT344" s="6"/>
      <c r="GU344" s="6"/>
      <c r="GV344" s="6"/>
      <c r="GW344" s="6"/>
      <c r="GX344" s="6"/>
      <c r="GY344" s="6"/>
      <c r="GZ344" s="6"/>
    </row>
    <row r="345" spans="1:208" x14ac:dyDescent="0.15">
      <c r="A345" s="153">
        <f t="shared" si="109"/>
        <v>42961</v>
      </c>
      <c r="B345" s="23">
        <f t="shared" ca="1" si="119"/>
        <v>1139868.547</v>
      </c>
      <c r="C345" s="18">
        <f t="shared" si="110"/>
        <v>1000000</v>
      </c>
      <c r="D345" s="17">
        <f ca="1">IF(A345&lt;$B$1,VLOOKUP(A345,[1]DI!$A$4:$B$15000,2,FALSE),0)</f>
        <v>9.1399999999999995E-2</v>
      </c>
      <c r="E345" s="18">
        <f t="shared" ca="1" si="104"/>
        <v>1.00034713</v>
      </c>
      <c r="F345" s="18">
        <f ca="1">(TRUNC(PRODUCT($E$12:$E344),16))</f>
        <v>1.10978829129844</v>
      </c>
      <c r="G345" s="18">
        <f t="shared" si="103"/>
        <v>1</v>
      </c>
      <c r="H345" s="18">
        <f t="shared" ca="1" si="105"/>
        <v>1.10978829</v>
      </c>
      <c r="I345" s="17">
        <f t="shared" si="111"/>
        <v>0.03</v>
      </c>
      <c r="J345" s="5">
        <f t="shared" si="112"/>
        <v>42628</v>
      </c>
      <c r="K345" s="2">
        <f t="shared" si="113"/>
        <v>228</v>
      </c>
      <c r="L345" s="27">
        <f t="shared" si="114"/>
        <v>228</v>
      </c>
      <c r="M345" s="14">
        <f t="shared" si="106"/>
        <v>1.0271045000000001</v>
      </c>
      <c r="N345" s="14">
        <f t="shared" ca="1" si="107"/>
        <v>1.1398685470000001</v>
      </c>
      <c r="O345" s="27">
        <f t="shared" si="120"/>
        <v>0</v>
      </c>
      <c r="P345" s="18">
        <f t="shared" ca="1" si="108"/>
        <v>139868.54699999999</v>
      </c>
      <c r="Q345" s="3">
        <f t="shared" si="115"/>
        <v>0</v>
      </c>
      <c r="R345" s="4" t="str">
        <f t="shared" si="116"/>
        <v>A+J=</v>
      </c>
      <c r="S345" s="5">
        <f t="shared" si="117"/>
        <v>42993</v>
      </c>
      <c r="T345" s="8">
        <f t="shared" si="118"/>
        <v>0</v>
      </c>
      <c r="U345" s="8"/>
      <c r="V345" s="74">
        <v>45335</v>
      </c>
      <c r="W345" s="59" t="s">
        <v>77</v>
      </c>
      <c r="X345" s="31"/>
      <c r="Y345" s="6"/>
      <c r="Z345" s="8"/>
      <c r="AA345" s="8"/>
      <c r="AB345" s="8"/>
      <c r="AC345" s="8"/>
      <c r="AD345" s="8"/>
      <c r="AE345" s="9"/>
      <c r="AF345" s="8"/>
      <c r="AG345" s="8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6"/>
      <c r="GI345" s="6"/>
      <c r="GJ345" s="6"/>
      <c r="GK345" s="6"/>
      <c r="GL345" s="6"/>
      <c r="GM345" s="6"/>
      <c r="GN345" s="6"/>
      <c r="GO345" s="6"/>
      <c r="GP345" s="6"/>
      <c r="GQ345" s="6"/>
      <c r="GR345" s="6"/>
      <c r="GS345" s="6"/>
      <c r="GT345" s="6"/>
      <c r="GU345" s="6"/>
      <c r="GV345" s="6"/>
      <c r="GW345" s="6"/>
      <c r="GX345" s="6"/>
      <c r="GY345" s="6"/>
      <c r="GZ345" s="6"/>
    </row>
    <row r="346" spans="1:208" x14ac:dyDescent="0.15">
      <c r="A346" s="153">
        <f t="shared" si="109"/>
        <v>42962</v>
      </c>
      <c r="B346" s="23">
        <f t="shared" ca="1" si="119"/>
        <v>1140397.9849999999</v>
      </c>
      <c r="C346" s="18">
        <f t="shared" si="110"/>
        <v>1000000</v>
      </c>
      <c r="D346" s="17">
        <f ca="1">IF(A346&lt;$B$1,VLOOKUP(A346,[1]DI!$A$4:$B$15000,2,FALSE),0)</f>
        <v>9.1399999999999995E-2</v>
      </c>
      <c r="E346" s="18">
        <f t="shared" ca="1" si="104"/>
        <v>1.00034713</v>
      </c>
      <c r="F346" s="18">
        <f ca="1">(TRUNC(PRODUCT($E$12:$E345),16))</f>
        <v>1.110173532108</v>
      </c>
      <c r="G346" s="18">
        <f t="shared" si="103"/>
        <v>1</v>
      </c>
      <c r="H346" s="18">
        <f t="shared" ca="1" si="105"/>
        <v>1.11017353</v>
      </c>
      <c r="I346" s="17">
        <f t="shared" si="111"/>
        <v>0.03</v>
      </c>
      <c r="J346" s="5">
        <f t="shared" si="112"/>
        <v>42628</v>
      </c>
      <c r="K346" s="2">
        <f t="shared" si="113"/>
        <v>229</v>
      </c>
      <c r="L346" s="27">
        <f t="shared" si="114"/>
        <v>229</v>
      </c>
      <c r="M346" s="14">
        <f t="shared" si="106"/>
        <v>1.027224983</v>
      </c>
      <c r="N346" s="14">
        <f t="shared" ca="1" si="107"/>
        <v>1.1403979849999999</v>
      </c>
      <c r="O346" s="27">
        <f t="shared" si="120"/>
        <v>0</v>
      </c>
      <c r="P346" s="18">
        <f t="shared" ca="1" si="108"/>
        <v>140397.98499999999</v>
      </c>
      <c r="Q346" s="3">
        <f t="shared" si="115"/>
        <v>0</v>
      </c>
      <c r="R346" s="4" t="str">
        <f t="shared" si="116"/>
        <v>A+J=</v>
      </c>
      <c r="S346" s="5">
        <f t="shared" si="117"/>
        <v>42993</v>
      </c>
      <c r="T346" s="8">
        <f t="shared" si="118"/>
        <v>0</v>
      </c>
      <c r="U346" s="43"/>
      <c r="V346" s="74">
        <v>45380</v>
      </c>
      <c r="W346" s="59" t="s">
        <v>94</v>
      </c>
      <c r="X346" s="49"/>
      <c r="Y346" s="52"/>
      <c r="Z346" s="43"/>
      <c r="AA346" s="43"/>
      <c r="AB346" s="43"/>
      <c r="AC346" s="43"/>
      <c r="AD346" s="43"/>
      <c r="AE346" s="75"/>
      <c r="AF346" s="43"/>
      <c r="AG346" s="43"/>
      <c r="AH346" s="51"/>
      <c r="AI346" s="51"/>
      <c r="AJ346" s="51"/>
      <c r="AK346" s="51"/>
      <c r="AL346" s="51"/>
      <c r="AM346" s="51"/>
      <c r="AN346" s="51"/>
      <c r="AO346" s="51"/>
      <c r="AP346" s="51"/>
      <c r="AQ346" s="51"/>
      <c r="AR346" s="51"/>
      <c r="AS346" s="51"/>
      <c r="AT346" s="51"/>
      <c r="AU346" s="51"/>
      <c r="AV346" s="51"/>
      <c r="AW346" s="51"/>
      <c r="AX346" s="51"/>
      <c r="AY346" s="51"/>
      <c r="AZ346" s="51"/>
      <c r="BA346" s="51"/>
      <c r="BB346" s="51"/>
      <c r="BC346" s="51"/>
      <c r="BD346" s="51"/>
      <c r="BE346" s="51"/>
      <c r="BF346" s="51"/>
      <c r="BG346" s="51"/>
      <c r="BH346" s="51"/>
      <c r="BI346" s="51"/>
      <c r="BJ346" s="51"/>
      <c r="BK346" s="51"/>
      <c r="BL346" s="51"/>
      <c r="BM346" s="51"/>
      <c r="BN346" s="51"/>
      <c r="BO346" s="51"/>
      <c r="BP346" s="51"/>
      <c r="BQ346" s="51"/>
      <c r="BR346" s="51"/>
      <c r="BS346" s="51"/>
      <c r="BT346" s="51"/>
      <c r="BU346" s="51"/>
      <c r="BV346" s="51"/>
      <c r="BW346" s="51"/>
      <c r="BX346" s="51"/>
      <c r="BY346" s="51"/>
      <c r="BZ346" s="51"/>
      <c r="CA346" s="51"/>
      <c r="CB346" s="51"/>
      <c r="CC346" s="51"/>
      <c r="CD346" s="51"/>
      <c r="CE346" s="51"/>
      <c r="CF346" s="51"/>
      <c r="CG346" s="51"/>
      <c r="CH346" s="51"/>
      <c r="CI346" s="51"/>
      <c r="CJ346" s="51"/>
      <c r="CK346" s="51"/>
      <c r="CL346" s="51"/>
      <c r="CM346" s="51"/>
      <c r="CN346" s="51"/>
      <c r="CO346" s="51"/>
      <c r="CP346" s="51"/>
      <c r="CQ346" s="51"/>
      <c r="CR346" s="51"/>
      <c r="CS346" s="51"/>
      <c r="CT346" s="51"/>
      <c r="CU346" s="51"/>
      <c r="CV346" s="51"/>
      <c r="CW346" s="51"/>
      <c r="CX346" s="51"/>
      <c r="CY346" s="51"/>
      <c r="CZ346" s="51"/>
      <c r="DA346" s="51"/>
      <c r="DB346" s="51"/>
      <c r="DC346" s="51"/>
      <c r="DD346" s="51"/>
      <c r="DE346" s="51"/>
      <c r="DF346" s="51"/>
      <c r="DG346" s="51"/>
      <c r="DH346" s="51"/>
      <c r="DI346" s="51"/>
      <c r="DJ346" s="51"/>
      <c r="DK346" s="51"/>
      <c r="DL346" s="51"/>
      <c r="DM346" s="51"/>
      <c r="DN346" s="51"/>
      <c r="DO346" s="51"/>
      <c r="DP346" s="51"/>
      <c r="DQ346" s="51"/>
      <c r="DR346" s="51"/>
      <c r="DS346" s="51"/>
      <c r="DT346" s="51"/>
      <c r="DU346" s="51"/>
      <c r="DV346" s="51"/>
      <c r="DW346" s="51"/>
      <c r="DX346" s="51"/>
      <c r="DY346" s="51"/>
      <c r="DZ346" s="51"/>
      <c r="EA346" s="51"/>
      <c r="EB346" s="51"/>
      <c r="EC346" s="51"/>
      <c r="ED346" s="51"/>
      <c r="EE346" s="51"/>
      <c r="EF346" s="51"/>
      <c r="EG346" s="51"/>
      <c r="EH346" s="51"/>
      <c r="EI346" s="51"/>
      <c r="EJ346" s="51"/>
      <c r="EK346" s="51"/>
      <c r="EL346" s="51"/>
      <c r="EM346" s="51"/>
      <c r="EN346" s="51"/>
      <c r="EO346" s="51"/>
      <c r="EP346" s="51"/>
      <c r="EQ346" s="51"/>
      <c r="ER346" s="51"/>
      <c r="ES346" s="51"/>
      <c r="ET346" s="51"/>
      <c r="EU346" s="51"/>
      <c r="EV346" s="51"/>
      <c r="EW346" s="51"/>
      <c r="EX346" s="51"/>
      <c r="EY346" s="51"/>
      <c r="EZ346" s="51"/>
      <c r="FA346" s="51"/>
      <c r="FB346" s="51"/>
      <c r="FC346" s="51"/>
      <c r="FD346" s="51"/>
      <c r="FE346" s="51"/>
      <c r="FF346" s="51"/>
      <c r="FG346" s="51"/>
      <c r="FH346" s="51"/>
      <c r="FI346" s="51"/>
      <c r="FJ346" s="51"/>
      <c r="FK346" s="51"/>
      <c r="FL346" s="51"/>
      <c r="FM346" s="51"/>
      <c r="FN346" s="51"/>
      <c r="FO346" s="51"/>
      <c r="FP346" s="51"/>
      <c r="FQ346" s="51"/>
      <c r="FR346" s="51"/>
      <c r="FS346" s="51"/>
      <c r="FT346" s="51"/>
      <c r="FU346" s="51"/>
      <c r="FV346" s="51"/>
      <c r="FW346" s="51"/>
      <c r="FX346" s="51"/>
      <c r="FY346" s="51"/>
      <c r="FZ346" s="51"/>
      <c r="GA346" s="51"/>
      <c r="GB346" s="51"/>
      <c r="GC346" s="51"/>
      <c r="GD346" s="51"/>
      <c r="GE346" s="51"/>
      <c r="GF346" s="51"/>
      <c r="GG346" s="51"/>
      <c r="GH346" s="52"/>
      <c r="GI346" s="52"/>
      <c r="GJ346" s="52"/>
      <c r="GK346" s="52"/>
      <c r="GL346" s="52"/>
      <c r="GM346" s="52"/>
      <c r="GN346" s="52"/>
      <c r="GO346" s="52"/>
      <c r="GP346" s="52"/>
      <c r="GQ346" s="52"/>
      <c r="GR346" s="52"/>
      <c r="GS346" s="52"/>
      <c r="GT346" s="52"/>
      <c r="GU346" s="52"/>
      <c r="GV346" s="52"/>
      <c r="GW346" s="52"/>
      <c r="GX346" s="52"/>
      <c r="GY346" s="52"/>
      <c r="GZ346" s="52"/>
    </row>
    <row r="347" spans="1:208" x14ac:dyDescent="0.15">
      <c r="A347" s="153">
        <f t="shared" si="109"/>
        <v>42963</v>
      </c>
      <c r="B347" s="23">
        <f t="shared" ca="1" si="119"/>
        <v>1140927.676</v>
      </c>
      <c r="C347" s="18">
        <f t="shared" si="110"/>
        <v>1000000</v>
      </c>
      <c r="D347" s="17">
        <f ca="1">IF(A347&lt;$B$1,VLOOKUP(A347,[1]DI!$A$4:$B$15000,2,FALSE),0)</f>
        <v>9.1399999999999995E-2</v>
      </c>
      <c r="E347" s="18">
        <f t="shared" ca="1" si="104"/>
        <v>1.00034713</v>
      </c>
      <c r="F347" s="18">
        <f ca="1">(TRUNC(PRODUCT($E$12:$E346),16))</f>
        <v>1.1105589066462001</v>
      </c>
      <c r="G347" s="18">
        <f t="shared" si="103"/>
        <v>1</v>
      </c>
      <c r="H347" s="18">
        <f t="shared" ca="1" si="105"/>
        <v>1.11055891</v>
      </c>
      <c r="I347" s="17">
        <f t="shared" si="111"/>
        <v>0.03</v>
      </c>
      <c r="J347" s="5">
        <f t="shared" si="112"/>
        <v>42628</v>
      </c>
      <c r="K347" s="2">
        <f t="shared" si="113"/>
        <v>230</v>
      </c>
      <c r="L347" s="27">
        <f t="shared" si="114"/>
        <v>230</v>
      </c>
      <c r="M347" s="14">
        <f t="shared" si="106"/>
        <v>1.0273454799999999</v>
      </c>
      <c r="N347" s="14">
        <f t="shared" ca="1" si="107"/>
        <v>1.140927676</v>
      </c>
      <c r="O347" s="27">
        <f t="shared" si="120"/>
        <v>0</v>
      </c>
      <c r="P347" s="18">
        <f t="shared" ca="1" si="108"/>
        <v>140927.67600000001</v>
      </c>
      <c r="Q347" s="3">
        <f t="shared" si="115"/>
        <v>0</v>
      </c>
      <c r="R347" s="4" t="str">
        <f t="shared" si="116"/>
        <v>A+J=</v>
      </c>
      <c r="S347" s="5">
        <f t="shared" si="117"/>
        <v>42993</v>
      </c>
      <c r="T347" s="8">
        <f t="shared" si="118"/>
        <v>0</v>
      </c>
      <c r="U347" s="8"/>
      <c r="V347" s="74">
        <v>45413</v>
      </c>
      <c r="W347" s="59" t="s">
        <v>96</v>
      </c>
      <c r="X347" s="31"/>
      <c r="Y347" s="6"/>
      <c r="Z347" s="8"/>
      <c r="AA347" s="8"/>
      <c r="AB347" s="8"/>
      <c r="AC347" s="8"/>
      <c r="AD347" s="8"/>
      <c r="AE347" s="9"/>
      <c r="AF347" s="8"/>
      <c r="AG347" s="8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6"/>
      <c r="GI347" s="6"/>
      <c r="GJ347" s="6"/>
      <c r="GK347" s="6"/>
      <c r="GL347" s="6"/>
      <c r="GM347" s="6"/>
      <c r="GN347" s="6"/>
      <c r="GO347" s="6"/>
      <c r="GP347" s="6"/>
      <c r="GQ347" s="6"/>
      <c r="GR347" s="6"/>
      <c r="GS347" s="6"/>
      <c r="GT347" s="6"/>
      <c r="GU347" s="6"/>
      <c r="GV347" s="6"/>
      <c r="GW347" s="6"/>
      <c r="GX347" s="6"/>
      <c r="GY347" s="6"/>
      <c r="GZ347" s="6"/>
    </row>
    <row r="348" spans="1:208" x14ac:dyDescent="0.15">
      <c r="A348" s="153">
        <f t="shared" si="109"/>
        <v>42964</v>
      </c>
      <c r="B348" s="23">
        <f t="shared" ca="1" si="119"/>
        <v>1141457.6000000001</v>
      </c>
      <c r="C348" s="18">
        <f t="shared" si="110"/>
        <v>1000000</v>
      </c>
      <c r="D348" s="17">
        <f ca="1">IF(A348&lt;$B$1,VLOOKUP(A348,[1]DI!$A$4:$B$15000,2,FALSE),0)</f>
        <v>9.1399999999999995E-2</v>
      </c>
      <c r="E348" s="18">
        <f t="shared" ca="1" si="104"/>
        <v>1.00034713</v>
      </c>
      <c r="F348" s="18">
        <f ca="1">(TRUNC(PRODUCT($E$12:$E347),16))</f>
        <v>1.1109444149594601</v>
      </c>
      <c r="G348" s="18">
        <f t="shared" si="103"/>
        <v>1</v>
      </c>
      <c r="H348" s="18">
        <f t="shared" ca="1" si="105"/>
        <v>1.1109444100000001</v>
      </c>
      <c r="I348" s="17">
        <f t="shared" si="111"/>
        <v>0.03</v>
      </c>
      <c r="J348" s="5">
        <f t="shared" si="112"/>
        <v>42628</v>
      </c>
      <c r="K348" s="2">
        <f t="shared" si="113"/>
        <v>231</v>
      </c>
      <c r="L348" s="27">
        <f t="shared" si="114"/>
        <v>231</v>
      </c>
      <c r="M348" s="14">
        <f t="shared" si="106"/>
        <v>1.027465992</v>
      </c>
      <c r="N348" s="14">
        <f t="shared" ca="1" si="107"/>
        <v>1.1414576000000001</v>
      </c>
      <c r="O348" s="27">
        <f t="shared" si="120"/>
        <v>0</v>
      </c>
      <c r="P348" s="18">
        <f t="shared" ca="1" si="108"/>
        <v>141457.60000000001</v>
      </c>
      <c r="Q348" s="3">
        <f t="shared" si="115"/>
        <v>0</v>
      </c>
      <c r="R348" s="4" t="str">
        <f t="shared" si="116"/>
        <v>A+J=</v>
      </c>
      <c r="S348" s="5">
        <f t="shared" si="117"/>
        <v>42993</v>
      </c>
      <c r="T348" s="8">
        <f t="shared" si="118"/>
        <v>0</v>
      </c>
      <c r="U348" s="8"/>
      <c r="V348" s="74">
        <v>45442</v>
      </c>
      <c r="W348" s="59" t="s">
        <v>95</v>
      </c>
      <c r="X348" s="31"/>
      <c r="Y348" s="6"/>
      <c r="Z348" s="8"/>
      <c r="AA348" s="8"/>
      <c r="AB348" s="8"/>
      <c r="AC348" s="8"/>
      <c r="AD348" s="8"/>
      <c r="AE348" s="9"/>
      <c r="AF348" s="8"/>
      <c r="AG348" s="8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6"/>
      <c r="GI348" s="6"/>
      <c r="GJ348" s="6"/>
      <c r="GK348" s="6"/>
      <c r="GL348" s="6"/>
      <c r="GM348" s="6"/>
      <c r="GN348" s="6"/>
      <c r="GO348" s="6"/>
      <c r="GP348" s="6"/>
      <c r="GQ348" s="6"/>
      <c r="GR348" s="6"/>
      <c r="GS348" s="6"/>
      <c r="GT348" s="6"/>
      <c r="GU348" s="6"/>
      <c r="GV348" s="6"/>
      <c r="GW348" s="6"/>
      <c r="GX348" s="6"/>
      <c r="GY348" s="6"/>
      <c r="GZ348" s="6"/>
    </row>
    <row r="349" spans="1:208" x14ac:dyDescent="0.15">
      <c r="A349" s="153">
        <f t="shared" si="109"/>
        <v>42965</v>
      </c>
      <c r="B349" s="23">
        <f t="shared" ca="1" si="119"/>
        <v>1141987.7860000001</v>
      </c>
      <c r="C349" s="18">
        <f t="shared" si="110"/>
        <v>1000000</v>
      </c>
      <c r="D349" s="17">
        <f ca="1">IF(A349&lt;$B$1,VLOOKUP(A349,[1]DI!$A$4:$B$15000,2,FALSE),0)</f>
        <v>9.1399999999999995E-2</v>
      </c>
      <c r="E349" s="18">
        <f t="shared" ca="1" si="104"/>
        <v>1.00034713</v>
      </c>
      <c r="F349" s="18">
        <f ca="1">(TRUNC(PRODUCT($E$12:$E348),16))</f>
        <v>1.1113300570942299</v>
      </c>
      <c r="G349" s="18">
        <f t="shared" si="103"/>
        <v>1</v>
      </c>
      <c r="H349" s="18">
        <f t="shared" ca="1" si="105"/>
        <v>1.11133006</v>
      </c>
      <c r="I349" s="17">
        <f t="shared" si="111"/>
        <v>0.03</v>
      </c>
      <c r="J349" s="5">
        <f t="shared" si="112"/>
        <v>42628</v>
      </c>
      <c r="K349" s="2">
        <f t="shared" si="113"/>
        <v>232</v>
      </c>
      <c r="L349" s="27">
        <f t="shared" si="114"/>
        <v>232</v>
      </c>
      <c r="M349" s="14">
        <f t="shared" si="106"/>
        <v>1.027586517</v>
      </c>
      <c r="N349" s="14">
        <f t="shared" ca="1" si="107"/>
        <v>1.1419877860000001</v>
      </c>
      <c r="O349" s="27">
        <f t="shared" si="120"/>
        <v>0</v>
      </c>
      <c r="P349" s="18">
        <f t="shared" ca="1" si="108"/>
        <v>141987.78599999999</v>
      </c>
      <c r="Q349" s="3">
        <f t="shared" si="115"/>
        <v>0</v>
      </c>
      <c r="R349" s="4" t="str">
        <f t="shared" si="116"/>
        <v>A+J=</v>
      </c>
      <c r="S349" s="5">
        <f t="shared" si="117"/>
        <v>42993</v>
      </c>
      <c r="T349" s="8">
        <f t="shared" si="118"/>
        <v>0</v>
      </c>
      <c r="U349" s="8"/>
      <c r="V349" s="74">
        <v>45611</v>
      </c>
      <c r="W349" s="59" t="s">
        <v>98</v>
      </c>
      <c r="X349" s="31"/>
      <c r="Y349" s="6"/>
      <c r="Z349" s="8"/>
      <c r="AA349" s="8"/>
      <c r="AB349" s="8"/>
      <c r="AC349" s="8"/>
      <c r="AD349" s="8"/>
      <c r="AE349" s="9"/>
      <c r="AF349" s="8"/>
      <c r="AG349" s="8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6"/>
      <c r="GI349" s="6"/>
      <c r="GJ349" s="6"/>
      <c r="GK349" s="6"/>
      <c r="GL349" s="6"/>
      <c r="GM349" s="6"/>
      <c r="GN349" s="6"/>
      <c r="GO349" s="6"/>
      <c r="GP349" s="6"/>
      <c r="GQ349" s="6"/>
      <c r="GR349" s="6"/>
      <c r="GS349" s="6"/>
      <c r="GT349" s="6"/>
      <c r="GU349" s="6"/>
      <c r="GV349" s="6"/>
      <c r="GW349" s="6"/>
      <c r="GX349" s="6"/>
      <c r="GY349" s="6"/>
      <c r="GZ349" s="6"/>
    </row>
    <row r="350" spans="1:208" x14ac:dyDescent="0.15">
      <c r="A350" s="153">
        <f t="shared" si="109"/>
        <v>42966</v>
      </c>
      <c r="B350" s="23">
        <f t="shared" ca="1" si="119"/>
        <v>1142518.2039999999</v>
      </c>
      <c r="C350" s="18">
        <f t="shared" si="110"/>
        <v>1000000</v>
      </c>
      <c r="D350" s="17">
        <f ca="1">IF(A350&lt;$B$1,VLOOKUP(A350,[1]DI!$A$4:$B$15000,2,FALSE),0)</f>
        <v>0</v>
      </c>
      <c r="E350" s="18">
        <f t="shared" ca="1" si="104"/>
        <v>1</v>
      </c>
      <c r="F350" s="18">
        <f ca="1">(TRUNC(PRODUCT($E$12:$E349),16))</f>
        <v>1.1117158330969501</v>
      </c>
      <c r="G350" s="18">
        <f t="shared" si="103"/>
        <v>1</v>
      </c>
      <c r="H350" s="18">
        <f t="shared" ca="1" si="105"/>
        <v>1.1117158300000001</v>
      </c>
      <c r="I350" s="17">
        <f t="shared" si="111"/>
        <v>0.03</v>
      </c>
      <c r="J350" s="5">
        <f t="shared" si="112"/>
        <v>42628</v>
      </c>
      <c r="K350" s="2">
        <f t="shared" si="113"/>
        <v>232</v>
      </c>
      <c r="L350" s="27">
        <f t="shared" si="114"/>
        <v>233</v>
      </c>
      <c r="M350" s="14">
        <f t="shared" si="106"/>
        <v>1.027707057</v>
      </c>
      <c r="N350" s="14">
        <f t="shared" ca="1" si="107"/>
        <v>1.1425182039999999</v>
      </c>
      <c r="O350" s="27">
        <f t="shared" si="120"/>
        <v>0</v>
      </c>
      <c r="P350" s="18">
        <f t="shared" ca="1" si="108"/>
        <v>142518.204</v>
      </c>
      <c r="Q350" s="3">
        <f t="shared" si="115"/>
        <v>0</v>
      </c>
      <c r="R350" s="4" t="str">
        <f t="shared" si="116"/>
        <v>A+J=</v>
      </c>
      <c r="S350" s="5">
        <f t="shared" si="117"/>
        <v>42993</v>
      </c>
      <c r="T350" s="8">
        <f t="shared" si="118"/>
        <v>0</v>
      </c>
      <c r="U350" s="8"/>
      <c r="V350" s="74">
        <v>45651</v>
      </c>
      <c r="W350" s="59" t="s">
        <v>91</v>
      </c>
      <c r="X350" s="31"/>
      <c r="Y350" s="6"/>
      <c r="Z350" s="8"/>
      <c r="AA350" s="8"/>
      <c r="AB350" s="8"/>
      <c r="AC350" s="8"/>
      <c r="AD350" s="8"/>
      <c r="AE350" s="9"/>
      <c r="AF350" s="8"/>
      <c r="AG350" s="8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6"/>
      <c r="GI350" s="6"/>
      <c r="GJ350" s="6"/>
      <c r="GK350" s="6"/>
      <c r="GL350" s="6"/>
      <c r="GM350" s="6"/>
      <c r="GN350" s="6"/>
      <c r="GO350" s="6"/>
      <c r="GP350" s="6"/>
      <c r="GQ350" s="6"/>
      <c r="GR350" s="6"/>
      <c r="GS350" s="6"/>
      <c r="GT350" s="6"/>
      <c r="GU350" s="6"/>
      <c r="GV350" s="6"/>
      <c r="GW350" s="6"/>
      <c r="GX350" s="6"/>
      <c r="GY350" s="6"/>
      <c r="GZ350" s="6"/>
    </row>
    <row r="351" spans="1:208" x14ac:dyDescent="0.15">
      <c r="A351" s="153">
        <f t="shared" si="109"/>
        <v>42967</v>
      </c>
      <c r="B351" s="23">
        <f t="shared" ca="1" si="119"/>
        <v>1142518.2039999999</v>
      </c>
      <c r="C351" s="18">
        <f t="shared" si="110"/>
        <v>1000000</v>
      </c>
      <c r="D351" s="17">
        <f ca="1">IF(A351&lt;$B$1,VLOOKUP(A351,[1]DI!$A$4:$B$15000,2,FALSE),0)</f>
        <v>0</v>
      </c>
      <c r="E351" s="18">
        <f t="shared" ca="1" si="104"/>
        <v>1</v>
      </c>
      <c r="F351" s="18">
        <f ca="1">(TRUNC(PRODUCT($E$12:$E350),16))</f>
        <v>1.1117158330969501</v>
      </c>
      <c r="G351" s="18">
        <f t="shared" si="103"/>
        <v>1</v>
      </c>
      <c r="H351" s="18">
        <f t="shared" ca="1" si="105"/>
        <v>1.1117158300000001</v>
      </c>
      <c r="I351" s="17">
        <f t="shared" si="111"/>
        <v>0.03</v>
      </c>
      <c r="J351" s="5">
        <f t="shared" si="112"/>
        <v>42628</v>
      </c>
      <c r="K351" s="2">
        <f t="shared" si="113"/>
        <v>232</v>
      </c>
      <c r="L351" s="27">
        <f t="shared" si="114"/>
        <v>233</v>
      </c>
      <c r="M351" s="14">
        <f t="shared" si="106"/>
        <v>1.027707057</v>
      </c>
      <c r="N351" s="14">
        <f t="shared" ca="1" si="107"/>
        <v>1.1425182039999999</v>
      </c>
      <c r="O351" s="27">
        <f t="shared" si="120"/>
        <v>0</v>
      </c>
      <c r="P351" s="18">
        <f t="shared" ca="1" si="108"/>
        <v>142518.204</v>
      </c>
      <c r="Q351" s="3">
        <f t="shared" si="115"/>
        <v>0</v>
      </c>
      <c r="R351" s="4" t="str">
        <f t="shared" si="116"/>
        <v>A+J=</v>
      </c>
      <c r="S351" s="5">
        <f t="shared" si="117"/>
        <v>42993</v>
      </c>
      <c r="T351" s="8">
        <f t="shared" si="118"/>
        <v>0</v>
      </c>
      <c r="U351" s="8"/>
      <c r="V351" s="74">
        <v>45658</v>
      </c>
      <c r="W351" s="59" t="s">
        <v>93</v>
      </c>
      <c r="X351" s="31"/>
      <c r="Y351" s="6"/>
      <c r="Z351" s="8"/>
      <c r="AA351" s="8"/>
      <c r="AB351" s="8"/>
      <c r="AC351" s="8"/>
      <c r="AD351" s="8"/>
      <c r="AE351" s="9"/>
      <c r="AF351" s="8"/>
      <c r="AG351" s="8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6"/>
      <c r="GI351" s="6"/>
      <c r="GJ351" s="6"/>
      <c r="GK351" s="6"/>
      <c r="GL351" s="6"/>
      <c r="GM351" s="6"/>
      <c r="GN351" s="6"/>
      <c r="GO351" s="6"/>
      <c r="GP351" s="6"/>
      <c r="GQ351" s="6"/>
      <c r="GR351" s="6"/>
      <c r="GS351" s="6"/>
      <c r="GT351" s="6"/>
      <c r="GU351" s="6"/>
      <c r="GV351" s="6"/>
      <c r="GW351" s="6"/>
      <c r="GX351" s="6"/>
      <c r="GY351" s="6"/>
      <c r="GZ351" s="6"/>
    </row>
    <row r="352" spans="1:208" x14ac:dyDescent="0.15">
      <c r="A352" s="153">
        <f t="shared" si="109"/>
        <v>42968</v>
      </c>
      <c r="B352" s="23">
        <f t="shared" ca="1" si="119"/>
        <v>1142518.2039999999</v>
      </c>
      <c r="C352" s="18">
        <f t="shared" si="110"/>
        <v>1000000</v>
      </c>
      <c r="D352" s="17">
        <f ca="1">IF(A352&lt;$B$1,VLOOKUP(A352,[1]DI!$A$4:$B$15000,2,FALSE),0)</f>
        <v>9.1399999999999995E-2</v>
      </c>
      <c r="E352" s="18">
        <f t="shared" ca="1" si="104"/>
        <v>1.00034713</v>
      </c>
      <c r="F352" s="18">
        <f ca="1">(TRUNC(PRODUCT($E$12:$E351),16))</f>
        <v>1.1117158330969501</v>
      </c>
      <c r="G352" s="18">
        <f t="shared" si="103"/>
        <v>1</v>
      </c>
      <c r="H352" s="18">
        <f t="shared" ca="1" si="105"/>
        <v>1.1117158300000001</v>
      </c>
      <c r="I352" s="17">
        <f t="shared" si="111"/>
        <v>0.03</v>
      </c>
      <c r="J352" s="5">
        <f t="shared" si="112"/>
        <v>42628</v>
      </c>
      <c r="K352" s="2">
        <f t="shared" si="113"/>
        <v>233</v>
      </c>
      <c r="L352" s="27">
        <f t="shared" si="114"/>
        <v>233</v>
      </c>
      <c r="M352" s="14">
        <f t="shared" si="106"/>
        <v>1.027707057</v>
      </c>
      <c r="N352" s="14">
        <f t="shared" ca="1" si="107"/>
        <v>1.1425182039999999</v>
      </c>
      <c r="O352" s="27">
        <f t="shared" si="120"/>
        <v>0</v>
      </c>
      <c r="P352" s="18">
        <f t="shared" ca="1" si="108"/>
        <v>142518.204</v>
      </c>
      <c r="Q352" s="3">
        <f t="shared" si="115"/>
        <v>0</v>
      </c>
      <c r="R352" s="4" t="str">
        <f t="shared" si="116"/>
        <v>A+J=</v>
      </c>
      <c r="S352" s="5">
        <f t="shared" si="117"/>
        <v>42993</v>
      </c>
      <c r="T352" s="8">
        <f t="shared" si="118"/>
        <v>0</v>
      </c>
      <c r="U352" s="8"/>
      <c r="V352" s="74">
        <v>45719</v>
      </c>
      <c r="W352" s="59" t="s">
        <v>77</v>
      </c>
      <c r="X352" s="31"/>
      <c r="Y352" s="6"/>
      <c r="Z352" s="8"/>
      <c r="AA352" s="8"/>
      <c r="AB352" s="8"/>
      <c r="AC352" s="8"/>
      <c r="AD352" s="8"/>
      <c r="AE352" s="9"/>
      <c r="AF352" s="8"/>
      <c r="AG352" s="8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6"/>
      <c r="GI352" s="6"/>
      <c r="GJ352" s="6"/>
      <c r="GK352" s="6"/>
      <c r="GL352" s="6"/>
      <c r="GM352" s="6"/>
      <c r="GN352" s="6"/>
      <c r="GO352" s="6"/>
      <c r="GP352" s="6"/>
      <c r="GQ352" s="6"/>
      <c r="GR352" s="6"/>
      <c r="GS352" s="6"/>
      <c r="GT352" s="6"/>
      <c r="GU352" s="6"/>
      <c r="GV352" s="6"/>
      <c r="GW352" s="6"/>
      <c r="GX352" s="6"/>
      <c r="GY352" s="6"/>
      <c r="GZ352" s="6"/>
    </row>
    <row r="353" spans="1:208" x14ac:dyDescent="0.15">
      <c r="A353" s="153">
        <f t="shared" si="109"/>
        <v>42969</v>
      </c>
      <c r="B353" s="23">
        <f t="shared" ca="1" si="119"/>
        <v>1143048.875</v>
      </c>
      <c r="C353" s="18">
        <f t="shared" si="110"/>
        <v>1000000</v>
      </c>
      <c r="D353" s="17">
        <f ca="1">IF(A353&lt;$B$1,VLOOKUP(A353,[1]DI!$A$4:$B$15000,2,FALSE),0)</f>
        <v>9.1399999999999995E-2</v>
      </c>
      <c r="E353" s="18">
        <f t="shared" ca="1" si="104"/>
        <v>1.00034713</v>
      </c>
      <c r="F353" s="18">
        <f ca="1">(TRUNC(PRODUCT($E$12:$E352),16))</f>
        <v>1.11210174301409</v>
      </c>
      <c r="G353" s="18">
        <f t="shared" si="103"/>
        <v>1</v>
      </c>
      <c r="H353" s="18">
        <f t="shared" ca="1" si="105"/>
        <v>1.1121017399999999</v>
      </c>
      <c r="I353" s="17">
        <f t="shared" si="111"/>
        <v>0.03</v>
      </c>
      <c r="J353" s="5">
        <f t="shared" si="112"/>
        <v>42628</v>
      </c>
      <c r="K353" s="2">
        <f t="shared" si="113"/>
        <v>234</v>
      </c>
      <c r="L353" s="27">
        <f t="shared" si="114"/>
        <v>234</v>
      </c>
      <c r="M353" s="14">
        <f t="shared" si="106"/>
        <v>1.027827611</v>
      </c>
      <c r="N353" s="14">
        <f t="shared" ca="1" si="107"/>
        <v>1.1430488750000001</v>
      </c>
      <c r="O353" s="27">
        <f t="shared" si="120"/>
        <v>0</v>
      </c>
      <c r="P353" s="18">
        <f t="shared" ca="1" si="108"/>
        <v>143048.875</v>
      </c>
      <c r="Q353" s="3">
        <f t="shared" si="115"/>
        <v>0</v>
      </c>
      <c r="R353" s="4" t="str">
        <f t="shared" si="116"/>
        <v>A+J=</v>
      </c>
      <c r="S353" s="5">
        <f t="shared" si="117"/>
        <v>42993</v>
      </c>
      <c r="T353" s="8">
        <f t="shared" si="118"/>
        <v>0</v>
      </c>
      <c r="U353" s="8"/>
      <c r="V353" s="74">
        <v>45720</v>
      </c>
      <c r="W353" s="59" t="s">
        <v>77</v>
      </c>
      <c r="X353" s="31"/>
      <c r="Y353" s="6"/>
      <c r="Z353" s="8"/>
      <c r="AA353" s="8"/>
      <c r="AB353" s="8"/>
      <c r="AC353" s="8"/>
      <c r="AD353" s="8"/>
      <c r="AE353" s="9"/>
      <c r="AF353" s="8"/>
      <c r="AG353" s="8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6"/>
      <c r="GI353" s="6"/>
      <c r="GJ353" s="6"/>
      <c r="GK353" s="6"/>
      <c r="GL353" s="6"/>
      <c r="GM353" s="6"/>
      <c r="GN353" s="6"/>
      <c r="GO353" s="6"/>
      <c r="GP353" s="6"/>
      <c r="GQ353" s="6"/>
      <c r="GR353" s="6"/>
      <c r="GS353" s="6"/>
      <c r="GT353" s="6"/>
      <c r="GU353" s="6"/>
      <c r="GV353" s="6"/>
      <c r="GW353" s="6"/>
      <c r="GX353" s="6"/>
      <c r="GY353" s="6"/>
      <c r="GZ353" s="6"/>
    </row>
    <row r="354" spans="1:208" x14ac:dyDescent="0.15">
      <c r="A354" s="153">
        <f t="shared" si="109"/>
        <v>42970</v>
      </c>
      <c r="B354" s="23">
        <f t="shared" ca="1" si="119"/>
        <v>1143579.798</v>
      </c>
      <c r="C354" s="18">
        <f t="shared" si="110"/>
        <v>1000000</v>
      </c>
      <c r="D354" s="17">
        <f ca="1">IF(A354&lt;$B$1,VLOOKUP(A354,[1]DI!$A$4:$B$15000,2,FALSE),0)</f>
        <v>9.1399999999999995E-2</v>
      </c>
      <c r="E354" s="18">
        <f t="shared" ca="1" si="104"/>
        <v>1.00034713</v>
      </c>
      <c r="F354" s="18">
        <f ca="1">(TRUNC(PRODUCT($E$12:$E353),16))</f>
        <v>1.1124877868921399</v>
      </c>
      <c r="G354" s="18">
        <f t="shared" si="103"/>
        <v>1</v>
      </c>
      <c r="H354" s="18">
        <f t="shared" ca="1" si="105"/>
        <v>1.1124877900000001</v>
      </c>
      <c r="I354" s="17">
        <f t="shared" si="111"/>
        <v>0.03</v>
      </c>
      <c r="J354" s="5">
        <f t="shared" si="112"/>
        <v>42628</v>
      </c>
      <c r="K354" s="2">
        <f t="shared" si="113"/>
        <v>235</v>
      </c>
      <c r="L354" s="27">
        <f t="shared" si="114"/>
        <v>235</v>
      </c>
      <c r="M354" s="14">
        <f t="shared" si="106"/>
        <v>1.027948179</v>
      </c>
      <c r="N354" s="14">
        <f t="shared" ca="1" si="107"/>
        <v>1.143579798</v>
      </c>
      <c r="O354" s="27">
        <f t="shared" si="120"/>
        <v>0</v>
      </c>
      <c r="P354" s="18">
        <f t="shared" ca="1" si="108"/>
        <v>143579.79800000001</v>
      </c>
      <c r="Q354" s="3">
        <f t="shared" si="115"/>
        <v>0</v>
      </c>
      <c r="R354" s="4" t="str">
        <f t="shared" si="116"/>
        <v>A+J=</v>
      </c>
      <c r="S354" s="5">
        <f t="shared" si="117"/>
        <v>42993</v>
      </c>
      <c r="T354" s="8">
        <f t="shared" si="118"/>
        <v>0</v>
      </c>
      <c r="U354" s="8"/>
      <c r="V354" s="74">
        <v>45765</v>
      </c>
      <c r="W354" s="59" t="s">
        <v>94</v>
      </c>
      <c r="X354" s="31"/>
      <c r="Y354" s="6"/>
      <c r="Z354" s="8"/>
      <c r="AA354" s="8"/>
      <c r="AB354" s="8"/>
      <c r="AC354" s="8"/>
      <c r="AD354" s="8"/>
      <c r="AE354" s="9"/>
      <c r="AF354" s="8"/>
      <c r="AG354" s="8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6"/>
      <c r="GI354" s="6"/>
      <c r="GJ354" s="6"/>
      <c r="GK354" s="6"/>
      <c r="GL354" s="6"/>
      <c r="GM354" s="6"/>
      <c r="GN354" s="6"/>
      <c r="GO354" s="6"/>
      <c r="GP354" s="6"/>
      <c r="GQ354" s="6"/>
      <c r="GR354" s="6"/>
      <c r="GS354" s="6"/>
      <c r="GT354" s="6"/>
      <c r="GU354" s="6"/>
      <c r="GV354" s="6"/>
      <c r="GW354" s="6"/>
      <c r="GX354" s="6"/>
      <c r="GY354" s="6"/>
      <c r="GZ354" s="6"/>
    </row>
    <row r="355" spans="1:208" x14ac:dyDescent="0.15">
      <c r="A355" s="153">
        <f t="shared" si="109"/>
        <v>42971</v>
      </c>
      <c r="B355" s="23">
        <f t="shared" ca="1" si="119"/>
        <v>1144110.953</v>
      </c>
      <c r="C355" s="18">
        <f t="shared" si="110"/>
        <v>1000000</v>
      </c>
      <c r="D355" s="17">
        <f ca="1">IF(A355&lt;$B$1,VLOOKUP(A355,[1]DI!$A$4:$B$15000,2,FALSE),0)</f>
        <v>9.1399999999999995E-2</v>
      </c>
      <c r="E355" s="18">
        <f t="shared" ca="1" si="104"/>
        <v>1.00034713</v>
      </c>
      <c r="F355" s="18">
        <f ca="1">(TRUNC(PRODUCT($E$12:$E354),16))</f>
        <v>1.11287396477761</v>
      </c>
      <c r="G355" s="18">
        <f t="shared" si="103"/>
        <v>1</v>
      </c>
      <c r="H355" s="18">
        <f t="shared" ca="1" si="105"/>
        <v>1.1128739599999999</v>
      </c>
      <c r="I355" s="17">
        <f t="shared" si="111"/>
        <v>0.03</v>
      </c>
      <c r="J355" s="5">
        <f t="shared" si="112"/>
        <v>42628</v>
      </c>
      <c r="K355" s="2">
        <f t="shared" si="113"/>
        <v>236</v>
      </c>
      <c r="L355" s="27">
        <f t="shared" si="114"/>
        <v>236</v>
      </c>
      <c r="M355" s="14">
        <f t="shared" si="106"/>
        <v>1.0280687610000001</v>
      </c>
      <c r="N355" s="14">
        <f t="shared" ca="1" si="107"/>
        <v>1.144110953</v>
      </c>
      <c r="O355" s="27">
        <f t="shared" si="120"/>
        <v>0</v>
      </c>
      <c r="P355" s="18">
        <f t="shared" ca="1" si="108"/>
        <v>144110.95300000001</v>
      </c>
      <c r="Q355" s="3">
        <f t="shared" si="115"/>
        <v>0</v>
      </c>
      <c r="R355" s="4" t="str">
        <f t="shared" si="116"/>
        <v>A+J=</v>
      </c>
      <c r="S355" s="5">
        <f t="shared" si="117"/>
        <v>42993</v>
      </c>
      <c r="T355" s="8">
        <f t="shared" si="118"/>
        <v>0</v>
      </c>
      <c r="U355" s="8"/>
      <c r="V355" s="74">
        <v>45768</v>
      </c>
      <c r="W355" s="59" t="s">
        <v>79</v>
      </c>
      <c r="X355" s="31"/>
      <c r="Y355" s="6"/>
      <c r="Z355" s="8"/>
      <c r="AA355" s="8"/>
      <c r="AB355" s="8"/>
      <c r="AC355" s="8"/>
      <c r="AD355" s="8"/>
      <c r="AE355" s="9"/>
      <c r="AF355" s="8"/>
      <c r="AG355" s="8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6"/>
      <c r="GI355" s="6"/>
      <c r="GJ355" s="6"/>
      <c r="GK355" s="6"/>
      <c r="GL355" s="6"/>
      <c r="GM355" s="6"/>
      <c r="GN355" s="6"/>
      <c r="GO355" s="6"/>
      <c r="GP355" s="6"/>
      <c r="GQ355" s="6"/>
      <c r="GR355" s="6"/>
      <c r="GS355" s="6"/>
      <c r="GT355" s="6"/>
      <c r="GU355" s="6"/>
      <c r="GV355" s="6"/>
      <c r="GW355" s="6"/>
      <c r="GX355" s="6"/>
      <c r="GY355" s="6"/>
      <c r="GZ355" s="6"/>
    </row>
    <row r="356" spans="1:208" x14ac:dyDescent="0.15">
      <c r="A356" s="153">
        <f t="shared" si="109"/>
        <v>42972</v>
      </c>
      <c r="B356" s="23">
        <f t="shared" ca="1" si="119"/>
        <v>1144642.371</v>
      </c>
      <c r="C356" s="18">
        <f t="shared" si="110"/>
        <v>1000000</v>
      </c>
      <c r="D356" s="17">
        <f ca="1">IF(A356&lt;$B$1,VLOOKUP(A356,[1]DI!$A$4:$B$15000,2,FALSE),0)</f>
        <v>9.1399999999999995E-2</v>
      </c>
      <c r="E356" s="18">
        <f t="shared" ca="1" si="104"/>
        <v>1.00034713</v>
      </c>
      <c r="F356" s="18">
        <f ca="1">(TRUNC(PRODUCT($E$12:$E355),16))</f>
        <v>1.1132602767169999</v>
      </c>
      <c r="G356" s="18">
        <f t="shared" si="103"/>
        <v>1</v>
      </c>
      <c r="H356" s="18">
        <f t="shared" ca="1" si="105"/>
        <v>1.11326028</v>
      </c>
      <c r="I356" s="17">
        <f t="shared" si="111"/>
        <v>0.03</v>
      </c>
      <c r="J356" s="5">
        <f t="shared" si="112"/>
        <v>42628</v>
      </c>
      <c r="K356" s="2">
        <f t="shared" si="113"/>
        <v>237</v>
      </c>
      <c r="L356" s="27">
        <f t="shared" si="114"/>
        <v>237</v>
      </c>
      <c r="M356" s="14">
        <f t="shared" si="106"/>
        <v>1.028189357</v>
      </c>
      <c r="N356" s="14">
        <f t="shared" ca="1" si="107"/>
        <v>1.144642371</v>
      </c>
      <c r="O356" s="27">
        <f t="shared" si="120"/>
        <v>0</v>
      </c>
      <c r="P356" s="18">
        <f t="shared" ca="1" si="108"/>
        <v>144642.37100000001</v>
      </c>
      <c r="Q356" s="3">
        <f t="shared" si="115"/>
        <v>0</v>
      </c>
      <c r="R356" s="4" t="str">
        <f t="shared" si="116"/>
        <v>A+J=</v>
      </c>
      <c r="S356" s="5">
        <f t="shared" si="117"/>
        <v>42993</v>
      </c>
      <c r="T356" s="8">
        <f t="shared" si="118"/>
        <v>0</v>
      </c>
      <c r="U356" s="8"/>
      <c r="V356" s="74">
        <v>45778</v>
      </c>
      <c r="W356" s="59" t="s">
        <v>86</v>
      </c>
      <c r="X356" s="31"/>
      <c r="Y356" s="6"/>
      <c r="Z356" s="8"/>
      <c r="AA356" s="8"/>
      <c r="AB356" s="8"/>
      <c r="AC356" s="8"/>
      <c r="AD356" s="8"/>
      <c r="AE356" s="9"/>
      <c r="AF356" s="8"/>
      <c r="AG356" s="8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6"/>
      <c r="GI356" s="6"/>
      <c r="GJ356" s="6"/>
      <c r="GK356" s="6"/>
      <c r="GL356" s="6"/>
      <c r="GM356" s="6"/>
      <c r="GN356" s="6"/>
      <c r="GO356" s="6"/>
      <c r="GP356" s="6"/>
      <c r="GQ356" s="6"/>
      <c r="GR356" s="6"/>
      <c r="GS356" s="6"/>
      <c r="GT356" s="6"/>
      <c r="GU356" s="6"/>
      <c r="GV356" s="6"/>
      <c r="GW356" s="6"/>
      <c r="GX356" s="6"/>
      <c r="GY356" s="6"/>
      <c r="GZ356" s="6"/>
    </row>
    <row r="357" spans="1:208" x14ac:dyDescent="0.15">
      <c r="A357" s="153">
        <f t="shared" si="109"/>
        <v>42973</v>
      </c>
      <c r="B357" s="23">
        <f t="shared" ca="1" si="119"/>
        <v>1145174.023</v>
      </c>
      <c r="C357" s="18">
        <f t="shared" si="110"/>
        <v>1000000</v>
      </c>
      <c r="D357" s="17">
        <f ca="1">IF(A357&lt;$B$1,VLOOKUP(A357,[1]DI!$A$4:$B$15000,2,FALSE),0)</f>
        <v>0</v>
      </c>
      <c r="E357" s="18">
        <f t="shared" ca="1" si="104"/>
        <v>1</v>
      </c>
      <c r="F357" s="18">
        <f ca="1">(TRUNC(PRODUCT($E$12:$E356),16))</f>
        <v>1.1136467227568601</v>
      </c>
      <c r="G357" s="18">
        <f t="shared" si="103"/>
        <v>1</v>
      </c>
      <c r="H357" s="18">
        <f t="shared" ca="1" si="105"/>
        <v>1.11364672</v>
      </c>
      <c r="I357" s="17">
        <f t="shared" si="111"/>
        <v>0.03</v>
      </c>
      <c r="J357" s="5">
        <f t="shared" si="112"/>
        <v>42628</v>
      </c>
      <c r="K357" s="2">
        <f t="shared" si="113"/>
        <v>237</v>
      </c>
      <c r="L357" s="27">
        <f t="shared" si="114"/>
        <v>238</v>
      </c>
      <c r="M357" s="14">
        <f t="shared" si="106"/>
        <v>1.0283099680000001</v>
      </c>
      <c r="N357" s="14">
        <f t="shared" ca="1" si="107"/>
        <v>1.145174023</v>
      </c>
      <c r="O357" s="27">
        <f t="shared" si="120"/>
        <v>0</v>
      </c>
      <c r="P357" s="18">
        <f t="shared" ca="1" si="108"/>
        <v>145174.02299999999</v>
      </c>
      <c r="Q357" s="3">
        <f t="shared" si="115"/>
        <v>0</v>
      </c>
      <c r="R357" s="4" t="str">
        <f t="shared" si="116"/>
        <v>A+J=</v>
      </c>
      <c r="S357" s="5">
        <f t="shared" si="117"/>
        <v>42993</v>
      </c>
      <c r="T357" s="8">
        <f t="shared" si="118"/>
        <v>0</v>
      </c>
      <c r="U357" s="8"/>
      <c r="V357" s="74">
        <v>45827</v>
      </c>
      <c r="W357" s="59" t="s">
        <v>95</v>
      </c>
      <c r="X357" s="31"/>
      <c r="Y357" s="6"/>
      <c r="Z357" s="8"/>
      <c r="AA357" s="8"/>
      <c r="AB357" s="8"/>
      <c r="AC357" s="8"/>
      <c r="AD357" s="8"/>
      <c r="AE357" s="9"/>
      <c r="AF357" s="8"/>
      <c r="AG357" s="8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6"/>
      <c r="GI357" s="6"/>
      <c r="GJ357" s="6"/>
      <c r="GK357" s="6"/>
      <c r="GL357" s="6"/>
      <c r="GM357" s="6"/>
      <c r="GN357" s="6"/>
      <c r="GO357" s="6"/>
      <c r="GP357" s="6"/>
      <c r="GQ357" s="6"/>
      <c r="GR357" s="6"/>
      <c r="GS357" s="6"/>
      <c r="GT357" s="6"/>
      <c r="GU357" s="6"/>
      <c r="GV357" s="6"/>
      <c r="GW357" s="6"/>
      <c r="GX357" s="6"/>
      <c r="GY357" s="6"/>
      <c r="GZ357" s="6"/>
    </row>
    <row r="358" spans="1:208" x14ac:dyDescent="0.15">
      <c r="A358" s="153">
        <f t="shared" si="109"/>
        <v>42974</v>
      </c>
      <c r="B358" s="23">
        <f t="shared" ca="1" si="119"/>
        <v>1145174.023</v>
      </c>
      <c r="C358" s="18">
        <f t="shared" si="110"/>
        <v>1000000</v>
      </c>
      <c r="D358" s="17">
        <f ca="1">IF(A358&lt;$B$1,VLOOKUP(A358,[1]DI!$A$4:$B$15000,2,FALSE),0)</f>
        <v>0</v>
      </c>
      <c r="E358" s="18">
        <f t="shared" ca="1" si="104"/>
        <v>1</v>
      </c>
      <c r="F358" s="18">
        <f ca="1">(TRUNC(PRODUCT($E$12:$E357),16))</f>
        <v>1.1136467227568601</v>
      </c>
      <c r="G358" s="18">
        <f t="shared" si="103"/>
        <v>1</v>
      </c>
      <c r="H358" s="18">
        <f t="shared" ca="1" si="105"/>
        <v>1.11364672</v>
      </c>
      <c r="I358" s="17">
        <f t="shared" si="111"/>
        <v>0.03</v>
      </c>
      <c r="J358" s="5">
        <f t="shared" si="112"/>
        <v>42628</v>
      </c>
      <c r="K358" s="2">
        <f t="shared" si="113"/>
        <v>237</v>
      </c>
      <c r="L358" s="27">
        <f t="shared" si="114"/>
        <v>238</v>
      </c>
      <c r="M358" s="14">
        <f t="shared" si="106"/>
        <v>1.0283099680000001</v>
      </c>
      <c r="N358" s="14">
        <f t="shared" ca="1" si="107"/>
        <v>1.145174023</v>
      </c>
      <c r="O358" s="27">
        <f t="shared" si="120"/>
        <v>0</v>
      </c>
      <c r="P358" s="18">
        <f t="shared" ca="1" si="108"/>
        <v>145174.02299999999</v>
      </c>
      <c r="Q358" s="3">
        <f t="shared" si="115"/>
        <v>0</v>
      </c>
      <c r="R358" s="4" t="str">
        <f t="shared" si="116"/>
        <v>A+J=</v>
      </c>
      <c r="S358" s="5">
        <f t="shared" si="117"/>
        <v>42993</v>
      </c>
      <c r="T358" s="8">
        <f t="shared" si="118"/>
        <v>0</v>
      </c>
      <c r="U358" s="8"/>
      <c r="V358" s="74">
        <v>46016</v>
      </c>
      <c r="W358" s="59" t="s">
        <v>91</v>
      </c>
      <c r="X358" s="31"/>
      <c r="Y358" s="6"/>
      <c r="Z358" s="8"/>
      <c r="AA358" s="8"/>
      <c r="AB358" s="8"/>
      <c r="AC358" s="8"/>
      <c r="AD358" s="8"/>
      <c r="AE358" s="9"/>
      <c r="AF358" s="8"/>
      <c r="AG358" s="8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6"/>
      <c r="GI358" s="6"/>
      <c r="GJ358" s="6"/>
      <c r="GK358" s="6"/>
      <c r="GL358" s="6"/>
      <c r="GM358" s="6"/>
      <c r="GN358" s="6"/>
      <c r="GO358" s="6"/>
      <c r="GP358" s="6"/>
      <c r="GQ358" s="6"/>
      <c r="GR358" s="6"/>
      <c r="GS358" s="6"/>
      <c r="GT358" s="6"/>
      <c r="GU358" s="6"/>
      <c r="GV358" s="6"/>
      <c r="GW358" s="6"/>
      <c r="GX358" s="6"/>
      <c r="GY358" s="6"/>
      <c r="GZ358" s="6"/>
    </row>
    <row r="359" spans="1:208" x14ac:dyDescent="0.15">
      <c r="A359" s="153">
        <f t="shared" si="109"/>
        <v>42975</v>
      </c>
      <c r="B359" s="23">
        <f t="shared" ca="1" si="119"/>
        <v>1145174.023</v>
      </c>
      <c r="C359" s="18">
        <f t="shared" si="110"/>
        <v>1000000</v>
      </c>
      <c r="D359" s="17">
        <f ca="1">IF(A359&lt;$B$1,VLOOKUP(A359,[1]DI!$A$4:$B$15000,2,FALSE),0)</f>
        <v>9.1399999999999995E-2</v>
      </c>
      <c r="E359" s="18">
        <f t="shared" ca="1" si="104"/>
        <v>1.00034713</v>
      </c>
      <c r="F359" s="18">
        <f ca="1">(TRUNC(PRODUCT($E$12:$E358),16))</f>
        <v>1.1136467227568601</v>
      </c>
      <c r="G359" s="18">
        <f t="shared" si="103"/>
        <v>1</v>
      </c>
      <c r="H359" s="18">
        <f t="shared" ca="1" si="105"/>
        <v>1.11364672</v>
      </c>
      <c r="I359" s="17">
        <f t="shared" si="111"/>
        <v>0.03</v>
      </c>
      <c r="J359" s="5">
        <f t="shared" si="112"/>
        <v>42628</v>
      </c>
      <c r="K359" s="2">
        <f t="shared" si="113"/>
        <v>238</v>
      </c>
      <c r="L359" s="27">
        <f t="shared" si="114"/>
        <v>238</v>
      </c>
      <c r="M359" s="14">
        <f t="shared" si="106"/>
        <v>1.0283099680000001</v>
      </c>
      <c r="N359" s="14">
        <f t="shared" ca="1" si="107"/>
        <v>1.145174023</v>
      </c>
      <c r="O359" s="27">
        <f t="shared" si="120"/>
        <v>0</v>
      </c>
      <c r="P359" s="18">
        <f t="shared" ca="1" si="108"/>
        <v>145174.02299999999</v>
      </c>
      <c r="Q359" s="3">
        <f t="shared" si="115"/>
        <v>0</v>
      </c>
      <c r="R359" s="4" t="str">
        <f t="shared" si="116"/>
        <v>A+J=</v>
      </c>
      <c r="S359" s="5">
        <f t="shared" si="117"/>
        <v>42993</v>
      </c>
      <c r="T359" s="8">
        <f t="shared" si="118"/>
        <v>0</v>
      </c>
      <c r="U359" s="8"/>
      <c r="V359" s="74">
        <v>46023</v>
      </c>
      <c r="W359" s="59" t="s">
        <v>93</v>
      </c>
      <c r="X359" s="31"/>
      <c r="Y359" s="6"/>
      <c r="Z359" s="8"/>
      <c r="AA359" s="8"/>
      <c r="AB359" s="8"/>
      <c r="AC359" s="8"/>
      <c r="AD359" s="8"/>
      <c r="AE359" s="9"/>
      <c r="AF359" s="8"/>
      <c r="AG359" s="8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6"/>
      <c r="GI359" s="6"/>
      <c r="GJ359" s="6"/>
      <c r="GK359" s="6"/>
      <c r="GL359" s="6"/>
      <c r="GM359" s="6"/>
      <c r="GN359" s="6"/>
      <c r="GO359" s="6"/>
      <c r="GP359" s="6"/>
      <c r="GQ359" s="6"/>
      <c r="GR359" s="6"/>
      <c r="GS359" s="6"/>
      <c r="GT359" s="6"/>
      <c r="GU359" s="6"/>
      <c r="GV359" s="6"/>
      <c r="GW359" s="6"/>
      <c r="GX359" s="6"/>
      <c r="GY359" s="6"/>
      <c r="GZ359" s="6"/>
    </row>
    <row r="360" spans="1:208" x14ac:dyDescent="0.15">
      <c r="A360" s="153">
        <f t="shared" si="109"/>
        <v>42976</v>
      </c>
      <c r="B360" s="23">
        <f t="shared" ca="1" si="119"/>
        <v>1145705.926</v>
      </c>
      <c r="C360" s="18">
        <f t="shared" si="110"/>
        <v>1000000</v>
      </c>
      <c r="D360" s="17">
        <f ca="1">IF(A360&lt;$B$1,VLOOKUP(A360,[1]DI!$A$4:$B$15000,2,FALSE),0)</f>
        <v>9.1399999999999995E-2</v>
      </c>
      <c r="E360" s="18">
        <f t="shared" ca="1" si="104"/>
        <v>1.00034713</v>
      </c>
      <c r="F360" s="18">
        <f ca="1">(TRUNC(PRODUCT($E$12:$E359),16))</f>
        <v>1.1140333029437299</v>
      </c>
      <c r="G360" s="18">
        <f t="shared" si="103"/>
        <v>1</v>
      </c>
      <c r="H360" s="18">
        <f t="shared" ca="1" si="105"/>
        <v>1.1140333</v>
      </c>
      <c r="I360" s="17">
        <f t="shared" si="111"/>
        <v>0.03</v>
      </c>
      <c r="J360" s="5">
        <f t="shared" si="112"/>
        <v>42628</v>
      </c>
      <c r="K360" s="2">
        <f t="shared" si="113"/>
        <v>239</v>
      </c>
      <c r="L360" s="27">
        <f t="shared" si="114"/>
        <v>239</v>
      </c>
      <c r="M360" s="14">
        <f t="shared" si="106"/>
        <v>1.0284305920000001</v>
      </c>
      <c r="N360" s="14">
        <f t="shared" ca="1" si="107"/>
        <v>1.145705926</v>
      </c>
      <c r="O360" s="27">
        <f t="shared" si="120"/>
        <v>0</v>
      </c>
      <c r="P360" s="18">
        <f t="shared" ca="1" si="108"/>
        <v>145705.92600000001</v>
      </c>
      <c r="Q360" s="3">
        <f t="shared" si="115"/>
        <v>0</v>
      </c>
      <c r="R360" s="4" t="str">
        <f t="shared" si="116"/>
        <v>A+J=</v>
      </c>
      <c r="S360" s="5">
        <f t="shared" si="117"/>
        <v>42993</v>
      </c>
      <c r="T360" s="8">
        <f t="shared" si="118"/>
        <v>0</v>
      </c>
      <c r="U360" s="8"/>
      <c r="V360" s="74">
        <v>46069</v>
      </c>
      <c r="W360" s="59" t="s">
        <v>77</v>
      </c>
      <c r="X360" s="31"/>
      <c r="Y360" s="6"/>
      <c r="Z360" s="8"/>
      <c r="AA360" s="8"/>
      <c r="AB360" s="8"/>
      <c r="AC360" s="8"/>
      <c r="AD360" s="8"/>
      <c r="AE360" s="9"/>
      <c r="AF360" s="8"/>
      <c r="AG360" s="8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6"/>
      <c r="GI360" s="6"/>
      <c r="GJ360" s="6"/>
      <c r="GK360" s="6"/>
      <c r="GL360" s="6"/>
      <c r="GM360" s="6"/>
      <c r="GN360" s="6"/>
      <c r="GO360" s="6"/>
      <c r="GP360" s="6"/>
      <c r="GQ360" s="6"/>
      <c r="GR360" s="6"/>
      <c r="GS360" s="6"/>
      <c r="GT360" s="6"/>
      <c r="GU360" s="6"/>
      <c r="GV360" s="6"/>
      <c r="GW360" s="6"/>
      <c r="GX360" s="6"/>
      <c r="GY360" s="6"/>
      <c r="GZ360" s="6"/>
    </row>
    <row r="361" spans="1:208" x14ac:dyDescent="0.15">
      <c r="A361" s="153">
        <f t="shared" si="109"/>
        <v>42977</v>
      </c>
      <c r="B361" s="23">
        <f t="shared" ca="1" si="119"/>
        <v>1146238.0830000001</v>
      </c>
      <c r="C361" s="18">
        <f t="shared" si="110"/>
        <v>1000000</v>
      </c>
      <c r="D361" s="17">
        <f ca="1">IF(A361&lt;$B$1,VLOOKUP(A361,[1]DI!$A$4:$B$15000,2,FALSE),0)</f>
        <v>9.1399999999999995E-2</v>
      </c>
      <c r="E361" s="18">
        <f t="shared" ca="1" si="104"/>
        <v>1.00034713</v>
      </c>
      <c r="F361" s="18">
        <f ca="1">(TRUNC(PRODUCT($E$12:$E360),16))</f>
        <v>1.1144200173241801</v>
      </c>
      <c r="G361" s="18">
        <f t="shared" si="103"/>
        <v>1</v>
      </c>
      <c r="H361" s="18">
        <f t="shared" ca="1" si="105"/>
        <v>1.1144200200000001</v>
      </c>
      <c r="I361" s="17">
        <f t="shared" si="111"/>
        <v>0.03</v>
      </c>
      <c r="J361" s="5">
        <f t="shared" si="112"/>
        <v>42628</v>
      </c>
      <c r="K361" s="2">
        <f t="shared" si="113"/>
        <v>240</v>
      </c>
      <c r="L361" s="27">
        <f t="shared" si="114"/>
        <v>240</v>
      </c>
      <c r="M361" s="14">
        <f t="shared" si="106"/>
        <v>1.028551231</v>
      </c>
      <c r="N361" s="14">
        <f t="shared" ca="1" si="107"/>
        <v>1.1462380830000001</v>
      </c>
      <c r="O361" s="27">
        <f t="shared" si="120"/>
        <v>0</v>
      </c>
      <c r="P361" s="18">
        <f t="shared" ca="1" si="108"/>
        <v>146238.08300000001</v>
      </c>
      <c r="Q361" s="3">
        <f t="shared" si="115"/>
        <v>0</v>
      </c>
      <c r="R361" s="4" t="str">
        <f t="shared" si="116"/>
        <v>A+J=</v>
      </c>
      <c r="S361" s="5">
        <f t="shared" si="117"/>
        <v>42993</v>
      </c>
      <c r="T361" s="8">
        <f t="shared" si="118"/>
        <v>0</v>
      </c>
      <c r="U361" s="8"/>
      <c r="V361" s="74">
        <v>46070</v>
      </c>
      <c r="W361" s="59" t="s">
        <v>77</v>
      </c>
      <c r="X361" s="31"/>
      <c r="Y361" s="6"/>
      <c r="Z361" s="8"/>
      <c r="AA361" s="8"/>
      <c r="AB361" s="8"/>
      <c r="AC361" s="8"/>
      <c r="AD361" s="8"/>
      <c r="AE361" s="9"/>
      <c r="AF361" s="8"/>
      <c r="AG361" s="8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6"/>
      <c r="GI361" s="6"/>
      <c r="GJ361" s="6"/>
      <c r="GK361" s="6"/>
      <c r="GL361" s="6"/>
      <c r="GM361" s="6"/>
      <c r="GN361" s="6"/>
      <c r="GO361" s="6"/>
      <c r="GP361" s="6"/>
      <c r="GQ361" s="6"/>
      <c r="GR361" s="6"/>
      <c r="GS361" s="6"/>
      <c r="GT361" s="6"/>
      <c r="GU361" s="6"/>
      <c r="GV361" s="6"/>
      <c r="GW361" s="6"/>
      <c r="GX361" s="6"/>
      <c r="GY361" s="6"/>
      <c r="GZ361" s="6"/>
    </row>
    <row r="362" spans="1:208" x14ac:dyDescent="0.15">
      <c r="A362" s="153">
        <f t="shared" si="109"/>
        <v>42978</v>
      </c>
      <c r="B362" s="23">
        <f t="shared" ca="1" si="119"/>
        <v>1146770.483</v>
      </c>
      <c r="C362" s="18">
        <f t="shared" si="110"/>
        <v>1000000</v>
      </c>
      <c r="D362" s="17">
        <f ca="1">IF(A362&lt;$B$1,VLOOKUP(A362,[1]DI!$A$4:$B$15000,2,FALSE),0)</f>
        <v>9.1399999999999995E-2</v>
      </c>
      <c r="E362" s="18">
        <f t="shared" ca="1" si="104"/>
        <v>1.00034713</v>
      </c>
      <c r="F362" s="18">
        <f ca="1">(TRUNC(PRODUCT($E$12:$E361),16))</f>
        <v>1.1148068659447901</v>
      </c>
      <c r="G362" s="18">
        <f t="shared" si="103"/>
        <v>1</v>
      </c>
      <c r="H362" s="18">
        <f t="shared" ca="1" si="105"/>
        <v>1.11480687</v>
      </c>
      <c r="I362" s="17">
        <f t="shared" si="111"/>
        <v>0.03</v>
      </c>
      <c r="J362" s="5">
        <f t="shared" si="112"/>
        <v>42628</v>
      </c>
      <c r="K362" s="2">
        <f t="shared" si="113"/>
        <v>241</v>
      </c>
      <c r="L362" s="27">
        <f t="shared" si="114"/>
        <v>241</v>
      </c>
      <c r="M362" s="14">
        <f t="shared" si="106"/>
        <v>1.028671884</v>
      </c>
      <c r="N362" s="14">
        <f t="shared" ca="1" si="107"/>
        <v>1.1467704830000001</v>
      </c>
      <c r="O362" s="27">
        <f t="shared" si="120"/>
        <v>0</v>
      </c>
      <c r="P362" s="18">
        <f t="shared" ca="1" si="108"/>
        <v>146770.48300000001</v>
      </c>
      <c r="Q362" s="3">
        <f t="shared" si="115"/>
        <v>0</v>
      </c>
      <c r="R362" s="4" t="str">
        <f t="shared" si="116"/>
        <v>A+J=</v>
      </c>
      <c r="S362" s="5">
        <f t="shared" si="117"/>
        <v>42993</v>
      </c>
      <c r="T362" s="8">
        <f t="shared" si="118"/>
        <v>0</v>
      </c>
      <c r="U362" s="8"/>
      <c r="V362" s="74">
        <v>46115</v>
      </c>
      <c r="W362" s="59" t="s">
        <v>94</v>
      </c>
      <c r="X362" s="31"/>
      <c r="Y362" s="6"/>
      <c r="Z362" s="8"/>
      <c r="AA362" s="8"/>
      <c r="AB362" s="8"/>
      <c r="AC362" s="8"/>
      <c r="AD362" s="8"/>
      <c r="AE362" s="9"/>
      <c r="AF362" s="8"/>
      <c r="AG362" s="8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6"/>
      <c r="GI362" s="6"/>
      <c r="GJ362" s="6"/>
      <c r="GK362" s="6"/>
      <c r="GL362" s="6"/>
      <c r="GM362" s="6"/>
      <c r="GN362" s="6"/>
      <c r="GO362" s="6"/>
      <c r="GP362" s="6"/>
      <c r="GQ362" s="6"/>
      <c r="GR362" s="6"/>
      <c r="GS362" s="6"/>
      <c r="GT362" s="6"/>
      <c r="GU362" s="6"/>
      <c r="GV362" s="6"/>
      <c r="GW362" s="6"/>
      <c r="GX362" s="6"/>
      <c r="GY362" s="6"/>
      <c r="GZ362" s="6"/>
    </row>
    <row r="363" spans="1:208" x14ac:dyDescent="0.15">
      <c r="A363" s="153">
        <f t="shared" si="109"/>
        <v>42979</v>
      </c>
      <c r="B363" s="23">
        <f t="shared" ca="1" si="119"/>
        <v>1147303.1259999999</v>
      </c>
      <c r="C363" s="18">
        <f t="shared" si="110"/>
        <v>1000000</v>
      </c>
      <c r="D363" s="17">
        <f ca="1">IF(A363&lt;$B$1,VLOOKUP(A363,[1]DI!$A$4:$B$15000,2,FALSE),0)</f>
        <v>9.1399999999999995E-2</v>
      </c>
      <c r="E363" s="18">
        <f t="shared" ca="1" si="104"/>
        <v>1.00034713</v>
      </c>
      <c r="F363" s="18">
        <f ca="1">(TRUNC(PRODUCT($E$12:$E362),16))</f>
        <v>1.11519384885217</v>
      </c>
      <c r="G363" s="18">
        <f t="shared" si="103"/>
        <v>1</v>
      </c>
      <c r="H363" s="18">
        <f t="shared" ca="1" si="105"/>
        <v>1.11519385</v>
      </c>
      <c r="I363" s="17">
        <f t="shared" si="111"/>
        <v>0.03</v>
      </c>
      <c r="J363" s="5">
        <f t="shared" si="112"/>
        <v>42628</v>
      </c>
      <c r="K363" s="2">
        <f t="shared" si="113"/>
        <v>242</v>
      </c>
      <c r="L363" s="27">
        <f t="shared" si="114"/>
        <v>242</v>
      </c>
      <c r="M363" s="14">
        <f t="shared" si="106"/>
        <v>1.028792551</v>
      </c>
      <c r="N363" s="14">
        <f t="shared" ca="1" si="107"/>
        <v>1.147303126</v>
      </c>
      <c r="O363" s="27">
        <f t="shared" si="120"/>
        <v>0</v>
      </c>
      <c r="P363" s="18">
        <f t="shared" ca="1" si="108"/>
        <v>147303.12599999999</v>
      </c>
      <c r="Q363" s="3">
        <f t="shared" si="115"/>
        <v>0</v>
      </c>
      <c r="R363" s="4" t="str">
        <f t="shared" si="116"/>
        <v>A+J=</v>
      </c>
      <c r="S363" s="5">
        <f t="shared" si="117"/>
        <v>42993</v>
      </c>
      <c r="T363" s="8">
        <f t="shared" si="118"/>
        <v>0</v>
      </c>
      <c r="U363" s="8"/>
      <c r="V363" s="74">
        <v>46133</v>
      </c>
      <c r="W363" s="59" t="s">
        <v>79</v>
      </c>
      <c r="X363" s="31"/>
      <c r="Y363" s="6"/>
      <c r="Z363" s="8"/>
      <c r="AA363" s="8"/>
      <c r="AB363" s="8"/>
      <c r="AC363" s="8"/>
      <c r="AD363" s="8"/>
      <c r="AE363" s="9"/>
      <c r="AF363" s="8"/>
      <c r="AG363" s="8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6"/>
      <c r="GI363" s="6"/>
      <c r="GJ363" s="6"/>
      <c r="GK363" s="6"/>
      <c r="GL363" s="6"/>
      <c r="GM363" s="6"/>
      <c r="GN363" s="6"/>
      <c r="GO363" s="6"/>
      <c r="GP363" s="6"/>
      <c r="GQ363" s="6"/>
      <c r="GR363" s="6"/>
      <c r="GS363" s="6"/>
      <c r="GT363" s="6"/>
      <c r="GU363" s="6"/>
      <c r="GV363" s="6"/>
      <c r="GW363" s="6"/>
      <c r="GX363" s="6"/>
      <c r="GY363" s="6"/>
      <c r="GZ363" s="6"/>
    </row>
    <row r="364" spans="1:208" x14ac:dyDescent="0.15">
      <c r="A364" s="153">
        <f t="shared" si="109"/>
        <v>42980</v>
      </c>
      <c r="B364" s="23">
        <f t="shared" ca="1" si="119"/>
        <v>1147836.0209999999</v>
      </c>
      <c r="C364" s="18">
        <f t="shared" si="110"/>
        <v>1000000</v>
      </c>
      <c r="D364" s="17">
        <f ca="1">IF(A364&lt;$B$1,VLOOKUP(A364,[1]DI!$A$4:$B$15000,2,FALSE),0)</f>
        <v>0</v>
      </c>
      <c r="E364" s="18">
        <f t="shared" ca="1" si="104"/>
        <v>1</v>
      </c>
      <c r="F364" s="18">
        <f ca="1">(TRUNC(PRODUCT($E$12:$E363),16))</f>
        <v>1.1155809660929199</v>
      </c>
      <c r="G364" s="18">
        <f t="shared" si="103"/>
        <v>1</v>
      </c>
      <c r="H364" s="18">
        <f t="shared" ca="1" si="105"/>
        <v>1.1155809699999999</v>
      </c>
      <c r="I364" s="17">
        <f t="shared" si="111"/>
        <v>0.03</v>
      </c>
      <c r="J364" s="5">
        <f t="shared" si="112"/>
        <v>42628</v>
      </c>
      <c r="K364" s="2">
        <f t="shared" si="113"/>
        <v>242</v>
      </c>
      <c r="L364" s="27">
        <f t="shared" si="114"/>
        <v>243</v>
      </c>
      <c r="M364" s="14">
        <f t="shared" si="106"/>
        <v>1.0289132320000001</v>
      </c>
      <c r="N364" s="14">
        <f t="shared" ca="1" si="107"/>
        <v>1.147836021</v>
      </c>
      <c r="O364" s="27">
        <f t="shared" si="120"/>
        <v>0</v>
      </c>
      <c r="P364" s="18">
        <f t="shared" ca="1" si="108"/>
        <v>147836.02100000001</v>
      </c>
      <c r="Q364" s="3">
        <f t="shared" si="115"/>
        <v>0</v>
      </c>
      <c r="R364" s="4" t="str">
        <f t="shared" si="116"/>
        <v>A+J=</v>
      </c>
      <c r="S364" s="5">
        <f t="shared" si="117"/>
        <v>42993</v>
      </c>
      <c r="T364" s="8">
        <f t="shared" si="118"/>
        <v>0</v>
      </c>
      <c r="U364" s="8"/>
      <c r="V364" s="74">
        <v>46143</v>
      </c>
      <c r="W364" s="59" t="s">
        <v>96</v>
      </c>
      <c r="X364" s="31"/>
      <c r="Y364" s="6"/>
      <c r="Z364" s="8"/>
      <c r="AA364" s="8"/>
      <c r="AB364" s="8"/>
      <c r="AC364" s="8"/>
      <c r="AD364" s="8"/>
      <c r="AE364" s="9"/>
      <c r="AF364" s="8"/>
      <c r="AG364" s="8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6"/>
      <c r="GI364" s="6"/>
      <c r="GJ364" s="6"/>
      <c r="GK364" s="6"/>
      <c r="GL364" s="6"/>
      <c r="GM364" s="6"/>
      <c r="GN364" s="6"/>
      <c r="GO364" s="6"/>
      <c r="GP364" s="6"/>
      <c r="GQ364" s="6"/>
      <c r="GR364" s="6"/>
      <c r="GS364" s="6"/>
      <c r="GT364" s="6"/>
      <c r="GU364" s="6"/>
      <c r="GV364" s="6"/>
      <c r="GW364" s="6"/>
      <c r="GX364" s="6"/>
      <c r="GY364" s="6"/>
      <c r="GZ364" s="6"/>
    </row>
    <row r="365" spans="1:208" x14ac:dyDescent="0.15">
      <c r="A365" s="153">
        <f t="shared" si="109"/>
        <v>42981</v>
      </c>
      <c r="B365" s="23">
        <f t="shared" ca="1" si="119"/>
        <v>1147836.0209999999</v>
      </c>
      <c r="C365" s="18">
        <f t="shared" si="110"/>
        <v>1000000</v>
      </c>
      <c r="D365" s="17">
        <f ca="1">IF(A365&lt;$B$1,VLOOKUP(A365,[1]DI!$A$4:$B$15000,2,FALSE),0)</f>
        <v>0</v>
      </c>
      <c r="E365" s="18">
        <f t="shared" ca="1" si="104"/>
        <v>1</v>
      </c>
      <c r="F365" s="18">
        <f ca="1">(TRUNC(PRODUCT($E$12:$E364),16))</f>
        <v>1.1155809660929199</v>
      </c>
      <c r="G365" s="18">
        <f t="shared" si="103"/>
        <v>1</v>
      </c>
      <c r="H365" s="18">
        <f t="shared" ca="1" si="105"/>
        <v>1.1155809699999999</v>
      </c>
      <c r="I365" s="17">
        <f t="shared" si="111"/>
        <v>0.03</v>
      </c>
      <c r="J365" s="5">
        <f t="shared" si="112"/>
        <v>42628</v>
      </c>
      <c r="K365" s="2">
        <f t="shared" si="113"/>
        <v>242</v>
      </c>
      <c r="L365" s="27">
        <f t="shared" si="114"/>
        <v>243</v>
      </c>
      <c r="M365" s="14">
        <f t="shared" si="106"/>
        <v>1.0289132320000001</v>
      </c>
      <c r="N365" s="14">
        <f t="shared" ca="1" si="107"/>
        <v>1.147836021</v>
      </c>
      <c r="O365" s="27">
        <f t="shared" si="120"/>
        <v>0</v>
      </c>
      <c r="P365" s="18">
        <f t="shared" ca="1" si="108"/>
        <v>147836.02100000001</v>
      </c>
      <c r="Q365" s="3">
        <f t="shared" si="115"/>
        <v>0</v>
      </c>
      <c r="R365" s="4" t="str">
        <f t="shared" si="116"/>
        <v>A+J=</v>
      </c>
      <c r="S365" s="5">
        <f t="shared" si="117"/>
        <v>42993</v>
      </c>
      <c r="T365" s="8">
        <f t="shared" si="118"/>
        <v>0</v>
      </c>
      <c r="U365" s="8"/>
      <c r="V365" s="74">
        <v>46177</v>
      </c>
      <c r="W365" s="59" t="s">
        <v>95</v>
      </c>
      <c r="X365" s="31"/>
      <c r="Y365" s="6"/>
      <c r="Z365" s="8"/>
      <c r="AA365" s="8"/>
      <c r="AB365" s="8"/>
      <c r="AC365" s="8"/>
      <c r="AD365" s="8"/>
      <c r="AE365" s="9"/>
      <c r="AF365" s="8"/>
      <c r="AG365" s="8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6"/>
      <c r="GI365" s="6"/>
      <c r="GJ365" s="6"/>
      <c r="GK365" s="6"/>
      <c r="GL365" s="6"/>
      <c r="GM365" s="6"/>
      <c r="GN365" s="6"/>
      <c r="GO365" s="6"/>
      <c r="GP365" s="6"/>
      <c r="GQ365" s="6"/>
      <c r="GR365" s="6"/>
      <c r="GS365" s="6"/>
      <c r="GT365" s="6"/>
      <c r="GU365" s="6"/>
      <c r="GV365" s="6"/>
      <c r="GW365" s="6"/>
      <c r="GX365" s="6"/>
      <c r="GY365" s="6"/>
      <c r="GZ365" s="6"/>
    </row>
    <row r="366" spans="1:208" x14ac:dyDescent="0.15">
      <c r="A366" s="153">
        <f t="shared" si="109"/>
        <v>42982</v>
      </c>
      <c r="B366" s="23">
        <f t="shared" ca="1" si="119"/>
        <v>1147836.0209999999</v>
      </c>
      <c r="C366" s="18">
        <f t="shared" si="110"/>
        <v>1000000</v>
      </c>
      <c r="D366" s="17">
        <f ca="1">IF(A366&lt;$B$1,VLOOKUP(A366,[1]DI!$A$4:$B$15000,2,FALSE),0)</f>
        <v>9.1399999999999995E-2</v>
      </c>
      <c r="E366" s="18">
        <f t="shared" ca="1" si="104"/>
        <v>1.00034713</v>
      </c>
      <c r="F366" s="18">
        <f ca="1">(TRUNC(PRODUCT($E$12:$E365),16))</f>
        <v>1.1155809660929199</v>
      </c>
      <c r="G366" s="18">
        <f t="shared" si="103"/>
        <v>1</v>
      </c>
      <c r="H366" s="18">
        <f t="shared" ca="1" si="105"/>
        <v>1.1155809699999999</v>
      </c>
      <c r="I366" s="17">
        <f t="shared" si="111"/>
        <v>0.03</v>
      </c>
      <c r="J366" s="5">
        <f t="shared" si="112"/>
        <v>42628</v>
      </c>
      <c r="K366" s="2">
        <f t="shared" si="113"/>
        <v>243</v>
      </c>
      <c r="L366" s="27">
        <f t="shared" si="114"/>
        <v>243</v>
      </c>
      <c r="M366" s="14">
        <f t="shared" si="106"/>
        <v>1.0289132320000001</v>
      </c>
      <c r="N366" s="14">
        <f t="shared" ca="1" si="107"/>
        <v>1.147836021</v>
      </c>
      <c r="O366" s="27">
        <f t="shared" si="120"/>
        <v>0</v>
      </c>
      <c r="P366" s="18">
        <f t="shared" ca="1" si="108"/>
        <v>147836.02100000001</v>
      </c>
      <c r="Q366" s="3">
        <f t="shared" si="115"/>
        <v>0</v>
      </c>
      <c r="R366" s="4" t="str">
        <f t="shared" si="116"/>
        <v>A+J=</v>
      </c>
      <c r="S366" s="5">
        <f t="shared" si="117"/>
        <v>42993</v>
      </c>
      <c r="T366" s="8">
        <f t="shared" si="118"/>
        <v>0</v>
      </c>
      <c r="U366" s="8"/>
      <c r="V366" s="74">
        <v>46272</v>
      </c>
      <c r="W366" s="59" t="s">
        <v>97</v>
      </c>
      <c r="X366" s="31"/>
      <c r="Y366" s="6"/>
      <c r="Z366" s="8"/>
      <c r="AA366" s="8"/>
      <c r="AB366" s="8"/>
      <c r="AC366" s="8"/>
      <c r="AD366" s="8"/>
      <c r="AE366" s="9"/>
      <c r="AF366" s="8"/>
      <c r="AG366" s="8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6"/>
      <c r="GI366" s="6"/>
      <c r="GJ366" s="6"/>
      <c r="GK366" s="6"/>
      <c r="GL366" s="6"/>
      <c r="GM366" s="6"/>
      <c r="GN366" s="6"/>
      <c r="GO366" s="6"/>
      <c r="GP366" s="6"/>
      <c r="GQ366" s="6"/>
      <c r="GR366" s="6"/>
      <c r="GS366" s="6"/>
      <c r="GT366" s="6"/>
      <c r="GU366" s="6"/>
      <c r="GV366" s="6"/>
      <c r="GW366" s="6"/>
      <c r="GX366" s="6"/>
      <c r="GY366" s="6"/>
      <c r="GZ366" s="6"/>
    </row>
    <row r="367" spans="1:208" x14ac:dyDescent="0.15">
      <c r="A367" s="153">
        <f t="shared" si="109"/>
        <v>42983</v>
      </c>
      <c r="B367" s="23">
        <f t="shared" ca="1" si="119"/>
        <v>1148369.1599999999</v>
      </c>
      <c r="C367" s="18">
        <f t="shared" si="110"/>
        <v>1000000</v>
      </c>
      <c r="D367" s="17">
        <f ca="1">IF(A367&lt;$B$1,VLOOKUP(A367,[1]DI!$A$4:$B$15000,2,FALSE),0)</f>
        <v>9.1399999999999995E-2</v>
      </c>
      <c r="E367" s="18">
        <f t="shared" ca="1" si="104"/>
        <v>1.00034713</v>
      </c>
      <c r="F367" s="18">
        <f ca="1">(TRUNC(PRODUCT($E$12:$E366),16))</f>
        <v>1.11596821771368</v>
      </c>
      <c r="G367" s="18">
        <f t="shared" si="103"/>
        <v>1</v>
      </c>
      <c r="H367" s="18">
        <f t="shared" ca="1" si="105"/>
        <v>1.1159682200000001</v>
      </c>
      <c r="I367" s="17">
        <f t="shared" si="111"/>
        <v>0.03</v>
      </c>
      <c r="J367" s="5">
        <f t="shared" si="112"/>
        <v>42628</v>
      </c>
      <c r="K367" s="2">
        <f t="shared" si="113"/>
        <v>244</v>
      </c>
      <c r="L367" s="27">
        <f t="shared" si="114"/>
        <v>244</v>
      </c>
      <c r="M367" s="14">
        <f t="shared" si="106"/>
        <v>1.029033927</v>
      </c>
      <c r="N367" s="14">
        <f t="shared" ca="1" si="107"/>
        <v>1.1483691600000001</v>
      </c>
      <c r="O367" s="27">
        <f t="shared" si="120"/>
        <v>0</v>
      </c>
      <c r="P367" s="18">
        <f t="shared" ca="1" si="108"/>
        <v>148369.16</v>
      </c>
      <c r="Q367" s="3">
        <f t="shared" si="115"/>
        <v>0</v>
      </c>
      <c r="R367" s="4" t="str">
        <f t="shared" si="116"/>
        <v>A+J=</v>
      </c>
      <c r="S367" s="5">
        <f t="shared" si="117"/>
        <v>42993</v>
      </c>
      <c r="T367" s="8">
        <f t="shared" si="118"/>
        <v>0</v>
      </c>
      <c r="U367" s="8"/>
      <c r="V367" s="74">
        <v>46307</v>
      </c>
      <c r="W367" s="35" t="s">
        <v>83</v>
      </c>
      <c r="X367" s="31"/>
      <c r="Y367" s="6"/>
      <c r="Z367" s="8"/>
      <c r="AA367" s="8"/>
      <c r="AB367" s="8"/>
      <c r="AC367" s="8"/>
      <c r="AD367" s="8"/>
      <c r="AE367" s="9"/>
      <c r="AF367" s="8"/>
      <c r="AG367" s="8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6"/>
      <c r="GI367" s="6"/>
      <c r="GJ367" s="6"/>
      <c r="GK367" s="6"/>
      <c r="GL367" s="6"/>
      <c r="GM367" s="6"/>
      <c r="GN367" s="6"/>
      <c r="GO367" s="6"/>
      <c r="GP367" s="6"/>
      <c r="GQ367" s="6"/>
      <c r="GR367" s="6"/>
      <c r="GS367" s="6"/>
      <c r="GT367" s="6"/>
      <c r="GU367" s="6"/>
      <c r="GV367" s="6"/>
      <c r="GW367" s="6"/>
      <c r="GX367" s="6"/>
      <c r="GY367" s="6"/>
      <c r="GZ367" s="6"/>
    </row>
    <row r="368" spans="1:208" x14ac:dyDescent="0.15">
      <c r="A368" s="153">
        <f t="shared" si="109"/>
        <v>42984</v>
      </c>
      <c r="B368" s="23">
        <f t="shared" ca="1" si="119"/>
        <v>1148902.5419999999</v>
      </c>
      <c r="C368" s="18">
        <f t="shared" si="110"/>
        <v>1000000</v>
      </c>
      <c r="D368" s="17">
        <f ca="1">IF(A368&lt;$B$1,VLOOKUP(A368,[1]DI!$A$4:$B$15000,2,FALSE),0)</f>
        <v>9.1399999999999995E-2</v>
      </c>
      <c r="E368" s="18">
        <f t="shared" ca="1" si="104"/>
        <v>1.00034713</v>
      </c>
      <c r="F368" s="18">
        <f ca="1">(TRUNC(PRODUCT($E$12:$E367),16))</f>
        <v>1.11635560376109</v>
      </c>
      <c r="G368" s="18">
        <f t="shared" ref="G368:G431" si="121">IF(O367&gt;0,F367,G367)</f>
        <v>1</v>
      </c>
      <c r="H368" s="18">
        <f t="shared" ca="1" si="105"/>
        <v>1.1163555999999999</v>
      </c>
      <c r="I368" s="17">
        <f t="shared" si="111"/>
        <v>0.03</v>
      </c>
      <c r="J368" s="5">
        <f t="shared" si="112"/>
        <v>42628</v>
      </c>
      <c r="K368" s="2">
        <f t="shared" si="113"/>
        <v>245</v>
      </c>
      <c r="L368" s="27">
        <f t="shared" si="114"/>
        <v>245</v>
      </c>
      <c r="M368" s="14">
        <f t="shared" si="106"/>
        <v>1.029154637</v>
      </c>
      <c r="N368" s="14">
        <f t="shared" ca="1" si="107"/>
        <v>1.1489025420000001</v>
      </c>
      <c r="O368" s="27">
        <f t="shared" si="120"/>
        <v>0</v>
      </c>
      <c r="P368" s="18">
        <f t="shared" ca="1" si="108"/>
        <v>148902.54199999999</v>
      </c>
      <c r="Q368" s="3">
        <f t="shared" si="115"/>
        <v>0</v>
      </c>
      <c r="R368" s="4" t="str">
        <f t="shared" si="116"/>
        <v>A+J=</v>
      </c>
      <c r="S368" s="5">
        <f t="shared" si="117"/>
        <v>42993</v>
      </c>
      <c r="T368" s="8">
        <f t="shared" si="118"/>
        <v>0</v>
      </c>
      <c r="U368" s="8"/>
      <c r="V368" s="74">
        <v>46328</v>
      </c>
      <c r="W368" s="59" t="s">
        <v>89</v>
      </c>
      <c r="X368" s="31"/>
      <c r="Y368" s="6"/>
      <c r="Z368" s="8"/>
      <c r="AA368" s="8"/>
      <c r="AB368" s="8"/>
      <c r="AC368" s="8"/>
      <c r="AD368" s="8"/>
      <c r="AE368" s="9"/>
      <c r="AF368" s="8"/>
      <c r="AG368" s="8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6"/>
      <c r="GI368" s="6"/>
      <c r="GJ368" s="6"/>
      <c r="GK368" s="6"/>
      <c r="GL368" s="6"/>
      <c r="GM368" s="6"/>
      <c r="GN368" s="6"/>
      <c r="GO368" s="6"/>
      <c r="GP368" s="6"/>
      <c r="GQ368" s="6"/>
      <c r="GR368" s="6"/>
      <c r="GS368" s="6"/>
      <c r="GT368" s="6"/>
      <c r="GU368" s="6"/>
      <c r="GV368" s="6"/>
      <c r="GW368" s="6"/>
      <c r="GX368" s="6"/>
      <c r="GY368" s="6"/>
      <c r="GZ368" s="6"/>
    </row>
    <row r="369" spans="1:208" x14ac:dyDescent="0.15">
      <c r="A369" s="153">
        <f t="shared" si="109"/>
        <v>42985</v>
      </c>
      <c r="B369" s="23">
        <f t="shared" ca="1" si="119"/>
        <v>1149436.1780000001</v>
      </c>
      <c r="C369" s="18">
        <f t="shared" si="110"/>
        <v>1000000</v>
      </c>
      <c r="D369" s="17">
        <f ca="1">IF(A369&lt;$B$1,VLOOKUP(A369,[1]DI!$A$4:$B$15000,2,FALSE),0)</f>
        <v>0</v>
      </c>
      <c r="E369" s="18">
        <f t="shared" ca="1" si="104"/>
        <v>1</v>
      </c>
      <c r="F369" s="18">
        <f ca="1">(TRUNC(PRODUCT($E$12:$E368),16))</f>
        <v>1.11674312428183</v>
      </c>
      <c r="G369" s="18">
        <f t="shared" si="121"/>
        <v>1</v>
      </c>
      <c r="H369" s="18">
        <f t="shared" ca="1" si="105"/>
        <v>1.11674312</v>
      </c>
      <c r="I369" s="17">
        <f t="shared" si="111"/>
        <v>0.03</v>
      </c>
      <c r="J369" s="5">
        <f t="shared" si="112"/>
        <v>42628</v>
      </c>
      <c r="K369" s="2">
        <f t="shared" si="113"/>
        <v>245</v>
      </c>
      <c r="L369" s="27">
        <f t="shared" si="114"/>
        <v>246</v>
      </c>
      <c r="M369" s="14">
        <f t="shared" si="106"/>
        <v>1.0292753610000001</v>
      </c>
      <c r="N369" s="14">
        <f t="shared" ca="1" si="107"/>
        <v>1.149436178</v>
      </c>
      <c r="O369" s="27">
        <f t="shared" si="120"/>
        <v>0</v>
      </c>
      <c r="P369" s="18">
        <f t="shared" ca="1" si="108"/>
        <v>149436.17800000001</v>
      </c>
      <c r="Q369" s="3">
        <f t="shared" si="115"/>
        <v>0</v>
      </c>
      <c r="R369" s="4" t="str">
        <f t="shared" si="116"/>
        <v>A+J=</v>
      </c>
      <c r="S369" s="5">
        <f t="shared" si="117"/>
        <v>42993</v>
      </c>
      <c r="T369" s="8">
        <f t="shared" si="118"/>
        <v>0</v>
      </c>
      <c r="U369" s="8"/>
      <c r="V369" s="74">
        <v>46381</v>
      </c>
      <c r="W369" s="59" t="s">
        <v>91</v>
      </c>
      <c r="X369" s="31"/>
      <c r="Y369" s="6"/>
      <c r="Z369" s="8"/>
      <c r="AA369" s="8"/>
      <c r="AB369" s="8"/>
      <c r="AC369" s="8"/>
      <c r="AD369" s="8"/>
      <c r="AE369" s="9"/>
      <c r="AF369" s="8"/>
      <c r="AG369" s="8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6"/>
      <c r="GI369" s="6"/>
      <c r="GJ369" s="6"/>
      <c r="GK369" s="6"/>
      <c r="GL369" s="6"/>
      <c r="GM369" s="6"/>
      <c r="GN369" s="6"/>
      <c r="GO369" s="6"/>
      <c r="GP369" s="6"/>
      <c r="GQ369" s="6"/>
      <c r="GR369" s="6"/>
      <c r="GS369" s="6"/>
      <c r="GT369" s="6"/>
      <c r="GU369" s="6"/>
      <c r="GV369" s="6"/>
      <c r="GW369" s="6"/>
      <c r="GX369" s="6"/>
      <c r="GY369" s="6"/>
      <c r="GZ369" s="6"/>
    </row>
    <row r="370" spans="1:208" x14ac:dyDescent="0.15">
      <c r="A370" s="153">
        <f t="shared" si="109"/>
        <v>42986</v>
      </c>
      <c r="B370" s="23">
        <f t="shared" ca="1" si="119"/>
        <v>1149436.1780000001</v>
      </c>
      <c r="C370" s="18">
        <f t="shared" si="110"/>
        <v>1000000</v>
      </c>
      <c r="D370" s="17">
        <f ca="1">IF(A370&lt;$B$1,VLOOKUP(A370,[1]DI!$A$4:$B$15000,2,FALSE),0)</f>
        <v>8.14E-2</v>
      </c>
      <c r="E370" s="18">
        <f t="shared" ca="1" si="104"/>
        <v>1.00031059</v>
      </c>
      <c r="F370" s="18">
        <f ca="1">(TRUNC(PRODUCT($E$12:$E369),16))</f>
        <v>1.11674312428183</v>
      </c>
      <c r="G370" s="18">
        <f t="shared" si="121"/>
        <v>1</v>
      </c>
      <c r="H370" s="18">
        <f t="shared" ca="1" si="105"/>
        <v>1.11674312</v>
      </c>
      <c r="I370" s="17">
        <f t="shared" si="111"/>
        <v>0.03</v>
      </c>
      <c r="J370" s="5">
        <f t="shared" si="112"/>
        <v>42628</v>
      </c>
      <c r="K370" s="2">
        <f t="shared" si="113"/>
        <v>246</v>
      </c>
      <c r="L370" s="27">
        <f t="shared" si="114"/>
        <v>246</v>
      </c>
      <c r="M370" s="14">
        <f t="shared" si="106"/>
        <v>1.0292753610000001</v>
      </c>
      <c r="N370" s="14">
        <f t="shared" ca="1" si="107"/>
        <v>1.149436178</v>
      </c>
      <c r="O370" s="27">
        <f t="shared" si="120"/>
        <v>0</v>
      </c>
      <c r="P370" s="18">
        <f t="shared" ca="1" si="108"/>
        <v>149436.17800000001</v>
      </c>
      <c r="Q370" s="3">
        <f t="shared" si="115"/>
        <v>0</v>
      </c>
      <c r="R370" s="4" t="str">
        <f t="shared" si="116"/>
        <v>A+J=</v>
      </c>
      <c r="S370" s="5">
        <f t="shared" si="117"/>
        <v>42993</v>
      </c>
      <c r="T370" s="8">
        <f t="shared" si="118"/>
        <v>0</v>
      </c>
      <c r="U370" s="8"/>
      <c r="V370" s="74">
        <v>46388</v>
      </c>
      <c r="W370" s="59" t="s">
        <v>93</v>
      </c>
      <c r="X370" s="31"/>
      <c r="Y370" s="6"/>
      <c r="Z370" s="8"/>
      <c r="AA370" s="8"/>
      <c r="AB370" s="8"/>
      <c r="AC370" s="8"/>
      <c r="AD370" s="8"/>
      <c r="AE370" s="9"/>
      <c r="AF370" s="8"/>
      <c r="AG370" s="8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6"/>
      <c r="GI370" s="6"/>
      <c r="GJ370" s="6"/>
      <c r="GK370" s="6"/>
      <c r="GL370" s="6"/>
      <c r="GM370" s="6"/>
      <c r="GN370" s="6"/>
      <c r="GO370" s="6"/>
      <c r="GP370" s="6"/>
      <c r="GQ370" s="6"/>
      <c r="GR370" s="6"/>
      <c r="GS370" s="6"/>
      <c r="GT370" s="6"/>
      <c r="GU370" s="6"/>
      <c r="GV370" s="6"/>
      <c r="GW370" s="6"/>
      <c r="GX370" s="6"/>
      <c r="GY370" s="6"/>
      <c r="GZ370" s="6"/>
    </row>
    <row r="371" spans="1:208" x14ac:dyDescent="0.15">
      <c r="A371" s="153">
        <f t="shared" si="109"/>
        <v>42987</v>
      </c>
      <c r="B371" s="23">
        <f t="shared" ca="1" si="119"/>
        <v>1149928.0560000001</v>
      </c>
      <c r="C371" s="18">
        <f t="shared" si="110"/>
        <v>1000000</v>
      </c>
      <c r="D371" s="17">
        <f ca="1">IF(A371&lt;$B$1,VLOOKUP(A371,[1]DI!$A$4:$B$15000,2,FALSE),0)</f>
        <v>0</v>
      </c>
      <c r="E371" s="18">
        <f t="shared" ca="1" si="104"/>
        <v>1</v>
      </c>
      <c r="F371" s="18">
        <f ca="1">(TRUNC(PRODUCT($E$12:$E370),16))</f>
        <v>1.1170899735288</v>
      </c>
      <c r="G371" s="18">
        <f t="shared" si="121"/>
        <v>1</v>
      </c>
      <c r="H371" s="18">
        <f t="shared" ca="1" si="105"/>
        <v>1.1170899700000001</v>
      </c>
      <c r="I371" s="17">
        <f t="shared" si="111"/>
        <v>0.03</v>
      </c>
      <c r="J371" s="5">
        <f t="shared" si="112"/>
        <v>42628</v>
      </c>
      <c r="K371" s="2">
        <f t="shared" si="113"/>
        <v>246</v>
      </c>
      <c r="L371" s="27">
        <f t="shared" si="114"/>
        <v>247</v>
      </c>
      <c r="M371" s="14">
        <f t="shared" si="106"/>
        <v>1.0293960980000001</v>
      </c>
      <c r="N371" s="14">
        <f t="shared" ca="1" si="107"/>
        <v>1.149928056</v>
      </c>
      <c r="O371" s="27">
        <f t="shared" si="120"/>
        <v>0</v>
      </c>
      <c r="P371" s="18">
        <f t="shared" ca="1" si="108"/>
        <v>149928.05600000001</v>
      </c>
      <c r="Q371" s="3">
        <f t="shared" si="115"/>
        <v>0</v>
      </c>
      <c r="R371" s="4" t="str">
        <f t="shared" si="116"/>
        <v>A+J=</v>
      </c>
      <c r="S371" s="5">
        <f t="shared" si="117"/>
        <v>42993</v>
      </c>
      <c r="T371" s="8">
        <f t="shared" si="118"/>
        <v>0</v>
      </c>
      <c r="U371" s="8"/>
      <c r="V371" s="74">
        <v>46426</v>
      </c>
      <c r="W371" s="59" t="s">
        <v>77</v>
      </c>
      <c r="X371" s="31"/>
      <c r="Y371" s="6"/>
      <c r="Z371" s="8"/>
      <c r="AA371" s="8"/>
      <c r="AB371" s="8"/>
      <c r="AC371" s="8"/>
      <c r="AD371" s="8"/>
      <c r="AE371" s="9"/>
      <c r="AF371" s="8"/>
      <c r="AG371" s="8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6"/>
      <c r="GI371" s="6"/>
      <c r="GJ371" s="6"/>
      <c r="GK371" s="6"/>
      <c r="GL371" s="6"/>
      <c r="GM371" s="6"/>
      <c r="GN371" s="6"/>
      <c r="GO371" s="6"/>
      <c r="GP371" s="6"/>
      <c r="GQ371" s="6"/>
      <c r="GR371" s="6"/>
      <c r="GS371" s="6"/>
      <c r="GT371" s="6"/>
      <c r="GU371" s="6"/>
      <c r="GV371" s="6"/>
      <c r="GW371" s="6"/>
      <c r="GX371" s="6"/>
      <c r="GY371" s="6"/>
      <c r="GZ371" s="6"/>
    </row>
    <row r="372" spans="1:208" x14ac:dyDescent="0.15">
      <c r="A372" s="153">
        <f t="shared" si="109"/>
        <v>42988</v>
      </c>
      <c r="B372" s="23">
        <f t="shared" ca="1" si="119"/>
        <v>1149928.0560000001</v>
      </c>
      <c r="C372" s="18">
        <f t="shared" si="110"/>
        <v>1000000</v>
      </c>
      <c r="D372" s="17">
        <f ca="1">IF(A372&lt;$B$1,VLOOKUP(A372,[1]DI!$A$4:$B$15000,2,FALSE),0)</f>
        <v>0</v>
      </c>
      <c r="E372" s="18">
        <f t="shared" ca="1" si="104"/>
        <v>1</v>
      </c>
      <c r="F372" s="18">
        <f ca="1">(TRUNC(PRODUCT($E$12:$E371),16))</f>
        <v>1.1170899735288</v>
      </c>
      <c r="G372" s="18">
        <f t="shared" si="121"/>
        <v>1</v>
      </c>
      <c r="H372" s="18">
        <f t="shared" ca="1" si="105"/>
        <v>1.1170899700000001</v>
      </c>
      <c r="I372" s="17">
        <f t="shared" si="111"/>
        <v>0.03</v>
      </c>
      <c r="J372" s="5">
        <f t="shared" si="112"/>
        <v>42628</v>
      </c>
      <c r="K372" s="2">
        <f t="shared" si="113"/>
        <v>246</v>
      </c>
      <c r="L372" s="27">
        <f t="shared" si="114"/>
        <v>247</v>
      </c>
      <c r="M372" s="14">
        <f t="shared" si="106"/>
        <v>1.0293960980000001</v>
      </c>
      <c r="N372" s="14">
        <f t="shared" ca="1" si="107"/>
        <v>1.149928056</v>
      </c>
      <c r="O372" s="27">
        <f t="shared" si="120"/>
        <v>0</v>
      </c>
      <c r="P372" s="18">
        <f t="shared" ca="1" si="108"/>
        <v>149928.05600000001</v>
      </c>
      <c r="Q372" s="3">
        <f t="shared" si="115"/>
        <v>0</v>
      </c>
      <c r="R372" s="4" t="str">
        <f t="shared" si="116"/>
        <v>A+J=</v>
      </c>
      <c r="S372" s="5">
        <f t="shared" si="117"/>
        <v>42993</v>
      </c>
      <c r="T372" s="8">
        <f t="shared" si="118"/>
        <v>0</v>
      </c>
      <c r="U372" s="8"/>
      <c r="V372" s="74">
        <v>46427</v>
      </c>
      <c r="W372" s="59" t="s">
        <v>77</v>
      </c>
      <c r="X372" s="31"/>
      <c r="Y372" s="6"/>
      <c r="Z372" s="8"/>
      <c r="AA372" s="8"/>
      <c r="AB372" s="8"/>
      <c r="AC372" s="8"/>
      <c r="AD372" s="8"/>
      <c r="AE372" s="9"/>
      <c r="AF372" s="8"/>
      <c r="AG372" s="8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6"/>
      <c r="GI372" s="6"/>
      <c r="GJ372" s="6"/>
      <c r="GK372" s="6"/>
      <c r="GL372" s="6"/>
      <c r="GM372" s="6"/>
      <c r="GN372" s="6"/>
      <c r="GO372" s="6"/>
      <c r="GP372" s="6"/>
      <c r="GQ372" s="6"/>
      <c r="GR372" s="6"/>
      <c r="GS372" s="6"/>
      <c r="GT372" s="6"/>
      <c r="GU372" s="6"/>
      <c r="GV372" s="6"/>
      <c r="GW372" s="6"/>
      <c r="GX372" s="6"/>
      <c r="GY372" s="6"/>
      <c r="GZ372" s="6"/>
    </row>
    <row r="373" spans="1:208" x14ac:dyDescent="0.15">
      <c r="A373" s="153">
        <f t="shared" si="109"/>
        <v>42989</v>
      </c>
      <c r="B373" s="23">
        <f t="shared" ca="1" si="119"/>
        <v>1149928.0560000001</v>
      </c>
      <c r="C373" s="18">
        <f t="shared" si="110"/>
        <v>1000000</v>
      </c>
      <c r="D373" s="17">
        <f ca="1">IF(A373&lt;$B$1,VLOOKUP(A373,[1]DI!$A$4:$B$15000,2,FALSE),0)</f>
        <v>8.14E-2</v>
      </c>
      <c r="E373" s="18">
        <f t="shared" ca="1" si="104"/>
        <v>1.00031059</v>
      </c>
      <c r="F373" s="18">
        <f ca="1">(TRUNC(PRODUCT($E$12:$E372),16))</f>
        <v>1.1170899735288</v>
      </c>
      <c r="G373" s="18">
        <f t="shared" si="121"/>
        <v>1</v>
      </c>
      <c r="H373" s="18">
        <f t="shared" ca="1" si="105"/>
        <v>1.1170899700000001</v>
      </c>
      <c r="I373" s="17">
        <f t="shared" si="111"/>
        <v>0.03</v>
      </c>
      <c r="J373" s="5">
        <f t="shared" si="112"/>
        <v>42628</v>
      </c>
      <c r="K373" s="2">
        <f t="shared" si="113"/>
        <v>247</v>
      </c>
      <c r="L373" s="27">
        <f t="shared" si="114"/>
        <v>247</v>
      </c>
      <c r="M373" s="14">
        <f t="shared" si="106"/>
        <v>1.0293960980000001</v>
      </c>
      <c r="N373" s="14">
        <f t="shared" ca="1" si="107"/>
        <v>1.149928056</v>
      </c>
      <c r="O373" s="27">
        <f t="shared" si="120"/>
        <v>0</v>
      </c>
      <c r="P373" s="18">
        <f t="shared" ca="1" si="108"/>
        <v>149928.05600000001</v>
      </c>
      <c r="Q373" s="3">
        <f t="shared" si="115"/>
        <v>0</v>
      </c>
      <c r="R373" s="4" t="str">
        <f t="shared" si="116"/>
        <v>A+J=</v>
      </c>
      <c r="S373" s="5">
        <f t="shared" si="117"/>
        <v>42993</v>
      </c>
      <c r="T373" s="8">
        <f t="shared" si="118"/>
        <v>0</v>
      </c>
      <c r="U373" s="8"/>
      <c r="V373" s="74">
        <v>46472</v>
      </c>
      <c r="W373" s="59" t="s">
        <v>94</v>
      </c>
      <c r="X373" s="31"/>
      <c r="Y373" s="6"/>
      <c r="Z373" s="8"/>
      <c r="AA373" s="8"/>
      <c r="AB373" s="8"/>
      <c r="AC373" s="8"/>
      <c r="AD373" s="8"/>
      <c r="AE373" s="9"/>
      <c r="AF373" s="8"/>
      <c r="AG373" s="8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6"/>
      <c r="GI373" s="6"/>
      <c r="GJ373" s="6"/>
      <c r="GK373" s="6"/>
      <c r="GL373" s="6"/>
      <c r="GM373" s="6"/>
      <c r="GN373" s="6"/>
      <c r="GO373" s="6"/>
      <c r="GP373" s="6"/>
      <c r="GQ373" s="6"/>
      <c r="GR373" s="6"/>
      <c r="GS373" s="6"/>
      <c r="GT373" s="6"/>
      <c r="GU373" s="6"/>
      <c r="GV373" s="6"/>
      <c r="GW373" s="6"/>
      <c r="GX373" s="6"/>
      <c r="GY373" s="6"/>
      <c r="GZ373" s="6"/>
    </row>
    <row r="374" spans="1:208" x14ac:dyDescent="0.15">
      <c r="A374" s="153">
        <f t="shared" si="109"/>
        <v>42990</v>
      </c>
      <c r="B374" s="23">
        <f t="shared" ca="1" si="119"/>
        <v>1150420.148</v>
      </c>
      <c r="C374" s="18">
        <f t="shared" si="110"/>
        <v>1000000</v>
      </c>
      <c r="D374" s="17">
        <f ca="1">IF(A374&lt;$B$1,VLOOKUP(A374,[1]DI!$A$4:$B$15000,2,FALSE),0)</f>
        <v>8.14E-2</v>
      </c>
      <c r="E374" s="18">
        <f t="shared" ca="1" si="104"/>
        <v>1.00031059</v>
      </c>
      <c r="F374" s="18">
        <f ca="1">(TRUNC(PRODUCT($E$12:$E373),16))</f>
        <v>1.11743693050368</v>
      </c>
      <c r="G374" s="18">
        <f t="shared" si="121"/>
        <v>1</v>
      </c>
      <c r="H374" s="18">
        <f t="shared" ca="1" si="105"/>
        <v>1.11743693</v>
      </c>
      <c r="I374" s="17">
        <f t="shared" si="111"/>
        <v>0.03</v>
      </c>
      <c r="J374" s="5">
        <f t="shared" si="112"/>
        <v>42628</v>
      </c>
      <c r="K374" s="2">
        <f t="shared" si="113"/>
        <v>248</v>
      </c>
      <c r="L374" s="27">
        <f t="shared" si="114"/>
        <v>248</v>
      </c>
      <c r="M374" s="14">
        <f t="shared" si="106"/>
        <v>1.02951685</v>
      </c>
      <c r="N374" s="14">
        <f t="shared" ca="1" si="107"/>
        <v>1.150420148</v>
      </c>
      <c r="O374" s="27">
        <f t="shared" si="120"/>
        <v>0</v>
      </c>
      <c r="P374" s="18">
        <f t="shared" ca="1" si="108"/>
        <v>150420.14799999999</v>
      </c>
      <c r="Q374" s="3">
        <f t="shared" si="115"/>
        <v>0</v>
      </c>
      <c r="R374" s="4" t="str">
        <f t="shared" si="116"/>
        <v>A+J=</v>
      </c>
      <c r="S374" s="5">
        <f t="shared" si="117"/>
        <v>42993</v>
      </c>
      <c r="T374" s="8">
        <f t="shared" si="118"/>
        <v>0</v>
      </c>
      <c r="U374" s="8"/>
      <c r="V374" s="74">
        <v>46498</v>
      </c>
      <c r="W374" s="59" t="s">
        <v>79</v>
      </c>
      <c r="X374" s="31"/>
      <c r="Y374" s="6"/>
      <c r="Z374" s="8"/>
      <c r="AA374" s="8"/>
      <c r="AB374" s="8"/>
      <c r="AC374" s="8"/>
      <c r="AD374" s="8"/>
      <c r="AE374" s="9"/>
      <c r="AF374" s="8"/>
      <c r="AG374" s="8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6"/>
      <c r="GI374" s="6"/>
      <c r="GJ374" s="6"/>
      <c r="GK374" s="6"/>
      <c r="GL374" s="6"/>
      <c r="GM374" s="6"/>
      <c r="GN374" s="6"/>
      <c r="GO374" s="6"/>
      <c r="GP374" s="6"/>
      <c r="GQ374" s="6"/>
      <c r="GR374" s="6"/>
      <c r="GS374" s="6"/>
      <c r="GT374" s="6"/>
      <c r="GU374" s="6"/>
      <c r="GV374" s="6"/>
      <c r="GW374" s="6"/>
      <c r="GX374" s="6"/>
      <c r="GY374" s="6"/>
      <c r="GZ374" s="6"/>
    </row>
    <row r="375" spans="1:208" x14ac:dyDescent="0.15">
      <c r="A375" s="153">
        <f t="shared" si="109"/>
        <v>42991</v>
      </c>
      <c r="B375" s="23">
        <f t="shared" ca="1" si="119"/>
        <v>1150912.4539999999</v>
      </c>
      <c r="C375" s="18">
        <f t="shared" si="110"/>
        <v>1000000</v>
      </c>
      <c r="D375" s="17">
        <f ca="1">IF(A375&lt;$B$1,VLOOKUP(A375,[1]DI!$A$4:$B$15000,2,FALSE),0)</f>
        <v>8.14E-2</v>
      </c>
      <c r="E375" s="18">
        <f t="shared" ca="1" si="104"/>
        <v>1.00031059</v>
      </c>
      <c r="F375" s="18">
        <f ca="1">(TRUNC(PRODUCT($E$12:$E374),16))</f>
        <v>1.11778399523992</v>
      </c>
      <c r="G375" s="18">
        <f t="shared" si="121"/>
        <v>1</v>
      </c>
      <c r="H375" s="18">
        <f t="shared" ca="1" si="105"/>
        <v>1.1177840000000001</v>
      </c>
      <c r="I375" s="17">
        <f t="shared" si="111"/>
        <v>0.03</v>
      </c>
      <c r="J375" s="5">
        <f t="shared" si="112"/>
        <v>42628</v>
      </c>
      <c r="K375" s="2">
        <f t="shared" si="113"/>
        <v>249</v>
      </c>
      <c r="L375" s="27">
        <f t="shared" si="114"/>
        <v>249</v>
      </c>
      <c r="M375" s="14">
        <f t="shared" si="106"/>
        <v>1.0296376169999999</v>
      </c>
      <c r="N375" s="14">
        <f t="shared" ca="1" si="107"/>
        <v>1.150912454</v>
      </c>
      <c r="O375" s="27">
        <f t="shared" si="120"/>
        <v>0</v>
      </c>
      <c r="P375" s="18">
        <f t="shared" ca="1" si="108"/>
        <v>150912.454</v>
      </c>
      <c r="Q375" s="3">
        <f t="shared" si="115"/>
        <v>0</v>
      </c>
      <c r="R375" s="4" t="str">
        <f t="shared" si="116"/>
        <v>A+J=</v>
      </c>
      <c r="S375" s="5">
        <f t="shared" si="117"/>
        <v>42993</v>
      </c>
      <c r="T375" s="8">
        <f t="shared" si="118"/>
        <v>0</v>
      </c>
      <c r="U375" s="8"/>
      <c r="V375" s="74">
        <v>46534</v>
      </c>
      <c r="W375" s="59" t="s">
        <v>95</v>
      </c>
      <c r="X375" s="31"/>
      <c r="Y375" s="6"/>
      <c r="Z375" s="8"/>
      <c r="AA375" s="8"/>
      <c r="AB375" s="8"/>
      <c r="AC375" s="8"/>
      <c r="AD375" s="8"/>
      <c r="AE375" s="9"/>
      <c r="AF375" s="8"/>
      <c r="AG375" s="8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6"/>
      <c r="GI375" s="6"/>
      <c r="GJ375" s="6"/>
      <c r="GK375" s="6"/>
      <c r="GL375" s="6"/>
      <c r="GM375" s="6"/>
      <c r="GN375" s="6"/>
      <c r="GO375" s="6"/>
      <c r="GP375" s="6"/>
      <c r="GQ375" s="6"/>
      <c r="GR375" s="6"/>
      <c r="GS375" s="6"/>
      <c r="GT375" s="6"/>
      <c r="GU375" s="6"/>
      <c r="GV375" s="6"/>
      <c r="GW375" s="6"/>
      <c r="GX375" s="6"/>
      <c r="GY375" s="6"/>
      <c r="GZ375" s="6"/>
    </row>
    <row r="376" spans="1:208" x14ac:dyDescent="0.15">
      <c r="A376" s="153">
        <f t="shared" si="109"/>
        <v>42992</v>
      </c>
      <c r="B376" s="23">
        <f t="shared" ca="1" si="119"/>
        <v>1151404.9610000001</v>
      </c>
      <c r="C376" s="18">
        <f t="shared" si="110"/>
        <v>1000000</v>
      </c>
      <c r="D376" s="17">
        <f ca="1">IF(A376&lt;$B$1,VLOOKUP(A376,[1]DI!$A$4:$B$15000,2,FALSE),0)</f>
        <v>8.14E-2</v>
      </c>
      <c r="E376" s="18">
        <f t="shared" ca="1" si="104"/>
        <v>1.00031059</v>
      </c>
      <c r="F376" s="18">
        <f ca="1">(TRUNC(PRODUCT($E$12:$E375),16))</f>
        <v>1.118131167771</v>
      </c>
      <c r="G376" s="18">
        <f t="shared" si="121"/>
        <v>1</v>
      </c>
      <c r="H376" s="18">
        <f t="shared" ca="1" si="105"/>
        <v>1.1181311700000001</v>
      </c>
      <c r="I376" s="17">
        <f t="shared" si="111"/>
        <v>0.03</v>
      </c>
      <c r="J376" s="5">
        <f t="shared" si="112"/>
        <v>42628</v>
      </c>
      <c r="K376" s="2">
        <f t="shared" si="113"/>
        <v>250</v>
      </c>
      <c r="L376" s="27">
        <f t="shared" si="114"/>
        <v>250</v>
      </c>
      <c r="M376" s="14">
        <f t="shared" si="106"/>
        <v>1.0297583969999999</v>
      </c>
      <c r="N376" s="14">
        <f t="shared" ca="1" si="107"/>
        <v>1.1514049609999999</v>
      </c>
      <c r="O376" s="27">
        <f t="shared" si="120"/>
        <v>0</v>
      </c>
      <c r="P376" s="18">
        <f t="shared" ca="1" si="108"/>
        <v>151404.96100000001</v>
      </c>
      <c r="Q376" s="3">
        <f t="shared" si="115"/>
        <v>0</v>
      </c>
      <c r="R376" s="4" t="str">
        <f t="shared" si="116"/>
        <v>A+J=</v>
      </c>
      <c r="S376" s="5">
        <f t="shared" si="117"/>
        <v>42993</v>
      </c>
      <c r="T376" s="8">
        <f t="shared" si="118"/>
        <v>0</v>
      </c>
      <c r="U376" s="8"/>
      <c r="V376" s="74">
        <v>46637</v>
      </c>
      <c r="W376" s="59" t="s">
        <v>88</v>
      </c>
      <c r="X376" s="31"/>
      <c r="Y376" s="6"/>
      <c r="Z376" s="8"/>
      <c r="AA376" s="8"/>
      <c r="AB376" s="8"/>
      <c r="AC376" s="8"/>
      <c r="AD376" s="8"/>
      <c r="AE376" s="9"/>
      <c r="AF376" s="8"/>
      <c r="AG376" s="8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6"/>
      <c r="GI376" s="6"/>
      <c r="GJ376" s="6"/>
      <c r="GK376" s="6"/>
      <c r="GL376" s="6"/>
      <c r="GM376" s="6"/>
      <c r="GN376" s="6"/>
      <c r="GO376" s="6"/>
      <c r="GP376" s="6"/>
      <c r="GQ376" s="6"/>
      <c r="GR376" s="6"/>
      <c r="GS376" s="6"/>
      <c r="GT376" s="6"/>
      <c r="GU376" s="6"/>
      <c r="GV376" s="6"/>
      <c r="GW376" s="6"/>
      <c r="GX376" s="6"/>
      <c r="GY376" s="6"/>
      <c r="GZ376" s="6"/>
    </row>
    <row r="377" spans="1:208" x14ac:dyDescent="0.15">
      <c r="A377" s="153">
        <f t="shared" si="109"/>
        <v>42993</v>
      </c>
      <c r="B377" s="23">
        <f t="shared" ca="1" si="119"/>
        <v>1151897.6810000001</v>
      </c>
      <c r="C377" s="18">
        <f t="shared" si="110"/>
        <v>1000000</v>
      </c>
      <c r="D377" s="17">
        <f ca="1">IF(A377&lt;$B$1,VLOOKUP(A377,[1]DI!$A$4:$B$15000,2,FALSE),0)</f>
        <v>8.14E-2</v>
      </c>
      <c r="E377" s="18">
        <f t="shared" ca="1" si="104"/>
        <v>1.00031059</v>
      </c>
      <c r="F377" s="18">
        <f ca="1">(TRUNC(PRODUCT($E$12:$E376),16))</f>
        <v>1.1184784481304</v>
      </c>
      <c r="G377" s="18">
        <f t="shared" si="121"/>
        <v>1</v>
      </c>
      <c r="H377" s="18">
        <f t="shared" ca="1" si="105"/>
        <v>1.11847845</v>
      </c>
      <c r="I377" s="17">
        <f t="shared" si="111"/>
        <v>0.03</v>
      </c>
      <c r="J377" s="5">
        <f t="shared" si="112"/>
        <v>42628</v>
      </c>
      <c r="K377" s="2">
        <f t="shared" si="113"/>
        <v>251</v>
      </c>
      <c r="L377" s="27">
        <f t="shared" si="114"/>
        <v>251</v>
      </c>
      <c r="M377" s="14">
        <f t="shared" si="106"/>
        <v>1.029879191</v>
      </c>
      <c r="N377" s="14">
        <f t="shared" ca="1" si="107"/>
        <v>1.1518976809999999</v>
      </c>
      <c r="O377" s="27">
        <f t="shared" si="120"/>
        <v>1</v>
      </c>
      <c r="P377" s="18">
        <f t="shared" ca="1" si="108"/>
        <v>151897.68100000001</v>
      </c>
      <c r="Q377" s="3">
        <f t="shared" si="115"/>
        <v>143000</v>
      </c>
      <c r="R377" s="4" t="str">
        <f t="shared" si="116"/>
        <v>A+J=</v>
      </c>
      <c r="S377" s="5">
        <f t="shared" si="117"/>
        <v>42993</v>
      </c>
      <c r="T377" s="8">
        <f t="shared" ca="1" si="118"/>
        <v>41285675.339999996</v>
      </c>
      <c r="U377" s="43"/>
      <c r="V377" s="74">
        <v>46672</v>
      </c>
      <c r="W377" s="35" t="s">
        <v>83</v>
      </c>
      <c r="X377" s="49"/>
      <c r="Y377" s="52"/>
      <c r="Z377" s="43"/>
      <c r="AA377" s="43"/>
      <c r="AB377" s="43"/>
      <c r="AC377" s="43"/>
      <c r="AD377" s="43"/>
      <c r="AE377" s="75"/>
      <c r="AF377" s="43"/>
      <c r="AG377" s="43"/>
      <c r="AH377" s="51"/>
      <c r="AI377" s="51"/>
      <c r="AJ377" s="51"/>
      <c r="AK377" s="51"/>
      <c r="AL377" s="51"/>
      <c r="AM377" s="51"/>
      <c r="AN377" s="51"/>
      <c r="AO377" s="51"/>
      <c r="AP377" s="51"/>
      <c r="AQ377" s="51"/>
      <c r="AR377" s="51"/>
      <c r="AS377" s="51"/>
      <c r="AT377" s="51"/>
      <c r="AU377" s="51"/>
      <c r="AV377" s="51"/>
      <c r="AW377" s="51"/>
      <c r="AX377" s="51"/>
      <c r="AY377" s="51"/>
      <c r="AZ377" s="51"/>
      <c r="BA377" s="51"/>
      <c r="BB377" s="51"/>
      <c r="BC377" s="51"/>
      <c r="BD377" s="51"/>
      <c r="BE377" s="51"/>
      <c r="BF377" s="51"/>
      <c r="BG377" s="51"/>
      <c r="BH377" s="51"/>
      <c r="BI377" s="51"/>
      <c r="BJ377" s="51"/>
      <c r="BK377" s="51"/>
      <c r="BL377" s="51"/>
      <c r="BM377" s="51"/>
      <c r="BN377" s="51"/>
      <c r="BO377" s="51"/>
      <c r="BP377" s="51"/>
      <c r="BQ377" s="51"/>
      <c r="BR377" s="51"/>
      <c r="BS377" s="51"/>
      <c r="BT377" s="51"/>
      <c r="BU377" s="51"/>
      <c r="BV377" s="51"/>
      <c r="BW377" s="51"/>
      <c r="BX377" s="51"/>
      <c r="BY377" s="51"/>
      <c r="BZ377" s="51"/>
      <c r="CA377" s="51"/>
      <c r="CB377" s="51"/>
      <c r="CC377" s="51"/>
      <c r="CD377" s="51"/>
      <c r="CE377" s="51"/>
      <c r="CF377" s="51"/>
      <c r="CG377" s="51"/>
      <c r="CH377" s="51"/>
      <c r="CI377" s="51"/>
      <c r="CJ377" s="51"/>
      <c r="CK377" s="51"/>
      <c r="CL377" s="51"/>
      <c r="CM377" s="51"/>
      <c r="CN377" s="51"/>
      <c r="CO377" s="51"/>
      <c r="CP377" s="51"/>
      <c r="CQ377" s="51"/>
      <c r="CR377" s="51"/>
      <c r="CS377" s="51"/>
      <c r="CT377" s="51"/>
      <c r="CU377" s="51"/>
      <c r="CV377" s="51"/>
      <c r="CW377" s="51"/>
      <c r="CX377" s="51"/>
      <c r="CY377" s="51"/>
      <c r="CZ377" s="51"/>
      <c r="DA377" s="51"/>
      <c r="DB377" s="51"/>
      <c r="DC377" s="51"/>
      <c r="DD377" s="51"/>
      <c r="DE377" s="51"/>
      <c r="DF377" s="51"/>
      <c r="DG377" s="51"/>
      <c r="DH377" s="51"/>
      <c r="DI377" s="51"/>
      <c r="DJ377" s="51"/>
      <c r="DK377" s="51"/>
      <c r="DL377" s="51"/>
      <c r="DM377" s="51"/>
      <c r="DN377" s="51"/>
      <c r="DO377" s="51"/>
      <c r="DP377" s="51"/>
      <c r="DQ377" s="51"/>
      <c r="DR377" s="51"/>
      <c r="DS377" s="51"/>
      <c r="DT377" s="51"/>
      <c r="DU377" s="51"/>
      <c r="DV377" s="51"/>
      <c r="DW377" s="51"/>
      <c r="DX377" s="51"/>
      <c r="DY377" s="51"/>
      <c r="DZ377" s="51"/>
      <c r="EA377" s="51"/>
      <c r="EB377" s="51"/>
      <c r="EC377" s="51"/>
      <c r="ED377" s="51"/>
      <c r="EE377" s="51"/>
      <c r="EF377" s="51"/>
      <c r="EG377" s="51"/>
      <c r="EH377" s="51"/>
      <c r="EI377" s="51"/>
      <c r="EJ377" s="51"/>
      <c r="EK377" s="51"/>
      <c r="EL377" s="51"/>
      <c r="EM377" s="51"/>
      <c r="EN377" s="51"/>
      <c r="EO377" s="51"/>
      <c r="EP377" s="51"/>
      <c r="EQ377" s="51"/>
      <c r="ER377" s="51"/>
      <c r="ES377" s="51"/>
      <c r="ET377" s="51"/>
      <c r="EU377" s="51"/>
      <c r="EV377" s="51"/>
      <c r="EW377" s="51"/>
      <c r="EX377" s="51"/>
      <c r="EY377" s="51"/>
      <c r="EZ377" s="51"/>
      <c r="FA377" s="51"/>
      <c r="FB377" s="51"/>
      <c r="FC377" s="51"/>
      <c r="FD377" s="51"/>
      <c r="FE377" s="51"/>
      <c r="FF377" s="51"/>
      <c r="FG377" s="51"/>
      <c r="FH377" s="51"/>
      <c r="FI377" s="51"/>
      <c r="FJ377" s="51"/>
      <c r="FK377" s="51"/>
      <c r="FL377" s="51"/>
      <c r="FM377" s="51"/>
      <c r="FN377" s="51"/>
      <c r="FO377" s="51"/>
      <c r="FP377" s="51"/>
      <c r="FQ377" s="51"/>
      <c r="FR377" s="51"/>
      <c r="FS377" s="51"/>
      <c r="FT377" s="51"/>
      <c r="FU377" s="51"/>
      <c r="FV377" s="51"/>
      <c r="FW377" s="51"/>
      <c r="FX377" s="51"/>
      <c r="FY377" s="51"/>
      <c r="FZ377" s="51"/>
      <c r="GA377" s="51"/>
      <c r="GB377" s="51"/>
      <c r="GC377" s="51"/>
      <c r="GD377" s="51"/>
      <c r="GE377" s="51"/>
      <c r="GF377" s="51"/>
      <c r="GG377" s="51"/>
      <c r="GH377" s="52"/>
      <c r="GI377" s="52"/>
      <c r="GJ377" s="52"/>
      <c r="GK377" s="52"/>
      <c r="GL377" s="52"/>
      <c r="GM377" s="52"/>
      <c r="GN377" s="52"/>
      <c r="GO377" s="52"/>
      <c r="GP377" s="52"/>
      <c r="GQ377" s="52"/>
      <c r="GR377" s="52"/>
      <c r="GS377" s="52"/>
      <c r="GT377" s="52"/>
      <c r="GU377" s="52"/>
      <c r="GV377" s="52"/>
      <c r="GW377" s="52"/>
      <c r="GX377" s="52"/>
      <c r="GY377" s="52"/>
      <c r="GZ377" s="52"/>
    </row>
    <row r="378" spans="1:208" x14ac:dyDescent="0.15">
      <c r="A378" s="153">
        <f t="shared" si="109"/>
        <v>42994</v>
      </c>
      <c r="B378" s="23">
        <f t="shared" ca="1" si="119"/>
        <v>857366.73600999999</v>
      </c>
      <c r="C378" s="18">
        <f t="shared" si="110"/>
        <v>857000</v>
      </c>
      <c r="D378" s="17">
        <f ca="1">IF(A378&lt;$B$1,VLOOKUP(A378,[1]DI!$A$4:$B$15000,2,FALSE),0)</f>
        <v>0</v>
      </c>
      <c r="E378" s="18">
        <f t="shared" ca="1" si="104"/>
        <v>1</v>
      </c>
      <c r="F378" s="18">
        <f ca="1">(TRUNC(PRODUCT($E$12:$E377),16))</f>
        <v>1.1188258363516099</v>
      </c>
      <c r="G378" s="18">
        <f t="shared" ca="1" si="121"/>
        <v>1.1184784481304</v>
      </c>
      <c r="H378" s="18">
        <f t="shared" ca="1" si="105"/>
        <v>1.00031059</v>
      </c>
      <c r="I378" s="17">
        <f t="shared" si="111"/>
        <v>0.03</v>
      </c>
      <c r="J378" s="5">
        <f t="shared" si="112"/>
        <v>42993</v>
      </c>
      <c r="K378" s="2">
        <f t="shared" si="113"/>
        <v>1</v>
      </c>
      <c r="L378" s="27">
        <f t="shared" si="114"/>
        <v>1</v>
      </c>
      <c r="M378" s="14">
        <f t="shared" si="106"/>
        <v>1.000117304</v>
      </c>
      <c r="N378" s="14">
        <f t="shared" ca="1" si="107"/>
        <v>1.0004279300000001</v>
      </c>
      <c r="O378" s="27">
        <f t="shared" si="120"/>
        <v>0</v>
      </c>
      <c r="P378" s="18">
        <f t="shared" ca="1" si="108"/>
        <v>366.73601000000002</v>
      </c>
      <c r="Q378" s="3">
        <f t="shared" si="115"/>
        <v>0</v>
      </c>
      <c r="R378" s="4" t="str">
        <f t="shared" si="116"/>
        <v>A+J=</v>
      </c>
      <c r="S378" s="5">
        <f t="shared" si="117"/>
        <v>43174</v>
      </c>
      <c r="T378" s="8">
        <f t="shared" si="118"/>
        <v>0</v>
      </c>
      <c r="U378" s="8"/>
      <c r="V378" s="74">
        <v>46693</v>
      </c>
      <c r="W378" s="59" t="s">
        <v>89</v>
      </c>
      <c r="X378" s="31"/>
      <c r="Y378" s="6"/>
      <c r="Z378" s="8"/>
      <c r="AA378" s="8"/>
      <c r="AB378" s="8"/>
      <c r="AC378" s="8"/>
      <c r="AD378" s="8"/>
      <c r="AE378" s="9"/>
      <c r="AF378" s="8"/>
      <c r="AG378" s="8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6"/>
      <c r="GI378" s="6"/>
      <c r="GJ378" s="6"/>
      <c r="GK378" s="6"/>
      <c r="GL378" s="6"/>
      <c r="GM378" s="6"/>
      <c r="GN378" s="6"/>
      <c r="GO378" s="6"/>
      <c r="GP378" s="6"/>
      <c r="GQ378" s="6"/>
      <c r="GR378" s="6"/>
      <c r="GS378" s="6"/>
      <c r="GT378" s="6"/>
      <c r="GU378" s="6"/>
      <c r="GV378" s="6"/>
      <c r="GW378" s="6"/>
      <c r="GX378" s="6"/>
      <c r="GY378" s="6"/>
      <c r="GZ378" s="6"/>
    </row>
    <row r="379" spans="1:208" x14ac:dyDescent="0.15">
      <c r="A379" s="153">
        <f t="shared" si="109"/>
        <v>42995</v>
      </c>
      <c r="B379" s="23">
        <f t="shared" ca="1" si="119"/>
        <v>857366.73600999999</v>
      </c>
      <c r="C379" s="18">
        <f t="shared" si="110"/>
        <v>857000</v>
      </c>
      <c r="D379" s="17">
        <f ca="1">IF(A379&lt;$B$1,VLOOKUP(A379,[1]DI!$A$4:$B$15000,2,FALSE),0)</f>
        <v>0</v>
      </c>
      <c r="E379" s="18">
        <f t="shared" ca="1" si="104"/>
        <v>1</v>
      </c>
      <c r="F379" s="18">
        <f ca="1">(TRUNC(PRODUCT($E$12:$E378),16))</f>
        <v>1.1188258363516099</v>
      </c>
      <c r="G379" s="18">
        <f t="shared" ca="1" si="121"/>
        <v>1.1184784481304</v>
      </c>
      <c r="H379" s="18">
        <f t="shared" ca="1" si="105"/>
        <v>1.00031059</v>
      </c>
      <c r="I379" s="17">
        <f t="shared" si="111"/>
        <v>0.03</v>
      </c>
      <c r="J379" s="5">
        <f t="shared" si="112"/>
        <v>42993</v>
      </c>
      <c r="K379" s="2">
        <f t="shared" si="113"/>
        <v>1</v>
      </c>
      <c r="L379" s="27">
        <f t="shared" si="114"/>
        <v>1</v>
      </c>
      <c r="M379" s="14">
        <f t="shared" si="106"/>
        <v>1.000117304</v>
      </c>
      <c r="N379" s="14">
        <f t="shared" ca="1" si="107"/>
        <v>1.0004279300000001</v>
      </c>
      <c r="O379" s="27">
        <f t="shared" si="120"/>
        <v>0</v>
      </c>
      <c r="P379" s="18">
        <f t="shared" ca="1" si="108"/>
        <v>366.73601000000002</v>
      </c>
      <c r="Q379" s="3">
        <f t="shared" si="115"/>
        <v>0</v>
      </c>
      <c r="R379" s="4" t="str">
        <f t="shared" si="116"/>
        <v>A+J=</v>
      </c>
      <c r="S379" s="5">
        <f t="shared" si="117"/>
        <v>43174</v>
      </c>
      <c r="T379" s="8">
        <f t="shared" si="118"/>
        <v>0</v>
      </c>
      <c r="U379" s="43"/>
      <c r="V379" s="74">
        <v>46706</v>
      </c>
      <c r="W379" s="59" t="s">
        <v>98</v>
      </c>
      <c r="X379" s="49"/>
      <c r="Y379" s="52"/>
      <c r="Z379" s="43"/>
      <c r="AA379" s="43"/>
      <c r="AB379" s="43"/>
      <c r="AC379" s="43"/>
      <c r="AD379" s="43"/>
      <c r="AE379" s="75"/>
      <c r="AF379" s="43"/>
      <c r="AG379" s="43"/>
      <c r="AH379" s="51"/>
      <c r="AI379" s="51"/>
      <c r="AJ379" s="51"/>
      <c r="AK379" s="51"/>
      <c r="AL379" s="51"/>
      <c r="AM379" s="51"/>
      <c r="AN379" s="51"/>
      <c r="AO379" s="51"/>
      <c r="AP379" s="51"/>
      <c r="AQ379" s="51"/>
      <c r="AR379" s="51"/>
      <c r="AS379" s="51"/>
      <c r="AT379" s="51"/>
      <c r="AU379" s="51"/>
      <c r="AV379" s="51"/>
      <c r="AW379" s="51"/>
      <c r="AX379" s="51"/>
      <c r="AY379" s="51"/>
      <c r="AZ379" s="51"/>
      <c r="BA379" s="51"/>
      <c r="BB379" s="51"/>
      <c r="BC379" s="51"/>
      <c r="BD379" s="51"/>
      <c r="BE379" s="51"/>
      <c r="BF379" s="51"/>
      <c r="BG379" s="51"/>
      <c r="BH379" s="51"/>
      <c r="BI379" s="51"/>
      <c r="BJ379" s="51"/>
      <c r="BK379" s="51"/>
      <c r="BL379" s="51"/>
      <c r="BM379" s="51"/>
      <c r="BN379" s="51"/>
      <c r="BO379" s="51"/>
      <c r="BP379" s="51"/>
      <c r="BQ379" s="51"/>
      <c r="BR379" s="51"/>
      <c r="BS379" s="51"/>
      <c r="BT379" s="51"/>
      <c r="BU379" s="51"/>
      <c r="BV379" s="51"/>
      <c r="BW379" s="51"/>
      <c r="BX379" s="51"/>
      <c r="BY379" s="51"/>
      <c r="BZ379" s="51"/>
      <c r="CA379" s="51"/>
      <c r="CB379" s="51"/>
      <c r="CC379" s="51"/>
      <c r="CD379" s="51"/>
      <c r="CE379" s="51"/>
      <c r="CF379" s="51"/>
      <c r="CG379" s="51"/>
      <c r="CH379" s="51"/>
      <c r="CI379" s="51"/>
      <c r="CJ379" s="51"/>
      <c r="CK379" s="51"/>
      <c r="CL379" s="51"/>
      <c r="CM379" s="51"/>
      <c r="CN379" s="51"/>
      <c r="CO379" s="51"/>
      <c r="CP379" s="51"/>
      <c r="CQ379" s="51"/>
      <c r="CR379" s="51"/>
      <c r="CS379" s="51"/>
      <c r="CT379" s="51"/>
      <c r="CU379" s="51"/>
      <c r="CV379" s="51"/>
      <c r="CW379" s="51"/>
      <c r="CX379" s="51"/>
      <c r="CY379" s="51"/>
      <c r="CZ379" s="51"/>
      <c r="DA379" s="51"/>
      <c r="DB379" s="51"/>
      <c r="DC379" s="51"/>
      <c r="DD379" s="51"/>
      <c r="DE379" s="51"/>
      <c r="DF379" s="51"/>
      <c r="DG379" s="51"/>
      <c r="DH379" s="51"/>
      <c r="DI379" s="51"/>
      <c r="DJ379" s="51"/>
      <c r="DK379" s="51"/>
      <c r="DL379" s="51"/>
      <c r="DM379" s="51"/>
      <c r="DN379" s="51"/>
      <c r="DO379" s="51"/>
      <c r="DP379" s="51"/>
      <c r="DQ379" s="51"/>
      <c r="DR379" s="51"/>
      <c r="DS379" s="51"/>
      <c r="DT379" s="51"/>
      <c r="DU379" s="51"/>
      <c r="DV379" s="51"/>
      <c r="DW379" s="51"/>
      <c r="DX379" s="51"/>
      <c r="DY379" s="51"/>
      <c r="DZ379" s="51"/>
      <c r="EA379" s="51"/>
      <c r="EB379" s="51"/>
      <c r="EC379" s="51"/>
      <c r="ED379" s="51"/>
      <c r="EE379" s="51"/>
      <c r="EF379" s="51"/>
      <c r="EG379" s="51"/>
      <c r="EH379" s="51"/>
      <c r="EI379" s="51"/>
      <c r="EJ379" s="51"/>
      <c r="EK379" s="51"/>
      <c r="EL379" s="51"/>
      <c r="EM379" s="51"/>
      <c r="EN379" s="51"/>
      <c r="EO379" s="51"/>
      <c r="EP379" s="51"/>
      <c r="EQ379" s="51"/>
      <c r="ER379" s="51"/>
      <c r="ES379" s="51"/>
      <c r="ET379" s="51"/>
      <c r="EU379" s="51"/>
      <c r="EV379" s="51"/>
      <c r="EW379" s="51"/>
      <c r="EX379" s="51"/>
      <c r="EY379" s="51"/>
      <c r="EZ379" s="51"/>
      <c r="FA379" s="51"/>
      <c r="FB379" s="51"/>
      <c r="FC379" s="51"/>
      <c r="FD379" s="51"/>
      <c r="FE379" s="51"/>
      <c r="FF379" s="51"/>
      <c r="FG379" s="51"/>
      <c r="FH379" s="51"/>
      <c r="FI379" s="51"/>
      <c r="FJ379" s="51"/>
      <c r="FK379" s="51"/>
      <c r="FL379" s="51"/>
      <c r="FM379" s="51"/>
      <c r="FN379" s="51"/>
      <c r="FO379" s="51"/>
      <c r="FP379" s="51"/>
      <c r="FQ379" s="51"/>
      <c r="FR379" s="51"/>
      <c r="FS379" s="51"/>
      <c r="FT379" s="51"/>
      <c r="FU379" s="51"/>
      <c r="FV379" s="51"/>
      <c r="FW379" s="51"/>
      <c r="FX379" s="51"/>
      <c r="FY379" s="51"/>
      <c r="FZ379" s="51"/>
      <c r="GA379" s="51"/>
      <c r="GB379" s="51"/>
      <c r="GC379" s="51"/>
      <c r="GD379" s="51"/>
      <c r="GE379" s="51"/>
      <c r="GF379" s="51"/>
      <c r="GG379" s="51"/>
      <c r="GH379" s="52"/>
      <c r="GI379" s="52"/>
      <c r="GJ379" s="52"/>
      <c r="GK379" s="52"/>
      <c r="GL379" s="52"/>
      <c r="GM379" s="52"/>
      <c r="GN379" s="52"/>
      <c r="GO379" s="52"/>
      <c r="GP379" s="52"/>
      <c r="GQ379" s="52"/>
      <c r="GR379" s="52"/>
      <c r="GS379" s="52"/>
      <c r="GT379" s="52"/>
      <c r="GU379" s="52"/>
      <c r="GV379" s="52"/>
      <c r="GW379" s="52"/>
      <c r="GX379" s="52"/>
      <c r="GY379" s="52"/>
      <c r="GZ379" s="52"/>
    </row>
    <row r="380" spans="1:208" x14ac:dyDescent="0.15">
      <c r="A380" s="153">
        <f t="shared" si="109"/>
        <v>42996</v>
      </c>
      <c r="B380" s="23">
        <f t="shared" ca="1" si="119"/>
        <v>857366.73600999999</v>
      </c>
      <c r="C380" s="18">
        <f t="shared" si="110"/>
        <v>857000</v>
      </c>
      <c r="D380" s="17">
        <f ca="1">IF(A380&lt;$B$1,VLOOKUP(A380,[1]DI!$A$4:$B$15000,2,FALSE),0)</f>
        <v>8.14E-2</v>
      </c>
      <c r="E380" s="18">
        <f t="shared" ca="1" si="104"/>
        <v>1.00031059</v>
      </c>
      <c r="F380" s="18">
        <f ca="1">(TRUNC(PRODUCT($E$12:$E379),16))</f>
        <v>1.1188258363516099</v>
      </c>
      <c r="G380" s="18">
        <f t="shared" ca="1" si="121"/>
        <v>1.1184784481304</v>
      </c>
      <c r="H380" s="18">
        <f t="shared" ca="1" si="105"/>
        <v>1.00031059</v>
      </c>
      <c r="I380" s="17">
        <f t="shared" si="111"/>
        <v>0.03</v>
      </c>
      <c r="J380" s="5">
        <f t="shared" si="112"/>
        <v>42993</v>
      </c>
      <c r="K380" s="2">
        <f t="shared" si="113"/>
        <v>1</v>
      </c>
      <c r="L380" s="27">
        <f t="shared" si="114"/>
        <v>1</v>
      </c>
      <c r="M380" s="14">
        <f t="shared" si="106"/>
        <v>1.000117304</v>
      </c>
      <c r="N380" s="14">
        <f t="shared" ca="1" si="107"/>
        <v>1.0004279300000001</v>
      </c>
      <c r="O380" s="27">
        <f t="shared" si="120"/>
        <v>0</v>
      </c>
      <c r="P380" s="18">
        <f t="shared" ca="1" si="108"/>
        <v>366.73601000000002</v>
      </c>
      <c r="Q380" s="3">
        <f t="shared" si="115"/>
        <v>0</v>
      </c>
      <c r="R380" s="4" t="str">
        <f t="shared" si="116"/>
        <v>A+J=</v>
      </c>
      <c r="S380" s="5">
        <f t="shared" si="117"/>
        <v>43174</v>
      </c>
      <c r="T380" s="8">
        <f t="shared" si="118"/>
        <v>0</v>
      </c>
      <c r="U380" s="8"/>
      <c r="V380" s="74">
        <v>46811</v>
      </c>
      <c r="W380" s="59" t="s">
        <v>77</v>
      </c>
      <c r="X380" s="31"/>
      <c r="Y380" s="6"/>
      <c r="Z380" s="8"/>
      <c r="AA380" s="8"/>
      <c r="AB380" s="8"/>
      <c r="AC380" s="8"/>
      <c r="AD380" s="8"/>
      <c r="AE380" s="9"/>
      <c r="AF380" s="8"/>
      <c r="AG380" s="8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6"/>
      <c r="GI380" s="6"/>
      <c r="GJ380" s="6"/>
      <c r="GK380" s="6"/>
      <c r="GL380" s="6"/>
      <c r="GM380" s="6"/>
      <c r="GN380" s="6"/>
      <c r="GO380" s="6"/>
      <c r="GP380" s="6"/>
      <c r="GQ380" s="6"/>
      <c r="GR380" s="6"/>
      <c r="GS380" s="6"/>
      <c r="GT380" s="6"/>
      <c r="GU380" s="6"/>
      <c r="GV380" s="6"/>
      <c r="GW380" s="6"/>
      <c r="GX380" s="6"/>
      <c r="GY380" s="6"/>
      <c r="GZ380" s="6"/>
    </row>
    <row r="381" spans="1:208" x14ac:dyDescent="0.15">
      <c r="A381" s="153">
        <f t="shared" si="109"/>
        <v>42997</v>
      </c>
      <c r="B381" s="23">
        <f t="shared" ca="1" si="119"/>
        <v>857733.63227900001</v>
      </c>
      <c r="C381" s="18">
        <f t="shared" si="110"/>
        <v>857000</v>
      </c>
      <c r="D381" s="17">
        <f ca="1">IF(A381&lt;$B$1,VLOOKUP(A381,[1]DI!$A$4:$B$15000,2,FALSE),0)</f>
        <v>8.14E-2</v>
      </c>
      <c r="E381" s="18">
        <f t="shared" ca="1" si="104"/>
        <v>1.00031059</v>
      </c>
      <c r="F381" s="18">
        <f ca="1">(TRUNC(PRODUCT($E$12:$E380),16))</f>
        <v>1.1191733324681199</v>
      </c>
      <c r="G381" s="18">
        <f t="shared" ca="1" si="121"/>
        <v>1.1184784481304</v>
      </c>
      <c r="H381" s="18">
        <f t="shared" ca="1" si="105"/>
        <v>1.0006212800000001</v>
      </c>
      <c r="I381" s="17">
        <f t="shared" si="111"/>
        <v>0.03</v>
      </c>
      <c r="J381" s="5">
        <f t="shared" si="112"/>
        <v>42993</v>
      </c>
      <c r="K381" s="2">
        <f t="shared" si="113"/>
        <v>2</v>
      </c>
      <c r="L381" s="27">
        <f t="shared" si="114"/>
        <v>2</v>
      </c>
      <c r="M381" s="14">
        <f t="shared" si="106"/>
        <v>1.0002346209999999</v>
      </c>
      <c r="N381" s="14">
        <f t="shared" ca="1" si="107"/>
        <v>1.0008560470000001</v>
      </c>
      <c r="O381" s="27">
        <f t="shared" si="120"/>
        <v>0</v>
      </c>
      <c r="P381" s="18">
        <f t="shared" ca="1" si="108"/>
        <v>733.63227900000004</v>
      </c>
      <c r="Q381" s="3">
        <f t="shared" si="115"/>
        <v>0</v>
      </c>
      <c r="R381" s="4" t="str">
        <f t="shared" si="116"/>
        <v>A+J=</v>
      </c>
      <c r="S381" s="5">
        <f t="shared" si="117"/>
        <v>43174</v>
      </c>
      <c r="T381" s="8">
        <f t="shared" si="118"/>
        <v>0</v>
      </c>
      <c r="U381" s="8"/>
      <c r="V381" s="74">
        <v>46812</v>
      </c>
      <c r="W381" s="59" t="s">
        <v>77</v>
      </c>
      <c r="X381" s="31"/>
      <c r="Y381" s="6"/>
      <c r="Z381" s="8"/>
      <c r="AA381" s="8"/>
      <c r="AB381" s="8"/>
      <c r="AC381" s="8"/>
      <c r="AD381" s="8"/>
      <c r="AE381" s="9"/>
      <c r="AF381" s="8"/>
      <c r="AG381" s="8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6"/>
      <c r="GI381" s="6"/>
      <c r="GJ381" s="6"/>
      <c r="GK381" s="6"/>
      <c r="GL381" s="6"/>
      <c r="GM381" s="6"/>
      <c r="GN381" s="6"/>
      <c r="GO381" s="6"/>
      <c r="GP381" s="6"/>
      <c r="GQ381" s="6"/>
      <c r="GR381" s="6"/>
      <c r="GS381" s="6"/>
      <c r="GT381" s="6"/>
      <c r="GU381" s="6"/>
      <c r="GV381" s="6"/>
      <c r="GW381" s="6"/>
      <c r="GX381" s="6"/>
      <c r="GY381" s="6"/>
      <c r="GZ381" s="6"/>
    </row>
    <row r="382" spans="1:208" x14ac:dyDescent="0.15">
      <c r="A382" s="153">
        <f t="shared" si="109"/>
        <v>42998</v>
      </c>
      <c r="B382" s="23">
        <f t="shared" ca="1" si="119"/>
        <v>858100.67937999999</v>
      </c>
      <c r="C382" s="18">
        <f t="shared" si="110"/>
        <v>857000</v>
      </c>
      <c r="D382" s="17">
        <f ca="1">IF(A382&lt;$B$1,VLOOKUP(A382,[1]DI!$A$4:$B$15000,2,FALSE),0)</f>
        <v>8.14E-2</v>
      </c>
      <c r="E382" s="18">
        <f t="shared" ca="1" si="104"/>
        <v>1.00031059</v>
      </c>
      <c r="F382" s="18">
        <f ca="1">(TRUNC(PRODUCT($E$12:$E381),16))</f>
        <v>1.11952093651345</v>
      </c>
      <c r="G382" s="18">
        <f t="shared" ca="1" si="121"/>
        <v>1.1184784481304</v>
      </c>
      <c r="H382" s="18">
        <f t="shared" ca="1" si="105"/>
        <v>1.00093206</v>
      </c>
      <c r="I382" s="17">
        <f t="shared" si="111"/>
        <v>0.03</v>
      </c>
      <c r="J382" s="5">
        <f t="shared" si="112"/>
        <v>42993</v>
      </c>
      <c r="K382" s="2">
        <f t="shared" si="113"/>
        <v>3</v>
      </c>
      <c r="L382" s="27">
        <f t="shared" si="114"/>
        <v>3</v>
      </c>
      <c r="M382" s="14">
        <f t="shared" si="106"/>
        <v>1.0003519519999999</v>
      </c>
      <c r="N382" s="14">
        <f t="shared" ca="1" si="107"/>
        <v>1.00128434</v>
      </c>
      <c r="O382" s="27">
        <f t="shared" si="120"/>
        <v>0</v>
      </c>
      <c r="P382" s="18">
        <f t="shared" ca="1" si="108"/>
        <v>1100.67938</v>
      </c>
      <c r="Q382" s="3">
        <f t="shared" si="115"/>
        <v>0</v>
      </c>
      <c r="R382" s="4" t="str">
        <f t="shared" si="116"/>
        <v>A+J=</v>
      </c>
      <c r="S382" s="5">
        <f t="shared" si="117"/>
        <v>43174</v>
      </c>
      <c r="T382" s="8">
        <f t="shared" si="118"/>
        <v>0</v>
      </c>
      <c r="U382" s="8"/>
      <c r="V382" s="74">
        <v>46857</v>
      </c>
      <c r="W382" s="59" t="s">
        <v>94</v>
      </c>
      <c r="X382" s="31"/>
      <c r="Y382" s="6"/>
      <c r="Z382" s="8"/>
      <c r="AA382" s="8"/>
      <c r="AB382" s="8"/>
      <c r="AC382" s="8"/>
      <c r="AD382" s="8"/>
      <c r="AE382" s="9"/>
      <c r="AF382" s="8"/>
      <c r="AG382" s="8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6"/>
      <c r="GI382" s="6"/>
      <c r="GJ382" s="6"/>
      <c r="GK382" s="6"/>
      <c r="GL382" s="6"/>
      <c r="GM382" s="6"/>
      <c r="GN382" s="6"/>
      <c r="GO382" s="6"/>
      <c r="GP382" s="6"/>
      <c r="GQ382" s="6"/>
      <c r="GR382" s="6"/>
      <c r="GS382" s="6"/>
      <c r="GT382" s="6"/>
      <c r="GU382" s="6"/>
      <c r="GV382" s="6"/>
      <c r="GW382" s="6"/>
      <c r="GX382" s="6"/>
      <c r="GY382" s="6"/>
      <c r="GZ382" s="6"/>
    </row>
    <row r="383" spans="1:208" x14ac:dyDescent="0.15">
      <c r="A383" s="153">
        <f t="shared" si="109"/>
        <v>42999</v>
      </c>
      <c r="B383" s="23">
        <f t="shared" ca="1" si="119"/>
        <v>858467.88673999999</v>
      </c>
      <c r="C383" s="18">
        <f t="shared" si="110"/>
        <v>857000</v>
      </c>
      <c r="D383" s="17">
        <f ca="1">IF(A383&lt;$B$1,VLOOKUP(A383,[1]DI!$A$4:$B$15000,2,FALSE),0)</f>
        <v>8.14E-2</v>
      </c>
      <c r="E383" s="18">
        <f t="shared" ca="1" si="104"/>
        <v>1.00031059</v>
      </c>
      <c r="F383" s="18">
        <f ca="1">(TRUNC(PRODUCT($E$12:$E382),16))</f>
        <v>1.11986864852112</v>
      </c>
      <c r="G383" s="18">
        <f t="shared" ca="1" si="121"/>
        <v>1.1184784481304</v>
      </c>
      <c r="H383" s="18">
        <f t="shared" ca="1" si="105"/>
        <v>1.00124294</v>
      </c>
      <c r="I383" s="17">
        <f t="shared" si="111"/>
        <v>0.03</v>
      </c>
      <c r="J383" s="5">
        <f t="shared" si="112"/>
        <v>42993</v>
      </c>
      <c r="K383" s="2">
        <f t="shared" si="113"/>
        <v>4</v>
      </c>
      <c r="L383" s="27">
        <f t="shared" si="114"/>
        <v>4</v>
      </c>
      <c r="M383" s="14">
        <f t="shared" si="106"/>
        <v>1.000469297</v>
      </c>
      <c r="N383" s="14">
        <f t="shared" ca="1" si="107"/>
        <v>1.0017128200000001</v>
      </c>
      <c r="O383" s="27">
        <f t="shared" si="120"/>
        <v>0</v>
      </c>
      <c r="P383" s="18">
        <f t="shared" ca="1" si="108"/>
        <v>1467.8867399999999</v>
      </c>
      <c r="Q383" s="3">
        <f t="shared" si="115"/>
        <v>0</v>
      </c>
      <c r="R383" s="4" t="str">
        <f t="shared" si="116"/>
        <v>A+J=</v>
      </c>
      <c r="S383" s="5">
        <f t="shared" si="117"/>
        <v>43174</v>
      </c>
      <c r="T383" s="8">
        <f t="shared" si="118"/>
        <v>0</v>
      </c>
      <c r="U383" s="8"/>
      <c r="V383" s="74">
        <v>46864</v>
      </c>
      <c r="W383" s="59" t="s">
        <v>79</v>
      </c>
      <c r="X383" s="31"/>
      <c r="Y383" s="6"/>
      <c r="Z383" s="8"/>
      <c r="AA383" s="8"/>
      <c r="AB383" s="8"/>
      <c r="AC383" s="8"/>
      <c r="AD383" s="8"/>
      <c r="AE383" s="9"/>
      <c r="AF383" s="8"/>
      <c r="AG383" s="8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6"/>
      <c r="GI383" s="6"/>
      <c r="GJ383" s="6"/>
      <c r="GK383" s="6"/>
      <c r="GL383" s="6"/>
      <c r="GM383" s="6"/>
      <c r="GN383" s="6"/>
      <c r="GO383" s="6"/>
      <c r="GP383" s="6"/>
      <c r="GQ383" s="6"/>
      <c r="GR383" s="6"/>
      <c r="GS383" s="6"/>
      <c r="GT383" s="6"/>
      <c r="GU383" s="6"/>
      <c r="GV383" s="6"/>
      <c r="GW383" s="6"/>
      <c r="GX383" s="6"/>
      <c r="GY383" s="6"/>
      <c r="GZ383" s="6"/>
    </row>
    <row r="384" spans="1:208" x14ac:dyDescent="0.15">
      <c r="A384" s="153">
        <f t="shared" si="109"/>
        <v>43000</v>
      </c>
      <c r="B384" s="23">
        <f t="shared" ca="1" si="119"/>
        <v>858835.24664598994</v>
      </c>
      <c r="C384" s="18">
        <f t="shared" si="110"/>
        <v>857000</v>
      </c>
      <c r="D384" s="17">
        <f ca="1">IF(A384&lt;$B$1,VLOOKUP(A384,[1]DI!$A$4:$B$15000,2,FALSE),0)</f>
        <v>8.14E-2</v>
      </c>
      <c r="E384" s="18">
        <f t="shared" ca="1" si="104"/>
        <v>1.00031059</v>
      </c>
      <c r="F384" s="18">
        <f ca="1">(TRUNC(PRODUCT($E$12:$E383),16))</f>
        <v>1.1202164685246701</v>
      </c>
      <c r="G384" s="18">
        <f t="shared" ca="1" si="121"/>
        <v>1.1184784481304</v>
      </c>
      <c r="H384" s="18">
        <f t="shared" ca="1" si="105"/>
        <v>1.0015539099999999</v>
      </c>
      <c r="I384" s="17">
        <f t="shared" si="111"/>
        <v>0.03</v>
      </c>
      <c r="J384" s="5">
        <f t="shared" si="112"/>
        <v>42993</v>
      </c>
      <c r="K384" s="2">
        <f t="shared" si="113"/>
        <v>5</v>
      </c>
      <c r="L384" s="27">
        <f t="shared" si="114"/>
        <v>5</v>
      </c>
      <c r="M384" s="14">
        <f t="shared" si="106"/>
        <v>1.0005866560000001</v>
      </c>
      <c r="N384" s="14">
        <f t="shared" ca="1" si="107"/>
        <v>1.002141478</v>
      </c>
      <c r="O384" s="27">
        <f t="shared" si="120"/>
        <v>0</v>
      </c>
      <c r="P384" s="18">
        <f t="shared" ca="1" si="108"/>
        <v>1835.2466459899999</v>
      </c>
      <c r="Q384" s="3">
        <f t="shared" si="115"/>
        <v>0</v>
      </c>
      <c r="R384" s="4" t="str">
        <f t="shared" si="116"/>
        <v>A+J=</v>
      </c>
      <c r="S384" s="5">
        <f t="shared" si="117"/>
        <v>43174</v>
      </c>
      <c r="T384" s="8">
        <f t="shared" si="118"/>
        <v>0</v>
      </c>
      <c r="U384" s="8"/>
      <c r="V384" s="74">
        <v>46874</v>
      </c>
      <c r="W384" s="59" t="s">
        <v>96</v>
      </c>
      <c r="X384" s="31"/>
      <c r="Y384" s="6"/>
      <c r="Z384" s="8"/>
      <c r="AA384" s="8"/>
      <c r="AB384" s="8"/>
      <c r="AC384" s="8"/>
      <c r="AD384" s="8"/>
      <c r="AE384" s="9"/>
      <c r="AF384" s="8"/>
      <c r="AG384" s="8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6"/>
      <c r="GI384" s="6"/>
      <c r="GJ384" s="6"/>
      <c r="GK384" s="6"/>
      <c r="GL384" s="6"/>
      <c r="GM384" s="6"/>
      <c r="GN384" s="6"/>
      <c r="GO384" s="6"/>
      <c r="GP384" s="6"/>
      <c r="GQ384" s="6"/>
      <c r="GR384" s="6"/>
      <c r="GS384" s="6"/>
      <c r="GT384" s="6"/>
      <c r="GU384" s="6"/>
      <c r="GV384" s="6"/>
      <c r="GW384" s="6"/>
      <c r="GX384" s="6"/>
      <c r="GY384" s="6"/>
      <c r="GZ384" s="6"/>
    </row>
    <row r="385" spans="1:208" x14ac:dyDescent="0.15">
      <c r="A385" s="153">
        <f t="shared" si="109"/>
        <v>43001</v>
      </c>
      <c r="B385" s="23">
        <f t="shared" ca="1" si="119"/>
        <v>859202.77452399</v>
      </c>
      <c r="C385" s="18">
        <f t="shared" si="110"/>
        <v>857000</v>
      </c>
      <c r="D385" s="17">
        <f ca="1">IF(A385&lt;$B$1,VLOOKUP(A385,[1]DI!$A$4:$B$15000,2,FALSE),0)</f>
        <v>0</v>
      </c>
      <c r="E385" s="18">
        <f t="shared" ca="1" si="104"/>
        <v>1</v>
      </c>
      <c r="F385" s="18">
        <f ca="1">(TRUNC(PRODUCT($E$12:$E384),16))</f>
        <v>1.12056439655763</v>
      </c>
      <c r="G385" s="18">
        <f t="shared" ca="1" si="121"/>
        <v>1.1184784481304</v>
      </c>
      <c r="H385" s="18">
        <f t="shared" ca="1" si="105"/>
        <v>1.0018649900000001</v>
      </c>
      <c r="I385" s="17">
        <f t="shared" si="111"/>
        <v>0.03</v>
      </c>
      <c r="J385" s="5">
        <f t="shared" si="112"/>
        <v>42993</v>
      </c>
      <c r="K385" s="2">
        <f t="shared" si="113"/>
        <v>5</v>
      </c>
      <c r="L385" s="27">
        <f t="shared" si="114"/>
        <v>6</v>
      </c>
      <c r="M385" s="14">
        <f t="shared" si="106"/>
        <v>1.000704029</v>
      </c>
      <c r="N385" s="14">
        <f t="shared" ca="1" si="107"/>
        <v>1.0025703319999999</v>
      </c>
      <c r="O385" s="27">
        <f t="shared" si="120"/>
        <v>0</v>
      </c>
      <c r="P385" s="18">
        <f t="shared" ca="1" si="108"/>
        <v>2202.77452399</v>
      </c>
      <c r="Q385" s="3">
        <f t="shared" si="115"/>
        <v>0</v>
      </c>
      <c r="R385" s="4" t="str">
        <f t="shared" si="116"/>
        <v>A+J=</v>
      </c>
      <c r="S385" s="5">
        <f t="shared" si="117"/>
        <v>43174</v>
      </c>
      <c r="T385" s="8">
        <f t="shared" si="118"/>
        <v>0</v>
      </c>
      <c r="U385" s="8"/>
      <c r="V385" s="74">
        <v>46919</v>
      </c>
      <c r="W385" s="59" t="s">
        <v>95</v>
      </c>
      <c r="X385" s="31"/>
      <c r="Y385" s="6"/>
      <c r="Z385" s="8"/>
      <c r="AA385" s="8"/>
      <c r="AB385" s="8"/>
      <c r="AC385" s="8"/>
      <c r="AD385" s="8"/>
      <c r="AE385" s="9"/>
      <c r="AF385" s="8"/>
      <c r="AG385" s="8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6"/>
      <c r="GI385" s="6"/>
      <c r="GJ385" s="6"/>
      <c r="GK385" s="6"/>
      <c r="GL385" s="6"/>
      <c r="GM385" s="6"/>
      <c r="GN385" s="6"/>
      <c r="GO385" s="6"/>
      <c r="GP385" s="6"/>
      <c r="GQ385" s="6"/>
      <c r="GR385" s="6"/>
      <c r="GS385" s="6"/>
      <c r="GT385" s="6"/>
      <c r="GU385" s="6"/>
      <c r="GV385" s="6"/>
      <c r="GW385" s="6"/>
      <c r="GX385" s="6"/>
      <c r="GY385" s="6"/>
      <c r="GZ385" s="6"/>
    </row>
    <row r="386" spans="1:208" x14ac:dyDescent="0.15">
      <c r="A386" s="153">
        <f t="shared" si="109"/>
        <v>43002</v>
      </c>
      <c r="B386" s="23">
        <f t="shared" ca="1" si="119"/>
        <v>859202.77452399</v>
      </c>
      <c r="C386" s="18">
        <f t="shared" si="110"/>
        <v>857000</v>
      </c>
      <c r="D386" s="17">
        <f ca="1">IF(A386&lt;$B$1,VLOOKUP(A386,[1]DI!$A$4:$B$15000,2,FALSE),0)</f>
        <v>0</v>
      </c>
      <c r="E386" s="18">
        <f t="shared" ca="1" si="104"/>
        <v>1</v>
      </c>
      <c r="F386" s="18">
        <f ca="1">(TRUNC(PRODUCT($E$12:$E385),16))</f>
        <v>1.12056439655763</v>
      </c>
      <c r="G386" s="18">
        <f t="shared" ca="1" si="121"/>
        <v>1.1184784481304</v>
      </c>
      <c r="H386" s="18">
        <f t="shared" ca="1" si="105"/>
        <v>1.0018649900000001</v>
      </c>
      <c r="I386" s="17">
        <f t="shared" si="111"/>
        <v>0.03</v>
      </c>
      <c r="J386" s="5">
        <f t="shared" si="112"/>
        <v>42993</v>
      </c>
      <c r="K386" s="2">
        <f t="shared" si="113"/>
        <v>5</v>
      </c>
      <c r="L386" s="27">
        <f t="shared" si="114"/>
        <v>6</v>
      </c>
      <c r="M386" s="14">
        <f t="shared" si="106"/>
        <v>1.000704029</v>
      </c>
      <c r="N386" s="14">
        <f t="shared" ca="1" si="107"/>
        <v>1.0025703319999999</v>
      </c>
      <c r="O386" s="27">
        <f t="shared" si="120"/>
        <v>0</v>
      </c>
      <c r="P386" s="18">
        <f t="shared" ca="1" si="108"/>
        <v>2202.77452399</v>
      </c>
      <c r="Q386" s="3">
        <f t="shared" si="115"/>
        <v>0</v>
      </c>
      <c r="R386" s="4" t="str">
        <f t="shared" si="116"/>
        <v>A+J=</v>
      </c>
      <c r="S386" s="5">
        <f t="shared" si="117"/>
        <v>43174</v>
      </c>
      <c r="T386" s="8">
        <f t="shared" si="118"/>
        <v>0</v>
      </c>
      <c r="U386" s="8"/>
      <c r="V386" s="74">
        <v>47003</v>
      </c>
      <c r="W386" s="59" t="s">
        <v>97</v>
      </c>
      <c r="X386" s="31"/>
      <c r="Y386" s="6"/>
      <c r="Z386" s="8"/>
      <c r="AA386" s="8"/>
      <c r="AB386" s="8"/>
      <c r="AC386" s="8"/>
      <c r="AD386" s="8"/>
      <c r="AE386" s="9"/>
      <c r="AF386" s="8"/>
      <c r="AG386" s="8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6"/>
      <c r="GI386" s="6"/>
      <c r="GJ386" s="6"/>
      <c r="GK386" s="6"/>
      <c r="GL386" s="6"/>
      <c r="GM386" s="6"/>
      <c r="GN386" s="6"/>
      <c r="GO386" s="6"/>
      <c r="GP386" s="6"/>
      <c r="GQ386" s="6"/>
      <c r="GR386" s="6"/>
      <c r="GS386" s="6"/>
      <c r="GT386" s="6"/>
      <c r="GU386" s="6"/>
      <c r="GV386" s="6"/>
      <c r="GW386" s="6"/>
      <c r="GX386" s="6"/>
      <c r="GY386" s="6"/>
      <c r="GZ386" s="6"/>
    </row>
    <row r="387" spans="1:208" x14ac:dyDescent="0.15">
      <c r="A387" s="153">
        <f t="shared" si="109"/>
        <v>43003</v>
      </c>
      <c r="B387" s="23">
        <f t="shared" ca="1" si="119"/>
        <v>859202.77452399</v>
      </c>
      <c r="C387" s="18">
        <f t="shared" si="110"/>
        <v>857000</v>
      </c>
      <c r="D387" s="17">
        <f ca="1">IF(A387&lt;$B$1,VLOOKUP(A387,[1]DI!$A$4:$B$15000,2,FALSE),0)</f>
        <v>8.14E-2</v>
      </c>
      <c r="E387" s="18">
        <f t="shared" ca="1" si="104"/>
        <v>1.00031059</v>
      </c>
      <c r="F387" s="18">
        <f ca="1">(TRUNC(PRODUCT($E$12:$E386),16))</f>
        <v>1.12056439655763</v>
      </c>
      <c r="G387" s="18">
        <f t="shared" ca="1" si="121"/>
        <v>1.1184784481304</v>
      </c>
      <c r="H387" s="18">
        <f t="shared" ca="1" si="105"/>
        <v>1.0018649900000001</v>
      </c>
      <c r="I387" s="17">
        <f t="shared" si="111"/>
        <v>0.03</v>
      </c>
      <c r="J387" s="5">
        <f t="shared" si="112"/>
        <v>42993</v>
      </c>
      <c r="K387" s="2">
        <f t="shared" si="113"/>
        <v>6</v>
      </c>
      <c r="L387" s="27">
        <f t="shared" si="114"/>
        <v>6</v>
      </c>
      <c r="M387" s="14">
        <f t="shared" si="106"/>
        <v>1.000704029</v>
      </c>
      <c r="N387" s="14">
        <f t="shared" ca="1" si="107"/>
        <v>1.0025703319999999</v>
      </c>
      <c r="O387" s="27">
        <f t="shared" si="120"/>
        <v>0</v>
      </c>
      <c r="P387" s="18">
        <f t="shared" ca="1" si="108"/>
        <v>2202.77452399</v>
      </c>
      <c r="Q387" s="3">
        <f t="shared" si="115"/>
        <v>0</v>
      </c>
      <c r="R387" s="4" t="str">
        <f t="shared" si="116"/>
        <v>A+J=</v>
      </c>
      <c r="S387" s="5">
        <f t="shared" si="117"/>
        <v>43174</v>
      </c>
      <c r="T387" s="8">
        <f t="shared" si="118"/>
        <v>0</v>
      </c>
      <c r="U387" s="8"/>
      <c r="V387" s="74">
        <v>47038</v>
      </c>
      <c r="W387" s="35" t="s">
        <v>83</v>
      </c>
      <c r="X387" s="31"/>
      <c r="Y387" s="6"/>
      <c r="Z387" s="8"/>
      <c r="AA387" s="8"/>
      <c r="AB387" s="8"/>
      <c r="AC387" s="8"/>
      <c r="AD387" s="8"/>
      <c r="AE387" s="9"/>
      <c r="AF387" s="8"/>
      <c r="AG387" s="8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6"/>
      <c r="GI387" s="6"/>
      <c r="GJ387" s="6"/>
      <c r="GK387" s="6"/>
      <c r="GL387" s="6"/>
      <c r="GM387" s="6"/>
      <c r="GN387" s="6"/>
      <c r="GO387" s="6"/>
      <c r="GP387" s="6"/>
      <c r="GQ387" s="6"/>
      <c r="GR387" s="6"/>
      <c r="GS387" s="6"/>
      <c r="GT387" s="6"/>
      <c r="GU387" s="6"/>
      <c r="GV387" s="6"/>
      <c r="GW387" s="6"/>
      <c r="GX387" s="6"/>
      <c r="GY387" s="6"/>
      <c r="GZ387" s="6"/>
    </row>
    <row r="388" spans="1:208" x14ac:dyDescent="0.15">
      <c r="A388" s="153">
        <f t="shared" si="109"/>
        <v>43004</v>
      </c>
      <c r="B388" s="23">
        <f t="shared" ca="1" si="119"/>
        <v>859570.45409100002</v>
      </c>
      <c r="C388" s="18">
        <f t="shared" si="110"/>
        <v>857000</v>
      </c>
      <c r="D388" s="17">
        <f ca="1">IF(A388&lt;$B$1,VLOOKUP(A388,[1]DI!$A$4:$B$15000,2,FALSE),0)</f>
        <v>8.14E-2</v>
      </c>
      <c r="E388" s="18">
        <f t="shared" ca="1" si="104"/>
        <v>1.00031059</v>
      </c>
      <c r="F388" s="18">
        <f ca="1">(TRUNC(PRODUCT($E$12:$E387),16))</f>
        <v>1.12091243265355</v>
      </c>
      <c r="G388" s="18">
        <f t="shared" ca="1" si="121"/>
        <v>1.1184784481304</v>
      </c>
      <c r="H388" s="18">
        <f t="shared" ca="1" si="105"/>
        <v>1.0021761600000001</v>
      </c>
      <c r="I388" s="17">
        <f t="shared" si="111"/>
        <v>0.03</v>
      </c>
      <c r="J388" s="5">
        <f t="shared" si="112"/>
        <v>42993</v>
      </c>
      <c r="K388" s="2">
        <f t="shared" si="113"/>
        <v>7</v>
      </c>
      <c r="L388" s="27">
        <f t="shared" si="114"/>
        <v>7</v>
      </c>
      <c r="M388" s="14">
        <f t="shared" si="106"/>
        <v>1.0008214150000001</v>
      </c>
      <c r="N388" s="14">
        <f t="shared" ca="1" si="107"/>
        <v>1.002999363</v>
      </c>
      <c r="O388" s="27">
        <f t="shared" si="120"/>
        <v>0</v>
      </c>
      <c r="P388" s="18">
        <f t="shared" ca="1" si="108"/>
        <v>2570.4540910000001</v>
      </c>
      <c r="Q388" s="3">
        <f t="shared" si="115"/>
        <v>0</v>
      </c>
      <c r="R388" s="4" t="str">
        <f t="shared" si="116"/>
        <v>A+J=</v>
      </c>
      <c r="S388" s="5">
        <f t="shared" si="117"/>
        <v>43174</v>
      </c>
      <c r="T388" s="8">
        <f t="shared" si="118"/>
        <v>0</v>
      </c>
      <c r="U388" s="8"/>
      <c r="V388" s="74">
        <v>47059</v>
      </c>
      <c r="W388" s="59" t="s">
        <v>89</v>
      </c>
      <c r="X388" s="31"/>
      <c r="Y388" s="6"/>
      <c r="Z388" s="8"/>
      <c r="AA388" s="8"/>
      <c r="AB388" s="8"/>
      <c r="AC388" s="8"/>
      <c r="AD388" s="8"/>
      <c r="AE388" s="9"/>
      <c r="AF388" s="8"/>
      <c r="AG388" s="8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6"/>
      <c r="GI388" s="6"/>
      <c r="GJ388" s="6"/>
      <c r="GK388" s="6"/>
      <c r="GL388" s="6"/>
      <c r="GM388" s="6"/>
      <c r="GN388" s="6"/>
      <c r="GO388" s="6"/>
      <c r="GP388" s="6"/>
      <c r="GQ388" s="6"/>
      <c r="GR388" s="6"/>
      <c r="GS388" s="6"/>
      <c r="GT388" s="6"/>
      <c r="GU388" s="6"/>
      <c r="GV388" s="6"/>
      <c r="GW388" s="6"/>
      <c r="GX388" s="6"/>
      <c r="GY388" s="6"/>
      <c r="GZ388" s="6"/>
    </row>
    <row r="389" spans="1:208" x14ac:dyDescent="0.15">
      <c r="A389" s="153">
        <f t="shared" si="109"/>
        <v>43005</v>
      </c>
      <c r="B389" s="23">
        <f t="shared" ca="1" si="119"/>
        <v>859938.28448999999</v>
      </c>
      <c r="C389" s="18">
        <f t="shared" si="110"/>
        <v>857000</v>
      </c>
      <c r="D389" s="17">
        <f ca="1">IF(A389&lt;$B$1,VLOOKUP(A389,[1]DI!$A$4:$B$15000,2,FALSE),0)</f>
        <v>8.14E-2</v>
      </c>
      <c r="E389" s="18">
        <f t="shared" ca="1" si="104"/>
        <v>1.00031059</v>
      </c>
      <c r="F389" s="18">
        <f ca="1">(TRUNC(PRODUCT($E$12:$E388),16))</f>
        <v>1.12126057684601</v>
      </c>
      <c r="G389" s="18">
        <f t="shared" ca="1" si="121"/>
        <v>1.1184784481304</v>
      </c>
      <c r="H389" s="18">
        <f t="shared" ca="1" si="105"/>
        <v>1.00248742</v>
      </c>
      <c r="I389" s="17">
        <f t="shared" si="111"/>
        <v>0.03</v>
      </c>
      <c r="J389" s="5">
        <f t="shared" si="112"/>
        <v>42993</v>
      </c>
      <c r="K389" s="2">
        <f t="shared" si="113"/>
        <v>8</v>
      </c>
      <c r="L389" s="27">
        <f t="shared" si="114"/>
        <v>8</v>
      </c>
      <c r="M389" s="14">
        <f t="shared" si="106"/>
        <v>1.000938815</v>
      </c>
      <c r="N389" s="14">
        <f t="shared" ca="1" si="107"/>
        <v>1.0034285700000001</v>
      </c>
      <c r="O389" s="27">
        <f t="shared" si="120"/>
        <v>0</v>
      </c>
      <c r="P389" s="18">
        <f t="shared" ca="1" si="108"/>
        <v>2938.28449</v>
      </c>
      <c r="Q389" s="3">
        <f t="shared" si="115"/>
        <v>0</v>
      </c>
      <c r="R389" s="4" t="str">
        <f t="shared" si="116"/>
        <v>A+J=</v>
      </c>
      <c r="S389" s="5">
        <f t="shared" si="117"/>
        <v>43174</v>
      </c>
      <c r="T389" s="8">
        <f t="shared" si="118"/>
        <v>0</v>
      </c>
      <c r="U389" s="8"/>
      <c r="V389" s="74">
        <v>47072</v>
      </c>
      <c r="W389" s="59" t="s">
        <v>98</v>
      </c>
      <c r="X389" s="31"/>
      <c r="Y389" s="6"/>
      <c r="Z389" s="8"/>
      <c r="AA389" s="8"/>
      <c r="AB389" s="8"/>
      <c r="AC389" s="8"/>
      <c r="AD389" s="8"/>
      <c r="AE389" s="9"/>
      <c r="AF389" s="8"/>
      <c r="AG389" s="8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6"/>
      <c r="GI389" s="6"/>
      <c r="GJ389" s="6"/>
      <c r="GK389" s="6"/>
      <c r="GL389" s="6"/>
      <c r="GM389" s="6"/>
      <c r="GN389" s="6"/>
      <c r="GO389" s="6"/>
      <c r="GP389" s="6"/>
      <c r="GQ389" s="6"/>
      <c r="GR389" s="6"/>
      <c r="GS389" s="6"/>
      <c r="GT389" s="6"/>
      <c r="GU389" s="6"/>
      <c r="GV389" s="6"/>
      <c r="GW389" s="6"/>
      <c r="GX389" s="6"/>
      <c r="GY389" s="6"/>
      <c r="GZ389" s="6"/>
    </row>
    <row r="390" spans="1:208" x14ac:dyDescent="0.15">
      <c r="A390" s="153">
        <f t="shared" si="109"/>
        <v>43006</v>
      </c>
      <c r="B390" s="23">
        <f t="shared" ca="1" si="119"/>
        <v>860306.28457500006</v>
      </c>
      <c r="C390" s="18">
        <f t="shared" si="110"/>
        <v>857000</v>
      </c>
      <c r="D390" s="17">
        <f ca="1">IF(A390&lt;$B$1,VLOOKUP(A390,[1]DI!$A$4:$B$15000,2,FALSE),0)</f>
        <v>8.14E-2</v>
      </c>
      <c r="E390" s="18">
        <f t="shared" ca="1" si="104"/>
        <v>1.00031059</v>
      </c>
      <c r="F390" s="18">
        <f ca="1">(TRUNC(PRODUCT($E$12:$E389),16))</f>
        <v>1.12160882916857</v>
      </c>
      <c r="G390" s="18">
        <f t="shared" ca="1" si="121"/>
        <v>1.1184784481304</v>
      </c>
      <c r="H390" s="18">
        <f t="shared" ca="1" si="105"/>
        <v>1.0027987899999999</v>
      </c>
      <c r="I390" s="17">
        <f t="shared" si="111"/>
        <v>0.03</v>
      </c>
      <c r="J390" s="5">
        <f t="shared" si="112"/>
        <v>42993</v>
      </c>
      <c r="K390" s="2">
        <f t="shared" si="113"/>
        <v>9</v>
      </c>
      <c r="L390" s="27">
        <f t="shared" si="114"/>
        <v>9</v>
      </c>
      <c r="M390" s="14">
        <f t="shared" si="106"/>
        <v>1.001056229</v>
      </c>
      <c r="N390" s="14">
        <f t="shared" ca="1" si="107"/>
        <v>1.0038579750000001</v>
      </c>
      <c r="O390" s="27">
        <f t="shared" si="120"/>
        <v>0</v>
      </c>
      <c r="P390" s="18">
        <f t="shared" ca="1" si="108"/>
        <v>3306.2845750000001</v>
      </c>
      <c r="Q390" s="3">
        <f t="shared" si="115"/>
        <v>0</v>
      </c>
      <c r="R390" s="4" t="str">
        <f t="shared" si="116"/>
        <v>A+J=</v>
      </c>
      <c r="S390" s="5">
        <f t="shared" si="117"/>
        <v>43174</v>
      </c>
      <c r="T390" s="8">
        <f t="shared" si="118"/>
        <v>0</v>
      </c>
      <c r="U390" s="8"/>
      <c r="V390" s="74">
        <v>47112</v>
      </c>
      <c r="W390" s="59" t="s">
        <v>91</v>
      </c>
      <c r="X390" s="31"/>
      <c r="Y390" s="6"/>
      <c r="Z390" s="8"/>
      <c r="AA390" s="8"/>
      <c r="AB390" s="8"/>
      <c r="AC390" s="8"/>
      <c r="AD390" s="8"/>
      <c r="AE390" s="9"/>
      <c r="AF390" s="8"/>
      <c r="AG390" s="8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6"/>
      <c r="GI390" s="6"/>
      <c r="GJ390" s="6"/>
      <c r="GK390" s="6"/>
      <c r="GL390" s="6"/>
      <c r="GM390" s="6"/>
      <c r="GN390" s="6"/>
      <c r="GO390" s="6"/>
      <c r="GP390" s="6"/>
      <c r="GQ390" s="6"/>
      <c r="GR390" s="6"/>
      <c r="GS390" s="6"/>
      <c r="GT390" s="6"/>
      <c r="GU390" s="6"/>
      <c r="GV390" s="6"/>
      <c r="GW390" s="6"/>
      <c r="GX390" s="6"/>
      <c r="GY390" s="6"/>
      <c r="GZ390" s="6"/>
    </row>
    <row r="391" spans="1:208" x14ac:dyDescent="0.15">
      <c r="A391" s="153">
        <f t="shared" si="109"/>
        <v>43007</v>
      </c>
      <c r="B391" s="23">
        <f t="shared" ca="1" si="119"/>
        <v>860674.42777899001</v>
      </c>
      <c r="C391" s="18">
        <f t="shared" si="110"/>
        <v>857000</v>
      </c>
      <c r="D391" s="17">
        <f ca="1">IF(A391&lt;$B$1,VLOOKUP(A391,[1]DI!$A$4:$B$15000,2,FALSE),0)</f>
        <v>8.14E-2</v>
      </c>
      <c r="E391" s="18">
        <f t="shared" ca="1" si="104"/>
        <v>1.00031059</v>
      </c>
      <c r="F391" s="18">
        <f ca="1">(TRUNC(PRODUCT($E$12:$E390),16))</f>
        <v>1.1219571896548199</v>
      </c>
      <c r="G391" s="18">
        <f t="shared" ca="1" si="121"/>
        <v>1.1184784481304</v>
      </c>
      <c r="H391" s="18">
        <f t="shared" ca="1" si="105"/>
        <v>1.00311024</v>
      </c>
      <c r="I391" s="17">
        <f t="shared" si="111"/>
        <v>0.03</v>
      </c>
      <c r="J391" s="5">
        <f t="shared" si="112"/>
        <v>42993</v>
      </c>
      <c r="K391" s="2">
        <f t="shared" si="113"/>
        <v>10</v>
      </c>
      <c r="L391" s="27">
        <f t="shared" si="114"/>
        <v>10</v>
      </c>
      <c r="M391" s="14">
        <f t="shared" si="106"/>
        <v>1.0011736570000001</v>
      </c>
      <c r="N391" s="14">
        <f t="shared" ca="1" si="107"/>
        <v>1.0042875469999999</v>
      </c>
      <c r="O391" s="27">
        <f t="shared" si="120"/>
        <v>0</v>
      </c>
      <c r="P391" s="18">
        <f t="shared" ca="1" si="108"/>
        <v>3674.4277789900002</v>
      </c>
      <c r="Q391" s="3">
        <f t="shared" si="115"/>
        <v>0</v>
      </c>
      <c r="R391" s="4" t="str">
        <f t="shared" si="116"/>
        <v>A+J=</v>
      </c>
      <c r="S391" s="5">
        <f t="shared" si="117"/>
        <v>43174</v>
      </c>
      <c r="T391" s="8">
        <f t="shared" si="118"/>
        <v>0</v>
      </c>
      <c r="U391" s="8"/>
      <c r="V391" s="74">
        <v>47119</v>
      </c>
      <c r="W391" s="59" t="s">
        <v>93</v>
      </c>
      <c r="X391" s="31"/>
      <c r="Y391" s="6"/>
      <c r="Z391" s="8"/>
      <c r="AA391" s="8"/>
      <c r="AB391" s="8"/>
      <c r="AC391" s="8"/>
      <c r="AD391" s="8"/>
      <c r="AE391" s="9"/>
      <c r="AF391" s="8"/>
      <c r="AG391" s="8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6"/>
      <c r="GI391" s="6"/>
      <c r="GJ391" s="6"/>
      <c r="GK391" s="6"/>
      <c r="GL391" s="6"/>
      <c r="GM391" s="6"/>
      <c r="GN391" s="6"/>
      <c r="GO391" s="6"/>
      <c r="GP391" s="6"/>
      <c r="GQ391" s="6"/>
      <c r="GR391" s="6"/>
      <c r="GS391" s="6"/>
      <c r="GT391" s="6"/>
      <c r="GU391" s="6"/>
      <c r="GV391" s="6"/>
      <c r="GW391" s="6"/>
      <c r="GX391" s="6"/>
      <c r="GY391" s="6"/>
      <c r="GZ391" s="6"/>
    </row>
    <row r="392" spans="1:208" x14ac:dyDescent="0.15">
      <c r="A392" s="153">
        <f t="shared" si="109"/>
        <v>43008</v>
      </c>
      <c r="B392" s="23">
        <f t="shared" ca="1" si="119"/>
        <v>861042.73981199996</v>
      </c>
      <c r="C392" s="18">
        <f t="shared" si="110"/>
        <v>857000</v>
      </c>
      <c r="D392" s="17">
        <f ca="1">IF(A392&lt;$B$1,VLOOKUP(A392,[1]DI!$A$4:$B$15000,2,FALSE),0)</f>
        <v>0</v>
      </c>
      <c r="E392" s="18">
        <f t="shared" ca="1" si="104"/>
        <v>1</v>
      </c>
      <c r="F392" s="18">
        <f ca="1">(TRUNC(PRODUCT($E$12:$E391),16))</f>
        <v>1.1223056583383599</v>
      </c>
      <c r="G392" s="18">
        <f t="shared" ca="1" si="121"/>
        <v>1.1184784481304</v>
      </c>
      <c r="H392" s="18">
        <f t="shared" ca="1" si="105"/>
        <v>1.0034217999999999</v>
      </c>
      <c r="I392" s="17">
        <f t="shared" si="111"/>
        <v>0.03</v>
      </c>
      <c r="J392" s="5">
        <f t="shared" si="112"/>
        <v>42993</v>
      </c>
      <c r="K392" s="2">
        <f t="shared" si="113"/>
        <v>10</v>
      </c>
      <c r="L392" s="27">
        <f t="shared" si="114"/>
        <v>11</v>
      </c>
      <c r="M392" s="14">
        <f t="shared" si="106"/>
        <v>1.001291098</v>
      </c>
      <c r="N392" s="14">
        <f t="shared" ca="1" si="107"/>
        <v>1.004717316</v>
      </c>
      <c r="O392" s="27">
        <f t="shared" si="120"/>
        <v>0</v>
      </c>
      <c r="P392" s="18">
        <f t="shared" ca="1" si="108"/>
        <v>4042.7398119999998</v>
      </c>
      <c r="Q392" s="3">
        <f t="shared" si="115"/>
        <v>0</v>
      </c>
      <c r="R392" s="4" t="str">
        <f t="shared" si="116"/>
        <v>A+J=</v>
      </c>
      <c r="S392" s="5">
        <f t="shared" si="117"/>
        <v>43174</v>
      </c>
      <c r="T392" s="8">
        <f t="shared" si="118"/>
        <v>0</v>
      </c>
      <c r="U392" s="8"/>
      <c r="V392" s="74">
        <v>47161</v>
      </c>
      <c r="W392" s="59" t="s">
        <v>77</v>
      </c>
      <c r="X392" s="31"/>
      <c r="Y392" s="6"/>
      <c r="Z392" s="8"/>
      <c r="AA392" s="8"/>
      <c r="AB392" s="8"/>
      <c r="AC392" s="8"/>
      <c r="AD392" s="8"/>
      <c r="AE392" s="9"/>
      <c r="AF392" s="8"/>
      <c r="AG392" s="8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6"/>
      <c r="GI392" s="6"/>
      <c r="GJ392" s="6"/>
      <c r="GK392" s="6"/>
      <c r="GL392" s="6"/>
      <c r="GM392" s="6"/>
      <c r="GN392" s="6"/>
      <c r="GO392" s="6"/>
      <c r="GP392" s="6"/>
      <c r="GQ392" s="6"/>
      <c r="GR392" s="6"/>
      <c r="GS392" s="6"/>
      <c r="GT392" s="6"/>
      <c r="GU392" s="6"/>
      <c r="GV392" s="6"/>
      <c r="GW392" s="6"/>
      <c r="GX392" s="6"/>
      <c r="GY392" s="6"/>
      <c r="GZ392" s="6"/>
    </row>
    <row r="393" spans="1:208" x14ac:dyDescent="0.15">
      <c r="A393" s="153">
        <f t="shared" si="109"/>
        <v>43009</v>
      </c>
      <c r="B393" s="23">
        <f t="shared" ca="1" si="119"/>
        <v>861042.73981199996</v>
      </c>
      <c r="C393" s="18">
        <f t="shared" si="110"/>
        <v>857000</v>
      </c>
      <c r="D393" s="17">
        <f ca="1">IF(A393&lt;$B$1,VLOOKUP(A393,[1]DI!$A$4:$B$15000,2,FALSE),0)</f>
        <v>0</v>
      </c>
      <c r="E393" s="18">
        <f t="shared" ca="1" si="104"/>
        <v>1</v>
      </c>
      <c r="F393" s="18">
        <f ca="1">(TRUNC(PRODUCT($E$12:$E392),16))</f>
        <v>1.1223056583383599</v>
      </c>
      <c r="G393" s="18">
        <f t="shared" ca="1" si="121"/>
        <v>1.1184784481304</v>
      </c>
      <c r="H393" s="18">
        <f t="shared" ca="1" si="105"/>
        <v>1.0034217999999999</v>
      </c>
      <c r="I393" s="17">
        <f t="shared" si="111"/>
        <v>0.03</v>
      </c>
      <c r="J393" s="5">
        <f t="shared" si="112"/>
        <v>42993</v>
      </c>
      <c r="K393" s="2">
        <f t="shared" si="113"/>
        <v>10</v>
      </c>
      <c r="L393" s="27">
        <f t="shared" si="114"/>
        <v>11</v>
      </c>
      <c r="M393" s="14">
        <f t="shared" si="106"/>
        <v>1.001291098</v>
      </c>
      <c r="N393" s="14">
        <f t="shared" ca="1" si="107"/>
        <v>1.004717316</v>
      </c>
      <c r="O393" s="27">
        <f t="shared" si="120"/>
        <v>0</v>
      </c>
      <c r="P393" s="18">
        <f t="shared" ca="1" si="108"/>
        <v>4042.7398119999998</v>
      </c>
      <c r="Q393" s="3">
        <f t="shared" si="115"/>
        <v>0</v>
      </c>
      <c r="R393" s="4" t="str">
        <f t="shared" si="116"/>
        <v>A+J=</v>
      </c>
      <c r="S393" s="5">
        <f t="shared" si="117"/>
        <v>43174</v>
      </c>
      <c r="T393" s="8">
        <f t="shared" si="118"/>
        <v>0</v>
      </c>
      <c r="U393" s="8"/>
      <c r="V393" s="74">
        <v>47162</v>
      </c>
      <c r="W393" s="59" t="s">
        <v>77</v>
      </c>
      <c r="X393" s="31"/>
      <c r="Y393" s="6"/>
      <c r="Z393" s="8"/>
      <c r="AA393" s="8"/>
      <c r="AB393" s="8"/>
      <c r="AC393" s="8"/>
      <c r="AD393" s="8"/>
      <c r="AE393" s="9"/>
      <c r="AF393" s="8"/>
      <c r="AG393" s="8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6"/>
      <c r="GI393" s="6"/>
      <c r="GJ393" s="6"/>
      <c r="GK393" s="6"/>
      <c r="GL393" s="6"/>
      <c r="GM393" s="6"/>
      <c r="GN393" s="6"/>
      <c r="GO393" s="6"/>
      <c r="GP393" s="6"/>
      <c r="GQ393" s="6"/>
      <c r="GR393" s="6"/>
      <c r="GS393" s="6"/>
      <c r="GT393" s="6"/>
      <c r="GU393" s="6"/>
      <c r="GV393" s="6"/>
      <c r="GW393" s="6"/>
      <c r="GX393" s="6"/>
      <c r="GY393" s="6"/>
      <c r="GZ393" s="6"/>
    </row>
    <row r="394" spans="1:208" x14ac:dyDescent="0.15">
      <c r="A394" s="153">
        <f t="shared" si="109"/>
        <v>43010</v>
      </c>
      <c r="B394" s="23">
        <f t="shared" ca="1" si="119"/>
        <v>861042.73981199996</v>
      </c>
      <c r="C394" s="18">
        <f t="shared" si="110"/>
        <v>857000</v>
      </c>
      <c r="D394" s="17">
        <f ca="1">IF(A394&lt;$B$1,VLOOKUP(A394,[1]DI!$A$4:$B$15000,2,FALSE),0)</f>
        <v>8.14E-2</v>
      </c>
      <c r="E394" s="18">
        <f t="shared" ca="1" si="104"/>
        <v>1.00031059</v>
      </c>
      <c r="F394" s="18">
        <f ca="1">(TRUNC(PRODUCT($E$12:$E393),16))</f>
        <v>1.1223056583383599</v>
      </c>
      <c r="G394" s="18">
        <f t="shared" ca="1" si="121"/>
        <v>1.1184784481304</v>
      </c>
      <c r="H394" s="18">
        <f t="shared" ca="1" si="105"/>
        <v>1.0034217999999999</v>
      </c>
      <c r="I394" s="17">
        <f t="shared" si="111"/>
        <v>0.03</v>
      </c>
      <c r="J394" s="5">
        <f t="shared" si="112"/>
        <v>42993</v>
      </c>
      <c r="K394" s="2">
        <f t="shared" si="113"/>
        <v>11</v>
      </c>
      <c r="L394" s="27">
        <f t="shared" si="114"/>
        <v>11</v>
      </c>
      <c r="M394" s="14">
        <f t="shared" si="106"/>
        <v>1.001291098</v>
      </c>
      <c r="N394" s="14">
        <f t="shared" ca="1" si="107"/>
        <v>1.004717316</v>
      </c>
      <c r="O394" s="27">
        <f t="shared" si="120"/>
        <v>0</v>
      </c>
      <c r="P394" s="18">
        <f t="shared" ca="1" si="108"/>
        <v>4042.7398119999998</v>
      </c>
      <c r="Q394" s="3">
        <f t="shared" si="115"/>
        <v>0</v>
      </c>
      <c r="R394" s="4" t="str">
        <f t="shared" si="116"/>
        <v>A+J=</v>
      </c>
      <c r="S394" s="5">
        <f t="shared" si="117"/>
        <v>43174</v>
      </c>
      <c r="T394" s="8">
        <f t="shared" si="118"/>
        <v>0</v>
      </c>
      <c r="U394" s="8"/>
      <c r="V394" s="74">
        <v>47207</v>
      </c>
      <c r="W394" s="59" t="s">
        <v>94</v>
      </c>
      <c r="X394" s="31"/>
      <c r="Y394" s="6"/>
      <c r="Z394" s="8"/>
      <c r="AA394" s="8"/>
      <c r="AB394" s="8"/>
      <c r="AC394" s="8"/>
      <c r="AD394" s="8"/>
      <c r="AE394" s="9"/>
      <c r="AF394" s="8"/>
      <c r="AG394" s="8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6"/>
      <c r="GI394" s="6"/>
      <c r="GJ394" s="6"/>
      <c r="GK394" s="6"/>
      <c r="GL394" s="6"/>
      <c r="GM394" s="6"/>
      <c r="GN394" s="6"/>
      <c r="GO394" s="6"/>
      <c r="GP394" s="6"/>
      <c r="GQ394" s="6"/>
      <c r="GR394" s="6"/>
      <c r="GS394" s="6"/>
      <c r="GT394" s="6"/>
      <c r="GU394" s="6"/>
      <c r="GV394" s="6"/>
      <c r="GW394" s="6"/>
      <c r="GX394" s="6"/>
      <c r="GY394" s="6"/>
      <c r="GZ394" s="6"/>
    </row>
    <row r="395" spans="1:208" x14ac:dyDescent="0.15">
      <c r="A395" s="153">
        <f t="shared" si="109"/>
        <v>43011</v>
      </c>
      <c r="B395" s="23">
        <f t="shared" ca="1" si="119"/>
        <v>861411.20353398996</v>
      </c>
      <c r="C395" s="18">
        <f t="shared" si="110"/>
        <v>857000</v>
      </c>
      <c r="D395" s="17">
        <f ca="1">IF(A395&lt;$B$1,VLOOKUP(A395,[1]DI!$A$4:$B$15000,2,FALSE),0)</f>
        <v>8.14E-2</v>
      </c>
      <c r="E395" s="18">
        <f t="shared" ca="1" si="104"/>
        <v>1.00031059</v>
      </c>
      <c r="F395" s="18">
        <f ca="1">(TRUNC(PRODUCT($E$12:$E394),16))</f>
        <v>1.12265423525278</v>
      </c>
      <c r="G395" s="18">
        <f t="shared" ca="1" si="121"/>
        <v>1.1184784481304</v>
      </c>
      <c r="H395" s="18">
        <f t="shared" ca="1" si="105"/>
        <v>1.0037334499999999</v>
      </c>
      <c r="I395" s="17">
        <f t="shared" si="111"/>
        <v>0.03</v>
      </c>
      <c r="J395" s="5">
        <f t="shared" si="112"/>
        <v>42993</v>
      </c>
      <c r="K395" s="2">
        <f t="shared" si="113"/>
        <v>12</v>
      </c>
      <c r="L395" s="27">
        <f t="shared" si="114"/>
        <v>12</v>
      </c>
      <c r="M395" s="14">
        <f t="shared" si="106"/>
        <v>1.0014085530000001</v>
      </c>
      <c r="N395" s="14">
        <f t="shared" ca="1" si="107"/>
        <v>1.0051472619999999</v>
      </c>
      <c r="O395" s="27">
        <f t="shared" si="120"/>
        <v>0</v>
      </c>
      <c r="P395" s="18">
        <f t="shared" ca="1" si="108"/>
        <v>4411.2035339900003</v>
      </c>
      <c r="Q395" s="3">
        <f t="shared" si="115"/>
        <v>0</v>
      </c>
      <c r="R395" s="4" t="str">
        <f t="shared" si="116"/>
        <v>A+J=</v>
      </c>
      <c r="S395" s="5">
        <f t="shared" si="117"/>
        <v>43174</v>
      </c>
      <c r="T395" s="8">
        <f t="shared" si="118"/>
        <v>0</v>
      </c>
      <c r="U395" s="8"/>
      <c r="V395" s="74">
        <v>47239</v>
      </c>
      <c r="W395" s="59" t="s">
        <v>96</v>
      </c>
      <c r="X395" s="31"/>
      <c r="Y395" s="6"/>
      <c r="Z395" s="8"/>
      <c r="AA395" s="8"/>
      <c r="AB395" s="8"/>
      <c r="AC395" s="8"/>
      <c r="AD395" s="8"/>
      <c r="AE395" s="9"/>
      <c r="AF395" s="8"/>
      <c r="AG395" s="8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6"/>
      <c r="GI395" s="6"/>
      <c r="GJ395" s="6"/>
      <c r="GK395" s="6"/>
      <c r="GL395" s="6"/>
      <c r="GM395" s="6"/>
      <c r="GN395" s="6"/>
      <c r="GO395" s="6"/>
      <c r="GP395" s="6"/>
      <c r="GQ395" s="6"/>
      <c r="GR395" s="6"/>
      <c r="GS395" s="6"/>
      <c r="GT395" s="6"/>
      <c r="GU395" s="6"/>
      <c r="GV395" s="6"/>
      <c r="GW395" s="6"/>
      <c r="GX395" s="6"/>
      <c r="GY395" s="6"/>
      <c r="GZ395" s="6"/>
    </row>
    <row r="396" spans="1:208" x14ac:dyDescent="0.15">
      <c r="A396" s="153">
        <f t="shared" si="109"/>
        <v>43012</v>
      </c>
      <c r="B396" s="23">
        <f t="shared" ca="1" si="119"/>
        <v>861779.82751499</v>
      </c>
      <c r="C396" s="18">
        <f t="shared" si="110"/>
        <v>857000</v>
      </c>
      <c r="D396" s="17">
        <f ca="1">IF(A396&lt;$B$1,VLOOKUP(A396,[1]DI!$A$4:$B$15000,2,FALSE),0)</f>
        <v>8.14E-2</v>
      </c>
      <c r="E396" s="18">
        <f t="shared" ref="E396:E459" ca="1" si="122">IF(A396&lt;A$10,1,ROUND(((1+D396)^(1/252)),8))</f>
        <v>1.00031059</v>
      </c>
      <c r="F396" s="18">
        <f ca="1">(TRUNC(PRODUCT($E$12:$E395),16))</f>
        <v>1.12300292043171</v>
      </c>
      <c r="G396" s="18">
        <f t="shared" ca="1" si="121"/>
        <v>1.1184784481304</v>
      </c>
      <c r="H396" s="18">
        <f t="shared" ref="H396:H459" ca="1" si="123">ROUND(F396/G396,8)</f>
        <v>1.0040452</v>
      </c>
      <c r="I396" s="17">
        <f t="shared" si="111"/>
        <v>0.03</v>
      </c>
      <c r="J396" s="5">
        <f t="shared" si="112"/>
        <v>42993</v>
      </c>
      <c r="K396" s="2">
        <f t="shared" si="113"/>
        <v>13</v>
      </c>
      <c r="L396" s="27">
        <f t="shared" si="114"/>
        <v>13</v>
      </c>
      <c r="M396" s="14">
        <f t="shared" ref="M396:M459" si="124">ROUND((I396+1)^(L396/252),9)</f>
        <v>1.001526022</v>
      </c>
      <c r="N396" s="14">
        <f t="shared" ref="N396:N459" ca="1" si="125">ROUND(H396*M396,9)</f>
        <v>1.005577395</v>
      </c>
      <c r="O396" s="27">
        <f t="shared" si="120"/>
        <v>0</v>
      </c>
      <c r="P396" s="18">
        <f t="shared" ref="P396:P459" ca="1" si="126">TRUNC(((N396-1)*C396),8)</f>
        <v>4779.8275149900001</v>
      </c>
      <c r="Q396" s="3">
        <f t="shared" si="115"/>
        <v>0</v>
      </c>
      <c r="R396" s="4" t="str">
        <f t="shared" si="116"/>
        <v>A+J=</v>
      </c>
      <c r="S396" s="5">
        <f t="shared" si="117"/>
        <v>43174</v>
      </c>
      <c r="T396" s="8">
        <f t="shared" si="118"/>
        <v>0</v>
      </c>
      <c r="U396" s="8"/>
      <c r="V396" s="74">
        <v>47269</v>
      </c>
      <c r="W396" s="59" t="s">
        <v>95</v>
      </c>
      <c r="X396" s="31"/>
      <c r="Y396" s="6"/>
      <c r="Z396" s="8"/>
      <c r="AA396" s="8"/>
      <c r="AB396" s="8"/>
      <c r="AC396" s="8"/>
      <c r="AD396" s="8"/>
      <c r="AE396" s="9"/>
      <c r="AF396" s="8"/>
      <c r="AG396" s="8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6"/>
      <c r="GI396" s="6"/>
      <c r="GJ396" s="6"/>
      <c r="GK396" s="6"/>
      <c r="GL396" s="6"/>
      <c r="GM396" s="6"/>
      <c r="GN396" s="6"/>
      <c r="GO396" s="6"/>
      <c r="GP396" s="6"/>
      <c r="GQ396" s="6"/>
      <c r="GR396" s="6"/>
      <c r="GS396" s="6"/>
      <c r="GT396" s="6"/>
      <c r="GU396" s="6"/>
      <c r="GV396" s="6"/>
      <c r="GW396" s="6"/>
      <c r="GX396" s="6"/>
      <c r="GY396" s="6"/>
      <c r="GZ396" s="6"/>
    </row>
    <row r="397" spans="1:208" x14ac:dyDescent="0.15">
      <c r="A397" s="153">
        <f t="shared" ref="A397:A460" si="127">(A396+1)</f>
        <v>43013</v>
      </c>
      <c r="B397" s="23">
        <f t="shared" ca="1" si="119"/>
        <v>862148.61261199997</v>
      </c>
      <c r="C397" s="18">
        <f t="shared" ref="C397:C460" si="128">(C396-Q396)</f>
        <v>857000</v>
      </c>
      <c r="D397" s="17">
        <f ca="1">IF(A397&lt;$B$1,VLOOKUP(A397,[1]DI!$A$4:$B$15000,2,FALSE),0)</f>
        <v>8.14E-2</v>
      </c>
      <c r="E397" s="18">
        <f t="shared" ca="1" si="122"/>
        <v>1.00031059</v>
      </c>
      <c r="F397" s="18">
        <f ca="1">(TRUNC(PRODUCT($E$12:$E396),16))</f>
        <v>1.1233517139087701</v>
      </c>
      <c r="G397" s="18">
        <f t="shared" ca="1" si="121"/>
        <v>1.1184784481304</v>
      </c>
      <c r="H397" s="18">
        <f t="shared" ca="1" si="123"/>
        <v>1.0043570500000001</v>
      </c>
      <c r="I397" s="17">
        <f t="shared" ref="I397:I460" si="129">I396</f>
        <v>0.03</v>
      </c>
      <c r="J397" s="5">
        <f t="shared" ref="J397:J460" si="130">IF(O396&gt;0,VLOOKUP(O396,V$12:AF$48,2),J396)</f>
        <v>42993</v>
      </c>
      <c r="K397" s="2">
        <f t="shared" ref="K397:K460" si="131">IF(A397&gt;J397,IF(NETWORKDAYS(J397,A397,$V$52:$V$436)-1=0,1,NETWORKDAYS(J397,A397,$V$52:$V$436)-1),0)</f>
        <v>14</v>
      </c>
      <c r="L397" s="27">
        <f t="shared" ref="L397:L460" si="132">IF(AND(K397=1,K396=1),1,IF(K397&gt;0,IF(K397=K396,K397+1,K397),0))</f>
        <v>14</v>
      </c>
      <c r="M397" s="14">
        <f t="shared" si="124"/>
        <v>1.0016435050000001</v>
      </c>
      <c r="N397" s="14">
        <f t="shared" ca="1" si="125"/>
        <v>1.0060077160000001</v>
      </c>
      <c r="O397" s="27">
        <f t="shared" si="120"/>
        <v>0</v>
      </c>
      <c r="P397" s="18">
        <f t="shared" ca="1" si="126"/>
        <v>5148.6126119999999</v>
      </c>
      <c r="Q397" s="3">
        <f t="shared" ref="Q397:Q460" si="133">IF(O397&gt;0,VLOOKUP(O397,$V$12:$AA$48,6),0)</f>
        <v>0</v>
      </c>
      <c r="R397" s="4" t="str">
        <f t="shared" ref="R397:R460" si="134">IF(O396&gt;0,VLOOKUP(O396,V$12:AF$48,10),R396)</f>
        <v>A+J=</v>
      </c>
      <c r="S397" s="5">
        <f t="shared" ref="S397:S460" si="135">IF(O396&gt;0,VLOOKUP(O396,V$12:AF$48,11),S396)</f>
        <v>43174</v>
      </c>
      <c r="T397" s="8">
        <f t="shared" ref="T397:T460" si="136">IF(O397&gt;0,(P397+Q397)*T$10,0)</f>
        <v>0</v>
      </c>
      <c r="U397" s="8"/>
      <c r="V397" s="74">
        <v>47368</v>
      </c>
      <c r="W397" s="59" t="s">
        <v>97</v>
      </c>
      <c r="X397" s="31"/>
      <c r="Y397" s="6"/>
      <c r="Z397" s="8"/>
      <c r="AA397" s="8"/>
      <c r="AB397" s="8"/>
      <c r="AC397" s="8"/>
      <c r="AD397" s="8"/>
      <c r="AE397" s="9"/>
      <c r="AF397" s="8"/>
      <c r="AG397" s="8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6"/>
      <c r="GI397" s="6"/>
      <c r="GJ397" s="6"/>
      <c r="GK397" s="6"/>
      <c r="GL397" s="6"/>
      <c r="GM397" s="6"/>
      <c r="GN397" s="6"/>
      <c r="GO397" s="6"/>
      <c r="GP397" s="6"/>
      <c r="GQ397" s="6"/>
      <c r="GR397" s="6"/>
      <c r="GS397" s="6"/>
      <c r="GT397" s="6"/>
      <c r="GU397" s="6"/>
      <c r="GV397" s="6"/>
      <c r="GW397" s="6"/>
      <c r="GX397" s="6"/>
      <c r="GY397" s="6"/>
      <c r="GZ397" s="6"/>
    </row>
    <row r="398" spans="1:208" x14ac:dyDescent="0.15">
      <c r="A398" s="153">
        <f t="shared" si="127"/>
        <v>43014</v>
      </c>
      <c r="B398" s="23">
        <f t="shared" ref="B398:B461" ca="1" si="137">IF(A398&lt;=TODAY(),C398+P398,IF(AND(A398&gt;TODAY(),A398&lt;=$B$1),IF(VLOOKUP(TODAY(),$A$10:$D$10000,4,FALSE)=0,"n.d",C398+P398),"n.d"))</f>
        <v>862517.548541</v>
      </c>
      <c r="C398" s="18">
        <f t="shared" si="128"/>
        <v>857000</v>
      </c>
      <c r="D398" s="17">
        <f ca="1">IF(A398&lt;$B$1,VLOOKUP(A398,[1]DI!$A$4:$B$15000,2,FALSE),0)</f>
        <v>8.14E-2</v>
      </c>
      <c r="E398" s="18">
        <f t="shared" ca="1" si="122"/>
        <v>1.00031059</v>
      </c>
      <c r="F398" s="18">
        <f ca="1">(TRUNC(PRODUCT($E$12:$E397),16))</f>
        <v>1.1237006157175899</v>
      </c>
      <c r="G398" s="18">
        <f t="shared" ca="1" si="121"/>
        <v>1.1184784481304</v>
      </c>
      <c r="H398" s="18">
        <f t="shared" ca="1" si="123"/>
        <v>1.0046689900000001</v>
      </c>
      <c r="I398" s="17">
        <f t="shared" si="129"/>
        <v>0.03</v>
      </c>
      <c r="J398" s="5">
        <f t="shared" si="130"/>
        <v>42993</v>
      </c>
      <c r="K398" s="2">
        <f t="shared" si="131"/>
        <v>15</v>
      </c>
      <c r="L398" s="27">
        <f t="shared" si="132"/>
        <v>15</v>
      </c>
      <c r="M398" s="14">
        <f t="shared" si="124"/>
        <v>1.001761001</v>
      </c>
      <c r="N398" s="14">
        <f t="shared" ca="1" si="125"/>
        <v>1.006438213</v>
      </c>
      <c r="O398" s="27">
        <f t="shared" ref="O398:O461" si="138">IF(VLOOKUP(A398,W$12:AD$48,8)=VLOOKUP(A397,W$12:AD$48,8),0,VLOOKUP(A398,W$12:AD$48,8))</f>
        <v>0</v>
      </c>
      <c r="P398" s="18">
        <f t="shared" ca="1" si="126"/>
        <v>5517.5485410000001</v>
      </c>
      <c r="Q398" s="3">
        <f t="shared" si="133"/>
        <v>0</v>
      </c>
      <c r="R398" s="4" t="str">
        <f t="shared" si="134"/>
        <v>A+J=</v>
      </c>
      <c r="S398" s="5">
        <f t="shared" si="135"/>
        <v>43174</v>
      </c>
      <c r="T398" s="8">
        <f t="shared" si="136"/>
        <v>0</v>
      </c>
      <c r="U398" s="8"/>
      <c r="V398" s="74">
        <v>47403</v>
      </c>
      <c r="W398" s="35" t="s">
        <v>83</v>
      </c>
      <c r="X398" s="31"/>
      <c r="Y398" s="6"/>
      <c r="Z398" s="8"/>
      <c r="AA398" s="8"/>
      <c r="AB398" s="8"/>
      <c r="AC398" s="8"/>
      <c r="AD398" s="8"/>
      <c r="AE398" s="9"/>
      <c r="AF398" s="8"/>
      <c r="AG398" s="8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6"/>
      <c r="GI398" s="6"/>
      <c r="GJ398" s="6"/>
      <c r="GK398" s="6"/>
      <c r="GL398" s="6"/>
      <c r="GM398" s="6"/>
      <c r="GN398" s="6"/>
      <c r="GO398" s="6"/>
      <c r="GP398" s="6"/>
      <c r="GQ398" s="6"/>
      <c r="GR398" s="6"/>
      <c r="GS398" s="6"/>
      <c r="GT398" s="6"/>
      <c r="GU398" s="6"/>
      <c r="GV398" s="6"/>
      <c r="GW398" s="6"/>
      <c r="GX398" s="6"/>
      <c r="GY398" s="6"/>
      <c r="GZ398" s="6"/>
    </row>
    <row r="399" spans="1:208" x14ac:dyDescent="0.15">
      <c r="A399" s="153">
        <f t="shared" si="127"/>
        <v>43015</v>
      </c>
      <c r="B399" s="23">
        <f t="shared" ca="1" si="137"/>
        <v>862886.64644299995</v>
      </c>
      <c r="C399" s="18">
        <f t="shared" si="128"/>
        <v>857000</v>
      </c>
      <c r="D399" s="17">
        <f ca="1">IF(A399&lt;$B$1,VLOOKUP(A399,[1]DI!$A$4:$B$15000,2,FALSE),0)</f>
        <v>0</v>
      </c>
      <c r="E399" s="18">
        <f t="shared" ca="1" si="122"/>
        <v>1</v>
      </c>
      <c r="F399" s="18">
        <f ca="1">(TRUNC(PRODUCT($E$12:$E398),16))</f>
        <v>1.12404962589183</v>
      </c>
      <c r="G399" s="18">
        <f t="shared" ca="1" si="121"/>
        <v>1.1184784481304</v>
      </c>
      <c r="H399" s="18">
        <f t="shared" ca="1" si="123"/>
        <v>1.0049810299999999</v>
      </c>
      <c r="I399" s="17">
        <f t="shared" si="129"/>
        <v>0.03</v>
      </c>
      <c r="J399" s="5">
        <f t="shared" si="130"/>
        <v>42993</v>
      </c>
      <c r="K399" s="2">
        <f t="shared" si="131"/>
        <v>15</v>
      </c>
      <c r="L399" s="27">
        <f t="shared" si="132"/>
        <v>16</v>
      </c>
      <c r="M399" s="14">
        <f t="shared" si="124"/>
        <v>1.001878512</v>
      </c>
      <c r="N399" s="14">
        <f t="shared" ca="1" si="125"/>
        <v>1.0068688990000001</v>
      </c>
      <c r="O399" s="27">
        <f t="shared" si="138"/>
        <v>0</v>
      </c>
      <c r="P399" s="18">
        <f t="shared" ca="1" si="126"/>
        <v>5886.6464429999996</v>
      </c>
      <c r="Q399" s="3">
        <f t="shared" si="133"/>
        <v>0</v>
      </c>
      <c r="R399" s="4" t="str">
        <f t="shared" si="134"/>
        <v>A+J=</v>
      </c>
      <c r="S399" s="5">
        <f t="shared" si="135"/>
        <v>43174</v>
      </c>
      <c r="T399" s="8">
        <f t="shared" si="136"/>
        <v>0</v>
      </c>
      <c r="U399" s="8"/>
      <c r="V399" s="74">
        <v>47424</v>
      </c>
      <c r="W399" s="59" t="s">
        <v>89</v>
      </c>
      <c r="X399" s="31"/>
      <c r="Y399" s="6"/>
      <c r="Z399" s="8"/>
      <c r="AA399" s="8"/>
      <c r="AB399" s="8"/>
      <c r="AC399" s="8"/>
      <c r="AD399" s="8"/>
      <c r="AE399" s="9"/>
      <c r="AF399" s="8"/>
      <c r="AG399" s="8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6"/>
      <c r="GI399" s="6"/>
      <c r="GJ399" s="6"/>
      <c r="GK399" s="6"/>
      <c r="GL399" s="6"/>
      <c r="GM399" s="6"/>
      <c r="GN399" s="6"/>
      <c r="GO399" s="6"/>
      <c r="GP399" s="6"/>
      <c r="GQ399" s="6"/>
      <c r="GR399" s="6"/>
      <c r="GS399" s="6"/>
      <c r="GT399" s="6"/>
      <c r="GU399" s="6"/>
      <c r="GV399" s="6"/>
      <c r="GW399" s="6"/>
      <c r="GX399" s="6"/>
      <c r="GY399" s="6"/>
      <c r="GZ399" s="6"/>
    </row>
    <row r="400" spans="1:208" x14ac:dyDescent="0.15">
      <c r="A400" s="153">
        <f t="shared" si="127"/>
        <v>43016</v>
      </c>
      <c r="B400" s="23">
        <f t="shared" ca="1" si="137"/>
        <v>862886.64644299995</v>
      </c>
      <c r="C400" s="18">
        <f t="shared" si="128"/>
        <v>857000</v>
      </c>
      <c r="D400" s="17">
        <f ca="1">IF(A400&lt;$B$1,VLOOKUP(A400,[1]DI!$A$4:$B$15000,2,FALSE),0)</f>
        <v>0</v>
      </c>
      <c r="E400" s="18">
        <f t="shared" ca="1" si="122"/>
        <v>1</v>
      </c>
      <c r="F400" s="18">
        <f ca="1">(TRUNC(PRODUCT($E$12:$E399),16))</f>
        <v>1.12404962589183</v>
      </c>
      <c r="G400" s="18">
        <f t="shared" ca="1" si="121"/>
        <v>1.1184784481304</v>
      </c>
      <c r="H400" s="18">
        <f t="shared" ca="1" si="123"/>
        <v>1.0049810299999999</v>
      </c>
      <c r="I400" s="17">
        <f t="shared" si="129"/>
        <v>0.03</v>
      </c>
      <c r="J400" s="5">
        <f t="shared" si="130"/>
        <v>42993</v>
      </c>
      <c r="K400" s="2">
        <f t="shared" si="131"/>
        <v>15</v>
      </c>
      <c r="L400" s="27">
        <f t="shared" si="132"/>
        <v>16</v>
      </c>
      <c r="M400" s="14">
        <f t="shared" si="124"/>
        <v>1.001878512</v>
      </c>
      <c r="N400" s="14">
        <f t="shared" ca="1" si="125"/>
        <v>1.0068688990000001</v>
      </c>
      <c r="O400" s="27">
        <f t="shared" si="138"/>
        <v>0</v>
      </c>
      <c r="P400" s="18">
        <f t="shared" ca="1" si="126"/>
        <v>5886.6464429999996</v>
      </c>
      <c r="Q400" s="3">
        <f t="shared" si="133"/>
        <v>0</v>
      </c>
      <c r="R400" s="4" t="str">
        <f t="shared" si="134"/>
        <v>A+J=</v>
      </c>
      <c r="S400" s="5">
        <f t="shared" si="135"/>
        <v>43174</v>
      </c>
      <c r="T400" s="8">
        <f t="shared" si="136"/>
        <v>0</v>
      </c>
      <c r="U400" s="8"/>
      <c r="V400" s="74">
        <v>47437</v>
      </c>
      <c r="W400" s="59" t="s">
        <v>90</v>
      </c>
      <c r="X400" s="31"/>
      <c r="Y400" s="6"/>
      <c r="Z400" s="8"/>
      <c r="AA400" s="8"/>
      <c r="AB400" s="8"/>
      <c r="AC400" s="8"/>
      <c r="AD400" s="8"/>
      <c r="AE400" s="9"/>
      <c r="AF400" s="8"/>
      <c r="AG400" s="8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6"/>
      <c r="GI400" s="6"/>
      <c r="GJ400" s="6"/>
      <c r="GK400" s="6"/>
      <c r="GL400" s="6"/>
      <c r="GM400" s="6"/>
      <c r="GN400" s="6"/>
      <c r="GO400" s="6"/>
      <c r="GP400" s="6"/>
      <c r="GQ400" s="6"/>
      <c r="GR400" s="6"/>
      <c r="GS400" s="6"/>
      <c r="GT400" s="6"/>
      <c r="GU400" s="6"/>
      <c r="GV400" s="6"/>
      <c r="GW400" s="6"/>
      <c r="GX400" s="6"/>
      <c r="GY400" s="6"/>
      <c r="GZ400" s="6"/>
    </row>
    <row r="401" spans="1:208" x14ac:dyDescent="0.15">
      <c r="A401" s="153">
        <f t="shared" si="127"/>
        <v>43017</v>
      </c>
      <c r="B401" s="23">
        <f t="shared" ca="1" si="137"/>
        <v>862886.64644299995</v>
      </c>
      <c r="C401" s="18">
        <f t="shared" si="128"/>
        <v>857000</v>
      </c>
      <c r="D401" s="17">
        <f ca="1">IF(A401&lt;$B$1,VLOOKUP(A401,[1]DI!$A$4:$B$15000,2,FALSE),0)</f>
        <v>8.14E-2</v>
      </c>
      <c r="E401" s="18">
        <f t="shared" ca="1" si="122"/>
        <v>1.00031059</v>
      </c>
      <c r="F401" s="18">
        <f ca="1">(TRUNC(PRODUCT($E$12:$E400),16))</f>
        <v>1.12404962589183</v>
      </c>
      <c r="G401" s="18">
        <f t="shared" ca="1" si="121"/>
        <v>1.1184784481304</v>
      </c>
      <c r="H401" s="18">
        <f t="shared" ca="1" si="123"/>
        <v>1.0049810299999999</v>
      </c>
      <c r="I401" s="17">
        <f t="shared" si="129"/>
        <v>0.03</v>
      </c>
      <c r="J401" s="5">
        <f t="shared" si="130"/>
        <v>42993</v>
      </c>
      <c r="K401" s="2">
        <f t="shared" si="131"/>
        <v>16</v>
      </c>
      <c r="L401" s="27">
        <f t="shared" si="132"/>
        <v>16</v>
      </c>
      <c r="M401" s="14">
        <f t="shared" si="124"/>
        <v>1.001878512</v>
      </c>
      <c r="N401" s="14">
        <f t="shared" ca="1" si="125"/>
        <v>1.0068688990000001</v>
      </c>
      <c r="O401" s="27">
        <f t="shared" si="138"/>
        <v>0</v>
      </c>
      <c r="P401" s="18">
        <f t="shared" ca="1" si="126"/>
        <v>5886.6464429999996</v>
      </c>
      <c r="Q401" s="3">
        <f t="shared" si="133"/>
        <v>0</v>
      </c>
      <c r="R401" s="4" t="str">
        <f t="shared" si="134"/>
        <v>A+J=</v>
      </c>
      <c r="S401" s="5">
        <f t="shared" si="135"/>
        <v>43174</v>
      </c>
      <c r="T401" s="8">
        <f t="shared" si="136"/>
        <v>0</v>
      </c>
      <c r="U401" s="8"/>
      <c r="V401" s="74">
        <v>47477</v>
      </c>
      <c r="W401" s="59" t="s">
        <v>91</v>
      </c>
      <c r="X401" s="31"/>
      <c r="Y401" s="6"/>
      <c r="Z401" s="8"/>
      <c r="AA401" s="8"/>
      <c r="AB401" s="8"/>
      <c r="AC401" s="8"/>
      <c r="AD401" s="8"/>
      <c r="AE401" s="9"/>
      <c r="AF401" s="8"/>
      <c r="AG401" s="8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6"/>
      <c r="GI401" s="6"/>
      <c r="GJ401" s="6"/>
      <c r="GK401" s="6"/>
      <c r="GL401" s="6"/>
      <c r="GM401" s="6"/>
      <c r="GN401" s="6"/>
      <c r="GO401" s="6"/>
      <c r="GP401" s="6"/>
      <c r="GQ401" s="6"/>
      <c r="GR401" s="6"/>
      <c r="GS401" s="6"/>
      <c r="GT401" s="6"/>
      <c r="GU401" s="6"/>
      <c r="GV401" s="6"/>
      <c r="GW401" s="6"/>
      <c r="GX401" s="6"/>
      <c r="GY401" s="6"/>
      <c r="GZ401" s="6"/>
    </row>
    <row r="402" spans="1:208" x14ac:dyDescent="0.15">
      <c r="A402" s="153">
        <f t="shared" si="127"/>
        <v>43018</v>
      </c>
      <c r="B402" s="23">
        <f t="shared" ca="1" si="137"/>
        <v>863255.90374700003</v>
      </c>
      <c r="C402" s="18">
        <f t="shared" si="128"/>
        <v>857000</v>
      </c>
      <c r="D402" s="17">
        <f ca="1">IF(A402&lt;$B$1,VLOOKUP(A402,[1]DI!$A$4:$B$15000,2,FALSE),0)</f>
        <v>8.14E-2</v>
      </c>
      <c r="E402" s="18">
        <f t="shared" ca="1" si="122"/>
        <v>1.00031059</v>
      </c>
      <c r="F402" s="18">
        <f ca="1">(TRUNC(PRODUCT($E$12:$E401),16))</f>
        <v>1.12439874446513</v>
      </c>
      <c r="G402" s="18">
        <f t="shared" ca="1" si="121"/>
        <v>1.1184784481304</v>
      </c>
      <c r="H402" s="18">
        <f t="shared" ca="1" si="123"/>
        <v>1.0052931700000001</v>
      </c>
      <c r="I402" s="17">
        <f t="shared" si="129"/>
        <v>0.03</v>
      </c>
      <c r="J402" s="5">
        <f t="shared" si="130"/>
        <v>42993</v>
      </c>
      <c r="K402" s="2">
        <f t="shared" si="131"/>
        <v>17</v>
      </c>
      <c r="L402" s="27">
        <f t="shared" si="132"/>
        <v>17</v>
      </c>
      <c r="M402" s="14">
        <f t="shared" si="124"/>
        <v>1.001996036</v>
      </c>
      <c r="N402" s="14">
        <f t="shared" ca="1" si="125"/>
        <v>1.007299771</v>
      </c>
      <c r="O402" s="27">
        <f t="shared" si="138"/>
        <v>0</v>
      </c>
      <c r="P402" s="18">
        <f t="shared" ca="1" si="126"/>
        <v>6255.9037470000003</v>
      </c>
      <c r="Q402" s="3">
        <f t="shared" si="133"/>
        <v>0</v>
      </c>
      <c r="R402" s="4" t="str">
        <f t="shared" si="134"/>
        <v>A+J=</v>
      </c>
      <c r="S402" s="5">
        <f t="shared" si="135"/>
        <v>43174</v>
      </c>
      <c r="T402" s="8">
        <f t="shared" si="136"/>
        <v>0</v>
      </c>
      <c r="U402" s="8"/>
      <c r="V402" s="74">
        <v>47484</v>
      </c>
      <c r="W402" s="59" t="s">
        <v>93</v>
      </c>
      <c r="X402" s="31"/>
      <c r="Y402" s="6"/>
      <c r="Z402" s="8"/>
      <c r="AA402" s="8"/>
      <c r="AB402" s="8"/>
      <c r="AC402" s="8"/>
      <c r="AD402" s="8"/>
      <c r="AE402" s="9"/>
      <c r="AF402" s="8"/>
      <c r="AG402" s="8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6"/>
      <c r="GI402" s="6"/>
      <c r="GJ402" s="6"/>
      <c r="GK402" s="6"/>
      <c r="GL402" s="6"/>
      <c r="GM402" s="6"/>
      <c r="GN402" s="6"/>
      <c r="GO402" s="6"/>
      <c r="GP402" s="6"/>
      <c r="GQ402" s="6"/>
      <c r="GR402" s="6"/>
      <c r="GS402" s="6"/>
      <c r="GT402" s="6"/>
      <c r="GU402" s="6"/>
      <c r="GV402" s="6"/>
      <c r="GW402" s="6"/>
      <c r="GX402" s="6"/>
      <c r="GY402" s="6"/>
      <c r="GZ402" s="6"/>
    </row>
    <row r="403" spans="1:208" x14ac:dyDescent="0.15">
      <c r="A403" s="153">
        <f t="shared" si="127"/>
        <v>43019</v>
      </c>
      <c r="B403" s="23">
        <f t="shared" ca="1" si="137"/>
        <v>863625.31273998995</v>
      </c>
      <c r="C403" s="18">
        <f t="shared" si="128"/>
        <v>857000</v>
      </c>
      <c r="D403" s="17">
        <f ca="1">IF(A403&lt;$B$1,VLOOKUP(A403,[1]DI!$A$4:$B$15000,2,FALSE),0)</f>
        <v>8.14E-2</v>
      </c>
      <c r="E403" s="18">
        <f t="shared" ca="1" si="122"/>
        <v>1.00031059</v>
      </c>
      <c r="F403" s="18">
        <f ca="1">(TRUNC(PRODUCT($E$12:$E402),16))</f>
        <v>1.1247479714711801</v>
      </c>
      <c r="G403" s="18">
        <f t="shared" ca="1" si="121"/>
        <v>1.1184784481304</v>
      </c>
      <c r="H403" s="18">
        <f t="shared" ca="1" si="123"/>
        <v>1.0056054000000001</v>
      </c>
      <c r="I403" s="17">
        <f t="shared" si="129"/>
        <v>0.03</v>
      </c>
      <c r="J403" s="5">
        <f t="shared" si="130"/>
        <v>42993</v>
      </c>
      <c r="K403" s="2">
        <f t="shared" si="131"/>
        <v>18</v>
      </c>
      <c r="L403" s="27">
        <f t="shared" si="132"/>
        <v>18</v>
      </c>
      <c r="M403" s="14">
        <f t="shared" si="124"/>
        <v>1.0021135729999999</v>
      </c>
      <c r="N403" s="14">
        <f t="shared" ca="1" si="125"/>
        <v>1.0077308199999999</v>
      </c>
      <c r="O403" s="27">
        <f t="shared" si="138"/>
        <v>0</v>
      </c>
      <c r="P403" s="18">
        <f t="shared" ca="1" si="126"/>
        <v>6625.3127399900004</v>
      </c>
      <c r="Q403" s="3">
        <f t="shared" si="133"/>
        <v>0</v>
      </c>
      <c r="R403" s="4" t="str">
        <f t="shared" si="134"/>
        <v>A+J=</v>
      </c>
      <c r="S403" s="5">
        <f t="shared" si="135"/>
        <v>43174</v>
      </c>
      <c r="T403" s="8">
        <f t="shared" si="136"/>
        <v>0</v>
      </c>
      <c r="U403" s="8"/>
      <c r="V403" s="74">
        <v>47546</v>
      </c>
      <c r="W403" s="59" t="s">
        <v>77</v>
      </c>
      <c r="X403" s="31"/>
      <c r="Y403" s="6"/>
      <c r="Z403" s="8"/>
      <c r="AA403" s="8"/>
      <c r="AB403" s="8"/>
      <c r="AC403" s="8"/>
      <c r="AD403" s="8"/>
      <c r="AE403" s="9"/>
      <c r="AF403" s="8"/>
      <c r="AG403" s="8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6"/>
      <c r="GI403" s="6"/>
      <c r="GJ403" s="6"/>
      <c r="GK403" s="6"/>
      <c r="GL403" s="6"/>
      <c r="GM403" s="6"/>
      <c r="GN403" s="6"/>
      <c r="GO403" s="6"/>
      <c r="GP403" s="6"/>
      <c r="GQ403" s="6"/>
      <c r="GR403" s="6"/>
      <c r="GS403" s="6"/>
      <c r="GT403" s="6"/>
      <c r="GU403" s="6"/>
      <c r="GV403" s="6"/>
      <c r="GW403" s="6"/>
      <c r="GX403" s="6"/>
      <c r="GY403" s="6"/>
      <c r="GZ403" s="6"/>
    </row>
    <row r="404" spans="1:208" x14ac:dyDescent="0.15">
      <c r="A404" s="153">
        <f t="shared" si="127"/>
        <v>43020</v>
      </c>
      <c r="B404" s="23">
        <f t="shared" ca="1" si="137"/>
        <v>863994.88370599004</v>
      </c>
      <c r="C404" s="18">
        <f t="shared" si="128"/>
        <v>857000</v>
      </c>
      <c r="D404" s="17">
        <f ca="1">IF(A404&lt;$B$1,VLOOKUP(A404,[1]DI!$A$4:$B$15000,2,FALSE),0)</f>
        <v>0</v>
      </c>
      <c r="E404" s="18">
        <f t="shared" ca="1" si="122"/>
        <v>1</v>
      </c>
      <c r="F404" s="18">
        <f ca="1">(TRUNC(PRODUCT($E$12:$E403),16))</f>
        <v>1.1250973069436301</v>
      </c>
      <c r="G404" s="18">
        <f t="shared" ca="1" si="121"/>
        <v>1.1184784481304</v>
      </c>
      <c r="H404" s="18">
        <f t="shared" ca="1" si="123"/>
        <v>1.00591773</v>
      </c>
      <c r="I404" s="17">
        <f t="shared" si="129"/>
        <v>0.03</v>
      </c>
      <c r="J404" s="5">
        <f t="shared" si="130"/>
        <v>42993</v>
      </c>
      <c r="K404" s="2">
        <f t="shared" si="131"/>
        <v>18</v>
      </c>
      <c r="L404" s="27">
        <f t="shared" si="132"/>
        <v>19</v>
      </c>
      <c r="M404" s="14">
        <f t="shared" si="124"/>
        <v>1.002231125</v>
      </c>
      <c r="N404" s="14">
        <f t="shared" ca="1" si="125"/>
        <v>1.0081620579999999</v>
      </c>
      <c r="O404" s="27">
        <f t="shared" si="138"/>
        <v>0</v>
      </c>
      <c r="P404" s="18">
        <f t="shared" ca="1" si="126"/>
        <v>6994.8837059899997</v>
      </c>
      <c r="Q404" s="3">
        <f t="shared" si="133"/>
        <v>0</v>
      </c>
      <c r="R404" s="4" t="str">
        <f t="shared" si="134"/>
        <v>A+J=</v>
      </c>
      <c r="S404" s="5">
        <f t="shared" si="135"/>
        <v>43174</v>
      </c>
      <c r="T404" s="8">
        <f t="shared" si="136"/>
        <v>0</v>
      </c>
      <c r="U404" s="8"/>
      <c r="V404" s="74">
        <v>47547</v>
      </c>
      <c r="W404" s="59" t="s">
        <v>77</v>
      </c>
      <c r="X404" s="31"/>
      <c r="Y404" s="6"/>
      <c r="Z404" s="8"/>
      <c r="AA404" s="8"/>
      <c r="AB404" s="8"/>
      <c r="AC404" s="8"/>
      <c r="AD404" s="8"/>
      <c r="AE404" s="9"/>
      <c r="AF404" s="8"/>
      <c r="AG404" s="8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6"/>
      <c r="GI404" s="6"/>
      <c r="GJ404" s="6"/>
      <c r="GK404" s="6"/>
      <c r="GL404" s="6"/>
      <c r="GM404" s="6"/>
      <c r="GN404" s="6"/>
      <c r="GO404" s="6"/>
      <c r="GP404" s="6"/>
      <c r="GQ404" s="6"/>
      <c r="GR404" s="6"/>
      <c r="GS404" s="6"/>
      <c r="GT404" s="6"/>
      <c r="GU404" s="6"/>
      <c r="GV404" s="6"/>
      <c r="GW404" s="6"/>
      <c r="GX404" s="6"/>
      <c r="GY404" s="6"/>
      <c r="GZ404" s="6"/>
    </row>
    <row r="405" spans="1:208" x14ac:dyDescent="0.15">
      <c r="A405" s="153">
        <f t="shared" si="127"/>
        <v>43021</v>
      </c>
      <c r="B405" s="23">
        <f t="shared" ca="1" si="137"/>
        <v>863994.88370599004</v>
      </c>
      <c r="C405" s="18">
        <f t="shared" si="128"/>
        <v>857000</v>
      </c>
      <c r="D405" s="17">
        <f ca="1">IF(A405&lt;$B$1,VLOOKUP(A405,[1]DI!$A$4:$B$15000,2,FALSE),0)</f>
        <v>8.14E-2</v>
      </c>
      <c r="E405" s="18">
        <f t="shared" ca="1" si="122"/>
        <v>1.00031059</v>
      </c>
      <c r="F405" s="18">
        <f ca="1">(TRUNC(PRODUCT($E$12:$E404),16))</f>
        <v>1.1250973069436301</v>
      </c>
      <c r="G405" s="18">
        <f t="shared" ca="1" si="121"/>
        <v>1.1184784481304</v>
      </c>
      <c r="H405" s="18">
        <f t="shared" ca="1" si="123"/>
        <v>1.00591773</v>
      </c>
      <c r="I405" s="17">
        <f t="shared" si="129"/>
        <v>0.03</v>
      </c>
      <c r="J405" s="5">
        <f t="shared" si="130"/>
        <v>42993</v>
      </c>
      <c r="K405" s="2">
        <f t="shared" si="131"/>
        <v>19</v>
      </c>
      <c r="L405" s="27">
        <f t="shared" si="132"/>
        <v>19</v>
      </c>
      <c r="M405" s="14">
        <f t="shared" si="124"/>
        <v>1.002231125</v>
      </c>
      <c r="N405" s="14">
        <f t="shared" ca="1" si="125"/>
        <v>1.0081620579999999</v>
      </c>
      <c r="O405" s="27">
        <f t="shared" si="138"/>
        <v>0</v>
      </c>
      <c r="P405" s="18">
        <f t="shared" ca="1" si="126"/>
        <v>6994.8837059899997</v>
      </c>
      <c r="Q405" s="3">
        <f t="shared" si="133"/>
        <v>0</v>
      </c>
      <c r="R405" s="4" t="str">
        <f t="shared" si="134"/>
        <v>A+J=</v>
      </c>
      <c r="S405" s="5">
        <f t="shared" si="135"/>
        <v>43174</v>
      </c>
      <c r="T405" s="8">
        <f t="shared" si="136"/>
        <v>0</v>
      </c>
      <c r="U405" s="8"/>
      <c r="V405" s="74">
        <v>47592</v>
      </c>
      <c r="W405" s="59" t="s">
        <v>94</v>
      </c>
      <c r="X405" s="31"/>
      <c r="Y405" s="6"/>
      <c r="Z405" s="8"/>
      <c r="AA405" s="8"/>
      <c r="AB405" s="8"/>
      <c r="AC405" s="8"/>
      <c r="AD405" s="8"/>
      <c r="AE405" s="9"/>
      <c r="AF405" s="8"/>
      <c r="AG405" s="8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6"/>
      <c r="GI405" s="6"/>
      <c r="GJ405" s="6"/>
      <c r="GK405" s="6"/>
      <c r="GL405" s="6"/>
      <c r="GM405" s="6"/>
      <c r="GN405" s="6"/>
      <c r="GO405" s="6"/>
      <c r="GP405" s="6"/>
      <c r="GQ405" s="6"/>
      <c r="GR405" s="6"/>
      <c r="GS405" s="6"/>
      <c r="GT405" s="6"/>
      <c r="GU405" s="6"/>
      <c r="GV405" s="6"/>
      <c r="GW405" s="6"/>
      <c r="GX405" s="6"/>
      <c r="GY405" s="6"/>
      <c r="GZ405" s="6"/>
    </row>
    <row r="406" spans="1:208" x14ac:dyDescent="0.15">
      <c r="A406" s="153">
        <f t="shared" si="127"/>
        <v>43022</v>
      </c>
      <c r="B406" s="23">
        <f t="shared" ca="1" si="137"/>
        <v>864364.61578799004</v>
      </c>
      <c r="C406" s="18">
        <f t="shared" si="128"/>
        <v>857000</v>
      </c>
      <c r="D406" s="17">
        <f ca="1">IF(A406&lt;$B$1,VLOOKUP(A406,[1]DI!$A$4:$B$15000,2,FALSE),0)</f>
        <v>0</v>
      </c>
      <c r="E406" s="18">
        <f t="shared" ca="1" si="122"/>
        <v>1</v>
      </c>
      <c r="F406" s="18">
        <f ca="1">(TRUNC(PRODUCT($E$12:$E405),16))</f>
        <v>1.1254467509162001</v>
      </c>
      <c r="G406" s="18">
        <f t="shared" ca="1" si="121"/>
        <v>1.1184784481304</v>
      </c>
      <c r="H406" s="18">
        <f t="shared" ca="1" si="123"/>
        <v>1.0062301600000001</v>
      </c>
      <c r="I406" s="17">
        <f t="shared" si="129"/>
        <v>0.03</v>
      </c>
      <c r="J406" s="5">
        <f t="shared" si="130"/>
        <v>42993</v>
      </c>
      <c r="K406" s="2">
        <f t="shared" si="131"/>
        <v>19</v>
      </c>
      <c r="L406" s="27">
        <f t="shared" si="132"/>
        <v>20</v>
      </c>
      <c r="M406" s="14">
        <f t="shared" si="124"/>
        <v>1.0023486909999999</v>
      </c>
      <c r="N406" s="14">
        <f t="shared" ca="1" si="125"/>
        <v>1.0085934839999999</v>
      </c>
      <c r="O406" s="27">
        <f t="shared" si="138"/>
        <v>0</v>
      </c>
      <c r="P406" s="18">
        <f t="shared" ca="1" si="126"/>
        <v>7364.6157879900002</v>
      </c>
      <c r="Q406" s="3">
        <f t="shared" si="133"/>
        <v>0</v>
      </c>
      <c r="R406" s="4" t="str">
        <f t="shared" si="134"/>
        <v>A+J=</v>
      </c>
      <c r="S406" s="5">
        <f t="shared" si="135"/>
        <v>43174</v>
      </c>
      <c r="T406" s="8">
        <f t="shared" si="136"/>
        <v>0</v>
      </c>
      <c r="U406" s="8"/>
      <c r="V406" s="74">
        <v>47604</v>
      </c>
      <c r="W406" s="59" t="s">
        <v>96</v>
      </c>
      <c r="X406" s="31"/>
      <c r="Y406" s="6"/>
      <c r="Z406" s="8"/>
      <c r="AA406" s="8"/>
      <c r="AB406" s="8"/>
      <c r="AC406" s="8"/>
      <c r="AD406" s="8"/>
      <c r="AE406" s="9"/>
      <c r="AF406" s="8"/>
      <c r="AG406" s="8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6"/>
      <c r="GI406" s="6"/>
      <c r="GJ406" s="6"/>
      <c r="GK406" s="6"/>
      <c r="GL406" s="6"/>
      <c r="GM406" s="6"/>
      <c r="GN406" s="6"/>
      <c r="GO406" s="6"/>
      <c r="GP406" s="6"/>
      <c r="GQ406" s="6"/>
      <c r="GR406" s="6"/>
      <c r="GS406" s="6"/>
      <c r="GT406" s="6"/>
      <c r="GU406" s="6"/>
      <c r="GV406" s="6"/>
      <c r="GW406" s="6"/>
      <c r="GX406" s="6"/>
      <c r="GY406" s="6"/>
      <c r="GZ406" s="6"/>
    </row>
    <row r="407" spans="1:208" x14ac:dyDescent="0.15">
      <c r="A407" s="153">
        <f t="shared" si="127"/>
        <v>43023</v>
      </c>
      <c r="B407" s="23">
        <f t="shared" ca="1" si="137"/>
        <v>864364.61578799004</v>
      </c>
      <c r="C407" s="18">
        <f t="shared" si="128"/>
        <v>857000</v>
      </c>
      <c r="D407" s="17">
        <f ca="1">IF(A407&lt;$B$1,VLOOKUP(A407,[1]DI!$A$4:$B$15000,2,FALSE),0)</f>
        <v>0</v>
      </c>
      <c r="E407" s="18">
        <f t="shared" ca="1" si="122"/>
        <v>1</v>
      </c>
      <c r="F407" s="18">
        <f ca="1">(TRUNC(PRODUCT($E$12:$E406),16))</f>
        <v>1.1254467509162001</v>
      </c>
      <c r="G407" s="18">
        <f t="shared" ca="1" si="121"/>
        <v>1.1184784481304</v>
      </c>
      <c r="H407" s="18">
        <f t="shared" ca="1" si="123"/>
        <v>1.0062301600000001</v>
      </c>
      <c r="I407" s="17">
        <f t="shared" si="129"/>
        <v>0.03</v>
      </c>
      <c r="J407" s="5">
        <f t="shared" si="130"/>
        <v>42993</v>
      </c>
      <c r="K407" s="2">
        <f t="shared" si="131"/>
        <v>19</v>
      </c>
      <c r="L407" s="27">
        <f t="shared" si="132"/>
        <v>20</v>
      </c>
      <c r="M407" s="14">
        <f t="shared" si="124"/>
        <v>1.0023486909999999</v>
      </c>
      <c r="N407" s="14">
        <f t="shared" ca="1" si="125"/>
        <v>1.0085934839999999</v>
      </c>
      <c r="O407" s="27">
        <f t="shared" si="138"/>
        <v>0</v>
      </c>
      <c r="P407" s="18">
        <f t="shared" ca="1" si="126"/>
        <v>7364.6157879900002</v>
      </c>
      <c r="Q407" s="3">
        <f t="shared" si="133"/>
        <v>0</v>
      </c>
      <c r="R407" s="4" t="str">
        <f t="shared" si="134"/>
        <v>A+J=</v>
      </c>
      <c r="S407" s="5">
        <f t="shared" si="135"/>
        <v>43174</v>
      </c>
      <c r="T407" s="8">
        <f t="shared" si="136"/>
        <v>0</v>
      </c>
      <c r="U407" s="43"/>
      <c r="V407" s="74">
        <v>47654</v>
      </c>
      <c r="W407" s="59" t="s">
        <v>95</v>
      </c>
      <c r="X407" s="49"/>
      <c r="Y407" s="52"/>
      <c r="Z407" s="43"/>
      <c r="AA407" s="43"/>
      <c r="AB407" s="43"/>
      <c r="AC407" s="43"/>
      <c r="AD407" s="43"/>
      <c r="AE407" s="75"/>
      <c r="AF407" s="43"/>
      <c r="AG407" s="43"/>
      <c r="AH407" s="51"/>
      <c r="AI407" s="51"/>
      <c r="AJ407" s="51"/>
      <c r="AK407" s="51"/>
      <c r="AL407" s="51"/>
      <c r="AM407" s="51"/>
      <c r="AN407" s="51"/>
      <c r="AO407" s="51"/>
      <c r="AP407" s="51"/>
      <c r="AQ407" s="51"/>
      <c r="AR407" s="51"/>
      <c r="AS407" s="51"/>
      <c r="AT407" s="51"/>
      <c r="AU407" s="51"/>
      <c r="AV407" s="51"/>
      <c r="AW407" s="51"/>
      <c r="AX407" s="51"/>
      <c r="AY407" s="51"/>
      <c r="AZ407" s="51"/>
      <c r="BA407" s="51"/>
      <c r="BB407" s="51"/>
      <c r="BC407" s="51"/>
      <c r="BD407" s="51"/>
      <c r="BE407" s="51"/>
      <c r="BF407" s="51"/>
      <c r="BG407" s="51"/>
      <c r="BH407" s="51"/>
      <c r="BI407" s="51"/>
      <c r="BJ407" s="51"/>
      <c r="BK407" s="51"/>
      <c r="BL407" s="51"/>
      <c r="BM407" s="51"/>
      <c r="BN407" s="51"/>
      <c r="BO407" s="51"/>
      <c r="BP407" s="51"/>
      <c r="BQ407" s="51"/>
      <c r="BR407" s="51"/>
      <c r="BS407" s="51"/>
      <c r="BT407" s="51"/>
      <c r="BU407" s="51"/>
      <c r="BV407" s="51"/>
      <c r="BW407" s="51"/>
      <c r="BX407" s="51"/>
      <c r="BY407" s="51"/>
      <c r="BZ407" s="51"/>
      <c r="CA407" s="51"/>
      <c r="CB407" s="51"/>
      <c r="CC407" s="51"/>
      <c r="CD407" s="51"/>
      <c r="CE407" s="51"/>
      <c r="CF407" s="51"/>
      <c r="CG407" s="51"/>
      <c r="CH407" s="51"/>
      <c r="CI407" s="51"/>
      <c r="CJ407" s="51"/>
      <c r="CK407" s="51"/>
      <c r="CL407" s="51"/>
      <c r="CM407" s="51"/>
      <c r="CN407" s="51"/>
      <c r="CO407" s="51"/>
      <c r="CP407" s="51"/>
      <c r="CQ407" s="51"/>
      <c r="CR407" s="51"/>
      <c r="CS407" s="51"/>
      <c r="CT407" s="51"/>
      <c r="CU407" s="51"/>
      <c r="CV407" s="51"/>
      <c r="CW407" s="51"/>
      <c r="CX407" s="51"/>
      <c r="CY407" s="51"/>
      <c r="CZ407" s="51"/>
      <c r="DA407" s="51"/>
      <c r="DB407" s="51"/>
      <c r="DC407" s="51"/>
      <c r="DD407" s="51"/>
      <c r="DE407" s="51"/>
      <c r="DF407" s="51"/>
      <c r="DG407" s="51"/>
      <c r="DH407" s="51"/>
      <c r="DI407" s="51"/>
      <c r="DJ407" s="51"/>
      <c r="DK407" s="51"/>
      <c r="DL407" s="51"/>
      <c r="DM407" s="51"/>
      <c r="DN407" s="51"/>
      <c r="DO407" s="51"/>
      <c r="DP407" s="51"/>
      <c r="DQ407" s="51"/>
      <c r="DR407" s="51"/>
      <c r="DS407" s="51"/>
      <c r="DT407" s="51"/>
      <c r="DU407" s="51"/>
      <c r="DV407" s="51"/>
      <c r="DW407" s="51"/>
      <c r="DX407" s="51"/>
      <c r="DY407" s="51"/>
      <c r="DZ407" s="51"/>
      <c r="EA407" s="51"/>
      <c r="EB407" s="51"/>
      <c r="EC407" s="51"/>
      <c r="ED407" s="51"/>
      <c r="EE407" s="51"/>
      <c r="EF407" s="51"/>
      <c r="EG407" s="51"/>
      <c r="EH407" s="51"/>
      <c r="EI407" s="51"/>
      <c r="EJ407" s="51"/>
      <c r="EK407" s="51"/>
      <c r="EL407" s="51"/>
      <c r="EM407" s="51"/>
      <c r="EN407" s="51"/>
      <c r="EO407" s="51"/>
      <c r="EP407" s="51"/>
      <c r="EQ407" s="51"/>
      <c r="ER407" s="51"/>
      <c r="ES407" s="51"/>
      <c r="ET407" s="51"/>
      <c r="EU407" s="51"/>
      <c r="EV407" s="51"/>
      <c r="EW407" s="51"/>
      <c r="EX407" s="51"/>
      <c r="EY407" s="51"/>
      <c r="EZ407" s="51"/>
      <c r="FA407" s="51"/>
      <c r="FB407" s="51"/>
      <c r="FC407" s="51"/>
      <c r="FD407" s="51"/>
      <c r="FE407" s="51"/>
      <c r="FF407" s="51"/>
      <c r="FG407" s="51"/>
      <c r="FH407" s="51"/>
      <c r="FI407" s="51"/>
      <c r="FJ407" s="51"/>
      <c r="FK407" s="51"/>
      <c r="FL407" s="51"/>
      <c r="FM407" s="51"/>
      <c r="FN407" s="51"/>
      <c r="FO407" s="51"/>
      <c r="FP407" s="51"/>
      <c r="FQ407" s="51"/>
      <c r="FR407" s="51"/>
      <c r="FS407" s="51"/>
      <c r="FT407" s="51"/>
      <c r="FU407" s="51"/>
      <c r="FV407" s="51"/>
      <c r="FW407" s="51"/>
      <c r="FX407" s="51"/>
      <c r="FY407" s="51"/>
      <c r="FZ407" s="51"/>
      <c r="GA407" s="51"/>
      <c r="GB407" s="51"/>
      <c r="GC407" s="51"/>
      <c r="GD407" s="51"/>
      <c r="GE407" s="51"/>
      <c r="GF407" s="51"/>
      <c r="GG407" s="51"/>
      <c r="GH407" s="52"/>
      <c r="GI407" s="52"/>
      <c r="GJ407" s="52"/>
      <c r="GK407" s="52"/>
      <c r="GL407" s="52"/>
      <c r="GM407" s="52"/>
      <c r="GN407" s="52"/>
      <c r="GO407" s="52"/>
      <c r="GP407" s="52"/>
      <c r="GQ407" s="52"/>
      <c r="GR407" s="52"/>
      <c r="GS407" s="52"/>
      <c r="GT407" s="52"/>
      <c r="GU407" s="52"/>
      <c r="GV407" s="52"/>
      <c r="GW407" s="52"/>
      <c r="GX407" s="52"/>
      <c r="GY407" s="52"/>
      <c r="GZ407" s="52"/>
    </row>
    <row r="408" spans="1:208" x14ac:dyDescent="0.15">
      <c r="A408" s="153">
        <f t="shared" si="127"/>
        <v>43024</v>
      </c>
      <c r="B408" s="23">
        <f t="shared" ca="1" si="137"/>
        <v>864364.61578799004</v>
      </c>
      <c r="C408" s="18">
        <f t="shared" si="128"/>
        <v>857000</v>
      </c>
      <c r="D408" s="17">
        <f ca="1">IF(A408&lt;$B$1,VLOOKUP(A408,[1]DI!$A$4:$B$15000,2,FALSE),0)</f>
        <v>8.14E-2</v>
      </c>
      <c r="E408" s="18">
        <f t="shared" ca="1" si="122"/>
        <v>1.00031059</v>
      </c>
      <c r="F408" s="18">
        <f ca="1">(TRUNC(PRODUCT($E$12:$E407),16))</f>
        <v>1.1254467509162001</v>
      </c>
      <c r="G408" s="18">
        <f t="shared" ca="1" si="121"/>
        <v>1.1184784481304</v>
      </c>
      <c r="H408" s="18">
        <f t="shared" ca="1" si="123"/>
        <v>1.0062301600000001</v>
      </c>
      <c r="I408" s="17">
        <f t="shared" si="129"/>
        <v>0.03</v>
      </c>
      <c r="J408" s="5">
        <f t="shared" si="130"/>
        <v>42993</v>
      </c>
      <c r="K408" s="2">
        <f t="shared" si="131"/>
        <v>20</v>
      </c>
      <c r="L408" s="27">
        <f t="shared" si="132"/>
        <v>20</v>
      </c>
      <c r="M408" s="14">
        <f t="shared" si="124"/>
        <v>1.0023486909999999</v>
      </c>
      <c r="N408" s="14">
        <f t="shared" ca="1" si="125"/>
        <v>1.0085934839999999</v>
      </c>
      <c r="O408" s="27">
        <f t="shared" si="138"/>
        <v>0</v>
      </c>
      <c r="P408" s="18">
        <f t="shared" ca="1" si="126"/>
        <v>7364.6157879900002</v>
      </c>
      <c r="Q408" s="3">
        <f t="shared" si="133"/>
        <v>0</v>
      </c>
      <c r="R408" s="4" t="str">
        <f t="shared" si="134"/>
        <v>A+J=</v>
      </c>
      <c r="S408" s="5">
        <f t="shared" si="135"/>
        <v>43174</v>
      </c>
      <c r="T408" s="8">
        <f t="shared" si="136"/>
        <v>0</v>
      </c>
      <c r="U408" s="8"/>
      <c r="V408" s="74">
        <v>47802</v>
      </c>
      <c r="W408" s="59" t="s">
        <v>98</v>
      </c>
      <c r="X408" s="31"/>
      <c r="Y408" s="6"/>
      <c r="Z408" s="8"/>
      <c r="AA408" s="8"/>
      <c r="AB408" s="8"/>
      <c r="AC408" s="8"/>
      <c r="AD408" s="8"/>
      <c r="AE408" s="9"/>
      <c r="AF408" s="8"/>
      <c r="AG408" s="8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6"/>
      <c r="GI408" s="6"/>
      <c r="GJ408" s="6"/>
      <c r="GK408" s="6"/>
      <c r="GL408" s="6"/>
      <c r="GM408" s="6"/>
      <c r="GN408" s="6"/>
      <c r="GO408" s="6"/>
      <c r="GP408" s="6"/>
      <c r="GQ408" s="6"/>
      <c r="GR408" s="6"/>
      <c r="GS408" s="6"/>
      <c r="GT408" s="6"/>
      <c r="GU408" s="6"/>
      <c r="GV408" s="6"/>
      <c r="GW408" s="6"/>
      <c r="GX408" s="6"/>
      <c r="GY408" s="6"/>
      <c r="GZ408" s="6"/>
    </row>
    <row r="409" spans="1:208" x14ac:dyDescent="0.15">
      <c r="A409" s="153">
        <f t="shared" si="127"/>
        <v>43025</v>
      </c>
      <c r="B409" s="23">
        <f t="shared" ca="1" si="137"/>
        <v>864734.50727199996</v>
      </c>
      <c r="C409" s="18">
        <f t="shared" si="128"/>
        <v>857000</v>
      </c>
      <c r="D409" s="17">
        <f ca="1">IF(A409&lt;$B$1,VLOOKUP(A409,[1]DI!$A$4:$B$15000,2,FALSE),0)</f>
        <v>8.14E-2</v>
      </c>
      <c r="E409" s="18">
        <f t="shared" ca="1" si="122"/>
        <v>1.00031059</v>
      </c>
      <c r="F409" s="18">
        <f ca="1">(TRUNC(PRODUCT($E$12:$E408),16))</f>
        <v>1.12579630342256</v>
      </c>
      <c r="G409" s="18">
        <f t="shared" ca="1" si="121"/>
        <v>1.1184784481304</v>
      </c>
      <c r="H409" s="18">
        <f t="shared" ca="1" si="123"/>
        <v>1.0065426900000001</v>
      </c>
      <c r="I409" s="17">
        <f t="shared" si="129"/>
        <v>0.03</v>
      </c>
      <c r="J409" s="5">
        <f t="shared" si="130"/>
        <v>42993</v>
      </c>
      <c r="K409" s="2">
        <f t="shared" si="131"/>
        <v>21</v>
      </c>
      <c r="L409" s="27">
        <f t="shared" si="132"/>
        <v>21</v>
      </c>
      <c r="M409" s="14">
        <f t="shared" si="124"/>
        <v>1.00246627</v>
      </c>
      <c r="N409" s="14">
        <f t="shared" ca="1" si="125"/>
        <v>1.009025096</v>
      </c>
      <c r="O409" s="27">
        <f t="shared" si="138"/>
        <v>0</v>
      </c>
      <c r="P409" s="18">
        <f t="shared" ca="1" si="126"/>
        <v>7734.5072719999998</v>
      </c>
      <c r="Q409" s="3">
        <f t="shared" si="133"/>
        <v>0</v>
      </c>
      <c r="R409" s="4" t="str">
        <f t="shared" si="134"/>
        <v>A+J=</v>
      </c>
      <c r="S409" s="5">
        <f t="shared" si="135"/>
        <v>43174</v>
      </c>
      <c r="T409" s="8">
        <f t="shared" si="136"/>
        <v>0</v>
      </c>
      <c r="U409" s="8"/>
      <c r="V409" s="74">
        <v>47842</v>
      </c>
      <c r="W409" s="59" t="s">
        <v>91</v>
      </c>
      <c r="X409" s="31"/>
      <c r="Y409" s="6"/>
      <c r="Z409" s="8"/>
      <c r="AA409" s="8"/>
      <c r="AB409" s="8"/>
      <c r="AC409" s="8"/>
      <c r="AD409" s="8"/>
      <c r="AE409" s="9"/>
      <c r="AF409" s="8"/>
      <c r="AG409" s="8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6"/>
      <c r="GI409" s="6"/>
      <c r="GJ409" s="6"/>
      <c r="GK409" s="6"/>
      <c r="GL409" s="6"/>
      <c r="GM409" s="6"/>
      <c r="GN409" s="6"/>
      <c r="GO409" s="6"/>
      <c r="GP409" s="6"/>
      <c r="GQ409" s="6"/>
      <c r="GR409" s="6"/>
      <c r="GS409" s="6"/>
      <c r="GT409" s="6"/>
      <c r="GU409" s="6"/>
      <c r="GV409" s="6"/>
      <c r="GW409" s="6"/>
      <c r="GX409" s="6"/>
      <c r="GY409" s="6"/>
      <c r="GZ409" s="6"/>
    </row>
    <row r="410" spans="1:208" x14ac:dyDescent="0.15">
      <c r="A410" s="153">
        <f t="shared" si="127"/>
        <v>43026</v>
      </c>
      <c r="B410" s="23">
        <f t="shared" ca="1" si="137"/>
        <v>865104.55130199005</v>
      </c>
      <c r="C410" s="18">
        <f t="shared" si="128"/>
        <v>857000</v>
      </c>
      <c r="D410" s="17">
        <f ca="1">IF(A410&lt;$B$1,VLOOKUP(A410,[1]DI!$A$4:$B$15000,2,FALSE),0)</f>
        <v>8.14E-2</v>
      </c>
      <c r="E410" s="18">
        <f t="shared" ca="1" si="122"/>
        <v>1.00031059</v>
      </c>
      <c r="F410" s="18">
        <f ca="1">(TRUNC(PRODUCT($E$12:$E409),16))</f>
        <v>1.12614596449644</v>
      </c>
      <c r="G410" s="18">
        <f t="shared" ca="1" si="121"/>
        <v>1.1184784481304</v>
      </c>
      <c r="H410" s="18">
        <f t="shared" ca="1" si="123"/>
        <v>1.0068553099999999</v>
      </c>
      <c r="I410" s="17">
        <f t="shared" si="129"/>
        <v>0.03</v>
      </c>
      <c r="J410" s="5">
        <f t="shared" si="130"/>
        <v>42993</v>
      </c>
      <c r="K410" s="2">
        <f t="shared" si="131"/>
        <v>22</v>
      </c>
      <c r="L410" s="27">
        <f t="shared" si="132"/>
        <v>22</v>
      </c>
      <c r="M410" s="14">
        <f t="shared" si="124"/>
        <v>1.0025838629999999</v>
      </c>
      <c r="N410" s="14">
        <f t="shared" ca="1" si="125"/>
        <v>1.0094568859999999</v>
      </c>
      <c r="O410" s="27">
        <f t="shared" si="138"/>
        <v>0</v>
      </c>
      <c r="P410" s="18">
        <f t="shared" ca="1" si="126"/>
        <v>8104.55130199</v>
      </c>
      <c r="Q410" s="3">
        <f t="shared" si="133"/>
        <v>0</v>
      </c>
      <c r="R410" s="4" t="str">
        <f t="shared" si="134"/>
        <v>A+J=</v>
      </c>
      <c r="S410" s="5">
        <f t="shared" si="135"/>
        <v>43174</v>
      </c>
      <c r="T410" s="8">
        <f t="shared" si="136"/>
        <v>0</v>
      </c>
      <c r="U410" s="8"/>
      <c r="V410" s="74">
        <v>47849</v>
      </c>
      <c r="W410" s="59" t="s">
        <v>93</v>
      </c>
      <c r="X410" s="31"/>
      <c r="Y410" s="6"/>
      <c r="Z410" s="8"/>
      <c r="AA410" s="8"/>
      <c r="AB410" s="8"/>
      <c r="AC410" s="8"/>
      <c r="AD410" s="8"/>
      <c r="AE410" s="9"/>
      <c r="AF410" s="8"/>
      <c r="AG410" s="8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6"/>
      <c r="GI410" s="6"/>
      <c r="GJ410" s="6"/>
      <c r="GK410" s="6"/>
      <c r="GL410" s="6"/>
      <c r="GM410" s="6"/>
      <c r="GN410" s="6"/>
      <c r="GO410" s="6"/>
      <c r="GP410" s="6"/>
      <c r="GQ410" s="6"/>
      <c r="GR410" s="6"/>
      <c r="GS410" s="6"/>
      <c r="GT410" s="6"/>
      <c r="GU410" s="6"/>
      <c r="GV410" s="6"/>
      <c r="GW410" s="6"/>
      <c r="GX410" s="6"/>
      <c r="GY410" s="6"/>
      <c r="GZ410" s="6"/>
    </row>
    <row r="411" spans="1:208" x14ac:dyDescent="0.15">
      <c r="A411" s="153">
        <f t="shared" si="127"/>
        <v>43027</v>
      </c>
      <c r="B411" s="23">
        <f t="shared" ca="1" si="137"/>
        <v>865474.75644799997</v>
      </c>
      <c r="C411" s="18">
        <f t="shared" si="128"/>
        <v>857000</v>
      </c>
      <c r="D411" s="17">
        <f ca="1">IF(A411&lt;$B$1,VLOOKUP(A411,[1]DI!$A$4:$B$15000,2,FALSE),0)</f>
        <v>8.14E-2</v>
      </c>
      <c r="E411" s="18">
        <f t="shared" ca="1" si="122"/>
        <v>1.00031059</v>
      </c>
      <c r="F411" s="18">
        <f ca="1">(TRUNC(PRODUCT($E$12:$E410),16))</f>
        <v>1.12649573417156</v>
      </c>
      <c r="G411" s="18">
        <f t="shared" ca="1" si="121"/>
        <v>1.1184784481304</v>
      </c>
      <c r="H411" s="18">
        <f t="shared" ca="1" si="123"/>
        <v>1.0071680300000001</v>
      </c>
      <c r="I411" s="17">
        <f t="shared" si="129"/>
        <v>0.03</v>
      </c>
      <c r="J411" s="5">
        <f t="shared" si="130"/>
        <v>42993</v>
      </c>
      <c r="K411" s="2">
        <f t="shared" si="131"/>
        <v>23</v>
      </c>
      <c r="L411" s="27">
        <f t="shared" si="132"/>
        <v>23</v>
      </c>
      <c r="M411" s="14">
        <f t="shared" si="124"/>
        <v>1.0027014700000001</v>
      </c>
      <c r="N411" s="14">
        <f t="shared" ca="1" si="125"/>
        <v>1.0098888640000001</v>
      </c>
      <c r="O411" s="27">
        <f t="shared" si="138"/>
        <v>0</v>
      </c>
      <c r="P411" s="18">
        <f t="shared" ca="1" si="126"/>
        <v>8474.7564480000001</v>
      </c>
      <c r="Q411" s="3">
        <f t="shared" si="133"/>
        <v>0</v>
      </c>
      <c r="R411" s="4" t="str">
        <f t="shared" si="134"/>
        <v>A+J=</v>
      </c>
      <c r="S411" s="5">
        <f t="shared" si="135"/>
        <v>43174</v>
      </c>
      <c r="T411" s="8">
        <f t="shared" si="136"/>
        <v>0</v>
      </c>
      <c r="U411" s="8"/>
      <c r="V411" s="74">
        <v>47903</v>
      </c>
      <c r="W411" s="59" t="s">
        <v>77</v>
      </c>
      <c r="X411" s="31"/>
      <c r="Y411" s="6"/>
      <c r="Z411" s="8"/>
      <c r="AA411" s="8"/>
      <c r="AB411" s="8"/>
      <c r="AC411" s="8"/>
      <c r="AD411" s="8"/>
      <c r="AE411" s="9"/>
      <c r="AF411" s="8"/>
      <c r="AG411" s="8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6"/>
      <c r="GI411" s="6"/>
      <c r="GJ411" s="6"/>
      <c r="GK411" s="6"/>
      <c r="GL411" s="6"/>
      <c r="GM411" s="6"/>
      <c r="GN411" s="6"/>
      <c r="GO411" s="6"/>
      <c r="GP411" s="6"/>
      <c r="GQ411" s="6"/>
      <c r="GR411" s="6"/>
      <c r="GS411" s="6"/>
      <c r="GT411" s="6"/>
      <c r="GU411" s="6"/>
      <c r="GV411" s="6"/>
      <c r="GW411" s="6"/>
      <c r="GX411" s="6"/>
      <c r="GY411" s="6"/>
      <c r="GZ411" s="6"/>
    </row>
    <row r="412" spans="1:208" x14ac:dyDescent="0.15">
      <c r="A412" s="153">
        <f t="shared" si="127"/>
        <v>43028</v>
      </c>
      <c r="B412" s="23">
        <f t="shared" ca="1" si="137"/>
        <v>865845.12185299001</v>
      </c>
      <c r="C412" s="18">
        <f t="shared" si="128"/>
        <v>857000</v>
      </c>
      <c r="D412" s="17">
        <f ca="1">IF(A412&lt;$B$1,VLOOKUP(A412,[1]DI!$A$4:$B$15000,2,FALSE),0)</f>
        <v>8.14E-2</v>
      </c>
      <c r="E412" s="18">
        <f t="shared" ca="1" si="122"/>
        <v>1.00031059</v>
      </c>
      <c r="F412" s="18">
        <f ca="1">(TRUNC(PRODUCT($E$12:$E411),16))</f>
        <v>1.12684561248163</v>
      </c>
      <c r="G412" s="18">
        <f t="shared" ca="1" si="121"/>
        <v>1.1184784481304</v>
      </c>
      <c r="H412" s="18">
        <f t="shared" ca="1" si="123"/>
        <v>1.0074808500000001</v>
      </c>
      <c r="I412" s="17">
        <f t="shared" si="129"/>
        <v>0.03</v>
      </c>
      <c r="J412" s="5">
        <f t="shared" si="130"/>
        <v>42993</v>
      </c>
      <c r="K412" s="2">
        <f t="shared" si="131"/>
        <v>24</v>
      </c>
      <c r="L412" s="27">
        <f t="shared" si="132"/>
        <v>24</v>
      </c>
      <c r="M412" s="14">
        <f t="shared" si="124"/>
        <v>1.00281909</v>
      </c>
      <c r="N412" s="14">
        <f t="shared" ca="1" si="125"/>
        <v>1.010321029</v>
      </c>
      <c r="O412" s="27">
        <f t="shared" si="138"/>
        <v>0</v>
      </c>
      <c r="P412" s="18">
        <f t="shared" ca="1" si="126"/>
        <v>8845.1218529899998</v>
      </c>
      <c r="Q412" s="3">
        <f t="shared" si="133"/>
        <v>0</v>
      </c>
      <c r="R412" s="4" t="str">
        <f t="shared" si="134"/>
        <v>A+J=</v>
      </c>
      <c r="S412" s="5">
        <f t="shared" si="135"/>
        <v>43174</v>
      </c>
      <c r="T412" s="8">
        <f t="shared" si="136"/>
        <v>0</v>
      </c>
      <c r="U412" s="8"/>
      <c r="V412" s="74">
        <v>47904</v>
      </c>
      <c r="W412" s="59" t="s">
        <v>77</v>
      </c>
      <c r="X412" s="31"/>
      <c r="Y412" s="6"/>
      <c r="Z412" s="8"/>
      <c r="AA412" s="8"/>
      <c r="AB412" s="8"/>
      <c r="AC412" s="8"/>
      <c r="AD412" s="8"/>
      <c r="AE412" s="9"/>
      <c r="AF412" s="8"/>
      <c r="AG412" s="8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6"/>
      <c r="GI412" s="6"/>
      <c r="GJ412" s="6"/>
      <c r="GK412" s="6"/>
      <c r="GL412" s="6"/>
      <c r="GM412" s="6"/>
      <c r="GN412" s="6"/>
      <c r="GO412" s="6"/>
      <c r="GP412" s="6"/>
      <c r="GQ412" s="6"/>
      <c r="GR412" s="6"/>
      <c r="GS412" s="6"/>
      <c r="GT412" s="6"/>
      <c r="GU412" s="6"/>
      <c r="GV412" s="6"/>
      <c r="GW412" s="6"/>
      <c r="GX412" s="6"/>
      <c r="GY412" s="6"/>
      <c r="GZ412" s="6"/>
    </row>
    <row r="413" spans="1:208" x14ac:dyDescent="0.15">
      <c r="A413" s="153">
        <f t="shared" si="127"/>
        <v>43029</v>
      </c>
      <c r="B413" s="23">
        <f t="shared" ca="1" si="137"/>
        <v>866215.64066100004</v>
      </c>
      <c r="C413" s="18">
        <f t="shared" si="128"/>
        <v>857000</v>
      </c>
      <c r="D413" s="17">
        <f ca="1">IF(A413&lt;$B$1,VLOOKUP(A413,[1]DI!$A$4:$B$15000,2,FALSE),0)</f>
        <v>0</v>
      </c>
      <c r="E413" s="18">
        <f t="shared" ca="1" si="122"/>
        <v>1</v>
      </c>
      <c r="F413" s="18">
        <f ca="1">(TRUNC(PRODUCT($E$12:$E412),16))</f>
        <v>1.1271955994604099</v>
      </c>
      <c r="G413" s="18">
        <f t="shared" ca="1" si="121"/>
        <v>1.1184784481304</v>
      </c>
      <c r="H413" s="18">
        <f t="shared" ca="1" si="123"/>
        <v>1.00779376</v>
      </c>
      <c r="I413" s="17">
        <f t="shared" si="129"/>
        <v>0.03</v>
      </c>
      <c r="J413" s="5">
        <f t="shared" si="130"/>
        <v>42993</v>
      </c>
      <c r="K413" s="2">
        <f t="shared" si="131"/>
        <v>24</v>
      </c>
      <c r="L413" s="27">
        <f t="shared" si="132"/>
        <v>25</v>
      </c>
      <c r="M413" s="14">
        <f t="shared" si="124"/>
        <v>1.0029367250000001</v>
      </c>
      <c r="N413" s="14">
        <f t="shared" ca="1" si="125"/>
        <v>1.010753373</v>
      </c>
      <c r="O413" s="27">
        <f t="shared" si="138"/>
        <v>0</v>
      </c>
      <c r="P413" s="18">
        <f t="shared" ca="1" si="126"/>
        <v>9215.6406609999995</v>
      </c>
      <c r="Q413" s="3">
        <f t="shared" si="133"/>
        <v>0</v>
      </c>
      <c r="R413" s="4" t="str">
        <f t="shared" si="134"/>
        <v>A+J=</v>
      </c>
      <c r="S413" s="5">
        <f t="shared" si="135"/>
        <v>43174</v>
      </c>
      <c r="T413" s="8">
        <f t="shared" si="136"/>
        <v>0</v>
      </c>
      <c r="U413" s="8"/>
      <c r="V413" s="74">
        <v>47949</v>
      </c>
      <c r="W413" s="59" t="s">
        <v>94</v>
      </c>
      <c r="X413" s="31"/>
      <c r="Y413" s="6"/>
      <c r="Z413" s="8"/>
      <c r="AA413" s="8"/>
      <c r="AB413" s="8"/>
      <c r="AC413" s="8"/>
      <c r="AD413" s="8"/>
      <c r="AE413" s="9"/>
      <c r="AF413" s="8"/>
      <c r="AG413" s="8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6"/>
      <c r="GI413" s="6"/>
      <c r="GJ413" s="6"/>
      <c r="GK413" s="6"/>
      <c r="GL413" s="6"/>
      <c r="GM413" s="6"/>
      <c r="GN413" s="6"/>
      <c r="GO413" s="6"/>
      <c r="GP413" s="6"/>
      <c r="GQ413" s="6"/>
      <c r="GR413" s="6"/>
      <c r="GS413" s="6"/>
      <c r="GT413" s="6"/>
      <c r="GU413" s="6"/>
      <c r="GV413" s="6"/>
      <c r="GW413" s="6"/>
      <c r="GX413" s="6"/>
      <c r="GY413" s="6"/>
      <c r="GZ413" s="6"/>
    </row>
    <row r="414" spans="1:208" x14ac:dyDescent="0.15">
      <c r="A414" s="153">
        <f t="shared" si="127"/>
        <v>43030</v>
      </c>
      <c r="B414" s="23">
        <f t="shared" ca="1" si="137"/>
        <v>866215.64066100004</v>
      </c>
      <c r="C414" s="18">
        <f t="shared" si="128"/>
        <v>857000</v>
      </c>
      <c r="D414" s="17">
        <f ca="1">IF(A414&lt;$B$1,VLOOKUP(A414,[1]DI!$A$4:$B$15000,2,FALSE),0)</f>
        <v>0</v>
      </c>
      <c r="E414" s="18">
        <f t="shared" ca="1" si="122"/>
        <v>1</v>
      </c>
      <c r="F414" s="18">
        <f ca="1">(TRUNC(PRODUCT($E$12:$E413),16))</f>
        <v>1.1271955994604099</v>
      </c>
      <c r="G414" s="18">
        <f t="shared" ca="1" si="121"/>
        <v>1.1184784481304</v>
      </c>
      <c r="H414" s="18">
        <f t="shared" ca="1" si="123"/>
        <v>1.00779376</v>
      </c>
      <c r="I414" s="17">
        <f t="shared" si="129"/>
        <v>0.03</v>
      </c>
      <c r="J414" s="5">
        <f t="shared" si="130"/>
        <v>42993</v>
      </c>
      <c r="K414" s="2">
        <f t="shared" si="131"/>
        <v>24</v>
      </c>
      <c r="L414" s="27">
        <f t="shared" si="132"/>
        <v>25</v>
      </c>
      <c r="M414" s="14">
        <f t="shared" si="124"/>
        <v>1.0029367250000001</v>
      </c>
      <c r="N414" s="14">
        <f t="shared" ca="1" si="125"/>
        <v>1.010753373</v>
      </c>
      <c r="O414" s="27">
        <f t="shared" si="138"/>
        <v>0</v>
      </c>
      <c r="P414" s="18">
        <f t="shared" ca="1" si="126"/>
        <v>9215.6406609999995</v>
      </c>
      <c r="Q414" s="3">
        <f t="shared" si="133"/>
        <v>0</v>
      </c>
      <c r="R414" s="4" t="str">
        <f t="shared" si="134"/>
        <v>A+J=</v>
      </c>
      <c r="S414" s="5">
        <f t="shared" si="135"/>
        <v>43174</v>
      </c>
      <c r="T414" s="8">
        <f t="shared" si="136"/>
        <v>0</v>
      </c>
      <c r="U414" s="8"/>
      <c r="V414" s="74">
        <v>47959</v>
      </c>
      <c r="W414" s="59" t="s">
        <v>79</v>
      </c>
      <c r="X414" s="31"/>
      <c r="Y414" s="6"/>
      <c r="Z414" s="8"/>
      <c r="AA414" s="8"/>
      <c r="AB414" s="8"/>
      <c r="AC414" s="8"/>
      <c r="AD414" s="8"/>
      <c r="AE414" s="9"/>
      <c r="AF414" s="8"/>
      <c r="AG414" s="8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6"/>
      <c r="GI414" s="6"/>
      <c r="GJ414" s="6"/>
      <c r="GK414" s="6"/>
      <c r="GL414" s="6"/>
      <c r="GM414" s="6"/>
      <c r="GN414" s="6"/>
      <c r="GO414" s="6"/>
      <c r="GP414" s="6"/>
      <c r="GQ414" s="6"/>
      <c r="GR414" s="6"/>
      <c r="GS414" s="6"/>
      <c r="GT414" s="6"/>
      <c r="GU414" s="6"/>
      <c r="GV414" s="6"/>
      <c r="GW414" s="6"/>
      <c r="GX414" s="6"/>
      <c r="GY414" s="6"/>
      <c r="GZ414" s="6"/>
    </row>
    <row r="415" spans="1:208" x14ac:dyDescent="0.15">
      <c r="A415" s="153">
        <f t="shared" si="127"/>
        <v>43031</v>
      </c>
      <c r="B415" s="23">
        <f t="shared" ca="1" si="137"/>
        <v>866215.64066100004</v>
      </c>
      <c r="C415" s="18">
        <f t="shared" si="128"/>
        <v>857000</v>
      </c>
      <c r="D415" s="17">
        <f ca="1">IF(A415&lt;$B$1,VLOOKUP(A415,[1]DI!$A$4:$B$15000,2,FALSE),0)</f>
        <v>8.14E-2</v>
      </c>
      <c r="E415" s="18">
        <f t="shared" ca="1" si="122"/>
        <v>1.00031059</v>
      </c>
      <c r="F415" s="18">
        <f ca="1">(TRUNC(PRODUCT($E$12:$E414),16))</f>
        <v>1.1271955994604099</v>
      </c>
      <c r="G415" s="18">
        <f t="shared" ca="1" si="121"/>
        <v>1.1184784481304</v>
      </c>
      <c r="H415" s="18">
        <f t="shared" ca="1" si="123"/>
        <v>1.00779376</v>
      </c>
      <c r="I415" s="17">
        <f t="shared" si="129"/>
        <v>0.03</v>
      </c>
      <c r="J415" s="5">
        <f t="shared" si="130"/>
        <v>42993</v>
      </c>
      <c r="K415" s="2">
        <f t="shared" si="131"/>
        <v>25</v>
      </c>
      <c r="L415" s="27">
        <f t="shared" si="132"/>
        <v>25</v>
      </c>
      <c r="M415" s="14">
        <f t="shared" si="124"/>
        <v>1.0029367250000001</v>
      </c>
      <c r="N415" s="14">
        <f t="shared" ca="1" si="125"/>
        <v>1.010753373</v>
      </c>
      <c r="O415" s="27">
        <f t="shared" si="138"/>
        <v>0</v>
      </c>
      <c r="P415" s="18">
        <f t="shared" ca="1" si="126"/>
        <v>9215.6406609999995</v>
      </c>
      <c r="Q415" s="3">
        <f t="shared" si="133"/>
        <v>0</v>
      </c>
      <c r="R415" s="4" t="str">
        <f t="shared" si="134"/>
        <v>A+J=</v>
      </c>
      <c r="S415" s="5">
        <f t="shared" si="135"/>
        <v>43174</v>
      </c>
      <c r="T415" s="8">
        <f t="shared" si="136"/>
        <v>0</v>
      </c>
      <c r="U415" s="8"/>
      <c r="V415" s="74">
        <v>47969</v>
      </c>
      <c r="W415" s="59" t="s">
        <v>96</v>
      </c>
      <c r="X415" s="31"/>
      <c r="Y415" s="6"/>
      <c r="Z415" s="8"/>
      <c r="AA415" s="8"/>
      <c r="AB415" s="8"/>
      <c r="AC415" s="8"/>
      <c r="AD415" s="8"/>
      <c r="AE415" s="9"/>
      <c r="AF415" s="8"/>
      <c r="AG415" s="8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6"/>
      <c r="GI415" s="6"/>
      <c r="GJ415" s="6"/>
      <c r="GK415" s="6"/>
      <c r="GL415" s="6"/>
      <c r="GM415" s="6"/>
      <c r="GN415" s="6"/>
      <c r="GO415" s="6"/>
      <c r="GP415" s="6"/>
      <c r="GQ415" s="6"/>
      <c r="GR415" s="6"/>
      <c r="GS415" s="6"/>
      <c r="GT415" s="6"/>
      <c r="GU415" s="6"/>
      <c r="GV415" s="6"/>
      <c r="GW415" s="6"/>
      <c r="GX415" s="6"/>
      <c r="GY415" s="6"/>
      <c r="GZ415" s="6"/>
    </row>
    <row r="416" spans="1:208" x14ac:dyDescent="0.15">
      <c r="A416" s="153">
        <f t="shared" si="127"/>
        <v>43032</v>
      </c>
      <c r="B416" s="23">
        <f t="shared" ca="1" si="137"/>
        <v>866586.31972798996</v>
      </c>
      <c r="C416" s="18">
        <f t="shared" si="128"/>
        <v>857000</v>
      </c>
      <c r="D416" s="17">
        <f ca="1">IF(A416&lt;$B$1,VLOOKUP(A416,[1]DI!$A$4:$B$15000,2,FALSE),0)</f>
        <v>8.14E-2</v>
      </c>
      <c r="E416" s="18">
        <f t="shared" ca="1" si="122"/>
        <v>1.00031059</v>
      </c>
      <c r="F416" s="18">
        <f ca="1">(TRUNC(PRODUCT($E$12:$E415),16))</f>
        <v>1.12754569514165</v>
      </c>
      <c r="G416" s="18">
        <f t="shared" ca="1" si="121"/>
        <v>1.1184784481304</v>
      </c>
      <c r="H416" s="18">
        <f t="shared" ca="1" si="123"/>
        <v>1.0081067699999999</v>
      </c>
      <c r="I416" s="17">
        <f t="shared" si="129"/>
        <v>0.03</v>
      </c>
      <c r="J416" s="5">
        <f t="shared" si="130"/>
        <v>42993</v>
      </c>
      <c r="K416" s="2">
        <f t="shared" si="131"/>
        <v>26</v>
      </c>
      <c r="L416" s="27">
        <f t="shared" si="132"/>
        <v>26</v>
      </c>
      <c r="M416" s="14">
        <f t="shared" si="124"/>
        <v>1.0030543730000001</v>
      </c>
      <c r="N416" s="14">
        <f t="shared" ca="1" si="125"/>
        <v>1.011185904</v>
      </c>
      <c r="O416" s="27">
        <f t="shared" si="138"/>
        <v>0</v>
      </c>
      <c r="P416" s="18">
        <f t="shared" ca="1" si="126"/>
        <v>9586.3197279899996</v>
      </c>
      <c r="Q416" s="3">
        <f t="shared" si="133"/>
        <v>0</v>
      </c>
      <c r="R416" s="4" t="str">
        <f t="shared" si="134"/>
        <v>A+J=</v>
      </c>
      <c r="S416" s="5">
        <f t="shared" si="135"/>
        <v>43174</v>
      </c>
      <c r="T416" s="8">
        <f t="shared" si="136"/>
        <v>0</v>
      </c>
      <c r="U416" s="8"/>
      <c r="V416" s="74">
        <v>48011</v>
      </c>
      <c r="W416" s="59" t="s">
        <v>95</v>
      </c>
      <c r="X416" s="31"/>
      <c r="Y416" s="6"/>
      <c r="Z416" s="8"/>
      <c r="AA416" s="8"/>
      <c r="AB416" s="8"/>
      <c r="AC416" s="8"/>
      <c r="AD416" s="8"/>
      <c r="AE416" s="9"/>
      <c r="AF416" s="8"/>
      <c r="AG416" s="8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6"/>
      <c r="GI416" s="6"/>
      <c r="GJ416" s="6"/>
      <c r="GK416" s="6"/>
      <c r="GL416" s="6"/>
      <c r="GM416" s="6"/>
      <c r="GN416" s="6"/>
      <c r="GO416" s="6"/>
      <c r="GP416" s="6"/>
      <c r="GQ416" s="6"/>
      <c r="GR416" s="6"/>
      <c r="GS416" s="6"/>
      <c r="GT416" s="6"/>
      <c r="GU416" s="6"/>
      <c r="GV416" s="6"/>
      <c r="GW416" s="6"/>
      <c r="GX416" s="6"/>
      <c r="GY416" s="6"/>
      <c r="GZ416" s="6"/>
    </row>
    <row r="417" spans="1:208" x14ac:dyDescent="0.15">
      <c r="A417" s="153">
        <f t="shared" si="127"/>
        <v>43033</v>
      </c>
      <c r="B417" s="23">
        <f t="shared" ca="1" si="137"/>
        <v>866957.15991099004</v>
      </c>
      <c r="C417" s="18">
        <f t="shared" si="128"/>
        <v>857000</v>
      </c>
      <c r="D417" s="17">
        <f ca="1">IF(A417&lt;$B$1,VLOOKUP(A417,[1]DI!$A$4:$B$15000,2,FALSE),0)</f>
        <v>8.14E-2</v>
      </c>
      <c r="E417" s="18">
        <f t="shared" ca="1" si="122"/>
        <v>1.00031059</v>
      </c>
      <c r="F417" s="18">
        <f ca="1">(TRUNC(PRODUCT($E$12:$E416),16))</f>
        <v>1.12789589955911</v>
      </c>
      <c r="G417" s="18">
        <f t="shared" ca="1" si="121"/>
        <v>1.1184784481304</v>
      </c>
      <c r="H417" s="18">
        <f t="shared" ca="1" si="123"/>
        <v>1.0084198799999999</v>
      </c>
      <c r="I417" s="17">
        <f t="shared" si="129"/>
        <v>0.03</v>
      </c>
      <c r="J417" s="5">
        <f t="shared" si="130"/>
        <v>42993</v>
      </c>
      <c r="K417" s="2">
        <f t="shared" si="131"/>
        <v>27</v>
      </c>
      <c r="L417" s="27">
        <f t="shared" si="132"/>
        <v>27</v>
      </c>
      <c r="M417" s="14">
        <f t="shared" si="124"/>
        <v>1.003172035</v>
      </c>
      <c r="N417" s="14">
        <f t="shared" ca="1" si="125"/>
        <v>1.0116186229999999</v>
      </c>
      <c r="O417" s="27">
        <f t="shared" si="138"/>
        <v>0</v>
      </c>
      <c r="P417" s="18">
        <f t="shared" ca="1" si="126"/>
        <v>9957.1599109899998</v>
      </c>
      <c r="Q417" s="3">
        <f t="shared" si="133"/>
        <v>0</v>
      </c>
      <c r="R417" s="4" t="str">
        <f t="shared" si="134"/>
        <v>A+J=</v>
      </c>
      <c r="S417" s="5">
        <f t="shared" si="135"/>
        <v>43174</v>
      </c>
      <c r="T417" s="8">
        <f t="shared" si="136"/>
        <v>0</v>
      </c>
      <c r="U417" s="8"/>
      <c r="V417" s="74">
        <v>48207</v>
      </c>
      <c r="W417" s="59" t="s">
        <v>91</v>
      </c>
      <c r="X417" s="31"/>
      <c r="Y417" s="6"/>
      <c r="Z417" s="8"/>
      <c r="AA417" s="8"/>
      <c r="AB417" s="8"/>
      <c r="AC417" s="8"/>
      <c r="AD417" s="8"/>
      <c r="AE417" s="9"/>
      <c r="AF417" s="8"/>
      <c r="AG417" s="8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6"/>
      <c r="GI417" s="6"/>
      <c r="GJ417" s="6"/>
      <c r="GK417" s="6"/>
      <c r="GL417" s="6"/>
      <c r="GM417" s="6"/>
      <c r="GN417" s="6"/>
      <c r="GO417" s="6"/>
      <c r="GP417" s="6"/>
      <c r="GQ417" s="6"/>
      <c r="GR417" s="6"/>
      <c r="GS417" s="6"/>
      <c r="GT417" s="6"/>
      <c r="GU417" s="6"/>
      <c r="GV417" s="6"/>
      <c r="GW417" s="6"/>
      <c r="GX417" s="6"/>
      <c r="GY417" s="6"/>
      <c r="GZ417" s="6"/>
    </row>
    <row r="418" spans="1:208" x14ac:dyDescent="0.15">
      <c r="A418" s="153">
        <f t="shared" si="127"/>
        <v>43034</v>
      </c>
      <c r="B418" s="23">
        <f t="shared" ca="1" si="137"/>
        <v>867328.15263999999</v>
      </c>
      <c r="C418" s="18">
        <f t="shared" si="128"/>
        <v>857000</v>
      </c>
      <c r="D418" s="17">
        <f ca="1">IF(A418&lt;$B$1,VLOOKUP(A418,[1]DI!$A$4:$B$15000,2,FALSE),0)</f>
        <v>7.3899999999999993E-2</v>
      </c>
      <c r="E418" s="18">
        <f t="shared" ca="1" si="122"/>
        <v>1.0002829600000001</v>
      </c>
      <c r="F418" s="18">
        <f ca="1">(TRUNC(PRODUCT($E$12:$E417),16))</f>
        <v>1.12824621274655</v>
      </c>
      <c r="G418" s="18">
        <f t="shared" ca="1" si="121"/>
        <v>1.1184784481304</v>
      </c>
      <c r="H418" s="18">
        <f t="shared" ca="1" si="123"/>
        <v>1.0087330800000001</v>
      </c>
      <c r="I418" s="17">
        <f t="shared" si="129"/>
        <v>0.03</v>
      </c>
      <c r="J418" s="5">
        <f t="shared" si="130"/>
        <v>42993</v>
      </c>
      <c r="K418" s="2">
        <f t="shared" si="131"/>
        <v>28</v>
      </c>
      <c r="L418" s="27">
        <f t="shared" si="132"/>
        <v>28</v>
      </c>
      <c r="M418" s="14">
        <f t="shared" si="124"/>
        <v>1.0032897110000001</v>
      </c>
      <c r="N418" s="14">
        <f t="shared" ca="1" si="125"/>
        <v>1.01205152</v>
      </c>
      <c r="O418" s="27">
        <f t="shared" si="138"/>
        <v>0</v>
      </c>
      <c r="P418" s="18">
        <f t="shared" ca="1" si="126"/>
        <v>10328.15264</v>
      </c>
      <c r="Q418" s="3">
        <f t="shared" si="133"/>
        <v>0</v>
      </c>
      <c r="R418" s="4" t="str">
        <f t="shared" si="134"/>
        <v>A+J=</v>
      </c>
      <c r="S418" s="5">
        <f t="shared" si="135"/>
        <v>43174</v>
      </c>
      <c r="T418" s="8">
        <f t="shared" si="136"/>
        <v>0</v>
      </c>
      <c r="U418" s="8"/>
      <c r="V418" s="74">
        <v>48214</v>
      </c>
      <c r="W418" s="59" t="s">
        <v>93</v>
      </c>
      <c r="X418" s="31"/>
      <c r="Y418" s="6"/>
      <c r="Z418" s="8"/>
      <c r="AA418" s="8"/>
      <c r="AB418" s="8"/>
      <c r="AC418" s="8"/>
      <c r="AD418" s="8"/>
      <c r="AE418" s="9"/>
      <c r="AF418" s="8"/>
      <c r="AG418" s="8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6"/>
      <c r="GI418" s="6"/>
      <c r="GJ418" s="6"/>
      <c r="GK418" s="6"/>
      <c r="GL418" s="6"/>
      <c r="GM418" s="6"/>
      <c r="GN418" s="6"/>
      <c r="GO418" s="6"/>
      <c r="GP418" s="6"/>
      <c r="GQ418" s="6"/>
      <c r="GR418" s="6"/>
      <c r="GS418" s="6"/>
      <c r="GT418" s="6"/>
      <c r="GU418" s="6"/>
      <c r="GV418" s="6"/>
      <c r="GW418" s="6"/>
      <c r="GX418" s="6"/>
      <c r="GY418" s="6"/>
      <c r="GZ418" s="6"/>
    </row>
    <row r="419" spans="1:208" x14ac:dyDescent="0.15">
      <c r="A419" s="153">
        <f t="shared" si="127"/>
        <v>43035</v>
      </c>
      <c r="B419" s="23">
        <f t="shared" ca="1" si="137"/>
        <v>867675.34047999</v>
      </c>
      <c r="C419" s="18">
        <f t="shared" si="128"/>
        <v>857000</v>
      </c>
      <c r="D419" s="17">
        <f ca="1">IF(A419&lt;$B$1,VLOOKUP(A419,[1]DI!$A$4:$B$15000,2,FALSE),0)</f>
        <v>7.3899999999999993E-2</v>
      </c>
      <c r="E419" s="18">
        <f t="shared" ca="1" si="122"/>
        <v>1.0002829600000001</v>
      </c>
      <c r="F419" s="18">
        <f ca="1">(TRUNC(PRODUCT($E$12:$E418),16))</f>
        <v>1.1285654612949101</v>
      </c>
      <c r="G419" s="18">
        <f t="shared" ca="1" si="121"/>
        <v>1.1184784481304</v>
      </c>
      <c r="H419" s="18">
        <f t="shared" ca="1" si="123"/>
        <v>1.00901851</v>
      </c>
      <c r="I419" s="17">
        <f t="shared" si="129"/>
        <v>0.03</v>
      </c>
      <c r="J419" s="5">
        <f t="shared" si="130"/>
        <v>42993</v>
      </c>
      <c r="K419" s="2">
        <f t="shared" si="131"/>
        <v>29</v>
      </c>
      <c r="L419" s="27">
        <f t="shared" si="132"/>
        <v>29</v>
      </c>
      <c r="M419" s="14">
        <f t="shared" si="124"/>
        <v>1.0034073999999999</v>
      </c>
      <c r="N419" s="14">
        <f t="shared" ca="1" si="125"/>
        <v>1.0124566399999999</v>
      </c>
      <c r="O419" s="27">
        <f t="shared" si="138"/>
        <v>0</v>
      </c>
      <c r="P419" s="18">
        <f t="shared" ca="1" si="126"/>
        <v>10675.34047999</v>
      </c>
      <c r="Q419" s="3">
        <f t="shared" si="133"/>
        <v>0</v>
      </c>
      <c r="R419" s="4" t="str">
        <f t="shared" si="134"/>
        <v>A+J=</v>
      </c>
      <c r="S419" s="5">
        <f t="shared" si="135"/>
        <v>43174</v>
      </c>
      <c r="T419" s="8">
        <f t="shared" si="136"/>
        <v>0</v>
      </c>
      <c r="U419" s="8"/>
      <c r="V419" s="74">
        <v>48253</v>
      </c>
      <c r="W419" s="59" t="s">
        <v>77</v>
      </c>
      <c r="X419" s="31"/>
      <c r="Y419" s="6"/>
      <c r="Z419" s="8"/>
      <c r="AA419" s="8"/>
      <c r="AB419" s="8"/>
      <c r="AC419" s="8"/>
      <c r="AD419" s="8"/>
      <c r="AE419" s="9"/>
      <c r="AF419" s="8"/>
      <c r="AG419" s="8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6"/>
      <c r="GI419" s="6"/>
      <c r="GJ419" s="6"/>
      <c r="GK419" s="6"/>
      <c r="GL419" s="6"/>
      <c r="GM419" s="6"/>
      <c r="GN419" s="6"/>
      <c r="GO419" s="6"/>
      <c r="GP419" s="6"/>
      <c r="GQ419" s="6"/>
      <c r="GR419" s="6"/>
      <c r="GS419" s="6"/>
      <c r="GT419" s="6"/>
      <c r="GU419" s="6"/>
      <c r="GV419" s="6"/>
      <c r="GW419" s="6"/>
      <c r="GX419" s="6"/>
      <c r="GY419" s="6"/>
      <c r="GZ419" s="6"/>
    </row>
    <row r="420" spans="1:208" x14ac:dyDescent="0.15">
      <c r="A420" s="153">
        <f t="shared" si="127"/>
        <v>43036</v>
      </c>
      <c r="B420" s="23">
        <f t="shared" ca="1" si="137"/>
        <v>868022.67572399997</v>
      </c>
      <c r="C420" s="18">
        <f t="shared" si="128"/>
        <v>857000</v>
      </c>
      <c r="D420" s="17">
        <f ca="1">IF(A420&lt;$B$1,VLOOKUP(A420,[1]DI!$A$4:$B$15000,2,FALSE),0)</f>
        <v>0</v>
      </c>
      <c r="E420" s="18">
        <f t="shared" ca="1" si="122"/>
        <v>1</v>
      </c>
      <c r="F420" s="18">
        <f ca="1">(TRUNC(PRODUCT($E$12:$E419),16))</f>
        <v>1.12888480017784</v>
      </c>
      <c r="G420" s="18">
        <f t="shared" ca="1" si="121"/>
        <v>1.1184784481304</v>
      </c>
      <c r="H420" s="18">
        <f t="shared" ca="1" si="123"/>
        <v>1.00930403</v>
      </c>
      <c r="I420" s="17">
        <f t="shared" si="129"/>
        <v>0.03</v>
      </c>
      <c r="J420" s="5">
        <f t="shared" si="130"/>
        <v>42993</v>
      </c>
      <c r="K420" s="2">
        <f t="shared" si="131"/>
        <v>29</v>
      </c>
      <c r="L420" s="27">
        <f t="shared" si="132"/>
        <v>30</v>
      </c>
      <c r="M420" s="14">
        <f t="shared" si="124"/>
        <v>1.0035251039999999</v>
      </c>
      <c r="N420" s="14">
        <f t="shared" ca="1" si="125"/>
        <v>1.0128619320000001</v>
      </c>
      <c r="O420" s="27">
        <f t="shared" si="138"/>
        <v>0</v>
      </c>
      <c r="P420" s="18">
        <f t="shared" ca="1" si="126"/>
        <v>11022.675724000001</v>
      </c>
      <c r="Q420" s="3">
        <f t="shared" si="133"/>
        <v>0</v>
      </c>
      <c r="R420" s="4" t="str">
        <f t="shared" si="134"/>
        <v>A+J=</v>
      </c>
      <c r="S420" s="5">
        <f t="shared" si="135"/>
        <v>43174</v>
      </c>
      <c r="T420" s="8">
        <f t="shared" si="136"/>
        <v>0</v>
      </c>
      <c r="U420" s="8"/>
      <c r="V420" s="74">
        <v>48254</v>
      </c>
      <c r="W420" s="59" t="s">
        <v>77</v>
      </c>
      <c r="X420" s="31"/>
      <c r="Y420" s="6"/>
      <c r="Z420" s="8"/>
      <c r="AA420" s="8"/>
      <c r="AB420" s="8"/>
      <c r="AC420" s="8"/>
      <c r="AD420" s="8"/>
      <c r="AE420" s="9"/>
      <c r="AF420" s="8"/>
      <c r="AG420" s="8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6"/>
      <c r="GI420" s="6"/>
      <c r="GJ420" s="6"/>
      <c r="GK420" s="6"/>
      <c r="GL420" s="6"/>
      <c r="GM420" s="6"/>
      <c r="GN420" s="6"/>
      <c r="GO420" s="6"/>
      <c r="GP420" s="6"/>
      <c r="GQ420" s="6"/>
      <c r="GR420" s="6"/>
      <c r="GS420" s="6"/>
      <c r="GT420" s="6"/>
      <c r="GU420" s="6"/>
      <c r="GV420" s="6"/>
      <c r="GW420" s="6"/>
      <c r="GX420" s="6"/>
      <c r="GY420" s="6"/>
      <c r="GZ420" s="6"/>
    </row>
    <row r="421" spans="1:208" x14ac:dyDescent="0.15">
      <c r="A421" s="153">
        <f t="shared" si="127"/>
        <v>43037</v>
      </c>
      <c r="B421" s="23">
        <f t="shared" ca="1" si="137"/>
        <v>868022.67572399997</v>
      </c>
      <c r="C421" s="18">
        <f t="shared" si="128"/>
        <v>857000</v>
      </c>
      <c r="D421" s="17">
        <f ca="1">IF(A421&lt;$B$1,VLOOKUP(A421,[1]DI!$A$4:$B$15000,2,FALSE),0)</f>
        <v>0</v>
      </c>
      <c r="E421" s="18">
        <f t="shared" ca="1" si="122"/>
        <v>1</v>
      </c>
      <c r="F421" s="18">
        <f ca="1">(TRUNC(PRODUCT($E$12:$E420),16))</f>
        <v>1.12888480017784</v>
      </c>
      <c r="G421" s="18">
        <f t="shared" ca="1" si="121"/>
        <v>1.1184784481304</v>
      </c>
      <c r="H421" s="18">
        <f t="shared" ca="1" si="123"/>
        <v>1.00930403</v>
      </c>
      <c r="I421" s="17">
        <f t="shared" si="129"/>
        <v>0.03</v>
      </c>
      <c r="J421" s="5">
        <f t="shared" si="130"/>
        <v>42993</v>
      </c>
      <c r="K421" s="2">
        <f t="shared" si="131"/>
        <v>29</v>
      </c>
      <c r="L421" s="27">
        <f t="shared" si="132"/>
        <v>30</v>
      </c>
      <c r="M421" s="14">
        <f t="shared" si="124"/>
        <v>1.0035251039999999</v>
      </c>
      <c r="N421" s="14">
        <f t="shared" ca="1" si="125"/>
        <v>1.0128619320000001</v>
      </c>
      <c r="O421" s="27">
        <f t="shared" si="138"/>
        <v>0</v>
      </c>
      <c r="P421" s="18">
        <f t="shared" ca="1" si="126"/>
        <v>11022.675724000001</v>
      </c>
      <c r="Q421" s="3">
        <f t="shared" si="133"/>
        <v>0</v>
      </c>
      <c r="R421" s="4" t="str">
        <f t="shared" si="134"/>
        <v>A+J=</v>
      </c>
      <c r="S421" s="5">
        <f t="shared" si="135"/>
        <v>43174</v>
      </c>
      <c r="T421" s="8">
        <f t="shared" si="136"/>
        <v>0</v>
      </c>
      <c r="U421" s="8"/>
      <c r="V421" s="74">
        <v>48299</v>
      </c>
      <c r="W421" s="59" t="s">
        <v>94</v>
      </c>
      <c r="X421" s="31"/>
      <c r="Y421" s="6"/>
      <c r="Z421" s="8"/>
      <c r="AA421" s="8"/>
      <c r="AB421" s="8"/>
      <c r="AC421" s="8"/>
      <c r="AD421" s="8"/>
      <c r="AE421" s="9"/>
      <c r="AF421" s="8"/>
      <c r="AG421" s="8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6"/>
      <c r="GI421" s="6"/>
      <c r="GJ421" s="6"/>
      <c r="GK421" s="6"/>
      <c r="GL421" s="6"/>
      <c r="GM421" s="6"/>
      <c r="GN421" s="6"/>
      <c r="GO421" s="6"/>
      <c r="GP421" s="6"/>
      <c r="GQ421" s="6"/>
      <c r="GR421" s="6"/>
      <c r="GS421" s="6"/>
      <c r="GT421" s="6"/>
      <c r="GU421" s="6"/>
      <c r="GV421" s="6"/>
      <c r="GW421" s="6"/>
      <c r="GX421" s="6"/>
      <c r="GY421" s="6"/>
      <c r="GZ421" s="6"/>
    </row>
    <row r="422" spans="1:208" x14ac:dyDescent="0.15">
      <c r="A422" s="153">
        <f t="shared" si="127"/>
        <v>43038</v>
      </c>
      <c r="B422" s="23">
        <f t="shared" ca="1" si="137"/>
        <v>868022.67572399997</v>
      </c>
      <c r="C422" s="18">
        <f t="shared" si="128"/>
        <v>857000</v>
      </c>
      <c r="D422" s="17">
        <f ca="1">IF(A422&lt;$B$1,VLOOKUP(A422,[1]DI!$A$4:$B$15000,2,FALSE),0)</f>
        <v>7.3899999999999993E-2</v>
      </c>
      <c r="E422" s="18">
        <f t="shared" ca="1" si="122"/>
        <v>1.0002829600000001</v>
      </c>
      <c r="F422" s="18">
        <f ca="1">(TRUNC(PRODUCT($E$12:$E421),16))</f>
        <v>1.12888480017784</v>
      </c>
      <c r="G422" s="18">
        <f t="shared" ca="1" si="121"/>
        <v>1.1184784481304</v>
      </c>
      <c r="H422" s="18">
        <f t="shared" ca="1" si="123"/>
        <v>1.00930403</v>
      </c>
      <c r="I422" s="17">
        <f t="shared" si="129"/>
        <v>0.03</v>
      </c>
      <c r="J422" s="5">
        <f t="shared" si="130"/>
        <v>42993</v>
      </c>
      <c r="K422" s="2">
        <f t="shared" si="131"/>
        <v>30</v>
      </c>
      <c r="L422" s="27">
        <f t="shared" si="132"/>
        <v>30</v>
      </c>
      <c r="M422" s="14">
        <f t="shared" si="124"/>
        <v>1.0035251039999999</v>
      </c>
      <c r="N422" s="14">
        <f t="shared" ca="1" si="125"/>
        <v>1.0128619320000001</v>
      </c>
      <c r="O422" s="27">
        <f t="shared" si="138"/>
        <v>0</v>
      </c>
      <c r="P422" s="18">
        <f t="shared" ca="1" si="126"/>
        <v>11022.675724000001</v>
      </c>
      <c r="Q422" s="3">
        <f t="shared" si="133"/>
        <v>0</v>
      </c>
      <c r="R422" s="4" t="str">
        <f t="shared" si="134"/>
        <v>A+J=</v>
      </c>
      <c r="S422" s="5">
        <f t="shared" si="135"/>
        <v>43174</v>
      </c>
      <c r="T422" s="8">
        <f t="shared" si="136"/>
        <v>0</v>
      </c>
      <c r="U422" s="8"/>
      <c r="V422" s="74">
        <v>48325</v>
      </c>
      <c r="W422" s="59" t="s">
        <v>79</v>
      </c>
      <c r="X422" s="31"/>
      <c r="Y422" s="6"/>
      <c r="Z422" s="8"/>
      <c r="AA422" s="8"/>
      <c r="AB422" s="8"/>
      <c r="AC422" s="8"/>
      <c r="AD422" s="8"/>
      <c r="AE422" s="9"/>
      <c r="AF422" s="8"/>
      <c r="AG422" s="8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6"/>
      <c r="GI422" s="6"/>
      <c r="GJ422" s="6"/>
      <c r="GK422" s="6"/>
      <c r="GL422" s="6"/>
      <c r="GM422" s="6"/>
      <c r="GN422" s="6"/>
      <c r="GO422" s="6"/>
      <c r="GP422" s="6"/>
      <c r="GQ422" s="6"/>
      <c r="GR422" s="6"/>
      <c r="GS422" s="6"/>
      <c r="GT422" s="6"/>
      <c r="GU422" s="6"/>
      <c r="GV422" s="6"/>
      <c r="GW422" s="6"/>
      <c r="GX422" s="6"/>
      <c r="GY422" s="6"/>
      <c r="GZ422" s="6"/>
    </row>
    <row r="423" spans="1:208" x14ac:dyDescent="0.15">
      <c r="A423" s="153">
        <f t="shared" si="127"/>
        <v>43039</v>
      </c>
      <c r="B423" s="23">
        <f t="shared" ca="1" si="137"/>
        <v>868370.13951799995</v>
      </c>
      <c r="C423" s="18">
        <f t="shared" si="128"/>
        <v>857000</v>
      </c>
      <c r="D423" s="17">
        <f ca="1">IF(A423&lt;$B$1,VLOOKUP(A423,[1]DI!$A$4:$B$15000,2,FALSE),0)</f>
        <v>7.3899999999999993E-2</v>
      </c>
      <c r="E423" s="18">
        <f t="shared" ca="1" si="122"/>
        <v>1.0002829600000001</v>
      </c>
      <c r="F423" s="18">
        <f ca="1">(TRUNC(PRODUCT($E$12:$E422),16))</f>
        <v>1.1292042294208899</v>
      </c>
      <c r="G423" s="18">
        <f t="shared" ca="1" si="121"/>
        <v>1.1184784481304</v>
      </c>
      <c r="H423" s="18">
        <f t="shared" ca="1" si="123"/>
        <v>1.0095896200000001</v>
      </c>
      <c r="I423" s="17">
        <f t="shared" si="129"/>
        <v>0.03</v>
      </c>
      <c r="J423" s="5">
        <f t="shared" si="130"/>
        <v>42993</v>
      </c>
      <c r="K423" s="2">
        <f t="shared" si="131"/>
        <v>31</v>
      </c>
      <c r="L423" s="27">
        <f t="shared" si="132"/>
        <v>31</v>
      </c>
      <c r="M423" s="14">
        <f t="shared" si="124"/>
        <v>1.0036428209999999</v>
      </c>
      <c r="N423" s="14">
        <f t="shared" ca="1" si="125"/>
        <v>1.013267374</v>
      </c>
      <c r="O423" s="27">
        <f t="shared" si="138"/>
        <v>0</v>
      </c>
      <c r="P423" s="18">
        <f t="shared" ca="1" si="126"/>
        <v>11370.139518</v>
      </c>
      <c r="Q423" s="3">
        <f t="shared" si="133"/>
        <v>0</v>
      </c>
      <c r="R423" s="4" t="str">
        <f t="shared" si="134"/>
        <v>A+J=</v>
      </c>
      <c r="S423" s="5">
        <f t="shared" si="135"/>
        <v>43174</v>
      </c>
      <c r="T423" s="8">
        <f t="shared" si="136"/>
        <v>0</v>
      </c>
      <c r="U423" s="8"/>
      <c r="V423" s="74">
        <v>48361</v>
      </c>
      <c r="W423" s="59" t="s">
        <v>95</v>
      </c>
      <c r="X423" s="31"/>
      <c r="Y423" s="6"/>
      <c r="Z423" s="8"/>
      <c r="AA423" s="8"/>
      <c r="AB423" s="8"/>
      <c r="AC423" s="8"/>
      <c r="AD423" s="8"/>
      <c r="AE423" s="9"/>
      <c r="AF423" s="8"/>
      <c r="AG423" s="8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6"/>
      <c r="GI423" s="6"/>
      <c r="GJ423" s="6"/>
      <c r="GK423" s="6"/>
      <c r="GL423" s="6"/>
      <c r="GM423" s="6"/>
      <c r="GN423" s="6"/>
      <c r="GO423" s="6"/>
      <c r="GP423" s="6"/>
      <c r="GQ423" s="6"/>
      <c r="GR423" s="6"/>
      <c r="GS423" s="6"/>
      <c r="GT423" s="6"/>
      <c r="GU423" s="6"/>
      <c r="GV423" s="6"/>
      <c r="GW423" s="6"/>
      <c r="GX423" s="6"/>
      <c r="GY423" s="6"/>
      <c r="GZ423" s="6"/>
    </row>
    <row r="424" spans="1:208" x14ac:dyDescent="0.15">
      <c r="A424" s="153">
        <f t="shared" si="127"/>
        <v>43040</v>
      </c>
      <c r="B424" s="23">
        <f t="shared" ca="1" si="137"/>
        <v>868717.74300300004</v>
      </c>
      <c r="C424" s="18">
        <f t="shared" si="128"/>
        <v>857000</v>
      </c>
      <c r="D424" s="17">
        <f ca="1">IF(A424&lt;$B$1,VLOOKUP(A424,[1]DI!$A$4:$B$15000,2,FALSE),0)</f>
        <v>7.3899999999999993E-2</v>
      </c>
      <c r="E424" s="18">
        <f t="shared" ca="1" si="122"/>
        <v>1.0002829600000001</v>
      </c>
      <c r="F424" s="18">
        <f ca="1">(TRUNC(PRODUCT($E$12:$E423),16))</f>
        <v>1.1295237490496499</v>
      </c>
      <c r="G424" s="18">
        <f t="shared" ca="1" si="121"/>
        <v>1.1184784481304</v>
      </c>
      <c r="H424" s="18">
        <f t="shared" ca="1" si="123"/>
        <v>1.0098752900000001</v>
      </c>
      <c r="I424" s="17">
        <f t="shared" si="129"/>
        <v>0.03</v>
      </c>
      <c r="J424" s="5">
        <f t="shared" si="130"/>
        <v>42993</v>
      </c>
      <c r="K424" s="2">
        <f t="shared" si="131"/>
        <v>32</v>
      </c>
      <c r="L424" s="27">
        <f t="shared" si="132"/>
        <v>32</v>
      </c>
      <c r="M424" s="14">
        <f t="shared" si="124"/>
        <v>1.0037605519999999</v>
      </c>
      <c r="N424" s="14">
        <f t="shared" ca="1" si="125"/>
        <v>1.0136729790000001</v>
      </c>
      <c r="O424" s="27">
        <f t="shared" si="138"/>
        <v>0</v>
      </c>
      <c r="P424" s="18">
        <f t="shared" ca="1" si="126"/>
        <v>11717.743003</v>
      </c>
      <c r="Q424" s="3">
        <f t="shared" si="133"/>
        <v>0</v>
      </c>
      <c r="R424" s="4" t="str">
        <f t="shared" si="134"/>
        <v>A+J=</v>
      </c>
      <c r="S424" s="5">
        <f t="shared" si="135"/>
        <v>43174</v>
      </c>
      <c r="T424" s="8">
        <f t="shared" si="136"/>
        <v>0</v>
      </c>
      <c r="U424" s="8"/>
      <c r="V424" s="74">
        <v>48464</v>
      </c>
      <c r="W424" s="59" t="s">
        <v>88</v>
      </c>
      <c r="X424" s="31"/>
      <c r="Y424" s="6"/>
      <c r="Z424" s="8"/>
      <c r="AA424" s="8"/>
      <c r="AB424" s="8"/>
      <c r="AC424" s="8"/>
      <c r="AD424" s="8"/>
      <c r="AE424" s="9"/>
      <c r="AF424" s="8"/>
      <c r="AG424" s="8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6"/>
      <c r="GI424" s="6"/>
      <c r="GJ424" s="6"/>
      <c r="GK424" s="6"/>
      <c r="GL424" s="6"/>
      <c r="GM424" s="6"/>
      <c r="GN424" s="6"/>
      <c r="GO424" s="6"/>
      <c r="GP424" s="6"/>
      <c r="GQ424" s="6"/>
      <c r="GR424" s="6"/>
      <c r="GS424" s="6"/>
      <c r="GT424" s="6"/>
      <c r="GU424" s="6"/>
      <c r="GV424" s="6"/>
      <c r="GW424" s="6"/>
      <c r="GX424" s="6"/>
      <c r="GY424" s="6"/>
      <c r="GZ424" s="6"/>
    </row>
    <row r="425" spans="1:208" x14ac:dyDescent="0.15">
      <c r="A425" s="153">
        <f t="shared" si="127"/>
        <v>43041</v>
      </c>
      <c r="B425" s="23">
        <f t="shared" ca="1" si="137"/>
        <v>869065.49303500005</v>
      </c>
      <c r="C425" s="18">
        <f t="shared" si="128"/>
        <v>857000</v>
      </c>
      <c r="D425" s="17">
        <f ca="1">IF(A425&lt;$B$1,VLOOKUP(A425,[1]DI!$A$4:$B$15000,2,FALSE),0)</f>
        <v>0</v>
      </c>
      <c r="E425" s="18">
        <f t="shared" ca="1" si="122"/>
        <v>1</v>
      </c>
      <c r="F425" s="18">
        <f ca="1">(TRUNC(PRODUCT($E$12:$E424),16))</f>
        <v>1.1298433590896799</v>
      </c>
      <c r="G425" s="18">
        <f t="shared" ca="1" si="121"/>
        <v>1.1184784481304</v>
      </c>
      <c r="H425" s="18">
        <f t="shared" ca="1" si="123"/>
        <v>1.01016105</v>
      </c>
      <c r="I425" s="17">
        <f t="shared" si="129"/>
        <v>0.03</v>
      </c>
      <c r="J425" s="5">
        <f t="shared" si="130"/>
        <v>42993</v>
      </c>
      <c r="K425" s="2">
        <f t="shared" si="131"/>
        <v>32</v>
      </c>
      <c r="L425" s="27">
        <f t="shared" si="132"/>
        <v>33</v>
      </c>
      <c r="M425" s="14">
        <f t="shared" si="124"/>
        <v>1.003878297</v>
      </c>
      <c r="N425" s="14">
        <f t="shared" ca="1" si="125"/>
        <v>1.0140787550000001</v>
      </c>
      <c r="O425" s="27">
        <f t="shared" si="138"/>
        <v>0</v>
      </c>
      <c r="P425" s="18">
        <f t="shared" ca="1" si="126"/>
        <v>12065.493035</v>
      </c>
      <c r="Q425" s="3">
        <f t="shared" si="133"/>
        <v>0</v>
      </c>
      <c r="R425" s="4" t="str">
        <f t="shared" si="134"/>
        <v>A+J=</v>
      </c>
      <c r="S425" s="5">
        <f t="shared" si="135"/>
        <v>43174</v>
      </c>
      <c r="T425" s="8">
        <f t="shared" si="136"/>
        <v>0</v>
      </c>
      <c r="U425" s="8"/>
      <c r="V425" s="74">
        <v>48499</v>
      </c>
      <c r="W425" s="35" t="s">
        <v>83</v>
      </c>
      <c r="X425" s="31"/>
      <c r="Y425" s="6"/>
      <c r="Z425" s="8"/>
      <c r="AA425" s="8"/>
      <c r="AB425" s="8"/>
      <c r="AC425" s="8"/>
      <c r="AD425" s="8"/>
      <c r="AE425" s="9"/>
      <c r="AF425" s="8"/>
      <c r="AG425" s="8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6"/>
      <c r="GI425" s="6"/>
      <c r="GJ425" s="6"/>
      <c r="GK425" s="6"/>
      <c r="GL425" s="6"/>
      <c r="GM425" s="6"/>
      <c r="GN425" s="6"/>
      <c r="GO425" s="6"/>
      <c r="GP425" s="6"/>
      <c r="GQ425" s="6"/>
      <c r="GR425" s="6"/>
      <c r="GS425" s="6"/>
      <c r="GT425" s="6"/>
      <c r="GU425" s="6"/>
      <c r="GV425" s="6"/>
      <c r="GW425" s="6"/>
      <c r="GX425" s="6"/>
      <c r="GY425" s="6"/>
      <c r="GZ425" s="6"/>
    </row>
    <row r="426" spans="1:208" x14ac:dyDescent="0.15">
      <c r="A426" s="153">
        <f t="shared" si="127"/>
        <v>43042</v>
      </c>
      <c r="B426" s="23">
        <f t="shared" ca="1" si="137"/>
        <v>869065.49303500005</v>
      </c>
      <c r="C426" s="18">
        <f t="shared" si="128"/>
        <v>857000</v>
      </c>
      <c r="D426" s="17">
        <f ca="1">IF(A426&lt;$B$1,VLOOKUP(A426,[1]DI!$A$4:$B$15000,2,FALSE),0)</f>
        <v>7.3899999999999993E-2</v>
      </c>
      <c r="E426" s="18">
        <f t="shared" ca="1" si="122"/>
        <v>1.0002829600000001</v>
      </c>
      <c r="F426" s="18">
        <f ca="1">(TRUNC(PRODUCT($E$12:$E425),16))</f>
        <v>1.1298433590896799</v>
      </c>
      <c r="G426" s="18">
        <f t="shared" ca="1" si="121"/>
        <v>1.1184784481304</v>
      </c>
      <c r="H426" s="18">
        <f t="shared" ca="1" si="123"/>
        <v>1.01016105</v>
      </c>
      <c r="I426" s="17">
        <f t="shared" si="129"/>
        <v>0.03</v>
      </c>
      <c r="J426" s="5">
        <f t="shared" si="130"/>
        <v>42993</v>
      </c>
      <c r="K426" s="2">
        <f t="shared" si="131"/>
        <v>33</v>
      </c>
      <c r="L426" s="27">
        <f t="shared" si="132"/>
        <v>33</v>
      </c>
      <c r="M426" s="14">
        <f t="shared" si="124"/>
        <v>1.003878297</v>
      </c>
      <c r="N426" s="14">
        <f t="shared" ca="1" si="125"/>
        <v>1.0140787550000001</v>
      </c>
      <c r="O426" s="27">
        <f t="shared" si="138"/>
        <v>0</v>
      </c>
      <c r="P426" s="18">
        <f t="shared" ca="1" si="126"/>
        <v>12065.493035</v>
      </c>
      <c r="Q426" s="3">
        <f t="shared" si="133"/>
        <v>0</v>
      </c>
      <c r="R426" s="4" t="str">
        <f t="shared" si="134"/>
        <v>A+J=</v>
      </c>
      <c r="S426" s="5">
        <f t="shared" si="135"/>
        <v>43174</v>
      </c>
      <c r="T426" s="8">
        <f t="shared" si="136"/>
        <v>0</v>
      </c>
      <c r="U426" s="8"/>
      <c r="V426" s="74">
        <v>48520</v>
      </c>
      <c r="W426" s="59" t="s">
        <v>89</v>
      </c>
      <c r="X426" s="31"/>
      <c r="Y426" s="6"/>
      <c r="Z426" s="8"/>
      <c r="AA426" s="8"/>
      <c r="AB426" s="8"/>
      <c r="AC426" s="8"/>
      <c r="AD426" s="8"/>
      <c r="AE426" s="9"/>
      <c r="AF426" s="8"/>
      <c r="AG426" s="8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6"/>
      <c r="GI426" s="6"/>
      <c r="GJ426" s="6"/>
      <c r="GK426" s="6"/>
      <c r="GL426" s="6"/>
      <c r="GM426" s="6"/>
      <c r="GN426" s="6"/>
      <c r="GO426" s="6"/>
      <c r="GP426" s="6"/>
      <c r="GQ426" s="6"/>
      <c r="GR426" s="6"/>
      <c r="GS426" s="6"/>
      <c r="GT426" s="6"/>
      <c r="GU426" s="6"/>
      <c r="GV426" s="6"/>
      <c r="GW426" s="6"/>
      <c r="GX426" s="6"/>
      <c r="GY426" s="6"/>
      <c r="GZ426" s="6"/>
    </row>
    <row r="427" spans="1:208" x14ac:dyDescent="0.15">
      <c r="A427" s="153">
        <f t="shared" si="127"/>
        <v>43043</v>
      </c>
      <c r="B427" s="23">
        <f t="shared" ca="1" si="137"/>
        <v>869413.37161699997</v>
      </c>
      <c r="C427" s="18">
        <f t="shared" si="128"/>
        <v>857000</v>
      </c>
      <c r="D427" s="17">
        <f ca="1">IF(A427&lt;$B$1,VLOOKUP(A427,[1]DI!$A$4:$B$15000,2,FALSE),0)</f>
        <v>0</v>
      </c>
      <c r="E427" s="18">
        <f t="shared" ca="1" si="122"/>
        <v>1</v>
      </c>
      <c r="F427" s="18">
        <f ca="1">(TRUNC(PRODUCT($E$12:$E426),16))</f>
        <v>1.1301630595665699</v>
      </c>
      <c r="G427" s="18">
        <f t="shared" ca="1" si="121"/>
        <v>1.1184784481304</v>
      </c>
      <c r="H427" s="18">
        <f t="shared" ca="1" si="123"/>
        <v>1.0104468799999999</v>
      </c>
      <c r="I427" s="17">
        <f t="shared" si="129"/>
        <v>0.03</v>
      </c>
      <c r="J427" s="5">
        <f t="shared" si="130"/>
        <v>42993</v>
      </c>
      <c r="K427" s="2">
        <f t="shared" si="131"/>
        <v>33</v>
      </c>
      <c r="L427" s="27">
        <f t="shared" si="132"/>
        <v>34</v>
      </c>
      <c r="M427" s="14">
        <f t="shared" si="124"/>
        <v>1.003996055</v>
      </c>
      <c r="N427" s="14">
        <f t="shared" ca="1" si="125"/>
        <v>1.0144846810000001</v>
      </c>
      <c r="O427" s="27">
        <f t="shared" si="138"/>
        <v>0</v>
      </c>
      <c r="P427" s="18">
        <f t="shared" ca="1" si="126"/>
        <v>12413.371617000001</v>
      </c>
      <c r="Q427" s="3">
        <f t="shared" si="133"/>
        <v>0</v>
      </c>
      <c r="R427" s="4" t="str">
        <f t="shared" si="134"/>
        <v>A+J=</v>
      </c>
      <c r="S427" s="5">
        <f t="shared" si="135"/>
        <v>43174</v>
      </c>
      <c r="T427" s="8">
        <f t="shared" si="136"/>
        <v>0</v>
      </c>
      <c r="U427" s="8"/>
      <c r="V427" s="74">
        <v>48533</v>
      </c>
      <c r="W427" s="59" t="s">
        <v>98</v>
      </c>
      <c r="X427" s="31"/>
      <c r="Y427" s="6"/>
      <c r="Z427" s="8"/>
      <c r="AA427" s="8"/>
      <c r="AB427" s="8"/>
      <c r="AC427" s="8"/>
      <c r="AD427" s="8"/>
      <c r="AE427" s="9"/>
      <c r="AF427" s="8"/>
      <c r="AG427" s="8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6"/>
      <c r="GI427" s="6"/>
      <c r="GJ427" s="6"/>
      <c r="GK427" s="6"/>
      <c r="GL427" s="6"/>
      <c r="GM427" s="6"/>
      <c r="GN427" s="6"/>
      <c r="GO427" s="6"/>
      <c r="GP427" s="6"/>
      <c r="GQ427" s="6"/>
      <c r="GR427" s="6"/>
      <c r="GS427" s="6"/>
      <c r="GT427" s="6"/>
      <c r="GU427" s="6"/>
      <c r="GV427" s="6"/>
      <c r="GW427" s="6"/>
      <c r="GX427" s="6"/>
      <c r="GY427" s="6"/>
      <c r="GZ427" s="6"/>
    </row>
    <row r="428" spans="1:208" x14ac:dyDescent="0.15">
      <c r="A428" s="153">
        <f t="shared" si="127"/>
        <v>43044</v>
      </c>
      <c r="B428" s="23">
        <f t="shared" ca="1" si="137"/>
        <v>869413.37161699997</v>
      </c>
      <c r="C428" s="18">
        <f t="shared" si="128"/>
        <v>857000</v>
      </c>
      <c r="D428" s="17">
        <f ca="1">IF(A428&lt;$B$1,VLOOKUP(A428,[1]DI!$A$4:$B$15000,2,FALSE),0)</f>
        <v>0</v>
      </c>
      <c r="E428" s="18">
        <f t="shared" ca="1" si="122"/>
        <v>1</v>
      </c>
      <c r="F428" s="18">
        <f ca="1">(TRUNC(PRODUCT($E$12:$E427),16))</f>
        <v>1.1301630595665699</v>
      </c>
      <c r="G428" s="18">
        <f t="shared" ca="1" si="121"/>
        <v>1.1184784481304</v>
      </c>
      <c r="H428" s="18">
        <f t="shared" ca="1" si="123"/>
        <v>1.0104468799999999</v>
      </c>
      <c r="I428" s="17">
        <f t="shared" si="129"/>
        <v>0.03</v>
      </c>
      <c r="J428" s="5">
        <f t="shared" si="130"/>
        <v>42993</v>
      </c>
      <c r="K428" s="2">
        <f t="shared" si="131"/>
        <v>33</v>
      </c>
      <c r="L428" s="27">
        <f t="shared" si="132"/>
        <v>34</v>
      </c>
      <c r="M428" s="14">
        <f t="shared" si="124"/>
        <v>1.003996055</v>
      </c>
      <c r="N428" s="14">
        <f t="shared" ca="1" si="125"/>
        <v>1.0144846810000001</v>
      </c>
      <c r="O428" s="27">
        <f t="shared" si="138"/>
        <v>0</v>
      </c>
      <c r="P428" s="18">
        <f t="shared" ca="1" si="126"/>
        <v>12413.371617000001</v>
      </c>
      <c r="Q428" s="3">
        <f t="shared" si="133"/>
        <v>0</v>
      </c>
      <c r="R428" s="4" t="str">
        <f t="shared" si="134"/>
        <v>A+J=</v>
      </c>
      <c r="S428" s="5">
        <f t="shared" si="135"/>
        <v>43174</v>
      </c>
      <c r="T428" s="8">
        <f t="shared" si="136"/>
        <v>0</v>
      </c>
      <c r="U428" s="8"/>
      <c r="V428" s="74">
        <v>48638</v>
      </c>
      <c r="W428" s="59" t="s">
        <v>77</v>
      </c>
      <c r="X428" s="31"/>
      <c r="Y428" s="6"/>
      <c r="Z428" s="8"/>
      <c r="AA428" s="8"/>
      <c r="AB428" s="8"/>
      <c r="AC428" s="8"/>
      <c r="AD428" s="8"/>
      <c r="AE428" s="9"/>
      <c r="AF428" s="8"/>
      <c r="AG428" s="8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6"/>
      <c r="GI428" s="6"/>
      <c r="GJ428" s="6"/>
      <c r="GK428" s="6"/>
      <c r="GL428" s="6"/>
      <c r="GM428" s="6"/>
      <c r="GN428" s="6"/>
      <c r="GO428" s="6"/>
      <c r="GP428" s="6"/>
      <c r="GQ428" s="6"/>
      <c r="GR428" s="6"/>
      <c r="GS428" s="6"/>
      <c r="GT428" s="6"/>
      <c r="GU428" s="6"/>
      <c r="GV428" s="6"/>
      <c r="GW428" s="6"/>
      <c r="GX428" s="6"/>
      <c r="GY428" s="6"/>
      <c r="GZ428" s="6"/>
    </row>
    <row r="429" spans="1:208" x14ac:dyDescent="0.15">
      <c r="A429" s="153">
        <f t="shared" si="127"/>
        <v>43045</v>
      </c>
      <c r="B429" s="23">
        <f t="shared" ca="1" si="137"/>
        <v>869413.37161699997</v>
      </c>
      <c r="C429" s="18">
        <f t="shared" si="128"/>
        <v>857000</v>
      </c>
      <c r="D429" s="17">
        <f ca="1">IF(A429&lt;$B$1,VLOOKUP(A429,[1]DI!$A$4:$B$15000,2,FALSE),0)</f>
        <v>7.3899999999999993E-2</v>
      </c>
      <c r="E429" s="18">
        <f t="shared" ca="1" si="122"/>
        <v>1.0002829600000001</v>
      </c>
      <c r="F429" s="18">
        <f ca="1">(TRUNC(PRODUCT($E$12:$E428),16))</f>
        <v>1.1301630595665699</v>
      </c>
      <c r="G429" s="18">
        <f t="shared" ca="1" si="121"/>
        <v>1.1184784481304</v>
      </c>
      <c r="H429" s="18">
        <f t="shared" ca="1" si="123"/>
        <v>1.0104468799999999</v>
      </c>
      <c r="I429" s="17">
        <f t="shared" si="129"/>
        <v>0.03</v>
      </c>
      <c r="J429" s="5">
        <f t="shared" si="130"/>
        <v>42993</v>
      </c>
      <c r="K429" s="2">
        <f t="shared" si="131"/>
        <v>34</v>
      </c>
      <c r="L429" s="27">
        <f t="shared" si="132"/>
        <v>34</v>
      </c>
      <c r="M429" s="14">
        <f t="shared" si="124"/>
        <v>1.003996055</v>
      </c>
      <c r="N429" s="14">
        <f t="shared" ca="1" si="125"/>
        <v>1.0144846810000001</v>
      </c>
      <c r="O429" s="27">
        <f t="shared" si="138"/>
        <v>0</v>
      </c>
      <c r="P429" s="18">
        <f t="shared" ca="1" si="126"/>
        <v>12413.371617000001</v>
      </c>
      <c r="Q429" s="3">
        <f t="shared" si="133"/>
        <v>0</v>
      </c>
      <c r="R429" s="4" t="str">
        <f t="shared" si="134"/>
        <v>A+J=</v>
      </c>
      <c r="S429" s="5">
        <f t="shared" si="135"/>
        <v>43174</v>
      </c>
      <c r="T429" s="8">
        <f t="shared" si="136"/>
        <v>0</v>
      </c>
      <c r="U429" s="8"/>
      <c r="V429" s="74">
        <v>48639</v>
      </c>
      <c r="W429" s="59" t="s">
        <v>77</v>
      </c>
      <c r="X429" s="31"/>
      <c r="Y429" s="6"/>
      <c r="Z429" s="8"/>
      <c r="AA429" s="8"/>
      <c r="AB429" s="8"/>
      <c r="AC429" s="8"/>
      <c r="AD429" s="8"/>
      <c r="AE429" s="9"/>
      <c r="AF429" s="8"/>
      <c r="AG429" s="8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6"/>
      <c r="GI429" s="6"/>
      <c r="GJ429" s="6"/>
      <c r="GK429" s="6"/>
      <c r="GL429" s="6"/>
      <c r="GM429" s="6"/>
      <c r="GN429" s="6"/>
      <c r="GO429" s="6"/>
      <c r="GP429" s="6"/>
      <c r="GQ429" s="6"/>
      <c r="GR429" s="6"/>
      <c r="GS429" s="6"/>
      <c r="GT429" s="6"/>
      <c r="GU429" s="6"/>
      <c r="GV429" s="6"/>
      <c r="GW429" s="6"/>
      <c r="GX429" s="6"/>
      <c r="GY429" s="6"/>
      <c r="GZ429" s="6"/>
    </row>
    <row r="430" spans="1:208" x14ac:dyDescent="0.15">
      <c r="A430" s="153">
        <f t="shared" si="127"/>
        <v>43046</v>
      </c>
      <c r="B430" s="23">
        <f t="shared" ca="1" si="137"/>
        <v>869761.39931699994</v>
      </c>
      <c r="C430" s="18">
        <f t="shared" si="128"/>
        <v>857000</v>
      </c>
      <c r="D430" s="17">
        <f ca="1">IF(A430&lt;$B$1,VLOOKUP(A430,[1]DI!$A$4:$B$15000,2,FALSE),0)</f>
        <v>7.3899999999999993E-2</v>
      </c>
      <c r="E430" s="18">
        <f t="shared" ca="1" si="122"/>
        <v>1.0002829600000001</v>
      </c>
      <c r="F430" s="18">
        <f ca="1">(TRUNC(PRODUCT($E$12:$E429),16))</f>
        <v>1.1304828505059099</v>
      </c>
      <c r="G430" s="18">
        <f t="shared" ca="1" si="121"/>
        <v>1.1184784481304</v>
      </c>
      <c r="H430" s="18">
        <f t="shared" ca="1" si="123"/>
        <v>1.0107328</v>
      </c>
      <c r="I430" s="17">
        <f t="shared" si="129"/>
        <v>0.03</v>
      </c>
      <c r="J430" s="5">
        <f t="shared" si="130"/>
        <v>42993</v>
      </c>
      <c r="K430" s="2">
        <f t="shared" si="131"/>
        <v>35</v>
      </c>
      <c r="L430" s="27">
        <f t="shared" si="132"/>
        <v>35</v>
      </c>
      <c r="M430" s="14">
        <f t="shared" si="124"/>
        <v>1.0041138279999999</v>
      </c>
      <c r="N430" s="14">
        <f t="shared" ca="1" si="125"/>
        <v>1.0148907810000001</v>
      </c>
      <c r="O430" s="27">
        <f t="shared" si="138"/>
        <v>0</v>
      </c>
      <c r="P430" s="18">
        <f t="shared" ca="1" si="126"/>
        <v>12761.399316999999</v>
      </c>
      <c r="Q430" s="3">
        <f t="shared" si="133"/>
        <v>0</v>
      </c>
      <c r="R430" s="4" t="str">
        <f t="shared" si="134"/>
        <v>A+J=</v>
      </c>
      <c r="S430" s="5">
        <f t="shared" si="135"/>
        <v>43174</v>
      </c>
      <c r="T430" s="8">
        <f t="shared" si="136"/>
        <v>0</v>
      </c>
      <c r="U430" s="8"/>
      <c r="V430" s="74">
        <v>48684</v>
      </c>
      <c r="W430" s="59" t="s">
        <v>94</v>
      </c>
      <c r="X430" s="31"/>
      <c r="Y430" s="6"/>
      <c r="Z430" s="8"/>
      <c r="AA430" s="8"/>
      <c r="AB430" s="8"/>
      <c r="AC430" s="8"/>
      <c r="AD430" s="8"/>
      <c r="AE430" s="9"/>
      <c r="AF430" s="8"/>
      <c r="AG430" s="8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6"/>
      <c r="GI430" s="6"/>
      <c r="GJ430" s="6"/>
      <c r="GK430" s="6"/>
      <c r="GL430" s="6"/>
      <c r="GM430" s="6"/>
      <c r="GN430" s="6"/>
      <c r="GO430" s="6"/>
      <c r="GP430" s="6"/>
      <c r="GQ430" s="6"/>
      <c r="GR430" s="6"/>
      <c r="GS430" s="6"/>
      <c r="GT430" s="6"/>
      <c r="GU430" s="6"/>
      <c r="GV430" s="6"/>
      <c r="GW430" s="6"/>
      <c r="GX430" s="6"/>
      <c r="GY430" s="6"/>
      <c r="GZ430" s="6"/>
    </row>
    <row r="431" spans="1:208" x14ac:dyDescent="0.15">
      <c r="A431" s="153">
        <f t="shared" si="127"/>
        <v>43047</v>
      </c>
      <c r="B431" s="23">
        <f t="shared" ca="1" si="137"/>
        <v>870109.55556699994</v>
      </c>
      <c r="C431" s="18">
        <f t="shared" si="128"/>
        <v>857000</v>
      </c>
      <c r="D431" s="17">
        <f ca="1">IF(A431&lt;$B$1,VLOOKUP(A431,[1]DI!$A$4:$B$15000,2,FALSE),0)</f>
        <v>7.3899999999999993E-2</v>
      </c>
      <c r="E431" s="18">
        <f t="shared" ca="1" si="122"/>
        <v>1.0002829600000001</v>
      </c>
      <c r="F431" s="18">
        <f ca="1">(TRUNC(PRODUCT($E$12:$E430),16))</f>
        <v>1.1308027319332901</v>
      </c>
      <c r="G431" s="18">
        <f t="shared" ca="1" si="121"/>
        <v>1.1184784481304</v>
      </c>
      <c r="H431" s="18">
        <f t="shared" ca="1" si="123"/>
        <v>1.0110187900000001</v>
      </c>
      <c r="I431" s="17">
        <f t="shared" si="129"/>
        <v>0.03</v>
      </c>
      <c r="J431" s="5">
        <f t="shared" si="130"/>
        <v>42993</v>
      </c>
      <c r="K431" s="2">
        <f t="shared" si="131"/>
        <v>36</v>
      </c>
      <c r="L431" s="27">
        <f t="shared" si="132"/>
        <v>36</v>
      </c>
      <c r="M431" s="14">
        <f t="shared" si="124"/>
        <v>1.0042316140000001</v>
      </c>
      <c r="N431" s="14">
        <f t="shared" ca="1" si="125"/>
        <v>1.015297031</v>
      </c>
      <c r="O431" s="27">
        <f t="shared" si="138"/>
        <v>0</v>
      </c>
      <c r="P431" s="18">
        <f t="shared" ca="1" si="126"/>
        <v>13109.555566999999</v>
      </c>
      <c r="Q431" s="3">
        <f t="shared" si="133"/>
        <v>0</v>
      </c>
      <c r="R431" s="4" t="str">
        <f t="shared" si="134"/>
        <v>A+J=</v>
      </c>
      <c r="S431" s="5">
        <f t="shared" si="135"/>
        <v>43174</v>
      </c>
      <c r="T431" s="8">
        <f t="shared" si="136"/>
        <v>0</v>
      </c>
      <c r="U431" s="8"/>
      <c r="V431" s="74">
        <v>48690</v>
      </c>
      <c r="W431" s="59" t="s">
        <v>79</v>
      </c>
      <c r="X431" s="31"/>
      <c r="Y431" s="6"/>
      <c r="Z431" s="8"/>
      <c r="AA431" s="8"/>
      <c r="AB431" s="8"/>
      <c r="AC431" s="8"/>
      <c r="AD431" s="8"/>
      <c r="AE431" s="9"/>
      <c r="AF431" s="8"/>
      <c r="AG431" s="8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6"/>
      <c r="GI431" s="6"/>
      <c r="GJ431" s="6"/>
      <c r="GK431" s="6"/>
      <c r="GL431" s="6"/>
      <c r="GM431" s="6"/>
      <c r="GN431" s="6"/>
      <c r="GO431" s="6"/>
      <c r="GP431" s="6"/>
      <c r="GQ431" s="6"/>
      <c r="GR431" s="6"/>
      <c r="GS431" s="6"/>
      <c r="GT431" s="6"/>
      <c r="GU431" s="6"/>
      <c r="GV431" s="6"/>
      <c r="GW431" s="6"/>
      <c r="GX431" s="6"/>
      <c r="GY431" s="6"/>
      <c r="GZ431" s="6"/>
    </row>
    <row r="432" spans="1:208" x14ac:dyDescent="0.15">
      <c r="A432" s="153">
        <f t="shared" si="127"/>
        <v>43048</v>
      </c>
      <c r="B432" s="23">
        <f t="shared" ca="1" si="137"/>
        <v>870457.860078</v>
      </c>
      <c r="C432" s="18">
        <f t="shared" si="128"/>
        <v>857000</v>
      </c>
      <c r="D432" s="17">
        <f ca="1">IF(A432&lt;$B$1,VLOOKUP(A432,[1]DI!$A$4:$B$15000,2,FALSE),0)</f>
        <v>7.3899999999999993E-2</v>
      </c>
      <c r="E432" s="18">
        <f t="shared" ca="1" si="122"/>
        <v>1.0002829600000001</v>
      </c>
      <c r="F432" s="18">
        <f ca="1">(TRUNC(PRODUCT($E$12:$E431),16))</f>
        <v>1.1311227038743099</v>
      </c>
      <c r="G432" s="18">
        <f t="shared" ref="G432:G495" ca="1" si="139">IF(O431&gt;0,F431,G431)</f>
        <v>1.1184784481304</v>
      </c>
      <c r="H432" s="18">
        <f t="shared" ca="1" si="123"/>
        <v>1.01130487</v>
      </c>
      <c r="I432" s="17">
        <f t="shared" si="129"/>
        <v>0.03</v>
      </c>
      <c r="J432" s="5">
        <f t="shared" si="130"/>
        <v>42993</v>
      </c>
      <c r="K432" s="2">
        <f t="shared" si="131"/>
        <v>37</v>
      </c>
      <c r="L432" s="27">
        <f t="shared" si="132"/>
        <v>37</v>
      </c>
      <c r="M432" s="14">
        <f t="shared" si="124"/>
        <v>1.004349414</v>
      </c>
      <c r="N432" s="14">
        <f t="shared" ca="1" si="125"/>
        <v>1.0157034540000001</v>
      </c>
      <c r="O432" s="27">
        <f t="shared" si="138"/>
        <v>0</v>
      </c>
      <c r="P432" s="18">
        <f t="shared" ca="1" si="126"/>
        <v>13457.860078</v>
      </c>
      <c r="Q432" s="3">
        <f t="shared" si="133"/>
        <v>0</v>
      </c>
      <c r="R432" s="4" t="str">
        <f t="shared" si="134"/>
        <v>A+J=</v>
      </c>
      <c r="S432" s="5">
        <f t="shared" si="135"/>
        <v>43174</v>
      </c>
      <c r="T432" s="8">
        <f t="shared" si="136"/>
        <v>0</v>
      </c>
      <c r="U432" s="8"/>
      <c r="V432" s="74">
        <v>48746</v>
      </c>
      <c r="W432" s="59" t="s">
        <v>95</v>
      </c>
      <c r="X432" s="31"/>
      <c r="Y432" s="6"/>
      <c r="Z432" s="8"/>
      <c r="AA432" s="8"/>
      <c r="AB432" s="8"/>
      <c r="AC432" s="8"/>
      <c r="AD432" s="8"/>
      <c r="AE432" s="9"/>
      <c r="AF432" s="8"/>
      <c r="AG432" s="8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6"/>
      <c r="GI432" s="6"/>
      <c r="GJ432" s="6"/>
      <c r="GK432" s="6"/>
      <c r="GL432" s="6"/>
      <c r="GM432" s="6"/>
      <c r="GN432" s="6"/>
      <c r="GO432" s="6"/>
      <c r="GP432" s="6"/>
      <c r="GQ432" s="6"/>
      <c r="GR432" s="6"/>
      <c r="GS432" s="6"/>
      <c r="GT432" s="6"/>
      <c r="GU432" s="6"/>
      <c r="GV432" s="6"/>
      <c r="GW432" s="6"/>
      <c r="GX432" s="6"/>
      <c r="GY432" s="6"/>
      <c r="GZ432" s="6"/>
    </row>
    <row r="433" spans="1:208" x14ac:dyDescent="0.15">
      <c r="A433" s="153">
        <f t="shared" si="127"/>
        <v>43049</v>
      </c>
      <c r="B433" s="23">
        <f t="shared" ca="1" si="137"/>
        <v>870806.30256600003</v>
      </c>
      <c r="C433" s="18">
        <f t="shared" si="128"/>
        <v>857000</v>
      </c>
      <c r="D433" s="17">
        <f ca="1">IF(A433&lt;$B$1,VLOOKUP(A433,[1]DI!$A$4:$B$15000,2,FALSE),0)</f>
        <v>7.3899999999999993E-2</v>
      </c>
      <c r="E433" s="18">
        <f t="shared" ca="1" si="122"/>
        <v>1.0002829600000001</v>
      </c>
      <c r="F433" s="18">
        <f ca="1">(TRUNC(PRODUCT($E$12:$E432),16))</f>
        <v>1.1314427663546001</v>
      </c>
      <c r="G433" s="18">
        <f t="shared" ca="1" si="139"/>
        <v>1.1184784481304</v>
      </c>
      <c r="H433" s="18">
        <f t="shared" ca="1" si="123"/>
        <v>1.0115910299999999</v>
      </c>
      <c r="I433" s="17">
        <f t="shared" si="129"/>
        <v>0.03</v>
      </c>
      <c r="J433" s="5">
        <f t="shared" si="130"/>
        <v>42993</v>
      </c>
      <c r="K433" s="2">
        <f t="shared" si="131"/>
        <v>38</v>
      </c>
      <c r="L433" s="27">
        <f t="shared" si="132"/>
        <v>38</v>
      </c>
      <c r="M433" s="14">
        <f t="shared" si="124"/>
        <v>1.004467228</v>
      </c>
      <c r="N433" s="14">
        <f t="shared" ca="1" si="125"/>
        <v>1.0161100380000001</v>
      </c>
      <c r="O433" s="27">
        <f t="shared" si="138"/>
        <v>0</v>
      </c>
      <c r="P433" s="18">
        <f t="shared" ca="1" si="126"/>
        <v>13806.302566</v>
      </c>
      <c r="Q433" s="3">
        <f t="shared" si="133"/>
        <v>0</v>
      </c>
      <c r="R433" s="4" t="str">
        <f t="shared" si="134"/>
        <v>A+J=</v>
      </c>
      <c r="S433" s="5">
        <f t="shared" si="135"/>
        <v>43174</v>
      </c>
      <c r="T433" s="8">
        <f t="shared" si="136"/>
        <v>0</v>
      </c>
      <c r="U433" s="8"/>
      <c r="V433" s="74">
        <v>48829</v>
      </c>
      <c r="W433" s="59" t="s">
        <v>97</v>
      </c>
      <c r="X433" s="31"/>
      <c r="Y433" s="6"/>
      <c r="Z433" s="8"/>
      <c r="AA433" s="8"/>
      <c r="AB433" s="8"/>
      <c r="AC433" s="8"/>
      <c r="AD433" s="8"/>
      <c r="AE433" s="9"/>
      <c r="AF433" s="8"/>
      <c r="AG433" s="8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6"/>
      <c r="GI433" s="6"/>
      <c r="GJ433" s="6"/>
      <c r="GK433" s="6"/>
      <c r="GL433" s="6"/>
      <c r="GM433" s="6"/>
      <c r="GN433" s="6"/>
      <c r="GO433" s="6"/>
      <c r="GP433" s="6"/>
      <c r="GQ433" s="6"/>
      <c r="GR433" s="6"/>
      <c r="GS433" s="6"/>
      <c r="GT433" s="6"/>
      <c r="GU433" s="6"/>
      <c r="GV433" s="6"/>
      <c r="GW433" s="6"/>
      <c r="GX433" s="6"/>
      <c r="GY433" s="6"/>
      <c r="GZ433" s="6"/>
    </row>
    <row r="434" spans="1:208" x14ac:dyDescent="0.15">
      <c r="A434" s="153">
        <f t="shared" si="127"/>
        <v>43050</v>
      </c>
      <c r="B434" s="23">
        <f t="shared" ca="1" si="137"/>
        <v>871154.88388800004</v>
      </c>
      <c r="C434" s="18">
        <f t="shared" si="128"/>
        <v>857000</v>
      </c>
      <c r="D434" s="17">
        <f ca="1">IF(A434&lt;$B$1,VLOOKUP(A434,[1]DI!$A$4:$B$15000,2,FALSE),0)</f>
        <v>0</v>
      </c>
      <c r="E434" s="18">
        <f t="shared" ca="1" si="122"/>
        <v>1</v>
      </c>
      <c r="F434" s="18">
        <f ca="1">(TRUNC(PRODUCT($E$12:$E433),16))</f>
        <v>1.13176291939977</v>
      </c>
      <c r="G434" s="18">
        <f t="shared" ca="1" si="139"/>
        <v>1.1184784481304</v>
      </c>
      <c r="H434" s="18">
        <f t="shared" ca="1" si="123"/>
        <v>1.0118772700000001</v>
      </c>
      <c r="I434" s="17">
        <f t="shared" si="129"/>
        <v>0.03</v>
      </c>
      <c r="J434" s="5">
        <f t="shared" si="130"/>
        <v>42993</v>
      </c>
      <c r="K434" s="2">
        <f t="shared" si="131"/>
        <v>38</v>
      </c>
      <c r="L434" s="27">
        <f t="shared" si="132"/>
        <v>39</v>
      </c>
      <c r="M434" s="14">
        <f t="shared" si="124"/>
        <v>1.004585056</v>
      </c>
      <c r="N434" s="14">
        <f t="shared" ca="1" si="125"/>
        <v>1.016516784</v>
      </c>
      <c r="O434" s="27">
        <f t="shared" si="138"/>
        <v>0</v>
      </c>
      <c r="P434" s="18">
        <f t="shared" ca="1" si="126"/>
        <v>14154.883888</v>
      </c>
      <c r="Q434" s="3">
        <f t="shared" si="133"/>
        <v>0</v>
      </c>
      <c r="R434" s="4" t="str">
        <f t="shared" si="134"/>
        <v>A+J=</v>
      </c>
      <c r="S434" s="5">
        <f t="shared" si="135"/>
        <v>43174</v>
      </c>
      <c r="T434" s="8">
        <f t="shared" si="136"/>
        <v>0</v>
      </c>
      <c r="U434" s="8"/>
      <c r="V434" s="74">
        <v>48864</v>
      </c>
      <c r="W434" s="35" t="s">
        <v>83</v>
      </c>
      <c r="X434" s="31"/>
      <c r="Y434" s="6"/>
      <c r="Z434" s="8"/>
      <c r="AA434" s="8"/>
      <c r="AB434" s="8"/>
      <c r="AC434" s="8"/>
      <c r="AD434" s="8"/>
      <c r="AE434" s="9"/>
      <c r="AF434" s="8"/>
      <c r="AG434" s="8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6"/>
      <c r="GI434" s="6"/>
      <c r="GJ434" s="6"/>
      <c r="GK434" s="6"/>
      <c r="GL434" s="6"/>
      <c r="GM434" s="6"/>
      <c r="GN434" s="6"/>
      <c r="GO434" s="6"/>
      <c r="GP434" s="6"/>
      <c r="GQ434" s="6"/>
      <c r="GR434" s="6"/>
      <c r="GS434" s="6"/>
      <c r="GT434" s="6"/>
      <c r="GU434" s="6"/>
      <c r="GV434" s="6"/>
      <c r="GW434" s="6"/>
      <c r="GX434" s="6"/>
      <c r="GY434" s="6"/>
      <c r="GZ434" s="6"/>
    </row>
    <row r="435" spans="1:208" x14ac:dyDescent="0.15">
      <c r="A435" s="153">
        <f t="shared" si="127"/>
        <v>43051</v>
      </c>
      <c r="B435" s="23">
        <f t="shared" ca="1" si="137"/>
        <v>871154.88388800004</v>
      </c>
      <c r="C435" s="18">
        <f t="shared" si="128"/>
        <v>857000</v>
      </c>
      <c r="D435" s="17">
        <f ca="1">IF(A435&lt;$B$1,VLOOKUP(A435,[1]DI!$A$4:$B$15000,2,FALSE),0)</f>
        <v>0</v>
      </c>
      <c r="E435" s="18">
        <f t="shared" ca="1" si="122"/>
        <v>1</v>
      </c>
      <c r="F435" s="18">
        <f ca="1">(TRUNC(PRODUCT($E$12:$E434),16))</f>
        <v>1.13176291939977</v>
      </c>
      <c r="G435" s="18">
        <f t="shared" ca="1" si="139"/>
        <v>1.1184784481304</v>
      </c>
      <c r="H435" s="18">
        <f t="shared" ca="1" si="123"/>
        <v>1.0118772700000001</v>
      </c>
      <c r="I435" s="17">
        <f t="shared" si="129"/>
        <v>0.03</v>
      </c>
      <c r="J435" s="5">
        <f t="shared" si="130"/>
        <v>42993</v>
      </c>
      <c r="K435" s="2">
        <f t="shared" si="131"/>
        <v>38</v>
      </c>
      <c r="L435" s="27">
        <f t="shared" si="132"/>
        <v>39</v>
      </c>
      <c r="M435" s="14">
        <f t="shared" si="124"/>
        <v>1.004585056</v>
      </c>
      <c r="N435" s="14">
        <f t="shared" ca="1" si="125"/>
        <v>1.016516784</v>
      </c>
      <c r="O435" s="27">
        <f t="shared" si="138"/>
        <v>0</v>
      </c>
      <c r="P435" s="18">
        <f t="shared" ca="1" si="126"/>
        <v>14154.883888</v>
      </c>
      <c r="Q435" s="3">
        <f t="shared" si="133"/>
        <v>0</v>
      </c>
      <c r="R435" s="4" t="str">
        <f t="shared" si="134"/>
        <v>A+J=</v>
      </c>
      <c r="S435" s="5">
        <f t="shared" si="135"/>
        <v>43174</v>
      </c>
      <c r="T435" s="8">
        <f t="shared" si="136"/>
        <v>0</v>
      </c>
      <c r="U435" s="8"/>
      <c r="V435" s="74">
        <v>48885</v>
      </c>
      <c r="W435" s="59" t="s">
        <v>89</v>
      </c>
      <c r="X435" s="31"/>
      <c r="Y435" s="6"/>
      <c r="Z435" s="8"/>
      <c r="AA435" s="8"/>
      <c r="AB435" s="8"/>
      <c r="AC435" s="8"/>
      <c r="AD435" s="8"/>
      <c r="AE435" s="9"/>
      <c r="AF435" s="8"/>
      <c r="AG435" s="8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6"/>
      <c r="GI435" s="6"/>
      <c r="GJ435" s="6"/>
      <c r="GK435" s="6"/>
      <c r="GL435" s="6"/>
      <c r="GM435" s="6"/>
      <c r="GN435" s="6"/>
      <c r="GO435" s="6"/>
      <c r="GP435" s="6"/>
      <c r="GQ435" s="6"/>
      <c r="GR435" s="6"/>
      <c r="GS435" s="6"/>
      <c r="GT435" s="6"/>
      <c r="GU435" s="6"/>
      <c r="GV435" s="6"/>
      <c r="GW435" s="6"/>
      <c r="GX435" s="6"/>
      <c r="GY435" s="6"/>
      <c r="GZ435" s="6"/>
    </row>
    <row r="436" spans="1:208" x14ac:dyDescent="0.15">
      <c r="A436" s="153">
        <f t="shared" si="127"/>
        <v>43052</v>
      </c>
      <c r="B436" s="23">
        <f t="shared" ca="1" si="137"/>
        <v>871154.88388800004</v>
      </c>
      <c r="C436" s="18">
        <f t="shared" si="128"/>
        <v>857000</v>
      </c>
      <c r="D436" s="17">
        <f ca="1">IF(A436&lt;$B$1,VLOOKUP(A436,[1]DI!$A$4:$B$15000,2,FALSE),0)</f>
        <v>7.3899999999999993E-2</v>
      </c>
      <c r="E436" s="18">
        <f t="shared" ca="1" si="122"/>
        <v>1.0002829600000001</v>
      </c>
      <c r="F436" s="18">
        <f ca="1">(TRUNC(PRODUCT($E$12:$E435),16))</f>
        <v>1.13176291939977</v>
      </c>
      <c r="G436" s="18">
        <f t="shared" ca="1" si="139"/>
        <v>1.1184784481304</v>
      </c>
      <c r="H436" s="18">
        <f t="shared" ca="1" si="123"/>
        <v>1.0118772700000001</v>
      </c>
      <c r="I436" s="17">
        <f t="shared" si="129"/>
        <v>0.03</v>
      </c>
      <c r="J436" s="5">
        <f t="shared" si="130"/>
        <v>42993</v>
      </c>
      <c r="K436" s="2">
        <f t="shared" si="131"/>
        <v>39</v>
      </c>
      <c r="L436" s="27">
        <f t="shared" si="132"/>
        <v>39</v>
      </c>
      <c r="M436" s="14">
        <f t="shared" si="124"/>
        <v>1.004585056</v>
      </c>
      <c r="N436" s="14">
        <f t="shared" ca="1" si="125"/>
        <v>1.016516784</v>
      </c>
      <c r="O436" s="27">
        <f t="shared" si="138"/>
        <v>0</v>
      </c>
      <c r="P436" s="18">
        <f t="shared" ca="1" si="126"/>
        <v>14154.883888</v>
      </c>
      <c r="Q436" s="3">
        <f t="shared" si="133"/>
        <v>0</v>
      </c>
      <c r="R436" s="4" t="str">
        <f t="shared" si="134"/>
        <v>A+J=</v>
      </c>
      <c r="S436" s="5">
        <f t="shared" si="135"/>
        <v>43174</v>
      </c>
      <c r="T436" s="8">
        <f t="shared" si="136"/>
        <v>0</v>
      </c>
      <c r="U436" s="8"/>
      <c r="V436" s="74">
        <v>48898</v>
      </c>
      <c r="W436" s="59" t="s">
        <v>90</v>
      </c>
      <c r="X436" s="31"/>
      <c r="Y436" s="6"/>
      <c r="Z436" s="8"/>
      <c r="AA436" s="8"/>
      <c r="AB436" s="8"/>
      <c r="AC436" s="8"/>
      <c r="AD436" s="8"/>
      <c r="AE436" s="9"/>
      <c r="AF436" s="8"/>
      <c r="AG436" s="8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6"/>
      <c r="GI436" s="6"/>
      <c r="GJ436" s="6"/>
      <c r="GK436" s="6"/>
      <c r="GL436" s="6"/>
      <c r="GM436" s="6"/>
      <c r="GN436" s="6"/>
      <c r="GO436" s="6"/>
      <c r="GP436" s="6"/>
      <c r="GQ436" s="6"/>
      <c r="GR436" s="6"/>
      <c r="GS436" s="6"/>
      <c r="GT436" s="6"/>
      <c r="GU436" s="6"/>
      <c r="GV436" s="6"/>
      <c r="GW436" s="6"/>
      <c r="GX436" s="6"/>
      <c r="GY436" s="6"/>
      <c r="GZ436" s="6"/>
    </row>
    <row r="437" spans="1:208" x14ac:dyDescent="0.15">
      <c r="A437" s="153">
        <f t="shared" si="127"/>
        <v>43053</v>
      </c>
      <c r="B437" s="23">
        <f t="shared" ca="1" si="137"/>
        <v>871503.60318699002</v>
      </c>
      <c r="C437" s="18">
        <f t="shared" si="128"/>
        <v>857000</v>
      </c>
      <c r="D437" s="17">
        <f ca="1">IF(A437&lt;$B$1,VLOOKUP(A437,[1]DI!$A$4:$B$15000,2,FALSE),0)</f>
        <v>7.3899999999999993E-2</v>
      </c>
      <c r="E437" s="18">
        <f t="shared" ca="1" si="122"/>
        <v>1.0002829600000001</v>
      </c>
      <c r="F437" s="18">
        <f ca="1">(TRUNC(PRODUCT($E$12:$E436),16))</f>
        <v>1.13208316303544</v>
      </c>
      <c r="G437" s="18">
        <f t="shared" ca="1" si="139"/>
        <v>1.1184784481304</v>
      </c>
      <c r="H437" s="18">
        <f t="shared" ca="1" si="123"/>
        <v>1.0121635899999999</v>
      </c>
      <c r="I437" s="17">
        <f t="shared" si="129"/>
        <v>0.03</v>
      </c>
      <c r="J437" s="5">
        <f t="shared" si="130"/>
        <v>42993</v>
      </c>
      <c r="K437" s="2">
        <f t="shared" si="131"/>
        <v>40</v>
      </c>
      <c r="L437" s="27">
        <f t="shared" si="132"/>
        <v>40</v>
      </c>
      <c r="M437" s="14">
        <f t="shared" si="124"/>
        <v>1.004702897</v>
      </c>
      <c r="N437" s="14">
        <f t="shared" ca="1" si="125"/>
        <v>1.0169236909999999</v>
      </c>
      <c r="O437" s="27">
        <f t="shared" si="138"/>
        <v>0</v>
      </c>
      <c r="P437" s="18">
        <f t="shared" ca="1" si="126"/>
        <v>14503.60318699</v>
      </c>
      <c r="Q437" s="3">
        <f t="shared" si="133"/>
        <v>0</v>
      </c>
      <c r="R437" s="4" t="str">
        <f t="shared" si="134"/>
        <v>A+J=</v>
      </c>
      <c r="S437" s="5">
        <f t="shared" si="135"/>
        <v>43174</v>
      </c>
      <c r="T437" s="8">
        <f t="shared" si="136"/>
        <v>0</v>
      </c>
      <c r="U437" s="8"/>
      <c r="V437" s="8"/>
      <c r="W437" s="8"/>
      <c r="X437" s="8"/>
      <c r="Y437" s="6"/>
      <c r="Z437" s="8"/>
      <c r="AA437" s="8"/>
      <c r="AB437" s="8"/>
      <c r="AC437" s="8"/>
      <c r="AD437" s="8"/>
      <c r="AE437" s="9"/>
      <c r="AF437" s="8"/>
      <c r="AG437" s="8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6"/>
      <c r="GI437" s="6"/>
      <c r="GJ437" s="6"/>
      <c r="GK437" s="6"/>
      <c r="GL437" s="6"/>
      <c r="GM437" s="6"/>
      <c r="GN437" s="6"/>
      <c r="GO437" s="6"/>
      <c r="GP437" s="6"/>
      <c r="GQ437" s="6"/>
      <c r="GR437" s="6"/>
      <c r="GS437" s="6"/>
      <c r="GT437" s="6"/>
      <c r="GU437" s="6"/>
      <c r="GV437" s="6"/>
      <c r="GW437" s="6"/>
      <c r="GX437" s="6"/>
      <c r="GY437" s="6"/>
      <c r="GZ437" s="6"/>
    </row>
    <row r="438" spans="1:208" x14ac:dyDescent="0.15">
      <c r="A438" s="153">
        <f t="shared" si="127"/>
        <v>43054</v>
      </c>
      <c r="B438" s="23">
        <f t="shared" ca="1" si="137"/>
        <v>871852.46217700001</v>
      </c>
      <c r="C438" s="18">
        <f t="shared" si="128"/>
        <v>857000</v>
      </c>
      <c r="D438" s="17">
        <f ca="1">IF(A438&lt;$B$1,VLOOKUP(A438,[1]DI!$A$4:$B$15000,2,FALSE),0)</f>
        <v>0</v>
      </c>
      <c r="E438" s="18">
        <f t="shared" ca="1" si="122"/>
        <v>1</v>
      </c>
      <c r="F438" s="18">
        <f ca="1">(TRUNC(PRODUCT($E$12:$E437),16))</f>
        <v>1.1324034972872601</v>
      </c>
      <c r="G438" s="18">
        <f t="shared" ca="1" si="139"/>
        <v>1.1184784481304</v>
      </c>
      <c r="H438" s="18">
        <f t="shared" ca="1" si="123"/>
        <v>1.0124499899999999</v>
      </c>
      <c r="I438" s="17">
        <f t="shared" si="129"/>
        <v>0.03</v>
      </c>
      <c r="J438" s="5">
        <f t="shared" si="130"/>
        <v>42993</v>
      </c>
      <c r="K438" s="2">
        <f t="shared" si="131"/>
        <v>40</v>
      </c>
      <c r="L438" s="27">
        <f t="shared" si="132"/>
        <v>41</v>
      </c>
      <c r="M438" s="14">
        <f t="shared" si="124"/>
        <v>1.004820753</v>
      </c>
      <c r="N438" s="14">
        <f t="shared" ca="1" si="125"/>
        <v>1.017330761</v>
      </c>
      <c r="O438" s="27">
        <f t="shared" si="138"/>
        <v>0</v>
      </c>
      <c r="P438" s="18">
        <f t="shared" ca="1" si="126"/>
        <v>14852.462176999999</v>
      </c>
      <c r="Q438" s="3">
        <f t="shared" si="133"/>
        <v>0</v>
      </c>
      <c r="R438" s="4" t="str">
        <f t="shared" si="134"/>
        <v>A+J=</v>
      </c>
      <c r="S438" s="5">
        <f t="shared" si="135"/>
        <v>43174</v>
      </c>
      <c r="T438" s="8">
        <f t="shared" si="136"/>
        <v>0</v>
      </c>
      <c r="U438" s="8"/>
      <c r="V438" s="8"/>
      <c r="W438" s="8"/>
      <c r="X438" s="8"/>
      <c r="Y438" s="6"/>
      <c r="Z438" s="8"/>
      <c r="AA438" s="8"/>
      <c r="AB438" s="8"/>
      <c r="AC438" s="8"/>
      <c r="AD438" s="8"/>
      <c r="AE438" s="9"/>
      <c r="AF438" s="8"/>
      <c r="AG438" s="8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6"/>
      <c r="GI438" s="6"/>
      <c r="GJ438" s="6"/>
      <c r="GK438" s="6"/>
      <c r="GL438" s="6"/>
      <c r="GM438" s="6"/>
      <c r="GN438" s="6"/>
      <c r="GO438" s="6"/>
      <c r="GP438" s="6"/>
      <c r="GQ438" s="6"/>
      <c r="GR438" s="6"/>
      <c r="GS438" s="6"/>
      <c r="GT438" s="6"/>
      <c r="GU438" s="6"/>
      <c r="GV438" s="6"/>
      <c r="GW438" s="6"/>
      <c r="GX438" s="6"/>
      <c r="GY438" s="6"/>
      <c r="GZ438" s="6"/>
    </row>
    <row r="439" spans="1:208" x14ac:dyDescent="0.15">
      <c r="A439" s="153">
        <f t="shared" si="127"/>
        <v>43055</v>
      </c>
      <c r="B439" s="23">
        <f t="shared" ca="1" si="137"/>
        <v>871852.46217700001</v>
      </c>
      <c r="C439" s="18">
        <f t="shared" si="128"/>
        <v>857000</v>
      </c>
      <c r="D439" s="17">
        <f ca="1">IF(A439&lt;$B$1,VLOOKUP(A439,[1]DI!$A$4:$B$15000,2,FALSE),0)</f>
        <v>7.3899999999999993E-2</v>
      </c>
      <c r="E439" s="18">
        <f t="shared" ca="1" si="122"/>
        <v>1.0002829600000001</v>
      </c>
      <c r="F439" s="18">
        <f ca="1">(TRUNC(PRODUCT($E$12:$E438),16))</f>
        <v>1.1324034972872601</v>
      </c>
      <c r="G439" s="18">
        <f t="shared" ca="1" si="139"/>
        <v>1.1184784481304</v>
      </c>
      <c r="H439" s="18">
        <f t="shared" ca="1" si="123"/>
        <v>1.0124499899999999</v>
      </c>
      <c r="I439" s="17">
        <f t="shared" si="129"/>
        <v>0.03</v>
      </c>
      <c r="J439" s="5">
        <f t="shared" si="130"/>
        <v>42993</v>
      </c>
      <c r="K439" s="2">
        <f t="shared" si="131"/>
        <v>41</v>
      </c>
      <c r="L439" s="27">
        <f t="shared" si="132"/>
        <v>41</v>
      </c>
      <c r="M439" s="14">
        <f t="shared" si="124"/>
        <v>1.004820753</v>
      </c>
      <c r="N439" s="14">
        <f t="shared" ca="1" si="125"/>
        <v>1.017330761</v>
      </c>
      <c r="O439" s="27">
        <f t="shared" si="138"/>
        <v>0</v>
      </c>
      <c r="P439" s="18">
        <f t="shared" ca="1" si="126"/>
        <v>14852.462176999999</v>
      </c>
      <c r="Q439" s="3">
        <f t="shared" si="133"/>
        <v>0</v>
      </c>
      <c r="R439" s="4" t="str">
        <f t="shared" si="134"/>
        <v>A+J=</v>
      </c>
      <c r="S439" s="5">
        <f t="shared" si="135"/>
        <v>43174</v>
      </c>
      <c r="T439" s="8">
        <f t="shared" si="136"/>
        <v>0</v>
      </c>
      <c r="U439" s="8"/>
      <c r="V439" s="8"/>
      <c r="W439" s="8"/>
      <c r="X439" s="8"/>
      <c r="Y439" s="6"/>
      <c r="Z439" s="8"/>
      <c r="AA439" s="8"/>
      <c r="AB439" s="8"/>
      <c r="AC439" s="8"/>
      <c r="AD439" s="8"/>
      <c r="AE439" s="9"/>
      <c r="AF439" s="8"/>
      <c r="AG439" s="8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6"/>
      <c r="GI439" s="6"/>
      <c r="GJ439" s="6"/>
      <c r="GK439" s="6"/>
      <c r="GL439" s="6"/>
      <c r="GM439" s="6"/>
      <c r="GN439" s="6"/>
      <c r="GO439" s="6"/>
      <c r="GP439" s="6"/>
      <c r="GQ439" s="6"/>
      <c r="GR439" s="6"/>
      <c r="GS439" s="6"/>
      <c r="GT439" s="6"/>
      <c r="GU439" s="6"/>
      <c r="GV439" s="6"/>
      <c r="GW439" s="6"/>
      <c r="GX439" s="6"/>
      <c r="GY439" s="6"/>
      <c r="GZ439" s="6"/>
    </row>
    <row r="440" spans="1:208" x14ac:dyDescent="0.15">
      <c r="A440" s="153">
        <f t="shared" si="127"/>
        <v>43056</v>
      </c>
      <c r="B440" s="23">
        <f t="shared" ca="1" si="137"/>
        <v>872201.46857100003</v>
      </c>
      <c r="C440" s="18">
        <f t="shared" si="128"/>
        <v>857000</v>
      </c>
      <c r="D440" s="17">
        <f ca="1">IF(A440&lt;$B$1,VLOOKUP(A440,[1]DI!$A$4:$B$15000,2,FALSE),0)</f>
        <v>7.3899999999999993E-2</v>
      </c>
      <c r="E440" s="18">
        <f t="shared" ca="1" si="122"/>
        <v>1.0002829600000001</v>
      </c>
      <c r="F440" s="18">
        <f ca="1">(TRUNC(PRODUCT($E$12:$E439),16))</f>
        <v>1.1327239221808501</v>
      </c>
      <c r="G440" s="18">
        <f t="shared" ca="1" si="139"/>
        <v>1.1184784481304</v>
      </c>
      <c r="H440" s="18">
        <f t="shared" ca="1" si="123"/>
        <v>1.01273648</v>
      </c>
      <c r="I440" s="17">
        <f t="shared" si="129"/>
        <v>0.03</v>
      </c>
      <c r="J440" s="5">
        <f t="shared" si="130"/>
        <v>42993</v>
      </c>
      <c r="K440" s="2">
        <f t="shared" si="131"/>
        <v>42</v>
      </c>
      <c r="L440" s="27">
        <f t="shared" si="132"/>
        <v>42</v>
      </c>
      <c r="M440" s="14">
        <f t="shared" si="124"/>
        <v>1.0049386220000001</v>
      </c>
      <c r="N440" s="14">
        <f t="shared" ca="1" si="125"/>
        <v>1.0177380030000001</v>
      </c>
      <c r="O440" s="27">
        <f t="shared" si="138"/>
        <v>0</v>
      </c>
      <c r="P440" s="18">
        <f t="shared" ca="1" si="126"/>
        <v>15201.468570999999</v>
      </c>
      <c r="Q440" s="3">
        <f t="shared" si="133"/>
        <v>0</v>
      </c>
      <c r="R440" s="4" t="str">
        <f t="shared" si="134"/>
        <v>A+J=</v>
      </c>
      <c r="S440" s="5">
        <f t="shared" si="135"/>
        <v>43174</v>
      </c>
      <c r="T440" s="8">
        <f t="shared" si="136"/>
        <v>0</v>
      </c>
      <c r="U440" s="8"/>
      <c r="V440" s="8"/>
      <c r="W440" s="8"/>
      <c r="X440" s="8"/>
      <c r="Y440" s="6"/>
      <c r="Z440" s="8"/>
      <c r="AA440" s="8"/>
      <c r="AB440" s="8"/>
      <c r="AC440" s="8"/>
      <c r="AD440" s="8"/>
      <c r="AE440" s="9"/>
      <c r="AF440" s="8"/>
      <c r="AG440" s="8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6"/>
      <c r="GI440" s="6"/>
      <c r="GJ440" s="6"/>
      <c r="GK440" s="6"/>
      <c r="GL440" s="6"/>
      <c r="GM440" s="6"/>
      <c r="GN440" s="6"/>
      <c r="GO440" s="6"/>
      <c r="GP440" s="6"/>
      <c r="GQ440" s="6"/>
      <c r="GR440" s="6"/>
      <c r="GS440" s="6"/>
      <c r="GT440" s="6"/>
      <c r="GU440" s="6"/>
      <c r="GV440" s="6"/>
      <c r="GW440" s="6"/>
      <c r="GX440" s="6"/>
      <c r="GY440" s="6"/>
      <c r="GZ440" s="6"/>
    </row>
    <row r="441" spans="1:208" x14ac:dyDescent="0.15">
      <c r="A441" s="153">
        <f t="shared" si="127"/>
        <v>43057</v>
      </c>
      <c r="B441" s="23">
        <f t="shared" ca="1" si="137"/>
        <v>872550.60437199997</v>
      </c>
      <c r="C441" s="18">
        <f t="shared" si="128"/>
        <v>857000</v>
      </c>
      <c r="D441" s="17">
        <f ca="1">IF(A441&lt;$B$1,VLOOKUP(A441,[1]DI!$A$4:$B$15000,2,FALSE),0)</f>
        <v>0</v>
      </c>
      <c r="E441" s="18">
        <f t="shared" ca="1" si="122"/>
        <v>1</v>
      </c>
      <c r="F441" s="18">
        <f ca="1">(TRUNC(PRODUCT($E$12:$E440),16))</f>
        <v>1.13304443774187</v>
      </c>
      <c r="G441" s="18">
        <f t="shared" ca="1" si="139"/>
        <v>1.1184784481304</v>
      </c>
      <c r="H441" s="18">
        <f t="shared" ca="1" si="123"/>
        <v>1.01302304</v>
      </c>
      <c r="I441" s="17">
        <f t="shared" si="129"/>
        <v>0.03</v>
      </c>
      <c r="J441" s="5">
        <f t="shared" si="130"/>
        <v>42993</v>
      </c>
      <c r="K441" s="2">
        <f t="shared" si="131"/>
        <v>42</v>
      </c>
      <c r="L441" s="27">
        <f t="shared" si="132"/>
        <v>43</v>
      </c>
      <c r="M441" s="14">
        <f t="shared" si="124"/>
        <v>1.005056505</v>
      </c>
      <c r="N441" s="14">
        <f t="shared" ca="1" si="125"/>
        <v>1.018145396</v>
      </c>
      <c r="O441" s="27">
        <f t="shared" si="138"/>
        <v>0</v>
      </c>
      <c r="P441" s="18">
        <f t="shared" ca="1" si="126"/>
        <v>15550.604372</v>
      </c>
      <c r="Q441" s="3">
        <f t="shared" si="133"/>
        <v>0</v>
      </c>
      <c r="R441" s="4" t="str">
        <f t="shared" si="134"/>
        <v>A+J=</v>
      </c>
      <c r="S441" s="5">
        <f t="shared" si="135"/>
        <v>43174</v>
      </c>
      <c r="T441" s="8">
        <f t="shared" si="136"/>
        <v>0</v>
      </c>
      <c r="U441" s="8"/>
      <c r="V441" s="8"/>
      <c r="W441" s="8"/>
      <c r="X441" s="8"/>
      <c r="Y441" s="6"/>
      <c r="Z441" s="8"/>
      <c r="AA441" s="8"/>
      <c r="AB441" s="8"/>
      <c r="AC441" s="8"/>
      <c r="AD441" s="8"/>
      <c r="AE441" s="9"/>
      <c r="AF441" s="8"/>
      <c r="AG441" s="8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6"/>
      <c r="GI441" s="6"/>
      <c r="GJ441" s="6"/>
      <c r="GK441" s="6"/>
      <c r="GL441" s="6"/>
      <c r="GM441" s="6"/>
      <c r="GN441" s="6"/>
      <c r="GO441" s="6"/>
      <c r="GP441" s="6"/>
      <c r="GQ441" s="6"/>
      <c r="GR441" s="6"/>
      <c r="GS441" s="6"/>
      <c r="GT441" s="6"/>
      <c r="GU441" s="6"/>
      <c r="GV441" s="6"/>
      <c r="GW441" s="6"/>
      <c r="GX441" s="6"/>
      <c r="GY441" s="6"/>
      <c r="GZ441" s="6"/>
    </row>
    <row r="442" spans="1:208" x14ac:dyDescent="0.15">
      <c r="A442" s="153">
        <f t="shared" si="127"/>
        <v>43058</v>
      </c>
      <c r="B442" s="23">
        <f t="shared" ca="1" si="137"/>
        <v>872550.60437199997</v>
      </c>
      <c r="C442" s="18">
        <f t="shared" si="128"/>
        <v>857000</v>
      </c>
      <c r="D442" s="17">
        <f ca="1">IF(A442&lt;$B$1,VLOOKUP(A442,[1]DI!$A$4:$B$15000,2,FALSE),0)</f>
        <v>0</v>
      </c>
      <c r="E442" s="18">
        <f t="shared" ca="1" si="122"/>
        <v>1</v>
      </c>
      <c r="F442" s="18">
        <f ca="1">(TRUNC(PRODUCT($E$12:$E441),16))</f>
        <v>1.13304443774187</v>
      </c>
      <c r="G442" s="18">
        <f t="shared" ca="1" si="139"/>
        <v>1.1184784481304</v>
      </c>
      <c r="H442" s="18">
        <f t="shared" ca="1" si="123"/>
        <v>1.01302304</v>
      </c>
      <c r="I442" s="17">
        <f t="shared" si="129"/>
        <v>0.03</v>
      </c>
      <c r="J442" s="5">
        <f t="shared" si="130"/>
        <v>42993</v>
      </c>
      <c r="K442" s="2">
        <f t="shared" si="131"/>
        <v>42</v>
      </c>
      <c r="L442" s="27">
        <f t="shared" si="132"/>
        <v>43</v>
      </c>
      <c r="M442" s="14">
        <f t="shared" si="124"/>
        <v>1.005056505</v>
      </c>
      <c r="N442" s="14">
        <f t="shared" ca="1" si="125"/>
        <v>1.018145396</v>
      </c>
      <c r="O442" s="27">
        <f t="shared" si="138"/>
        <v>0</v>
      </c>
      <c r="P442" s="18">
        <f t="shared" ca="1" si="126"/>
        <v>15550.604372</v>
      </c>
      <c r="Q442" s="3">
        <f t="shared" si="133"/>
        <v>0</v>
      </c>
      <c r="R442" s="4" t="str">
        <f t="shared" si="134"/>
        <v>A+J=</v>
      </c>
      <c r="S442" s="5">
        <f t="shared" si="135"/>
        <v>43174</v>
      </c>
      <c r="T442" s="8">
        <f t="shared" si="136"/>
        <v>0</v>
      </c>
      <c r="U442" s="8"/>
      <c r="V442" s="8"/>
      <c r="W442" s="8"/>
      <c r="X442" s="8"/>
      <c r="Y442" s="6"/>
      <c r="Z442" s="8"/>
      <c r="AA442" s="8"/>
      <c r="AB442" s="8"/>
      <c r="AC442" s="8"/>
      <c r="AD442" s="8"/>
      <c r="AE442" s="9"/>
      <c r="AF442" s="8"/>
      <c r="AG442" s="8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6"/>
      <c r="GI442" s="6"/>
      <c r="GJ442" s="6"/>
      <c r="GK442" s="6"/>
      <c r="GL442" s="6"/>
      <c r="GM442" s="6"/>
      <c r="GN442" s="6"/>
      <c r="GO442" s="6"/>
      <c r="GP442" s="6"/>
      <c r="GQ442" s="6"/>
      <c r="GR442" s="6"/>
      <c r="GS442" s="6"/>
      <c r="GT442" s="6"/>
      <c r="GU442" s="6"/>
      <c r="GV442" s="6"/>
      <c r="GW442" s="6"/>
      <c r="GX442" s="6"/>
      <c r="GY442" s="6"/>
      <c r="GZ442" s="6"/>
    </row>
    <row r="443" spans="1:208" x14ac:dyDescent="0.15">
      <c r="A443" s="153">
        <f t="shared" si="127"/>
        <v>43059</v>
      </c>
      <c r="B443" s="23">
        <f t="shared" ca="1" si="137"/>
        <v>872550.60437199997</v>
      </c>
      <c r="C443" s="18">
        <f t="shared" si="128"/>
        <v>857000</v>
      </c>
      <c r="D443" s="17">
        <f ca="1">IF(A443&lt;$B$1,VLOOKUP(A443,[1]DI!$A$4:$B$15000,2,FALSE),0)</f>
        <v>7.3899999999999993E-2</v>
      </c>
      <c r="E443" s="18">
        <f t="shared" ca="1" si="122"/>
        <v>1.0002829600000001</v>
      </c>
      <c r="F443" s="18">
        <f ca="1">(TRUNC(PRODUCT($E$12:$E442),16))</f>
        <v>1.13304443774187</v>
      </c>
      <c r="G443" s="18">
        <f t="shared" ca="1" si="139"/>
        <v>1.1184784481304</v>
      </c>
      <c r="H443" s="18">
        <f t="shared" ca="1" si="123"/>
        <v>1.01302304</v>
      </c>
      <c r="I443" s="17">
        <f t="shared" si="129"/>
        <v>0.03</v>
      </c>
      <c r="J443" s="5">
        <f t="shared" si="130"/>
        <v>42993</v>
      </c>
      <c r="K443" s="2">
        <f t="shared" si="131"/>
        <v>43</v>
      </c>
      <c r="L443" s="27">
        <f t="shared" si="132"/>
        <v>43</v>
      </c>
      <c r="M443" s="14">
        <f t="shared" si="124"/>
        <v>1.005056505</v>
      </c>
      <c r="N443" s="14">
        <f t="shared" ca="1" si="125"/>
        <v>1.018145396</v>
      </c>
      <c r="O443" s="27">
        <f t="shared" si="138"/>
        <v>0</v>
      </c>
      <c r="P443" s="18">
        <f t="shared" ca="1" si="126"/>
        <v>15550.604372</v>
      </c>
      <c r="Q443" s="3">
        <f t="shared" si="133"/>
        <v>0</v>
      </c>
      <c r="R443" s="4" t="str">
        <f t="shared" si="134"/>
        <v>A+J=</v>
      </c>
      <c r="S443" s="5">
        <f t="shared" si="135"/>
        <v>43174</v>
      </c>
      <c r="T443" s="8">
        <f t="shared" si="136"/>
        <v>0</v>
      </c>
      <c r="U443" s="8"/>
      <c r="V443" s="8"/>
      <c r="W443" s="8"/>
      <c r="X443" s="8"/>
      <c r="Y443" s="6"/>
      <c r="Z443" s="8"/>
      <c r="AA443" s="8"/>
      <c r="AB443" s="8"/>
      <c r="AC443" s="8"/>
      <c r="AD443" s="8"/>
      <c r="AE443" s="9"/>
      <c r="AF443" s="8"/>
      <c r="AG443" s="8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6"/>
      <c r="GI443" s="6"/>
      <c r="GJ443" s="6"/>
      <c r="GK443" s="6"/>
      <c r="GL443" s="6"/>
      <c r="GM443" s="6"/>
      <c r="GN443" s="6"/>
      <c r="GO443" s="6"/>
      <c r="GP443" s="6"/>
      <c r="GQ443" s="6"/>
      <c r="GR443" s="6"/>
      <c r="GS443" s="6"/>
      <c r="GT443" s="6"/>
      <c r="GU443" s="6"/>
      <c r="GV443" s="6"/>
      <c r="GW443" s="6"/>
      <c r="GX443" s="6"/>
      <c r="GY443" s="6"/>
      <c r="GZ443" s="6"/>
    </row>
    <row r="444" spans="1:208" x14ac:dyDescent="0.15">
      <c r="A444" s="153">
        <f t="shared" si="127"/>
        <v>43060</v>
      </c>
      <c r="B444" s="23">
        <f t="shared" ca="1" si="137"/>
        <v>872899.88843399996</v>
      </c>
      <c r="C444" s="18">
        <f t="shared" si="128"/>
        <v>857000</v>
      </c>
      <c r="D444" s="17">
        <f ca="1">IF(A444&lt;$B$1,VLOOKUP(A444,[1]DI!$A$4:$B$15000,2,FALSE),0)</f>
        <v>7.3899999999999993E-2</v>
      </c>
      <c r="E444" s="18">
        <f t="shared" ca="1" si="122"/>
        <v>1.0002829600000001</v>
      </c>
      <c r="F444" s="18">
        <f ca="1">(TRUNC(PRODUCT($E$12:$E443),16))</f>
        <v>1.1333650439959699</v>
      </c>
      <c r="G444" s="18">
        <f t="shared" ca="1" si="139"/>
        <v>1.1184784481304</v>
      </c>
      <c r="H444" s="18">
        <f t="shared" ca="1" si="123"/>
        <v>1.01330969</v>
      </c>
      <c r="I444" s="17">
        <f t="shared" si="129"/>
        <v>0.03</v>
      </c>
      <c r="J444" s="5">
        <f t="shared" si="130"/>
        <v>42993</v>
      </c>
      <c r="K444" s="2">
        <f t="shared" si="131"/>
        <v>44</v>
      </c>
      <c r="L444" s="27">
        <f t="shared" si="132"/>
        <v>44</v>
      </c>
      <c r="M444" s="14">
        <f t="shared" si="124"/>
        <v>1.005174402</v>
      </c>
      <c r="N444" s="14">
        <f t="shared" ca="1" si="125"/>
        <v>1.018552962</v>
      </c>
      <c r="O444" s="27">
        <f t="shared" si="138"/>
        <v>0</v>
      </c>
      <c r="P444" s="18">
        <f t="shared" ca="1" si="126"/>
        <v>15899.888434</v>
      </c>
      <c r="Q444" s="3">
        <f t="shared" si="133"/>
        <v>0</v>
      </c>
      <c r="R444" s="4" t="str">
        <f t="shared" si="134"/>
        <v>A+J=</v>
      </c>
      <c r="S444" s="5">
        <f t="shared" si="135"/>
        <v>43174</v>
      </c>
      <c r="T444" s="8">
        <f t="shared" si="136"/>
        <v>0</v>
      </c>
      <c r="U444" s="8"/>
      <c r="V444" s="8"/>
      <c r="W444" s="8"/>
      <c r="X444" s="8"/>
      <c r="Y444" s="6"/>
      <c r="Z444" s="8"/>
      <c r="AA444" s="8"/>
      <c r="AB444" s="8"/>
      <c r="AC444" s="8"/>
      <c r="AD444" s="8"/>
      <c r="AE444" s="9"/>
      <c r="AF444" s="8"/>
      <c r="AG444" s="8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6"/>
      <c r="GI444" s="6"/>
      <c r="GJ444" s="6"/>
      <c r="GK444" s="6"/>
      <c r="GL444" s="6"/>
      <c r="GM444" s="6"/>
      <c r="GN444" s="6"/>
      <c r="GO444" s="6"/>
      <c r="GP444" s="6"/>
      <c r="GQ444" s="6"/>
      <c r="GR444" s="6"/>
      <c r="GS444" s="6"/>
      <c r="GT444" s="6"/>
      <c r="GU444" s="6"/>
      <c r="GV444" s="6"/>
      <c r="GW444" s="6"/>
      <c r="GX444" s="6"/>
      <c r="GY444" s="6"/>
      <c r="GZ444" s="6"/>
    </row>
    <row r="445" spans="1:208" x14ac:dyDescent="0.15">
      <c r="A445" s="153">
        <f t="shared" si="127"/>
        <v>43061</v>
      </c>
      <c r="B445" s="23">
        <f t="shared" ca="1" si="137"/>
        <v>873249.30190299999</v>
      </c>
      <c r="C445" s="18">
        <f t="shared" si="128"/>
        <v>857000</v>
      </c>
      <c r="D445" s="17">
        <f ca="1">IF(A445&lt;$B$1,VLOOKUP(A445,[1]DI!$A$4:$B$15000,2,FALSE),0)</f>
        <v>7.3899999999999993E-2</v>
      </c>
      <c r="E445" s="18">
        <f t="shared" ca="1" si="122"/>
        <v>1.0002829600000001</v>
      </c>
      <c r="F445" s="18">
        <f ca="1">(TRUNC(PRODUCT($E$12:$E444),16))</f>
        <v>1.1336857409688199</v>
      </c>
      <c r="G445" s="18">
        <f t="shared" ca="1" si="139"/>
        <v>1.1184784481304</v>
      </c>
      <c r="H445" s="18">
        <f t="shared" ca="1" si="123"/>
        <v>1.0135964099999999</v>
      </c>
      <c r="I445" s="17">
        <f t="shared" si="129"/>
        <v>0.03</v>
      </c>
      <c r="J445" s="5">
        <f t="shared" si="130"/>
        <v>42993</v>
      </c>
      <c r="K445" s="2">
        <f t="shared" si="131"/>
        <v>45</v>
      </c>
      <c r="L445" s="27">
        <f t="shared" si="132"/>
        <v>45</v>
      </c>
      <c r="M445" s="14">
        <f t="shared" si="124"/>
        <v>1.005292313</v>
      </c>
      <c r="N445" s="14">
        <f t="shared" ca="1" si="125"/>
        <v>1.0189606790000001</v>
      </c>
      <c r="O445" s="27">
        <f t="shared" si="138"/>
        <v>0</v>
      </c>
      <c r="P445" s="18">
        <f t="shared" ca="1" si="126"/>
        <v>16249.301903</v>
      </c>
      <c r="Q445" s="3">
        <f t="shared" si="133"/>
        <v>0</v>
      </c>
      <c r="R445" s="4" t="str">
        <f t="shared" si="134"/>
        <v>A+J=</v>
      </c>
      <c r="S445" s="5">
        <f t="shared" si="135"/>
        <v>43174</v>
      </c>
      <c r="T445" s="8">
        <f t="shared" si="136"/>
        <v>0</v>
      </c>
      <c r="U445" s="8"/>
      <c r="V445" s="8"/>
      <c r="W445" s="8"/>
      <c r="X445" s="8"/>
      <c r="Y445" s="6"/>
      <c r="Z445" s="8"/>
      <c r="AA445" s="8"/>
      <c r="AB445" s="8"/>
      <c r="AC445" s="8"/>
      <c r="AD445" s="8"/>
      <c r="AE445" s="9"/>
      <c r="AF445" s="8"/>
      <c r="AG445" s="8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6"/>
      <c r="GI445" s="6"/>
      <c r="GJ445" s="6"/>
      <c r="GK445" s="6"/>
      <c r="GL445" s="6"/>
      <c r="GM445" s="6"/>
      <c r="GN445" s="6"/>
      <c r="GO445" s="6"/>
      <c r="GP445" s="6"/>
      <c r="GQ445" s="6"/>
      <c r="GR445" s="6"/>
      <c r="GS445" s="6"/>
      <c r="GT445" s="6"/>
      <c r="GU445" s="6"/>
      <c r="GV445" s="6"/>
      <c r="GW445" s="6"/>
      <c r="GX445" s="6"/>
      <c r="GY445" s="6"/>
      <c r="GZ445" s="6"/>
    </row>
    <row r="446" spans="1:208" x14ac:dyDescent="0.15">
      <c r="A446" s="153">
        <f t="shared" si="127"/>
        <v>43062</v>
      </c>
      <c r="B446" s="23">
        <f t="shared" ca="1" si="137"/>
        <v>873598.86363300006</v>
      </c>
      <c r="C446" s="18">
        <f t="shared" si="128"/>
        <v>857000</v>
      </c>
      <c r="D446" s="17">
        <f ca="1">IF(A446&lt;$B$1,VLOOKUP(A446,[1]DI!$A$4:$B$15000,2,FALSE),0)</f>
        <v>7.3899999999999993E-2</v>
      </c>
      <c r="E446" s="18">
        <f t="shared" ca="1" si="122"/>
        <v>1.0002829600000001</v>
      </c>
      <c r="F446" s="18">
        <f ca="1">(TRUNC(PRODUCT($E$12:$E445),16))</f>
        <v>1.1340065286860901</v>
      </c>
      <c r="G446" s="18">
        <f t="shared" ca="1" si="139"/>
        <v>1.1184784481304</v>
      </c>
      <c r="H446" s="18">
        <f t="shared" ca="1" si="123"/>
        <v>1.0138832200000001</v>
      </c>
      <c r="I446" s="17">
        <f t="shared" si="129"/>
        <v>0.03</v>
      </c>
      <c r="J446" s="5">
        <f t="shared" si="130"/>
        <v>42993</v>
      </c>
      <c r="K446" s="2">
        <f t="shared" si="131"/>
        <v>46</v>
      </c>
      <c r="L446" s="27">
        <f t="shared" si="132"/>
        <v>46</v>
      </c>
      <c r="M446" s="14">
        <f t="shared" si="124"/>
        <v>1.005410237</v>
      </c>
      <c r="N446" s="14">
        <f t="shared" ca="1" si="125"/>
        <v>1.0193685690000001</v>
      </c>
      <c r="O446" s="27">
        <f t="shared" si="138"/>
        <v>0</v>
      </c>
      <c r="P446" s="18">
        <f t="shared" ca="1" si="126"/>
        <v>16598.863633000001</v>
      </c>
      <c r="Q446" s="3">
        <f t="shared" si="133"/>
        <v>0</v>
      </c>
      <c r="R446" s="4" t="str">
        <f t="shared" si="134"/>
        <v>A+J=</v>
      </c>
      <c r="S446" s="5">
        <f t="shared" si="135"/>
        <v>43174</v>
      </c>
      <c r="T446" s="8">
        <f t="shared" si="136"/>
        <v>0</v>
      </c>
      <c r="U446" s="8"/>
      <c r="V446" s="8"/>
      <c r="W446" s="8"/>
      <c r="X446" s="8"/>
      <c r="Y446" s="6"/>
      <c r="Z446" s="8"/>
      <c r="AA446" s="8"/>
      <c r="AB446" s="8"/>
      <c r="AC446" s="8"/>
      <c r="AD446" s="8"/>
      <c r="AE446" s="9"/>
      <c r="AF446" s="8"/>
      <c r="AG446" s="8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6"/>
      <c r="GI446" s="6"/>
      <c r="GJ446" s="6"/>
      <c r="GK446" s="6"/>
      <c r="GL446" s="6"/>
      <c r="GM446" s="6"/>
      <c r="GN446" s="6"/>
      <c r="GO446" s="6"/>
      <c r="GP446" s="6"/>
      <c r="GQ446" s="6"/>
      <c r="GR446" s="6"/>
      <c r="GS446" s="6"/>
      <c r="GT446" s="6"/>
      <c r="GU446" s="6"/>
      <c r="GV446" s="6"/>
      <c r="GW446" s="6"/>
      <c r="GX446" s="6"/>
      <c r="GY446" s="6"/>
      <c r="GZ446" s="6"/>
    </row>
    <row r="447" spans="1:208" x14ac:dyDescent="0.15">
      <c r="A447" s="153">
        <f t="shared" si="127"/>
        <v>43063</v>
      </c>
      <c r="B447" s="23">
        <f t="shared" ca="1" si="137"/>
        <v>873948.56333999999</v>
      </c>
      <c r="C447" s="18">
        <f t="shared" si="128"/>
        <v>857000</v>
      </c>
      <c r="D447" s="17">
        <f ca="1">IF(A447&lt;$B$1,VLOOKUP(A447,[1]DI!$A$4:$B$15000,2,FALSE),0)</f>
        <v>7.3899999999999993E-2</v>
      </c>
      <c r="E447" s="18">
        <f t="shared" ca="1" si="122"/>
        <v>1.0002829600000001</v>
      </c>
      <c r="F447" s="18">
        <f ca="1">(TRUNC(PRODUCT($E$12:$E446),16))</f>
        <v>1.1343274071734399</v>
      </c>
      <c r="G447" s="18">
        <f t="shared" ca="1" si="139"/>
        <v>1.1184784481304</v>
      </c>
      <c r="H447" s="18">
        <f t="shared" ca="1" si="123"/>
        <v>1.01417011</v>
      </c>
      <c r="I447" s="17">
        <f t="shared" si="129"/>
        <v>0.03</v>
      </c>
      <c r="J447" s="5">
        <f t="shared" si="130"/>
        <v>42993</v>
      </c>
      <c r="K447" s="2">
        <f t="shared" si="131"/>
        <v>47</v>
      </c>
      <c r="L447" s="27">
        <f t="shared" si="132"/>
        <v>47</v>
      </c>
      <c r="M447" s="14">
        <f t="shared" si="124"/>
        <v>1.005528175</v>
      </c>
      <c r="N447" s="14">
        <f t="shared" ca="1" si="125"/>
        <v>1.01977662</v>
      </c>
      <c r="O447" s="27">
        <f t="shared" si="138"/>
        <v>0</v>
      </c>
      <c r="P447" s="18">
        <f t="shared" ca="1" si="126"/>
        <v>16948.563340000001</v>
      </c>
      <c r="Q447" s="3">
        <f t="shared" si="133"/>
        <v>0</v>
      </c>
      <c r="R447" s="4" t="str">
        <f t="shared" si="134"/>
        <v>A+J=</v>
      </c>
      <c r="S447" s="5">
        <f t="shared" si="135"/>
        <v>43174</v>
      </c>
      <c r="T447" s="8">
        <f t="shared" si="136"/>
        <v>0</v>
      </c>
      <c r="U447" s="8"/>
      <c r="V447" s="8"/>
      <c r="W447" s="8"/>
      <c r="X447" s="8"/>
      <c r="Y447" s="6"/>
      <c r="Z447" s="8"/>
      <c r="AA447" s="8"/>
      <c r="AB447" s="8"/>
      <c r="AC447" s="8"/>
      <c r="AD447" s="8"/>
      <c r="AE447" s="9"/>
      <c r="AF447" s="8"/>
      <c r="AG447" s="8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6"/>
      <c r="GI447" s="6"/>
      <c r="GJ447" s="6"/>
      <c r="GK447" s="6"/>
      <c r="GL447" s="6"/>
      <c r="GM447" s="6"/>
      <c r="GN447" s="6"/>
      <c r="GO447" s="6"/>
      <c r="GP447" s="6"/>
      <c r="GQ447" s="6"/>
      <c r="GR447" s="6"/>
      <c r="GS447" s="6"/>
      <c r="GT447" s="6"/>
      <c r="GU447" s="6"/>
      <c r="GV447" s="6"/>
      <c r="GW447" s="6"/>
      <c r="GX447" s="6"/>
      <c r="GY447" s="6"/>
      <c r="GZ447" s="6"/>
    </row>
    <row r="448" spans="1:208" x14ac:dyDescent="0.15">
      <c r="A448" s="153">
        <f t="shared" si="127"/>
        <v>43064</v>
      </c>
      <c r="B448" s="23">
        <f t="shared" ca="1" si="137"/>
        <v>874298.40359500004</v>
      </c>
      <c r="C448" s="18">
        <f t="shared" si="128"/>
        <v>857000</v>
      </c>
      <c r="D448" s="17">
        <f ca="1">IF(A448&lt;$B$1,VLOOKUP(A448,[1]DI!$A$4:$B$15000,2,FALSE),0)</f>
        <v>0</v>
      </c>
      <c r="E448" s="18">
        <f t="shared" ca="1" si="122"/>
        <v>1</v>
      </c>
      <c r="F448" s="18">
        <f ca="1">(TRUNC(PRODUCT($E$12:$E447),16))</f>
        <v>1.13464837645658</v>
      </c>
      <c r="G448" s="18">
        <f t="shared" ca="1" si="139"/>
        <v>1.1184784481304</v>
      </c>
      <c r="H448" s="18">
        <f t="shared" ca="1" si="123"/>
        <v>1.0144570799999999</v>
      </c>
      <c r="I448" s="17">
        <f t="shared" si="129"/>
        <v>0.03</v>
      </c>
      <c r="J448" s="5">
        <f t="shared" si="130"/>
        <v>42993</v>
      </c>
      <c r="K448" s="2">
        <f t="shared" si="131"/>
        <v>47</v>
      </c>
      <c r="L448" s="27">
        <f t="shared" si="132"/>
        <v>48</v>
      </c>
      <c r="M448" s="14">
        <f t="shared" si="124"/>
        <v>1.005646128</v>
      </c>
      <c r="N448" s="14">
        <f t="shared" ca="1" si="125"/>
        <v>1.020184835</v>
      </c>
      <c r="O448" s="27">
        <f t="shared" si="138"/>
        <v>0</v>
      </c>
      <c r="P448" s="18">
        <f t="shared" ca="1" si="126"/>
        <v>17298.403595</v>
      </c>
      <c r="Q448" s="3">
        <f t="shared" si="133"/>
        <v>0</v>
      </c>
      <c r="R448" s="4" t="str">
        <f t="shared" si="134"/>
        <v>A+J=</v>
      </c>
      <c r="S448" s="5">
        <f t="shared" si="135"/>
        <v>43174</v>
      </c>
      <c r="T448" s="8">
        <f t="shared" si="136"/>
        <v>0</v>
      </c>
      <c r="U448" s="8"/>
      <c r="V448" s="8"/>
      <c r="W448" s="8"/>
      <c r="X448" s="8"/>
      <c r="Y448" s="6"/>
      <c r="Z448" s="8"/>
      <c r="AA448" s="8"/>
      <c r="AB448" s="8"/>
      <c r="AC448" s="8"/>
      <c r="AD448" s="8"/>
      <c r="AE448" s="9"/>
      <c r="AF448" s="8"/>
      <c r="AG448" s="8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6"/>
      <c r="GI448" s="6"/>
      <c r="GJ448" s="6"/>
      <c r="GK448" s="6"/>
      <c r="GL448" s="6"/>
      <c r="GM448" s="6"/>
      <c r="GN448" s="6"/>
      <c r="GO448" s="6"/>
      <c r="GP448" s="6"/>
      <c r="GQ448" s="6"/>
      <c r="GR448" s="6"/>
      <c r="GS448" s="6"/>
      <c r="GT448" s="6"/>
      <c r="GU448" s="6"/>
      <c r="GV448" s="6"/>
      <c r="GW448" s="6"/>
      <c r="GX448" s="6"/>
      <c r="GY448" s="6"/>
      <c r="GZ448" s="6"/>
    </row>
    <row r="449" spans="1:208" x14ac:dyDescent="0.15">
      <c r="A449" s="153">
        <f t="shared" si="127"/>
        <v>43065</v>
      </c>
      <c r="B449" s="23">
        <f t="shared" ca="1" si="137"/>
        <v>874298.40359500004</v>
      </c>
      <c r="C449" s="18">
        <f t="shared" si="128"/>
        <v>857000</v>
      </c>
      <c r="D449" s="17">
        <f ca="1">IF(A449&lt;$B$1,VLOOKUP(A449,[1]DI!$A$4:$B$15000,2,FALSE),0)</f>
        <v>0</v>
      </c>
      <c r="E449" s="18">
        <f t="shared" ca="1" si="122"/>
        <v>1</v>
      </c>
      <c r="F449" s="18">
        <f ca="1">(TRUNC(PRODUCT($E$12:$E448),16))</f>
        <v>1.13464837645658</v>
      </c>
      <c r="G449" s="18">
        <f t="shared" ca="1" si="139"/>
        <v>1.1184784481304</v>
      </c>
      <c r="H449" s="18">
        <f t="shared" ca="1" si="123"/>
        <v>1.0144570799999999</v>
      </c>
      <c r="I449" s="17">
        <f t="shared" si="129"/>
        <v>0.03</v>
      </c>
      <c r="J449" s="5">
        <f t="shared" si="130"/>
        <v>42993</v>
      </c>
      <c r="K449" s="2">
        <f t="shared" si="131"/>
        <v>47</v>
      </c>
      <c r="L449" s="27">
        <f t="shared" si="132"/>
        <v>48</v>
      </c>
      <c r="M449" s="14">
        <f t="shared" si="124"/>
        <v>1.005646128</v>
      </c>
      <c r="N449" s="14">
        <f t="shared" ca="1" si="125"/>
        <v>1.020184835</v>
      </c>
      <c r="O449" s="27">
        <f t="shared" si="138"/>
        <v>0</v>
      </c>
      <c r="P449" s="18">
        <f t="shared" ca="1" si="126"/>
        <v>17298.403595</v>
      </c>
      <c r="Q449" s="3">
        <f t="shared" si="133"/>
        <v>0</v>
      </c>
      <c r="R449" s="4" t="str">
        <f t="shared" si="134"/>
        <v>A+J=</v>
      </c>
      <c r="S449" s="5">
        <f t="shared" si="135"/>
        <v>43174</v>
      </c>
      <c r="T449" s="8">
        <f t="shared" si="136"/>
        <v>0</v>
      </c>
      <c r="U449" s="8"/>
      <c r="V449" s="8"/>
      <c r="W449" s="8"/>
      <c r="X449" s="8"/>
      <c r="Y449" s="6"/>
      <c r="Z449" s="8"/>
      <c r="AA449" s="8"/>
      <c r="AB449" s="8"/>
      <c r="AC449" s="8"/>
      <c r="AD449" s="8"/>
      <c r="AE449" s="9"/>
      <c r="AF449" s="8"/>
      <c r="AG449" s="8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6"/>
      <c r="GI449" s="6"/>
      <c r="GJ449" s="6"/>
      <c r="GK449" s="6"/>
      <c r="GL449" s="6"/>
      <c r="GM449" s="6"/>
      <c r="GN449" s="6"/>
      <c r="GO449" s="6"/>
      <c r="GP449" s="6"/>
      <c r="GQ449" s="6"/>
      <c r="GR449" s="6"/>
      <c r="GS449" s="6"/>
      <c r="GT449" s="6"/>
      <c r="GU449" s="6"/>
      <c r="GV449" s="6"/>
      <c r="GW449" s="6"/>
      <c r="GX449" s="6"/>
      <c r="GY449" s="6"/>
      <c r="GZ449" s="6"/>
    </row>
    <row r="450" spans="1:208" x14ac:dyDescent="0.15">
      <c r="A450" s="153">
        <f t="shared" si="127"/>
        <v>43066</v>
      </c>
      <c r="B450" s="23">
        <f t="shared" ca="1" si="137"/>
        <v>874298.40359500004</v>
      </c>
      <c r="C450" s="18">
        <f t="shared" si="128"/>
        <v>857000</v>
      </c>
      <c r="D450" s="17">
        <f ca="1">IF(A450&lt;$B$1,VLOOKUP(A450,[1]DI!$A$4:$B$15000,2,FALSE),0)</f>
        <v>7.3899999999999993E-2</v>
      </c>
      <c r="E450" s="18">
        <f t="shared" ca="1" si="122"/>
        <v>1.0002829600000001</v>
      </c>
      <c r="F450" s="18">
        <f ca="1">(TRUNC(PRODUCT($E$12:$E449),16))</f>
        <v>1.13464837645658</v>
      </c>
      <c r="G450" s="18">
        <f t="shared" ca="1" si="139"/>
        <v>1.1184784481304</v>
      </c>
      <c r="H450" s="18">
        <f t="shared" ca="1" si="123"/>
        <v>1.0144570799999999</v>
      </c>
      <c r="I450" s="17">
        <f t="shared" si="129"/>
        <v>0.03</v>
      </c>
      <c r="J450" s="5">
        <f t="shared" si="130"/>
        <v>42993</v>
      </c>
      <c r="K450" s="2">
        <f t="shared" si="131"/>
        <v>48</v>
      </c>
      <c r="L450" s="27">
        <f t="shared" si="132"/>
        <v>48</v>
      </c>
      <c r="M450" s="14">
        <f t="shared" si="124"/>
        <v>1.005646128</v>
      </c>
      <c r="N450" s="14">
        <f t="shared" ca="1" si="125"/>
        <v>1.020184835</v>
      </c>
      <c r="O450" s="27">
        <f t="shared" si="138"/>
        <v>0</v>
      </c>
      <c r="P450" s="18">
        <f t="shared" ca="1" si="126"/>
        <v>17298.403595</v>
      </c>
      <c r="Q450" s="3">
        <f t="shared" si="133"/>
        <v>0</v>
      </c>
      <c r="R450" s="4" t="str">
        <f t="shared" si="134"/>
        <v>A+J=</v>
      </c>
      <c r="S450" s="5">
        <f t="shared" si="135"/>
        <v>43174</v>
      </c>
      <c r="T450" s="8">
        <f t="shared" si="136"/>
        <v>0</v>
      </c>
      <c r="U450" s="8"/>
      <c r="V450" s="8"/>
      <c r="W450" s="8"/>
      <c r="X450" s="8"/>
      <c r="Y450" s="6"/>
      <c r="Z450" s="8"/>
      <c r="AA450" s="8"/>
      <c r="AB450" s="8"/>
      <c r="AC450" s="8"/>
      <c r="AD450" s="8"/>
      <c r="AE450" s="9"/>
      <c r="AF450" s="8"/>
      <c r="AG450" s="8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6"/>
      <c r="GI450" s="6"/>
      <c r="GJ450" s="6"/>
      <c r="GK450" s="6"/>
      <c r="GL450" s="6"/>
      <c r="GM450" s="6"/>
      <c r="GN450" s="6"/>
      <c r="GO450" s="6"/>
      <c r="GP450" s="6"/>
      <c r="GQ450" s="6"/>
      <c r="GR450" s="6"/>
      <c r="GS450" s="6"/>
      <c r="GT450" s="6"/>
      <c r="GU450" s="6"/>
      <c r="GV450" s="6"/>
      <c r="GW450" s="6"/>
      <c r="GX450" s="6"/>
      <c r="GY450" s="6"/>
      <c r="GZ450" s="6"/>
    </row>
    <row r="451" spans="1:208" x14ac:dyDescent="0.15">
      <c r="A451" s="153">
        <f t="shared" si="127"/>
        <v>43067</v>
      </c>
      <c r="B451" s="23">
        <f t="shared" ca="1" si="137"/>
        <v>874648.38182699995</v>
      </c>
      <c r="C451" s="18">
        <f t="shared" si="128"/>
        <v>857000</v>
      </c>
      <c r="D451" s="17">
        <f ca="1">IF(A451&lt;$B$1,VLOOKUP(A451,[1]DI!$A$4:$B$15000,2,FALSE),0)</f>
        <v>7.3899999999999993E-2</v>
      </c>
      <c r="E451" s="18">
        <f t="shared" ca="1" si="122"/>
        <v>1.0002829600000001</v>
      </c>
      <c r="F451" s="18">
        <f ca="1">(TRUNC(PRODUCT($E$12:$E450),16))</f>
        <v>1.13496943656118</v>
      </c>
      <c r="G451" s="18">
        <f t="shared" ca="1" si="139"/>
        <v>1.1184784481304</v>
      </c>
      <c r="H451" s="18">
        <f t="shared" ca="1" si="123"/>
        <v>1.01474413</v>
      </c>
      <c r="I451" s="17">
        <f t="shared" si="129"/>
        <v>0.03</v>
      </c>
      <c r="J451" s="5">
        <f t="shared" si="130"/>
        <v>42993</v>
      </c>
      <c r="K451" s="2">
        <f t="shared" si="131"/>
        <v>49</v>
      </c>
      <c r="L451" s="27">
        <f t="shared" si="132"/>
        <v>49</v>
      </c>
      <c r="M451" s="14">
        <f t="shared" si="124"/>
        <v>1.0057640940000001</v>
      </c>
      <c r="N451" s="14">
        <f t="shared" ca="1" si="125"/>
        <v>1.020593211</v>
      </c>
      <c r="O451" s="27">
        <f t="shared" si="138"/>
        <v>0</v>
      </c>
      <c r="P451" s="18">
        <f t="shared" ca="1" si="126"/>
        <v>17648.381827000001</v>
      </c>
      <c r="Q451" s="3">
        <f t="shared" si="133"/>
        <v>0</v>
      </c>
      <c r="R451" s="4" t="str">
        <f t="shared" si="134"/>
        <v>A+J=</v>
      </c>
      <c r="S451" s="5">
        <f t="shared" si="135"/>
        <v>43174</v>
      </c>
      <c r="T451" s="8">
        <f t="shared" si="136"/>
        <v>0</v>
      </c>
      <c r="U451" s="8"/>
      <c r="V451" s="8"/>
      <c r="W451" s="8"/>
      <c r="X451" s="8"/>
      <c r="Y451" s="6"/>
      <c r="Z451" s="8"/>
      <c r="AA451" s="8"/>
      <c r="AB451" s="8"/>
      <c r="AC451" s="8"/>
      <c r="AD451" s="8"/>
      <c r="AE451" s="9"/>
      <c r="AF451" s="8"/>
      <c r="AG451" s="8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6"/>
      <c r="GI451" s="6"/>
      <c r="GJ451" s="6"/>
      <c r="GK451" s="6"/>
      <c r="GL451" s="6"/>
      <c r="GM451" s="6"/>
      <c r="GN451" s="6"/>
      <c r="GO451" s="6"/>
      <c r="GP451" s="6"/>
      <c r="GQ451" s="6"/>
      <c r="GR451" s="6"/>
      <c r="GS451" s="6"/>
      <c r="GT451" s="6"/>
      <c r="GU451" s="6"/>
      <c r="GV451" s="6"/>
      <c r="GW451" s="6"/>
      <c r="GX451" s="6"/>
      <c r="GY451" s="6"/>
      <c r="GZ451" s="6"/>
    </row>
    <row r="452" spans="1:208" x14ac:dyDescent="0.15">
      <c r="A452" s="153">
        <f t="shared" si="127"/>
        <v>43068</v>
      </c>
      <c r="B452" s="23">
        <f t="shared" ca="1" si="137"/>
        <v>874998.49889299995</v>
      </c>
      <c r="C452" s="18">
        <f t="shared" si="128"/>
        <v>857000</v>
      </c>
      <c r="D452" s="17">
        <f ca="1">IF(A452&lt;$B$1,VLOOKUP(A452,[1]DI!$A$4:$B$15000,2,FALSE),0)</f>
        <v>7.3899999999999993E-2</v>
      </c>
      <c r="E452" s="18">
        <f t="shared" ca="1" si="122"/>
        <v>1.0002829600000001</v>
      </c>
      <c r="F452" s="18">
        <f ca="1">(TRUNC(PRODUCT($E$12:$E451),16))</f>
        <v>1.13529058751295</v>
      </c>
      <c r="G452" s="18">
        <f t="shared" ca="1" si="139"/>
        <v>1.1184784481304</v>
      </c>
      <c r="H452" s="18">
        <f t="shared" ca="1" si="123"/>
        <v>1.01503126</v>
      </c>
      <c r="I452" s="17">
        <f t="shared" si="129"/>
        <v>0.03</v>
      </c>
      <c r="J452" s="5">
        <f t="shared" si="130"/>
        <v>42993</v>
      </c>
      <c r="K452" s="2">
        <f t="shared" si="131"/>
        <v>50</v>
      </c>
      <c r="L452" s="27">
        <f t="shared" si="132"/>
        <v>50</v>
      </c>
      <c r="M452" s="14">
        <f t="shared" si="124"/>
        <v>1.0058820740000001</v>
      </c>
      <c r="N452" s="14">
        <f t="shared" ca="1" si="125"/>
        <v>1.0210017490000001</v>
      </c>
      <c r="O452" s="27">
        <f t="shared" si="138"/>
        <v>0</v>
      </c>
      <c r="P452" s="18">
        <f t="shared" ca="1" si="126"/>
        <v>17998.498893</v>
      </c>
      <c r="Q452" s="3">
        <f t="shared" si="133"/>
        <v>0</v>
      </c>
      <c r="R452" s="4" t="str">
        <f t="shared" si="134"/>
        <v>A+J=</v>
      </c>
      <c r="S452" s="5">
        <f t="shared" si="135"/>
        <v>43174</v>
      </c>
      <c r="T452" s="8">
        <f t="shared" si="136"/>
        <v>0</v>
      </c>
      <c r="U452" s="8"/>
      <c r="V452" s="8"/>
      <c r="W452" s="8"/>
      <c r="X452" s="8"/>
      <c r="Y452" s="6"/>
      <c r="Z452" s="8"/>
      <c r="AA452" s="8"/>
      <c r="AB452" s="8"/>
      <c r="AC452" s="8"/>
      <c r="AD452" s="8"/>
      <c r="AE452" s="9"/>
      <c r="AF452" s="8"/>
      <c r="AG452" s="8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6"/>
      <c r="GI452" s="6"/>
      <c r="GJ452" s="6"/>
      <c r="GK452" s="6"/>
      <c r="GL452" s="6"/>
      <c r="GM452" s="6"/>
      <c r="GN452" s="6"/>
      <c r="GO452" s="6"/>
      <c r="GP452" s="6"/>
      <c r="GQ452" s="6"/>
      <c r="GR452" s="6"/>
      <c r="GS452" s="6"/>
      <c r="GT452" s="6"/>
      <c r="GU452" s="6"/>
      <c r="GV452" s="6"/>
      <c r="GW452" s="6"/>
      <c r="GX452" s="6"/>
      <c r="GY452" s="6"/>
      <c r="GZ452" s="6"/>
    </row>
    <row r="453" spans="1:208" x14ac:dyDescent="0.15">
      <c r="A453" s="153">
        <f t="shared" si="127"/>
        <v>43069</v>
      </c>
      <c r="B453" s="23">
        <f t="shared" ca="1" si="137"/>
        <v>875348.75479299994</v>
      </c>
      <c r="C453" s="18">
        <f t="shared" si="128"/>
        <v>857000</v>
      </c>
      <c r="D453" s="17">
        <f ca="1">IF(A453&lt;$B$1,VLOOKUP(A453,[1]DI!$A$4:$B$15000,2,FALSE),0)</f>
        <v>7.3899999999999993E-2</v>
      </c>
      <c r="E453" s="18">
        <f t="shared" ca="1" si="122"/>
        <v>1.0002829600000001</v>
      </c>
      <c r="F453" s="18">
        <f ca="1">(TRUNC(PRODUCT($E$12:$E452),16))</f>
        <v>1.1356118293375901</v>
      </c>
      <c r="G453" s="18">
        <f t="shared" ca="1" si="139"/>
        <v>1.1184784481304</v>
      </c>
      <c r="H453" s="18">
        <f t="shared" ca="1" si="123"/>
        <v>1.01531847</v>
      </c>
      <c r="I453" s="17">
        <f t="shared" si="129"/>
        <v>0.03</v>
      </c>
      <c r="J453" s="5">
        <f t="shared" si="130"/>
        <v>42993</v>
      </c>
      <c r="K453" s="2">
        <f t="shared" si="131"/>
        <v>51</v>
      </c>
      <c r="L453" s="27">
        <f t="shared" si="132"/>
        <v>51</v>
      </c>
      <c r="M453" s="14">
        <f t="shared" si="124"/>
        <v>1.006000067</v>
      </c>
      <c r="N453" s="14">
        <f t="shared" ca="1" si="125"/>
        <v>1.021410449</v>
      </c>
      <c r="O453" s="27">
        <f t="shared" si="138"/>
        <v>0</v>
      </c>
      <c r="P453" s="18">
        <f t="shared" ca="1" si="126"/>
        <v>18348.754793</v>
      </c>
      <c r="Q453" s="3">
        <f t="shared" si="133"/>
        <v>0</v>
      </c>
      <c r="R453" s="4" t="str">
        <f t="shared" si="134"/>
        <v>A+J=</v>
      </c>
      <c r="S453" s="5">
        <f t="shared" si="135"/>
        <v>43174</v>
      </c>
      <c r="T453" s="8">
        <f t="shared" si="136"/>
        <v>0</v>
      </c>
      <c r="U453" s="8"/>
      <c r="V453" s="8"/>
      <c r="W453" s="8"/>
      <c r="X453" s="8"/>
      <c r="Y453" s="6"/>
      <c r="Z453" s="8"/>
      <c r="AA453" s="8"/>
      <c r="AB453" s="8"/>
      <c r="AC453" s="8"/>
      <c r="AD453" s="8"/>
      <c r="AE453" s="9"/>
      <c r="AF453" s="8"/>
      <c r="AG453" s="8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6"/>
      <c r="GI453" s="6"/>
      <c r="GJ453" s="6"/>
      <c r="GK453" s="6"/>
      <c r="GL453" s="6"/>
      <c r="GM453" s="6"/>
      <c r="GN453" s="6"/>
      <c r="GO453" s="6"/>
      <c r="GP453" s="6"/>
      <c r="GQ453" s="6"/>
      <c r="GR453" s="6"/>
      <c r="GS453" s="6"/>
      <c r="GT453" s="6"/>
      <c r="GU453" s="6"/>
      <c r="GV453" s="6"/>
      <c r="GW453" s="6"/>
      <c r="GX453" s="6"/>
      <c r="GY453" s="6"/>
      <c r="GZ453" s="6"/>
    </row>
    <row r="454" spans="1:208" x14ac:dyDescent="0.15">
      <c r="A454" s="153">
        <f t="shared" si="127"/>
        <v>43070</v>
      </c>
      <c r="B454" s="23">
        <f t="shared" ca="1" si="137"/>
        <v>875699.15895399998</v>
      </c>
      <c r="C454" s="18">
        <f t="shared" si="128"/>
        <v>857000</v>
      </c>
      <c r="D454" s="17">
        <f ca="1">IF(A454&lt;$B$1,VLOOKUP(A454,[1]DI!$A$4:$B$15000,2,FALSE),0)</f>
        <v>7.3899999999999993E-2</v>
      </c>
      <c r="E454" s="18">
        <f t="shared" ca="1" si="122"/>
        <v>1.0002829600000001</v>
      </c>
      <c r="F454" s="18">
        <f ca="1">(TRUNC(PRODUCT($E$12:$E453),16))</f>
        <v>1.13593316206082</v>
      </c>
      <c r="G454" s="18">
        <f t="shared" ca="1" si="139"/>
        <v>1.1184784481304</v>
      </c>
      <c r="H454" s="18">
        <f t="shared" ca="1" si="123"/>
        <v>1.0156057700000001</v>
      </c>
      <c r="I454" s="17">
        <f t="shared" si="129"/>
        <v>0.03</v>
      </c>
      <c r="J454" s="5">
        <f t="shared" si="130"/>
        <v>42993</v>
      </c>
      <c r="K454" s="2">
        <f t="shared" si="131"/>
        <v>52</v>
      </c>
      <c r="L454" s="27">
        <f t="shared" si="132"/>
        <v>52</v>
      </c>
      <c r="M454" s="14">
        <f t="shared" si="124"/>
        <v>1.0061180750000001</v>
      </c>
      <c r="N454" s="14">
        <f t="shared" ca="1" si="125"/>
        <v>1.021819322</v>
      </c>
      <c r="O454" s="27">
        <f t="shared" si="138"/>
        <v>0</v>
      </c>
      <c r="P454" s="18">
        <f t="shared" ca="1" si="126"/>
        <v>18699.158953999999</v>
      </c>
      <c r="Q454" s="3">
        <f t="shared" si="133"/>
        <v>0</v>
      </c>
      <c r="R454" s="4" t="str">
        <f t="shared" si="134"/>
        <v>A+J=</v>
      </c>
      <c r="S454" s="5">
        <f t="shared" si="135"/>
        <v>43174</v>
      </c>
      <c r="T454" s="8">
        <f t="shared" si="136"/>
        <v>0</v>
      </c>
      <c r="U454" s="8"/>
      <c r="V454" s="8"/>
      <c r="W454" s="8"/>
      <c r="X454" s="8"/>
      <c r="Y454" s="6"/>
      <c r="Z454" s="8"/>
      <c r="AA454" s="8"/>
      <c r="AB454" s="8"/>
      <c r="AC454" s="8"/>
      <c r="AD454" s="8"/>
      <c r="AE454" s="9"/>
      <c r="AF454" s="8"/>
      <c r="AG454" s="8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6"/>
      <c r="GI454" s="6"/>
      <c r="GJ454" s="6"/>
      <c r="GK454" s="6"/>
      <c r="GL454" s="6"/>
      <c r="GM454" s="6"/>
      <c r="GN454" s="6"/>
      <c r="GO454" s="6"/>
      <c r="GP454" s="6"/>
      <c r="GQ454" s="6"/>
      <c r="GR454" s="6"/>
      <c r="GS454" s="6"/>
      <c r="GT454" s="6"/>
      <c r="GU454" s="6"/>
      <c r="GV454" s="6"/>
      <c r="GW454" s="6"/>
      <c r="GX454" s="6"/>
      <c r="GY454" s="6"/>
      <c r="GZ454" s="6"/>
    </row>
    <row r="455" spans="1:208" x14ac:dyDescent="0.15">
      <c r="A455" s="153">
        <f t="shared" si="127"/>
        <v>43071</v>
      </c>
      <c r="B455" s="23">
        <f t="shared" ca="1" si="137"/>
        <v>876049.69337899995</v>
      </c>
      <c r="C455" s="18">
        <f t="shared" si="128"/>
        <v>857000</v>
      </c>
      <c r="D455" s="17">
        <f ca="1">IF(A455&lt;$B$1,VLOOKUP(A455,[1]DI!$A$4:$B$15000,2,FALSE),0)</f>
        <v>0</v>
      </c>
      <c r="E455" s="18">
        <f t="shared" ca="1" si="122"/>
        <v>1</v>
      </c>
      <c r="F455" s="18">
        <f ca="1">(TRUNC(PRODUCT($E$12:$E454),16))</f>
        <v>1.1362545857083599</v>
      </c>
      <c r="G455" s="18">
        <f t="shared" ca="1" si="139"/>
        <v>1.1184784481304</v>
      </c>
      <c r="H455" s="18">
        <f t="shared" ca="1" si="123"/>
        <v>1.01589314</v>
      </c>
      <c r="I455" s="17">
        <f t="shared" si="129"/>
        <v>0.03</v>
      </c>
      <c r="J455" s="5">
        <f t="shared" si="130"/>
        <v>42993</v>
      </c>
      <c r="K455" s="2">
        <f t="shared" si="131"/>
        <v>52</v>
      </c>
      <c r="L455" s="27">
        <f t="shared" si="132"/>
        <v>53</v>
      </c>
      <c r="M455" s="14">
        <f t="shared" si="124"/>
        <v>1.0062360960000001</v>
      </c>
      <c r="N455" s="14">
        <f t="shared" ca="1" si="125"/>
        <v>1.022228347</v>
      </c>
      <c r="O455" s="27">
        <f t="shared" si="138"/>
        <v>0</v>
      </c>
      <c r="P455" s="18">
        <f t="shared" ca="1" si="126"/>
        <v>19049.693379</v>
      </c>
      <c r="Q455" s="3">
        <f t="shared" si="133"/>
        <v>0</v>
      </c>
      <c r="R455" s="4" t="str">
        <f t="shared" si="134"/>
        <v>A+J=</v>
      </c>
      <c r="S455" s="5">
        <f t="shared" si="135"/>
        <v>43174</v>
      </c>
      <c r="T455" s="8">
        <f t="shared" si="136"/>
        <v>0</v>
      </c>
      <c r="U455" s="8"/>
      <c r="V455" s="8"/>
      <c r="W455" s="8"/>
      <c r="X455" s="8"/>
      <c r="Y455" s="6"/>
      <c r="Z455" s="8"/>
      <c r="AA455" s="8"/>
      <c r="AB455" s="8"/>
      <c r="AC455" s="8"/>
      <c r="AD455" s="8"/>
      <c r="AE455" s="9"/>
      <c r="AF455" s="8"/>
      <c r="AG455" s="8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6"/>
      <c r="GI455" s="6"/>
      <c r="GJ455" s="6"/>
      <c r="GK455" s="6"/>
      <c r="GL455" s="6"/>
      <c r="GM455" s="6"/>
      <c r="GN455" s="6"/>
      <c r="GO455" s="6"/>
      <c r="GP455" s="6"/>
      <c r="GQ455" s="6"/>
      <c r="GR455" s="6"/>
      <c r="GS455" s="6"/>
      <c r="GT455" s="6"/>
      <c r="GU455" s="6"/>
      <c r="GV455" s="6"/>
      <c r="GW455" s="6"/>
      <c r="GX455" s="6"/>
      <c r="GY455" s="6"/>
      <c r="GZ455" s="6"/>
    </row>
    <row r="456" spans="1:208" x14ac:dyDescent="0.15">
      <c r="A456" s="153">
        <f t="shared" si="127"/>
        <v>43072</v>
      </c>
      <c r="B456" s="23">
        <f t="shared" ca="1" si="137"/>
        <v>876049.69337899995</v>
      </c>
      <c r="C456" s="18">
        <f t="shared" si="128"/>
        <v>857000</v>
      </c>
      <c r="D456" s="17">
        <f ca="1">IF(A456&lt;$B$1,VLOOKUP(A456,[1]DI!$A$4:$B$15000,2,FALSE),0)</f>
        <v>0</v>
      </c>
      <c r="E456" s="18">
        <f t="shared" ca="1" si="122"/>
        <v>1</v>
      </c>
      <c r="F456" s="18">
        <f ca="1">(TRUNC(PRODUCT($E$12:$E455),16))</f>
        <v>1.1362545857083599</v>
      </c>
      <c r="G456" s="18">
        <f t="shared" ca="1" si="139"/>
        <v>1.1184784481304</v>
      </c>
      <c r="H456" s="18">
        <f t="shared" ca="1" si="123"/>
        <v>1.01589314</v>
      </c>
      <c r="I456" s="17">
        <f t="shared" si="129"/>
        <v>0.03</v>
      </c>
      <c r="J456" s="5">
        <f t="shared" si="130"/>
        <v>42993</v>
      </c>
      <c r="K456" s="2">
        <f t="shared" si="131"/>
        <v>52</v>
      </c>
      <c r="L456" s="27">
        <f t="shared" si="132"/>
        <v>53</v>
      </c>
      <c r="M456" s="14">
        <f t="shared" si="124"/>
        <v>1.0062360960000001</v>
      </c>
      <c r="N456" s="14">
        <f t="shared" ca="1" si="125"/>
        <v>1.022228347</v>
      </c>
      <c r="O456" s="27">
        <f t="shared" si="138"/>
        <v>0</v>
      </c>
      <c r="P456" s="18">
        <f t="shared" ca="1" si="126"/>
        <v>19049.693379</v>
      </c>
      <c r="Q456" s="3">
        <f t="shared" si="133"/>
        <v>0</v>
      </c>
      <c r="R456" s="4" t="str">
        <f t="shared" si="134"/>
        <v>A+J=</v>
      </c>
      <c r="S456" s="5">
        <f t="shared" si="135"/>
        <v>43174</v>
      </c>
      <c r="T456" s="8">
        <f t="shared" si="136"/>
        <v>0</v>
      </c>
      <c r="U456" s="8"/>
      <c r="V456" s="8"/>
      <c r="W456" s="8"/>
      <c r="X456" s="8"/>
      <c r="Y456" s="6"/>
      <c r="Z456" s="8"/>
      <c r="AA456" s="8"/>
      <c r="AB456" s="8"/>
      <c r="AC456" s="8"/>
      <c r="AD456" s="8"/>
      <c r="AE456" s="9"/>
      <c r="AF456" s="8"/>
      <c r="AG456" s="8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6"/>
      <c r="GI456" s="6"/>
      <c r="GJ456" s="6"/>
      <c r="GK456" s="6"/>
      <c r="GL456" s="6"/>
      <c r="GM456" s="6"/>
      <c r="GN456" s="6"/>
      <c r="GO456" s="6"/>
      <c r="GP456" s="6"/>
      <c r="GQ456" s="6"/>
      <c r="GR456" s="6"/>
      <c r="GS456" s="6"/>
      <c r="GT456" s="6"/>
      <c r="GU456" s="6"/>
      <c r="GV456" s="6"/>
      <c r="GW456" s="6"/>
      <c r="GX456" s="6"/>
      <c r="GY456" s="6"/>
      <c r="GZ456" s="6"/>
    </row>
    <row r="457" spans="1:208" x14ac:dyDescent="0.15">
      <c r="A457" s="153">
        <f t="shared" si="127"/>
        <v>43073</v>
      </c>
      <c r="B457" s="23">
        <f t="shared" ca="1" si="137"/>
        <v>876049.69337899995</v>
      </c>
      <c r="C457" s="18">
        <f t="shared" si="128"/>
        <v>857000</v>
      </c>
      <c r="D457" s="17">
        <f ca="1">IF(A457&lt;$B$1,VLOOKUP(A457,[1]DI!$A$4:$B$15000,2,FALSE),0)</f>
        <v>7.3899999999999993E-2</v>
      </c>
      <c r="E457" s="18">
        <f t="shared" ca="1" si="122"/>
        <v>1.0002829600000001</v>
      </c>
      <c r="F457" s="18">
        <f ca="1">(TRUNC(PRODUCT($E$12:$E456),16))</f>
        <v>1.1362545857083599</v>
      </c>
      <c r="G457" s="18">
        <f t="shared" ca="1" si="139"/>
        <v>1.1184784481304</v>
      </c>
      <c r="H457" s="18">
        <f t="shared" ca="1" si="123"/>
        <v>1.01589314</v>
      </c>
      <c r="I457" s="17">
        <f t="shared" si="129"/>
        <v>0.03</v>
      </c>
      <c r="J457" s="5">
        <f t="shared" si="130"/>
        <v>42993</v>
      </c>
      <c r="K457" s="2">
        <f t="shared" si="131"/>
        <v>53</v>
      </c>
      <c r="L457" s="27">
        <f t="shared" si="132"/>
        <v>53</v>
      </c>
      <c r="M457" s="14">
        <f t="shared" si="124"/>
        <v>1.0062360960000001</v>
      </c>
      <c r="N457" s="14">
        <f t="shared" ca="1" si="125"/>
        <v>1.022228347</v>
      </c>
      <c r="O457" s="27">
        <f t="shared" si="138"/>
        <v>0</v>
      </c>
      <c r="P457" s="18">
        <f t="shared" ca="1" si="126"/>
        <v>19049.693379</v>
      </c>
      <c r="Q457" s="3">
        <f t="shared" si="133"/>
        <v>0</v>
      </c>
      <c r="R457" s="4" t="str">
        <f t="shared" si="134"/>
        <v>A+J=</v>
      </c>
      <c r="S457" s="5">
        <f t="shared" si="135"/>
        <v>43174</v>
      </c>
      <c r="T457" s="8">
        <f t="shared" si="136"/>
        <v>0</v>
      </c>
      <c r="U457" s="8"/>
      <c r="V457" s="8"/>
      <c r="W457" s="8"/>
      <c r="X457" s="8"/>
      <c r="Y457" s="6"/>
      <c r="Z457" s="8"/>
      <c r="AA457" s="8"/>
      <c r="AB457" s="8"/>
      <c r="AC457" s="8"/>
      <c r="AD457" s="8"/>
      <c r="AE457" s="9"/>
      <c r="AF457" s="8"/>
      <c r="AG457" s="8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6"/>
      <c r="GI457" s="6"/>
      <c r="GJ457" s="6"/>
      <c r="GK457" s="6"/>
      <c r="GL457" s="6"/>
      <c r="GM457" s="6"/>
      <c r="GN457" s="6"/>
      <c r="GO457" s="6"/>
      <c r="GP457" s="6"/>
      <c r="GQ457" s="6"/>
      <c r="GR457" s="6"/>
      <c r="GS457" s="6"/>
      <c r="GT457" s="6"/>
      <c r="GU457" s="6"/>
      <c r="GV457" s="6"/>
      <c r="GW457" s="6"/>
      <c r="GX457" s="6"/>
      <c r="GY457" s="6"/>
      <c r="GZ457" s="6"/>
    </row>
    <row r="458" spans="1:208" x14ac:dyDescent="0.15">
      <c r="A458" s="153">
        <f t="shared" si="127"/>
        <v>43074</v>
      </c>
      <c r="B458" s="23">
        <f t="shared" ca="1" si="137"/>
        <v>876400.37606499996</v>
      </c>
      <c r="C458" s="18">
        <f t="shared" si="128"/>
        <v>857000</v>
      </c>
      <c r="D458" s="17">
        <f ca="1">IF(A458&lt;$B$1,VLOOKUP(A458,[1]DI!$A$4:$B$15000,2,FALSE),0)</f>
        <v>7.3899999999999993E-2</v>
      </c>
      <c r="E458" s="18">
        <f t="shared" ca="1" si="122"/>
        <v>1.0002829600000001</v>
      </c>
      <c r="F458" s="18">
        <f ca="1">(TRUNC(PRODUCT($E$12:$E457),16))</f>
        <v>1.13657610030593</v>
      </c>
      <c r="G458" s="18">
        <f t="shared" ca="1" si="139"/>
        <v>1.1184784481304</v>
      </c>
      <c r="H458" s="18">
        <f t="shared" ca="1" si="123"/>
        <v>1.0161806</v>
      </c>
      <c r="I458" s="17">
        <f t="shared" si="129"/>
        <v>0.03</v>
      </c>
      <c r="J458" s="5">
        <f t="shared" si="130"/>
        <v>42993</v>
      </c>
      <c r="K458" s="2">
        <f t="shared" si="131"/>
        <v>54</v>
      </c>
      <c r="L458" s="27">
        <f t="shared" si="132"/>
        <v>54</v>
      </c>
      <c r="M458" s="14">
        <f t="shared" si="124"/>
        <v>1.0063541309999999</v>
      </c>
      <c r="N458" s="14">
        <f t="shared" ca="1" si="125"/>
        <v>1.022637545</v>
      </c>
      <c r="O458" s="27">
        <f t="shared" si="138"/>
        <v>0</v>
      </c>
      <c r="P458" s="18">
        <f t="shared" ca="1" si="126"/>
        <v>19400.376065</v>
      </c>
      <c r="Q458" s="3">
        <f t="shared" si="133"/>
        <v>0</v>
      </c>
      <c r="R458" s="4" t="str">
        <f t="shared" si="134"/>
        <v>A+J=</v>
      </c>
      <c r="S458" s="5">
        <f t="shared" si="135"/>
        <v>43174</v>
      </c>
      <c r="T458" s="8">
        <f t="shared" si="136"/>
        <v>0</v>
      </c>
      <c r="U458" s="8"/>
      <c r="V458" s="8"/>
      <c r="W458" s="8"/>
      <c r="X458" s="8"/>
      <c r="Y458" s="6"/>
      <c r="Z458" s="8"/>
      <c r="AA458" s="8"/>
      <c r="AB458" s="8"/>
      <c r="AC458" s="8"/>
      <c r="AD458" s="8"/>
      <c r="AE458" s="9"/>
      <c r="AF458" s="8"/>
      <c r="AG458" s="8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6"/>
      <c r="GI458" s="6"/>
      <c r="GJ458" s="6"/>
      <c r="GK458" s="6"/>
      <c r="GL458" s="6"/>
      <c r="GM458" s="6"/>
      <c r="GN458" s="6"/>
      <c r="GO458" s="6"/>
      <c r="GP458" s="6"/>
      <c r="GQ458" s="6"/>
      <c r="GR458" s="6"/>
      <c r="GS458" s="6"/>
      <c r="GT458" s="6"/>
      <c r="GU458" s="6"/>
      <c r="GV458" s="6"/>
      <c r="GW458" s="6"/>
      <c r="GX458" s="6"/>
      <c r="GY458" s="6"/>
      <c r="GZ458" s="6"/>
    </row>
    <row r="459" spans="1:208" x14ac:dyDescent="0.15">
      <c r="A459" s="153">
        <f t="shared" si="127"/>
        <v>43075</v>
      </c>
      <c r="B459" s="23">
        <f t="shared" ca="1" si="137"/>
        <v>876751.19844199996</v>
      </c>
      <c r="C459" s="18">
        <f t="shared" si="128"/>
        <v>857000</v>
      </c>
      <c r="D459" s="17">
        <f ca="1">IF(A459&lt;$B$1,VLOOKUP(A459,[1]DI!$A$4:$B$15000,2,FALSE),0)</f>
        <v>7.3899999999999993E-2</v>
      </c>
      <c r="E459" s="18">
        <f t="shared" ca="1" si="122"/>
        <v>1.0002829600000001</v>
      </c>
      <c r="F459" s="18">
        <f ca="1">(TRUNC(PRODUCT($E$12:$E458),16))</f>
        <v>1.13689770587927</v>
      </c>
      <c r="G459" s="18">
        <f t="shared" ca="1" si="139"/>
        <v>1.1184784481304</v>
      </c>
      <c r="H459" s="18">
        <f t="shared" ca="1" si="123"/>
        <v>1.01646814</v>
      </c>
      <c r="I459" s="17">
        <f t="shared" si="129"/>
        <v>0.03</v>
      </c>
      <c r="J459" s="5">
        <f t="shared" si="130"/>
        <v>42993</v>
      </c>
      <c r="K459" s="2">
        <f t="shared" si="131"/>
        <v>55</v>
      </c>
      <c r="L459" s="27">
        <f t="shared" si="132"/>
        <v>55</v>
      </c>
      <c r="M459" s="14">
        <f t="shared" si="124"/>
        <v>1.0064721809999999</v>
      </c>
      <c r="N459" s="14">
        <f t="shared" ca="1" si="125"/>
        <v>1.023046906</v>
      </c>
      <c r="O459" s="27">
        <f t="shared" si="138"/>
        <v>0</v>
      </c>
      <c r="P459" s="18">
        <f t="shared" ca="1" si="126"/>
        <v>19751.198442000001</v>
      </c>
      <c r="Q459" s="3">
        <f t="shared" si="133"/>
        <v>0</v>
      </c>
      <c r="R459" s="4" t="str">
        <f t="shared" si="134"/>
        <v>A+J=</v>
      </c>
      <c r="S459" s="5">
        <f t="shared" si="135"/>
        <v>43174</v>
      </c>
      <c r="T459" s="8">
        <f t="shared" si="136"/>
        <v>0</v>
      </c>
      <c r="U459" s="8"/>
      <c r="V459" s="8"/>
      <c r="W459" s="8"/>
      <c r="X459" s="8"/>
      <c r="Y459" s="6"/>
      <c r="Z459" s="8"/>
      <c r="AA459" s="8"/>
      <c r="AB459" s="8"/>
      <c r="AC459" s="8"/>
      <c r="AD459" s="8"/>
      <c r="AE459" s="9"/>
      <c r="AF459" s="8"/>
      <c r="AG459" s="8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6"/>
      <c r="GI459" s="6"/>
      <c r="GJ459" s="6"/>
      <c r="GK459" s="6"/>
      <c r="GL459" s="6"/>
      <c r="GM459" s="6"/>
      <c r="GN459" s="6"/>
      <c r="GO459" s="6"/>
      <c r="GP459" s="6"/>
      <c r="GQ459" s="6"/>
      <c r="GR459" s="6"/>
      <c r="GS459" s="6"/>
      <c r="GT459" s="6"/>
      <c r="GU459" s="6"/>
      <c r="GV459" s="6"/>
      <c r="GW459" s="6"/>
      <c r="GX459" s="6"/>
      <c r="GY459" s="6"/>
      <c r="GZ459" s="6"/>
    </row>
    <row r="460" spans="1:208" x14ac:dyDescent="0.15">
      <c r="A460" s="153">
        <f t="shared" si="127"/>
        <v>43076</v>
      </c>
      <c r="B460" s="23">
        <f t="shared" ca="1" si="137"/>
        <v>877102.15879599995</v>
      </c>
      <c r="C460" s="18">
        <f t="shared" si="128"/>
        <v>857000</v>
      </c>
      <c r="D460" s="17">
        <f ca="1">IF(A460&lt;$B$1,VLOOKUP(A460,[1]DI!$A$4:$B$15000,2,FALSE),0)</f>
        <v>6.8900000000000003E-2</v>
      </c>
      <c r="E460" s="18">
        <f t="shared" ref="E460:E523" ca="1" si="140">IF(A460&lt;A$10,1,ROUND(((1+D460)^(1/252)),8))</f>
        <v>1.00026444</v>
      </c>
      <c r="F460" s="18">
        <f ca="1">(TRUNC(PRODUCT($E$12:$E459),16))</f>
        <v>1.13721940245413</v>
      </c>
      <c r="G460" s="18">
        <f t="shared" ca="1" si="139"/>
        <v>1.1184784481304</v>
      </c>
      <c r="H460" s="18">
        <f t="shared" ref="H460:H523" ca="1" si="141">ROUND(F460/G460,8)</f>
        <v>1.0167557599999999</v>
      </c>
      <c r="I460" s="17">
        <f t="shared" si="129"/>
        <v>0.03</v>
      </c>
      <c r="J460" s="5">
        <f t="shared" si="130"/>
        <v>42993</v>
      </c>
      <c r="K460" s="2">
        <f t="shared" si="131"/>
        <v>56</v>
      </c>
      <c r="L460" s="27">
        <f t="shared" si="132"/>
        <v>56</v>
      </c>
      <c r="M460" s="14">
        <f t="shared" ref="M460:M523" si="142">ROUND((I460+1)^(L460/252),9)</f>
        <v>1.006590243</v>
      </c>
      <c r="N460" s="14">
        <f t="shared" ref="N460:N523" ca="1" si="143">ROUND(H460*M460,9)</f>
        <v>1.023456428</v>
      </c>
      <c r="O460" s="27">
        <f t="shared" si="138"/>
        <v>0</v>
      </c>
      <c r="P460" s="18">
        <f t="shared" ref="P460:P523" ca="1" si="144">TRUNC(((N460-1)*C460),8)</f>
        <v>20102.158796</v>
      </c>
      <c r="Q460" s="3">
        <f t="shared" si="133"/>
        <v>0</v>
      </c>
      <c r="R460" s="4" t="str">
        <f t="shared" si="134"/>
        <v>A+J=</v>
      </c>
      <c r="S460" s="5">
        <f t="shared" si="135"/>
        <v>43174</v>
      </c>
      <c r="T460" s="8">
        <f t="shared" si="136"/>
        <v>0</v>
      </c>
      <c r="U460" s="8"/>
      <c r="V460" s="8"/>
      <c r="W460" s="8"/>
      <c r="X460" s="8"/>
      <c r="Y460" s="6"/>
      <c r="Z460" s="8"/>
      <c r="AA460" s="8"/>
      <c r="AB460" s="8"/>
      <c r="AC460" s="8"/>
      <c r="AD460" s="8"/>
      <c r="AE460" s="9"/>
      <c r="AF460" s="8"/>
      <c r="AG460" s="8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6"/>
      <c r="GI460" s="6"/>
      <c r="GJ460" s="6"/>
      <c r="GK460" s="6"/>
      <c r="GL460" s="6"/>
      <c r="GM460" s="6"/>
      <c r="GN460" s="6"/>
      <c r="GO460" s="6"/>
      <c r="GP460" s="6"/>
      <c r="GQ460" s="6"/>
      <c r="GR460" s="6"/>
      <c r="GS460" s="6"/>
      <c r="GT460" s="6"/>
      <c r="GU460" s="6"/>
      <c r="GV460" s="6"/>
      <c r="GW460" s="6"/>
      <c r="GX460" s="6"/>
      <c r="GY460" s="6"/>
      <c r="GZ460" s="6"/>
    </row>
    <row r="461" spans="1:208" x14ac:dyDescent="0.15">
      <c r="A461" s="153">
        <f t="shared" ref="A461:A524" si="145">(A460+1)</f>
        <v>43077</v>
      </c>
      <c r="B461" s="23">
        <f t="shared" ca="1" si="137"/>
        <v>877437.01354900002</v>
      </c>
      <c r="C461" s="18">
        <f t="shared" ref="C461:C524" si="146">(C460-Q460)</f>
        <v>857000</v>
      </c>
      <c r="D461" s="17">
        <f ca="1">IF(A461&lt;$B$1,VLOOKUP(A461,[1]DI!$A$4:$B$15000,2,FALSE),0)</f>
        <v>6.8900000000000003E-2</v>
      </c>
      <c r="E461" s="18">
        <f t="shared" ca="1" si="140"/>
        <v>1.00026444</v>
      </c>
      <c r="F461" s="18">
        <f ca="1">(TRUNC(PRODUCT($E$12:$E460),16))</f>
        <v>1.13752012875291</v>
      </c>
      <c r="G461" s="18">
        <f t="shared" ca="1" si="139"/>
        <v>1.1184784481304</v>
      </c>
      <c r="H461" s="18">
        <f t="shared" ca="1" si="141"/>
        <v>1.0170246300000001</v>
      </c>
      <c r="I461" s="17">
        <f t="shared" ref="I461:I524" si="147">I460</f>
        <v>0.03</v>
      </c>
      <c r="J461" s="5">
        <f t="shared" ref="J461:J524" si="148">IF(O460&gt;0,VLOOKUP(O460,V$12:AF$48,2),J460)</f>
        <v>42993</v>
      </c>
      <c r="K461" s="2">
        <f t="shared" ref="K461:K524" si="149">IF(A461&gt;J461,IF(NETWORKDAYS(J461,A461,$V$52:$V$436)-1=0,1,NETWORKDAYS(J461,A461,$V$52:$V$436)-1),0)</f>
        <v>57</v>
      </c>
      <c r="L461" s="27">
        <f t="shared" ref="L461:L524" si="150">IF(AND(K461=1,K460=1),1,IF(K461&gt;0,IF(K461=K460,K461+1,K461),0))</f>
        <v>57</v>
      </c>
      <c r="M461" s="14">
        <f t="shared" si="142"/>
        <v>1.00670832</v>
      </c>
      <c r="N461" s="14">
        <f t="shared" ca="1" si="143"/>
        <v>1.0238471570000001</v>
      </c>
      <c r="O461" s="27">
        <f t="shared" si="138"/>
        <v>0</v>
      </c>
      <c r="P461" s="18">
        <f t="shared" ca="1" si="144"/>
        <v>20437.013548999999</v>
      </c>
      <c r="Q461" s="3">
        <f t="shared" ref="Q461:Q524" si="151">IF(O461&gt;0,VLOOKUP(O461,$V$12:$AA$48,6),0)</f>
        <v>0</v>
      </c>
      <c r="R461" s="4" t="str">
        <f t="shared" ref="R461:R524" si="152">IF(O460&gt;0,VLOOKUP(O460,V$12:AF$48,10),R460)</f>
        <v>A+J=</v>
      </c>
      <c r="S461" s="5">
        <f t="shared" ref="S461:S524" si="153">IF(O460&gt;0,VLOOKUP(O460,V$12:AF$48,11),S460)</f>
        <v>43174</v>
      </c>
      <c r="T461" s="8">
        <f t="shared" ref="T461:T524" si="154">IF(O461&gt;0,(P461+Q461)*T$10,0)</f>
        <v>0</v>
      </c>
      <c r="U461" s="8"/>
      <c r="V461" s="8"/>
      <c r="W461" s="8"/>
      <c r="X461" s="8"/>
      <c r="Y461" s="6"/>
      <c r="Z461" s="8"/>
      <c r="AA461" s="8"/>
      <c r="AB461" s="8"/>
      <c r="AC461" s="8"/>
      <c r="AD461" s="8"/>
      <c r="AE461" s="9"/>
      <c r="AF461" s="8"/>
      <c r="AG461" s="8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6"/>
      <c r="GI461" s="6"/>
      <c r="GJ461" s="6"/>
      <c r="GK461" s="6"/>
      <c r="GL461" s="6"/>
      <c r="GM461" s="6"/>
      <c r="GN461" s="6"/>
      <c r="GO461" s="6"/>
      <c r="GP461" s="6"/>
      <c r="GQ461" s="6"/>
      <c r="GR461" s="6"/>
      <c r="GS461" s="6"/>
      <c r="GT461" s="6"/>
      <c r="GU461" s="6"/>
      <c r="GV461" s="6"/>
      <c r="GW461" s="6"/>
      <c r="GX461" s="6"/>
      <c r="GY461" s="6"/>
      <c r="GZ461" s="6"/>
    </row>
    <row r="462" spans="1:208" x14ac:dyDescent="0.15">
      <c r="A462" s="153">
        <f t="shared" si="145"/>
        <v>43078</v>
      </c>
      <c r="B462" s="23">
        <f t="shared" ref="B462:B525" ca="1" si="155">IF(A462&lt;=TODAY(),C462+P462,IF(AND(A462&gt;TODAY(),A462&lt;=$B$1),IF(VLOOKUP(TODAY(),$A$10:$D$10000,4,FALSE)=0,"n.d",C462+P462),"n.d"))</f>
        <v>877771.99513798999</v>
      </c>
      <c r="C462" s="18">
        <f t="shared" si="146"/>
        <v>857000</v>
      </c>
      <c r="D462" s="17">
        <f ca="1">IF(A462&lt;$B$1,VLOOKUP(A462,[1]DI!$A$4:$B$15000,2,FALSE),0)</f>
        <v>0</v>
      </c>
      <c r="E462" s="18">
        <f t="shared" ca="1" si="140"/>
        <v>1</v>
      </c>
      <c r="F462" s="18">
        <f ca="1">(TRUNC(PRODUCT($E$12:$E461),16))</f>
        <v>1.1378209345757599</v>
      </c>
      <c r="G462" s="18">
        <f t="shared" ca="1" si="139"/>
        <v>1.1184784481304</v>
      </c>
      <c r="H462" s="18">
        <f t="shared" ca="1" si="141"/>
        <v>1.0172935700000001</v>
      </c>
      <c r="I462" s="17">
        <f t="shared" si="147"/>
        <v>0.03</v>
      </c>
      <c r="J462" s="5">
        <f t="shared" si="148"/>
        <v>42993</v>
      </c>
      <c r="K462" s="2">
        <f t="shared" si="149"/>
        <v>57</v>
      </c>
      <c r="L462" s="27">
        <f t="shared" si="150"/>
        <v>58</v>
      </c>
      <c r="M462" s="14">
        <f t="shared" si="142"/>
        <v>1.006826411</v>
      </c>
      <c r="N462" s="14">
        <f t="shared" ca="1" si="143"/>
        <v>1.0242380339999999</v>
      </c>
      <c r="O462" s="27">
        <f t="shared" ref="O462:O525" si="156">IF(VLOOKUP(A462,W$12:AD$48,8)=VLOOKUP(A461,W$12:AD$48,8),0,VLOOKUP(A462,W$12:AD$48,8))</f>
        <v>0</v>
      </c>
      <c r="P462" s="18">
        <f t="shared" ca="1" si="144"/>
        <v>20771.995137990001</v>
      </c>
      <c r="Q462" s="3">
        <f t="shared" si="151"/>
        <v>0</v>
      </c>
      <c r="R462" s="4" t="str">
        <f t="shared" si="152"/>
        <v>A+J=</v>
      </c>
      <c r="S462" s="5">
        <f t="shared" si="153"/>
        <v>43174</v>
      </c>
      <c r="T462" s="8">
        <f t="shared" si="154"/>
        <v>0</v>
      </c>
      <c r="U462" s="8"/>
      <c r="V462" s="8"/>
      <c r="W462" s="8"/>
      <c r="X462" s="8"/>
      <c r="Y462" s="6"/>
      <c r="Z462" s="8"/>
      <c r="AA462" s="8"/>
      <c r="AB462" s="8"/>
      <c r="AC462" s="8"/>
      <c r="AD462" s="8"/>
      <c r="AE462" s="9"/>
      <c r="AF462" s="8"/>
      <c r="AG462" s="8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6"/>
      <c r="GI462" s="6"/>
      <c r="GJ462" s="6"/>
      <c r="GK462" s="6"/>
      <c r="GL462" s="6"/>
      <c r="GM462" s="6"/>
      <c r="GN462" s="6"/>
      <c r="GO462" s="6"/>
      <c r="GP462" s="6"/>
      <c r="GQ462" s="6"/>
      <c r="GR462" s="6"/>
      <c r="GS462" s="6"/>
      <c r="GT462" s="6"/>
      <c r="GU462" s="6"/>
      <c r="GV462" s="6"/>
      <c r="GW462" s="6"/>
      <c r="GX462" s="6"/>
      <c r="GY462" s="6"/>
      <c r="GZ462" s="6"/>
    </row>
    <row r="463" spans="1:208" x14ac:dyDescent="0.15">
      <c r="A463" s="153">
        <f t="shared" si="145"/>
        <v>43079</v>
      </c>
      <c r="B463" s="23">
        <f t="shared" ca="1" si="155"/>
        <v>877771.99513798999</v>
      </c>
      <c r="C463" s="18">
        <f t="shared" si="146"/>
        <v>857000</v>
      </c>
      <c r="D463" s="17">
        <f ca="1">IF(A463&lt;$B$1,VLOOKUP(A463,[1]DI!$A$4:$B$15000,2,FALSE),0)</f>
        <v>0</v>
      </c>
      <c r="E463" s="18">
        <f t="shared" ca="1" si="140"/>
        <v>1</v>
      </c>
      <c r="F463" s="18">
        <f ca="1">(TRUNC(PRODUCT($E$12:$E462),16))</f>
        <v>1.1378209345757599</v>
      </c>
      <c r="G463" s="18">
        <f t="shared" ca="1" si="139"/>
        <v>1.1184784481304</v>
      </c>
      <c r="H463" s="18">
        <f t="shared" ca="1" si="141"/>
        <v>1.0172935700000001</v>
      </c>
      <c r="I463" s="17">
        <f t="shared" si="147"/>
        <v>0.03</v>
      </c>
      <c r="J463" s="5">
        <f t="shared" si="148"/>
        <v>42993</v>
      </c>
      <c r="K463" s="2">
        <f t="shared" si="149"/>
        <v>57</v>
      </c>
      <c r="L463" s="27">
        <f t="shared" si="150"/>
        <v>58</v>
      </c>
      <c r="M463" s="14">
        <f t="shared" si="142"/>
        <v>1.006826411</v>
      </c>
      <c r="N463" s="14">
        <f t="shared" ca="1" si="143"/>
        <v>1.0242380339999999</v>
      </c>
      <c r="O463" s="27">
        <f t="shared" si="156"/>
        <v>0</v>
      </c>
      <c r="P463" s="18">
        <f t="shared" ca="1" si="144"/>
        <v>20771.995137990001</v>
      </c>
      <c r="Q463" s="3">
        <f t="shared" si="151"/>
        <v>0</v>
      </c>
      <c r="R463" s="4" t="str">
        <f t="shared" si="152"/>
        <v>A+J=</v>
      </c>
      <c r="S463" s="5">
        <f t="shared" si="153"/>
        <v>43174</v>
      </c>
      <c r="T463" s="8">
        <f t="shared" si="154"/>
        <v>0</v>
      </c>
      <c r="U463" s="8"/>
      <c r="V463" s="8"/>
      <c r="W463" s="8"/>
      <c r="X463" s="8"/>
      <c r="Y463" s="6"/>
      <c r="Z463" s="8"/>
      <c r="AA463" s="8"/>
      <c r="AB463" s="8"/>
      <c r="AC463" s="8"/>
      <c r="AD463" s="8"/>
      <c r="AE463" s="9"/>
      <c r="AF463" s="8"/>
      <c r="AG463" s="8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6"/>
      <c r="GI463" s="6"/>
      <c r="GJ463" s="6"/>
      <c r="GK463" s="6"/>
      <c r="GL463" s="6"/>
      <c r="GM463" s="6"/>
      <c r="GN463" s="6"/>
      <c r="GO463" s="6"/>
      <c r="GP463" s="6"/>
      <c r="GQ463" s="6"/>
      <c r="GR463" s="6"/>
      <c r="GS463" s="6"/>
      <c r="GT463" s="6"/>
      <c r="GU463" s="6"/>
      <c r="GV463" s="6"/>
      <c r="GW463" s="6"/>
      <c r="GX463" s="6"/>
      <c r="GY463" s="6"/>
      <c r="GZ463" s="6"/>
    </row>
    <row r="464" spans="1:208" x14ac:dyDescent="0.15">
      <c r="A464" s="153">
        <f t="shared" si="145"/>
        <v>43080</v>
      </c>
      <c r="B464" s="23">
        <f t="shared" ca="1" si="155"/>
        <v>877771.99513798999</v>
      </c>
      <c r="C464" s="18">
        <f t="shared" si="146"/>
        <v>857000</v>
      </c>
      <c r="D464" s="17">
        <f ca="1">IF(A464&lt;$B$1,VLOOKUP(A464,[1]DI!$A$4:$B$15000,2,FALSE),0)</f>
        <v>6.8900000000000003E-2</v>
      </c>
      <c r="E464" s="18">
        <f t="shared" ca="1" si="140"/>
        <v>1.00026444</v>
      </c>
      <c r="F464" s="18">
        <f ca="1">(TRUNC(PRODUCT($E$12:$E463),16))</f>
        <v>1.1378209345757599</v>
      </c>
      <c r="G464" s="18">
        <f t="shared" ca="1" si="139"/>
        <v>1.1184784481304</v>
      </c>
      <c r="H464" s="18">
        <f t="shared" ca="1" si="141"/>
        <v>1.0172935700000001</v>
      </c>
      <c r="I464" s="17">
        <f t="shared" si="147"/>
        <v>0.03</v>
      </c>
      <c r="J464" s="5">
        <f t="shared" si="148"/>
        <v>42993</v>
      </c>
      <c r="K464" s="2">
        <f t="shared" si="149"/>
        <v>58</v>
      </c>
      <c r="L464" s="27">
        <f t="shared" si="150"/>
        <v>58</v>
      </c>
      <c r="M464" s="14">
        <f t="shared" si="142"/>
        <v>1.006826411</v>
      </c>
      <c r="N464" s="14">
        <f t="shared" ca="1" si="143"/>
        <v>1.0242380339999999</v>
      </c>
      <c r="O464" s="27">
        <f t="shared" si="156"/>
        <v>0</v>
      </c>
      <c r="P464" s="18">
        <f t="shared" ca="1" si="144"/>
        <v>20771.995137990001</v>
      </c>
      <c r="Q464" s="3">
        <f t="shared" si="151"/>
        <v>0</v>
      </c>
      <c r="R464" s="4" t="str">
        <f t="shared" si="152"/>
        <v>A+J=</v>
      </c>
      <c r="S464" s="5">
        <f t="shared" si="153"/>
        <v>43174</v>
      </c>
      <c r="T464" s="8">
        <f t="shared" si="154"/>
        <v>0</v>
      </c>
      <c r="U464" s="8"/>
      <c r="V464" s="8"/>
      <c r="W464" s="8"/>
      <c r="X464" s="8"/>
      <c r="Y464" s="6"/>
      <c r="Z464" s="8"/>
      <c r="AA464" s="8"/>
      <c r="AB464" s="8"/>
      <c r="AC464" s="8"/>
      <c r="AD464" s="8"/>
      <c r="AE464" s="9"/>
      <c r="AF464" s="8"/>
      <c r="AG464" s="8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6"/>
      <c r="GI464" s="6"/>
      <c r="GJ464" s="6"/>
      <c r="GK464" s="6"/>
      <c r="GL464" s="6"/>
      <c r="GM464" s="6"/>
      <c r="GN464" s="6"/>
      <c r="GO464" s="6"/>
      <c r="GP464" s="6"/>
      <c r="GQ464" s="6"/>
      <c r="GR464" s="6"/>
      <c r="GS464" s="6"/>
      <c r="GT464" s="6"/>
      <c r="GU464" s="6"/>
      <c r="GV464" s="6"/>
      <c r="GW464" s="6"/>
      <c r="GX464" s="6"/>
      <c r="GY464" s="6"/>
      <c r="GZ464" s="6"/>
    </row>
    <row r="465" spans="1:208" x14ac:dyDescent="0.15">
      <c r="A465" s="153">
        <f t="shared" si="145"/>
        <v>43081</v>
      </c>
      <c r="B465" s="23">
        <f t="shared" ca="1" si="155"/>
        <v>878107.10356299998</v>
      </c>
      <c r="C465" s="18">
        <f t="shared" si="146"/>
        <v>857000</v>
      </c>
      <c r="D465" s="17">
        <f ca="1">IF(A465&lt;$B$1,VLOOKUP(A465,[1]DI!$A$4:$B$15000,2,FALSE),0)</f>
        <v>6.8900000000000003E-2</v>
      </c>
      <c r="E465" s="18">
        <f t="shared" ca="1" si="140"/>
        <v>1.00026444</v>
      </c>
      <c r="F465" s="18">
        <f ca="1">(TRUNC(PRODUCT($E$12:$E464),16))</f>
        <v>1.1381218199437</v>
      </c>
      <c r="G465" s="18">
        <f t="shared" ca="1" si="139"/>
        <v>1.1184784481304</v>
      </c>
      <c r="H465" s="18">
        <f t="shared" ca="1" si="141"/>
        <v>1.0175625800000001</v>
      </c>
      <c r="I465" s="17">
        <f t="shared" si="147"/>
        <v>0.03</v>
      </c>
      <c r="J465" s="5">
        <f t="shared" si="148"/>
        <v>42993</v>
      </c>
      <c r="K465" s="2">
        <f t="shared" si="149"/>
        <v>59</v>
      </c>
      <c r="L465" s="27">
        <f t="shared" si="150"/>
        <v>59</v>
      </c>
      <c r="M465" s="14">
        <f t="shared" si="142"/>
        <v>1.006944515</v>
      </c>
      <c r="N465" s="14">
        <f t="shared" ca="1" si="143"/>
        <v>1.024629059</v>
      </c>
      <c r="O465" s="27">
        <f t="shared" si="156"/>
        <v>0</v>
      </c>
      <c r="P465" s="18">
        <f t="shared" ca="1" si="144"/>
        <v>21107.103563000001</v>
      </c>
      <c r="Q465" s="3">
        <f t="shared" si="151"/>
        <v>0</v>
      </c>
      <c r="R465" s="4" t="str">
        <f t="shared" si="152"/>
        <v>A+J=</v>
      </c>
      <c r="S465" s="5">
        <f t="shared" si="153"/>
        <v>43174</v>
      </c>
      <c r="T465" s="8">
        <f t="shared" si="154"/>
        <v>0</v>
      </c>
      <c r="U465" s="8"/>
      <c r="V465" s="8"/>
      <c r="W465" s="8"/>
      <c r="X465" s="8"/>
      <c r="Y465" s="6"/>
      <c r="Z465" s="8"/>
      <c r="AA465" s="8"/>
      <c r="AB465" s="8"/>
      <c r="AC465" s="8"/>
      <c r="AD465" s="8"/>
      <c r="AE465" s="9"/>
      <c r="AF465" s="8"/>
      <c r="AG465" s="8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6"/>
      <c r="GI465" s="6"/>
      <c r="GJ465" s="6"/>
      <c r="GK465" s="6"/>
      <c r="GL465" s="6"/>
      <c r="GM465" s="6"/>
      <c r="GN465" s="6"/>
      <c r="GO465" s="6"/>
      <c r="GP465" s="6"/>
      <c r="GQ465" s="6"/>
      <c r="GR465" s="6"/>
      <c r="GS465" s="6"/>
      <c r="GT465" s="6"/>
      <c r="GU465" s="6"/>
      <c r="GV465" s="6"/>
      <c r="GW465" s="6"/>
      <c r="GX465" s="6"/>
      <c r="GY465" s="6"/>
      <c r="GZ465" s="6"/>
    </row>
    <row r="466" spans="1:208" x14ac:dyDescent="0.15">
      <c r="A466" s="153">
        <f t="shared" si="145"/>
        <v>43082</v>
      </c>
      <c r="B466" s="23">
        <f t="shared" ca="1" si="155"/>
        <v>878442.34825100005</v>
      </c>
      <c r="C466" s="18">
        <f t="shared" si="146"/>
        <v>857000</v>
      </c>
      <c r="D466" s="17">
        <f ca="1">IF(A466&lt;$B$1,VLOOKUP(A466,[1]DI!$A$4:$B$15000,2,FALSE),0)</f>
        <v>6.8900000000000003E-2</v>
      </c>
      <c r="E466" s="18">
        <f t="shared" ca="1" si="140"/>
        <v>1.00026444</v>
      </c>
      <c r="F466" s="18">
        <f ca="1">(TRUNC(PRODUCT($E$12:$E465),16))</f>
        <v>1.1384227848777599</v>
      </c>
      <c r="G466" s="18">
        <f t="shared" ca="1" si="139"/>
        <v>1.1184784481304</v>
      </c>
      <c r="H466" s="18">
        <f t="shared" ca="1" si="141"/>
        <v>1.0178316700000001</v>
      </c>
      <c r="I466" s="17">
        <f t="shared" si="147"/>
        <v>0.03</v>
      </c>
      <c r="J466" s="5">
        <f t="shared" si="148"/>
        <v>42993</v>
      </c>
      <c r="K466" s="2">
        <f t="shared" si="149"/>
        <v>60</v>
      </c>
      <c r="L466" s="27">
        <f t="shared" si="150"/>
        <v>60</v>
      </c>
      <c r="M466" s="14">
        <f t="shared" si="142"/>
        <v>1.007062634</v>
      </c>
      <c r="N466" s="14">
        <f t="shared" ca="1" si="143"/>
        <v>1.0250202429999999</v>
      </c>
      <c r="O466" s="27">
        <f t="shared" si="156"/>
        <v>0</v>
      </c>
      <c r="P466" s="18">
        <f t="shared" ca="1" si="144"/>
        <v>21442.348250999999</v>
      </c>
      <c r="Q466" s="3">
        <f t="shared" si="151"/>
        <v>0</v>
      </c>
      <c r="R466" s="4" t="str">
        <f t="shared" si="152"/>
        <v>A+J=</v>
      </c>
      <c r="S466" s="5">
        <f t="shared" si="153"/>
        <v>43174</v>
      </c>
      <c r="T466" s="8">
        <f t="shared" si="154"/>
        <v>0</v>
      </c>
      <c r="U466" s="8"/>
      <c r="V466" s="8"/>
      <c r="W466" s="8"/>
      <c r="X466" s="8"/>
      <c r="Y466" s="6"/>
      <c r="Z466" s="8"/>
      <c r="AA466" s="8"/>
      <c r="AB466" s="8"/>
      <c r="AC466" s="8"/>
      <c r="AD466" s="8"/>
      <c r="AE466" s="9"/>
      <c r="AF466" s="8"/>
      <c r="AG466" s="8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6"/>
      <c r="GI466" s="6"/>
      <c r="GJ466" s="6"/>
      <c r="GK466" s="6"/>
      <c r="GL466" s="6"/>
      <c r="GM466" s="6"/>
      <c r="GN466" s="6"/>
      <c r="GO466" s="6"/>
      <c r="GP466" s="6"/>
      <c r="GQ466" s="6"/>
      <c r="GR466" s="6"/>
      <c r="GS466" s="6"/>
      <c r="GT466" s="6"/>
      <c r="GU466" s="6"/>
      <c r="GV466" s="6"/>
      <c r="GW466" s="6"/>
      <c r="GX466" s="6"/>
      <c r="GY466" s="6"/>
      <c r="GZ466" s="6"/>
    </row>
    <row r="467" spans="1:208" x14ac:dyDescent="0.15">
      <c r="A467" s="153">
        <f t="shared" si="145"/>
        <v>43083</v>
      </c>
      <c r="B467" s="23">
        <f t="shared" ca="1" si="155"/>
        <v>878777.71034800005</v>
      </c>
      <c r="C467" s="18">
        <f t="shared" si="146"/>
        <v>857000</v>
      </c>
      <c r="D467" s="17">
        <f ca="1">IF(A467&lt;$B$1,VLOOKUP(A467,[1]DI!$A$4:$B$15000,2,FALSE),0)</f>
        <v>6.8900000000000003E-2</v>
      </c>
      <c r="E467" s="18">
        <f t="shared" ca="1" si="140"/>
        <v>1.00026444</v>
      </c>
      <c r="F467" s="18">
        <f ca="1">(TRUNC(PRODUCT($E$12:$E466),16))</f>
        <v>1.1387238293990001</v>
      </c>
      <c r="G467" s="18">
        <f t="shared" ca="1" si="139"/>
        <v>1.1184784481304</v>
      </c>
      <c r="H467" s="18">
        <f t="shared" ca="1" si="141"/>
        <v>1.0181008199999999</v>
      </c>
      <c r="I467" s="17">
        <f t="shared" si="147"/>
        <v>0.03</v>
      </c>
      <c r="J467" s="5">
        <f t="shared" si="148"/>
        <v>42993</v>
      </c>
      <c r="K467" s="2">
        <f t="shared" si="149"/>
        <v>61</v>
      </c>
      <c r="L467" s="27">
        <f t="shared" si="150"/>
        <v>61</v>
      </c>
      <c r="M467" s="14">
        <f t="shared" si="142"/>
        <v>1.0071807660000001</v>
      </c>
      <c r="N467" s="14">
        <f t="shared" ca="1" si="143"/>
        <v>1.0254115640000001</v>
      </c>
      <c r="O467" s="27">
        <f t="shared" si="156"/>
        <v>0</v>
      </c>
      <c r="P467" s="18">
        <f t="shared" ca="1" si="144"/>
        <v>21777.710348000001</v>
      </c>
      <c r="Q467" s="3">
        <f t="shared" si="151"/>
        <v>0</v>
      </c>
      <c r="R467" s="4" t="str">
        <f t="shared" si="152"/>
        <v>A+J=</v>
      </c>
      <c r="S467" s="5">
        <f t="shared" si="153"/>
        <v>43174</v>
      </c>
      <c r="T467" s="8">
        <f t="shared" si="154"/>
        <v>0</v>
      </c>
      <c r="U467" s="8"/>
      <c r="V467" s="8"/>
      <c r="W467" s="8"/>
      <c r="X467" s="8"/>
      <c r="Y467" s="6"/>
      <c r="Z467" s="8"/>
      <c r="AA467" s="8"/>
      <c r="AB467" s="8"/>
      <c r="AC467" s="8"/>
      <c r="AD467" s="8"/>
      <c r="AE467" s="9"/>
      <c r="AF467" s="8"/>
      <c r="AG467" s="8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6"/>
      <c r="GI467" s="6"/>
      <c r="GJ467" s="6"/>
      <c r="GK467" s="6"/>
      <c r="GL467" s="6"/>
      <c r="GM467" s="6"/>
      <c r="GN467" s="6"/>
      <c r="GO467" s="6"/>
      <c r="GP467" s="6"/>
      <c r="GQ467" s="6"/>
      <c r="GR467" s="6"/>
      <c r="GS467" s="6"/>
      <c r="GT467" s="6"/>
      <c r="GU467" s="6"/>
      <c r="GV467" s="6"/>
      <c r="GW467" s="6"/>
      <c r="GX467" s="6"/>
      <c r="GY467" s="6"/>
      <c r="GZ467" s="6"/>
    </row>
    <row r="468" spans="1:208" x14ac:dyDescent="0.15">
      <c r="A468" s="153">
        <f t="shared" si="145"/>
        <v>43084</v>
      </c>
      <c r="B468" s="23">
        <f t="shared" ca="1" si="155"/>
        <v>879113.20785100001</v>
      </c>
      <c r="C468" s="18">
        <f t="shared" si="146"/>
        <v>857000</v>
      </c>
      <c r="D468" s="17">
        <f ca="1">IF(A468&lt;$B$1,VLOOKUP(A468,[1]DI!$A$4:$B$15000,2,FALSE),0)</f>
        <v>6.8900000000000003E-2</v>
      </c>
      <c r="E468" s="18">
        <f t="shared" ca="1" si="140"/>
        <v>1.00026444</v>
      </c>
      <c r="F468" s="18">
        <f ca="1">(TRUNC(PRODUCT($E$12:$E467),16))</f>
        <v>1.13902495352844</v>
      </c>
      <c r="G468" s="18">
        <f t="shared" ca="1" si="139"/>
        <v>1.1184784481304</v>
      </c>
      <c r="H468" s="18">
        <f t="shared" ca="1" si="141"/>
        <v>1.0183700499999999</v>
      </c>
      <c r="I468" s="17">
        <f t="shared" si="147"/>
        <v>0.03</v>
      </c>
      <c r="J468" s="5">
        <f t="shared" si="148"/>
        <v>42993</v>
      </c>
      <c r="K468" s="2">
        <f t="shared" si="149"/>
        <v>62</v>
      </c>
      <c r="L468" s="27">
        <f t="shared" si="150"/>
        <v>62</v>
      </c>
      <c r="M468" s="14">
        <f t="shared" si="142"/>
        <v>1.007298912</v>
      </c>
      <c r="N468" s="14">
        <f t="shared" ca="1" si="143"/>
        <v>1.025803043</v>
      </c>
      <c r="O468" s="27">
        <f t="shared" si="156"/>
        <v>0</v>
      </c>
      <c r="P468" s="18">
        <f t="shared" ca="1" si="144"/>
        <v>22113.207850999999</v>
      </c>
      <c r="Q468" s="3">
        <f t="shared" si="151"/>
        <v>0</v>
      </c>
      <c r="R468" s="4" t="str">
        <f t="shared" si="152"/>
        <v>A+J=</v>
      </c>
      <c r="S468" s="5">
        <f t="shared" si="153"/>
        <v>43174</v>
      </c>
      <c r="T468" s="8">
        <f t="shared" si="154"/>
        <v>0</v>
      </c>
      <c r="U468" s="8"/>
      <c r="V468" s="8"/>
      <c r="W468" s="8"/>
      <c r="X468" s="8"/>
      <c r="Y468" s="6"/>
      <c r="Z468" s="8"/>
      <c r="AA468" s="8"/>
      <c r="AB468" s="8"/>
      <c r="AC468" s="8"/>
      <c r="AD468" s="8"/>
      <c r="AE468" s="9"/>
      <c r="AF468" s="8"/>
      <c r="AG468" s="8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6"/>
      <c r="GI468" s="6"/>
      <c r="GJ468" s="6"/>
      <c r="GK468" s="6"/>
      <c r="GL468" s="6"/>
      <c r="GM468" s="6"/>
      <c r="GN468" s="6"/>
      <c r="GO468" s="6"/>
      <c r="GP468" s="6"/>
      <c r="GQ468" s="6"/>
      <c r="GR468" s="6"/>
      <c r="GS468" s="6"/>
      <c r="GT468" s="6"/>
      <c r="GU468" s="6"/>
      <c r="GV468" s="6"/>
      <c r="GW468" s="6"/>
      <c r="GX468" s="6"/>
      <c r="GY468" s="6"/>
      <c r="GZ468" s="6"/>
    </row>
    <row r="469" spans="1:208" x14ac:dyDescent="0.15">
      <c r="A469" s="153">
        <f t="shared" si="145"/>
        <v>43085</v>
      </c>
      <c r="B469" s="23">
        <f t="shared" ca="1" si="155"/>
        <v>879448.83304699999</v>
      </c>
      <c r="C469" s="18">
        <f t="shared" si="146"/>
        <v>857000</v>
      </c>
      <c r="D469" s="17">
        <f ca="1">IF(A469&lt;$B$1,VLOOKUP(A469,[1]DI!$A$4:$B$15000,2,FALSE),0)</f>
        <v>0</v>
      </c>
      <c r="E469" s="18">
        <f t="shared" ca="1" si="140"/>
        <v>1</v>
      </c>
      <c r="F469" s="18">
        <f ca="1">(TRUNC(PRODUCT($E$12:$E468),16))</f>
        <v>1.13932615728716</v>
      </c>
      <c r="G469" s="18">
        <f t="shared" ca="1" si="139"/>
        <v>1.1184784481304</v>
      </c>
      <c r="H469" s="18">
        <f t="shared" ca="1" si="141"/>
        <v>1.0186393499999999</v>
      </c>
      <c r="I469" s="17">
        <f t="shared" si="147"/>
        <v>0.03</v>
      </c>
      <c r="J469" s="5">
        <f t="shared" si="148"/>
        <v>42993</v>
      </c>
      <c r="K469" s="2">
        <f t="shared" si="149"/>
        <v>62</v>
      </c>
      <c r="L469" s="27">
        <f t="shared" si="150"/>
        <v>63</v>
      </c>
      <c r="M469" s="14">
        <f t="shared" si="142"/>
        <v>1.007417072</v>
      </c>
      <c r="N469" s="14">
        <f t="shared" ca="1" si="143"/>
        <v>1.0261946710000001</v>
      </c>
      <c r="O469" s="27">
        <f t="shared" si="156"/>
        <v>0</v>
      </c>
      <c r="P469" s="18">
        <f t="shared" ca="1" si="144"/>
        <v>22448.833047</v>
      </c>
      <c r="Q469" s="3">
        <f t="shared" si="151"/>
        <v>0</v>
      </c>
      <c r="R469" s="4" t="str">
        <f t="shared" si="152"/>
        <v>A+J=</v>
      </c>
      <c r="S469" s="5">
        <f t="shared" si="153"/>
        <v>43174</v>
      </c>
      <c r="T469" s="8">
        <f t="shared" si="154"/>
        <v>0</v>
      </c>
      <c r="U469" s="8"/>
      <c r="V469" s="8"/>
      <c r="W469" s="8"/>
      <c r="X469" s="8"/>
      <c r="Y469" s="6"/>
      <c r="Z469" s="8"/>
      <c r="AA469" s="8"/>
      <c r="AB469" s="8"/>
      <c r="AC469" s="8"/>
      <c r="AD469" s="8"/>
      <c r="AE469" s="9"/>
      <c r="AF469" s="8"/>
      <c r="AG469" s="8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6"/>
      <c r="GI469" s="6"/>
      <c r="GJ469" s="6"/>
      <c r="GK469" s="6"/>
      <c r="GL469" s="6"/>
      <c r="GM469" s="6"/>
      <c r="GN469" s="6"/>
      <c r="GO469" s="6"/>
      <c r="GP469" s="6"/>
      <c r="GQ469" s="6"/>
      <c r="GR469" s="6"/>
      <c r="GS469" s="6"/>
      <c r="GT469" s="6"/>
      <c r="GU469" s="6"/>
      <c r="GV469" s="6"/>
      <c r="GW469" s="6"/>
      <c r="GX469" s="6"/>
      <c r="GY469" s="6"/>
      <c r="GZ469" s="6"/>
    </row>
    <row r="470" spans="1:208" x14ac:dyDescent="0.15">
      <c r="A470" s="153">
        <f t="shared" si="145"/>
        <v>43086</v>
      </c>
      <c r="B470" s="23">
        <f t="shared" ca="1" si="155"/>
        <v>879448.83304699999</v>
      </c>
      <c r="C470" s="18">
        <f t="shared" si="146"/>
        <v>857000</v>
      </c>
      <c r="D470" s="17">
        <f ca="1">IF(A470&lt;$B$1,VLOOKUP(A470,[1]DI!$A$4:$B$15000,2,FALSE),0)</f>
        <v>0</v>
      </c>
      <c r="E470" s="18">
        <f t="shared" ca="1" si="140"/>
        <v>1</v>
      </c>
      <c r="F470" s="18">
        <f ca="1">(TRUNC(PRODUCT($E$12:$E469),16))</f>
        <v>1.13932615728716</v>
      </c>
      <c r="G470" s="18">
        <f t="shared" ca="1" si="139"/>
        <v>1.1184784481304</v>
      </c>
      <c r="H470" s="18">
        <f t="shared" ca="1" si="141"/>
        <v>1.0186393499999999</v>
      </c>
      <c r="I470" s="17">
        <f t="shared" si="147"/>
        <v>0.03</v>
      </c>
      <c r="J470" s="5">
        <f t="shared" si="148"/>
        <v>42993</v>
      </c>
      <c r="K470" s="2">
        <f t="shared" si="149"/>
        <v>62</v>
      </c>
      <c r="L470" s="27">
        <f t="shared" si="150"/>
        <v>63</v>
      </c>
      <c r="M470" s="14">
        <f t="shared" si="142"/>
        <v>1.007417072</v>
      </c>
      <c r="N470" s="14">
        <f t="shared" ca="1" si="143"/>
        <v>1.0261946710000001</v>
      </c>
      <c r="O470" s="27">
        <f t="shared" si="156"/>
        <v>0</v>
      </c>
      <c r="P470" s="18">
        <f t="shared" ca="1" si="144"/>
        <v>22448.833047</v>
      </c>
      <c r="Q470" s="3">
        <f t="shared" si="151"/>
        <v>0</v>
      </c>
      <c r="R470" s="4" t="str">
        <f t="shared" si="152"/>
        <v>A+J=</v>
      </c>
      <c r="S470" s="5">
        <f t="shared" si="153"/>
        <v>43174</v>
      </c>
      <c r="T470" s="8">
        <f t="shared" si="154"/>
        <v>0</v>
      </c>
      <c r="U470" s="8"/>
      <c r="V470" s="8"/>
      <c r="W470" s="8"/>
      <c r="X470" s="8"/>
      <c r="Y470" s="6"/>
      <c r="Z470" s="8"/>
      <c r="AA470" s="8"/>
      <c r="AB470" s="8"/>
      <c r="AC470" s="8"/>
      <c r="AD470" s="8"/>
      <c r="AE470" s="9"/>
      <c r="AF470" s="8"/>
      <c r="AG470" s="8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6"/>
      <c r="GI470" s="6"/>
      <c r="GJ470" s="6"/>
      <c r="GK470" s="6"/>
      <c r="GL470" s="6"/>
      <c r="GM470" s="6"/>
      <c r="GN470" s="6"/>
      <c r="GO470" s="6"/>
      <c r="GP470" s="6"/>
      <c r="GQ470" s="6"/>
      <c r="GR470" s="6"/>
      <c r="GS470" s="6"/>
      <c r="GT470" s="6"/>
      <c r="GU470" s="6"/>
      <c r="GV470" s="6"/>
      <c r="GW470" s="6"/>
      <c r="GX470" s="6"/>
      <c r="GY470" s="6"/>
      <c r="GZ470" s="6"/>
    </row>
    <row r="471" spans="1:208" x14ac:dyDescent="0.15">
      <c r="A471" s="153">
        <f t="shared" si="145"/>
        <v>43087</v>
      </c>
      <c r="B471" s="23">
        <f t="shared" ca="1" si="155"/>
        <v>879448.83304699999</v>
      </c>
      <c r="C471" s="18">
        <f t="shared" si="146"/>
        <v>857000</v>
      </c>
      <c r="D471" s="17">
        <f ca="1">IF(A471&lt;$B$1,VLOOKUP(A471,[1]DI!$A$4:$B$15000,2,FALSE),0)</f>
        <v>6.8900000000000003E-2</v>
      </c>
      <c r="E471" s="18">
        <f t="shared" ca="1" si="140"/>
        <v>1.00026444</v>
      </c>
      <c r="F471" s="18">
        <f ca="1">(TRUNC(PRODUCT($E$12:$E470),16))</f>
        <v>1.13932615728716</v>
      </c>
      <c r="G471" s="18">
        <f t="shared" ca="1" si="139"/>
        <v>1.1184784481304</v>
      </c>
      <c r="H471" s="18">
        <f t="shared" ca="1" si="141"/>
        <v>1.0186393499999999</v>
      </c>
      <c r="I471" s="17">
        <f t="shared" si="147"/>
        <v>0.03</v>
      </c>
      <c r="J471" s="5">
        <f t="shared" si="148"/>
        <v>42993</v>
      </c>
      <c r="K471" s="2">
        <f t="shared" si="149"/>
        <v>63</v>
      </c>
      <c r="L471" s="27">
        <f t="shared" si="150"/>
        <v>63</v>
      </c>
      <c r="M471" s="14">
        <f t="shared" si="142"/>
        <v>1.007417072</v>
      </c>
      <c r="N471" s="14">
        <f t="shared" ca="1" si="143"/>
        <v>1.0261946710000001</v>
      </c>
      <c r="O471" s="27">
        <f t="shared" si="156"/>
        <v>0</v>
      </c>
      <c r="P471" s="18">
        <f t="shared" ca="1" si="144"/>
        <v>22448.833047</v>
      </c>
      <c r="Q471" s="3">
        <f t="shared" si="151"/>
        <v>0</v>
      </c>
      <c r="R471" s="4" t="str">
        <f t="shared" si="152"/>
        <v>A+J=</v>
      </c>
      <c r="S471" s="5">
        <f t="shared" si="153"/>
        <v>43174</v>
      </c>
      <c r="T471" s="8">
        <f t="shared" si="154"/>
        <v>0</v>
      </c>
      <c r="U471" s="8"/>
      <c r="V471" s="8"/>
      <c r="W471" s="8"/>
      <c r="X471" s="8"/>
      <c r="Y471" s="6"/>
      <c r="Z471" s="8"/>
      <c r="AA471" s="8"/>
      <c r="AB471" s="8"/>
      <c r="AC471" s="8"/>
      <c r="AD471" s="8"/>
      <c r="AE471" s="9"/>
      <c r="AF471" s="8"/>
      <c r="AG471" s="8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6"/>
      <c r="GI471" s="6"/>
      <c r="GJ471" s="6"/>
      <c r="GK471" s="6"/>
      <c r="GL471" s="6"/>
      <c r="GM471" s="6"/>
      <c r="GN471" s="6"/>
      <c r="GO471" s="6"/>
      <c r="GP471" s="6"/>
      <c r="GQ471" s="6"/>
      <c r="GR471" s="6"/>
      <c r="GS471" s="6"/>
      <c r="GT471" s="6"/>
      <c r="GU471" s="6"/>
      <c r="GV471" s="6"/>
      <c r="GW471" s="6"/>
      <c r="GX471" s="6"/>
      <c r="GY471" s="6"/>
      <c r="GZ471" s="6"/>
    </row>
    <row r="472" spans="1:208" x14ac:dyDescent="0.15">
      <c r="A472" s="153">
        <f t="shared" si="145"/>
        <v>43088</v>
      </c>
      <c r="B472" s="23">
        <f t="shared" ca="1" si="155"/>
        <v>879784.58593599999</v>
      </c>
      <c r="C472" s="18">
        <f t="shared" si="146"/>
        <v>857000</v>
      </c>
      <c r="D472" s="17">
        <f ca="1">IF(A472&lt;$B$1,VLOOKUP(A472,[1]DI!$A$4:$B$15000,2,FALSE),0)</f>
        <v>6.8900000000000003E-2</v>
      </c>
      <c r="E472" s="18">
        <f t="shared" ca="1" si="140"/>
        <v>1.00026444</v>
      </c>
      <c r="F472" s="18">
        <f ca="1">(TRUNC(PRODUCT($E$12:$E471),16))</f>
        <v>1.1396274406961899</v>
      </c>
      <c r="G472" s="18">
        <f t="shared" ca="1" si="139"/>
        <v>1.1184784481304</v>
      </c>
      <c r="H472" s="18">
        <f t="shared" ca="1" si="141"/>
        <v>1.01890872</v>
      </c>
      <c r="I472" s="17">
        <f t="shared" si="147"/>
        <v>0.03</v>
      </c>
      <c r="J472" s="5">
        <f t="shared" si="148"/>
        <v>42993</v>
      </c>
      <c r="K472" s="2">
        <f t="shared" si="149"/>
        <v>64</v>
      </c>
      <c r="L472" s="27">
        <f t="shared" si="150"/>
        <v>64</v>
      </c>
      <c r="M472" s="14">
        <f t="shared" si="142"/>
        <v>1.007535246</v>
      </c>
      <c r="N472" s="14">
        <f t="shared" ca="1" si="143"/>
        <v>1.026586448</v>
      </c>
      <c r="O472" s="27">
        <f t="shared" si="156"/>
        <v>0</v>
      </c>
      <c r="P472" s="18">
        <f t="shared" ca="1" si="144"/>
        <v>22784.585935999999</v>
      </c>
      <c r="Q472" s="3">
        <f t="shared" si="151"/>
        <v>0</v>
      </c>
      <c r="R472" s="4" t="str">
        <f t="shared" si="152"/>
        <v>A+J=</v>
      </c>
      <c r="S472" s="5">
        <f t="shared" si="153"/>
        <v>43174</v>
      </c>
      <c r="T472" s="8">
        <f t="shared" si="154"/>
        <v>0</v>
      </c>
      <c r="U472" s="8"/>
      <c r="V472" s="8"/>
      <c r="W472" s="8"/>
      <c r="X472" s="8"/>
      <c r="Y472" s="6"/>
      <c r="Z472" s="8"/>
      <c r="AA472" s="8"/>
      <c r="AB472" s="8"/>
      <c r="AC472" s="8"/>
      <c r="AD472" s="8"/>
      <c r="AE472" s="9"/>
      <c r="AF472" s="8"/>
      <c r="AG472" s="8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6"/>
      <c r="GI472" s="6"/>
      <c r="GJ472" s="6"/>
      <c r="GK472" s="6"/>
      <c r="GL472" s="6"/>
      <c r="GM472" s="6"/>
      <c r="GN472" s="6"/>
      <c r="GO472" s="6"/>
      <c r="GP472" s="6"/>
      <c r="GQ472" s="6"/>
      <c r="GR472" s="6"/>
      <c r="GS472" s="6"/>
      <c r="GT472" s="6"/>
      <c r="GU472" s="6"/>
      <c r="GV472" s="6"/>
      <c r="GW472" s="6"/>
      <c r="GX472" s="6"/>
      <c r="GY472" s="6"/>
      <c r="GZ472" s="6"/>
    </row>
    <row r="473" spans="1:208" x14ac:dyDescent="0.15">
      <c r="A473" s="153">
        <f t="shared" si="145"/>
        <v>43089</v>
      </c>
      <c r="B473" s="23">
        <f t="shared" ca="1" si="155"/>
        <v>880120.46480399999</v>
      </c>
      <c r="C473" s="18">
        <f t="shared" si="146"/>
        <v>857000</v>
      </c>
      <c r="D473" s="17">
        <f ca="1">IF(A473&lt;$B$1,VLOOKUP(A473,[1]DI!$A$4:$B$15000,2,FALSE),0)</f>
        <v>6.8900000000000003E-2</v>
      </c>
      <c r="E473" s="18">
        <f t="shared" ca="1" si="140"/>
        <v>1.00026444</v>
      </c>
      <c r="F473" s="18">
        <f ca="1">(TRUNC(PRODUCT($E$12:$E472),16))</f>
        <v>1.13992880377661</v>
      </c>
      <c r="G473" s="18">
        <f t="shared" ca="1" si="139"/>
        <v>1.1184784481304</v>
      </c>
      <c r="H473" s="18">
        <f t="shared" ca="1" si="141"/>
        <v>1.0191781600000001</v>
      </c>
      <c r="I473" s="17">
        <f t="shared" si="147"/>
        <v>0.03</v>
      </c>
      <c r="J473" s="5">
        <f t="shared" si="148"/>
        <v>42993</v>
      </c>
      <c r="K473" s="2">
        <f t="shared" si="149"/>
        <v>65</v>
      </c>
      <c r="L473" s="27">
        <f t="shared" si="150"/>
        <v>65</v>
      </c>
      <c r="M473" s="14">
        <f t="shared" si="142"/>
        <v>1.007653433</v>
      </c>
      <c r="N473" s="14">
        <f t="shared" ca="1" si="143"/>
        <v>1.0269783720000001</v>
      </c>
      <c r="O473" s="27">
        <f t="shared" si="156"/>
        <v>0</v>
      </c>
      <c r="P473" s="18">
        <f t="shared" ca="1" si="144"/>
        <v>23120.464803999999</v>
      </c>
      <c r="Q473" s="3">
        <f t="shared" si="151"/>
        <v>0</v>
      </c>
      <c r="R473" s="4" t="str">
        <f t="shared" si="152"/>
        <v>A+J=</v>
      </c>
      <c r="S473" s="5">
        <f t="shared" si="153"/>
        <v>43174</v>
      </c>
      <c r="T473" s="8">
        <f t="shared" si="154"/>
        <v>0</v>
      </c>
      <c r="U473" s="8"/>
      <c r="V473" s="8"/>
      <c r="W473" s="8"/>
      <c r="X473" s="8"/>
      <c r="Y473" s="6"/>
      <c r="Z473" s="8"/>
      <c r="AA473" s="8"/>
      <c r="AB473" s="8"/>
      <c r="AC473" s="8"/>
      <c r="AD473" s="8"/>
      <c r="AE473" s="9"/>
      <c r="AF473" s="8"/>
      <c r="AG473" s="8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6"/>
      <c r="GI473" s="6"/>
      <c r="GJ473" s="6"/>
      <c r="GK473" s="6"/>
      <c r="GL473" s="6"/>
      <c r="GM473" s="6"/>
      <c r="GN473" s="6"/>
      <c r="GO473" s="6"/>
      <c r="GP473" s="6"/>
      <c r="GQ473" s="6"/>
      <c r="GR473" s="6"/>
      <c r="GS473" s="6"/>
      <c r="GT473" s="6"/>
      <c r="GU473" s="6"/>
      <c r="GV473" s="6"/>
      <c r="GW473" s="6"/>
      <c r="GX473" s="6"/>
      <c r="GY473" s="6"/>
      <c r="GZ473" s="6"/>
    </row>
    <row r="474" spans="1:208" x14ac:dyDescent="0.15">
      <c r="A474" s="153">
        <f t="shared" si="145"/>
        <v>43090</v>
      </c>
      <c r="B474" s="23">
        <f t="shared" ca="1" si="155"/>
        <v>880456.471365</v>
      </c>
      <c r="C474" s="18">
        <f t="shared" si="146"/>
        <v>857000</v>
      </c>
      <c r="D474" s="17">
        <f ca="1">IF(A474&lt;$B$1,VLOOKUP(A474,[1]DI!$A$4:$B$15000,2,FALSE),0)</f>
        <v>6.8900000000000003E-2</v>
      </c>
      <c r="E474" s="18">
        <f t="shared" ca="1" si="140"/>
        <v>1.00026444</v>
      </c>
      <c r="F474" s="18">
        <f ca="1">(TRUNC(PRODUCT($E$12:$E473),16))</f>
        <v>1.14023024654948</v>
      </c>
      <c r="G474" s="18">
        <f t="shared" ca="1" si="139"/>
        <v>1.1184784481304</v>
      </c>
      <c r="H474" s="18">
        <f t="shared" ca="1" si="141"/>
        <v>1.0194476699999999</v>
      </c>
      <c r="I474" s="17">
        <f t="shared" si="147"/>
        <v>0.03</v>
      </c>
      <c r="J474" s="5">
        <f t="shared" si="148"/>
        <v>42993</v>
      </c>
      <c r="K474" s="2">
        <f t="shared" si="149"/>
        <v>66</v>
      </c>
      <c r="L474" s="27">
        <f t="shared" si="150"/>
        <v>66</v>
      </c>
      <c r="M474" s="14">
        <f t="shared" si="142"/>
        <v>1.0077716350000001</v>
      </c>
      <c r="N474" s="14">
        <f t="shared" ca="1" si="143"/>
        <v>1.0273704450000001</v>
      </c>
      <c r="O474" s="27">
        <f t="shared" si="156"/>
        <v>0</v>
      </c>
      <c r="P474" s="18">
        <f t="shared" ca="1" si="144"/>
        <v>23456.471365000001</v>
      </c>
      <c r="Q474" s="3">
        <f t="shared" si="151"/>
        <v>0</v>
      </c>
      <c r="R474" s="4" t="str">
        <f t="shared" si="152"/>
        <v>A+J=</v>
      </c>
      <c r="S474" s="5">
        <f t="shared" si="153"/>
        <v>43174</v>
      </c>
      <c r="T474" s="8">
        <f t="shared" si="154"/>
        <v>0</v>
      </c>
      <c r="U474" s="8"/>
      <c r="V474" s="8"/>
      <c r="W474" s="8"/>
      <c r="X474" s="8"/>
      <c r="Y474" s="6"/>
      <c r="Z474" s="8"/>
      <c r="AA474" s="8"/>
      <c r="AB474" s="8"/>
      <c r="AC474" s="8"/>
      <c r="AD474" s="8"/>
      <c r="AE474" s="9"/>
      <c r="AF474" s="8"/>
      <c r="AG474" s="8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6"/>
      <c r="GI474" s="6"/>
      <c r="GJ474" s="6"/>
      <c r="GK474" s="6"/>
      <c r="GL474" s="6"/>
      <c r="GM474" s="6"/>
      <c r="GN474" s="6"/>
      <c r="GO474" s="6"/>
      <c r="GP474" s="6"/>
      <c r="GQ474" s="6"/>
      <c r="GR474" s="6"/>
      <c r="GS474" s="6"/>
      <c r="GT474" s="6"/>
      <c r="GU474" s="6"/>
      <c r="GV474" s="6"/>
      <c r="GW474" s="6"/>
      <c r="GX474" s="6"/>
      <c r="GY474" s="6"/>
      <c r="GZ474" s="6"/>
    </row>
    <row r="475" spans="1:208" x14ac:dyDescent="0.15">
      <c r="A475" s="153">
        <f t="shared" si="145"/>
        <v>43091</v>
      </c>
      <c r="B475" s="23">
        <f t="shared" ca="1" si="155"/>
        <v>880792.60476200003</v>
      </c>
      <c r="C475" s="18">
        <f t="shared" si="146"/>
        <v>857000</v>
      </c>
      <c r="D475" s="17">
        <f ca="1">IF(A475&lt;$B$1,VLOOKUP(A475,[1]DI!$A$4:$B$15000,2,FALSE),0)</f>
        <v>6.8900000000000003E-2</v>
      </c>
      <c r="E475" s="18">
        <f t="shared" ca="1" si="140"/>
        <v>1.00026444</v>
      </c>
      <c r="F475" s="18">
        <f ca="1">(TRUNC(PRODUCT($E$12:$E474),16))</f>
        <v>1.1405317690358701</v>
      </c>
      <c r="G475" s="18">
        <f t="shared" ca="1" si="139"/>
        <v>1.1184784481304</v>
      </c>
      <c r="H475" s="18">
        <f t="shared" ca="1" si="141"/>
        <v>1.01971725</v>
      </c>
      <c r="I475" s="17">
        <f t="shared" si="147"/>
        <v>0.03</v>
      </c>
      <c r="J475" s="5">
        <f t="shared" si="148"/>
        <v>42993</v>
      </c>
      <c r="K475" s="2">
        <f t="shared" si="149"/>
        <v>67</v>
      </c>
      <c r="L475" s="27">
        <f t="shared" si="150"/>
        <v>67</v>
      </c>
      <c r="M475" s="14">
        <f t="shared" si="142"/>
        <v>1.00788985</v>
      </c>
      <c r="N475" s="14">
        <f t="shared" ca="1" si="143"/>
        <v>1.0277626660000001</v>
      </c>
      <c r="O475" s="27">
        <f t="shared" si="156"/>
        <v>0</v>
      </c>
      <c r="P475" s="18">
        <f t="shared" ca="1" si="144"/>
        <v>23792.604761999999</v>
      </c>
      <c r="Q475" s="3">
        <f t="shared" si="151"/>
        <v>0</v>
      </c>
      <c r="R475" s="4" t="str">
        <f t="shared" si="152"/>
        <v>A+J=</v>
      </c>
      <c r="S475" s="5">
        <f t="shared" si="153"/>
        <v>43174</v>
      </c>
      <c r="T475" s="8">
        <f t="shared" si="154"/>
        <v>0</v>
      </c>
      <c r="U475" s="8"/>
      <c r="V475" s="8"/>
      <c r="W475" s="8"/>
      <c r="X475" s="8"/>
      <c r="Y475" s="6"/>
      <c r="Z475" s="8"/>
      <c r="AA475" s="8"/>
      <c r="AB475" s="8"/>
      <c r="AC475" s="8"/>
      <c r="AD475" s="8"/>
      <c r="AE475" s="9"/>
      <c r="AF475" s="8"/>
      <c r="AG475" s="8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6"/>
      <c r="GI475" s="6"/>
      <c r="GJ475" s="6"/>
      <c r="GK475" s="6"/>
      <c r="GL475" s="6"/>
      <c r="GM475" s="6"/>
      <c r="GN475" s="6"/>
      <c r="GO475" s="6"/>
      <c r="GP475" s="6"/>
      <c r="GQ475" s="6"/>
      <c r="GR475" s="6"/>
      <c r="GS475" s="6"/>
      <c r="GT475" s="6"/>
      <c r="GU475" s="6"/>
      <c r="GV475" s="6"/>
      <c r="GW475" s="6"/>
      <c r="GX475" s="6"/>
      <c r="GY475" s="6"/>
      <c r="GZ475" s="6"/>
    </row>
    <row r="476" spans="1:208" x14ac:dyDescent="0.15">
      <c r="A476" s="153">
        <f t="shared" si="145"/>
        <v>43092</v>
      </c>
      <c r="B476" s="23">
        <f t="shared" ca="1" si="155"/>
        <v>881128.87442200002</v>
      </c>
      <c r="C476" s="18">
        <f t="shared" si="146"/>
        <v>857000</v>
      </c>
      <c r="D476" s="17">
        <f ca="1">IF(A476&lt;$B$1,VLOOKUP(A476,[1]DI!$A$4:$B$15000,2,FALSE),0)</f>
        <v>0</v>
      </c>
      <c r="E476" s="18">
        <f t="shared" ca="1" si="140"/>
        <v>1</v>
      </c>
      <c r="F476" s="18">
        <f ca="1">(TRUNC(PRODUCT($E$12:$E475),16))</f>
        <v>1.1408333712568799</v>
      </c>
      <c r="G476" s="18">
        <f t="shared" ca="1" si="139"/>
        <v>1.1184784481304</v>
      </c>
      <c r="H476" s="18">
        <f t="shared" ca="1" si="141"/>
        <v>1.0199869100000001</v>
      </c>
      <c r="I476" s="17">
        <f t="shared" si="147"/>
        <v>0.03</v>
      </c>
      <c r="J476" s="5">
        <f t="shared" si="148"/>
        <v>42993</v>
      </c>
      <c r="K476" s="2">
        <f t="shared" si="149"/>
        <v>67</v>
      </c>
      <c r="L476" s="27">
        <f t="shared" si="150"/>
        <v>68</v>
      </c>
      <c r="M476" s="14">
        <f t="shared" si="142"/>
        <v>1.0080080789999999</v>
      </c>
      <c r="N476" s="14">
        <f t="shared" ca="1" si="143"/>
        <v>1.028155046</v>
      </c>
      <c r="O476" s="27">
        <f t="shared" si="156"/>
        <v>0</v>
      </c>
      <c r="P476" s="18">
        <f t="shared" ca="1" si="144"/>
        <v>24128.874422000001</v>
      </c>
      <c r="Q476" s="3">
        <f t="shared" si="151"/>
        <v>0</v>
      </c>
      <c r="R476" s="4" t="str">
        <f t="shared" si="152"/>
        <v>A+J=</v>
      </c>
      <c r="S476" s="5">
        <f t="shared" si="153"/>
        <v>43174</v>
      </c>
      <c r="T476" s="8">
        <f t="shared" si="154"/>
        <v>0</v>
      </c>
      <c r="U476" s="8"/>
      <c r="V476" s="8"/>
      <c r="W476" s="8"/>
      <c r="X476" s="8"/>
      <c r="Y476" s="6"/>
      <c r="Z476" s="8"/>
      <c r="AA476" s="8"/>
      <c r="AB476" s="8"/>
      <c r="AC476" s="8"/>
      <c r="AD476" s="8"/>
      <c r="AE476" s="9"/>
      <c r="AF476" s="8"/>
      <c r="AG476" s="8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6"/>
      <c r="GI476" s="6"/>
      <c r="GJ476" s="6"/>
      <c r="GK476" s="6"/>
      <c r="GL476" s="6"/>
      <c r="GM476" s="6"/>
      <c r="GN476" s="6"/>
      <c r="GO476" s="6"/>
      <c r="GP476" s="6"/>
      <c r="GQ476" s="6"/>
      <c r="GR476" s="6"/>
      <c r="GS476" s="6"/>
      <c r="GT476" s="6"/>
      <c r="GU476" s="6"/>
      <c r="GV476" s="6"/>
      <c r="GW476" s="6"/>
      <c r="GX476" s="6"/>
      <c r="GY476" s="6"/>
      <c r="GZ476" s="6"/>
    </row>
    <row r="477" spans="1:208" x14ac:dyDescent="0.15">
      <c r="A477" s="153">
        <f t="shared" si="145"/>
        <v>43093</v>
      </c>
      <c r="B477" s="23">
        <f t="shared" ca="1" si="155"/>
        <v>881128.87442200002</v>
      </c>
      <c r="C477" s="18">
        <f t="shared" si="146"/>
        <v>857000</v>
      </c>
      <c r="D477" s="17">
        <f ca="1">IF(A477&lt;$B$1,VLOOKUP(A477,[1]DI!$A$4:$B$15000,2,FALSE),0)</f>
        <v>0</v>
      </c>
      <c r="E477" s="18">
        <f t="shared" ca="1" si="140"/>
        <v>1</v>
      </c>
      <c r="F477" s="18">
        <f ca="1">(TRUNC(PRODUCT($E$12:$E476),16))</f>
        <v>1.1408333712568799</v>
      </c>
      <c r="G477" s="18">
        <f t="shared" ca="1" si="139"/>
        <v>1.1184784481304</v>
      </c>
      <c r="H477" s="18">
        <f t="shared" ca="1" si="141"/>
        <v>1.0199869100000001</v>
      </c>
      <c r="I477" s="17">
        <f t="shared" si="147"/>
        <v>0.03</v>
      </c>
      <c r="J477" s="5">
        <f t="shared" si="148"/>
        <v>42993</v>
      </c>
      <c r="K477" s="2">
        <f t="shared" si="149"/>
        <v>67</v>
      </c>
      <c r="L477" s="27">
        <f t="shared" si="150"/>
        <v>68</v>
      </c>
      <c r="M477" s="14">
        <f t="shared" si="142"/>
        <v>1.0080080789999999</v>
      </c>
      <c r="N477" s="14">
        <f t="shared" ca="1" si="143"/>
        <v>1.028155046</v>
      </c>
      <c r="O477" s="27">
        <f t="shared" si="156"/>
        <v>0</v>
      </c>
      <c r="P477" s="18">
        <f t="shared" ca="1" si="144"/>
        <v>24128.874422000001</v>
      </c>
      <c r="Q477" s="3">
        <f t="shared" si="151"/>
        <v>0</v>
      </c>
      <c r="R477" s="4" t="str">
        <f t="shared" si="152"/>
        <v>A+J=</v>
      </c>
      <c r="S477" s="5">
        <f t="shared" si="153"/>
        <v>43174</v>
      </c>
      <c r="T477" s="8">
        <f t="shared" si="154"/>
        <v>0</v>
      </c>
      <c r="U477" s="8"/>
      <c r="V477" s="8"/>
      <c r="W477" s="8"/>
      <c r="X477" s="8"/>
      <c r="Y477" s="6"/>
      <c r="Z477" s="8"/>
      <c r="AA477" s="8"/>
      <c r="AB477" s="8"/>
      <c r="AC477" s="8"/>
      <c r="AD477" s="8"/>
      <c r="AE477" s="9"/>
      <c r="AF477" s="8"/>
      <c r="AG477" s="8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6"/>
      <c r="GI477" s="6"/>
      <c r="GJ477" s="6"/>
      <c r="GK477" s="6"/>
      <c r="GL477" s="6"/>
      <c r="GM477" s="6"/>
      <c r="GN477" s="6"/>
      <c r="GO477" s="6"/>
      <c r="GP477" s="6"/>
      <c r="GQ477" s="6"/>
      <c r="GR477" s="6"/>
      <c r="GS477" s="6"/>
      <c r="GT477" s="6"/>
      <c r="GU477" s="6"/>
      <c r="GV477" s="6"/>
      <c r="GW477" s="6"/>
      <c r="GX477" s="6"/>
      <c r="GY477" s="6"/>
      <c r="GZ477" s="6"/>
    </row>
    <row r="478" spans="1:208" x14ac:dyDescent="0.15">
      <c r="A478" s="153">
        <f t="shared" si="145"/>
        <v>43094</v>
      </c>
      <c r="B478" s="23">
        <f t="shared" ca="1" si="155"/>
        <v>881128.87442200002</v>
      </c>
      <c r="C478" s="18">
        <f t="shared" si="146"/>
        <v>857000</v>
      </c>
      <c r="D478" s="17">
        <f ca="1">IF(A478&lt;$B$1,VLOOKUP(A478,[1]DI!$A$4:$B$15000,2,FALSE),0)</f>
        <v>0</v>
      </c>
      <c r="E478" s="18">
        <f t="shared" ca="1" si="140"/>
        <v>1</v>
      </c>
      <c r="F478" s="18">
        <f ca="1">(TRUNC(PRODUCT($E$12:$E477),16))</f>
        <v>1.1408333712568799</v>
      </c>
      <c r="G478" s="18">
        <f t="shared" ca="1" si="139"/>
        <v>1.1184784481304</v>
      </c>
      <c r="H478" s="18">
        <f t="shared" ca="1" si="141"/>
        <v>1.0199869100000001</v>
      </c>
      <c r="I478" s="17">
        <f t="shared" si="147"/>
        <v>0.03</v>
      </c>
      <c r="J478" s="5">
        <f t="shared" si="148"/>
        <v>42993</v>
      </c>
      <c r="K478" s="2">
        <f t="shared" si="149"/>
        <v>67</v>
      </c>
      <c r="L478" s="27">
        <f t="shared" si="150"/>
        <v>68</v>
      </c>
      <c r="M478" s="14">
        <f t="shared" si="142"/>
        <v>1.0080080789999999</v>
      </c>
      <c r="N478" s="14">
        <f t="shared" ca="1" si="143"/>
        <v>1.028155046</v>
      </c>
      <c r="O478" s="27">
        <f t="shared" si="156"/>
        <v>0</v>
      </c>
      <c r="P478" s="18">
        <f t="shared" ca="1" si="144"/>
        <v>24128.874422000001</v>
      </c>
      <c r="Q478" s="3">
        <f t="shared" si="151"/>
        <v>0</v>
      </c>
      <c r="R478" s="4" t="str">
        <f t="shared" si="152"/>
        <v>A+J=</v>
      </c>
      <c r="S478" s="5">
        <f t="shared" si="153"/>
        <v>43174</v>
      </c>
      <c r="T478" s="8">
        <f t="shared" si="154"/>
        <v>0</v>
      </c>
      <c r="U478" s="8"/>
      <c r="V478" s="8"/>
      <c r="W478" s="8"/>
      <c r="X478" s="8"/>
      <c r="Y478" s="6"/>
      <c r="Z478" s="8"/>
      <c r="AA478" s="8"/>
      <c r="AB478" s="8"/>
      <c r="AC478" s="8"/>
      <c r="AD478" s="8"/>
      <c r="AE478" s="9"/>
      <c r="AF478" s="8"/>
      <c r="AG478" s="8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6"/>
      <c r="GI478" s="6"/>
      <c r="GJ478" s="6"/>
      <c r="GK478" s="6"/>
      <c r="GL478" s="6"/>
      <c r="GM478" s="6"/>
      <c r="GN478" s="6"/>
      <c r="GO478" s="6"/>
      <c r="GP478" s="6"/>
      <c r="GQ478" s="6"/>
      <c r="GR478" s="6"/>
      <c r="GS478" s="6"/>
      <c r="GT478" s="6"/>
      <c r="GU478" s="6"/>
      <c r="GV478" s="6"/>
      <c r="GW478" s="6"/>
      <c r="GX478" s="6"/>
      <c r="GY478" s="6"/>
      <c r="GZ478" s="6"/>
    </row>
    <row r="479" spans="1:208" x14ac:dyDescent="0.15">
      <c r="A479" s="153">
        <f t="shared" si="145"/>
        <v>43095</v>
      </c>
      <c r="B479" s="23">
        <f t="shared" ca="1" si="155"/>
        <v>881128.87442200002</v>
      </c>
      <c r="C479" s="18">
        <f t="shared" si="146"/>
        <v>857000</v>
      </c>
      <c r="D479" s="17">
        <f ca="1">IF(A479&lt;$B$1,VLOOKUP(A479,[1]DI!$A$4:$B$15000,2,FALSE),0)</f>
        <v>6.8900000000000003E-2</v>
      </c>
      <c r="E479" s="18">
        <f t="shared" ca="1" si="140"/>
        <v>1.00026444</v>
      </c>
      <c r="F479" s="18">
        <f ca="1">(TRUNC(PRODUCT($E$12:$E478),16))</f>
        <v>1.1408333712568799</v>
      </c>
      <c r="G479" s="18">
        <f t="shared" ca="1" si="139"/>
        <v>1.1184784481304</v>
      </c>
      <c r="H479" s="18">
        <f t="shared" ca="1" si="141"/>
        <v>1.0199869100000001</v>
      </c>
      <c r="I479" s="17">
        <f t="shared" si="147"/>
        <v>0.03</v>
      </c>
      <c r="J479" s="5">
        <f t="shared" si="148"/>
        <v>42993</v>
      </c>
      <c r="K479" s="2">
        <f t="shared" si="149"/>
        <v>68</v>
      </c>
      <c r="L479" s="27">
        <f t="shared" si="150"/>
        <v>68</v>
      </c>
      <c r="M479" s="14">
        <f t="shared" si="142"/>
        <v>1.0080080789999999</v>
      </c>
      <c r="N479" s="14">
        <f t="shared" ca="1" si="143"/>
        <v>1.028155046</v>
      </c>
      <c r="O479" s="27">
        <f t="shared" si="156"/>
        <v>0</v>
      </c>
      <c r="P479" s="18">
        <f t="shared" ca="1" si="144"/>
        <v>24128.874422000001</v>
      </c>
      <c r="Q479" s="3">
        <f t="shared" si="151"/>
        <v>0</v>
      </c>
      <c r="R479" s="4" t="str">
        <f t="shared" si="152"/>
        <v>A+J=</v>
      </c>
      <c r="S479" s="5">
        <f t="shared" si="153"/>
        <v>43174</v>
      </c>
      <c r="T479" s="8">
        <f t="shared" si="154"/>
        <v>0</v>
      </c>
      <c r="U479" s="8"/>
      <c r="V479" s="8"/>
      <c r="W479" s="8"/>
      <c r="X479" s="8"/>
      <c r="Y479" s="6"/>
      <c r="Z479" s="8"/>
      <c r="AA479" s="8"/>
      <c r="AB479" s="8"/>
      <c r="AC479" s="8"/>
      <c r="AD479" s="8"/>
      <c r="AE479" s="9"/>
      <c r="AF479" s="8"/>
      <c r="AG479" s="8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6"/>
      <c r="GI479" s="6"/>
      <c r="GJ479" s="6"/>
      <c r="GK479" s="6"/>
      <c r="GL479" s="6"/>
      <c r="GM479" s="6"/>
      <c r="GN479" s="6"/>
      <c r="GO479" s="6"/>
      <c r="GP479" s="6"/>
      <c r="GQ479" s="6"/>
      <c r="GR479" s="6"/>
      <c r="GS479" s="6"/>
      <c r="GT479" s="6"/>
      <c r="GU479" s="6"/>
      <c r="GV479" s="6"/>
      <c r="GW479" s="6"/>
      <c r="GX479" s="6"/>
      <c r="GY479" s="6"/>
      <c r="GZ479" s="6"/>
    </row>
    <row r="480" spans="1:208" x14ac:dyDescent="0.15">
      <c r="A480" s="153">
        <f t="shared" si="145"/>
        <v>43096</v>
      </c>
      <c r="B480" s="23">
        <f t="shared" ca="1" si="155"/>
        <v>881465.26234798995</v>
      </c>
      <c r="C480" s="18">
        <f t="shared" si="146"/>
        <v>857000</v>
      </c>
      <c r="D480" s="17">
        <f ca="1">IF(A480&lt;$B$1,VLOOKUP(A480,[1]DI!$A$4:$B$15000,2,FALSE),0)</f>
        <v>6.8900000000000003E-2</v>
      </c>
      <c r="E480" s="18">
        <f t="shared" ca="1" si="140"/>
        <v>1.00026444</v>
      </c>
      <c r="F480" s="18">
        <f ca="1">(TRUNC(PRODUCT($E$12:$E479),16))</f>
        <v>1.14113505323357</v>
      </c>
      <c r="G480" s="18">
        <f t="shared" ca="1" si="139"/>
        <v>1.1184784481304</v>
      </c>
      <c r="H480" s="18">
        <f t="shared" ca="1" si="141"/>
        <v>1.02025663</v>
      </c>
      <c r="I480" s="17">
        <f t="shared" si="147"/>
        <v>0.03</v>
      </c>
      <c r="J480" s="5">
        <f t="shared" si="148"/>
        <v>42993</v>
      </c>
      <c r="K480" s="2">
        <f t="shared" si="149"/>
        <v>69</v>
      </c>
      <c r="L480" s="27">
        <f t="shared" si="150"/>
        <v>69</v>
      </c>
      <c r="M480" s="14">
        <f t="shared" si="142"/>
        <v>1.0081263220000001</v>
      </c>
      <c r="N480" s="14">
        <f t="shared" ca="1" si="143"/>
        <v>1.0285475639999999</v>
      </c>
      <c r="O480" s="27">
        <f t="shared" si="156"/>
        <v>0</v>
      </c>
      <c r="P480" s="18">
        <f t="shared" ca="1" si="144"/>
        <v>24465.262347989999</v>
      </c>
      <c r="Q480" s="3">
        <f t="shared" si="151"/>
        <v>0</v>
      </c>
      <c r="R480" s="4" t="str">
        <f t="shared" si="152"/>
        <v>A+J=</v>
      </c>
      <c r="S480" s="5">
        <f t="shared" si="153"/>
        <v>43174</v>
      </c>
      <c r="T480" s="8">
        <f t="shared" si="154"/>
        <v>0</v>
      </c>
      <c r="U480" s="8"/>
      <c r="V480" s="8"/>
      <c r="W480" s="8"/>
      <c r="X480" s="8"/>
      <c r="Y480" s="6"/>
      <c r="Z480" s="8"/>
      <c r="AA480" s="8"/>
      <c r="AB480" s="8"/>
      <c r="AC480" s="8"/>
      <c r="AD480" s="8"/>
      <c r="AE480" s="9"/>
      <c r="AF480" s="8"/>
      <c r="AG480" s="8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6"/>
      <c r="GI480" s="6"/>
      <c r="GJ480" s="6"/>
      <c r="GK480" s="6"/>
      <c r="GL480" s="6"/>
      <c r="GM480" s="6"/>
      <c r="GN480" s="6"/>
      <c r="GO480" s="6"/>
      <c r="GP480" s="6"/>
      <c r="GQ480" s="6"/>
      <c r="GR480" s="6"/>
      <c r="GS480" s="6"/>
      <c r="GT480" s="6"/>
      <c r="GU480" s="6"/>
      <c r="GV480" s="6"/>
      <c r="GW480" s="6"/>
      <c r="GX480" s="6"/>
      <c r="GY480" s="6"/>
      <c r="GZ480" s="6"/>
    </row>
    <row r="481" spans="1:208" x14ac:dyDescent="0.15">
      <c r="A481" s="153">
        <f t="shared" si="145"/>
        <v>43097</v>
      </c>
      <c r="B481" s="23">
        <f t="shared" ca="1" si="155"/>
        <v>881801.78653698997</v>
      </c>
      <c r="C481" s="18">
        <f t="shared" si="146"/>
        <v>857000</v>
      </c>
      <c r="D481" s="17">
        <f ca="1">IF(A481&lt;$B$1,VLOOKUP(A481,[1]DI!$A$4:$B$15000,2,FALSE),0)</f>
        <v>6.8900000000000003E-2</v>
      </c>
      <c r="E481" s="18">
        <f t="shared" ca="1" si="140"/>
        <v>1.00026444</v>
      </c>
      <c r="F481" s="18">
        <f ca="1">(TRUNC(PRODUCT($E$12:$E480),16))</f>
        <v>1.14143681498705</v>
      </c>
      <c r="G481" s="18">
        <f t="shared" ca="1" si="139"/>
        <v>1.1184784481304</v>
      </c>
      <c r="H481" s="18">
        <f t="shared" ca="1" si="141"/>
        <v>1.0205264300000001</v>
      </c>
      <c r="I481" s="17">
        <f t="shared" si="147"/>
        <v>0.03</v>
      </c>
      <c r="J481" s="5">
        <f t="shared" si="148"/>
        <v>42993</v>
      </c>
      <c r="K481" s="2">
        <f t="shared" si="149"/>
        <v>70</v>
      </c>
      <c r="L481" s="27">
        <f t="shared" si="150"/>
        <v>70</v>
      </c>
      <c r="M481" s="14">
        <f t="shared" si="142"/>
        <v>1.0082445790000001</v>
      </c>
      <c r="N481" s="14">
        <f t="shared" ca="1" si="143"/>
        <v>1.0289402409999999</v>
      </c>
      <c r="O481" s="27">
        <f t="shared" si="156"/>
        <v>0</v>
      </c>
      <c r="P481" s="18">
        <f t="shared" ca="1" si="144"/>
        <v>24801.786536989999</v>
      </c>
      <c r="Q481" s="3">
        <f t="shared" si="151"/>
        <v>0</v>
      </c>
      <c r="R481" s="4" t="str">
        <f t="shared" si="152"/>
        <v>A+J=</v>
      </c>
      <c r="S481" s="5">
        <f t="shared" si="153"/>
        <v>43174</v>
      </c>
      <c r="T481" s="8">
        <f t="shared" si="154"/>
        <v>0</v>
      </c>
      <c r="U481" s="8"/>
      <c r="V481" s="8"/>
      <c r="W481" s="8"/>
      <c r="X481" s="8"/>
      <c r="Y481" s="6"/>
      <c r="Z481" s="8"/>
      <c r="AA481" s="8"/>
      <c r="AB481" s="8"/>
      <c r="AC481" s="8"/>
      <c r="AD481" s="8"/>
      <c r="AE481" s="9"/>
      <c r="AF481" s="8"/>
      <c r="AG481" s="8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6"/>
      <c r="GI481" s="6"/>
      <c r="GJ481" s="6"/>
      <c r="GK481" s="6"/>
      <c r="GL481" s="6"/>
      <c r="GM481" s="6"/>
      <c r="GN481" s="6"/>
      <c r="GO481" s="6"/>
      <c r="GP481" s="6"/>
      <c r="GQ481" s="6"/>
      <c r="GR481" s="6"/>
      <c r="GS481" s="6"/>
      <c r="GT481" s="6"/>
      <c r="GU481" s="6"/>
      <c r="GV481" s="6"/>
      <c r="GW481" s="6"/>
      <c r="GX481" s="6"/>
      <c r="GY481" s="6"/>
      <c r="GZ481" s="6"/>
    </row>
    <row r="482" spans="1:208" x14ac:dyDescent="0.15">
      <c r="A482" s="153">
        <f t="shared" si="145"/>
        <v>43098</v>
      </c>
      <c r="B482" s="23">
        <f t="shared" ca="1" si="155"/>
        <v>882138.43756200001</v>
      </c>
      <c r="C482" s="18">
        <f t="shared" si="146"/>
        <v>857000</v>
      </c>
      <c r="D482" s="17">
        <f ca="1">IF(A482&lt;$B$1,VLOOKUP(A482,[1]DI!$A$4:$B$15000,2,FALSE),0)</f>
        <v>6.8900000000000003E-2</v>
      </c>
      <c r="E482" s="18">
        <f t="shared" ca="1" si="140"/>
        <v>1.00026444</v>
      </c>
      <c r="F482" s="18">
        <f ca="1">(TRUNC(PRODUCT($E$12:$E481),16))</f>
        <v>1.14173865653841</v>
      </c>
      <c r="G482" s="18">
        <f t="shared" ca="1" si="139"/>
        <v>1.1184784481304</v>
      </c>
      <c r="H482" s="18">
        <f t="shared" ca="1" si="141"/>
        <v>1.0207963</v>
      </c>
      <c r="I482" s="17">
        <f t="shared" si="147"/>
        <v>0.03</v>
      </c>
      <c r="J482" s="5">
        <f t="shared" si="148"/>
        <v>42993</v>
      </c>
      <c r="K482" s="2">
        <f t="shared" si="149"/>
        <v>71</v>
      </c>
      <c r="L482" s="27">
        <f t="shared" si="150"/>
        <v>71</v>
      </c>
      <c r="M482" s="14">
        <f t="shared" si="142"/>
        <v>1.0083628499999999</v>
      </c>
      <c r="N482" s="14">
        <f t="shared" ca="1" si="143"/>
        <v>1.029333066</v>
      </c>
      <c r="O482" s="27">
        <f t="shared" si="156"/>
        <v>0</v>
      </c>
      <c r="P482" s="18">
        <f t="shared" ca="1" si="144"/>
        <v>25138.437561999999</v>
      </c>
      <c r="Q482" s="3">
        <f t="shared" si="151"/>
        <v>0</v>
      </c>
      <c r="R482" s="4" t="str">
        <f t="shared" si="152"/>
        <v>A+J=</v>
      </c>
      <c r="S482" s="5">
        <f t="shared" si="153"/>
        <v>43174</v>
      </c>
      <c r="T482" s="8">
        <f t="shared" si="154"/>
        <v>0</v>
      </c>
      <c r="U482" s="8"/>
      <c r="V482" s="8"/>
      <c r="W482" s="8"/>
      <c r="X482" s="8"/>
      <c r="Y482" s="6"/>
      <c r="Z482" s="8"/>
      <c r="AA482" s="8"/>
      <c r="AB482" s="8"/>
      <c r="AC482" s="8"/>
      <c r="AD482" s="8"/>
      <c r="AE482" s="9"/>
      <c r="AF482" s="8"/>
      <c r="AG482" s="8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6"/>
      <c r="GI482" s="6"/>
      <c r="GJ482" s="6"/>
      <c r="GK482" s="6"/>
      <c r="GL482" s="6"/>
      <c r="GM482" s="6"/>
      <c r="GN482" s="6"/>
      <c r="GO482" s="6"/>
      <c r="GP482" s="6"/>
      <c r="GQ482" s="6"/>
      <c r="GR482" s="6"/>
      <c r="GS482" s="6"/>
      <c r="GT482" s="6"/>
      <c r="GU482" s="6"/>
      <c r="GV482" s="6"/>
      <c r="GW482" s="6"/>
      <c r="GX482" s="6"/>
      <c r="GY482" s="6"/>
      <c r="GZ482" s="6"/>
    </row>
    <row r="483" spans="1:208" x14ac:dyDescent="0.15">
      <c r="A483" s="153">
        <f t="shared" si="145"/>
        <v>43099</v>
      </c>
      <c r="B483" s="23">
        <f t="shared" ca="1" si="155"/>
        <v>882475.20856699999</v>
      </c>
      <c r="C483" s="18">
        <f t="shared" si="146"/>
        <v>857000</v>
      </c>
      <c r="D483" s="17">
        <f ca="1">IF(A483&lt;$B$1,VLOOKUP(A483,[1]DI!$A$4:$B$15000,2,FALSE),0)</f>
        <v>0</v>
      </c>
      <c r="E483" s="18">
        <f t="shared" ca="1" si="140"/>
        <v>1</v>
      </c>
      <c r="F483" s="18">
        <f ca="1">(TRUNC(PRODUCT($E$12:$E482),16))</f>
        <v>1.1420405779087399</v>
      </c>
      <c r="G483" s="18">
        <f t="shared" ca="1" si="139"/>
        <v>1.1184784481304</v>
      </c>
      <c r="H483" s="18">
        <f t="shared" ca="1" si="141"/>
        <v>1.02106623</v>
      </c>
      <c r="I483" s="17">
        <f t="shared" si="147"/>
        <v>0.03</v>
      </c>
      <c r="J483" s="5">
        <f t="shared" si="148"/>
        <v>42993</v>
      </c>
      <c r="K483" s="2">
        <f t="shared" si="149"/>
        <v>71</v>
      </c>
      <c r="L483" s="27">
        <f t="shared" si="150"/>
        <v>72</v>
      </c>
      <c r="M483" s="14">
        <f t="shared" si="142"/>
        <v>1.008481135</v>
      </c>
      <c r="N483" s="14">
        <f t="shared" ca="1" si="143"/>
        <v>1.029726031</v>
      </c>
      <c r="O483" s="27">
        <f t="shared" si="156"/>
        <v>0</v>
      </c>
      <c r="P483" s="18">
        <f t="shared" ca="1" si="144"/>
        <v>25475.208567000001</v>
      </c>
      <c r="Q483" s="3">
        <f t="shared" si="151"/>
        <v>0</v>
      </c>
      <c r="R483" s="4" t="str">
        <f t="shared" si="152"/>
        <v>A+J=</v>
      </c>
      <c r="S483" s="5">
        <f t="shared" si="153"/>
        <v>43174</v>
      </c>
      <c r="T483" s="8">
        <f t="shared" si="154"/>
        <v>0</v>
      </c>
      <c r="U483" s="8"/>
      <c r="V483" s="8"/>
      <c r="W483" s="8"/>
      <c r="X483" s="8"/>
      <c r="Y483" s="6"/>
      <c r="Z483" s="8"/>
      <c r="AA483" s="8"/>
      <c r="AB483" s="8"/>
      <c r="AC483" s="8"/>
      <c r="AD483" s="8"/>
      <c r="AE483" s="9"/>
      <c r="AF483" s="8"/>
      <c r="AG483" s="8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6"/>
      <c r="GI483" s="6"/>
      <c r="GJ483" s="6"/>
      <c r="GK483" s="6"/>
      <c r="GL483" s="6"/>
      <c r="GM483" s="6"/>
      <c r="GN483" s="6"/>
      <c r="GO483" s="6"/>
      <c r="GP483" s="6"/>
      <c r="GQ483" s="6"/>
      <c r="GR483" s="6"/>
      <c r="GS483" s="6"/>
      <c r="GT483" s="6"/>
      <c r="GU483" s="6"/>
      <c r="GV483" s="6"/>
      <c r="GW483" s="6"/>
      <c r="GX483" s="6"/>
      <c r="GY483" s="6"/>
      <c r="GZ483" s="6"/>
    </row>
    <row r="484" spans="1:208" x14ac:dyDescent="0.15">
      <c r="A484" s="153">
        <f t="shared" si="145"/>
        <v>43100</v>
      </c>
      <c r="B484" s="23">
        <f t="shared" ca="1" si="155"/>
        <v>882475.20856699999</v>
      </c>
      <c r="C484" s="18">
        <f t="shared" si="146"/>
        <v>857000</v>
      </c>
      <c r="D484" s="17">
        <f ca="1">IF(A484&lt;$B$1,VLOOKUP(A484,[1]DI!$A$4:$B$15000,2,FALSE),0)</f>
        <v>0</v>
      </c>
      <c r="E484" s="18">
        <f t="shared" ca="1" si="140"/>
        <v>1</v>
      </c>
      <c r="F484" s="18">
        <f ca="1">(TRUNC(PRODUCT($E$12:$E483),16))</f>
        <v>1.1420405779087399</v>
      </c>
      <c r="G484" s="18">
        <f t="shared" ca="1" si="139"/>
        <v>1.1184784481304</v>
      </c>
      <c r="H484" s="18">
        <f t="shared" ca="1" si="141"/>
        <v>1.02106623</v>
      </c>
      <c r="I484" s="17">
        <f t="shared" si="147"/>
        <v>0.03</v>
      </c>
      <c r="J484" s="5">
        <f t="shared" si="148"/>
        <v>42993</v>
      </c>
      <c r="K484" s="2">
        <f t="shared" si="149"/>
        <v>71</v>
      </c>
      <c r="L484" s="27">
        <f t="shared" si="150"/>
        <v>72</v>
      </c>
      <c r="M484" s="14">
        <f t="shared" si="142"/>
        <v>1.008481135</v>
      </c>
      <c r="N484" s="14">
        <f t="shared" ca="1" si="143"/>
        <v>1.029726031</v>
      </c>
      <c r="O484" s="27">
        <f t="shared" si="156"/>
        <v>0</v>
      </c>
      <c r="P484" s="18">
        <f t="shared" ca="1" si="144"/>
        <v>25475.208567000001</v>
      </c>
      <c r="Q484" s="3">
        <f t="shared" si="151"/>
        <v>0</v>
      </c>
      <c r="R484" s="4" t="str">
        <f t="shared" si="152"/>
        <v>A+J=</v>
      </c>
      <c r="S484" s="5">
        <f t="shared" si="153"/>
        <v>43174</v>
      </c>
      <c r="T484" s="8">
        <f t="shared" si="154"/>
        <v>0</v>
      </c>
      <c r="U484" s="8"/>
      <c r="V484" s="8"/>
      <c r="W484" s="8"/>
      <c r="X484" s="8"/>
      <c r="Y484" s="6"/>
      <c r="Z484" s="8"/>
      <c r="AA484" s="8"/>
      <c r="AB484" s="8"/>
      <c r="AC484" s="8"/>
      <c r="AD484" s="8"/>
      <c r="AE484" s="9"/>
      <c r="AF484" s="8"/>
      <c r="AG484" s="8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6"/>
      <c r="GI484" s="6"/>
      <c r="GJ484" s="6"/>
      <c r="GK484" s="6"/>
      <c r="GL484" s="6"/>
      <c r="GM484" s="6"/>
      <c r="GN484" s="6"/>
      <c r="GO484" s="6"/>
      <c r="GP484" s="6"/>
      <c r="GQ484" s="6"/>
      <c r="GR484" s="6"/>
      <c r="GS484" s="6"/>
      <c r="GT484" s="6"/>
      <c r="GU484" s="6"/>
      <c r="GV484" s="6"/>
      <c r="GW484" s="6"/>
      <c r="GX484" s="6"/>
      <c r="GY484" s="6"/>
      <c r="GZ484" s="6"/>
    </row>
    <row r="485" spans="1:208" x14ac:dyDescent="0.15">
      <c r="A485" s="153">
        <f t="shared" si="145"/>
        <v>43101</v>
      </c>
      <c r="B485" s="23">
        <f t="shared" ca="1" si="155"/>
        <v>882475.20856699999</v>
      </c>
      <c r="C485" s="18">
        <f t="shared" si="146"/>
        <v>857000</v>
      </c>
      <c r="D485" s="17">
        <f ca="1">IF(A485&lt;$B$1,VLOOKUP(A485,[1]DI!$A$4:$B$15000,2,FALSE),0)</f>
        <v>0</v>
      </c>
      <c r="E485" s="18">
        <f t="shared" ca="1" si="140"/>
        <v>1</v>
      </c>
      <c r="F485" s="18">
        <f ca="1">(TRUNC(PRODUCT($E$12:$E484),16))</f>
        <v>1.1420405779087399</v>
      </c>
      <c r="G485" s="18">
        <f t="shared" ca="1" si="139"/>
        <v>1.1184784481304</v>
      </c>
      <c r="H485" s="18">
        <f t="shared" ca="1" si="141"/>
        <v>1.02106623</v>
      </c>
      <c r="I485" s="17">
        <f t="shared" si="147"/>
        <v>0.03</v>
      </c>
      <c r="J485" s="5">
        <f t="shared" si="148"/>
        <v>42993</v>
      </c>
      <c r="K485" s="2">
        <f t="shared" si="149"/>
        <v>71</v>
      </c>
      <c r="L485" s="27">
        <f t="shared" si="150"/>
        <v>72</v>
      </c>
      <c r="M485" s="14">
        <f t="shared" si="142"/>
        <v>1.008481135</v>
      </c>
      <c r="N485" s="14">
        <f t="shared" ca="1" si="143"/>
        <v>1.029726031</v>
      </c>
      <c r="O485" s="27">
        <f t="shared" si="156"/>
        <v>0</v>
      </c>
      <c r="P485" s="18">
        <f t="shared" ca="1" si="144"/>
        <v>25475.208567000001</v>
      </c>
      <c r="Q485" s="3">
        <f t="shared" si="151"/>
        <v>0</v>
      </c>
      <c r="R485" s="4" t="str">
        <f t="shared" si="152"/>
        <v>A+J=</v>
      </c>
      <c r="S485" s="5">
        <f t="shared" si="153"/>
        <v>43174</v>
      </c>
      <c r="T485" s="8">
        <f t="shared" si="154"/>
        <v>0</v>
      </c>
      <c r="U485" s="8"/>
      <c r="V485" s="8"/>
      <c r="W485" s="8"/>
      <c r="X485" s="8"/>
      <c r="Y485" s="6"/>
      <c r="Z485" s="8"/>
      <c r="AA485" s="8"/>
      <c r="AB485" s="8"/>
      <c r="AC485" s="8"/>
      <c r="AD485" s="8"/>
      <c r="AE485" s="9"/>
      <c r="AF485" s="8"/>
      <c r="AG485" s="8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6"/>
      <c r="GI485" s="6"/>
      <c r="GJ485" s="6"/>
      <c r="GK485" s="6"/>
      <c r="GL485" s="6"/>
      <c r="GM485" s="6"/>
      <c r="GN485" s="6"/>
      <c r="GO485" s="6"/>
      <c r="GP485" s="6"/>
      <c r="GQ485" s="6"/>
      <c r="GR485" s="6"/>
      <c r="GS485" s="6"/>
      <c r="GT485" s="6"/>
      <c r="GU485" s="6"/>
      <c r="GV485" s="6"/>
      <c r="GW485" s="6"/>
      <c r="GX485" s="6"/>
      <c r="GY485" s="6"/>
      <c r="GZ485" s="6"/>
    </row>
    <row r="486" spans="1:208" x14ac:dyDescent="0.15">
      <c r="A486" s="153">
        <f t="shared" si="145"/>
        <v>43102</v>
      </c>
      <c r="B486" s="23">
        <f t="shared" ca="1" si="155"/>
        <v>882475.20856699999</v>
      </c>
      <c r="C486" s="18">
        <f t="shared" si="146"/>
        <v>857000</v>
      </c>
      <c r="D486" s="17">
        <f ca="1">IF(A486&lt;$B$1,VLOOKUP(A486,[1]DI!$A$4:$B$15000,2,FALSE),0)</f>
        <v>6.8900000000000003E-2</v>
      </c>
      <c r="E486" s="18">
        <f t="shared" ca="1" si="140"/>
        <v>1.00026444</v>
      </c>
      <c r="F486" s="18">
        <f ca="1">(TRUNC(PRODUCT($E$12:$E485),16))</f>
        <v>1.1420405779087399</v>
      </c>
      <c r="G486" s="18">
        <f t="shared" ca="1" si="139"/>
        <v>1.1184784481304</v>
      </c>
      <c r="H486" s="18">
        <f t="shared" ca="1" si="141"/>
        <v>1.02106623</v>
      </c>
      <c r="I486" s="17">
        <f t="shared" si="147"/>
        <v>0.03</v>
      </c>
      <c r="J486" s="5">
        <f t="shared" si="148"/>
        <v>42993</v>
      </c>
      <c r="K486" s="2">
        <f t="shared" si="149"/>
        <v>72</v>
      </c>
      <c r="L486" s="27">
        <f t="shared" si="150"/>
        <v>72</v>
      </c>
      <c r="M486" s="14">
        <f t="shared" si="142"/>
        <v>1.008481135</v>
      </c>
      <c r="N486" s="14">
        <f t="shared" ca="1" si="143"/>
        <v>1.029726031</v>
      </c>
      <c r="O486" s="27">
        <f t="shared" si="156"/>
        <v>0</v>
      </c>
      <c r="P486" s="18">
        <f t="shared" ca="1" si="144"/>
        <v>25475.208567000001</v>
      </c>
      <c r="Q486" s="3">
        <f t="shared" si="151"/>
        <v>0</v>
      </c>
      <c r="R486" s="4" t="str">
        <f t="shared" si="152"/>
        <v>A+J=</v>
      </c>
      <c r="S486" s="5">
        <f t="shared" si="153"/>
        <v>43174</v>
      </c>
      <c r="T486" s="8">
        <f t="shared" si="154"/>
        <v>0</v>
      </c>
      <c r="U486" s="8"/>
      <c r="V486" s="8"/>
      <c r="W486" s="8"/>
      <c r="X486" s="8"/>
      <c r="Y486" s="6"/>
      <c r="Z486" s="8"/>
      <c r="AA486" s="8"/>
      <c r="AB486" s="8"/>
      <c r="AC486" s="8"/>
      <c r="AD486" s="8"/>
      <c r="AE486" s="9"/>
      <c r="AF486" s="8"/>
      <c r="AG486" s="8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6"/>
      <c r="GI486" s="6"/>
      <c r="GJ486" s="6"/>
      <c r="GK486" s="6"/>
      <c r="GL486" s="6"/>
      <c r="GM486" s="6"/>
      <c r="GN486" s="6"/>
      <c r="GO486" s="6"/>
      <c r="GP486" s="6"/>
      <c r="GQ486" s="6"/>
      <c r="GR486" s="6"/>
      <c r="GS486" s="6"/>
      <c r="GT486" s="6"/>
      <c r="GU486" s="6"/>
      <c r="GV486" s="6"/>
      <c r="GW486" s="6"/>
      <c r="GX486" s="6"/>
      <c r="GY486" s="6"/>
      <c r="GZ486" s="6"/>
    </row>
    <row r="487" spans="1:208" x14ac:dyDescent="0.15">
      <c r="A487" s="153">
        <f t="shared" si="145"/>
        <v>43103</v>
      </c>
      <c r="B487" s="23">
        <f t="shared" ca="1" si="155"/>
        <v>882812.122691</v>
      </c>
      <c r="C487" s="18">
        <f t="shared" si="146"/>
        <v>857000</v>
      </c>
      <c r="D487" s="17">
        <f ca="1">IF(A487&lt;$B$1,VLOOKUP(A487,[1]DI!$A$4:$B$15000,2,FALSE),0)</f>
        <v>6.8900000000000003E-2</v>
      </c>
      <c r="E487" s="18">
        <f t="shared" ca="1" si="140"/>
        <v>1.00026444</v>
      </c>
      <c r="F487" s="18">
        <f ca="1">(TRUNC(PRODUCT($E$12:$E486),16))</f>
        <v>1.1423425791191599</v>
      </c>
      <c r="G487" s="18">
        <f t="shared" ca="1" si="139"/>
        <v>1.1184784481304</v>
      </c>
      <c r="H487" s="18">
        <f t="shared" ca="1" si="141"/>
        <v>1.0213362500000001</v>
      </c>
      <c r="I487" s="17">
        <f t="shared" si="147"/>
        <v>0.03</v>
      </c>
      <c r="J487" s="5">
        <f t="shared" si="148"/>
        <v>42993</v>
      </c>
      <c r="K487" s="2">
        <f t="shared" si="149"/>
        <v>73</v>
      </c>
      <c r="L487" s="27">
        <f t="shared" si="150"/>
        <v>73</v>
      </c>
      <c r="M487" s="14">
        <f t="shared" si="142"/>
        <v>1.0085994330000001</v>
      </c>
      <c r="N487" s="14">
        <f t="shared" ca="1" si="143"/>
        <v>1.0301191629999999</v>
      </c>
      <c r="O487" s="27">
        <f t="shared" si="156"/>
        <v>0</v>
      </c>
      <c r="P487" s="18">
        <f t="shared" ca="1" si="144"/>
        <v>25812.122691</v>
      </c>
      <c r="Q487" s="3">
        <f t="shared" si="151"/>
        <v>0</v>
      </c>
      <c r="R487" s="4" t="str">
        <f t="shared" si="152"/>
        <v>A+J=</v>
      </c>
      <c r="S487" s="5">
        <f t="shared" si="153"/>
        <v>43174</v>
      </c>
      <c r="T487" s="8">
        <f t="shared" si="154"/>
        <v>0</v>
      </c>
      <c r="U487" s="8"/>
      <c r="V487" s="8"/>
      <c r="W487" s="8"/>
      <c r="X487" s="8"/>
      <c r="Y487" s="6"/>
      <c r="Z487" s="8"/>
      <c r="AA487" s="8"/>
      <c r="AB487" s="8"/>
      <c r="AC487" s="8"/>
      <c r="AD487" s="8"/>
      <c r="AE487" s="9"/>
      <c r="AF487" s="8"/>
      <c r="AG487" s="8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6"/>
      <c r="GI487" s="6"/>
      <c r="GJ487" s="6"/>
      <c r="GK487" s="6"/>
      <c r="GL487" s="6"/>
      <c r="GM487" s="6"/>
      <c r="GN487" s="6"/>
      <c r="GO487" s="6"/>
      <c r="GP487" s="6"/>
      <c r="GQ487" s="6"/>
      <c r="GR487" s="6"/>
      <c r="GS487" s="6"/>
      <c r="GT487" s="6"/>
      <c r="GU487" s="6"/>
      <c r="GV487" s="6"/>
      <c r="GW487" s="6"/>
      <c r="GX487" s="6"/>
      <c r="GY487" s="6"/>
      <c r="GZ487" s="6"/>
    </row>
    <row r="488" spans="1:208" x14ac:dyDescent="0.15">
      <c r="A488" s="153">
        <f t="shared" si="145"/>
        <v>43104</v>
      </c>
      <c r="B488" s="23">
        <f t="shared" ca="1" si="155"/>
        <v>883149.15593799995</v>
      </c>
      <c r="C488" s="18">
        <f t="shared" si="146"/>
        <v>857000</v>
      </c>
      <c r="D488" s="17">
        <f ca="1">IF(A488&lt;$B$1,VLOOKUP(A488,[1]DI!$A$4:$B$15000,2,FALSE),0)</f>
        <v>6.8900000000000003E-2</v>
      </c>
      <c r="E488" s="18">
        <f t="shared" ca="1" si="140"/>
        <v>1.00026444</v>
      </c>
      <c r="F488" s="18">
        <f ca="1">(TRUNC(PRODUCT($E$12:$E487),16))</f>
        <v>1.14264466019079</v>
      </c>
      <c r="G488" s="18">
        <f t="shared" ca="1" si="139"/>
        <v>1.1184784481304</v>
      </c>
      <c r="H488" s="18">
        <f t="shared" ca="1" si="141"/>
        <v>1.02160633</v>
      </c>
      <c r="I488" s="17">
        <f t="shared" si="147"/>
        <v>0.03</v>
      </c>
      <c r="J488" s="5">
        <f t="shared" si="148"/>
        <v>42993</v>
      </c>
      <c r="K488" s="2">
        <f t="shared" si="149"/>
        <v>74</v>
      </c>
      <c r="L488" s="27">
        <f t="shared" si="150"/>
        <v>74</v>
      </c>
      <c r="M488" s="14">
        <f t="shared" si="142"/>
        <v>1.0087177460000001</v>
      </c>
      <c r="N488" s="14">
        <f t="shared" ca="1" si="143"/>
        <v>1.030512434</v>
      </c>
      <c r="O488" s="27">
        <f t="shared" si="156"/>
        <v>0</v>
      </c>
      <c r="P488" s="18">
        <f t="shared" ca="1" si="144"/>
        <v>26149.155938</v>
      </c>
      <c r="Q488" s="3">
        <f t="shared" si="151"/>
        <v>0</v>
      </c>
      <c r="R488" s="4" t="str">
        <f t="shared" si="152"/>
        <v>A+J=</v>
      </c>
      <c r="S488" s="5">
        <f t="shared" si="153"/>
        <v>43174</v>
      </c>
      <c r="T488" s="8">
        <f t="shared" si="154"/>
        <v>0</v>
      </c>
      <c r="U488" s="8"/>
      <c r="V488" s="8"/>
      <c r="W488" s="8"/>
      <c r="X488" s="8"/>
      <c r="Y488" s="6"/>
      <c r="Z488" s="8"/>
      <c r="AA488" s="8"/>
      <c r="AB488" s="8"/>
      <c r="AC488" s="8"/>
      <c r="AD488" s="8"/>
      <c r="AE488" s="9"/>
      <c r="AF488" s="8"/>
      <c r="AG488" s="8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6"/>
      <c r="GI488" s="6"/>
      <c r="GJ488" s="6"/>
      <c r="GK488" s="6"/>
      <c r="GL488" s="6"/>
      <c r="GM488" s="6"/>
      <c r="GN488" s="6"/>
      <c r="GO488" s="6"/>
      <c r="GP488" s="6"/>
      <c r="GQ488" s="6"/>
      <c r="GR488" s="6"/>
      <c r="GS488" s="6"/>
      <c r="GT488" s="6"/>
      <c r="GU488" s="6"/>
      <c r="GV488" s="6"/>
      <c r="GW488" s="6"/>
      <c r="GX488" s="6"/>
      <c r="GY488" s="6"/>
      <c r="GZ488" s="6"/>
    </row>
    <row r="489" spans="1:208" x14ac:dyDescent="0.15">
      <c r="A489" s="153">
        <f t="shared" si="145"/>
        <v>43105</v>
      </c>
      <c r="B489" s="23">
        <f t="shared" ca="1" si="155"/>
        <v>883486.31687800004</v>
      </c>
      <c r="C489" s="18">
        <f t="shared" si="146"/>
        <v>857000</v>
      </c>
      <c r="D489" s="17">
        <f ca="1">IF(A489&lt;$B$1,VLOOKUP(A489,[1]DI!$A$4:$B$15000,2,FALSE),0)</f>
        <v>6.8900000000000003E-2</v>
      </c>
      <c r="E489" s="18">
        <f t="shared" ca="1" si="140"/>
        <v>1.00026444</v>
      </c>
      <c r="F489" s="18">
        <f ca="1">(TRUNC(PRODUCT($E$12:$E488),16))</f>
        <v>1.14294682114473</v>
      </c>
      <c r="G489" s="18">
        <f t="shared" ca="1" si="139"/>
        <v>1.1184784481304</v>
      </c>
      <c r="H489" s="18">
        <f t="shared" ca="1" si="141"/>
        <v>1.02187648</v>
      </c>
      <c r="I489" s="17">
        <f t="shared" si="147"/>
        <v>0.03</v>
      </c>
      <c r="J489" s="5">
        <f t="shared" si="148"/>
        <v>42993</v>
      </c>
      <c r="K489" s="2">
        <f t="shared" si="149"/>
        <v>75</v>
      </c>
      <c r="L489" s="27">
        <f t="shared" si="150"/>
        <v>75</v>
      </c>
      <c r="M489" s="14">
        <f t="shared" si="142"/>
        <v>1.008836072</v>
      </c>
      <c r="N489" s="14">
        <f t="shared" ca="1" si="143"/>
        <v>1.030905854</v>
      </c>
      <c r="O489" s="27">
        <f t="shared" si="156"/>
        <v>0</v>
      </c>
      <c r="P489" s="18">
        <f t="shared" ca="1" si="144"/>
        <v>26486.316878000001</v>
      </c>
      <c r="Q489" s="3">
        <f t="shared" si="151"/>
        <v>0</v>
      </c>
      <c r="R489" s="4" t="str">
        <f t="shared" si="152"/>
        <v>A+J=</v>
      </c>
      <c r="S489" s="5">
        <f t="shared" si="153"/>
        <v>43174</v>
      </c>
      <c r="T489" s="8">
        <f t="shared" si="154"/>
        <v>0</v>
      </c>
      <c r="U489" s="8"/>
      <c r="V489" s="8"/>
      <c r="W489" s="8"/>
      <c r="X489" s="8"/>
      <c r="Y489" s="6"/>
      <c r="Z489" s="8"/>
      <c r="AA489" s="8"/>
      <c r="AB489" s="8"/>
      <c r="AC489" s="8"/>
      <c r="AD489" s="8"/>
      <c r="AE489" s="9"/>
      <c r="AF489" s="8"/>
      <c r="AG489" s="8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6"/>
      <c r="GI489" s="6"/>
      <c r="GJ489" s="6"/>
      <c r="GK489" s="6"/>
      <c r="GL489" s="6"/>
      <c r="GM489" s="6"/>
      <c r="GN489" s="6"/>
      <c r="GO489" s="6"/>
      <c r="GP489" s="6"/>
      <c r="GQ489" s="6"/>
      <c r="GR489" s="6"/>
      <c r="GS489" s="6"/>
      <c r="GT489" s="6"/>
      <c r="GU489" s="6"/>
      <c r="GV489" s="6"/>
      <c r="GW489" s="6"/>
      <c r="GX489" s="6"/>
      <c r="GY489" s="6"/>
      <c r="GZ489" s="6"/>
    </row>
    <row r="490" spans="1:208" x14ac:dyDescent="0.15">
      <c r="A490" s="153">
        <f t="shared" si="145"/>
        <v>43106</v>
      </c>
      <c r="B490" s="23">
        <f t="shared" ca="1" si="155"/>
        <v>883823.61408099998</v>
      </c>
      <c r="C490" s="18">
        <f t="shared" si="146"/>
        <v>857000</v>
      </c>
      <c r="D490" s="17">
        <f ca="1">IF(A490&lt;$B$1,VLOOKUP(A490,[1]DI!$A$4:$B$15000,2,FALSE),0)</f>
        <v>0</v>
      </c>
      <c r="E490" s="18">
        <f t="shared" ca="1" si="140"/>
        <v>1</v>
      </c>
      <c r="F490" s="18">
        <f ca="1">(TRUNC(PRODUCT($E$12:$E489),16))</f>
        <v>1.1432490620021101</v>
      </c>
      <c r="G490" s="18">
        <f t="shared" ca="1" si="139"/>
        <v>1.1184784481304</v>
      </c>
      <c r="H490" s="18">
        <f t="shared" ca="1" si="141"/>
        <v>1.0221467099999999</v>
      </c>
      <c r="I490" s="17">
        <f t="shared" si="147"/>
        <v>0.03</v>
      </c>
      <c r="J490" s="5">
        <f t="shared" si="148"/>
        <v>42993</v>
      </c>
      <c r="K490" s="2">
        <f t="shared" si="149"/>
        <v>75</v>
      </c>
      <c r="L490" s="27">
        <f t="shared" si="150"/>
        <v>76</v>
      </c>
      <c r="M490" s="14">
        <f t="shared" si="142"/>
        <v>1.008954412</v>
      </c>
      <c r="N490" s="14">
        <f t="shared" ca="1" si="143"/>
        <v>1.031299433</v>
      </c>
      <c r="O490" s="27">
        <f t="shared" si="156"/>
        <v>0</v>
      </c>
      <c r="P490" s="18">
        <f t="shared" ca="1" si="144"/>
        <v>26823.614081</v>
      </c>
      <c r="Q490" s="3">
        <f t="shared" si="151"/>
        <v>0</v>
      </c>
      <c r="R490" s="4" t="str">
        <f t="shared" si="152"/>
        <v>A+J=</v>
      </c>
      <c r="S490" s="5">
        <f t="shared" si="153"/>
        <v>43174</v>
      </c>
      <c r="T490" s="8">
        <f t="shared" si="154"/>
        <v>0</v>
      </c>
      <c r="U490" s="8"/>
      <c r="V490" s="8"/>
      <c r="W490" s="8"/>
      <c r="X490" s="8"/>
      <c r="Y490" s="6"/>
      <c r="Z490" s="8"/>
      <c r="AA490" s="8"/>
      <c r="AB490" s="8"/>
      <c r="AC490" s="8"/>
      <c r="AD490" s="8"/>
      <c r="AE490" s="9"/>
      <c r="AF490" s="8"/>
      <c r="AG490" s="8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6"/>
      <c r="GI490" s="6"/>
      <c r="GJ490" s="6"/>
      <c r="GK490" s="6"/>
      <c r="GL490" s="6"/>
      <c r="GM490" s="6"/>
      <c r="GN490" s="6"/>
      <c r="GO490" s="6"/>
      <c r="GP490" s="6"/>
      <c r="GQ490" s="6"/>
      <c r="GR490" s="6"/>
      <c r="GS490" s="6"/>
      <c r="GT490" s="6"/>
      <c r="GU490" s="6"/>
      <c r="GV490" s="6"/>
      <c r="GW490" s="6"/>
      <c r="GX490" s="6"/>
      <c r="GY490" s="6"/>
      <c r="GZ490" s="6"/>
    </row>
    <row r="491" spans="1:208" x14ac:dyDescent="0.15">
      <c r="A491" s="153">
        <f t="shared" si="145"/>
        <v>43107</v>
      </c>
      <c r="B491" s="23">
        <f t="shared" ca="1" si="155"/>
        <v>883823.61408099998</v>
      </c>
      <c r="C491" s="18">
        <f t="shared" si="146"/>
        <v>857000</v>
      </c>
      <c r="D491" s="17">
        <f ca="1">IF(A491&lt;$B$1,VLOOKUP(A491,[1]DI!$A$4:$B$15000,2,FALSE),0)</f>
        <v>0</v>
      </c>
      <c r="E491" s="18">
        <f t="shared" ca="1" si="140"/>
        <v>1</v>
      </c>
      <c r="F491" s="18">
        <f ca="1">(TRUNC(PRODUCT($E$12:$E490),16))</f>
        <v>1.1432490620021101</v>
      </c>
      <c r="G491" s="18">
        <f t="shared" ca="1" si="139"/>
        <v>1.1184784481304</v>
      </c>
      <c r="H491" s="18">
        <f t="shared" ca="1" si="141"/>
        <v>1.0221467099999999</v>
      </c>
      <c r="I491" s="17">
        <f t="shared" si="147"/>
        <v>0.03</v>
      </c>
      <c r="J491" s="5">
        <f t="shared" si="148"/>
        <v>42993</v>
      </c>
      <c r="K491" s="2">
        <f t="shared" si="149"/>
        <v>75</v>
      </c>
      <c r="L491" s="27">
        <f t="shared" si="150"/>
        <v>76</v>
      </c>
      <c r="M491" s="14">
        <f t="shared" si="142"/>
        <v>1.008954412</v>
      </c>
      <c r="N491" s="14">
        <f t="shared" ca="1" si="143"/>
        <v>1.031299433</v>
      </c>
      <c r="O491" s="27">
        <f t="shared" si="156"/>
        <v>0</v>
      </c>
      <c r="P491" s="18">
        <f t="shared" ca="1" si="144"/>
        <v>26823.614081</v>
      </c>
      <c r="Q491" s="3">
        <f t="shared" si="151"/>
        <v>0</v>
      </c>
      <c r="R491" s="4" t="str">
        <f t="shared" si="152"/>
        <v>A+J=</v>
      </c>
      <c r="S491" s="5">
        <f t="shared" si="153"/>
        <v>43174</v>
      </c>
      <c r="T491" s="8">
        <f t="shared" si="154"/>
        <v>0</v>
      </c>
      <c r="U491" s="8"/>
      <c r="V491" s="8"/>
      <c r="W491" s="8"/>
      <c r="X491" s="8"/>
      <c r="Y491" s="6"/>
      <c r="Z491" s="8"/>
      <c r="AA491" s="8"/>
      <c r="AB491" s="8"/>
      <c r="AC491" s="8"/>
      <c r="AD491" s="8"/>
      <c r="AE491" s="9"/>
      <c r="AF491" s="8"/>
      <c r="AG491" s="8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6"/>
      <c r="GI491" s="6"/>
      <c r="GJ491" s="6"/>
      <c r="GK491" s="6"/>
      <c r="GL491" s="6"/>
      <c r="GM491" s="6"/>
      <c r="GN491" s="6"/>
      <c r="GO491" s="6"/>
      <c r="GP491" s="6"/>
      <c r="GQ491" s="6"/>
      <c r="GR491" s="6"/>
      <c r="GS491" s="6"/>
      <c r="GT491" s="6"/>
      <c r="GU491" s="6"/>
      <c r="GV491" s="6"/>
      <c r="GW491" s="6"/>
      <c r="GX491" s="6"/>
      <c r="GY491" s="6"/>
      <c r="GZ491" s="6"/>
    </row>
    <row r="492" spans="1:208" x14ac:dyDescent="0.15">
      <c r="A492" s="153">
        <f t="shared" si="145"/>
        <v>43108</v>
      </c>
      <c r="B492" s="23">
        <f t="shared" ca="1" si="155"/>
        <v>883823.61408099998</v>
      </c>
      <c r="C492" s="18">
        <f t="shared" si="146"/>
        <v>857000</v>
      </c>
      <c r="D492" s="17">
        <f ca="1">IF(A492&lt;$B$1,VLOOKUP(A492,[1]DI!$A$4:$B$15000,2,FALSE),0)</f>
        <v>6.8900000000000003E-2</v>
      </c>
      <c r="E492" s="18">
        <f t="shared" ca="1" si="140"/>
        <v>1.00026444</v>
      </c>
      <c r="F492" s="18">
        <f ca="1">(TRUNC(PRODUCT($E$12:$E491),16))</f>
        <v>1.1432490620021101</v>
      </c>
      <c r="G492" s="18">
        <f t="shared" ca="1" si="139"/>
        <v>1.1184784481304</v>
      </c>
      <c r="H492" s="18">
        <f t="shared" ca="1" si="141"/>
        <v>1.0221467099999999</v>
      </c>
      <c r="I492" s="17">
        <f t="shared" si="147"/>
        <v>0.03</v>
      </c>
      <c r="J492" s="5">
        <f t="shared" si="148"/>
        <v>42993</v>
      </c>
      <c r="K492" s="2">
        <f t="shared" si="149"/>
        <v>76</v>
      </c>
      <c r="L492" s="27">
        <f t="shared" si="150"/>
        <v>76</v>
      </c>
      <c r="M492" s="14">
        <f t="shared" si="142"/>
        <v>1.008954412</v>
      </c>
      <c r="N492" s="14">
        <f t="shared" ca="1" si="143"/>
        <v>1.031299433</v>
      </c>
      <c r="O492" s="27">
        <f t="shared" si="156"/>
        <v>0</v>
      </c>
      <c r="P492" s="18">
        <f t="shared" ca="1" si="144"/>
        <v>26823.614081</v>
      </c>
      <c r="Q492" s="3">
        <f t="shared" si="151"/>
        <v>0</v>
      </c>
      <c r="R492" s="4" t="str">
        <f t="shared" si="152"/>
        <v>A+J=</v>
      </c>
      <c r="S492" s="5">
        <f t="shared" si="153"/>
        <v>43174</v>
      </c>
      <c r="T492" s="8">
        <f t="shared" si="154"/>
        <v>0</v>
      </c>
      <c r="U492" s="8"/>
      <c r="V492" s="8"/>
      <c r="W492" s="8"/>
      <c r="X492" s="8"/>
      <c r="Y492" s="6"/>
      <c r="Z492" s="8"/>
      <c r="AA492" s="8"/>
      <c r="AB492" s="8"/>
      <c r="AC492" s="8"/>
      <c r="AD492" s="8"/>
      <c r="AE492" s="9"/>
      <c r="AF492" s="8"/>
      <c r="AG492" s="8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6"/>
      <c r="GI492" s="6"/>
      <c r="GJ492" s="6"/>
      <c r="GK492" s="6"/>
      <c r="GL492" s="6"/>
      <c r="GM492" s="6"/>
      <c r="GN492" s="6"/>
      <c r="GO492" s="6"/>
      <c r="GP492" s="6"/>
      <c r="GQ492" s="6"/>
      <c r="GR492" s="6"/>
      <c r="GS492" s="6"/>
      <c r="GT492" s="6"/>
      <c r="GU492" s="6"/>
      <c r="GV492" s="6"/>
      <c r="GW492" s="6"/>
      <c r="GX492" s="6"/>
      <c r="GY492" s="6"/>
      <c r="GZ492" s="6"/>
    </row>
    <row r="493" spans="1:208" x14ac:dyDescent="0.15">
      <c r="A493" s="153">
        <f t="shared" si="145"/>
        <v>43109</v>
      </c>
      <c r="B493" s="23">
        <f t="shared" ca="1" si="155"/>
        <v>884161.03040699998</v>
      </c>
      <c r="C493" s="18">
        <f t="shared" si="146"/>
        <v>857000</v>
      </c>
      <c r="D493" s="17">
        <f ca="1">IF(A493&lt;$B$1,VLOOKUP(A493,[1]DI!$A$4:$B$15000,2,FALSE),0)</f>
        <v>6.8900000000000003E-2</v>
      </c>
      <c r="E493" s="18">
        <f t="shared" ca="1" si="140"/>
        <v>1.00026444</v>
      </c>
      <c r="F493" s="18">
        <f ca="1">(TRUNC(PRODUCT($E$12:$E492),16))</f>
        <v>1.14355138278407</v>
      </c>
      <c r="G493" s="18">
        <f t="shared" ca="1" si="139"/>
        <v>1.1184784481304</v>
      </c>
      <c r="H493" s="18">
        <f t="shared" ca="1" si="141"/>
        <v>1.0224169999999999</v>
      </c>
      <c r="I493" s="17">
        <f t="shared" si="147"/>
        <v>0.03</v>
      </c>
      <c r="J493" s="5">
        <f t="shared" si="148"/>
        <v>42993</v>
      </c>
      <c r="K493" s="2">
        <f t="shared" si="149"/>
        <v>77</v>
      </c>
      <c r="L493" s="27">
        <f t="shared" si="150"/>
        <v>77</v>
      </c>
      <c r="M493" s="14">
        <f t="shared" si="142"/>
        <v>1.0090727669999999</v>
      </c>
      <c r="N493" s="14">
        <f t="shared" ca="1" si="143"/>
        <v>1.031693151</v>
      </c>
      <c r="O493" s="27">
        <f t="shared" si="156"/>
        <v>0</v>
      </c>
      <c r="P493" s="18">
        <f t="shared" ca="1" si="144"/>
        <v>27161.030406999998</v>
      </c>
      <c r="Q493" s="3">
        <f t="shared" si="151"/>
        <v>0</v>
      </c>
      <c r="R493" s="4" t="str">
        <f t="shared" si="152"/>
        <v>A+J=</v>
      </c>
      <c r="S493" s="5">
        <f t="shared" si="153"/>
        <v>43174</v>
      </c>
      <c r="T493" s="8">
        <f t="shared" si="154"/>
        <v>0</v>
      </c>
      <c r="U493" s="8"/>
      <c r="V493" s="8"/>
      <c r="W493" s="8"/>
      <c r="X493" s="8"/>
      <c r="Y493" s="6"/>
      <c r="Z493" s="8"/>
      <c r="AA493" s="8"/>
      <c r="AB493" s="8"/>
      <c r="AC493" s="8"/>
      <c r="AD493" s="8"/>
      <c r="AE493" s="9"/>
      <c r="AF493" s="8"/>
      <c r="AG493" s="8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6"/>
      <c r="GI493" s="6"/>
      <c r="GJ493" s="6"/>
      <c r="GK493" s="6"/>
      <c r="GL493" s="6"/>
      <c r="GM493" s="6"/>
      <c r="GN493" s="6"/>
      <c r="GO493" s="6"/>
      <c r="GP493" s="6"/>
      <c r="GQ493" s="6"/>
      <c r="GR493" s="6"/>
      <c r="GS493" s="6"/>
      <c r="GT493" s="6"/>
      <c r="GU493" s="6"/>
      <c r="GV493" s="6"/>
      <c r="GW493" s="6"/>
      <c r="GX493" s="6"/>
      <c r="GY493" s="6"/>
      <c r="GZ493" s="6"/>
    </row>
    <row r="494" spans="1:208" x14ac:dyDescent="0.15">
      <c r="A494" s="153">
        <f t="shared" si="145"/>
        <v>43110</v>
      </c>
      <c r="B494" s="23">
        <f t="shared" ca="1" si="155"/>
        <v>884498.58299599995</v>
      </c>
      <c r="C494" s="18">
        <f t="shared" si="146"/>
        <v>857000</v>
      </c>
      <c r="D494" s="17">
        <f ca="1">IF(A494&lt;$B$1,VLOOKUP(A494,[1]DI!$A$4:$B$15000,2,FALSE),0)</f>
        <v>6.8900000000000003E-2</v>
      </c>
      <c r="E494" s="18">
        <f t="shared" ca="1" si="140"/>
        <v>1.00026444</v>
      </c>
      <c r="F494" s="18">
        <f ca="1">(TRUNC(PRODUCT($E$12:$E493),16))</f>
        <v>1.1438537835117299</v>
      </c>
      <c r="G494" s="18">
        <f t="shared" ca="1" si="139"/>
        <v>1.1184784481304</v>
      </c>
      <c r="H494" s="18">
        <f t="shared" ca="1" si="141"/>
        <v>1.0226873700000001</v>
      </c>
      <c r="I494" s="17">
        <f t="shared" si="147"/>
        <v>0.03</v>
      </c>
      <c r="J494" s="5">
        <f t="shared" si="148"/>
        <v>42993</v>
      </c>
      <c r="K494" s="2">
        <f t="shared" si="149"/>
        <v>78</v>
      </c>
      <c r="L494" s="27">
        <f t="shared" si="150"/>
        <v>78</v>
      </c>
      <c r="M494" s="14">
        <f t="shared" si="142"/>
        <v>1.009191135</v>
      </c>
      <c r="N494" s="14">
        <f t="shared" ca="1" si="143"/>
        <v>1.0320870280000001</v>
      </c>
      <c r="O494" s="27">
        <f t="shared" si="156"/>
        <v>0</v>
      </c>
      <c r="P494" s="18">
        <f t="shared" ca="1" si="144"/>
        <v>27498.582996000001</v>
      </c>
      <c r="Q494" s="3">
        <f t="shared" si="151"/>
        <v>0</v>
      </c>
      <c r="R494" s="4" t="str">
        <f t="shared" si="152"/>
        <v>A+J=</v>
      </c>
      <c r="S494" s="5">
        <f t="shared" si="153"/>
        <v>43174</v>
      </c>
      <c r="T494" s="8">
        <f t="shared" si="154"/>
        <v>0</v>
      </c>
      <c r="U494" s="8"/>
      <c r="V494" s="8"/>
      <c r="W494" s="8"/>
      <c r="X494" s="8"/>
      <c r="Y494" s="6"/>
      <c r="Z494" s="8"/>
      <c r="AA494" s="8"/>
      <c r="AB494" s="8"/>
      <c r="AC494" s="8"/>
      <c r="AD494" s="8"/>
      <c r="AE494" s="9"/>
      <c r="AF494" s="8"/>
      <c r="AG494" s="8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6"/>
      <c r="GI494" s="6"/>
      <c r="GJ494" s="6"/>
      <c r="GK494" s="6"/>
      <c r="GL494" s="6"/>
      <c r="GM494" s="6"/>
      <c r="GN494" s="6"/>
      <c r="GO494" s="6"/>
      <c r="GP494" s="6"/>
      <c r="GQ494" s="6"/>
      <c r="GR494" s="6"/>
      <c r="GS494" s="6"/>
      <c r="GT494" s="6"/>
      <c r="GU494" s="6"/>
      <c r="GV494" s="6"/>
      <c r="GW494" s="6"/>
      <c r="GX494" s="6"/>
      <c r="GY494" s="6"/>
      <c r="GZ494" s="6"/>
    </row>
    <row r="495" spans="1:208" x14ac:dyDescent="0.15">
      <c r="A495" s="153">
        <f t="shared" si="145"/>
        <v>43111</v>
      </c>
      <c r="B495" s="23">
        <f t="shared" ca="1" si="155"/>
        <v>884836.26156400004</v>
      </c>
      <c r="C495" s="18">
        <f t="shared" si="146"/>
        <v>857000</v>
      </c>
      <c r="D495" s="17">
        <f ca="1">IF(A495&lt;$B$1,VLOOKUP(A495,[1]DI!$A$4:$B$15000,2,FALSE),0)</f>
        <v>6.8900000000000003E-2</v>
      </c>
      <c r="E495" s="18">
        <f t="shared" ca="1" si="140"/>
        <v>1.00026444</v>
      </c>
      <c r="F495" s="18">
        <f ca="1">(TRUNC(PRODUCT($E$12:$E494),16))</f>
        <v>1.1441562642062399</v>
      </c>
      <c r="G495" s="18">
        <f t="shared" ca="1" si="139"/>
        <v>1.1184784481304</v>
      </c>
      <c r="H495" s="18">
        <f t="shared" ca="1" si="141"/>
        <v>1.0229578100000001</v>
      </c>
      <c r="I495" s="17">
        <f t="shared" si="147"/>
        <v>0.03</v>
      </c>
      <c r="J495" s="5">
        <f t="shared" si="148"/>
        <v>42993</v>
      </c>
      <c r="K495" s="2">
        <f t="shared" si="149"/>
        <v>79</v>
      </c>
      <c r="L495" s="27">
        <f t="shared" si="150"/>
        <v>79</v>
      </c>
      <c r="M495" s="14">
        <f t="shared" si="142"/>
        <v>1.0093095160000001</v>
      </c>
      <c r="N495" s="14">
        <f t="shared" ca="1" si="143"/>
        <v>1.0324810520000001</v>
      </c>
      <c r="O495" s="27">
        <f t="shared" si="156"/>
        <v>0</v>
      </c>
      <c r="P495" s="18">
        <f t="shared" ca="1" si="144"/>
        <v>27836.261564</v>
      </c>
      <c r="Q495" s="3">
        <f t="shared" si="151"/>
        <v>0</v>
      </c>
      <c r="R495" s="4" t="str">
        <f t="shared" si="152"/>
        <v>A+J=</v>
      </c>
      <c r="S495" s="5">
        <f t="shared" si="153"/>
        <v>43174</v>
      </c>
      <c r="T495" s="8">
        <f t="shared" si="154"/>
        <v>0</v>
      </c>
      <c r="U495" s="8"/>
      <c r="V495" s="8"/>
      <c r="W495" s="8"/>
      <c r="X495" s="8"/>
      <c r="Y495" s="6"/>
      <c r="Z495" s="8"/>
      <c r="AA495" s="8"/>
      <c r="AB495" s="8"/>
      <c r="AC495" s="8"/>
      <c r="AD495" s="8"/>
      <c r="AE495" s="9"/>
      <c r="AF495" s="8"/>
      <c r="AG495" s="8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6"/>
      <c r="GI495" s="6"/>
      <c r="GJ495" s="6"/>
      <c r="GK495" s="6"/>
      <c r="GL495" s="6"/>
      <c r="GM495" s="6"/>
      <c r="GN495" s="6"/>
      <c r="GO495" s="6"/>
      <c r="GP495" s="6"/>
      <c r="GQ495" s="6"/>
      <c r="GR495" s="6"/>
      <c r="GS495" s="6"/>
      <c r="GT495" s="6"/>
      <c r="GU495" s="6"/>
      <c r="GV495" s="6"/>
      <c r="GW495" s="6"/>
      <c r="GX495" s="6"/>
      <c r="GY495" s="6"/>
      <c r="GZ495" s="6"/>
    </row>
    <row r="496" spans="1:208" x14ac:dyDescent="0.15">
      <c r="A496" s="153">
        <f t="shared" si="145"/>
        <v>43112</v>
      </c>
      <c r="B496" s="23">
        <f t="shared" ca="1" si="155"/>
        <v>885174.06953899004</v>
      </c>
      <c r="C496" s="18">
        <f t="shared" si="146"/>
        <v>857000</v>
      </c>
      <c r="D496" s="17">
        <f ca="1">IF(A496&lt;$B$1,VLOOKUP(A496,[1]DI!$A$4:$B$15000,2,FALSE),0)</f>
        <v>6.8900000000000003E-2</v>
      </c>
      <c r="E496" s="18">
        <f t="shared" ca="1" si="140"/>
        <v>1.00026444</v>
      </c>
      <c r="F496" s="18">
        <f ca="1">(TRUNC(PRODUCT($E$12:$E495),16))</f>
        <v>1.1444588248887499</v>
      </c>
      <c r="G496" s="18">
        <f t="shared" ref="G496:G559" ca="1" si="157">IF(O495&gt;0,F495,G495)</f>
        <v>1.1184784481304</v>
      </c>
      <c r="H496" s="18">
        <f t="shared" ca="1" si="141"/>
        <v>1.0232283200000001</v>
      </c>
      <c r="I496" s="17">
        <f t="shared" si="147"/>
        <v>0.03</v>
      </c>
      <c r="J496" s="5">
        <f t="shared" si="148"/>
        <v>42993</v>
      </c>
      <c r="K496" s="2">
        <f t="shared" si="149"/>
        <v>80</v>
      </c>
      <c r="L496" s="27">
        <f t="shared" si="150"/>
        <v>80</v>
      </c>
      <c r="M496" s="14">
        <f t="shared" si="142"/>
        <v>1.009427912</v>
      </c>
      <c r="N496" s="14">
        <f t="shared" ca="1" si="143"/>
        <v>1.0328752269999999</v>
      </c>
      <c r="O496" s="27">
        <f t="shared" si="156"/>
        <v>0</v>
      </c>
      <c r="P496" s="18">
        <f t="shared" ca="1" si="144"/>
        <v>28174.069538989999</v>
      </c>
      <c r="Q496" s="3">
        <f t="shared" si="151"/>
        <v>0</v>
      </c>
      <c r="R496" s="4" t="str">
        <f t="shared" si="152"/>
        <v>A+J=</v>
      </c>
      <c r="S496" s="5">
        <f t="shared" si="153"/>
        <v>43174</v>
      </c>
      <c r="T496" s="8">
        <f t="shared" si="154"/>
        <v>0</v>
      </c>
      <c r="U496" s="8"/>
      <c r="V496" s="8"/>
      <c r="W496" s="8"/>
      <c r="X496" s="8"/>
      <c r="Y496" s="6"/>
      <c r="Z496" s="8"/>
      <c r="AA496" s="8"/>
      <c r="AB496" s="8"/>
      <c r="AC496" s="8"/>
      <c r="AD496" s="8"/>
      <c r="AE496" s="9"/>
      <c r="AF496" s="8"/>
      <c r="AG496" s="8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6"/>
      <c r="GI496" s="6"/>
      <c r="GJ496" s="6"/>
      <c r="GK496" s="6"/>
      <c r="GL496" s="6"/>
      <c r="GM496" s="6"/>
      <c r="GN496" s="6"/>
      <c r="GO496" s="6"/>
      <c r="GP496" s="6"/>
      <c r="GQ496" s="6"/>
      <c r="GR496" s="6"/>
      <c r="GS496" s="6"/>
      <c r="GT496" s="6"/>
      <c r="GU496" s="6"/>
      <c r="GV496" s="6"/>
      <c r="GW496" s="6"/>
      <c r="GX496" s="6"/>
      <c r="GY496" s="6"/>
      <c r="GZ496" s="6"/>
    </row>
    <row r="497" spans="1:208" x14ac:dyDescent="0.15">
      <c r="A497" s="153">
        <f t="shared" si="145"/>
        <v>43113</v>
      </c>
      <c r="B497" s="23">
        <f t="shared" ca="1" si="155"/>
        <v>885512.00434999994</v>
      </c>
      <c r="C497" s="18">
        <f t="shared" si="146"/>
        <v>857000</v>
      </c>
      <c r="D497" s="17">
        <f ca="1">IF(A497&lt;$B$1,VLOOKUP(A497,[1]DI!$A$4:$B$15000,2,FALSE),0)</f>
        <v>0</v>
      </c>
      <c r="E497" s="18">
        <f t="shared" ca="1" si="140"/>
        <v>1</v>
      </c>
      <c r="F497" s="18">
        <f ca="1">(TRUNC(PRODUCT($E$12:$E496),16))</f>
        <v>1.1447614655803999</v>
      </c>
      <c r="G497" s="18">
        <f t="shared" ca="1" si="157"/>
        <v>1.1184784481304</v>
      </c>
      <c r="H497" s="18">
        <f t="shared" ca="1" si="141"/>
        <v>1.0234989000000001</v>
      </c>
      <c r="I497" s="17">
        <f t="shared" si="147"/>
        <v>0.03</v>
      </c>
      <c r="J497" s="5">
        <f t="shared" si="148"/>
        <v>42993</v>
      </c>
      <c r="K497" s="2">
        <f t="shared" si="149"/>
        <v>80</v>
      </c>
      <c r="L497" s="27">
        <f t="shared" si="150"/>
        <v>81</v>
      </c>
      <c r="M497" s="14">
        <f t="shared" si="142"/>
        <v>1.0095463220000001</v>
      </c>
      <c r="N497" s="14">
        <f t="shared" ca="1" si="143"/>
        <v>1.03326955</v>
      </c>
      <c r="O497" s="27">
        <f t="shared" si="156"/>
        <v>0</v>
      </c>
      <c r="P497" s="18">
        <f t="shared" ca="1" si="144"/>
        <v>28512.004349999999</v>
      </c>
      <c r="Q497" s="3">
        <f t="shared" si="151"/>
        <v>0</v>
      </c>
      <c r="R497" s="4" t="str">
        <f t="shared" si="152"/>
        <v>A+J=</v>
      </c>
      <c r="S497" s="5">
        <f t="shared" si="153"/>
        <v>43174</v>
      </c>
      <c r="T497" s="8">
        <f t="shared" si="154"/>
        <v>0</v>
      </c>
      <c r="U497" s="8"/>
      <c r="V497" s="8"/>
      <c r="W497" s="8"/>
      <c r="X497" s="8"/>
      <c r="Y497" s="6"/>
      <c r="Z497" s="8"/>
      <c r="AA497" s="8"/>
      <c r="AB497" s="8"/>
      <c r="AC497" s="8"/>
      <c r="AD497" s="8"/>
      <c r="AE497" s="9"/>
      <c r="AF497" s="8"/>
      <c r="AG497" s="8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6"/>
      <c r="GI497" s="6"/>
      <c r="GJ497" s="6"/>
      <c r="GK497" s="6"/>
      <c r="GL497" s="6"/>
      <c r="GM497" s="6"/>
      <c r="GN497" s="6"/>
      <c r="GO497" s="6"/>
      <c r="GP497" s="6"/>
      <c r="GQ497" s="6"/>
      <c r="GR497" s="6"/>
      <c r="GS497" s="6"/>
      <c r="GT497" s="6"/>
      <c r="GU497" s="6"/>
      <c r="GV497" s="6"/>
      <c r="GW497" s="6"/>
      <c r="GX497" s="6"/>
      <c r="GY497" s="6"/>
      <c r="GZ497" s="6"/>
    </row>
    <row r="498" spans="1:208" x14ac:dyDescent="0.15">
      <c r="A498" s="153">
        <f t="shared" si="145"/>
        <v>43114</v>
      </c>
      <c r="B498" s="23">
        <f t="shared" ca="1" si="155"/>
        <v>885512.00434999994</v>
      </c>
      <c r="C498" s="18">
        <f t="shared" si="146"/>
        <v>857000</v>
      </c>
      <c r="D498" s="17">
        <f ca="1">IF(A498&lt;$B$1,VLOOKUP(A498,[1]DI!$A$4:$B$15000,2,FALSE),0)</f>
        <v>0</v>
      </c>
      <c r="E498" s="18">
        <f t="shared" ca="1" si="140"/>
        <v>1</v>
      </c>
      <c r="F498" s="18">
        <f ca="1">(TRUNC(PRODUCT($E$12:$E497),16))</f>
        <v>1.1447614655803999</v>
      </c>
      <c r="G498" s="18">
        <f t="shared" ca="1" si="157"/>
        <v>1.1184784481304</v>
      </c>
      <c r="H498" s="18">
        <f t="shared" ca="1" si="141"/>
        <v>1.0234989000000001</v>
      </c>
      <c r="I498" s="17">
        <f t="shared" si="147"/>
        <v>0.03</v>
      </c>
      <c r="J498" s="5">
        <f t="shared" si="148"/>
        <v>42993</v>
      </c>
      <c r="K498" s="2">
        <f t="shared" si="149"/>
        <v>80</v>
      </c>
      <c r="L498" s="27">
        <f t="shared" si="150"/>
        <v>81</v>
      </c>
      <c r="M498" s="14">
        <f t="shared" si="142"/>
        <v>1.0095463220000001</v>
      </c>
      <c r="N498" s="14">
        <f t="shared" ca="1" si="143"/>
        <v>1.03326955</v>
      </c>
      <c r="O498" s="27">
        <f t="shared" si="156"/>
        <v>0</v>
      </c>
      <c r="P498" s="18">
        <f t="shared" ca="1" si="144"/>
        <v>28512.004349999999</v>
      </c>
      <c r="Q498" s="3">
        <f t="shared" si="151"/>
        <v>0</v>
      </c>
      <c r="R498" s="4" t="str">
        <f t="shared" si="152"/>
        <v>A+J=</v>
      </c>
      <c r="S498" s="5">
        <f t="shared" si="153"/>
        <v>43174</v>
      </c>
      <c r="T498" s="8">
        <f t="shared" si="154"/>
        <v>0</v>
      </c>
      <c r="U498" s="8"/>
      <c r="V498" s="8"/>
      <c r="W498" s="8"/>
      <c r="X498" s="8"/>
      <c r="Y498" s="6"/>
      <c r="Z498" s="8"/>
      <c r="AA498" s="8"/>
      <c r="AB498" s="8"/>
      <c r="AC498" s="8"/>
      <c r="AD498" s="8"/>
      <c r="AE498" s="9"/>
      <c r="AF498" s="8"/>
      <c r="AG498" s="8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6"/>
      <c r="GI498" s="6"/>
      <c r="GJ498" s="6"/>
      <c r="GK498" s="6"/>
      <c r="GL498" s="6"/>
      <c r="GM498" s="6"/>
      <c r="GN498" s="6"/>
      <c r="GO498" s="6"/>
      <c r="GP498" s="6"/>
      <c r="GQ498" s="6"/>
      <c r="GR498" s="6"/>
      <c r="GS498" s="6"/>
      <c r="GT498" s="6"/>
      <c r="GU498" s="6"/>
      <c r="GV498" s="6"/>
      <c r="GW498" s="6"/>
      <c r="GX498" s="6"/>
      <c r="GY498" s="6"/>
      <c r="GZ498" s="6"/>
    </row>
    <row r="499" spans="1:208" x14ac:dyDescent="0.15">
      <c r="A499" s="153">
        <f t="shared" si="145"/>
        <v>43115</v>
      </c>
      <c r="B499" s="23">
        <f t="shared" ca="1" si="155"/>
        <v>885512.00434999994</v>
      </c>
      <c r="C499" s="18">
        <f t="shared" si="146"/>
        <v>857000</v>
      </c>
      <c r="D499" s="17">
        <f ca="1">IF(A499&lt;$B$1,VLOOKUP(A499,[1]DI!$A$4:$B$15000,2,FALSE),0)</f>
        <v>6.8900000000000003E-2</v>
      </c>
      <c r="E499" s="18">
        <f t="shared" ca="1" si="140"/>
        <v>1.00026444</v>
      </c>
      <c r="F499" s="18">
        <f ca="1">(TRUNC(PRODUCT($E$12:$E498),16))</f>
        <v>1.1447614655803999</v>
      </c>
      <c r="G499" s="18">
        <f t="shared" ca="1" si="157"/>
        <v>1.1184784481304</v>
      </c>
      <c r="H499" s="18">
        <f t="shared" ca="1" si="141"/>
        <v>1.0234989000000001</v>
      </c>
      <c r="I499" s="17">
        <f t="shared" si="147"/>
        <v>0.03</v>
      </c>
      <c r="J499" s="5">
        <f t="shared" si="148"/>
        <v>42993</v>
      </c>
      <c r="K499" s="2">
        <f t="shared" si="149"/>
        <v>81</v>
      </c>
      <c r="L499" s="27">
        <f t="shared" si="150"/>
        <v>81</v>
      </c>
      <c r="M499" s="14">
        <f t="shared" si="142"/>
        <v>1.0095463220000001</v>
      </c>
      <c r="N499" s="14">
        <f t="shared" ca="1" si="143"/>
        <v>1.03326955</v>
      </c>
      <c r="O499" s="27">
        <f t="shared" si="156"/>
        <v>0</v>
      </c>
      <c r="P499" s="18">
        <f t="shared" ca="1" si="144"/>
        <v>28512.004349999999</v>
      </c>
      <c r="Q499" s="3">
        <f t="shared" si="151"/>
        <v>0</v>
      </c>
      <c r="R499" s="4" t="str">
        <f t="shared" si="152"/>
        <v>A+J=</v>
      </c>
      <c r="S499" s="5">
        <f t="shared" si="153"/>
        <v>43174</v>
      </c>
      <c r="T499" s="8">
        <f t="shared" si="154"/>
        <v>0</v>
      </c>
      <c r="U499" s="8"/>
      <c r="V499" s="8"/>
      <c r="W499" s="8"/>
      <c r="X499" s="8"/>
      <c r="Y499" s="6"/>
      <c r="Z499" s="8"/>
      <c r="AA499" s="8"/>
      <c r="AB499" s="8"/>
      <c r="AC499" s="8"/>
      <c r="AD499" s="8"/>
      <c r="AE499" s="9"/>
      <c r="AF499" s="8"/>
      <c r="AG499" s="8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6"/>
      <c r="GI499" s="6"/>
      <c r="GJ499" s="6"/>
      <c r="GK499" s="6"/>
      <c r="GL499" s="6"/>
      <c r="GM499" s="6"/>
      <c r="GN499" s="6"/>
      <c r="GO499" s="6"/>
      <c r="GP499" s="6"/>
      <c r="GQ499" s="6"/>
      <c r="GR499" s="6"/>
      <c r="GS499" s="6"/>
      <c r="GT499" s="6"/>
      <c r="GU499" s="6"/>
      <c r="GV499" s="6"/>
      <c r="GW499" s="6"/>
      <c r="GX499" s="6"/>
      <c r="GY499" s="6"/>
      <c r="GZ499" s="6"/>
    </row>
    <row r="500" spans="1:208" x14ac:dyDescent="0.15">
      <c r="A500" s="153">
        <f t="shared" si="145"/>
        <v>43116</v>
      </c>
      <c r="B500" s="23">
        <f t="shared" ca="1" si="155"/>
        <v>885850.07542399003</v>
      </c>
      <c r="C500" s="18">
        <f t="shared" si="146"/>
        <v>857000</v>
      </c>
      <c r="D500" s="17">
        <f ca="1">IF(A500&lt;$B$1,VLOOKUP(A500,[1]DI!$A$4:$B$15000,2,FALSE),0)</f>
        <v>6.8900000000000003E-2</v>
      </c>
      <c r="E500" s="18">
        <f t="shared" ca="1" si="140"/>
        <v>1.00026444</v>
      </c>
      <c r="F500" s="18">
        <f ca="1">(TRUNC(PRODUCT($E$12:$E499),16))</f>
        <v>1.1450641863023601</v>
      </c>
      <c r="G500" s="18">
        <f t="shared" ca="1" si="157"/>
        <v>1.1184784481304</v>
      </c>
      <c r="H500" s="18">
        <f t="shared" ca="1" si="141"/>
        <v>1.0237695600000001</v>
      </c>
      <c r="I500" s="17">
        <f t="shared" si="147"/>
        <v>0.03</v>
      </c>
      <c r="J500" s="5">
        <f t="shared" si="148"/>
        <v>42993</v>
      </c>
      <c r="K500" s="2">
        <f t="shared" si="149"/>
        <v>82</v>
      </c>
      <c r="L500" s="27">
        <f t="shared" si="150"/>
        <v>82</v>
      </c>
      <c r="M500" s="14">
        <f t="shared" si="142"/>
        <v>1.009664745</v>
      </c>
      <c r="N500" s="14">
        <f t="shared" ca="1" si="143"/>
        <v>1.0336640319999999</v>
      </c>
      <c r="O500" s="27">
        <f t="shared" si="156"/>
        <v>0</v>
      </c>
      <c r="P500" s="18">
        <f t="shared" ca="1" si="144"/>
        <v>28850.075423990002</v>
      </c>
      <c r="Q500" s="3">
        <f t="shared" si="151"/>
        <v>0</v>
      </c>
      <c r="R500" s="4" t="str">
        <f t="shared" si="152"/>
        <v>A+J=</v>
      </c>
      <c r="S500" s="5">
        <f t="shared" si="153"/>
        <v>43174</v>
      </c>
      <c r="T500" s="8">
        <f t="shared" si="154"/>
        <v>0</v>
      </c>
      <c r="U500" s="8"/>
      <c r="V500" s="8"/>
      <c r="W500" s="8"/>
      <c r="X500" s="8"/>
      <c r="Y500" s="6"/>
      <c r="Z500" s="8"/>
      <c r="AA500" s="8"/>
      <c r="AB500" s="8"/>
      <c r="AC500" s="8"/>
      <c r="AD500" s="8"/>
      <c r="AE500" s="9"/>
      <c r="AF500" s="8"/>
      <c r="AG500" s="8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6"/>
      <c r="GI500" s="6"/>
      <c r="GJ500" s="6"/>
      <c r="GK500" s="6"/>
      <c r="GL500" s="6"/>
      <c r="GM500" s="6"/>
      <c r="GN500" s="6"/>
      <c r="GO500" s="6"/>
      <c r="GP500" s="6"/>
      <c r="GQ500" s="6"/>
      <c r="GR500" s="6"/>
      <c r="GS500" s="6"/>
      <c r="GT500" s="6"/>
      <c r="GU500" s="6"/>
      <c r="GV500" s="6"/>
      <c r="GW500" s="6"/>
      <c r="GX500" s="6"/>
      <c r="GY500" s="6"/>
      <c r="GZ500" s="6"/>
    </row>
    <row r="501" spans="1:208" x14ac:dyDescent="0.15">
      <c r="A501" s="153">
        <f t="shared" si="145"/>
        <v>43117</v>
      </c>
      <c r="B501" s="23">
        <f t="shared" ca="1" si="155"/>
        <v>886188.26562099997</v>
      </c>
      <c r="C501" s="18">
        <f t="shared" si="146"/>
        <v>857000</v>
      </c>
      <c r="D501" s="17">
        <f ca="1">IF(A501&lt;$B$1,VLOOKUP(A501,[1]DI!$A$4:$B$15000,2,FALSE),0)</f>
        <v>6.8900000000000003E-2</v>
      </c>
      <c r="E501" s="18">
        <f t="shared" ca="1" si="140"/>
        <v>1.00026444</v>
      </c>
      <c r="F501" s="18">
        <f ca="1">(TRUNC(PRODUCT($E$12:$E500),16))</f>
        <v>1.1453669870757901</v>
      </c>
      <c r="G501" s="18">
        <f t="shared" ca="1" si="157"/>
        <v>1.1184784481304</v>
      </c>
      <c r="H501" s="18">
        <f t="shared" ca="1" si="141"/>
        <v>1.0240402799999999</v>
      </c>
      <c r="I501" s="17">
        <f t="shared" si="147"/>
        <v>0.03</v>
      </c>
      <c r="J501" s="5">
        <f t="shared" si="148"/>
        <v>42993</v>
      </c>
      <c r="K501" s="2">
        <f t="shared" si="149"/>
        <v>83</v>
      </c>
      <c r="L501" s="27">
        <f t="shared" si="150"/>
        <v>83</v>
      </c>
      <c r="M501" s="14">
        <f t="shared" si="142"/>
        <v>1.0097831829999999</v>
      </c>
      <c r="N501" s="14">
        <f t="shared" ca="1" si="143"/>
        <v>1.034058653</v>
      </c>
      <c r="O501" s="27">
        <f t="shared" si="156"/>
        <v>0</v>
      </c>
      <c r="P501" s="18">
        <f t="shared" ca="1" si="144"/>
        <v>29188.265620999999</v>
      </c>
      <c r="Q501" s="3">
        <f t="shared" si="151"/>
        <v>0</v>
      </c>
      <c r="R501" s="4" t="str">
        <f t="shared" si="152"/>
        <v>A+J=</v>
      </c>
      <c r="S501" s="5">
        <f t="shared" si="153"/>
        <v>43174</v>
      </c>
      <c r="T501" s="8">
        <f t="shared" si="154"/>
        <v>0</v>
      </c>
      <c r="U501" s="8"/>
      <c r="V501" s="8"/>
      <c r="W501" s="8"/>
      <c r="X501" s="8"/>
      <c r="Y501" s="6"/>
      <c r="Z501" s="8"/>
      <c r="AA501" s="8"/>
      <c r="AB501" s="8"/>
      <c r="AC501" s="8"/>
      <c r="AD501" s="8"/>
      <c r="AE501" s="9"/>
      <c r="AF501" s="8"/>
      <c r="AG501" s="8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6"/>
      <c r="GI501" s="6"/>
      <c r="GJ501" s="6"/>
      <c r="GK501" s="6"/>
      <c r="GL501" s="6"/>
      <c r="GM501" s="6"/>
      <c r="GN501" s="6"/>
      <c r="GO501" s="6"/>
      <c r="GP501" s="6"/>
      <c r="GQ501" s="6"/>
      <c r="GR501" s="6"/>
      <c r="GS501" s="6"/>
      <c r="GT501" s="6"/>
      <c r="GU501" s="6"/>
      <c r="GV501" s="6"/>
      <c r="GW501" s="6"/>
      <c r="GX501" s="6"/>
      <c r="GY501" s="6"/>
      <c r="GZ501" s="6"/>
    </row>
    <row r="502" spans="1:208" x14ac:dyDescent="0.15">
      <c r="A502" s="153">
        <f t="shared" si="145"/>
        <v>43118</v>
      </c>
      <c r="B502" s="23">
        <f t="shared" ca="1" si="155"/>
        <v>886526.59208098997</v>
      </c>
      <c r="C502" s="18">
        <f t="shared" si="146"/>
        <v>857000</v>
      </c>
      <c r="D502" s="17">
        <f ca="1">IF(A502&lt;$B$1,VLOOKUP(A502,[1]DI!$A$4:$B$15000,2,FALSE),0)</f>
        <v>6.8900000000000003E-2</v>
      </c>
      <c r="E502" s="18">
        <f t="shared" ca="1" si="140"/>
        <v>1.00026444</v>
      </c>
      <c r="F502" s="18">
        <f ca="1">(TRUNC(PRODUCT($E$12:$E501),16))</f>
        <v>1.14566986792185</v>
      </c>
      <c r="G502" s="18">
        <f t="shared" ca="1" si="157"/>
        <v>1.1184784481304</v>
      </c>
      <c r="H502" s="18">
        <f t="shared" ca="1" si="141"/>
        <v>1.0243110799999999</v>
      </c>
      <c r="I502" s="17">
        <f t="shared" si="147"/>
        <v>0.03</v>
      </c>
      <c r="J502" s="5">
        <f t="shared" si="148"/>
        <v>42993</v>
      </c>
      <c r="K502" s="2">
        <f t="shared" si="149"/>
        <v>84</v>
      </c>
      <c r="L502" s="27">
        <f t="shared" si="150"/>
        <v>84</v>
      </c>
      <c r="M502" s="14">
        <f t="shared" si="142"/>
        <v>1.009901634</v>
      </c>
      <c r="N502" s="14">
        <f t="shared" ca="1" si="143"/>
        <v>1.0344534329999999</v>
      </c>
      <c r="O502" s="27">
        <f t="shared" si="156"/>
        <v>0</v>
      </c>
      <c r="P502" s="18">
        <f t="shared" ca="1" si="144"/>
        <v>29526.592080990002</v>
      </c>
      <c r="Q502" s="3">
        <f t="shared" si="151"/>
        <v>0</v>
      </c>
      <c r="R502" s="4" t="str">
        <f t="shared" si="152"/>
        <v>A+J=</v>
      </c>
      <c r="S502" s="5">
        <f t="shared" si="153"/>
        <v>43174</v>
      </c>
      <c r="T502" s="8">
        <f t="shared" si="154"/>
        <v>0</v>
      </c>
      <c r="U502" s="8"/>
      <c r="V502" s="8"/>
      <c r="W502" s="8"/>
      <c r="X502" s="8"/>
      <c r="Y502" s="6"/>
      <c r="Z502" s="8"/>
      <c r="AA502" s="8"/>
      <c r="AB502" s="8"/>
      <c r="AC502" s="8"/>
      <c r="AD502" s="8"/>
      <c r="AE502" s="9"/>
      <c r="AF502" s="8"/>
      <c r="AG502" s="8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6"/>
      <c r="GI502" s="6"/>
      <c r="GJ502" s="6"/>
      <c r="GK502" s="6"/>
      <c r="GL502" s="6"/>
      <c r="GM502" s="6"/>
      <c r="GN502" s="6"/>
      <c r="GO502" s="6"/>
      <c r="GP502" s="6"/>
      <c r="GQ502" s="6"/>
      <c r="GR502" s="6"/>
      <c r="GS502" s="6"/>
      <c r="GT502" s="6"/>
      <c r="GU502" s="6"/>
      <c r="GV502" s="6"/>
      <c r="GW502" s="6"/>
      <c r="GX502" s="6"/>
      <c r="GY502" s="6"/>
      <c r="GZ502" s="6"/>
    </row>
    <row r="503" spans="1:208" x14ac:dyDescent="0.15">
      <c r="A503" s="153">
        <f t="shared" si="145"/>
        <v>43119</v>
      </c>
      <c r="B503" s="23">
        <f t="shared" ca="1" si="155"/>
        <v>886865.04709100001</v>
      </c>
      <c r="C503" s="18">
        <f t="shared" si="146"/>
        <v>857000</v>
      </c>
      <c r="D503" s="17">
        <f ca="1">IF(A503&lt;$B$1,VLOOKUP(A503,[1]DI!$A$4:$B$15000,2,FALSE),0)</f>
        <v>6.8900000000000003E-2</v>
      </c>
      <c r="E503" s="18">
        <f t="shared" ca="1" si="140"/>
        <v>1.00026444</v>
      </c>
      <c r="F503" s="18">
        <f ca="1">(TRUNC(PRODUCT($E$12:$E502),16))</f>
        <v>1.1459728288617199</v>
      </c>
      <c r="G503" s="18">
        <f t="shared" ca="1" si="157"/>
        <v>1.1184784481304</v>
      </c>
      <c r="H503" s="18">
        <f t="shared" ca="1" si="141"/>
        <v>1.02458195</v>
      </c>
      <c r="I503" s="17">
        <f t="shared" si="147"/>
        <v>0.03</v>
      </c>
      <c r="J503" s="5">
        <f t="shared" si="148"/>
        <v>42993</v>
      </c>
      <c r="K503" s="2">
        <f t="shared" si="149"/>
        <v>85</v>
      </c>
      <c r="L503" s="27">
        <f t="shared" si="150"/>
        <v>85</v>
      </c>
      <c r="M503" s="14">
        <f t="shared" si="142"/>
        <v>1.0100200989999999</v>
      </c>
      <c r="N503" s="14">
        <f t="shared" ca="1" si="143"/>
        <v>1.034848363</v>
      </c>
      <c r="O503" s="27">
        <f t="shared" si="156"/>
        <v>0</v>
      </c>
      <c r="P503" s="18">
        <f t="shared" ca="1" si="144"/>
        <v>29865.047091</v>
      </c>
      <c r="Q503" s="3">
        <f t="shared" si="151"/>
        <v>0</v>
      </c>
      <c r="R503" s="4" t="str">
        <f t="shared" si="152"/>
        <v>A+J=</v>
      </c>
      <c r="S503" s="5">
        <f t="shared" si="153"/>
        <v>43174</v>
      </c>
      <c r="T503" s="8">
        <f t="shared" si="154"/>
        <v>0</v>
      </c>
      <c r="U503" s="8"/>
      <c r="V503" s="8"/>
      <c r="W503" s="8"/>
      <c r="X503" s="8"/>
      <c r="Y503" s="6"/>
      <c r="Z503" s="8"/>
      <c r="AA503" s="8"/>
      <c r="AB503" s="8"/>
      <c r="AC503" s="8"/>
      <c r="AD503" s="8"/>
      <c r="AE503" s="9"/>
      <c r="AF503" s="8"/>
      <c r="AG503" s="8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6"/>
      <c r="GI503" s="6"/>
      <c r="GJ503" s="6"/>
      <c r="GK503" s="6"/>
      <c r="GL503" s="6"/>
      <c r="GM503" s="6"/>
      <c r="GN503" s="6"/>
      <c r="GO503" s="6"/>
      <c r="GP503" s="6"/>
      <c r="GQ503" s="6"/>
      <c r="GR503" s="6"/>
      <c r="GS503" s="6"/>
      <c r="GT503" s="6"/>
      <c r="GU503" s="6"/>
      <c r="GV503" s="6"/>
      <c r="GW503" s="6"/>
      <c r="GX503" s="6"/>
      <c r="GY503" s="6"/>
      <c r="GZ503" s="6"/>
    </row>
    <row r="504" spans="1:208" x14ac:dyDescent="0.15">
      <c r="A504" s="153">
        <f t="shared" si="145"/>
        <v>43120</v>
      </c>
      <c r="B504" s="23">
        <f t="shared" ca="1" si="155"/>
        <v>887203.62893699994</v>
      </c>
      <c r="C504" s="18">
        <f t="shared" si="146"/>
        <v>857000</v>
      </c>
      <c r="D504" s="17">
        <f ca="1">IF(A504&lt;$B$1,VLOOKUP(A504,[1]DI!$A$4:$B$15000,2,FALSE),0)</f>
        <v>0</v>
      </c>
      <c r="E504" s="18">
        <f t="shared" ca="1" si="140"/>
        <v>1</v>
      </c>
      <c r="F504" s="18">
        <f ca="1">(TRUNC(PRODUCT($E$12:$E503),16))</f>
        <v>1.14627586991659</v>
      </c>
      <c r="G504" s="18">
        <f t="shared" ca="1" si="157"/>
        <v>1.1184784481304</v>
      </c>
      <c r="H504" s="18">
        <f t="shared" ca="1" si="141"/>
        <v>1.02485289</v>
      </c>
      <c r="I504" s="17">
        <f t="shared" si="147"/>
        <v>0.03</v>
      </c>
      <c r="J504" s="5">
        <f t="shared" si="148"/>
        <v>42993</v>
      </c>
      <c r="K504" s="2">
        <f t="shared" si="149"/>
        <v>85</v>
      </c>
      <c r="L504" s="27">
        <f t="shared" si="150"/>
        <v>86</v>
      </c>
      <c r="M504" s="14">
        <f t="shared" si="142"/>
        <v>1.0101385780000001</v>
      </c>
      <c r="N504" s="14">
        <f t="shared" ca="1" si="143"/>
        <v>1.035243441</v>
      </c>
      <c r="O504" s="27">
        <f t="shared" si="156"/>
        <v>0</v>
      </c>
      <c r="P504" s="18">
        <f t="shared" ca="1" si="144"/>
        <v>30203.628937000001</v>
      </c>
      <c r="Q504" s="3">
        <f t="shared" si="151"/>
        <v>0</v>
      </c>
      <c r="R504" s="4" t="str">
        <f t="shared" si="152"/>
        <v>A+J=</v>
      </c>
      <c r="S504" s="5">
        <f t="shared" si="153"/>
        <v>43174</v>
      </c>
      <c r="T504" s="8">
        <f t="shared" si="154"/>
        <v>0</v>
      </c>
      <c r="U504" s="8"/>
      <c r="V504" s="8"/>
      <c r="W504" s="8"/>
      <c r="X504" s="8"/>
      <c r="Y504" s="6"/>
      <c r="Z504" s="8"/>
      <c r="AA504" s="8"/>
      <c r="AB504" s="8"/>
      <c r="AC504" s="8"/>
      <c r="AD504" s="8"/>
      <c r="AE504" s="9"/>
      <c r="AF504" s="8"/>
      <c r="AG504" s="8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6"/>
      <c r="GI504" s="6"/>
      <c r="GJ504" s="6"/>
      <c r="GK504" s="6"/>
      <c r="GL504" s="6"/>
      <c r="GM504" s="6"/>
      <c r="GN504" s="6"/>
      <c r="GO504" s="6"/>
      <c r="GP504" s="6"/>
      <c r="GQ504" s="6"/>
      <c r="GR504" s="6"/>
      <c r="GS504" s="6"/>
      <c r="GT504" s="6"/>
      <c r="GU504" s="6"/>
      <c r="GV504" s="6"/>
      <c r="GW504" s="6"/>
      <c r="GX504" s="6"/>
      <c r="GY504" s="6"/>
      <c r="GZ504" s="6"/>
    </row>
    <row r="505" spans="1:208" x14ac:dyDescent="0.15">
      <c r="A505" s="153">
        <f t="shared" si="145"/>
        <v>43121</v>
      </c>
      <c r="B505" s="23">
        <f t="shared" ca="1" si="155"/>
        <v>887203.62893699994</v>
      </c>
      <c r="C505" s="18">
        <f t="shared" si="146"/>
        <v>857000</v>
      </c>
      <c r="D505" s="17">
        <f ca="1">IF(A505&lt;$B$1,VLOOKUP(A505,[1]DI!$A$4:$B$15000,2,FALSE),0)</f>
        <v>0</v>
      </c>
      <c r="E505" s="18">
        <f t="shared" ca="1" si="140"/>
        <v>1</v>
      </c>
      <c r="F505" s="18">
        <f ca="1">(TRUNC(PRODUCT($E$12:$E504),16))</f>
        <v>1.14627586991659</v>
      </c>
      <c r="G505" s="18">
        <f t="shared" ca="1" si="157"/>
        <v>1.1184784481304</v>
      </c>
      <c r="H505" s="18">
        <f t="shared" ca="1" si="141"/>
        <v>1.02485289</v>
      </c>
      <c r="I505" s="17">
        <f t="shared" si="147"/>
        <v>0.03</v>
      </c>
      <c r="J505" s="5">
        <f t="shared" si="148"/>
        <v>42993</v>
      </c>
      <c r="K505" s="2">
        <f t="shared" si="149"/>
        <v>85</v>
      </c>
      <c r="L505" s="27">
        <f t="shared" si="150"/>
        <v>86</v>
      </c>
      <c r="M505" s="14">
        <f t="shared" si="142"/>
        <v>1.0101385780000001</v>
      </c>
      <c r="N505" s="14">
        <f t="shared" ca="1" si="143"/>
        <v>1.035243441</v>
      </c>
      <c r="O505" s="27">
        <f t="shared" si="156"/>
        <v>0</v>
      </c>
      <c r="P505" s="18">
        <f t="shared" ca="1" si="144"/>
        <v>30203.628937000001</v>
      </c>
      <c r="Q505" s="3">
        <f t="shared" si="151"/>
        <v>0</v>
      </c>
      <c r="R505" s="4" t="str">
        <f t="shared" si="152"/>
        <v>A+J=</v>
      </c>
      <c r="S505" s="5">
        <f t="shared" si="153"/>
        <v>43174</v>
      </c>
      <c r="T505" s="8">
        <f t="shared" si="154"/>
        <v>0</v>
      </c>
      <c r="U505" s="8"/>
      <c r="V505" s="8"/>
      <c r="W505" s="8"/>
      <c r="X505" s="8"/>
      <c r="Y505" s="6"/>
      <c r="Z505" s="8"/>
      <c r="AA505" s="8"/>
      <c r="AB505" s="8"/>
      <c r="AC505" s="8"/>
      <c r="AD505" s="8"/>
      <c r="AE505" s="9"/>
      <c r="AF505" s="8"/>
      <c r="AG505" s="8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6"/>
      <c r="GI505" s="6"/>
      <c r="GJ505" s="6"/>
      <c r="GK505" s="6"/>
      <c r="GL505" s="6"/>
      <c r="GM505" s="6"/>
      <c r="GN505" s="6"/>
      <c r="GO505" s="6"/>
      <c r="GP505" s="6"/>
      <c r="GQ505" s="6"/>
      <c r="GR505" s="6"/>
      <c r="GS505" s="6"/>
      <c r="GT505" s="6"/>
      <c r="GU505" s="6"/>
      <c r="GV505" s="6"/>
      <c r="GW505" s="6"/>
      <c r="GX505" s="6"/>
      <c r="GY505" s="6"/>
      <c r="GZ505" s="6"/>
    </row>
    <row r="506" spans="1:208" x14ac:dyDescent="0.15">
      <c r="A506" s="153">
        <f t="shared" si="145"/>
        <v>43122</v>
      </c>
      <c r="B506" s="23">
        <f t="shared" ca="1" si="155"/>
        <v>887203.62893699994</v>
      </c>
      <c r="C506" s="18">
        <f t="shared" si="146"/>
        <v>857000</v>
      </c>
      <c r="D506" s="17">
        <f ca="1">IF(A506&lt;$B$1,VLOOKUP(A506,[1]DI!$A$4:$B$15000,2,FALSE),0)</f>
        <v>6.8900000000000003E-2</v>
      </c>
      <c r="E506" s="18">
        <f t="shared" ca="1" si="140"/>
        <v>1.00026444</v>
      </c>
      <c r="F506" s="18">
        <f ca="1">(TRUNC(PRODUCT($E$12:$E505),16))</f>
        <v>1.14627586991659</v>
      </c>
      <c r="G506" s="18">
        <f t="shared" ca="1" si="157"/>
        <v>1.1184784481304</v>
      </c>
      <c r="H506" s="18">
        <f t="shared" ca="1" si="141"/>
        <v>1.02485289</v>
      </c>
      <c r="I506" s="17">
        <f t="shared" si="147"/>
        <v>0.03</v>
      </c>
      <c r="J506" s="5">
        <f t="shared" si="148"/>
        <v>42993</v>
      </c>
      <c r="K506" s="2">
        <f t="shared" si="149"/>
        <v>86</v>
      </c>
      <c r="L506" s="27">
        <f t="shared" si="150"/>
        <v>86</v>
      </c>
      <c r="M506" s="14">
        <f t="shared" si="142"/>
        <v>1.0101385780000001</v>
      </c>
      <c r="N506" s="14">
        <f t="shared" ca="1" si="143"/>
        <v>1.035243441</v>
      </c>
      <c r="O506" s="27">
        <f t="shared" si="156"/>
        <v>0</v>
      </c>
      <c r="P506" s="18">
        <f t="shared" ca="1" si="144"/>
        <v>30203.628937000001</v>
      </c>
      <c r="Q506" s="3">
        <f t="shared" si="151"/>
        <v>0</v>
      </c>
      <c r="R506" s="4" t="str">
        <f t="shared" si="152"/>
        <v>A+J=</v>
      </c>
      <c r="S506" s="5">
        <f t="shared" si="153"/>
        <v>43174</v>
      </c>
      <c r="T506" s="8">
        <f t="shared" si="154"/>
        <v>0</v>
      </c>
      <c r="U506" s="8"/>
      <c r="V506" s="8"/>
      <c r="W506" s="8"/>
      <c r="X506" s="8"/>
      <c r="Y506" s="6"/>
      <c r="Z506" s="8"/>
      <c r="AA506" s="8"/>
      <c r="AB506" s="8"/>
      <c r="AC506" s="8"/>
      <c r="AD506" s="8"/>
      <c r="AE506" s="9"/>
      <c r="AF506" s="8"/>
      <c r="AG506" s="8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6"/>
      <c r="GI506" s="6"/>
      <c r="GJ506" s="6"/>
      <c r="GK506" s="6"/>
      <c r="GL506" s="6"/>
      <c r="GM506" s="6"/>
      <c r="GN506" s="6"/>
      <c r="GO506" s="6"/>
      <c r="GP506" s="6"/>
      <c r="GQ506" s="6"/>
      <c r="GR506" s="6"/>
      <c r="GS506" s="6"/>
      <c r="GT506" s="6"/>
      <c r="GU506" s="6"/>
      <c r="GV506" s="6"/>
      <c r="GW506" s="6"/>
      <c r="GX506" s="6"/>
      <c r="GY506" s="6"/>
      <c r="GZ506" s="6"/>
    </row>
    <row r="507" spans="1:208" x14ac:dyDescent="0.15">
      <c r="A507" s="153">
        <f t="shared" si="145"/>
        <v>43123</v>
      </c>
      <c r="B507" s="23">
        <f t="shared" ca="1" si="155"/>
        <v>887542.33933299</v>
      </c>
      <c r="C507" s="18">
        <f t="shared" si="146"/>
        <v>857000</v>
      </c>
      <c r="D507" s="17">
        <f ca="1">IF(A507&lt;$B$1,VLOOKUP(A507,[1]DI!$A$4:$B$15000,2,FALSE),0)</f>
        <v>6.8900000000000003E-2</v>
      </c>
      <c r="E507" s="18">
        <f t="shared" ca="1" si="140"/>
        <v>1.00026444</v>
      </c>
      <c r="F507" s="18">
        <f ca="1">(TRUNC(PRODUCT($E$12:$E506),16))</f>
        <v>1.1465789911076301</v>
      </c>
      <c r="G507" s="18">
        <f t="shared" ca="1" si="157"/>
        <v>1.1184784481304</v>
      </c>
      <c r="H507" s="18">
        <f t="shared" ca="1" si="141"/>
        <v>1.0251239000000001</v>
      </c>
      <c r="I507" s="17">
        <f t="shared" si="147"/>
        <v>0.03</v>
      </c>
      <c r="J507" s="5">
        <f t="shared" si="148"/>
        <v>42993</v>
      </c>
      <c r="K507" s="2">
        <f t="shared" si="149"/>
        <v>87</v>
      </c>
      <c r="L507" s="27">
        <f t="shared" si="150"/>
        <v>87</v>
      </c>
      <c r="M507" s="14">
        <f t="shared" si="142"/>
        <v>1.0102570710000001</v>
      </c>
      <c r="N507" s="14">
        <f t="shared" ca="1" si="143"/>
        <v>1.0356386689999999</v>
      </c>
      <c r="O507" s="27">
        <f t="shared" si="156"/>
        <v>0</v>
      </c>
      <c r="P507" s="18">
        <f t="shared" ca="1" si="144"/>
        <v>30542.339332989999</v>
      </c>
      <c r="Q507" s="3">
        <f t="shared" si="151"/>
        <v>0</v>
      </c>
      <c r="R507" s="4" t="str">
        <f t="shared" si="152"/>
        <v>A+J=</v>
      </c>
      <c r="S507" s="5">
        <f t="shared" si="153"/>
        <v>43174</v>
      </c>
      <c r="T507" s="8">
        <f t="shared" si="154"/>
        <v>0</v>
      </c>
      <c r="U507" s="8"/>
      <c r="V507" s="8"/>
      <c r="W507" s="8"/>
      <c r="X507" s="8"/>
      <c r="Y507" s="6"/>
      <c r="Z507" s="8"/>
      <c r="AA507" s="8"/>
      <c r="AB507" s="8"/>
      <c r="AC507" s="8"/>
      <c r="AD507" s="8"/>
      <c r="AE507" s="9"/>
      <c r="AF507" s="8"/>
      <c r="AG507" s="8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6"/>
      <c r="GI507" s="6"/>
      <c r="GJ507" s="6"/>
      <c r="GK507" s="6"/>
      <c r="GL507" s="6"/>
      <c r="GM507" s="6"/>
      <c r="GN507" s="6"/>
      <c r="GO507" s="6"/>
      <c r="GP507" s="6"/>
      <c r="GQ507" s="6"/>
      <c r="GR507" s="6"/>
      <c r="GS507" s="6"/>
      <c r="GT507" s="6"/>
      <c r="GU507" s="6"/>
      <c r="GV507" s="6"/>
      <c r="GW507" s="6"/>
      <c r="GX507" s="6"/>
      <c r="GY507" s="6"/>
      <c r="GZ507" s="6"/>
    </row>
    <row r="508" spans="1:208" x14ac:dyDescent="0.15">
      <c r="A508" s="153">
        <f t="shared" si="145"/>
        <v>43124</v>
      </c>
      <c r="B508" s="23">
        <f t="shared" ca="1" si="155"/>
        <v>887881.18599200004</v>
      </c>
      <c r="C508" s="18">
        <f t="shared" si="146"/>
        <v>857000</v>
      </c>
      <c r="D508" s="17">
        <f ca="1">IF(A508&lt;$B$1,VLOOKUP(A508,[1]DI!$A$4:$B$15000,2,FALSE),0)</f>
        <v>6.8900000000000003E-2</v>
      </c>
      <c r="E508" s="18">
        <f t="shared" ca="1" si="140"/>
        <v>1.00026444</v>
      </c>
      <c r="F508" s="18">
        <f ca="1">(TRUNC(PRODUCT($E$12:$E507),16))</f>
        <v>1.14688219245603</v>
      </c>
      <c r="G508" s="18">
        <f t="shared" ca="1" si="157"/>
        <v>1.1184784481304</v>
      </c>
      <c r="H508" s="18">
        <f t="shared" ca="1" si="141"/>
        <v>1.0253949899999999</v>
      </c>
      <c r="I508" s="17">
        <f t="shared" si="147"/>
        <v>0.03</v>
      </c>
      <c r="J508" s="5">
        <f t="shared" si="148"/>
        <v>42993</v>
      </c>
      <c r="K508" s="2">
        <f t="shared" si="149"/>
        <v>88</v>
      </c>
      <c r="L508" s="27">
        <f t="shared" si="150"/>
        <v>88</v>
      </c>
      <c r="M508" s="14">
        <f t="shared" si="142"/>
        <v>1.0103755780000001</v>
      </c>
      <c r="N508" s="14">
        <f t="shared" ca="1" si="143"/>
        <v>1.0360340560000001</v>
      </c>
      <c r="O508" s="27">
        <f t="shared" si="156"/>
        <v>0</v>
      </c>
      <c r="P508" s="18">
        <f t="shared" ca="1" si="144"/>
        <v>30881.185991999999</v>
      </c>
      <c r="Q508" s="3">
        <f t="shared" si="151"/>
        <v>0</v>
      </c>
      <c r="R508" s="4" t="str">
        <f t="shared" si="152"/>
        <v>A+J=</v>
      </c>
      <c r="S508" s="5">
        <f t="shared" si="153"/>
        <v>43174</v>
      </c>
      <c r="T508" s="8">
        <f t="shared" si="154"/>
        <v>0</v>
      </c>
      <c r="U508" s="8"/>
      <c r="V508" s="8"/>
      <c r="W508" s="8"/>
      <c r="X508" s="8"/>
      <c r="Y508" s="6"/>
      <c r="Z508" s="8"/>
      <c r="AA508" s="8"/>
      <c r="AB508" s="8"/>
      <c r="AC508" s="8"/>
      <c r="AD508" s="8"/>
      <c r="AE508" s="9"/>
      <c r="AF508" s="8"/>
      <c r="AG508" s="8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6"/>
      <c r="GI508" s="6"/>
      <c r="GJ508" s="6"/>
      <c r="GK508" s="6"/>
      <c r="GL508" s="6"/>
      <c r="GM508" s="6"/>
      <c r="GN508" s="6"/>
      <c r="GO508" s="6"/>
      <c r="GP508" s="6"/>
      <c r="GQ508" s="6"/>
      <c r="GR508" s="6"/>
      <c r="GS508" s="6"/>
      <c r="GT508" s="6"/>
      <c r="GU508" s="6"/>
      <c r="GV508" s="6"/>
      <c r="GW508" s="6"/>
      <c r="GX508" s="6"/>
      <c r="GY508" s="6"/>
      <c r="GZ508" s="6"/>
    </row>
    <row r="509" spans="1:208" x14ac:dyDescent="0.15">
      <c r="A509" s="153">
        <f t="shared" si="145"/>
        <v>43125</v>
      </c>
      <c r="B509" s="23">
        <f t="shared" ca="1" si="155"/>
        <v>888220.15177400003</v>
      </c>
      <c r="C509" s="18">
        <f t="shared" si="146"/>
        <v>857000</v>
      </c>
      <c r="D509" s="17">
        <f ca="1">IF(A509&lt;$B$1,VLOOKUP(A509,[1]DI!$A$4:$B$15000,2,FALSE),0)</f>
        <v>6.8900000000000003E-2</v>
      </c>
      <c r="E509" s="18">
        <f t="shared" ca="1" si="140"/>
        <v>1.00026444</v>
      </c>
      <c r="F509" s="18">
        <f ca="1">(TRUNC(PRODUCT($E$12:$E508),16))</f>
        <v>1.1471854739830101</v>
      </c>
      <c r="G509" s="18">
        <f t="shared" ca="1" si="157"/>
        <v>1.1184784481304</v>
      </c>
      <c r="H509" s="18">
        <f t="shared" ca="1" si="141"/>
        <v>1.02566614</v>
      </c>
      <c r="I509" s="17">
        <f t="shared" si="147"/>
        <v>0.03</v>
      </c>
      <c r="J509" s="5">
        <f t="shared" si="148"/>
        <v>42993</v>
      </c>
      <c r="K509" s="2">
        <f t="shared" si="149"/>
        <v>89</v>
      </c>
      <c r="L509" s="27">
        <f t="shared" si="150"/>
        <v>89</v>
      </c>
      <c r="M509" s="14">
        <f t="shared" si="142"/>
        <v>1.010494099</v>
      </c>
      <c r="N509" s="14">
        <f t="shared" ca="1" si="143"/>
        <v>1.036429582</v>
      </c>
      <c r="O509" s="27">
        <f t="shared" si="156"/>
        <v>0</v>
      </c>
      <c r="P509" s="18">
        <f t="shared" ca="1" si="144"/>
        <v>31220.151774000002</v>
      </c>
      <c r="Q509" s="3">
        <f t="shared" si="151"/>
        <v>0</v>
      </c>
      <c r="R509" s="4" t="str">
        <f t="shared" si="152"/>
        <v>A+J=</v>
      </c>
      <c r="S509" s="5">
        <f t="shared" si="153"/>
        <v>43174</v>
      </c>
      <c r="T509" s="8">
        <f t="shared" si="154"/>
        <v>0</v>
      </c>
      <c r="U509" s="8"/>
      <c r="V509" s="8"/>
      <c r="W509" s="8"/>
      <c r="X509" s="8"/>
      <c r="Y509" s="6"/>
      <c r="Z509" s="8"/>
      <c r="AA509" s="8"/>
      <c r="AB509" s="8"/>
      <c r="AC509" s="8"/>
      <c r="AD509" s="8"/>
      <c r="AE509" s="9"/>
      <c r="AF509" s="8"/>
      <c r="AG509" s="8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6"/>
      <c r="GI509" s="6"/>
      <c r="GJ509" s="6"/>
      <c r="GK509" s="6"/>
      <c r="GL509" s="6"/>
      <c r="GM509" s="6"/>
      <c r="GN509" s="6"/>
      <c r="GO509" s="6"/>
      <c r="GP509" s="6"/>
      <c r="GQ509" s="6"/>
      <c r="GR509" s="6"/>
      <c r="GS509" s="6"/>
      <c r="GT509" s="6"/>
      <c r="GU509" s="6"/>
      <c r="GV509" s="6"/>
      <c r="GW509" s="6"/>
      <c r="GX509" s="6"/>
      <c r="GY509" s="6"/>
      <c r="GZ509" s="6"/>
    </row>
    <row r="510" spans="1:208" x14ac:dyDescent="0.15">
      <c r="A510" s="153">
        <f t="shared" si="145"/>
        <v>43126</v>
      </c>
      <c r="B510" s="23">
        <f t="shared" ca="1" si="155"/>
        <v>888559.25467599998</v>
      </c>
      <c r="C510" s="18">
        <f t="shared" si="146"/>
        <v>857000</v>
      </c>
      <c r="D510" s="17">
        <f ca="1">IF(A510&lt;$B$1,VLOOKUP(A510,[1]DI!$A$4:$B$15000,2,FALSE),0)</f>
        <v>6.8900000000000003E-2</v>
      </c>
      <c r="E510" s="18">
        <f t="shared" ca="1" si="140"/>
        <v>1.00026444</v>
      </c>
      <c r="F510" s="18">
        <f ca="1">(TRUNC(PRODUCT($E$12:$E509),16))</f>
        <v>1.1474888357097499</v>
      </c>
      <c r="G510" s="18">
        <f t="shared" ca="1" si="157"/>
        <v>1.1184784481304</v>
      </c>
      <c r="H510" s="18">
        <f t="shared" ca="1" si="141"/>
        <v>1.0259373700000001</v>
      </c>
      <c r="I510" s="17">
        <f t="shared" si="147"/>
        <v>0.03</v>
      </c>
      <c r="J510" s="5">
        <f t="shared" si="148"/>
        <v>42993</v>
      </c>
      <c r="K510" s="2">
        <f t="shared" si="149"/>
        <v>90</v>
      </c>
      <c r="L510" s="27">
        <f t="shared" si="150"/>
        <v>90</v>
      </c>
      <c r="M510" s="14">
        <f t="shared" si="142"/>
        <v>1.0106126339999999</v>
      </c>
      <c r="N510" s="14">
        <f t="shared" ca="1" si="143"/>
        <v>1.0368252680000001</v>
      </c>
      <c r="O510" s="27">
        <f t="shared" si="156"/>
        <v>0</v>
      </c>
      <c r="P510" s="18">
        <f t="shared" ca="1" si="144"/>
        <v>31559.254676</v>
      </c>
      <c r="Q510" s="3">
        <f t="shared" si="151"/>
        <v>0</v>
      </c>
      <c r="R510" s="4" t="str">
        <f t="shared" si="152"/>
        <v>A+J=</v>
      </c>
      <c r="S510" s="5">
        <f t="shared" si="153"/>
        <v>43174</v>
      </c>
      <c r="T510" s="8">
        <f t="shared" si="154"/>
        <v>0</v>
      </c>
      <c r="U510" s="8"/>
      <c r="V510" s="8"/>
      <c r="W510" s="8"/>
      <c r="X510" s="8"/>
      <c r="Y510" s="6"/>
      <c r="Z510" s="8"/>
      <c r="AA510" s="8"/>
      <c r="AB510" s="8"/>
      <c r="AC510" s="8"/>
      <c r="AD510" s="8"/>
      <c r="AE510" s="9"/>
      <c r="AF510" s="8"/>
      <c r="AG510" s="8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6"/>
      <c r="GI510" s="6"/>
      <c r="GJ510" s="6"/>
      <c r="GK510" s="6"/>
      <c r="GL510" s="6"/>
      <c r="GM510" s="6"/>
      <c r="GN510" s="6"/>
      <c r="GO510" s="6"/>
      <c r="GP510" s="6"/>
      <c r="GQ510" s="6"/>
      <c r="GR510" s="6"/>
      <c r="GS510" s="6"/>
      <c r="GT510" s="6"/>
      <c r="GU510" s="6"/>
      <c r="GV510" s="6"/>
      <c r="GW510" s="6"/>
      <c r="GX510" s="6"/>
      <c r="GY510" s="6"/>
      <c r="GZ510" s="6"/>
    </row>
    <row r="511" spans="1:208" x14ac:dyDescent="0.15">
      <c r="A511" s="153">
        <f t="shared" si="145"/>
        <v>43127</v>
      </c>
      <c r="B511" s="23">
        <f t="shared" ca="1" si="155"/>
        <v>888898.48441399995</v>
      </c>
      <c r="C511" s="18">
        <f t="shared" si="146"/>
        <v>857000</v>
      </c>
      <c r="D511" s="17">
        <f ca="1">IF(A511&lt;$B$1,VLOOKUP(A511,[1]DI!$A$4:$B$15000,2,FALSE),0)</f>
        <v>0</v>
      </c>
      <c r="E511" s="18">
        <f t="shared" ca="1" si="140"/>
        <v>1</v>
      </c>
      <c r="F511" s="18">
        <f ca="1">(TRUNC(PRODUCT($E$12:$E510),16))</f>
        <v>1.1477922776574601</v>
      </c>
      <c r="G511" s="18">
        <f t="shared" ca="1" si="157"/>
        <v>1.1184784481304</v>
      </c>
      <c r="H511" s="18">
        <f t="shared" ca="1" si="141"/>
        <v>1.0262086699999999</v>
      </c>
      <c r="I511" s="17">
        <f t="shared" si="147"/>
        <v>0.03</v>
      </c>
      <c r="J511" s="5">
        <f t="shared" si="148"/>
        <v>42993</v>
      </c>
      <c r="K511" s="2">
        <f t="shared" si="149"/>
        <v>90</v>
      </c>
      <c r="L511" s="27">
        <f t="shared" si="150"/>
        <v>91</v>
      </c>
      <c r="M511" s="14">
        <f t="shared" si="142"/>
        <v>1.010731182</v>
      </c>
      <c r="N511" s="14">
        <f t="shared" ca="1" si="143"/>
        <v>1.037221102</v>
      </c>
      <c r="O511" s="27">
        <f t="shared" si="156"/>
        <v>0</v>
      </c>
      <c r="P511" s="18">
        <f t="shared" ca="1" si="144"/>
        <v>31898.484413999999</v>
      </c>
      <c r="Q511" s="3">
        <f t="shared" si="151"/>
        <v>0</v>
      </c>
      <c r="R511" s="4" t="str">
        <f t="shared" si="152"/>
        <v>A+J=</v>
      </c>
      <c r="S511" s="5">
        <f t="shared" si="153"/>
        <v>43174</v>
      </c>
      <c r="T511" s="8">
        <f t="shared" si="154"/>
        <v>0</v>
      </c>
      <c r="U511" s="8"/>
      <c r="V511" s="8"/>
      <c r="W511" s="8"/>
      <c r="X511" s="8"/>
      <c r="Y511" s="6"/>
      <c r="Z511" s="8"/>
      <c r="AA511" s="8"/>
      <c r="AB511" s="8"/>
      <c r="AC511" s="8"/>
      <c r="AD511" s="8"/>
      <c r="AE511" s="9"/>
      <c r="AF511" s="8"/>
      <c r="AG511" s="8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6"/>
      <c r="GI511" s="6"/>
      <c r="GJ511" s="6"/>
      <c r="GK511" s="6"/>
      <c r="GL511" s="6"/>
      <c r="GM511" s="6"/>
      <c r="GN511" s="6"/>
      <c r="GO511" s="6"/>
      <c r="GP511" s="6"/>
      <c r="GQ511" s="6"/>
      <c r="GR511" s="6"/>
      <c r="GS511" s="6"/>
      <c r="GT511" s="6"/>
      <c r="GU511" s="6"/>
      <c r="GV511" s="6"/>
      <c r="GW511" s="6"/>
      <c r="GX511" s="6"/>
      <c r="GY511" s="6"/>
      <c r="GZ511" s="6"/>
    </row>
    <row r="512" spans="1:208" x14ac:dyDescent="0.15">
      <c r="A512" s="153">
        <f t="shared" si="145"/>
        <v>43128</v>
      </c>
      <c r="B512" s="23">
        <f t="shared" ca="1" si="155"/>
        <v>888898.48441399995</v>
      </c>
      <c r="C512" s="18">
        <f t="shared" si="146"/>
        <v>857000</v>
      </c>
      <c r="D512" s="17">
        <f ca="1">IF(A512&lt;$B$1,VLOOKUP(A512,[1]DI!$A$4:$B$15000,2,FALSE),0)</f>
        <v>0</v>
      </c>
      <c r="E512" s="18">
        <f t="shared" ca="1" si="140"/>
        <v>1</v>
      </c>
      <c r="F512" s="18">
        <f ca="1">(TRUNC(PRODUCT($E$12:$E511),16))</f>
        <v>1.1477922776574601</v>
      </c>
      <c r="G512" s="18">
        <f t="shared" ca="1" si="157"/>
        <v>1.1184784481304</v>
      </c>
      <c r="H512" s="18">
        <f t="shared" ca="1" si="141"/>
        <v>1.0262086699999999</v>
      </c>
      <c r="I512" s="17">
        <f t="shared" si="147"/>
        <v>0.03</v>
      </c>
      <c r="J512" s="5">
        <f t="shared" si="148"/>
        <v>42993</v>
      </c>
      <c r="K512" s="2">
        <f t="shared" si="149"/>
        <v>90</v>
      </c>
      <c r="L512" s="27">
        <f t="shared" si="150"/>
        <v>91</v>
      </c>
      <c r="M512" s="14">
        <f t="shared" si="142"/>
        <v>1.010731182</v>
      </c>
      <c r="N512" s="14">
        <f t="shared" ca="1" si="143"/>
        <v>1.037221102</v>
      </c>
      <c r="O512" s="27">
        <f t="shared" si="156"/>
        <v>0</v>
      </c>
      <c r="P512" s="18">
        <f t="shared" ca="1" si="144"/>
        <v>31898.484413999999</v>
      </c>
      <c r="Q512" s="3">
        <f t="shared" si="151"/>
        <v>0</v>
      </c>
      <c r="R512" s="4" t="str">
        <f t="shared" si="152"/>
        <v>A+J=</v>
      </c>
      <c r="S512" s="5">
        <f t="shared" si="153"/>
        <v>43174</v>
      </c>
      <c r="T512" s="8">
        <f t="shared" si="154"/>
        <v>0</v>
      </c>
      <c r="U512" s="8"/>
      <c r="V512" s="8"/>
      <c r="W512" s="8"/>
      <c r="X512" s="8"/>
      <c r="Y512" s="6"/>
      <c r="Z512" s="8"/>
      <c r="AA512" s="8"/>
      <c r="AB512" s="8"/>
      <c r="AC512" s="8"/>
      <c r="AD512" s="8"/>
      <c r="AE512" s="9"/>
      <c r="AF512" s="8"/>
      <c r="AG512" s="8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6"/>
      <c r="GI512" s="6"/>
      <c r="GJ512" s="6"/>
      <c r="GK512" s="6"/>
      <c r="GL512" s="6"/>
      <c r="GM512" s="6"/>
      <c r="GN512" s="6"/>
      <c r="GO512" s="6"/>
      <c r="GP512" s="6"/>
      <c r="GQ512" s="6"/>
      <c r="GR512" s="6"/>
      <c r="GS512" s="6"/>
      <c r="GT512" s="6"/>
      <c r="GU512" s="6"/>
      <c r="GV512" s="6"/>
      <c r="GW512" s="6"/>
      <c r="GX512" s="6"/>
      <c r="GY512" s="6"/>
      <c r="GZ512" s="6"/>
    </row>
    <row r="513" spans="1:208" x14ac:dyDescent="0.15">
      <c r="A513" s="153">
        <f t="shared" si="145"/>
        <v>43129</v>
      </c>
      <c r="B513" s="23">
        <f t="shared" ca="1" si="155"/>
        <v>888898.48441399995</v>
      </c>
      <c r="C513" s="18">
        <f t="shared" si="146"/>
        <v>857000</v>
      </c>
      <c r="D513" s="17">
        <f ca="1">IF(A513&lt;$B$1,VLOOKUP(A513,[1]DI!$A$4:$B$15000,2,FALSE),0)</f>
        <v>6.8900000000000003E-2</v>
      </c>
      <c r="E513" s="18">
        <f t="shared" ca="1" si="140"/>
        <v>1.00026444</v>
      </c>
      <c r="F513" s="18">
        <f ca="1">(TRUNC(PRODUCT($E$12:$E512),16))</f>
        <v>1.1477922776574601</v>
      </c>
      <c r="G513" s="18">
        <f t="shared" ca="1" si="157"/>
        <v>1.1184784481304</v>
      </c>
      <c r="H513" s="18">
        <f t="shared" ca="1" si="141"/>
        <v>1.0262086699999999</v>
      </c>
      <c r="I513" s="17">
        <f t="shared" si="147"/>
        <v>0.03</v>
      </c>
      <c r="J513" s="5">
        <f t="shared" si="148"/>
        <v>42993</v>
      </c>
      <c r="K513" s="2">
        <f t="shared" si="149"/>
        <v>91</v>
      </c>
      <c r="L513" s="27">
        <f t="shared" si="150"/>
        <v>91</v>
      </c>
      <c r="M513" s="14">
        <f t="shared" si="142"/>
        <v>1.010731182</v>
      </c>
      <c r="N513" s="14">
        <f t="shared" ca="1" si="143"/>
        <v>1.037221102</v>
      </c>
      <c r="O513" s="27">
        <f t="shared" si="156"/>
        <v>0</v>
      </c>
      <c r="P513" s="18">
        <f t="shared" ca="1" si="144"/>
        <v>31898.484413999999</v>
      </c>
      <c r="Q513" s="3">
        <f t="shared" si="151"/>
        <v>0</v>
      </c>
      <c r="R513" s="4" t="str">
        <f t="shared" si="152"/>
        <v>A+J=</v>
      </c>
      <c r="S513" s="5">
        <f t="shared" si="153"/>
        <v>43174</v>
      </c>
      <c r="T513" s="8">
        <f t="shared" si="154"/>
        <v>0</v>
      </c>
      <c r="U513" s="8"/>
      <c r="V513" s="8"/>
      <c r="W513" s="8"/>
      <c r="X513" s="8"/>
      <c r="Y513" s="6"/>
      <c r="Z513" s="8"/>
      <c r="AA513" s="8"/>
      <c r="AB513" s="8"/>
      <c r="AC513" s="8"/>
      <c r="AD513" s="8"/>
      <c r="AE513" s="9"/>
      <c r="AF513" s="8"/>
      <c r="AG513" s="8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6"/>
      <c r="GI513" s="6"/>
      <c r="GJ513" s="6"/>
      <c r="GK513" s="6"/>
      <c r="GL513" s="6"/>
      <c r="GM513" s="6"/>
      <c r="GN513" s="6"/>
      <c r="GO513" s="6"/>
      <c r="GP513" s="6"/>
      <c r="GQ513" s="6"/>
      <c r="GR513" s="6"/>
      <c r="GS513" s="6"/>
      <c r="GT513" s="6"/>
      <c r="GU513" s="6"/>
      <c r="GV513" s="6"/>
      <c r="GW513" s="6"/>
      <c r="GX513" s="6"/>
      <c r="GY513" s="6"/>
      <c r="GZ513" s="6"/>
    </row>
    <row r="514" spans="1:208" x14ac:dyDescent="0.15">
      <c r="A514" s="153">
        <f t="shared" si="145"/>
        <v>43130</v>
      </c>
      <c r="B514" s="23">
        <f t="shared" ca="1" si="155"/>
        <v>889237.84355899994</v>
      </c>
      <c r="C514" s="18">
        <f t="shared" si="146"/>
        <v>857000</v>
      </c>
      <c r="D514" s="17">
        <f ca="1">IF(A514&lt;$B$1,VLOOKUP(A514,[1]DI!$A$4:$B$15000,2,FALSE),0)</f>
        <v>6.8900000000000003E-2</v>
      </c>
      <c r="E514" s="18">
        <f t="shared" ca="1" si="140"/>
        <v>1.00026444</v>
      </c>
      <c r="F514" s="18">
        <f ca="1">(TRUNC(PRODUCT($E$12:$E513),16))</f>
        <v>1.14809579984737</v>
      </c>
      <c r="G514" s="18">
        <f t="shared" ca="1" si="157"/>
        <v>1.1184784481304</v>
      </c>
      <c r="H514" s="18">
        <f t="shared" ca="1" si="141"/>
        <v>1.02648004</v>
      </c>
      <c r="I514" s="17">
        <f t="shared" si="147"/>
        <v>0.03</v>
      </c>
      <c r="J514" s="5">
        <f t="shared" si="148"/>
        <v>42993</v>
      </c>
      <c r="K514" s="2">
        <f t="shared" si="149"/>
        <v>92</v>
      </c>
      <c r="L514" s="27">
        <f t="shared" si="150"/>
        <v>92</v>
      </c>
      <c r="M514" s="14">
        <f t="shared" si="142"/>
        <v>1.010849745</v>
      </c>
      <c r="N514" s="14">
        <f t="shared" ca="1" si="143"/>
        <v>1.0376170870000001</v>
      </c>
      <c r="O514" s="27">
        <f t="shared" si="156"/>
        <v>0</v>
      </c>
      <c r="P514" s="18">
        <f t="shared" ca="1" si="144"/>
        <v>32237.843559000001</v>
      </c>
      <c r="Q514" s="3">
        <f t="shared" si="151"/>
        <v>0</v>
      </c>
      <c r="R514" s="4" t="str">
        <f t="shared" si="152"/>
        <v>A+J=</v>
      </c>
      <c r="S514" s="5">
        <f t="shared" si="153"/>
        <v>43174</v>
      </c>
      <c r="T514" s="8">
        <f t="shared" si="154"/>
        <v>0</v>
      </c>
      <c r="U514" s="8"/>
      <c r="V514" s="8"/>
      <c r="W514" s="8"/>
      <c r="X514" s="8"/>
      <c r="Y514" s="6"/>
      <c r="Z514" s="8"/>
      <c r="AA514" s="8"/>
      <c r="AB514" s="8"/>
      <c r="AC514" s="8"/>
      <c r="AD514" s="8"/>
      <c r="AE514" s="9"/>
      <c r="AF514" s="8"/>
      <c r="AG514" s="8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6"/>
      <c r="GI514" s="6"/>
      <c r="GJ514" s="6"/>
      <c r="GK514" s="6"/>
      <c r="GL514" s="6"/>
      <c r="GM514" s="6"/>
      <c r="GN514" s="6"/>
      <c r="GO514" s="6"/>
      <c r="GP514" s="6"/>
      <c r="GQ514" s="6"/>
      <c r="GR514" s="6"/>
      <c r="GS514" s="6"/>
      <c r="GT514" s="6"/>
      <c r="GU514" s="6"/>
      <c r="GV514" s="6"/>
      <c r="GW514" s="6"/>
      <c r="GX514" s="6"/>
      <c r="GY514" s="6"/>
      <c r="GZ514" s="6"/>
    </row>
    <row r="515" spans="1:208" x14ac:dyDescent="0.15">
      <c r="A515" s="153">
        <f t="shared" si="145"/>
        <v>43131</v>
      </c>
      <c r="B515" s="23">
        <f t="shared" ca="1" si="155"/>
        <v>889577.32953999995</v>
      </c>
      <c r="C515" s="18">
        <f t="shared" si="146"/>
        <v>857000</v>
      </c>
      <c r="D515" s="17">
        <f ca="1">IF(A515&lt;$B$1,VLOOKUP(A515,[1]DI!$A$4:$B$15000,2,FALSE),0)</f>
        <v>6.8900000000000003E-2</v>
      </c>
      <c r="E515" s="18">
        <f t="shared" ca="1" si="140"/>
        <v>1.00026444</v>
      </c>
      <c r="F515" s="18">
        <f ca="1">(TRUNC(PRODUCT($E$12:$E514),16))</f>
        <v>1.1483994023006801</v>
      </c>
      <c r="G515" s="18">
        <f t="shared" ca="1" si="157"/>
        <v>1.1184784481304</v>
      </c>
      <c r="H515" s="18">
        <f t="shared" ca="1" si="141"/>
        <v>1.0267514799999999</v>
      </c>
      <c r="I515" s="17">
        <f t="shared" si="147"/>
        <v>0.03</v>
      </c>
      <c r="J515" s="5">
        <f t="shared" si="148"/>
        <v>42993</v>
      </c>
      <c r="K515" s="2">
        <f t="shared" si="149"/>
        <v>93</v>
      </c>
      <c r="L515" s="27">
        <f t="shared" si="150"/>
        <v>93</v>
      </c>
      <c r="M515" s="14">
        <f t="shared" si="142"/>
        <v>1.010968321</v>
      </c>
      <c r="N515" s="14">
        <f t="shared" ca="1" si="143"/>
        <v>1.0380132200000001</v>
      </c>
      <c r="O515" s="27">
        <f t="shared" si="156"/>
        <v>0</v>
      </c>
      <c r="P515" s="18">
        <f t="shared" ca="1" si="144"/>
        <v>32577.329539999999</v>
      </c>
      <c r="Q515" s="3">
        <f t="shared" si="151"/>
        <v>0</v>
      </c>
      <c r="R515" s="4" t="str">
        <f t="shared" si="152"/>
        <v>A+J=</v>
      </c>
      <c r="S515" s="5">
        <f t="shared" si="153"/>
        <v>43174</v>
      </c>
      <c r="T515" s="8">
        <f t="shared" si="154"/>
        <v>0</v>
      </c>
      <c r="U515" s="8"/>
      <c r="V515" s="8"/>
      <c r="W515" s="8"/>
      <c r="X515" s="8"/>
      <c r="Y515" s="6"/>
      <c r="Z515" s="8"/>
      <c r="AA515" s="8"/>
      <c r="AB515" s="8"/>
      <c r="AC515" s="8"/>
      <c r="AD515" s="8"/>
      <c r="AE515" s="9"/>
      <c r="AF515" s="8"/>
      <c r="AG515" s="8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6"/>
      <c r="GI515" s="6"/>
      <c r="GJ515" s="6"/>
      <c r="GK515" s="6"/>
      <c r="GL515" s="6"/>
      <c r="GM515" s="6"/>
      <c r="GN515" s="6"/>
      <c r="GO515" s="6"/>
      <c r="GP515" s="6"/>
      <c r="GQ515" s="6"/>
      <c r="GR515" s="6"/>
      <c r="GS515" s="6"/>
      <c r="GT515" s="6"/>
      <c r="GU515" s="6"/>
      <c r="GV515" s="6"/>
      <c r="GW515" s="6"/>
      <c r="GX515" s="6"/>
      <c r="GY515" s="6"/>
      <c r="GZ515" s="6"/>
    </row>
    <row r="516" spans="1:208" x14ac:dyDescent="0.15">
      <c r="A516" s="153">
        <f t="shared" si="145"/>
        <v>43132</v>
      </c>
      <c r="B516" s="23">
        <f t="shared" ca="1" si="155"/>
        <v>889916.94492799998</v>
      </c>
      <c r="C516" s="18">
        <f t="shared" si="146"/>
        <v>857000</v>
      </c>
      <c r="D516" s="17">
        <f ca="1">IF(A516&lt;$B$1,VLOOKUP(A516,[1]DI!$A$4:$B$15000,2,FALSE),0)</f>
        <v>6.8900000000000003E-2</v>
      </c>
      <c r="E516" s="18">
        <f t="shared" ca="1" si="140"/>
        <v>1.00026444</v>
      </c>
      <c r="F516" s="18">
        <f ca="1">(TRUNC(PRODUCT($E$12:$E515),16))</f>
        <v>1.14870308503862</v>
      </c>
      <c r="G516" s="18">
        <f t="shared" ca="1" si="157"/>
        <v>1.1184784481304</v>
      </c>
      <c r="H516" s="18">
        <f t="shared" ca="1" si="141"/>
        <v>1.0270229900000001</v>
      </c>
      <c r="I516" s="17">
        <f t="shared" si="147"/>
        <v>0.03</v>
      </c>
      <c r="J516" s="5">
        <f t="shared" si="148"/>
        <v>42993</v>
      </c>
      <c r="K516" s="2">
        <f t="shared" si="149"/>
        <v>94</v>
      </c>
      <c r="L516" s="27">
        <f t="shared" si="150"/>
        <v>94</v>
      </c>
      <c r="M516" s="14">
        <f t="shared" si="142"/>
        <v>1.0110869119999999</v>
      </c>
      <c r="N516" s="14">
        <f t="shared" ca="1" si="143"/>
        <v>1.0384095040000001</v>
      </c>
      <c r="O516" s="27">
        <f t="shared" si="156"/>
        <v>0</v>
      </c>
      <c r="P516" s="18">
        <f t="shared" ca="1" si="144"/>
        <v>32916.944927999997</v>
      </c>
      <c r="Q516" s="3">
        <f t="shared" si="151"/>
        <v>0</v>
      </c>
      <c r="R516" s="4" t="str">
        <f t="shared" si="152"/>
        <v>A+J=</v>
      </c>
      <c r="S516" s="5">
        <f t="shared" si="153"/>
        <v>43174</v>
      </c>
      <c r="T516" s="8">
        <f t="shared" si="154"/>
        <v>0</v>
      </c>
      <c r="U516" s="8"/>
      <c r="V516" s="8"/>
      <c r="W516" s="8"/>
      <c r="X516" s="8"/>
      <c r="Y516" s="6"/>
      <c r="Z516" s="8"/>
      <c r="AA516" s="8"/>
      <c r="AB516" s="8"/>
      <c r="AC516" s="8"/>
      <c r="AD516" s="8"/>
      <c r="AE516" s="9"/>
      <c r="AF516" s="8"/>
      <c r="AG516" s="8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6"/>
      <c r="GI516" s="6"/>
      <c r="GJ516" s="6"/>
      <c r="GK516" s="6"/>
      <c r="GL516" s="6"/>
      <c r="GM516" s="6"/>
      <c r="GN516" s="6"/>
      <c r="GO516" s="6"/>
      <c r="GP516" s="6"/>
      <c r="GQ516" s="6"/>
      <c r="GR516" s="6"/>
      <c r="GS516" s="6"/>
      <c r="GT516" s="6"/>
      <c r="GU516" s="6"/>
      <c r="GV516" s="6"/>
      <c r="GW516" s="6"/>
      <c r="GX516" s="6"/>
      <c r="GY516" s="6"/>
      <c r="GZ516" s="6"/>
    </row>
    <row r="517" spans="1:208" x14ac:dyDescent="0.15">
      <c r="A517" s="153">
        <f t="shared" si="145"/>
        <v>43133</v>
      </c>
      <c r="B517" s="23">
        <f t="shared" ca="1" si="155"/>
        <v>890256.69572199997</v>
      </c>
      <c r="C517" s="18">
        <f t="shared" si="146"/>
        <v>857000</v>
      </c>
      <c r="D517" s="17">
        <f ca="1">IF(A517&lt;$B$1,VLOOKUP(A517,[1]DI!$A$4:$B$15000,2,FALSE),0)</f>
        <v>6.8900000000000003E-2</v>
      </c>
      <c r="E517" s="18">
        <f t="shared" ca="1" si="140"/>
        <v>1.00026444</v>
      </c>
      <c r="F517" s="18">
        <f ca="1">(TRUNC(PRODUCT($E$12:$E516),16))</f>
        <v>1.14900684808243</v>
      </c>
      <c r="G517" s="18">
        <f t="shared" ca="1" si="157"/>
        <v>1.1184784481304</v>
      </c>
      <c r="H517" s="18">
        <f t="shared" ca="1" si="141"/>
        <v>1.02729458</v>
      </c>
      <c r="I517" s="17">
        <f t="shared" si="147"/>
        <v>0.03</v>
      </c>
      <c r="J517" s="5">
        <f t="shared" si="148"/>
        <v>42993</v>
      </c>
      <c r="K517" s="2">
        <f t="shared" si="149"/>
        <v>95</v>
      </c>
      <c r="L517" s="27">
        <f t="shared" si="150"/>
        <v>95</v>
      </c>
      <c r="M517" s="14">
        <f t="shared" si="142"/>
        <v>1.011205516</v>
      </c>
      <c r="N517" s="14">
        <f t="shared" ca="1" si="143"/>
        <v>1.0388059460000001</v>
      </c>
      <c r="O517" s="27">
        <f t="shared" si="156"/>
        <v>0</v>
      </c>
      <c r="P517" s="18">
        <f t="shared" ca="1" si="144"/>
        <v>33256.695721999997</v>
      </c>
      <c r="Q517" s="3">
        <f t="shared" si="151"/>
        <v>0</v>
      </c>
      <c r="R517" s="4" t="str">
        <f t="shared" si="152"/>
        <v>A+J=</v>
      </c>
      <c r="S517" s="5">
        <f t="shared" si="153"/>
        <v>43174</v>
      </c>
      <c r="T517" s="8">
        <f t="shared" si="154"/>
        <v>0</v>
      </c>
      <c r="U517" s="8"/>
      <c r="V517" s="8"/>
      <c r="W517" s="8"/>
      <c r="X517" s="8"/>
      <c r="Y517" s="6"/>
      <c r="Z517" s="8"/>
      <c r="AA517" s="8"/>
      <c r="AB517" s="8"/>
      <c r="AC517" s="8"/>
      <c r="AD517" s="8"/>
      <c r="AE517" s="9"/>
      <c r="AF517" s="8"/>
      <c r="AG517" s="8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6"/>
      <c r="GI517" s="6"/>
      <c r="GJ517" s="6"/>
      <c r="GK517" s="6"/>
      <c r="GL517" s="6"/>
      <c r="GM517" s="6"/>
      <c r="GN517" s="6"/>
      <c r="GO517" s="6"/>
      <c r="GP517" s="6"/>
      <c r="GQ517" s="6"/>
      <c r="GR517" s="6"/>
      <c r="GS517" s="6"/>
      <c r="GT517" s="6"/>
      <c r="GU517" s="6"/>
      <c r="GV517" s="6"/>
      <c r="GW517" s="6"/>
      <c r="GX517" s="6"/>
      <c r="GY517" s="6"/>
      <c r="GZ517" s="6"/>
    </row>
    <row r="518" spans="1:208" x14ac:dyDescent="0.15">
      <c r="A518" s="153">
        <f t="shared" si="145"/>
        <v>43134</v>
      </c>
      <c r="B518" s="23">
        <f t="shared" ca="1" si="155"/>
        <v>890596.57506599999</v>
      </c>
      <c r="C518" s="18">
        <f t="shared" si="146"/>
        <v>857000</v>
      </c>
      <c r="D518" s="17">
        <f ca="1">IF(A518&lt;$B$1,VLOOKUP(A518,[1]DI!$A$4:$B$15000,2,FALSE),0)</f>
        <v>0</v>
      </c>
      <c r="E518" s="18">
        <f t="shared" ca="1" si="140"/>
        <v>1</v>
      </c>
      <c r="F518" s="18">
        <f ca="1">(TRUNC(PRODUCT($E$12:$E517),16))</f>
        <v>1.14931069145334</v>
      </c>
      <c r="G518" s="18">
        <f t="shared" ca="1" si="157"/>
        <v>1.1184784481304</v>
      </c>
      <c r="H518" s="18">
        <f t="shared" ca="1" si="141"/>
        <v>1.0275662400000001</v>
      </c>
      <c r="I518" s="17">
        <f t="shared" si="147"/>
        <v>0.03</v>
      </c>
      <c r="J518" s="5">
        <f t="shared" si="148"/>
        <v>42993</v>
      </c>
      <c r="K518" s="2">
        <f t="shared" si="149"/>
        <v>95</v>
      </c>
      <c r="L518" s="27">
        <f t="shared" si="150"/>
        <v>96</v>
      </c>
      <c r="M518" s="14">
        <f t="shared" si="142"/>
        <v>1.0113241340000001</v>
      </c>
      <c r="N518" s="14">
        <f t="shared" ca="1" si="143"/>
        <v>1.0392025380000001</v>
      </c>
      <c r="O518" s="27">
        <f t="shared" si="156"/>
        <v>0</v>
      </c>
      <c r="P518" s="18">
        <f t="shared" ca="1" si="144"/>
        <v>33596.575065999998</v>
      </c>
      <c r="Q518" s="3">
        <f t="shared" si="151"/>
        <v>0</v>
      </c>
      <c r="R518" s="4" t="str">
        <f t="shared" si="152"/>
        <v>A+J=</v>
      </c>
      <c r="S518" s="5">
        <f t="shared" si="153"/>
        <v>43174</v>
      </c>
      <c r="T518" s="8">
        <f t="shared" si="154"/>
        <v>0</v>
      </c>
      <c r="U518" s="8"/>
      <c r="V518" s="8"/>
      <c r="W518" s="8"/>
      <c r="X518" s="8"/>
      <c r="Y518" s="6"/>
      <c r="Z518" s="8"/>
      <c r="AA518" s="8"/>
      <c r="AB518" s="8"/>
      <c r="AC518" s="8"/>
      <c r="AD518" s="8"/>
      <c r="AE518" s="9"/>
      <c r="AF518" s="8"/>
      <c r="AG518" s="8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6"/>
      <c r="GI518" s="6"/>
      <c r="GJ518" s="6"/>
      <c r="GK518" s="6"/>
      <c r="GL518" s="6"/>
      <c r="GM518" s="6"/>
      <c r="GN518" s="6"/>
      <c r="GO518" s="6"/>
      <c r="GP518" s="6"/>
      <c r="GQ518" s="6"/>
      <c r="GR518" s="6"/>
      <c r="GS518" s="6"/>
      <c r="GT518" s="6"/>
      <c r="GU518" s="6"/>
      <c r="GV518" s="6"/>
      <c r="GW518" s="6"/>
      <c r="GX518" s="6"/>
      <c r="GY518" s="6"/>
      <c r="GZ518" s="6"/>
    </row>
    <row r="519" spans="1:208" x14ac:dyDescent="0.15">
      <c r="A519" s="153">
        <f t="shared" si="145"/>
        <v>43135</v>
      </c>
      <c r="B519" s="23">
        <f t="shared" ca="1" si="155"/>
        <v>890596.57506599999</v>
      </c>
      <c r="C519" s="18">
        <f t="shared" si="146"/>
        <v>857000</v>
      </c>
      <c r="D519" s="17">
        <f ca="1">IF(A519&lt;$B$1,VLOOKUP(A519,[1]DI!$A$4:$B$15000,2,FALSE),0)</f>
        <v>0</v>
      </c>
      <c r="E519" s="18">
        <f t="shared" ca="1" si="140"/>
        <v>1</v>
      </c>
      <c r="F519" s="18">
        <f ca="1">(TRUNC(PRODUCT($E$12:$E518),16))</f>
        <v>1.14931069145334</v>
      </c>
      <c r="G519" s="18">
        <f t="shared" ca="1" si="157"/>
        <v>1.1184784481304</v>
      </c>
      <c r="H519" s="18">
        <f t="shared" ca="1" si="141"/>
        <v>1.0275662400000001</v>
      </c>
      <c r="I519" s="17">
        <f t="shared" si="147"/>
        <v>0.03</v>
      </c>
      <c r="J519" s="5">
        <f t="shared" si="148"/>
        <v>42993</v>
      </c>
      <c r="K519" s="2">
        <f t="shared" si="149"/>
        <v>95</v>
      </c>
      <c r="L519" s="27">
        <f t="shared" si="150"/>
        <v>96</v>
      </c>
      <c r="M519" s="14">
        <f t="shared" si="142"/>
        <v>1.0113241340000001</v>
      </c>
      <c r="N519" s="14">
        <f t="shared" ca="1" si="143"/>
        <v>1.0392025380000001</v>
      </c>
      <c r="O519" s="27">
        <f t="shared" si="156"/>
        <v>0</v>
      </c>
      <c r="P519" s="18">
        <f t="shared" ca="1" si="144"/>
        <v>33596.575065999998</v>
      </c>
      <c r="Q519" s="3">
        <f t="shared" si="151"/>
        <v>0</v>
      </c>
      <c r="R519" s="4" t="str">
        <f t="shared" si="152"/>
        <v>A+J=</v>
      </c>
      <c r="S519" s="5">
        <f t="shared" si="153"/>
        <v>43174</v>
      </c>
      <c r="T519" s="8">
        <f t="shared" si="154"/>
        <v>0</v>
      </c>
      <c r="U519" s="8"/>
      <c r="V519" s="8"/>
      <c r="W519" s="8"/>
      <c r="X519" s="8"/>
      <c r="Y519" s="6"/>
      <c r="Z519" s="8"/>
      <c r="AA519" s="8"/>
      <c r="AB519" s="8"/>
      <c r="AC519" s="8"/>
      <c r="AD519" s="8"/>
      <c r="AE519" s="9"/>
      <c r="AF519" s="8"/>
      <c r="AG519" s="8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6"/>
      <c r="GI519" s="6"/>
      <c r="GJ519" s="6"/>
      <c r="GK519" s="6"/>
      <c r="GL519" s="6"/>
      <c r="GM519" s="6"/>
      <c r="GN519" s="6"/>
      <c r="GO519" s="6"/>
      <c r="GP519" s="6"/>
      <c r="GQ519" s="6"/>
      <c r="GR519" s="6"/>
      <c r="GS519" s="6"/>
      <c r="GT519" s="6"/>
      <c r="GU519" s="6"/>
      <c r="GV519" s="6"/>
      <c r="GW519" s="6"/>
      <c r="GX519" s="6"/>
      <c r="GY519" s="6"/>
      <c r="GZ519" s="6"/>
    </row>
    <row r="520" spans="1:208" x14ac:dyDescent="0.15">
      <c r="A520" s="153">
        <f t="shared" si="145"/>
        <v>43136</v>
      </c>
      <c r="B520" s="23">
        <f t="shared" ca="1" si="155"/>
        <v>890596.57506599999</v>
      </c>
      <c r="C520" s="18">
        <f t="shared" si="146"/>
        <v>857000</v>
      </c>
      <c r="D520" s="17">
        <f ca="1">IF(A520&lt;$B$1,VLOOKUP(A520,[1]DI!$A$4:$B$15000,2,FALSE),0)</f>
        <v>6.8900000000000003E-2</v>
      </c>
      <c r="E520" s="18">
        <f t="shared" ca="1" si="140"/>
        <v>1.00026444</v>
      </c>
      <c r="F520" s="18">
        <f ca="1">(TRUNC(PRODUCT($E$12:$E519),16))</f>
        <v>1.14931069145334</v>
      </c>
      <c r="G520" s="18">
        <f t="shared" ca="1" si="157"/>
        <v>1.1184784481304</v>
      </c>
      <c r="H520" s="18">
        <f t="shared" ca="1" si="141"/>
        <v>1.0275662400000001</v>
      </c>
      <c r="I520" s="17">
        <f t="shared" si="147"/>
        <v>0.03</v>
      </c>
      <c r="J520" s="5">
        <f t="shared" si="148"/>
        <v>42993</v>
      </c>
      <c r="K520" s="2">
        <f t="shared" si="149"/>
        <v>96</v>
      </c>
      <c r="L520" s="27">
        <f t="shared" si="150"/>
        <v>96</v>
      </c>
      <c r="M520" s="14">
        <f t="shared" si="142"/>
        <v>1.0113241340000001</v>
      </c>
      <c r="N520" s="14">
        <f t="shared" ca="1" si="143"/>
        <v>1.0392025380000001</v>
      </c>
      <c r="O520" s="27">
        <f t="shared" si="156"/>
        <v>0</v>
      </c>
      <c r="P520" s="18">
        <f t="shared" ca="1" si="144"/>
        <v>33596.575065999998</v>
      </c>
      <c r="Q520" s="3">
        <f t="shared" si="151"/>
        <v>0</v>
      </c>
      <c r="R520" s="4" t="str">
        <f t="shared" si="152"/>
        <v>A+J=</v>
      </c>
      <c r="S520" s="5">
        <f t="shared" si="153"/>
        <v>43174</v>
      </c>
      <c r="T520" s="8">
        <f t="shared" si="154"/>
        <v>0</v>
      </c>
      <c r="U520" s="8"/>
      <c r="V520" s="8"/>
      <c r="W520" s="8"/>
      <c r="X520" s="8"/>
      <c r="Y520" s="6"/>
      <c r="Z520" s="8"/>
      <c r="AA520" s="8"/>
      <c r="AB520" s="8"/>
      <c r="AC520" s="8"/>
      <c r="AD520" s="8"/>
      <c r="AE520" s="9"/>
      <c r="AF520" s="8"/>
      <c r="AG520" s="8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6"/>
      <c r="GI520" s="6"/>
      <c r="GJ520" s="6"/>
      <c r="GK520" s="6"/>
      <c r="GL520" s="6"/>
      <c r="GM520" s="6"/>
      <c r="GN520" s="6"/>
      <c r="GO520" s="6"/>
      <c r="GP520" s="6"/>
      <c r="GQ520" s="6"/>
      <c r="GR520" s="6"/>
      <c r="GS520" s="6"/>
      <c r="GT520" s="6"/>
      <c r="GU520" s="6"/>
      <c r="GV520" s="6"/>
      <c r="GW520" s="6"/>
      <c r="GX520" s="6"/>
      <c r="GY520" s="6"/>
      <c r="GZ520" s="6"/>
    </row>
    <row r="521" spans="1:208" x14ac:dyDescent="0.15">
      <c r="A521" s="153">
        <f t="shared" si="145"/>
        <v>43137</v>
      </c>
      <c r="B521" s="23">
        <f t="shared" ca="1" si="155"/>
        <v>890936.58210299001</v>
      </c>
      <c r="C521" s="18">
        <f t="shared" si="146"/>
        <v>857000</v>
      </c>
      <c r="D521" s="17">
        <f ca="1">IF(A521&lt;$B$1,VLOOKUP(A521,[1]DI!$A$4:$B$15000,2,FALSE),0)</f>
        <v>6.8900000000000003E-2</v>
      </c>
      <c r="E521" s="18">
        <f t="shared" ca="1" si="140"/>
        <v>1.00026444</v>
      </c>
      <c r="F521" s="18">
        <f ca="1">(TRUNC(PRODUCT($E$12:$E520),16))</f>
        <v>1.1496146151725799</v>
      </c>
      <c r="G521" s="18">
        <f t="shared" ca="1" si="157"/>
        <v>1.1184784481304</v>
      </c>
      <c r="H521" s="18">
        <f t="shared" ca="1" si="141"/>
        <v>1.02783797</v>
      </c>
      <c r="I521" s="17">
        <f t="shared" si="147"/>
        <v>0.03</v>
      </c>
      <c r="J521" s="5">
        <f t="shared" si="148"/>
        <v>42993</v>
      </c>
      <c r="K521" s="2">
        <f t="shared" si="149"/>
        <v>97</v>
      </c>
      <c r="L521" s="27">
        <f t="shared" si="150"/>
        <v>97</v>
      </c>
      <c r="M521" s="14">
        <f t="shared" si="142"/>
        <v>1.011442766</v>
      </c>
      <c r="N521" s="14">
        <f t="shared" ca="1" si="143"/>
        <v>1.0395992789999999</v>
      </c>
      <c r="O521" s="27">
        <f t="shared" si="156"/>
        <v>0</v>
      </c>
      <c r="P521" s="18">
        <f t="shared" ca="1" si="144"/>
        <v>33936.582102990003</v>
      </c>
      <c r="Q521" s="3">
        <f t="shared" si="151"/>
        <v>0</v>
      </c>
      <c r="R521" s="4" t="str">
        <f t="shared" si="152"/>
        <v>A+J=</v>
      </c>
      <c r="S521" s="5">
        <f t="shared" si="153"/>
        <v>43174</v>
      </c>
      <c r="T521" s="8">
        <f t="shared" si="154"/>
        <v>0</v>
      </c>
      <c r="U521" s="8"/>
      <c r="V521" s="8"/>
      <c r="W521" s="8"/>
      <c r="X521" s="8"/>
      <c r="Y521" s="6"/>
      <c r="Z521" s="8"/>
      <c r="AA521" s="8"/>
      <c r="AB521" s="8"/>
      <c r="AC521" s="8"/>
      <c r="AD521" s="8"/>
      <c r="AE521" s="9"/>
      <c r="AF521" s="8"/>
      <c r="AG521" s="8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6"/>
      <c r="GI521" s="6"/>
      <c r="GJ521" s="6"/>
      <c r="GK521" s="6"/>
      <c r="GL521" s="6"/>
      <c r="GM521" s="6"/>
      <c r="GN521" s="6"/>
      <c r="GO521" s="6"/>
      <c r="GP521" s="6"/>
      <c r="GQ521" s="6"/>
      <c r="GR521" s="6"/>
      <c r="GS521" s="6"/>
      <c r="GT521" s="6"/>
      <c r="GU521" s="6"/>
      <c r="GV521" s="6"/>
      <c r="GW521" s="6"/>
      <c r="GX521" s="6"/>
      <c r="GY521" s="6"/>
      <c r="GZ521" s="6"/>
    </row>
    <row r="522" spans="1:208" x14ac:dyDescent="0.15">
      <c r="A522" s="153">
        <f t="shared" si="145"/>
        <v>43138</v>
      </c>
      <c r="B522" s="23">
        <f t="shared" ca="1" si="155"/>
        <v>891276.71854699997</v>
      </c>
      <c r="C522" s="18">
        <f t="shared" si="146"/>
        <v>857000</v>
      </c>
      <c r="D522" s="17">
        <f ca="1">IF(A522&lt;$B$1,VLOOKUP(A522,[1]DI!$A$4:$B$15000,2,FALSE),0)</f>
        <v>6.8900000000000003E-2</v>
      </c>
      <c r="E522" s="18">
        <f t="shared" ca="1" si="140"/>
        <v>1.00026444</v>
      </c>
      <c r="F522" s="18">
        <f ca="1">(TRUNC(PRODUCT($E$12:$E521),16))</f>
        <v>1.1499186192614199</v>
      </c>
      <c r="G522" s="18">
        <f t="shared" ca="1" si="157"/>
        <v>1.1184784481304</v>
      </c>
      <c r="H522" s="18">
        <f t="shared" ca="1" si="141"/>
        <v>1.0281097699999999</v>
      </c>
      <c r="I522" s="17">
        <f t="shared" si="147"/>
        <v>0.03</v>
      </c>
      <c r="J522" s="5">
        <f t="shared" si="148"/>
        <v>42993</v>
      </c>
      <c r="K522" s="2">
        <f t="shared" si="149"/>
        <v>98</v>
      </c>
      <c r="L522" s="27">
        <f t="shared" si="150"/>
        <v>98</v>
      </c>
      <c r="M522" s="14">
        <f t="shared" si="142"/>
        <v>1.011561412</v>
      </c>
      <c r="N522" s="14">
        <f t="shared" ca="1" si="143"/>
        <v>1.0399961710000001</v>
      </c>
      <c r="O522" s="27">
        <f t="shared" si="156"/>
        <v>0</v>
      </c>
      <c r="P522" s="18">
        <f t="shared" ca="1" si="144"/>
        <v>34276.718546999997</v>
      </c>
      <c r="Q522" s="3">
        <f t="shared" si="151"/>
        <v>0</v>
      </c>
      <c r="R522" s="4" t="str">
        <f t="shared" si="152"/>
        <v>A+J=</v>
      </c>
      <c r="S522" s="5">
        <f t="shared" si="153"/>
        <v>43174</v>
      </c>
      <c r="T522" s="8">
        <f t="shared" si="154"/>
        <v>0</v>
      </c>
      <c r="U522" s="8"/>
      <c r="V522" s="8"/>
      <c r="W522" s="8"/>
      <c r="X522" s="8"/>
      <c r="Y522" s="6"/>
      <c r="Z522" s="8"/>
      <c r="AA522" s="8"/>
      <c r="AB522" s="8"/>
      <c r="AC522" s="8"/>
      <c r="AD522" s="8"/>
      <c r="AE522" s="9"/>
      <c r="AF522" s="8"/>
      <c r="AG522" s="8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6"/>
      <c r="GI522" s="6"/>
      <c r="GJ522" s="6"/>
      <c r="GK522" s="6"/>
      <c r="GL522" s="6"/>
      <c r="GM522" s="6"/>
      <c r="GN522" s="6"/>
      <c r="GO522" s="6"/>
      <c r="GP522" s="6"/>
      <c r="GQ522" s="6"/>
      <c r="GR522" s="6"/>
      <c r="GS522" s="6"/>
      <c r="GT522" s="6"/>
      <c r="GU522" s="6"/>
      <c r="GV522" s="6"/>
      <c r="GW522" s="6"/>
      <c r="GX522" s="6"/>
      <c r="GY522" s="6"/>
      <c r="GZ522" s="6"/>
    </row>
    <row r="523" spans="1:208" x14ac:dyDescent="0.15">
      <c r="A523" s="153">
        <f t="shared" si="145"/>
        <v>43139</v>
      </c>
      <c r="B523" s="23">
        <f t="shared" ca="1" si="155"/>
        <v>891616.98268399003</v>
      </c>
      <c r="C523" s="18">
        <f t="shared" si="146"/>
        <v>857000</v>
      </c>
      <c r="D523" s="17">
        <f ca="1">IF(A523&lt;$B$1,VLOOKUP(A523,[1]DI!$A$4:$B$15000,2,FALSE),0)</f>
        <v>6.6400000000000001E-2</v>
      </c>
      <c r="E523" s="18">
        <f t="shared" ca="1" si="140"/>
        <v>1.0002551500000001</v>
      </c>
      <c r="F523" s="18">
        <f ca="1">(TRUNC(PRODUCT($E$12:$E522),16))</f>
        <v>1.1502227037410999</v>
      </c>
      <c r="G523" s="18">
        <f t="shared" ca="1" si="157"/>
        <v>1.1184784481304</v>
      </c>
      <c r="H523" s="18">
        <f t="shared" ca="1" si="141"/>
        <v>1.0283816400000001</v>
      </c>
      <c r="I523" s="17">
        <f t="shared" si="147"/>
        <v>0.03</v>
      </c>
      <c r="J523" s="5">
        <f t="shared" si="148"/>
        <v>42993</v>
      </c>
      <c r="K523" s="2">
        <f t="shared" si="149"/>
        <v>99</v>
      </c>
      <c r="L523" s="27">
        <f t="shared" si="150"/>
        <v>99</v>
      </c>
      <c r="M523" s="14">
        <f t="shared" si="142"/>
        <v>1.0116800720000001</v>
      </c>
      <c r="N523" s="14">
        <f t="shared" ca="1" si="143"/>
        <v>1.0403932119999999</v>
      </c>
      <c r="O523" s="27">
        <f t="shared" si="156"/>
        <v>0</v>
      </c>
      <c r="P523" s="18">
        <f t="shared" ca="1" si="144"/>
        <v>34616.982683989998</v>
      </c>
      <c r="Q523" s="3">
        <f t="shared" si="151"/>
        <v>0</v>
      </c>
      <c r="R523" s="4" t="str">
        <f t="shared" si="152"/>
        <v>A+J=</v>
      </c>
      <c r="S523" s="5">
        <f t="shared" si="153"/>
        <v>43174</v>
      </c>
      <c r="T523" s="8">
        <f t="shared" si="154"/>
        <v>0</v>
      </c>
      <c r="U523" s="8"/>
      <c r="V523" s="8"/>
      <c r="W523" s="8"/>
      <c r="X523" s="8"/>
      <c r="Y523" s="6"/>
      <c r="Z523" s="8"/>
      <c r="AA523" s="8"/>
      <c r="AB523" s="8"/>
      <c r="AC523" s="8"/>
      <c r="AD523" s="8"/>
      <c r="AE523" s="9"/>
      <c r="AF523" s="8"/>
      <c r="AG523" s="8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6"/>
      <c r="GI523" s="6"/>
      <c r="GJ523" s="6"/>
      <c r="GK523" s="6"/>
      <c r="GL523" s="6"/>
      <c r="GM523" s="6"/>
      <c r="GN523" s="6"/>
      <c r="GO523" s="6"/>
      <c r="GP523" s="6"/>
      <c r="GQ523" s="6"/>
      <c r="GR523" s="6"/>
      <c r="GS523" s="6"/>
      <c r="GT523" s="6"/>
      <c r="GU523" s="6"/>
      <c r="GV523" s="6"/>
      <c r="GW523" s="6"/>
      <c r="GX523" s="6"/>
      <c r="GY523" s="6"/>
      <c r="GZ523" s="6"/>
    </row>
    <row r="524" spans="1:208" x14ac:dyDescent="0.15">
      <c r="A524" s="153">
        <f t="shared" si="145"/>
        <v>43140</v>
      </c>
      <c r="B524" s="23">
        <f t="shared" ca="1" si="155"/>
        <v>891949.09418000001</v>
      </c>
      <c r="C524" s="18">
        <f t="shared" si="146"/>
        <v>857000</v>
      </c>
      <c r="D524" s="17">
        <f ca="1">IF(A524&lt;$B$1,VLOOKUP(A524,[1]DI!$A$4:$B$15000,2,FALSE),0)</f>
        <v>6.6400000000000001E-2</v>
      </c>
      <c r="E524" s="18">
        <f t="shared" ref="E524:E587" ca="1" si="158">IF(A524&lt;A$10,1,ROUND(((1+D524)^(1/252)),8))</f>
        <v>1.0002551500000001</v>
      </c>
      <c r="F524" s="18">
        <f ca="1">(TRUNC(PRODUCT($E$12:$E523),16))</f>
        <v>1.1505161830639601</v>
      </c>
      <c r="G524" s="18">
        <f t="shared" ca="1" si="157"/>
        <v>1.1184784481304</v>
      </c>
      <c r="H524" s="18">
        <f t="shared" ref="H524:H587" ca="1" si="159">ROUND(F524/G524,8)</f>
        <v>1.0286440299999999</v>
      </c>
      <c r="I524" s="17">
        <f t="shared" si="147"/>
        <v>0.03</v>
      </c>
      <c r="J524" s="5">
        <f t="shared" si="148"/>
        <v>42993</v>
      </c>
      <c r="K524" s="2">
        <f t="shared" si="149"/>
        <v>100</v>
      </c>
      <c r="L524" s="27">
        <f t="shared" si="150"/>
        <v>100</v>
      </c>
      <c r="M524" s="14">
        <f t="shared" ref="M524:M587" si="160">ROUND((I524+1)^(L524/252),9)</f>
        <v>1.011798746</v>
      </c>
      <c r="N524" s="14">
        <f t="shared" ref="N524:N587" ca="1" si="161">ROUND(H524*M524,9)</f>
        <v>1.04078074</v>
      </c>
      <c r="O524" s="27">
        <f t="shared" si="156"/>
        <v>0</v>
      </c>
      <c r="P524" s="18">
        <f t="shared" ref="P524:P587" ca="1" si="162">TRUNC(((N524-1)*C524),8)</f>
        <v>34949.09418</v>
      </c>
      <c r="Q524" s="3">
        <f t="shared" si="151"/>
        <v>0</v>
      </c>
      <c r="R524" s="4" t="str">
        <f t="shared" si="152"/>
        <v>A+J=</v>
      </c>
      <c r="S524" s="5">
        <f t="shared" si="153"/>
        <v>43174</v>
      </c>
      <c r="T524" s="8">
        <f t="shared" si="154"/>
        <v>0</v>
      </c>
      <c r="U524" s="8"/>
      <c r="V524" s="8"/>
      <c r="W524" s="8"/>
      <c r="X524" s="8"/>
      <c r="Y524" s="6"/>
      <c r="Z524" s="8"/>
      <c r="AA524" s="8"/>
      <c r="AB524" s="8"/>
      <c r="AC524" s="8"/>
      <c r="AD524" s="8"/>
      <c r="AE524" s="9"/>
      <c r="AF524" s="8"/>
      <c r="AG524" s="8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6"/>
      <c r="GI524" s="6"/>
      <c r="GJ524" s="6"/>
      <c r="GK524" s="6"/>
      <c r="GL524" s="6"/>
      <c r="GM524" s="6"/>
      <c r="GN524" s="6"/>
      <c r="GO524" s="6"/>
      <c r="GP524" s="6"/>
      <c r="GQ524" s="6"/>
      <c r="GR524" s="6"/>
      <c r="GS524" s="6"/>
      <c r="GT524" s="6"/>
      <c r="GU524" s="6"/>
      <c r="GV524" s="6"/>
      <c r="GW524" s="6"/>
      <c r="GX524" s="6"/>
      <c r="GY524" s="6"/>
      <c r="GZ524" s="6"/>
    </row>
    <row r="525" spans="1:208" x14ac:dyDescent="0.15">
      <c r="A525" s="153">
        <f t="shared" ref="A525:A588" si="163">(A524+1)</f>
        <v>43141</v>
      </c>
      <c r="B525" s="23">
        <f t="shared" ca="1" si="155"/>
        <v>892281.33165499999</v>
      </c>
      <c r="C525" s="18">
        <f t="shared" ref="C525:C588" si="164">(C524-Q524)</f>
        <v>857000</v>
      </c>
      <c r="D525" s="17">
        <f ca="1">IF(A525&lt;$B$1,VLOOKUP(A525,[1]DI!$A$4:$B$15000,2,FALSE),0)</f>
        <v>0</v>
      </c>
      <c r="E525" s="18">
        <f t="shared" ca="1" si="158"/>
        <v>1</v>
      </c>
      <c r="F525" s="18">
        <f ca="1">(TRUNC(PRODUCT($E$12:$E524),16))</f>
        <v>1.1508097372680699</v>
      </c>
      <c r="G525" s="18">
        <f t="shared" ca="1" si="157"/>
        <v>1.1184784481304</v>
      </c>
      <c r="H525" s="18">
        <f t="shared" ca="1" si="159"/>
        <v>1.02890649</v>
      </c>
      <c r="I525" s="17">
        <f t="shared" ref="I525:I588" si="165">I524</f>
        <v>0.03</v>
      </c>
      <c r="J525" s="5">
        <f t="shared" ref="J525:J588" si="166">IF(O524&gt;0,VLOOKUP(O524,V$12:AF$48,2),J524)</f>
        <v>42993</v>
      </c>
      <c r="K525" s="2">
        <f t="shared" ref="K525:K588" si="167">IF(A525&gt;J525,IF(NETWORKDAYS(J525,A525,$V$52:$V$436)-1=0,1,NETWORKDAYS(J525,A525,$V$52:$V$436)-1),0)</f>
        <v>100</v>
      </c>
      <c r="L525" s="27">
        <f t="shared" ref="L525:L588" si="168">IF(AND(K525=1,K524=1),1,IF(K525&gt;0,IF(K525=K524,K525+1,K525),0))</f>
        <v>101</v>
      </c>
      <c r="M525" s="14">
        <f t="shared" si="160"/>
        <v>1.0119174339999999</v>
      </c>
      <c r="N525" s="14">
        <f t="shared" ca="1" si="161"/>
        <v>1.041168415</v>
      </c>
      <c r="O525" s="27">
        <f t="shared" si="156"/>
        <v>0</v>
      </c>
      <c r="P525" s="18">
        <f t="shared" ca="1" si="162"/>
        <v>35281.331655000002</v>
      </c>
      <c r="Q525" s="3">
        <f t="shared" ref="Q525:Q588" si="169">IF(O525&gt;0,VLOOKUP(O525,$V$12:$AA$48,6),0)</f>
        <v>0</v>
      </c>
      <c r="R525" s="4" t="str">
        <f t="shared" ref="R525:R588" si="170">IF(O524&gt;0,VLOOKUP(O524,V$12:AF$48,10),R524)</f>
        <v>A+J=</v>
      </c>
      <c r="S525" s="5">
        <f t="shared" ref="S525:S588" si="171">IF(O524&gt;0,VLOOKUP(O524,V$12:AF$48,11),S524)</f>
        <v>43174</v>
      </c>
      <c r="T525" s="8">
        <f t="shared" ref="T525:T588" si="172">IF(O525&gt;0,(P525+Q525)*T$10,0)</f>
        <v>0</v>
      </c>
      <c r="U525" s="8"/>
      <c r="V525" s="8"/>
      <c r="W525" s="8"/>
      <c r="X525" s="8"/>
      <c r="Y525" s="6"/>
      <c r="Z525" s="8"/>
      <c r="AA525" s="8"/>
      <c r="AB525" s="8"/>
      <c r="AC525" s="8"/>
      <c r="AD525" s="8"/>
      <c r="AE525" s="9"/>
      <c r="AF525" s="8"/>
      <c r="AG525" s="8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6"/>
      <c r="GI525" s="6"/>
      <c r="GJ525" s="6"/>
      <c r="GK525" s="6"/>
      <c r="GL525" s="6"/>
      <c r="GM525" s="6"/>
      <c r="GN525" s="6"/>
      <c r="GO525" s="6"/>
      <c r="GP525" s="6"/>
      <c r="GQ525" s="6"/>
      <c r="GR525" s="6"/>
      <c r="GS525" s="6"/>
      <c r="GT525" s="6"/>
      <c r="GU525" s="6"/>
      <c r="GV525" s="6"/>
      <c r="GW525" s="6"/>
      <c r="GX525" s="6"/>
      <c r="GY525" s="6"/>
      <c r="GZ525" s="6"/>
    </row>
    <row r="526" spans="1:208" x14ac:dyDescent="0.15">
      <c r="A526" s="153">
        <f t="shared" si="163"/>
        <v>43142</v>
      </c>
      <c r="B526" s="23">
        <f t="shared" ref="B526:B589" ca="1" si="173">IF(A526&lt;=TODAY(),C526+P526,IF(AND(A526&gt;TODAY(),A526&lt;=$B$1),IF(VLOOKUP(TODAY(),$A$10:$D$10000,4,FALSE)=0,"n.d",C526+P526),"n.d"))</f>
        <v>892281.33165499999</v>
      </c>
      <c r="C526" s="18">
        <f t="shared" si="164"/>
        <v>857000</v>
      </c>
      <c r="D526" s="17">
        <f ca="1">IF(A526&lt;$B$1,VLOOKUP(A526,[1]DI!$A$4:$B$15000,2,FALSE),0)</f>
        <v>0</v>
      </c>
      <c r="E526" s="18">
        <f t="shared" ca="1" si="158"/>
        <v>1</v>
      </c>
      <c r="F526" s="18">
        <f ca="1">(TRUNC(PRODUCT($E$12:$E525),16))</f>
        <v>1.1508097372680699</v>
      </c>
      <c r="G526" s="18">
        <f t="shared" ca="1" si="157"/>
        <v>1.1184784481304</v>
      </c>
      <c r="H526" s="18">
        <f t="shared" ca="1" si="159"/>
        <v>1.02890649</v>
      </c>
      <c r="I526" s="17">
        <f t="shared" si="165"/>
        <v>0.03</v>
      </c>
      <c r="J526" s="5">
        <f t="shared" si="166"/>
        <v>42993</v>
      </c>
      <c r="K526" s="2">
        <f t="shared" si="167"/>
        <v>100</v>
      </c>
      <c r="L526" s="27">
        <f t="shared" si="168"/>
        <v>101</v>
      </c>
      <c r="M526" s="14">
        <f t="shared" si="160"/>
        <v>1.0119174339999999</v>
      </c>
      <c r="N526" s="14">
        <f t="shared" ca="1" si="161"/>
        <v>1.041168415</v>
      </c>
      <c r="O526" s="27">
        <f t="shared" ref="O526:O589" si="174">IF(VLOOKUP(A526,W$12:AD$48,8)=VLOOKUP(A525,W$12:AD$48,8),0,VLOOKUP(A526,W$12:AD$48,8))</f>
        <v>0</v>
      </c>
      <c r="P526" s="18">
        <f t="shared" ca="1" si="162"/>
        <v>35281.331655000002</v>
      </c>
      <c r="Q526" s="3">
        <f t="shared" si="169"/>
        <v>0</v>
      </c>
      <c r="R526" s="4" t="str">
        <f t="shared" si="170"/>
        <v>A+J=</v>
      </c>
      <c r="S526" s="5">
        <f t="shared" si="171"/>
        <v>43174</v>
      </c>
      <c r="T526" s="8">
        <f t="shared" si="172"/>
        <v>0</v>
      </c>
      <c r="U526" s="8"/>
      <c r="V526" s="8"/>
      <c r="W526" s="8"/>
      <c r="X526" s="8"/>
      <c r="Y526" s="6"/>
      <c r="Z526" s="8"/>
      <c r="AA526" s="8"/>
      <c r="AB526" s="8"/>
      <c r="AC526" s="8"/>
      <c r="AD526" s="8"/>
      <c r="AE526" s="9"/>
      <c r="AF526" s="8"/>
      <c r="AG526" s="8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6"/>
      <c r="GI526" s="6"/>
      <c r="GJ526" s="6"/>
      <c r="GK526" s="6"/>
      <c r="GL526" s="6"/>
      <c r="GM526" s="6"/>
      <c r="GN526" s="6"/>
      <c r="GO526" s="6"/>
      <c r="GP526" s="6"/>
      <c r="GQ526" s="6"/>
      <c r="GR526" s="6"/>
      <c r="GS526" s="6"/>
      <c r="GT526" s="6"/>
      <c r="GU526" s="6"/>
      <c r="GV526" s="6"/>
      <c r="GW526" s="6"/>
      <c r="GX526" s="6"/>
      <c r="GY526" s="6"/>
      <c r="GZ526" s="6"/>
    </row>
    <row r="527" spans="1:208" x14ac:dyDescent="0.15">
      <c r="A527" s="153">
        <f t="shared" si="163"/>
        <v>43143</v>
      </c>
      <c r="B527" s="23">
        <f t="shared" ca="1" si="173"/>
        <v>892281.33165499999</v>
      </c>
      <c r="C527" s="18">
        <f t="shared" si="164"/>
        <v>857000</v>
      </c>
      <c r="D527" s="17">
        <f ca="1">IF(A527&lt;$B$1,VLOOKUP(A527,[1]DI!$A$4:$B$15000,2,FALSE),0)</f>
        <v>0</v>
      </c>
      <c r="E527" s="18">
        <f t="shared" ca="1" si="158"/>
        <v>1</v>
      </c>
      <c r="F527" s="18">
        <f ca="1">(TRUNC(PRODUCT($E$12:$E526),16))</f>
        <v>1.1508097372680699</v>
      </c>
      <c r="G527" s="18">
        <f t="shared" ca="1" si="157"/>
        <v>1.1184784481304</v>
      </c>
      <c r="H527" s="18">
        <f t="shared" ca="1" si="159"/>
        <v>1.02890649</v>
      </c>
      <c r="I527" s="17">
        <f t="shared" si="165"/>
        <v>0.03</v>
      </c>
      <c r="J527" s="5">
        <f t="shared" si="166"/>
        <v>42993</v>
      </c>
      <c r="K527" s="2">
        <f t="shared" si="167"/>
        <v>100</v>
      </c>
      <c r="L527" s="27">
        <f t="shared" si="168"/>
        <v>101</v>
      </c>
      <c r="M527" s="14">
        <f t="shared" si="160"/>
        <v>1.0119174339999999</v>
      </c>
      <c r="N527" s="14">
        <f t="shared" ca="1" si="161"/>
        <v>1.041168415</v>
      </c>
      <c r="O527" s="27">
        <f t="shared" si="174"/>
        <v>0</v>
      </c>
      <c r="P527" s="18">
        <f t="shared" ca="1" si="162"/>
        <v>35281.331655000002</v>
      </c>
      <c r="Q527" s="3">
        <f t="shared" si="169"/>
        <v>0</v>
      </c>
      <c r="R527" s="4" t="str">
        <f t="shared" si="170"/>
        <v>A+J=</v>
      </c>
      <c r="S527" s="5">
        <f t="shared" si="171"/>
        <v>43174</v>
      </c>
      <c r="T527" s="8">
        <f t="shared" si="172"/>
        <v>0</v>
      </c>
      <c r="U527" s="8"/>
      <c r="V527" s="8"/>
      <c r="W527" s="8"/>
      <c r="X527" s="8"/>
      <c r="Y527" s="6"/>
      <c r="Z527" s="8"/>
      <c r="AA527" s="8"/>
      <c r="AB527" s="8"/>
      <c r="AC527" s="8"/>
      <c r="AD527" s="8"/>
      <c r="AE527" s="9"/>
      <c r="AF527" s="8"/>
      <c r="AG527" s="8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6"/>
      <c r="GI527" s="6"/>
      <c r="GJ527" s="6"/>
      <c r="GK527" s="6"/>
      <c r="GL527" s="6"/>
      <c r="GM527" s="6"/>
      <c r="GN527" s="6"/>
      <c r="GO527" s="6"/>
      <c r="GP527" s="6"/>
      <c r="GQ527" s="6"/>
      <c r="GR527" s="6"/>
      <c r="GS527" s="6"/>
      <c r="GT527" s="6"/>
      <c r="GU527" s="6"/>
      <c r="GV527" s="6"/>
      <c r="GW527" s="6"/>
      <c r="GX527" s="6"/>
      <c r="GY527" s="6"/>
      <c r="GZ527" s="6"/>
    </row>
    <row r="528" spans="1:208" x14ac:dyDescent="0.15">
      <c r="A528" s="153">
        <f t="shared" si="163"/>
        <v>43144</v>
      </c>
      <c r="B528" s="23">
        <f t="shared" ca="1" si="173"/>
        <v>892281.33165499999</v>
      </c>
      <c r="C528" s="18">
        <f t="shared" si="164"/>
        <v>857000</v>
      </c>
      <c r="D528" s="17">
        <f ca="1">IF(A528&lt;$B$1,VLOOKUP(A528,[1]DI!$A$4:$B$15000,2,FALSE),0)</f>
        <v>0</v>
      </c>
      <c r="E528" s="18">
        <f t="shared" ca="1" si="158"/>
        <v>1</v>
      </c>
      <c r="F528" s="18">
        <f ca="1">(TRUNC(PRODUCT($E$12:$E527),16))</f>
        <v>1.1508097372680699</v>
      </c>
      <c r="G528" s="18">
        <f t="shared" ca="1" si="157"/>
        <v>1.1184784481304</v>
      </c>
      <c r="H528" s="18">
        <f t="shared" ca="1" si="159"/>
        <v>1.02890649</v>
      </c>
      <c r="I528" s="17">
        <f t="shared" si="165"/>
        <v>0.03</v>
      </c>
      <c r="J528" s="5">
        <f t="shared" si="166"/>
        <v>42993</v>
      </c>
      <c r="K528" s="2">
        <f t="shared" si="167"/>
        <v>100</v>
      </c>
      <c r="L528" s="27">
        <f t="shared" si="168"/>
        <v>101</v>
      </c>
      <c r="M528" s="14">
        <f t="shared" si="160"/>
        <v>1.0119174339999999</v>
      </c>
      <c r="N528" s="14">
        <f t="shared" ca="1" si="161"/>
        <v>1.041168415</v>
      </c>
      <c r="O528" s="27">
        <f t="shared" si="174"/>
        <v>0</v>
      </c>
      <c r="P528" s="18">
        <f t="shared" ca="1" si="162"/>
        <v>35281.331655000002</v>
      </c>
      <c r="Q528" s="3">
        <f t="shared" si="169"/>
        <v>0</v>
      </c>
      <c r="R528" s="4" t="str">
        <f t="shared" si="170"/>
        <v>A+J=</v>
      </c>
      <c r="S528" s="5">
        <f t="shared" si="171"/>
        <v>43174</v>
      </c>
      <c r="T528" s="8">
        <f t="shared" si="172"/>
        <v>0</v>
      </c>
      <c r="U528" s="8"/>
      <c r="V528" s="8"/>
      <c r="W528" s="8"/>
      <c r="X528" s="8"/>
      <c r="Y528" s="6"/>
      <c r="Z528" s="8"/>
      <c r="AA528" s="8"/>
      <c r="AB528" s="8"/>
      <c r="AC528" s="8"/>
      <c r="AD528" s="8"/>
      <c r="AE528" s="9"/>
      <c r="AF528" s="8"/>
      <c r="AG528" s="8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6"/>
      <c r="GI528" s="6"/>
      <c r="GJ528" s="6"/>
      <c r="GK528" s="6"/>
      <c r="GL528" s="6"/>
      <c r="GM528" s="6"/>
      <c r="GN528" s="6"/>
      <c r="GO528" s="6"/>
      <c r="GP528" s="6"/>
      <c r="GQ528" s="6"/>
      <c r="GR528" s="6"/>
      <c r="GS528" s="6"/>
      <c r="GT528" s="6"/>
      <c r="GU528" s="6"/>
      <c r="GV528" s="6"/>
      <c r="GW528" s="6"/>
      <c r="GX528" s="6"/>
      <c r="GY528" s="6"/>
      <c r="GZ528" s="6"/>
    </row>
    <row r="529" spans="1:208" x14ac:dyDescent="0.15">
      <c r="A529" s="153">
        <f t="shared" si="163"/>
        <v>43145</v>
      </c>
      <c r="B529" s="23">
        <f t="shared" ca="1" si="173"/>
        <v>892281.33165499999</v>
      </c>
      <c r="C529" s="18">
        <f t="shared" si="164"/>
        <v>857000</v>
      </c>
      <c r="D529" s="17">
        <f ca="1">IF(A529&lt;$B$1,VLOOKUP(A529,[1]DI!$A$4:$B$15000,2,FALSE),0)</f>
        <v>6.6400000000000001E-2</v>
      </c>
      <c r="E529" s="18">
        <f t="shared" ca="1" si="158"/>
        <v>1.0002551500000001</v>
      </c>
      <c r="F529" s="18">
        <f ca="1">(TRUNC(PRODUCT($E$12:$E528),16))</f>
        <v>1.1508097372680699</v>
      </c>
      <c r="G529" s="18">
        <f t="shared" ca="1" si="157"/>
        <v>1.1184784481304</v>
      </c>
      <c r="H529" s="18">
        <f t="shared" ca="1" si="159"/>
        <v>1.02890649</v>
      </c>
      <c r="I529" s="17">
        <f t="shared" si="165"/>
        <v>0.03</v>
      </c>
      <c r="J529" s="5">
        <f t="shared" si="166"/>
        <v>42993</v>
      </c>
      <c r="K529" s="2">
        <f t="shared" si="167"/>
        <v>101</v>
      </c>
      <c r="L529" s="27">
        <f t="shared" si="168"/>
        <v>101</v>
      </c>
      <c r="M529" s="14">
        <f t="shared" si="160"/>
        <v>1.0119174339999999</v>
      </c>
      <c r="N529" s="14">
        <f t="shared" ca="1" si="161"/>
        <v>1.041168415</v>
      </c>
      <c r="O529" s="27">
        <f t="shared" si="174"/>
        <v>0</v>
      </c>
      <c r="P529" s="18">
        <f t="shared" ca="1" si="162"/>
        <v>35281.331655000002</v>
      </c>
      <c r="Q529" s="3">
        <f t="shared" si="169"/>
        <v>0</v>
      </c>
      <c r="R529" s="4" t="str">
        <f t="shared" si="170"/>
        <v>A+J=</v>
      </c>
      <c r="S529" s="5">
        <f t="shared" si="171"/>
        <v>43174</v>
      </c>
      <c r="T529" s="8">
        <f t="shared" si="172"/>
        <v>0</v>
      </c>
      <c r="U529" s="8"/>
      <c r="V529" s="8"/>
      <c r="W529" s="8"/>
      <c r="X529" s="8"/>
      <c r="Y529" s="6"/>
      <c r="Z529" s="8"/>
      <c r="AA529" s="8"/>
      <c r="AB529" s="8"/>
      <c r="AC529" s="8"/>
      <c r="AD529" s="8"/>
      <c r="AE529" s="9"/>
      <c r="AF529" s="8"/>
      <c r="AG529" s="8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6"/>
      <c r="GI529" s="6"/>
      <c r="GJ529" s="6"/>
      <c r="GK529" s="6"/>
      <c r="GL529" s="6"/>
      <c r="GM529" s="6"/>
      <c r="GN529" s="6"/>
      <c r="GO529" s="6"/>
      <c r="GP529" s="6"/>
      <c r="GQ529" s="6"/>
      <c r="GR529" s="6"/>
      <c r="GS529" s="6"/>
      <c r="GT529" s="6"/>
      <c r="GU529" s="6"/>
      <c r="GV529" s="6"/>
      <c r="GW529" s="6"/>
      <c r="GX529" s="6"/>
      <c r="GY529" s="6"/>
      <c r="GZ529" s="6"/>
    </row>
    <row r="530" spans="1:208" x14ac:dyDescent="0.15">
      <c r="A530" s="153">
        <f t="shared" si="163"/>
        <v>43146</v>
      </c>
      <c r="B530" s="23">
        <f t="shared" ca="1" si="173"/>
        <v>892613.69510899996</v>
      </c>
      <c r="C530" s="18">
        <f t="shared" si="164"/>
        <v>857000</v>
      </c>
      <c r="D530" s="17">
        <f ca="1">IF(A530&lt;$B$1,VLOOKUP(A530,[1]DI!$A$4:$B$15000,2,FALSE),0)</f>
        <v>6.6400000000000001E-2</v>
      </c>
      <c r="E530" s="18">
        <f t="shared" ca="1" si="158"/>
        <v>1.0002551500000001</v>
      </c>
      <c r="F530" s="18">
        <f ca="1">(TRUNC(PRODUCT($E$12:$E529),16))</f>
        <v>1.1511033663725301</v>
      </c>
      <c r="G530" s="18">
        <f t="shared" ca="1" si="157"/>
        <v>1.1184784481304</v>
      </c>
      <c r="H530" s="18">
        <f t="shared" ca="1" si="159"/>
        <v>1.0291690200000001</v>
      </c>
      <c r="I530" s="17">
        <f t="shared" si="165"/>
        <v>0.03</v>
      </c>
      <c r="J530" s="5">
        <f t="shared" si="166"/>
        <v>42993</v>
      </c>
      <c r="K530" s="2">
        <f t="shared" si="167"/>
        <v>102</v>
      </c>
      <c r="L530" s="27">
        <f t="shared" si="168"/>
        <v>102</v>
      </c>
      <c r="M530" s="14">
        <f t="shared" si="160"/>
        <v>1.012036135</v>
      </c>
      <c r="N530" s="14">
        <f t="shared" ca="1" si="161"/>
        <v>1.041556237</v>
      </c>
      <c r="O530" s="27">
        <f t="shared" si="174"/>
        <v>0</v>
      </c>
      <c r="P530" s="18">
        <f t="shared" ca="1" si="162"/>
        <v>35613.695109</v>
      </c>
      <c r="Q530" s="3">
        <f t="shared" si="169"/>
        <v>0</v>
      </c>
      <c r="R530" s="4" t="str">
        <f t="shared" si="170"/>
        <v>A+J=</v>
      </c>
      <c r="S530" s="5">
        <f t="shared" si="171"/>
        <v>43174</v>
      </c>
      <c r="T530" s="8">
        <f t="shared" si="172"/>
        <v>0</v>
      </c>
      <c r="U530" s="8"/>
      <c r="V530" s="8"/>
      <c r="W530" s="8"/>
      <c r="X530" s="8"/>
      <c r="Y530" s="6"/>
      <c r="Z530" s="8"/>
      <c r="AA530" s="8"/>
      <c r="AB530" s="8"/>
      <c r="AC530" s="8"/>
      <c r="AD530" s="8"/>
      <c r="AE530" s="9"/>
      <c r="AF530" s="8"/>
      <c r="AG530" s="8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6"/>
      <c r="GI530" s="6"/>
      <c r="GJ530" s="6"/>
      <c r="GK530" s="6"/>
      <c r="GL530" s="6"/>
      <c r="GM530" s="6"/>
      <c r="GN530" s="6"/>
      <c r="GO530" s="6"/>
      <c r="GP530" s="6"/>
      <c r="GQ530" s="6"/>
      <c r="GR530" s="6"/>
      <c r="GS530" s="6"/>
      <c r="GT530" s="6"/>
      <c r="GU530" s="6"/>
      <c r="GV530" s="6"/>
      <c r="GW530" s="6"/>
      <c r="GX530" s="6"/>
      <c r="GY530" s="6"/>
      <c r="GZ530" s="6"/>
    </row>
    <row r="531" spans="1:208" x14ac:dyDescent="0.15">
      <c r="A531" s="153">
        <f t="shared" si="163"/>
        <v>43147</v>
      </c>
      <c r="B531" s="23">
        <f t="shared" ca="1" si="173"/>
        <v>892946.17768599</v>
      </c>
      <c r="C531" s="18">
        <f t="shared" si="164"/>
        <v>857000</v>
      </c>
      <c r="D531" s="17">
        <f ca="1">IF(A531&lt;$B$1,VLOOKUP(A531,[1]DI!$A$4:$B$15000,2,FALSE),0)</f>
        <v>6.6400000000000001E-2</v>
      </c>
      <c r="E531" s="18">
        <f t="shared" ca="1" si="158"/>
        <v>1.0002551500000001</v>
      </c>
      <c r="F531" s="18">
        <f ca="1">(TRUNC(PRODUCT($E$12:$E530),16))</f>
        <v>1.15139707039646</v>
      </c>
      <c r="G531" s="18">
        <f t="shared" ca="1" si="157"/>
        <v>1.1184784481304</v>
      </c>
      <c r="H531" s="18">
        <f t="shared" ca="1" si="159"/>
        <v>1.0294316100000001</v>
      </c>
      <c r="I531" s="17">
        <f t="shared" si="165"/>
        <v>0.03</v>
      </c>
      <c r="J531" s="5">
        <f t="shared" si="166"/>
        <v>42993</v>
      </c>
      <c r="K531" s="2">
        <f t="shared" si="167"/>
        <v>103</v>
      </c>
      <c r="L531" s="27">
        <f t="shared" si="168"/>
        <v>103</v>
      </c>
      <c r="M531" s="14">
        <f t="shared" si="160"/>
        <v>1.012154851</v>
      </c>
      <c r="N531" s="14">
        <f t="shared" ca="1" si="161"/>
        <v>1.0419441979999999</v>
      </c>
      <c r="O531" s="27">
        <f t="shared" si="174"/>
        <v>0</v>
      </c>
      <c r="P531" s="18">
        <f t="shared" ca="1" si="162"/>
        <v>35946.177685989998</v>
      </c>
      <c r="Q531" s="3">
        <f t="shared" si="169"/>
        <v>0</v>
      </c>
      <c r="R531" s="4" t="str">
        <f t="shared" si="170"/>
        <v>A+J=</v>
      </c>
      <c r="S531" s="5">
        <f t="shared" si="171"/>
        <v>43174</v>
      </c>
      <c r="T531" s="8">
        <f t="shared" si="172"/>
        <v>0</v>
      </c>
      <c r="U531" s="8"/>
      <c r="V531" s="8"/>
      <c r="W531" s="8"/>
      <c r="X531" s="8"/>
      <c r="Y531" s="6"/>
      <c r="Z531" s="8"/>
      <c r="AA531" s="8"/>
      <c r="AB531" s="8"/>
      <c r="AC531" s="8"/>
      <c r="AD531" s="8"/>
      <c r="AE531" s="9"/>
      <c r="AF531" s="8"/>
      <c r="AG531" s="8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6"/>
      <c r="GI531" s="6"/>
      <c r="GJ531" s="6"/>
      <c r="GK531" s="6"/>
      <c r="GL531" s="6"/>
      <c r="GM531" s="6"/>
      <c r="GN531" s="6"/>
      <c r="GO531" s="6"/>
      <c r="GP531" s="6"/>
      <c r="GQ531" s="6"/>
      <c r="GR531" s="6"/>
      <c r="GS531" s="6"/>
      <c r="GT531" s="6"/>
      <c r="GU531" s="6"/>
      <c r="GV531" s="6"/>
      <c r="GW531" s="6"/>
      <c r="GX531" s="6"/>
      <c r="GY531" s="6"/>
      <c r="GZ531" s="6"/>
    </row>
    <row r="532" spans="1:208" x14ac:dyDescent="0.15">
      <c r="A532" s="153">
        <f t="shared" si="163"/>
        <v>43148</v>
      </c>
      <c r="B532" s="23">
        <f t="shared" ca="1" si="173"/>
        <v>893278.78538500005</v>
      </c>
      <c r="C532" s="18">
        <f t="shared" si="164"/>
        <v>857000</v>
      </c>
      <c r="D532" s="17">
        <f ca="1">IF(A532&lt;$B$1,VLOOKUP(A532,[1]DI!$A$4:$B$15000,2,FALSE),0)</f>
        <v>0</v>
      </c>
      <c r="E532" s="18">
        <f t="shared" ca="1" si="158"/>
        <v>1</v>
      </c>
      <c r="F532" s="18">
        <f ca="1">(TRUNC(PRODUCT($E$12:$E531),16))</f>
        <v>1.1516908493589699</v>
      </c>
      <c r="G532" s="18">
        <f t="shared" ca="1" si="157"/>
        <v>1.1184784481304</v>
      </c>
      <c r="H532" s="18">
        <f t="shared" ca="1" si="159"/>
        <v>1.02969427</v>
      </c>
      <c r="I532" s="17">
        <f t="shared" si="165"/>
        <v>0.03</v>
      </c>
      <c r="J532" s="5">
        <f t="shared" si="166"/>
        <v>42993</v>
      </c>
      <c r="K532" s="2">
        <f t="shared" si="167"/>
        <v>103</v>
      </c>
      <c r="L532" s="27">
        <f t="shared" si="168"/>
        <v>104</v>
      </c>
      <c r="M532" s="14">
        <f t="shared" si="160"/>
        <v>1.01227358</v>
      </c>
      <c r="N532" s="14">
        <f t="shared" ca="1" si="161"/>
        <v>1.042332305</v>
      </c>
      <c r="O532" s="27">
        <f t="shared" si="174"/>
        <v>0</v>
      </c>
      <c r="P532" s="18">
        <f t="shared" ca="1" si="162"/>
        <v>36278.785385000003</v>
      </c>
      <c r="Q532" s="3">
        <f t="shared" si="169"/>
        <v>0</v>
      </c>
      <c r="R532" s="4" t="str">
        <f t="shared" si="170"/>
        <v>A+J=</v>
      </c>
      <c r="S532" s="5">
        <f t="shared" si="171"/>
        <v>43174</v>
      </c>
      <c r="T532" s="8">
        <f t="shared" si="172"/>
        <v>0</v>
      </c>
      <c r="U532" s="8"/>
      <c r="V532" s="8"/>
      <c r="W532" s="8"/>
      <c r="X532" s="8"/>
      <c r="Y532" s="6"/>
      <c r="Z532" s="8"/>
      <c r="AA532" s="8"/>
      <c r="AB532" s="8"/>
      <c r="AC532" s="8"/>
      <c r="AD532" s="8"/>
      <c r="AE532" s="9"/>
      <c r="AF532" s="8"/>
      <c r="AG532" s="8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6"/>
      <c r="GI532" s="6"/>
      <c r="GJ532" s="6"/>
      <c r="GK532" s="6"/>
      <c r="GL532" s="6"/>
      <c r="GM532" s="6"/>
      <c r="GN532" s="6"/>
      <c r="GO532" s="6"/>
      <c r="GP532" s="6"/>
      <c r="GQ532" s="6"/>
      <c r="GR532" s="6"/>
      <c r="GS532" s="6"/>
      <c r="GT532" s="6"/>
      <c r="GU532" s="6"/>
      <c r="GV532" s="6"/>
      <c r="GW532" s="6"/>
      <c r="GX532" s="6"/>
      <c r="GY532" s="6"/>
      <c r="GZ532" s="6"/>
    </row>
    <row r="533" spans="1:208" x14ac:dyDescent="0.15">
      <c r="A533" s="153">
        <f t="shared" si="163"/>
        <v>43149</v>
      </c>
      <c r="B533" s="23">
        <f t="shared" ca="1" si="173"/>
        <v>893278.78538500005</v>
      </c>
      <c r="C533" s="18">
        <f t="shared" si="164"/>
        <v>857000</v>
      </c>
      <c r="D533" s="17">
        <f ca="1">IF(A533&lt;$B$1,VLOOKUP(A533,[1]DI!$A$4:$B$15000,2,FALSE),0)</f>
        <v>0</v>
      </c>
      <c r="E533" s="18">
        <f t="shared" ca="1" si="158"/>
        <v>1</v>
      </c>
      <c r="F533" s="18">
        <f ca="1">(TRUNC(PRODUCT($E$12:$E532),16))</f>
        <v>1.1516908493589699</v>
      </c>
      <c r="G533" s="18">
        <f t="shared" ca="1" si="157"/>
        <v>1.1184784481304</v>
      </c>
      <c r="H533" s="18">
        <f t="shared" ca="1" si="159"/>
        <v>1.02969427</v>
      </c>
      <c r="I533" s="17">
        <f t="shared" si="165"/>
        <v>0.03</v>
      </c>
      <c r="J533" s="5">
        <f t="shared" si="166"/>
        <v>42993</v>
      </c>
      <c r="K533" s="2">
        <f t="shared" si="167"/>
        <v>103</v>
      </c>
      <c r="L533" s="27">
        <f t="shared" si="168"/>
        <v>104</v>
      </c>
      <c r="M533" s="14">
        <f t="shared" si="160"/>
        <v>1.01227358</v>
      </c>
      <c r="N533" s="14">
        <f t="shared" ca="1" si="161"/>
        <v>1.042332305</v>
      </c>
      <c r="O533" s="27">
        <f t="shared" si="174"/>
        <v>0</v>
      </c>
      <c r="P533" s="18">
        <f t="shared" ca="1" si="162"/>
        <v>36278.785385000003</v>
      </c>
      <c r="Q533" s="3">
        <f t="shared" si="169"/>
        <v>0</v>
      </c>
      <c r="R533" s="4" t="str">
        <f t="shared" si="170"/>
        <v>A+J=</v>
      </c>
      <c r="S533" s="5">
        <f t="shared" si="171"/>
        <v>43174</v>
      </c>
      <c r="T533" s="8">
        <f t="shared" si="172"/>
        <v>0</v>
      </c>
      <c r="U533" s="8"/>
      <c r="V533" s="8"/>
      <c r="W533" s="8"/>
      <c r="X533" s="8"/>
      <c r="Y533" s="6"/>
      <c r="Z533" s="8"/>
      <c r="AA533" s="8"/>
      <c r="AB533" s="8"/>
      <c r="AC533" s="8"/>
      <c r="AD533" s="8"/>
      <c r="AE533" s="9"/>
      <c r="AF533" s="8"/>
      <c r="AG533" s="8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6"/>
      <c r="GI533" s="6"/>
      <c r="GJ533" s="6"/>
      <c r="GK533" s="6"/>
      <c r="GL533" s="6"/>
      <c r="GM533" s="6"/>
      <c r="GN533" s="6"/>
      <c r="GO533" s="6"/>
      <c r="GP533" s="6"/>
      <c r="GQ533" s="6"/>
      <c r="GR533" s="6"/>
      <c r="GS533" s="6"/>
      <c r="GT533" s="6"/>
      <c r="GU533" s="6"/>
      <c r="GV533" s="6"/>
      <c r="GW533" s="6"/>
      <c r="GX533" s="6"/>
      <c r="GY533" s="6"/>
      <c r="GZ533" s="6"/>
    </row>
    <row r="534" spans="1:208" x14ac:dyDescent="0.15">
      <c r="A534" s="153">
        <f t="shared" si="163"/>
        <v>43150</v>
      </c>
      <c r="B534" s="23">
        <f t="shared" ca="1" si="173"/>
        <v>893278.78538500005</v>
      </c>
      <c r="C534" s="18">
        <f t="shared" si="164"/>
        <v>857000</v>
      </c>
      <c r="D534" s="17">
        <f ca="1">IF(A534&lt;$B$1,VLOOKUP(A534,[1]DI!$A$4:$B$15000,2,FALSE),0)</f>
        <v>6.6400000000000001E-2</v>
      </c>
      <c r="E534" s="18">
        <f t="shared" ca="1" si="158"/>
        <v>1.0002551500000001</v>
      </c>
      <c r="F534" s="18">
        <f ca="1">(TRUNC(PRODUCT($E$12:$E533),16))</f>
        <v>1.1516908493589699</v>
      </c>
      <c r="G534" s="18">
        <f t="shared" ca="1" si="157"/>
        <v>1.1184784481304</v>
      </c>
      <c r="H534" s="18">
        <f t="shared" ca="1" si="159"/>
        <v>1.02969427</v>
      </c>
      <c r="I534" s="17">
        <f t="shared" si="165"/>
        <v>0.03</v>
      </c>
      <c r="J534" s="5">
        <f t="shared" si="166"/>
        <v>42993</v>
      </c>
      <c r="K534" s="2">
        <f t="shared" si="167"/>
        <v>104</v>
      </c>
      <c r="L534" s="27">
        <f t="shared" si="168"/>
        <v>104</v>
      </c>
      <c r="M534" s="14">
        <f t="shared" si="160"/>
        <v>1.01227358</v>
      </c>
      <c r="N534" s="14">
        <f t="shared" ca="1" si="161"/>
        <v>1.042332305</v>
      </c>
      <c r="O534" s="27">
        <f t="shared" si="174"/>
        <v>0</v>
      </c>
      <c r="P534" s="18">
        <f t="shared" ca="1" si="162"/>
        <v>36278.785385000003</v>
      </c>
      <c r="Q534" s="3">
        <f t="shared" si="169"/>
        <v>0</v>
      </c>
      <c r="R534" s="4" t="str">
        <f t="shared" si="170"/>
        <v>A+J=</v>
      </c>
      <c r="S534" s="5">
        <f t="shared" si="171"/>
        <v>43174</v>
      </c>
      <c r="T534" s="8">
        <f t="shared" si="172"/>
        <v>0</v>
      </c>
      <c r="U534" s="8"/>
      <c r="V534" s="8"/>
      <c r="W534" s="8"/>
      <c r="X534" s="8"/>
      <c r="Y534" s="6"/>
      <c r="Z534" s="8"/>
      <c r="AA534" s="8"/>
      <c r="AB534" s="8"/>
      <c r="AC534" s="8"/>
      <c r="AD534" s="8"/>
      <c r="AE534" s="9"/>
      <c r="AF534" s="8"/>
      <c r="AG534" s="8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6"/>
      <c r="GI534" s="6"/>
      <c r="GJ534" s="6"/>
      <c r="GK534" s="6"/>
      <c r="GL534" s="6"/>
      <c r="GM534" s="6"/>
      <c r="GN534" s="6"/>
      <c r="GO534" s="6"/>
      <c r="GP534" s="6"/>
      <c r="GQ534" s="6"/>
      <c r="GR534" s="6"/>
      <c r="GS534" s="6"/>
      <c r="GT534" s="6"/>
      <c r="GU534" s="6"/>
      <c r="GV534" s="6"/>
      <c r="GW534" s="6"/>
      <c r="GX534" s="6"/>
      <c r="GY534" s="6"/>
      <c r="GZ534" s="6"/>
    </row>
    <row r="535" spans="1:208" x14ac:dyDescent="0.15">
      <c r="A535" s="153">
        <f t="shared" si="163"/>
        <v>43151</v>
      </c>
      <c r="B535" s="23">
        <f t="shared" ca="1" si="173"/>
        <v>893611.520777</v>
      </c>
      <c r="C535" s="18">
        <f t="shared" si="164"/>
        <v>857000</v>
      </c>
      <c r="D535" s="17">
        <f ca="1">IF(A535&lt;$B$1,VLOOKUP(A535,[1]DI!$A$4:$B$15000,2,FALSE),0)</f>
        <v>6.6400000000000001E-2</v>
      </c>
      <c r="E535" s="18">
        <f t="shared" ca="1" si="158"/>
        <v>1.0002551500000001</v>
      </c>
      <c r="F535" s="18">
        <f ca="1">(TRUNC(PRODUCT($E$12:$E534),16))</f>
        <v>1.1519847032791899</v>
      </c>
      <c r="G535" s="18">
        <f t="shared" ca="1" si="157"/>
        <v>1.1184784481304</v>
      </c>
      <c r="H535" s="18">
        <f t="shared" ca="1" si="159"/>
        <v>1.029957</v>
      </c>
      <c r="I535" s="17">
        <f t="shared" si="165"/>
        <v>0.03</v>
      </c>
      <c r="J535" s="5">
        <f t="shared" si="166"/>
        <v>42993</v>
      </c>
      <c r="K535" s="2">
        <f t="shared" si="167"/>
        <v>105</v>
      </c>
      <c r="L535" s="27">
        <f t="shared" si="168"/>
        <v>105</v>
      </c>
      <c r="M535" s="14">
        <f t="shared" si="160"/>
        <v>1.0123923239999999</v>
      </c>
      <c r="N535" s="14">
        <f t="shared" ca="1" si="161"/>
        <v>1.0427205610000001</v>
      </c>
      <c r="O535" s="27">
        <f t="shared" si="174"/>
        <v>0</v>
      </c>
      <c r="P535" s="18">
        <f t="shared" ca="1" si="162"/>
        <v>36611.520776999998</v>
      </c>
      <c r="Q535" s="3">
        <f t="shared" si="169"/>
        <v>0</v>
      </c>
      <c r="R535" s="4" t="str">
        <f t="shared" si="170"/>
        <v>A+J=</v>
      </c>
      <c r="S535" s="5">
        <f t="shared" si="171"/>
        <v>43174</v>
      </c>
      <c r="T535" s="8">
        <f t="shared" si="172"/>
        <v>0</v>
      </c>
      <c r="U535" s="8"/>
      <c r="V535" s="8"/>
      <c r="W535" s="8"/>
      <c r="X535" s="8"/>
      <c r="Y535" s="6"/>
      <c r="Z535" s="8"/>
      <c r="AA535" s="8"/>
      <c r="AB535" s="8"/>
      <c r="AC535" s="8"/>
      <c r="AD535" s="8"/>
      <c r="AE535" s="9"/>
      <c r="AF535" s="8"/>
      <c r="AG535" s="8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6"/>
      <c r="GI535" s="6"/>
      <c r="GJ535" s="6"/>
      <c r="GK535" s="6"/>
      <c r="GL535" s="6"/>
      <c r="GM535" s="6"/>
      <c r="GN535" s="6"/>
      <c r="GO535" s="6"/>
      <c r="GP535" s="6"/>
      <c r="GQ535" s="6"/>
      <c r="GR535" s="6"/>
      <c r="GS535" s="6"/>
      <c r="GT535" s="6"/>
      <c r="GU535" s="6"/>
      <c r="GV535" s="6"/>
      <c r="GW535" s="6"/>
      <c r="GX535" s="6"/>
      <c r="GY535" s="6"/>
      <c r="GZ535" s="6"/>
    </row>
    <row r="536" spans="1:208" x14ac:dyDescent="0.15">
      <c r="A536" s="153">
        <f t="shared" si="163"/>
        <v>43152</v>
      </c>
      <c r="B536" s="23">
        <f t="shared" ca="1" si="173"/>
        <v>893944.37272099999</v>
      </c>
      <c r="C536" s="18">
        <f t="shared" si="164"/>
        <v>857000</v>
      </c>
      <c r="D536" s="17">
        <f ca="1">IF(A536&lt;$B$1,VLOOKUP(A536,[1]DI!$A$4:$B$15000,2,FALSE),0)</f>
        <v>6.6400000000000001E-2</v>
      </c>
      <c r="E536" s="18">
        <f t="shared" ca="1" si="158"/>
        <v>1.0002551500000001</v>
      </c>
      <c r="F536" s="18">
        <f ca="1">(TRUNC(PRODUCT($E$12:$E535),16))</f>
        <v>1.1522786321762299</v>
      </c>
      <c r="G536" s="18">
        <f t="shared" ca="1" si="157"/>
        <v>1.1184784481304</v>
      </c>
      <c r="H536" s="18">
        <f t="shared" ca="1" si="159"/>
        <v>1.0302197900000001</v>
      </c>
      <c r="I536" s="17">
        <f t="shared" si="165"/>
        <v>0.03</v>
      </c>
      <c r="J536" s="5">
        <f t="shared" si="166"/>
        <v>42993</v>
      </c>
      <c r="K536" s="2">
        <f t="shared" si="167"/>
        <v>106</v>
      </c>
      <c r="L536" s="27">
        <f t="shared" si="168"/>
        <v>106</v>
      </c>
      <c r="M536" s="14">
        <f t="shared" si="160"/>
        <v>1.012511081</v>
      </c>
      <c r="N536" s="14">
        <f t="shared" ca="1" si="161"/>
        <v>1.0431089529999999</v>
      </c>
      <c r="O536" s="27">
        <f t="shared" si="174"/>
        <v>0</v>
      </c>
      <c r="P536" s="18">
        <f t="shared" ca="1" si="162"/>
        <v>36944.372721</v>
      </c>
      <c r="Q536" s="3">
        <f t="shared" si="169"/>
        <v>0</v>
      </c>
      <c r="R536" s="4" t="str">
        <f t="shared" si="170"/>
        <v>A+J=</v>
      </c>
      <c r="S536" s="5">
        <f t="shared" si="171"/>
        <v>43174</v>
      </c>
      <c r="T536" s="8">
        <f t="shared" si="172"/>
        <v>0</v>
      </c>
      <c r="U536" s="8"/>
      <c r="V536" s="8"/>
      <c r="W536" s="8"/>
      <c r="X536" s="8"/>
      <c r="Y536" s="6"/>
      <c r="Z536" s="8"/>
      <c r="AA536" s="8"/>
      <c r="AB536" s="8"/>
      <c r="AC536" s="8"/>
      <c r="AD536" s="8"/>
      <c r="AE536" s="9"/>
      <c r="AF536" s="8"/>
      <c r="AG536" s="8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6"/>
      <c r="GI536" s="6"/>
      <c r="GJ536" s="6"/>
      <c r="GK536" s="6"/>
      <c r="GL536" s="6"/>
      <c r="GM536" s="6"/>
      <c r="GN536" s="6"/>
      <c r="GO536" s="6"/>
      <c r="GP536" s="6"/>
      <c r="GQ536" s="6"/>
      <c r="GR536" s="6"/>
      <c r="GS536" s="6"/>
      <c r="GT536" s="6"/>
      <c r="GU536" s="6"/>
      <c r="GV536" s="6"/>
      <c r="GW536" s="6"/>
      <c r="GX536" s="6"/>
      <c r="GY536" s="6"/>
      <c r="GZ536" s="6"/>
    </row>
    <row r="537" spans="1:208" x14ac:dyDescent="0.15">
      <c r="A537" s="153">
        <f t="shared" si="163"/>
        <v>43153</v>
      </c>
      <c r="B537" s="23">
        <f t="shared" ca="1" si="173"/>
        <v>894277.35235798999</v>
      </c>
      <c r="C537" s="18">
        <f t="shared" si="164"/>
        <v>857000</v>
      </c>
      <c r="D537" s="17">
        <f ca="1">IF(A537&lt;$B$1,VLOOKUP(A537,[1]DI!$A$4:$B$15000,2,FALSE),0)</f>
        <v>6.6400000000000001E-2</v>
      </c>
      <c r="E537" s="18">
        <f t="shared" ca="1" si="158"/>
        <v>1.0002551500000001</v>
      </c>
      <c r="F537" s="18">
        <f ca="1">(TRUNC(PRODUCT($E$12:$E536),16))</f>
        <v>1.1525726360692301</v>
      </c>
      <c r="G537" s="18">
        <f t="shared" ca="1" si="157"/>
        <v>1.1184784481304</v>
      </c>
      <c r="H537" s="18">
        <f t="shared" ca="1" si="159"/>
        <v>1.0304826499999999</v>
      </c>
      <c r="I537" s="17">
        <f t="shared" si="165"/>
        <v>0.03</v>
      </c>
      <c r="J537" s="5">
        <f t="shared" si="166"/>
        <v>42993</v>
      </c>
      <c r="K537" s="2">
        <f t="shared" si="167"/>
        <v>107</v>
      </c>
      <c r="L537" s="27">
        <f t="shared" si="168"/>
        <v>107</v>
      </c>
      <c r="M537" s="14">
        <f t="shared" si="160"/>
        <v>1.012629853</v>
      </c>
      <c r="N537" s="14">
        <f t="shared" ca="1" si="161"/>
        <v>1.0434974939999999</v>
      </c>
      <c r="O537" s="27">
        <f t="shared" si="174"/>
        <v>0</v>
      </c>
      <c r="P537" s="18">
        <f t="shared" ca="1" si="162"/>
        <v>37277.352357989999</v>
      </c>
      <c r="Q537" s="3">
        <f t="shared" si="169"/>
        <v>0</v>
      </c>
      <c r="R537" s="4" t="str">
        <f t="shared" si="170"/>
        <v>A+J=</v>
      </c>
      <c r="S537" s="5">
        <f t="shared" si="171"/>
        <v>43174</v>
      </c>
      <c r="T537" s="8">
        <f t="shared" si="172"/>
        <v>0</v>
      </c>
      <c r="U537" s="8"/>
      <c r="V537" s="8"/>
      <c r="W537" s="8"/>
      <c r="X537" s="8"/>
      <c r="Y537" s="6"/>
      <c r="Z537" s="8"/>
      <c r="AA537" s="8"/>
      <c r="AB537" s="8"/>
      <c r="AC537" s="8"/>
      <c r="AD537" s="8"/>
      <c r="AE537" s="9"/>
      <c r="AF537" s="8"/>
      <c r="AG537" s="8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6"/>
      <c r="GI537" s="6"/>
      <c r="GJ537" s="6"/>
      <c r="GK537" s="6"/>
      <c r="GL537" s="6"/>
      <c r="GM537" s="6"/>
      <c r="GN537" s="6"/>
      <c r="GO537" s="6"/>
      <c r="GP537" s="6"/>
      <c r="GQ537" s="6"/>
      <c r="GR537" s="6"/>
      <c r="GS537" s="6"/>
      <c r="GT537" s="6"/>
      <c r="GU537" s="6"/>
      <c r="GV537" s="6"/>
      <c r="GW537" s="6"/>
      <c r="GX537" s="6"/>
      <c r="GY537" s="6"/>
      <c r="GZ537" s="6"/>
    </row>
    <row r="538" spans="1:208" x14ac:dyDescent="0.15">
      <c r="A538" s="153">
        <f t="shared" si="163"/>
        <v>43154</v>
      </c>
      <c r="B538" s="23">
        <f t="shared" ca="1" si="173"/>
        <v>894610.45797400002</v>
      </c>
      <c r="C538" s="18">
        <f t="shared" si="164"/>
        <v>857000</v>
      </c>
      <c r="D538" s="17">
        <f ca="1">IF(A538&lt;$B$1,VLOOKUP(A538,[1]DI!$A$4:$B$15000,2,FALSE),0)</f>
        <v>6.6400000000000001E-2</v>
      </c>
      <c r="E538" s="18">
        <f t="shared" ca="1" si="158"/>
        <v>1.0002551500000001</v>
      </c>
      <c r="F538" s="18">
        <f ca="1">(TRUNC(PRODUCT($E$12:$E537),16))</f>
        <v>1.15286671497732</v>
      </c>
      <c r="G538" s="18">
        <f t="shared" ca="1" si="157"/>
        <v>1.1184784481304</v>
      </c>
      <c r="H538" s="18">
        <f t="shared" ca="1" si="159"/>
        <v>1.0307455800000001</v>
      </c>
      <c r="I538" s="17">
        <f t="shared" si="165"/>
        <v>0.03</v>
      </c>
      <c r="J538" s="5">
        <f t="shared" si="166"/>
        <v>42993</v>
      </c>
      <c r="K538" s="2">
        <f t="shared" si="167"/>
        <v>108</v>
      </c>
      <c r="L538" s="27">
        <f t="shared" si="168"/>
        <v>108</v>
      </c>
      <c r="M538" s="14">
        <f t="shared" si="160"/>
        <v>1.0127486379999999</v>
      </c>
      <c r="N538" s="14">
        <f t="shared" ca="1" si="161"/>
        <v>1.0438861820000001</v>
      </c>
      <c r="O538" s="27">
        <f t="shared" si="174"/>
        <v>0</v>
      </c>
      <c r="P538" s="18">
        <f t="shared" ca="1" si="162"/>
        <v>37610.457973999997</v>
      </c>
      <c r="Q538" s="3">
        <f t="shared" si="169"/>
        <v>0</v>
      </c>
      <c r="R538" s="4" t="str">
        <f t="shared" si="170"/>
        <v>A+J=</v>
      </c>
      <c r="S538" s="5">
        <f t="shared" si="171"/>
        <v>43174</v>
      </c>
      <c r="T538" s="8">
        <f t="shared" si="172"/>
        <v>0</v>
      </c>
      <c r="U538" s="8"/>
      <c r="V538" s="8"/>
      <c r="W538" s="8"/>
      <c r="X538" s="8"/>
      <c r="Y538" s="6"/>
      <c r="Z538" s="8"/>
      <c r="AA538" s="8"/>
      <c r="AB538" s="8"/>
      <c r="AC538" s="8"/>
      <c r="AD538" s="8"/>
      <c r="AE538" s="9"/>
      <c r="AF538" s="8"/>
      <c r="AG538" s="8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6"/>
      <c r="GI538" s="6"/>
      <c r="GJ538" s="6"/>
      <c r="GK538" s="6"/>
      <c r="GL538" s="6"/>
      <c r="GM538" s="6"/>
      <c r="GN538" s="6"/>
      <c r="GO538" s="6"/>
      <c r="GP538" s="6"/>
      <c r="GQ538" s="6"/>
      <c r="GR538" s="6"/>
      <c r="GS538" s="6"/>
      <c r="GT538" s="6"/>
      <c r="GU538" s="6"/>
      <c r="GV538" s="6"/>
      <c r="GW538" s="6"/>
      <c r="GX538" s="6"/>
      <c r="GY538" s="6"/>
      <c r="GZ538" s="6"/>
    </row>
    <row r="539" spans="1:208" x14ac:dyDescent="0.15">
      <c r="A539" s="153">
        <f t="shared" si="163"/>
        <v>43155</v>
      </c>
      <c r="B539" s="23">
        <f t="shared" ca="1" si="173"/>
        <v>894943.68185599998</v>
      </c>
      <c r="C539" s="18">
        <f t="shared" si="164"/>
        <v>857000</v>
      </c>
      <c r="D539" s="17">
        <f ca="1">IF(A539&lt;$B$1,VLOOKUP(A539,[1]DI!$A$4:$B$15000,2,FALSE),0)</f>
        <v>0</v>
      </c>
      <c r="E539" s="18">
        <f t="shared" ca="1" si="158"/>
        <v>1</v>
      </c>
      <c r="F539" s="18">
        <f ca="1">(TRUNC(PRODUCT($E$12:$E538),16))</f>
        <v>1.15316086891965</v>
      </c>
      <c r="G539" s="18">
        <f t="shared" ca="1" si="157"/>
        <v>1.1184784481304</v>
      </c>
      <c r="H539" s="18">
        <f t="shared" ca="1" si="159"/>
        <v>1.03100857</v>
      </c>
      <c r="I539" s="17">
        <f t="shared" si="165"/>
        <v>0.03</v>
      </c>
      <c r="J539" s="5">
        <f t="shared" si="166"/>
        <v>42993</v>
      </c>
      <c r="K539" s="2">
        <f t="shared" si="167"/>
        <v>108</v>
      </c>
      <c r="L539" s="27">
        <f t="shared" si="168"/>
        <v>109</v>
      </c>
      <c r="M539" s="14">
        <f t="shared" si="160"/>
        <v>1.0128674369999999</v>
      </c>
      <c r="N539" s="14">
        <f t="shared" ca="1" si="161"/>
        <v>1.0442750080000001</v>
      </c>
      <c r="O539" s="27">
        <f t="shared" si="174"/>
        <v>0</v>
      </c>
      <c r="P539" s="18">
        <f t="shared" ca="1" si="162"/>
        <v>37943.681856000003</v>
      </c>
      <c r="Q539" s="3">
        <f t="shared" si="169"/>
        <v>0</v>
      </c>
      <c r="R539" s="4" t="str">
        <f t="shared" si="170"/>
        <v>A+J=</v>
      </c>
      <c r="S539" s="5">
        <f t="shared" si="171"/>
        <v>43174</v>
      </c>
      <c r="T539" s="8">
        <f t="shared" si="172"/>
        <v>0</v>
      </c>
      <c r="U539" s="8"/>
      <c r="V539" s="8"/>
      <c r="W539" s="8"/>
      <c r="X539" s="8"/>
      <c r="Y539" s="6"/>
      <c r="Z539" s="8"/>
      <c r="AA539" s="8"/>
      <c r="AB539" s="8"/>
      <c r="AC539" s="8"/>
      <c r="AD539" s="8"/>
      <c r="AE539" s="9"/>
      <c r="AF539" s="8"/>
      <c r="AG539" s="8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6"/>
      <c r="GI539" s="6"/>
      <c r="GJ539" s="6"/>
      <c r="GK539" s="6"/>
      <c r="GL539" s="6"/>
      <c r="GM539" s="6"/>
      <c r="GN539" s="6"/>
      <c r="GO539" s="6"/>
      <c r="GP539" s="6"/>
      <c r="GQ539" s="6"/>
      <c r="GR539" s="6"/>
      <c r="GS539" s="6"/>
      <c r="GT539" s="6"/>
      <c r="GU539" s="6"/>
      <c r="GV539" s="6"/>
      <c r="GW539" s="6"/>
      <c r="GX539" s="6"/>
      <c r="GY539" s="6"/>
      <c r="GZ539" s="6"/>
    </row>
    <row r="540" spans="1:208" x14ac:dyDescent="0.15">
      <c r="A540" s="153">
        <f t="shared" si="163"/>
        <v>43156</v>
      </c>
      <c r="B540" s="23">
        <f t="shared" ca="1" si="173"/>
        <v>894943.68185599998</v>
      </c>
      <c r="C540" s="18">
        <f t="shared" si="164"/>
        <v>857000</v>
      </c>
      <c r="D540" s="17">
        <f ca="1">IF(A540&lt;$B$1,VLOOKUP(A540,[1]DI!$A$4:$B$15000,2,FALSE),0)</f>
        <v>0</v>
      </c>
      <c r="E540" s="18">
        <f t="shared" ca="1" si="158"/>
        <v>1</v>
      </c>
      <c r="F540" s="18">
        <f ca="1">(TRUNC(PRODUCT($E$12:$E539),16))</f>
        <v>1.15316086891965</v>
      </c>
      <c r="G540" s="18">
        <f t="shared" ca="1" si="157"/>
        <v>1.1184784481304</v>
      </c>
      <c r="H540" s="18">
        <f t="shared" ca="1" si="159"/>
        <v>1.03100857</v>
      </c>
      <c r="I540" s="17">
        <f t="shared" si="165"/>
        <v>0.03</v>
      </c>
      <c r="J540" s="5">
        <f t="shared" si="166"/>
        <v>42993</v>
      </c>
      <c r="K540" s="2">
        <f t="shared" si="167"/>
        <v>108</v>
      </c>
      <c r="L540" s="27">
        <f t="shared" si="168"/>
        <v>109</v>
      </c>
      <c r="M540" s="14">
        <f t="shared" si="160"/>
        <v>1.0128674369999999</v>
      </c>
      <c r="N540" s="14">
        <f t="shared" ca="1" si="161"/>
        <v>1.0442750080000001</v>
      </c>
      <c r="O540" s="27">
        <f t="shared" si="174"/>
        <v>0</v>
      </c>
      <c r="P540" s="18">
        <f t="shared" ca="1" si="162"/>
        <v>37943.681856000003</v>
      </c>
      <c r="Q540" s="3">
        <f t="shared" si="169"/>
        <v>0</v>
      </c>
      <c r="R540" s="4" t="str">
        <f t="shared" si="170"/>
        <v>A+J=</v>
      </c>
      <c r="S540" s="5">
        <f t="shared" si="171"/>
        <v>43174</v>
      </c>
      <c r="T540" s="8">
        <f t="shared" si="172"/>
        <v>0</v>
      </c>
      <c r="U540" s="8"/>
      <c r="V540" s="8"/>
      <c r="W540" s="8"/>
      <c r="X540" s="8"/>
      <c r="Y540" s="6"/>
      <c r="Z540" s="8"/>
      <c r="AA540" s="8"/>
      <c r="AB540" s="8"/>
      <c r="AC540" s="8"/>
      <c r="AD540" s="8"/>
      <c r="AE540" s="9"/>
      <c r="AF540" s="8"/>
      <c r="AG540" s="8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6"/>
      <c r="GI540" s="6"/>
      <c r="GJ540" s="6"/>
      <c r="GK540" s="6"/>
      <c r="GL540" s="6"/>
      <c r="GM540" s="6"/>
      <c r="GN540" s="6"/>
      <c r="GO540" s="6"/>
      <c r="GP540" s="6"/>
      <c r="GQ540" s="6"/>
      <c r="GR540" s="6"/>
      <c r="GS540" s="6"/>
      <c r="GT540" s="6"/>
      <c r="GU540" s="6"/>
      <c r="GV540" s="6"/>
      <c r="GW540" s="6"/>
      <c r="GX540" s="6"/>
      <c r="GY540" s="6"/>
      <c r="GZ540" s="6"/>
    </row>
    <row r="541" spans="1:208" x14ac:dyDescent="0.15">
      <c r="A541" s="153">
        <f t="shared" si="163"/>
        <v>43157</v>
      </c>
      <c r="B541" s="23">
        <f t="shared" ca="1" si="173"/>
        <v>894943.68185599998</v>
      </c>
      <c r="C541" s="18">
        <f t="shared" si="164"/>
        <v>857000</v>
      </c>
      <c r="D541" s="17">
        <f ca="1">IF(A541&lt;$B$1,VLOOKUP(A541,[1]DI!$A$4:$B$15000,2,FALSE),0)</f>
        <v>6.6400000000000001E-2</v>
      </c>
      <c r="E541" s="18">
        <f t="shared" ca="1" si="158"/>
        <v>1.0002551500000001</v>
      </c>
      <c r="F541" s="18">
        <f ca="1">(TRUNC(PRODUCT($E$12:$E540),16))</f>
        <v>1.15316086891965</v>
      </c>
      <c r="G541" s="18">
        <f t="shared" ca="1" si="157"/>
        <v>1.1184784481304</v>
      </c>
      <c r="H541" s="18">
        <f t="shared" ca="1" si="159"/>
        <v>1.03100857</v>
      </c>
      <c r="I541" s="17">
        <f t="shared" si="165"/>
        <v>0.03</v>
      </c>
      <c r="J541" s="5">
        <f t="shared" si="166"/>
        <v>42993</v>
      </c>
      <c r="K541" s="2">
        <f t="shared" si="167"/>
        <v>109</v>
      </c>
      <c r="L541" s="27">
        <f t="shared" si="168"/>
        <v>109</v>
      </c>
      <c r="M541" s="14">
        <f t="shared" si="160"/>
        <v>1.0128674369999999</v>
      </c>
      <c r="N541" s="14">
        <f t="shared" ca="1" si="161"/>
        <v>1.0442750080000001</v>
      </c>
      <c r="O541" s="27">
        <f t="shared" si="174"/>
        <v>0</v>
      </c>
      <c r="P541" s="18">
        <f t="shared" ca="1" si="162"/>
        <v>37943.681856000003</v>
      </c>
      <c r="Q541" s="3">
        <f t="shared" si="169"/>
        <v>0</v>
      </c>
      <c r="R541" s="4" t="str">
        <f t="shared" si="170"/>
        <v>A+J=</v>
      </c>
      <c r="S541" s="5">
        <f t="shared" si="171"/>
        <v>43174</v>
      </c>
      <c r="T541" s="8">
        <f t="shared" si="172"/>
        <v>0</v>
      </c>
      <c r="U541" s="8"/>
      <c r="V541" s="8"/>
      <c r="W541" s="8"/>
      <c r="X541" s="8"/>
      <c r="Y541" s="6"/>
      <c r="Z541" s="8"/>
      <c r="AA541" s="8"/>
      <c r="AB541" s="8"/>
      <c r="AC541" s="8"/>
      <c r="AD541" s="8"/>
      <c r="AE541" s="9"/>
      <c r="AF541" s="8"/>
      <c r="AG541" s="8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6"/>
      <c r="GI541" s="6"/>
      <c r="GJ541" s="6"/>
      <c r="GK541" s="6"/>
      <c r="GL541" s="6"/>
      <c r="GM541" s="6"/>
      <c r="GN541" s="6"/>
      <c r="GO541" s="6"/>
      <c r="GP541" s="6"/>
      <c r="GQ541" s="6"/>
      <c r="GR541" s="6"/>
      <c r="GS541" s="6"/>
      <c r="GT541" s="6"/>
      <c r="GU541" s="6"/>
      <c r="GV541" s="6"/>
      <c r="GW541" s="6"/>
      <c r="GX541" s="6"/>
      <c r="GY541" s="6"/>
      <c r="GZ541" s="6"/>
    </row>
    <row r="542" spans="1:208" x14ac:dyDescent="0.15">
      <c r="A542" s="153">
        <f t="shared" si="163"/>
        <v>43158</v>
      </c>
      <c r="B542" s="23">
        <f t="shared" ca="1" si="173"/>
        <v>895277.03171699995</v>
      </c>
      <c r="C542" s="18">
        <f t="shared" si="164"/>
        <v>857000</v>
      </c>
      <c r="D542" s="17">
        <f ca="1">IF(A542&lt;$B$1,VLOOKUP(A542,[1]DI!$A$4:$B$15000,2,FALSE),0)</f>
        <v>6.6400000000000001E-2</v>
      </c>
      <c r="E542" s="18">
        <f t="shared" ca="1" si="158"/>
        <v>1.0002551500000001</v>
      </c>
      <c r="F542" s="18">
        <f ca="1">(TRUNC(PRODUCT($E$12:$E541),16))</f>
        <v>1.1534550979153499</v>
      </c>
      <c r="G542" s="18">
        <f t="shared" ca="1" si="157"/>
        <v>1.1184784481304</v>
      </c>
      <c r="H542" s="18">
        <f t="shared" ca="1" si="159"/>
        <v>1.03127163</v>
      </c>
      <c r="I542" s="17">
        <f t="shared" si="165"/>
        <v>0.03</v>
      </c>
      <c r="J542" s="5">
        <f t="shared" si="166"/>
        <v>42993</v>
      </c>
      <c r="K542" s="2">
        <f t="shared" si="167"/>
        <v>110</v>
      </c>
      <c r="L542" s="27">
        <f t="shared" si="168"/>
        <v>110</v>
      </c>
      <c r="M542" s="14">
        <f t="shared" si="160"/>
        <v>1.01298625</v>
      </c>
      <c r="N542" s="14">
        <f t="shared" ca="1" si="161"/>
        <v>1.044663981</v>
      </c>
      <c r="O542" s="27">
        <f t="shared" si="174"/>
        <v>0</v>
      </c>
      <c r="P542" s="18">
        <f t="shared" ca="1" si="162"/>
        <v>38277.031716999998</v>
      </c>
      <c r="Q542" s="3">
        <f t="shared" si="169"/>
        <v>0</v>
      </c>
      <c r="R542" s="4" t="str">
        <f t="shared" si="170"/>
        <v>A+J=</v>
      </c>
      <c r="S542" s="5">
        <f t="shared" si="171"/>
        <v>43174</v>
      </c>
      <c r="T542" s="8">
        <f t="shared" si="172"/>
        <v>0</v>
      </c>
      <c r="U542" s="8"/>
      <c r="V542" s="8"/>
      <c r="W542" s="8"/>
      <c r="X542" s="8"/>
      <c r="Y542" s="6"/>
      <c r="Z542" s="8"/>
      <c r="AA542" s="8"/>
      <c r="AB542" s="8"/>
      <c r="AC542" s="8"/>
      <c r="AD542" s="8"/>
      <c r="AE542" s="9"/>
      <c r="AF542" s="8"/>
      <c r="AG542" s="8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6"/>
      <c r="GI542" s="6"/>
      <c r="GJ542" s="6"/>
      <c r="GK542" s="6"/>
      <c r="GL542" s="6"/>
      <c r="GM542" s="6"/>
      <c r="GN542" s="6"/>
      <c r="GO542" s="6"/>
      <c r="GP542" s="6"/>
      <c r="GQ542" s="6"/>
      <c r="GR542" s="6"/>
      <c r="GS542" s="6"/>
      <c r="GT542" s="6"/>
      <c r="GU542" s="6"/>
      <c r="GV542" s="6"/>
      <c r="GW542" s="6"/>
      <c r="GX542" s="6"/>
      <c r="GY542" s="6"/>
      <c r="GZ542" s="6"/>
    </row>
    <row r="543" spans="1:208" x14ac:dyDescent="0.15">
      <c r="A543" s="153">
        <f t="shared" si="163"/>
        <v>43159</v>
      </c>
      <c r="B543" s="23">
        <f t="shared" ca="1" si="173"/>
        <v>895610.50841400004</v>
      </c>
      <c r="C543" s="18">
        <f t="shared" si="164"/>
        <v>857000</v>
      </c>
      <c r="D543" s="17">
        <f ca="1">IF(A543&lt;$B$1,VLOOKUP(A543,[1]DI!$A$4:$B$15000,2,FALSE),0)</f>
        <v>6.6400000000000001E-2</v>
      </c>
      <c r="E543" s="18">
        <f t="shared" ca="1" si="158"/>
        <v>1.0002551500000001</v>
      </c>
      <c r="F543" s="18">
        <f ca="1">(TRUNC(PRODUCT($E$12:$E542),16))</f>
        <v>1.1537494019835901</v>
      </c>
      <c r="G543" s="18">
        <f t="shared" ca="1" si="157"/>
        <v>1.1184784481304</v>
      </c>
      <c r="H543" s="18">
        <f t="shared" ca="1" si="159"/>
        <v>1.03153476</v>
      </c>
      <c r="I543" s="17">
        <f t="shared" si="165"/>
        <v>0.03</v>
      </c>
      <c r="J543" s="5">
        <f t="shared" si="166"/>
        <v>42993</v>
      </c>
      <c r="K543" s="2">
        <f t="shared" si="167"/>
        <v>111</v>
      </c>
      <c r="L543" s="27">
        <f t="shared" si="168"/>
        <v>111</v>
      </c>
      <c r="M543" s="14">
        <f t="shared" si="160"/>
        <v>1.0131050770000001</v>
      </c>
      <c r="N543" s="14">
        <f t="shared" ca="1" si="161"/>
        <v>1.045053102</v>
      </c>
      <c r="O543" s="27">
        <f t="shared" si="174"/>
        <v>0</v>
      </c>
      <c r="P543" s="18">
        <f t="shared" ca="1" si="162"/>
        <v>38610.508414000004</v>
      </c>
      <c r="Q543" s="3">
        <f t="shared" si="169"/>
        <v>0</v>
      </c>
      <c r="R543" s="4" t="str">
        <f t="shared" si="170"/>
        <v>A+J=</v>
      </c>
      <c r="S543" s="5">
        <f t="shared" si="171"/>
        <v>43174</v>
      </c>
      <c r="T543" s="8">
        <f t="shared" si="172"/>
        <v>0</v>
      </c>
      <c r="U543" s="8"/>
      <c r="V543" s="8"/>
      <c r="W543" s="8"/>
      <c r="X543" s="8"/>
      <c r="Y543" s="6"/>
      <c r="Z543" s="8"/>
      <c r="AA543" s="8"/>
      <c r="AB543" s="8"/>
      <c r="AC543" s="8"/>
      <c r="AD543" s="8"/>
      <c r="AE543" s="9"/>
      <c r="AF543" s="8"/>
      <c r="AG543" s="8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6"/>
      <c r="GI543" s="6"/>
      <c r="GJ543" s="6"/>
      <c r="GK543" s="6"/>
      <c r="GL543" s="6"/>
      <c r="GM543" s="6"/>
      <c r="GN543" s="6"/>
      <c r="GO543" s="6"/>
      <c r="GP543" s="6"/>
      <c r="GQ543" s="6"/>
      <c r="GR543" s="6"/>
      <c r="GS543" s="6"/>
      <c r="GT543" s="6"/>
      <c r="GU543" s="6"/>
      <c r="GV543" s="6"/>
      <c r="GW543" s="6"/>
      <c r="GX543" s="6"/>
      <c r="GY543" s="6"/>
      <c r="GZ543" s="6"/>
    </row>
    <row r="544" spans="1:208" x14ac:dyDescent="0.15">
      <c r="A544" s="153">
        <f t="shared" si="163"/>
        <v>43160</v>
      </c>
      <c r="B544" s="23">
        <f t="shared" ca="1" si="173"/>
        <v>895944.11280399002</v>
      </c>
      <c r="C544" s="18">
        <f t="shared" si="164"/>
        <v>857000</v>
      </c>
      <c r="D544" s="17">
        <f ca="1">IF(A544&lt;$B$1,VLOOKUP(A544,[1]DI!$A$4:$B$15000,2,FALSE),0)</f>
        <v>6.6400000000000001E-2</v>
      </c>
      <c r="E544" s="18">
        <f t="shared" ca="1" si="158"/>
        <v>1.0002551500000001</v>
      </c>
      <c r="F544" s="18">
        <f ca="1">(TRUNC(PRODUCT($E$12:$E543),16))</f>
        <v>1.1540437811435</v>
      </c>
      <c r="G544" s="18">
        <f t="shared" ca="1" si="157"/>
        <v>1.1184784481304</v>
      </c>
      <c r="H544" s="18">
        <f t="shared" ca="1" si="159"/>
        <v>1.03179796</v>
      </c>
      <c r="I544" s="17">
        <f t="shared" si="165"/>
        <v>0.03</v>
      </c>
      <c r="J544" s="5">
        <f t="shared" si="166"/>
        <v>42993</v>
      </c>
      <c r="K544" s="2">
        <f t="shared" si="167"/>
        <v>112</v>
      </c>
      <c r="L544" s="27">
        <f t="shared" si="168"/>
        <v>112</v>
      </c>
      <c r="M544" s="14">
        <f t="shared" si="160"/>
        <v>1.013223918</v>
      </c>
      <c r="N544" s="14">
        <f t="shared" ca="1" si="161"/>
        <v>1.0454423719999999</v>
      </c>
      <c r="O544" s="27">
        <f t="shared" si="174"/>
        <v>0</v>
      </c>
      <c r="P544" s="18">
        <f t="shared" ca="1" si="162"/>
        <v>38944.11280399</v>
      </c>
      <c r="Q544" s="3">
        <f t="shared" si="169"/>
        <v>0</v>
      </c>
      <c r="R544" s="4" t="str">
        <f t="shared" si="170"/>
        <v>A+J=</v>
      </c>
      <c r="S544" s="5">
        <f t="shared" si="171"/>
        <v>43174</v>
      </c>
      <c r="T544" s="8">
        <f t="shared" si="172"/>
        <v>0</v>
      </c>
      <c r="U544" s="8"/>
      <c r="V544" s="8"/>
      <c r="W544" s="8"/>
      <c r="X544" s="8"/>
      <c r="Y544" s="6"/>
      <c r="Z544" s="8"/>
      <c r="AA544" s="8"/>
      <c r="AB544" s="8"/>
      <c r="AC544" s="8"/>
      <c r="AD544" s="8"/>
      <c r="AE544" s="9"/>
      <c r="AF544" s="8"/>
      <c r="AG544" s="8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6"/>
      <c r="GI544" s="6"/>
      <c r="GJ544" s="6"/>
      <c r="GK544" s="6"/>
      <c r="GL544" s="6"/>
      <c r="GM544" s="6"/>
      <c r="GN544" s="6"/>
      <c r="GO544" s="6"/>
      <c r="GP544" s="6"/>
      <c r="GQ544" s="6"/>
      <c r="GR544" s="6"/>
      <c r="GS544" s="6"/>
      <c r="GT544" s="6"/>
      <c r="GU544" s="6"/>
      <c r="GV544" s="6"/>
      <c r="GW544" s="6"/>
      <c r="GX544" s="6"/>
      <c r="GY544" s="6"/>
      <c r="GZ544" s="6"/>
    </row>
    <row r="545" spans="1:208" x14ac:dyDescent="0.15">
      <c r="A545" s="153">
        <f t="shared" si="163"/>
        <v>43161</v>
      </c>
      <c r="B545" s="23">
        <f t="shared" ca="1" si="173"/>
        <v>896277.83460299997</v>
      </c>
      <c r="C545" s="18">
        <f t="shared" si="164"/>
        <v>857000</v>
      </c>
      <c r="D545" s="17">
        <f ca="1">IF(A545&lt;$B$1,VLOOKUP(A545,[1]DI!$A$4:$B$15000,2,FALSE),0)</f>
        <v>6.6400000000000001E-2</v>
      </c>
      <c r="E545" s="18">
        <f t="shared" ca="1" si="158"/>
        <v>1.0002551500000001</v>
      </c>
      <c r="F545" s="18">
        <f ca="1">(TRUNC(PRODUCT($E$12:$E544),16))</f>
        <v>1.1543382354142599</v>
      </c>
      <c r="G545" s="18">
        <f t="shared" ca="1" si="157"/>
        <v>1.1184784481304</v>
      </c>
      <c r="H545" s="18">
        <f t="shared" ca="1" si="159"/>
        <v>1.0320612199999999</v>
      </c>
      <c r="I545" s="17">
        <f t="shared" si="165"/>
        <v>0.03</v>
      </c>
      <c r="J545" s="5">
        <f t="shared" si="166"/>
        <v>42993</v>
      </c>
      <c r="K545" s="2">
        <f t="shared" si="167"/>
        <v>113</v>
      </c>
      <c r="L545" s="27">
        <f t="shared" si="168"/>
        <v>113</v>
      </c>
      <c r="M545" s="14">
        <f t="shared" si="160"/>
        <v>1.013342773</v>
      </c>
      <c r="N545" s="14">
        <f t="shared" ca="1" si="161"/>
        <v>1.045831779</v>
      </c>
      <c r="O545" s="27">
        <f t="shared" si="174"/>
        <v>0</v>
      </c>
      <c r="P545" s="18">
        <f t="shared" ca="1" si="162"/>
        <v>39277.834603000003</v>
      </c>
      <c r="Q545" s="3">
        <f t="shared" si="169"/>
        <v>0</v>
      </c>
      <c r="R545" s="4" t="str">
        <f t="shared" si="170"/>
        <v>A+J=</v>
      </c>
      <c r="S545" s="5">
        <f t="shared" si="171"/>
        <v>43174</v>
      </c>
      <c r="T545" s="8">
        <f t="shared" si="172"/>
        <v>0</v>
      </c>
      <c r="U545" s="8"/>
      <c r="V545" s="8"/>
      <c r="W545" s="8"/>
      <c r="X545" s="8"/>
      <c r="Y545" s="6"/>
      <c r="Z545" s="8"/>
      <c r="AA545" s="8"/>
      <c r="AB545" s="8"/>
      <c r="AC545" s="8"/>
      <c r="AD545" s="8"/>
      <c r="AE545" s="9"/>
      <c r="AF545" s="8"/>
      <c r="AG545" s="8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6"/>
      <c r="GI545" s="6"/>
      <c r="GJ545" s="6"/>
      <c r="GK545" s="6"/>
      <c r="GL545" s="6"/>
      <c r="GM545" s="6"/>
      <c r="GN545" s="6"/>
      <c r="GO545" s="6"/>
      <c r="GP545" s="6"/>
      <c r="GQ545" s="6"/>
      <c r="GR545" s="6"/>
      <c r="GS545" s="6"/>
      <c r="GT545" s="6"/>
      <c r="GU545" s="6"/>
      <c r="GV545" s="6"/>
      <c r="GW545" s="6"/>
      <c r="GX545" s="6"/>
      <c r="GY545" s="6"/>
      <c r="GZ545" s="6"/>
    </row>
    <row r="546" spans="1:208" x14ac:dyDescent="0.15">
      <c r="A546" s="153">
        <f t="shared" si="163"/>
        <v>43162</v>
      </c>
      <c r="B546" s="23">
        <f t="shared" ca="1" si="173"/>
        <v>896611.68323800003</v>
      </c>
      <c r="C546" s="18">
        <f t="shared" si="164"/>
        <v>857000</v>
      </c>
      <c r="D546" s="17">
        <f ca="1">IF(A546&lt;$B$1,VLOOKUP(A546,[1]DI!$A$4:$B$15000,2,FALSE),0)</f>
        <v>0</v>
      </c>
      <c r="E546" s="18">
        <f t="shared" ca="1" si="158"/>
        <v>1</v>
      </c>
      <c r="F546" s="18">
        <f ca="1">(TRUNC(PRODUCT($E$12:$E545),16))</f>
        <v>1.1546327648150301</v>
      </c>
      <c r="G546" s="18">
        <f t="shared" ca="1" si="157"/>
        <v>1.1184784481304</v>
      </c>
      <c r="H546" s="18">
        <f t="shared" ca="1" si="159"/>
        <v>1.03232455</v>
      </c>
      <c r="I546" s="17">
        <f t="shared" si="165"/>
        <v>0.03</v>
      </c>
      <c r="J546" s="5">
        <f t="shared" si="166"/>
        <v>42993</v>
      </c>
      <c r="K546" s="2">
        <f t="shared" si="167"/>
        <v>113</v>
      </c>
      <c r="L546" s="27">
        <f t="shared" si="168"/>
        <v>114</v>
      </c>
      <c r="M546" s="14">
        <f t="shared" si="160"/>
        <v>1.013461642</v>
      </c>
      <c r="N546" s="14">
        <f t="shared" ca="1" si="161"/>
        <v>1.0462213339999999</v>
      </c>
      <c r="O546" s="27">
        <f t="shared" si="174"/>
        <v>0</v>
      </c>
      <c r="P546" s="18">
        <f t="shared" ca="1" si="162"/>
        <v>39611.683237999998</v>
      </c>
      <c r="Q546" s="3">
        <f t="shared" si="169"/>
        <v>0</v>
      </c>
      <c r="R546" s="4" t="str">
        <f t="shared" si="170"/>
        <v>A+J=</v>
      </c>
      <c r="S546" s="5">
        <f t="shared" si="171"/>
        <v>43174</v>
      </c>
      <c r="T546" s="8">
        <f t="shared" si="172"/>
        <v>0</v>
      </c>
      <c r="U546" s="8"/>
      <c r="V546" s="8"/>
      <c r="W546" s="8"/>
      <c r="X546" s="8"/>
      <c r="Y546" s="6"/>
      <c r="Z546" s="8"/>
      <c r="AA546" s="8"/>
      <c r="AB546" s="8"/>
      <c r="AC546" s="8"/>
      <c r="AD546" s="8"/>
      <c r="AE546" s="9"/>
      <c r="AF546" s="8"/>
      <c r="AG546" s="8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6"/>
      <c r="GI546" s="6"/>
      <c r="GJ546" s="6"/>
      <c r="GK546" s="6"/>
      <c r="GL546" s="6"/>
      <c r="GM546" s="6"/>
      <c r="GN546" s="6"/>
      <c r="GO546" s="6"/>
      <c r="GP546" s="6"/>
      <c r="GQ546" s="6"/>
      <c r="GR546" s="6"/>
      <c r="GS546" s="6"/>
      <c r="GT546" s="6"/>
      <c r="GU546" s="6"/>
      <c r="GV546" s="6"/>
      <c r="GW546" s="6"/>
      <c r="GX546" s="6"/>
      <c r="GY546" s="6"/>
      <c r="GZ546" s="6"/>
    </row>
    <row r="547" spans="1:208" x14ac:dyDescent="0.15">
      <c r="A547" s="153">
        <f t="shared" si="163"/>
        <v>43163</v>
      </c>
      <c r="B547" s="23">
        <f t="shared" ca="1" si="173"/>
        <v>896611.68323800003</v>
      </c>
      <c r="C547" s="18">
        <f t="shared" si="164"/>
        <v>857000</v>
      </c>
      <c r="D547" s="17">
        <f ca="1">IF(A547&lt;$B$1,VLOOKUP(A547,[1]DI!$A$4:$B$15000,2,FALSE),0)</f>
        <v>0</v>
      </c>
      <c r="E547" s="18">
        <f t="shared" ca="1" si="158"/>
        <v>1</v>
      </c>
      <c r="F547" s="18">
        <f ca="1">(TRUNC(PRODUCT($E$12:$E546),16))</f>
        <v>1.1546327648150301</v>
      </c>
      <c r="G547" s="18">
        <f t="shared" ca="1" si="157"/>
        <v>1.1184784481304</v>
      </c>
      <c r="H547" s="18">
        <f t="shared" ca="1" si="159"/>
        <v>1.03232455</v>
      </c>
      <c r="I547" s="17">
        <f t="shared" si="165"/>
        <v>0.03</v>
      </c>
      <c r="J547" s="5">
        <f t="shared" si="166"/>
        <v>42993</v>
      </c>
      <c r="K547" s="2">
        <f t="shared" si="167"/>
        <v>113</v>
      </c>
      <c r="L547" s="27">
        <f t="shared" si="168"/>
        <v>114</v>
      </c>
      <c r="M547" s="14">
        <f t="shared" si="160"/>
        <v>1.013461642</v>
      </c>
      <c r="N547" s="14">
        <f t="shared" ca="1" si="161"/>
        <v>1.0462213339999999</v>
      </c>
      <c r="O547" s="27">
        <f t="shared" si="174"/>
        <v>0</v>
      </c>
      <c r="P547" s="18">
        <f t="shared" ca="1" si="162"/>
        <v>39611.683237999998</v>
      </c>
      <c r="Q547" s="3">
        <f t="shared" si="169"/>
        <v>0</v>
      </c>
      <c r="R547" s="4" t="str">
        <f t="shared" si="170"/>
        <v>A+J=</v>
      </c>
      <c r="S547" s="5">
        <f t="shared" si="171"/>
        <v>43174</v>
      </c>
      <c r="T547" s="8">
        <f t="shared" si="172"/>
        <v>0</v>
      </c>
      <c r="U547" s="8"/>
      <c r="V547" s="8"/>
      <c r="W547" s="8"/>
      <c r="X547" s="8"/>
      <c r="Y547" s="6"/>
      <c r="Z547" s="8"/>
      <c r="AA547" s="8"/>
      <c r="AB547" s="8"/>
      <c r="AC547" s="8"/>
      <c r="AD547" s="8"/>
      <c r="AE547" s="9"/>
      <c r="AF547" s="8"/>
      <c r="AG547" s="8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6"/>
      <c r="GI547" s="6"/>
      <c r="GJ547" s="6"/>
      <c r="GK547" s="6"/>
      <c r="GL547" s="6"/>
      <c r="GM547" s="6"/>
      <c r="GN547" s="6"/>
      <c r="GO547" s="6"/>
      <c r="GP547" s="6"/>
      <c r="GQ547" s="6"/>
      <c r="GR547" s="6"/>
      <c r="GS547" s="6"/>
      <c r="GT547" s="6"/>
      <c r="GU547" s="6"/>
      <c r="GV547" s="6"/>
      <c r="GW547" s="6"/>
      <c r="GX547" s="6"/>
      <c r="GY547" s="6"/>
      <c r="GZ547" s="6"/>
    </row>
    <row r="548" spans="1:208" x14ac:dyDescent="0.15">
      <c r="A548" s="153">
        <f t="shared" si="163"/>
        <v>43164</v>
      </c>
      <c r="B548" s="23">
        <f t="shared" ca="1" si="173"/>
        <v>896611.68323800003</v>
      </c>
      <c r="C548" s="18">
        <f t="shared" si="164"/>
        <v>857000</v>
      </c>
      <c r="D548" s="17">
        <f ca="1">IF(A548&lt;$B$1,VLOOKUP(A548,[1]DI!$A$4:$B$15000,2,FALSE),0)</f>
        <v>6.6400000000000001E-2</v>
      </c>
      <c r="E548" s="18">
        <f t="shared" ca="1" si="158"/>
        <v>1.0002551500000001</v>
      </c>
      <c r="F548" s="18">
        <f ca="1">(TRUNC(PRODUCT($E$12:$E547),16))</f>
        <v>1.1546327648150301</v>
      </c>
      <c r="G548" s="18">
        <f t="shared" ca="1" si="157"/>
        <v>1.1184784481304</v>
      </c>
      <c r="H548" s="18">
        <f t="shared" ca="1" si="159"/>
        <v>1.03232455</v>
      </c>
      <c r="I548" s="17">
        <f t="shared" si="165"/>
        <v>0.03</v>
      </c>
      <c r="J548" s="5">
        <f t="shared" si="166"/>
        <v>42993</v>
      </c>
      <c r="K548" s="2">
        <f t="shared" si="167"/>
        <v>114</v>
      </c>
      <c r="L548" s="27">
        <f t="shared" si="168"/>
        <v>114</v>
      </c>
      <c r="M548" s="14">
        <f t="shared" si="160"/>
        <v>1.013461642</v>
      </c>
      <c r="N548" s="14">
        <f t="shared" ca="1" si="161"/>
        <v>1.0462213339999999</v>
      </c>
      <c r="O548" s="27">
        <f t="shared" si="174"/>
        <v>0</v>
      </c>
      <c r="P548" s="18">
        <f t="shared" ca="1" si="162"/>
        <v>39611.683237999998</v>
      </c>
      <c r="Q548" s="3">
        <f t="shared" si="169"/>
        <v>0</v>
      </c>
      <c r="R548" s="4" t="str">
        <f t="shared" si="170"/>
        <v>A+J=</v>
      </c>
      <c r="S548" s="5">
        <f t="shared" si="171"/>
        <v>43174</v>
      </c>
      <c r="T548" s="8">
        <f t="shared" si="172"/>
        <v>0</v>
      </c>
      <c r="U548" s="8"/>
      <c r="V548" s="8"/>
      <c r="W548" s="8"/>
      <c r="X548" s="8"/>
      <c r="Y548" s="6"/>
      <c r="Z548" s="8"/>
      <c r="AA548" s="8"/>
      <c r="AB548" s="8"/>
      <c r="AC548" s="8"/>
      <c r="AD548" s="8"/>
      <c r="AE548" s="9"/>
      <c r="AF548" s="8"/>
      <c r="AG548" s="8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6"/>
      <c r="GI548" s="6"/>
      <c r="GJ548" s="6"/>
      <c r="GK548" s="6"/>
      <c r="GL548" s="6"/>
      <c r="GM548" s="6"/>
      <c r="GN548" s="6"/>
      <c r="GO548" s="6"/>
      <c r="GP548" s="6"/>
      <c r="GQ548" s="6"/>
      <c r="GR548" s="6"/>
      <c r="GS548" s="6"/>
      <c r="GT548" s="6"/>
      <c r="GU548" s="6"/>
      <c r="GV548" s="6"/>
      <c r="GW548" s="6"/>
      <c r="GX548" s="6"/>
      <c r="GY548" s="6"/>
      <c r="GZ548" s="6"/>
    </row>
    <row r="549" spans="1:208" x14ac:dyDescent="0.15">
      <c r="A549" s="153">
        <f t="shared" si="163"/>
        <v>43165</v>
      </c>
      <c r="B549" s="23">
        <f t="shared" ca="1" si="173"/>
        <v>896945.65785199997</v>
      </c>
      <c r="C549" s="18">
        <f t="shared" si="164"/>
        <v>857000</v>
      </c>
      <c r="D549" s="17">
        <f ca="1">IF(A549&lt;$B$1,VLOOKUP(A549,[1]DI!$A$4:$B$15000,2,FALSE),0)</f>
        <v>6.6400000000000001E-2</v>
      </c>
      <c r="E549" s="18">
        <f t="shared" ca="1" si="158"/>
        <v>1.0002551500000001</v>
      </c>
      <c r="F549" s="18">
        <f ca="1">(TRUNC(PRODUCT($E$12:$E548),16))</f>
        <v>1.15492736936497</v>
      </c>
      <c r="G549" s="18">
        <f t="shared" ca="1" si="157"/>
        <v>1.1184784481304</v>
      </c>
      <c r="H549" s="18">
        <f t="shared" ca="1" si="159"/>
        <v>1.0325879499999999</v>
      </c>
      <c r="I549" s="17">
        <f t="shared" si="165"/>
        <v>0.03</v>
      </c>
      <c r="J549" s="5">
        <f t="shared" si="166"/>
        <v>42993</v>
      </c>
      <c r="K549" s="2">
        <f t="shared" si="167"/>
        <v>115</v>
      </c>
      <c r="L549" s="27">
        <f t="shared" si="168"/>
        <v>115</v>
      </c>
      <c r="M549" s="14">
        <f t="shared" si="160"/>
        <v>1.0135805250000001</v>
      </c>
      <c r="N549" s="14">
        <f t="shared" ca="1" si="161"/>
        <v>1.0466110360000001</v>
      </c>
      <c r="O549" s="27">
        <f t="shared" si="174"/>
        <v>0</v>
      </c>
      <c r="P549" s="18">
        <f t="shared" ca="1" si="162"/>
        <v>39945.657851999997</v>
      </c>
      <c r="Q549" s="3">
        <f t="shared" si="169"/>
        <v>0</v>
      </c>
      <c r="R549" s="4" t="str">
        <f t="shared" si="170"/>
        <v>A+J=</v>
      </c>
      <c r="S549" s="5">
        <f t="shared" si="171"/>
        <v>43174</v>
      </c>
      <c r="T549" s="8">
        <f t="shared" si="172"/>
        <v>0</v>
      </c>
      <c r="U549" s="8"/>
      <c r="V549" s="8"/>
      <c r="W549" s="8"/>
      <c r="X549" s="8"/>
      <c r="Y549" s="6"/>
      <c r="Z549" s="8"/>
      <c r="AA549" s="8"/>
      <c r="AB549" s="8"/>
      <c r="AC549" s="8"/>
      <c r="AD549" s="8"/>
      <c r="AE549" s="9"/>
      <c r="AF549" s="8"/>
      <c r="AG549" s="8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6"/>
      <c r="GI549" s="6"/>
      <c r="GJ549" s="6"/>
      <c r="GK549" s="6"/>
      <c r="GL549" s="6"/>
      <c r="GM549" s="6"/>
      <c r="GN549" s="6"/>
      <c r="GO549" s="6"/>
      <c r="GP549" s="6"/>
      <c r="GQ549" s="6"/>
      <c r="GR549" s="6"/>
      <c r="GS549" s="6"/>
      <c r="GT549" s="6"/>
      <c r="GU549" s="6"/>
      <c r="GV549" s="6"/>
      <c r="GW549" s="6"/>
      <c r="GX549" s="6"/>
      <c r="GY549" s="6"/>
      <c r="GZ549" s="6"/>
    </row>
    <row r="550" spans="1:208" x14ac:dyDescent="0.15">
      <c r="A550" s="153">
        <f t="shared" si="163"/>
        <v>43166</v>
      </c>
      <c r="B550" s="23">
        <f t="shared" ca="1" si="173"/>
        <v>897279.76015900006</v>
      </c>
      <c r="C550" s="18">
        <f t="shared" si="164"/>
        <v>857000</v>
      </c>
      <c r="D550" s="17">
        <f ca="1">IF(A550&lt;$B$1,VLOOKUP(A550,[1]DI!$A$4:$B$15000,2,FALSE),0)</f>
        <v>6.6400000000000001E-2</v>
      </c>
      <c r="E550" s="18">
        <f t="shared" ca="1" si="158"/>
        <v>1.0002551500000001</v>
      </c>
      <c r="F550" s="18">
        <f ca="1">(TRUNC(PRODUCT($E$12:$E549),16))</f>
        <v>1.1552220490832601</v>
      </c>
      <c r="G550" s="18">
        <f t="shared" ca="1" si="157"/>
        <v>1.1184784481304</v>
      </c>
      <c r="H550" s="18">
        <f t="shared" ca="1" si="159"/>
        <v>1.0328514200000001</v>
      </c>
      <c r="I550" s="17">
        <f t="shared" si="165"/>
        <v>0.03</v>
      </c>
      <c r="J550" s="5">
        <f t="shared" si="166"/>
        <v>42993</v>
      </c>
      <c r="K550" s="2">
        <f t="shared" si="167"/>
        <v>116</v>
      </c>
      <c r="L550" s="27">
        <f t="shared" si="168"/>
        <v>116</v>
      </c>
      <c r="M550" s="14">
        <f t="shared" si="160"/>
        <v>1.013699422</v>
      </c>
      <c r="N550" s="14">
        <f t="shared" ca="1" si="161"/>
        <v>1.047000887</v>
      </c>
      <c r="O550" s="27">
        <f t="shared" si="174"/>
        <v>0</v>
      </c>
      <c r="P550" s="18">
        <f t="shared" ca="1" si="162"/>
        <v>40279.760158999998</v>
      </c>
      <c r="Q550" s="3">
        <f t="shared" si="169"/>
        <v>0</v>
      </c>
      <c r="R550" s="4" t="str">
        <f t="shared" si="170"/>
        <v>A+J=</v>
      </c>
      <c r="S550" s="5">
        <f t="shared" si="171"/>
        <v>43174</v>
      </c>
      <c r="T550" s="8">
        <f t="shared" si="172"/>
        <v>0</v>
      </c>
      <c r="U550" s="8"/>
      <c r="V550" s="8"/>
      <c r="W550" s="8"/>
      <c r="X550" s="8"/>
      <c r="Y550" s="6"/>
      <c r="Z550" s="8"/>
      <c r="AA550" s="8"/>
      <c r="AB550" s="8"/>
      <c r="AC550" s="8"/>
      <c r="AD550" s="8"/>
      <c r="AE550" s="9"/>
      <c r="AF550" s="8"/>
      <c r="AG550" s="8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6"/>
      <c r="GI550" s="6"/>
      <c r="GJ550" s="6"/>
      <c r="GK550" s="6"/>
      <c r="GL550" s="6"/>
      <c r="GM550" s="6"/>
      <c r="GN550" s="6"/>
      <c r="GO550" s="6"/>
      <c r="GP550" s="6"/>
      <c r="GQ550" s="6"/>
      <c r="GR550" s="6"/>
      <c r="GS550" s="6"/>
      <c r="GT550" s="6"/>
      <c r="GU550" s="6"/>
      <c r="GV550" s="6"/>
      <c r="GW550" s="6"/>
      <c r="GX550" s="6"/>
      <c r="GY550" s="6"/>
      <c r="GZ550" s="6"/>
    </row>
    <row r="551" spans="1:208" x14ac:dyDescent="0.15">
      <c r="A551" s="153">
        <f t="shared" si="163"/>
        <v>43167</v>
      </c>
      <c r="B551" s="23">
        <f t="shared" ca="1" si="173"/>
        <v>897613.97987499996</v>
      </c>
      <c r="C551" s="18">
        <f t="shared" si="164"/>
        <v>857000</v>
      </c>
      <c r="D551" s="17">
        <f ca="1">IF(A551&lt;$B$1,VLOOKUP(A551,[1]DI!$A$4:$B$15000,2,FALSE),0)</f>
        <v>6.6400000000000001E-2</v>
      </c>
      <c r="E551" s="18">
        <f t="shared" ca="1" si="158"/>
        <v>1.0002551500000001</v>
      </c>
      <c r="F551" s="18">
        <f ca="1">(TRUNC(PRODUCT($E$12:$E550),16))</f>
        <v>1.15551680398909</v>
      </c>
      <c r="G551" s="18">
        <f t="shared" ca="1" si="157"/>
        <v>1.1184784481304</v>
      </c>
      <c r="H551" s="18">
        <f t="shared" ca="1" si="159"/>
        <v>1.0331149500000001</v>
      </c>
      <c r="I551" s="17">
        <f t="shared" si="165"/>
        <v>0.03</v>
      </c>
      <c r="J551" s="5">
        <f t="shared" si="166"/>
        <v>42993</v>
      </c>
      <c r="K551" s="2">
        <f t="shared" si="167"/>
        <v>117</v>
      </c>
      <c r="L551" s="27">
        <f t="shared" si="168"/>
        <v>117</v>
      </c>
      <c r="M551" s="14">
        <f t="shared" si="160"/>
        <v>1.013818332</v>
      </c>
      <c r="N551" s="14">
        <f t="shared" ca="1" si="161"/>
        <v>1.0473908750000001</v>
      </c>
      <c r="O551" s="27">
        <f t="shared" si="174"/>
        <v>0</v>
      </c>
      <c r="P551" s="18">
        <f t="shared" ca="1" si="162"/>
        <v>40613.979874999997</v>
      </c>
      <c r="Q551" s="3">
        <f t="shared" si="169"/>
        <v>0</v>
      </c>
      <c r="R551" s="4" t="str">
        <f t="shared" si="170"/>
        <v>A+J=</v>
      </c>
      <c r="S551" s="5">
        <f t="shared" si="171"/>
        <v>43174</v>
      </c>
      <c r="T551" s="8">
        <f t="shared" si="172"/>
        <v>0</v>
      </c>
      <c r="U551" s="8"/>
      <c r="V551" s="8"/>
      <c r="W551" s="8"/>
      <c r="X551" s="8"/>
      <c r="Y551" s="6"/>
      <c r="Z551" s="8"/>
      <c r="AA551" s="8"/>
      <c r="AB551" s="8"/>
      <c r="AC551" s="8"/>
      <c r="AD551" s="8"/>
      <c r="AE551" s="9"/>
      <c r="AF551" s="8"/>
      <c r="AG551" s="8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6"/>
      <c r="GI551" s="6"/>
      <c r="GJ551" s="6"/>
      <c r="GK551" s="6"/>
      <c r="GL551" s="6"/>
      <c r="GM551" s="6"/>
      <c r="GN551" s="6"/>
      <c r="GO551" s="6"/>
      <c r="GP551" s="6"/>
      <c r="GQ551" s="6"/>
      <c r="GR551" s="6"/>
      <c r="GS551" s="6"/>
      <c r="GT551" s="6"/>
      <c r="GU551" s="6"/>
      <c r="GV551" s="6"/>
      <c r="GW551" s="6"/>
      <c r="GX551" s="6"/>
      <c r="GY551" s="6"/>
      <c r="GZ551" s="6"/>
    </row>
    <row r="552" spans="1:208" x14ac:dyDescent="0.15">
      <c r="A552" s="153">
        <f t="shared" si="163"/>
        <v>43168</v>
      </c>
      <c r="B552" s="23">
        <f t="shared" ca="1" si="173"/>
        <v>897948.327284</v>
      </c>
      <c r="C552" s="18">
        <f t="shared" si="164"/>
        <v>857000</v>
      </c>
      <c r="D552" s="17">
        <f ca="1">IF(A552&lt;$B$1,VLOOKUP(A552,[1]DI!$A$4:$B$15000,2,FALSE),0)</f>
        <v>6.6400000000000001E-2</v>
      </c>
      <c r="E552" s="18">
        <f t="shared" ca="1" si="158"/>
        <v>1.0002551500000001</v>
      </c>
      <c r="F552" s="18">
        <f ca="1">(TRUNC(PRODUCT($E$12:$E551),16))</f>
        <v>1.15581163410163</v>
      </c>
      <c r="G552" s="18">
        <f t="shared" ca="1" si="157"/>
        <v>1.1184784481304</v>
      </c>
      <c r="H552" s="18">
        <f t="shared" ca="1" si="159"/>
        <v>1.0333785499999999</v>
      </c>
      <c r="I552" s="17">
        <f t="shared" si="165"/>
        <v>0.03</v>
      </c>
      <c r="J552" s="5">
        <f t="shared" si="166"/>
        <v>42993</v>
      </c>
      <c r="K552" s="2">
        <f t="shared" si="167"/>
        <v>118</v>
      </c>
      <c r="L552" s="27">
        <f t="shared" si="168"/>
        <v>118</v>
      </c>
      <c r="M552" s="14">
        <f t="shared" si="160"/>
        <v>1.013937257</v>
      </c>
      <c r="N552" s="14">
        <f t="shared" ca="1" si="161"/>
        <v>1.047781012</v>
      </c>
      <c r="O552" s="27">
        <f t="shared" si="174"/>
        <v>0</v>
      </c>
      <c r="P552" s="18">
        <f t="shared" ca="1" si="162"/>
        <v>40948.327283999999</v>
      </c>
      <c r="Q552" s="3">
        <f t="shared" si="169"/>
        <v>0</v>
      </c>
      <c r="R552" s="4" t="str">
        <f t="shared" si="170"/>
        <v>A+J=</v>
      </c>
      <c r="S552" s="5">
        <f t="shared" si="171"/>
        <v>43174</v>
      </c>
      <c r="T552" s="8">
        <f t="shared" si="172"/>
        <v>0</v>
      </c>
      <c r="U552" s="8"/>
      <c r="V552" s="8"/>
      <c r="W552" s="8"/>
      <c r="X552" s="8"/>
      <c r="Y552" s="6"/>
      <c r="Z552" s="8"/>
      <c r="AA552" s="8"/>
      <c r="AB552" s="8"/>
      <c r="AC552" s="8"/>
      <c r="AD552" s="8"/>
      <c r="AE552" s="9"/>
      <c r="AF552" s="8"/>
      <c r="AG552" s="8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6"/>
      <c r="GI552" s="6"/>
      <c r="GJ552" s="6"/>
      <c r="GK552" s="6"/>
      <c r="GL552" s="6"/>
      <c r="GM552" s="6"/>
      <c r="GN552" s="6"/>
      <c r="GO552" s="6"/>
      <c r="GP552" s="6"/>
      <c r="GQ552" s="6"/>
      <c r="GR552" s="6"/>
      <c r="GS552" s="6"/>
      <c r="GT552" s="6"/>
      <c r="GU552" s="6"/>
      <c r="GV552" s="6"/>
      <c r="GW552" s="6"/>
      <c r="GX552" s="6"/>
      <c r="GY552" s="6"/>
      <c r="GZ552" s="6"/>
    </row>
    <row r="553" spans="1:208" x14ac:dyDescent="0.15">
      <c r="A553" s="153">
        <f t="shared" si="163"/>
        <v>43169</v>
      </c>
      <c r="B553" s="23">
        <f t="shared" ca="1" si="173"/>
        <v>898282.79295899998</v>
      </c>
      <c r="C553" s="18">
        <f t="shared" si="164"/>
        <v>857000</v>
      </c>
      <c r="D553" s="17">
        <f ca="1">IF(A553&lt;$B$1,VLOOKUP(A553,[1]DI!$A$4:$B$15000,2,FALSE),0)</f>
        <v>0</v>
      </c>
      <c r="E553" s="18">
        <f t="shared" ca="1" si="158"/>
        <v>1</v>
      </c>
      <c r="F553" s="18">
        <f ca="1">(TRUNC(PRODUCT($E$12:$E552),16))</f>
        <v>1.15610653944007</v>
      </c>
      <c r="G553" s="18">
        <f t="shared" ca="1" si="157"/>
        <v>1.1184784481304</v>
      </c>
      <c r="H553" s="18">
        <f t="shared" ca="1" si="159"/>
        <v>1.03364221</v>
      </c>
      <c r="I553" s="17">
        <f t="shared" si="165"/>
        <v>0.03</v>
      </c>
      <c r="J553" s="5">
        <f t="shared" si="166"/>
        <v>42993</v>
      </c>
      <c r="K553" s="2">
        <f t="shared" si="167"/>
        <v>118</v>
      </c>
      <c r="L553" s="27">
        <f t="shared" si="168"/>
        <v>119</v>
      </c>
      <c r="M553" s="14">
        <f t="shared" si="160"/>
        <v>1.0140561960000001</v>
      </c>
      <c r="N553" s="14">
        <f t="shared" ca="1" si="161"/>
        <v>1.048171287</v>
      </c>
      <c r="O553" s="27">
        <f t="shared" si="174"/>
        <v>0</v>
      </c>
      <c r="P553" s="18">
        <f t="shared" ca="1" si="162"/>
        <v>41282.792958999999</v>
      </c>
      <c r="Q553" s="3">
        <f t="shared" si="169"/>
        <v>0</v>
      </c>
      <c r="R553" s="4" t="str">
        <f t="shared" si="170"/>
        <v>A+J=</v>
      </c>
      <c r="S553" s="5">
        <f t="shared" si="171"/>
        <v>43174</v>
      </c>
      <c r="T553" s="8">
        <f t="shared" si="172"/>
        <v>0</v>
      </c>
      <c r="U553" s="8"/>
      <c r="V553" s="8"/>
      <c r="W553" s="8"/>
      <c r="X553" s="8"/>
      <c r="Y553" s="6"/>
      <c r="Z553" s="8"/>
      <c r="AA553" s="8"/>
      <c r="AB553" s="8"/>
      <c r="AC553" s="8"/>
      <c r="AD553" s="8"/>
      <c r="AE553" s="9"/>
      <c r="AF553" s="8"/>
      <c r="AG553" s="8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6"/>
      <c r="GI553" s="6"/>
      <c r="GJ553" s="6"/>
      <c r="GK553" s="6"/>
      <c r="GL553" s="6"/>
      <c r="GM553" s="6"/>
      <c r="GN553" s="6"/>
      <c r="GO553" s="6"/>
      <c r="GP553" s="6"/>
      <c r="GQ553" s="6"/>
      <c r="GR553" s="6"/>
      <c r="GS553" s="6"/>
      <c r="GT553" s="6"/>
      <c r="GU553" s="6"/>
      <c r="GV553" s="6"/>
      <c r="GW553" s="6"/>
      <c r="GX553" s="6"/>
      <c r="GY553" s="6"/>
      <c r="GZ553" s="6"/>
    </row>
    <row r="554" spans="1:208" x14ac:dyDescent="0.15">
      <c r="A554" s="153">
        <f t="shared" si="163"/>
        <v>43170</v>
      </c>
      <c r="B554" s="23">
        <f t="shared" ca="1" si="173"/>
        <v>898282.79295899998</v>
      </c>
      <c r="C554" s="18">
        <f t="shared" si="164"/>
        <v>857000</v>
      </c>
      <c r="D554" s="17">
        <f ca="1">IF(A554&lt;$B$1,VLOOKUP(A554,[1]DI!$A$4:$B$15000,2,FALSE),0)</f>
        <v>0</v>
      </c>
      <c r="E554" s="18">
        <f t="shared" ca="1" si="158"/>
        <v>1</v>
      </c>
      <c r="F554" s="18">
        <f ca="1">(TRUNC(PRODUCT($E$12:$E553),16))</f>
        <v>1.15610653944007</v>
      </c>
      <c r="G554" s="18">
        <f t="shared" ca="1" si="157"/>
        <v>1.1184784481304</v>
      </c>
      <c r="H554" s="18">
        <f t="shared" ca="1" si="159"/>
        <v>1.03364221</v>
      </c>
      <c r="I554" s="17">
        <f t="shared" si="165"/>
        <v>0.03</v>
      </c>
      <c r="J554" s="5">
        <f t="shared" si="166"/>
        <v>42993</v>
      </c>
      <c r="K554" s="2">
        <f t="shared" si="167"/>
        <v>118</v>
      </c>
      <c r="L554" s="27">
        <f t="shared" si="168"/>
        <v>119</v>
      </c>
      <c r="M554" s="14">
        <f t="shared" si="160"/>
        <v>1.0140561960000001</v>
      </c>
      <c r="N554" s="14">
        <f t="shared" ca="1" si="161"/>
        <v>1.048171287</v>
      </c>
      <c r="O554" s="27">
        <f t="shared" si="174"/>
        <v>0</v>
      </c>
      <c r="P554" s="18">
        <f t="shared" ca="1" si="162"/>
        <v>41282.792958999999</v>
      </c>
      <c r="Q554" s="3">
        <f t="shared" si="169"/>
        <v>0</v>
      </c>
      <c r="R554" s="4" t="str">
        <f t="shared" si="170"/>
        <v>A+J=</v>
      </c>
      <c r="S554" s="5">
        <f t="shared" si="171"/>
        <v>43174</v>
      </c>
      <c r="T554" s="8">
        <f t="shared" si="172"/>
        <v>0</v>
      </c>
      <c r="U554" s="8"/>
      <c r="V554" s="8"/>
      <c r="W554" s="8"/>
      <c r="X554" s="8"/>
      <c r="Y554" s="6"/>
      <c r="Z554" s="8"/>
      <c r="AA554" s="8"/>
      <c r="AB554" s="8"/>
      <c r="AC554" s="8"/>
      <c r="AD554" s="8"/>
      <c r="AE554" s="9"/>
      <c r="AF554" s="8"/>
      <c r="AG554" s="8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6"/>
      <c r="GI554" s="6"/>
      <c r="GJ554" s="6"/>
      <c r="GK554" s="6"/>
      <c r="GL554" s="6"/>
      <c r="GM554" s="6"/>
      <c r="GN554" s="6"/>
      <c r="GO554" s="6"/>
      <c r="GP554" s="6"/>
      <c r="GQ554" s="6"/>
      <c r="GR554" s="6"/>
      <c r="GS554" s="6"/>
      <c r="GT554" s="6"/>
      <c r="GU554" s="6"/>
      <c r="GV554" s="6"/>
      <c r="GW554" s="6"/>
      <c r="GX554" s="6"/>
      <c r="GY554" s="6"/>
      <c r="GZ554" s="6"/>
    </row>
    <row r="555" spans="1:208" x14ac:dyDescent="0.15">
      <c r="A555" s="153">
        <f t="shared" si="163"/>
        <v>43171</v>
      </c>
      <c r="B555" s="23">
        <f t="shared" ca="1" si="173"/>
        <v>898282.79295899998</v>
      </c>
      <c r="C555" s="18">
        <f t="shared" si="164"/>
        <v>857000</v>
      </c>
      <c r="D555" s="17">
        <f ca="1">IF(A555&lt;$B$1,VLOOKUP(A555,[1]DI!$A$4:$B$15000,2,FALSE),0)</f>
        <v>6.6400000000000001E-2</v>
      </c>
      <c r="E555" s="18">
        <f t="shared" ca="1" si="158"/>
        <v>1.0002551500000001</v>
      </c>
      <c r="F555" s="18">
        <f ca="1">(TRUNC(PRODUCT($E$12:$E554),16))</f>
        <v>1.15610653944007</v>
      </c>
      <c r="G555" s="18">
        <f t="shared" ca="1" si="157"/>
        <v>1.1184784481304</v>
      </c>
      <c r="H555" s="18">
        <f t="shared" ca="1" si="159"/>
        <v>1.03364221</v>
      </c>
      <c r="I555" s="17">
        <f t="shared" si="165"/>
        <v>0.03</v>
      </c>
      <c r="J555" s="5">
        <f t="shared" si="166"/>
        <v>42993</v>
      </c>
      <c r="K555" s="2">
        <f t="shared" si="167"/>
        <v>119</v>
      </c>
      <c r="L555" s="27">
        <f t="shared" si="168"/>
        <v>119</v>
      </c>
      <c r="M555" s="14">
        <f t="shared" si="160"/>
        <v>1.0140561960000001</v>
      </c>
      <c r="N555" s="14">
        <f t="shared" ca="1" si="161"/>
        <v>1.048171287</v>
      </c>
      <c r="O555" s="27">
        <f t="shared" si="174"/>
        <v>0</v>
      </c>
      <c r="P555" s="18">
        <f t="shared" ca="1" si="162"/>
        <v>41282.792958999999</v>
      </c>
      <c r="Q555" s="3">
        <f t="shared" si="169"/>
        <v>0</v>
      </c>
      <c r="R555" s="4" t="str">
        <f t="shared" si="170"/>
        <v>A+J=</v>
      </c>
      <c r="S555" s="5">
        <f t="shared" si="171"/>
        <v>43174</v>
      </c>
      <c r="T555" s="8">
        <f t="shared" si="172"/>
        <v>0</v>
      </c>
      <c r="U555" s="8"/>
      <c r="V555" s="8"/>
      <c r="W555" s="8"/>
      <c r="X555" s="8"/>
      <c r="Y555" s="6"/>
      <c r="Z555" s="8"/>
      <c r="AA555" s="8"/>
      <c r="AB555" s="8"/>
      <c r="AC555" s="8"/>
      <c r="AD555" s="8"/>
      <c r="AE555" s="9"/>
      <c r="AF555" s="8"/>
      <c r="AG555" s="8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6"/>
      <c r="GI555" s="6"/>
      <c r="GJ555" s="6"/>
      <c r="GK555" s="6"/>
      <c r="GL555" s="6"/>
      <c r="GM555" s="6"/>
      <c r="GN555" s="6"/>
      <c r="GO555" s="6"/>
      <c r="GP555" s="6"/>
      <c r="GQ555" s="6"/>
      <c r="GR555" s="6"/>
      <c r="GS555" s="6"/>
      <c r="GT555" s="6"/>
      <c r="GU555" s="6"/>
      <c r="GV555" s="6"/>
      <c r="GW555" s="6"/>
      <c r="GX555" s="6"/>
      <c r="GY555" s="6"/>
      <c r="GZ555" s="6"/>
    </row>
    <row r="556" spans="1:208" x14ac:dyDescent="0.15">
      <c r="A556" s="153">
        <f t="shared" si="163"/>
        <v>43172</v>
      </c>
      <c r="B556" s="23">
        <f t="shared" ca="1" si="173"/>
        <v>898617.39403999003</v>
      </c>
      <c r="C556" s="18">
        <f t="shared" si="164"/>
        <v>857000</v>
      </c>
      <c r="D556" s="17">
        <f ca="1">IF(A556&lt;$B$1,VLOOKUP(A556,[1]DI!$A$4:$B$15000,2,FALSE),0)</f>
        <v>6.6400000000000001E-2</v>
      </c>
      <c r="E556" s="18">
        <f t="shared" ca="1" si="158"/>
        <v>1.0002551500000001</v>
      </c>
      <c r="F556" s="18">
        <f ca="1">(TRUNC(PRODUCT($E$12:$E555),16))</f>
        <v>1.1564015200236</v>
      </c>
      <c r="G556" s="18">
        <f t="shared" ca="1" si="157"/>
        <v>1.1184784481304</v>
      </c>
      <c r="H556" s="18">
        <f t="shared" ca="1" si="159"/>
        <v>1.0339059500000001</v>
      </c>
      <c r="I556" s="17">
        <f t="shared" si="165"/>
        <v>0.03</v>
      </c>
      <c r="J556" s="5">
        <f t="shared" si="166"/>
        <v>42993</v>
      </c>
      <c r="K556" s="2">
        <f t="shared" si="167"/>
        <v>120</v>
      </c>
      <c r="L556" s="27">
        <f t="shared" si="168"/>
        <v>120</v>
      </c>
      <c r="M556" s="14">
        <f t="shared" si="160"/>
        <v>1.0141751480000001</v>
      </c>
      <c r="N556" s="14">
        <f t="shared" ca="1" si="161"/>
        <v>1.0485617199999999</v>
      </c>
      <c r="O556" s="27">
        <f t="shared" si="174"/>
        <v>0</v>
      </c>
      <c r="P556" s="18">
        <f t="shared" ca="1" si="162"/>
        <v>41617.394039990002</v>
      </c>
      <c r="Q556" s="3">
        <f t="shared" si="169"/>
        <v>0</v>
      </c>
      <c r="R556" s="4" t="str">
        <f t="shared" si="170"/>
        <v>A+J=</v>
      </c>
      <c r="S556" s="5">
        <f t="shared" si="171"/>
        <v>43174</v>
      </c>
      <c r="T556" s="8">
        <f t="shared" si="172"/>
        <v>0</v>
      </c>
      <c r="U556" s="8"/>
      <c r="V556" s="8"/>
      <c r="W556" s="8"/>
      <c r="X556" s="8"/>
      <c r="Y556" s="6"/>
      <c r="Z556" s="8"/>
      <c r="AA556" s="8"/>
      <c r="AB556" s="8"/>
      <c r="AC556" s="8"/>
      <c r="AD556" s="8"/>
      <c r="AE556" s="9"/>
      <c r="AF556" s="8"/>
      <c r="AG556" s="8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6"/>
      <c r="GI556" s="6"/>
      <c r="GJ556" s="6"/>
      <c r="GK556" s="6"/>
      <c r="GL556" s="6"/>
      <c r="GM556" s="6"/>
      <c r="GN556" s="6"/>
      <c r="GO556" s="6"/>
      <c r="GP556" s="6"/>
      <c r="GQ556" s="6"/>
      <c r="GR556" s="6"/>
      <c r="GS556" s="6"/>
      <c r="GT556" s="6"/>
      <c r="GU556" s="6"/>
      <c r="GV556" s="6"/>
      <c r="GW556" s="6"/>
      <c r="GX556" s="6"/>
      <c r="GY556" s="6"/>
      <c r="GZ556" s="6"/>
    </row>
    <row r="557" spans="1:208" x14ac:dyDescent="0.15">
      <c r="A557" s="153">
        <f t="shared" si="163"/>
        <v>43173</v>
      </c>
      <c r="B557" s="23">
        <f t="shared" ca="1" si="173"/>
        <v>898952.11338700005</v>
      </c>
      <c r="C557" s="18">
        <f t="shared" si="164"/>
        <v>857000</v>
      </c>
      <c r="D557" s="17">
        <f ca="1">IF(A557&lt;$B$1,VLOOKUP(A557,[1]DI!$A$4:$B$15000,2,FALSE),0)</f>
        <v>6.6400000000000001E-2</v>
      </c>
      <c r="E557" s="18">
        <f t="shared" ca="1" si="158"/>
        <v>1.0002551500000001</v>
      </c>
      <c r="F557" s="18">
        <f ca="1">(TRUNC(PRODUCT($E$12:$E556),16))</f>
        <v>1.15669657587144</v>
      </c>
      <c r="G557" s="18">
        <f t="shared" ca="1" si="157"/>
        <v>1.1184784481304</v>
      </c>
      <c r="H557" s="18">
        <f t="shared" ca="1" si="159"/>
        <v>1.03416975</v>
      </c>
      <c r="I557" s="17">
        <f t="shared" si="165"/>
        <v>0.03</v>
      </c>
      <c r="J557" s="5">
        <f t="shared" si="166"/>
        <v>42993</v>
      </c>
      <c r="K557" s="2">
        <f t="shared" si="167"/>
        <v>121</v>
      </c>
      <c r="L557" s="27">
        <f t="shared" si="168"/>
        <v>121</v>
      </c>
      <c r="M557" s="14">
        <f t="shared" si="160"/>
        <v>1.014294115</v>
      </c>
      <c r="N557" s="14">
        <f t="shared" ca="1" si="161"/>
        <v>1.048952291</v>
      </c>
      <c r="O557" s="27">
        <f t="shared" si="174"/>
        <v>0</v>
      </c>
      <c r="P557" s="18">
        <f t="shared" ca="1" si="162"/>
        <v>41952.113386999998</v>
      </c>
      <c r="Q557" s="3">
        <f t="shared" si="169"/>
        <v>0</v>
      </c>
      <c r="R557" s="4" t="str">
        <f t="shared" si="170"/>
        <v>A+J=</v>
      </c>
      <c r="S557" s="5">
        <f t="shared" si="171"/>
        <v>43174</v>
      </c>
      <c r="T557" s="8">
        <f t="shared" si="172"/>
        <v>0</v>
      </c>
      <c r="U557" s="8"/>
      <c r="V557" s="8"/>
      <c r="W557" s="8"/>
      <c r="X557" s="8"/>
      <c r="Y557" s="6"/>
      <c r="Z557" s="8"/>
      <c r="AA557" s="8"/>
      <c r="AB557" s="8"/>
      <c r="AC557" s="8"/>
      <c r="AD557" s="8"/>
      <c r="AE557" s="9"/>
      <c r="AF557" s="8"/>
      <c r="AG557" s="8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6"/>
      <c r="GI557" s="6"/>
      <c r="GJ557" s="6"/>
      <c r="GK557" s="6"/>
      <c r="GL557" s="6"/>
      <c r="GM557" s="6"/>
      <c r="GN557" s="6"/>
      <c r="GO557" s="6"/>
      <c r="GP557" s="6"/>
      <c r="GQ557" s="6"/>
      <c r="GR557" s="6"/>
      <c r="GS557" s="6"/>
      <c r="GT557" s="6"/>
      <c r="GU557" s="6"/>
      <c r="GV557" s="6"/>
      <c r="GW557" s="6"/>
      <c r="GX557" s="6"/>
      <c r="GY557" s="6"/>
      <c r="GZ557" s="6"/>
    </row>
    <row r="558" spans="1:208" x14ac:dyDescent="0.15">
      <c r="A558" s="153">
        <f t="shared" si="163"/>
        <v>43174</v>
      </c>
      <c r="B558" s="23">
        <f t="shared" ca="1" si="173"/>
        <v>899286.95956999995</v>
      </c>
      <c r="C558" s="18">
        <f t="shared" si="164"/>
        <v>857000</v>
      </c>
      <c r="D558" s="17">
        <f ca="1">IF(A558&lt;$B$1,VLOOKUP(A558,[1]DI!$A$4:$B$15000,2,FALSE),0)</f>
        <v>6.6400000000000001E-2</v>
      </c>
      <c r="E558" s="18">
        <f t="shared" ca="1" si="158"/>
        <v>1.0002551500000001</v>
      </c>
      <c r="F558" s="18">
        <f ca="1">(TRUNC(PRODUCT($E$12:$E557),16))</f>
        <v>1.15699170700277</v>
      </c>
      <c r="G558" s="18">
        <f t="shared" ca="1" si="157"/>
        <v>1.1184784481304</v>
      </c>
      <c r="H558" s="18">
        <f t="shared" ca="1" si="159"/>
        <v>1.0344336199999999</v>
      </c>
      <c r="I558" s="17">
        <f t="shared" si="165"/>
        <v>0.03</v>
      </c>
      <c r="J558" s="5">
        <f t="shared" si="166"/>
        <v>42993</v>
      </c>
      <c r="K558" s="2">
        <f t="shared" si="167"/>
        <v>122</v>
      </c>
      <c r="L558" s="27">
        <f t="shared" si="168"/>
        <v>122</v>
      </c>
      <c r="M558" s="14">
        <f t="shared" si="160"/>
        <v>1.0144130950000001</v>
      </c>
      <c r="N558" s="14">
        <f t="shared" ca="1" si="161"/>
        <v>1.0493430100000001</v>
      </c>
      <c r="O558" s="27">
        <f t="shared" si="174"/>
        <v>2</v>
      </c>
      <c r="P558" s="18">
        <f t="shared" ca="1" si="162"/>
        <v>42286.959569999999</v>
      </c>
      <c r="Q558" s="3">
        <f t="shared" si="169"/>
        <v>143000</v>
      </c>
      <c r="R558" s="4" t="str">
        <f t="shared" si="170"/>
        <v>A+J=</v>
      </c>
      <c r="S558" s="5">
        <f t="shared" si="171"/>
        <v>43174</v>
      </c>
      <c r="T558" s="8">
        <f t="shared" ca="1" si="172"/>
        <v>25940174.3398</v>
      </c>
      <c r="U558" s="8"/>
      <c r="V558" s="8"/>
      <c r="W558" s="8"/>
      <c r="X558" s="8"/>
      <c r="Y558" s="6"/>
      <c r="Z558" s="8"/>
      <c r="AA558" s="8"/>
      <c r="AB558" s="8"/>
      <c r="AC558" s="8"/>
      <c r="AD558" s="8"/>
      <c r="AE558" s="9"/>
      <c r="AF558" s="8"/>
      <c r="AG558" s="8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6"/>
      <c r="GI558" s="6"/>
      <c r="GJ558" s="6"/>
      <c r="GK558" s="6"/>
      <c r="GL558" s="6"/>
      <c r="GM558" s="6"/>
      <c r="GN558" s="6"/>
      <c r="GO558" s="6"/>
      <c r="GP558" s="6"/>
      <c r="GQ558" s="6"/>
      <c r="GR558" s="6"/>
      <c r="GS558" s="6"/>
      <c r="GT558" s="6"/>
      <c r="GU558" s="6"/>
      <c r="GV558" s="6"/>
      <c r="GW558" s="6"/>
      <c r="GX558" s="6"/>
      <c r="GY558" s="6"/>
      <c r="GZ558" s="6"/>
    </row>
    <row r="559" spans="1:208" x14ac:dyDescent="0.15">
      <c r="A559" s="153">
        <f t="shared" si="163"/>
        <v>43175</v>
      </c>
      <c r="B559" s="23">
        <f t="shared" ca="1" si="173"/>
        <v>714265.95357599005</v>
      </c>
      <c r="C559" s="18">
        <f t="shared" si="164"/>
        <v>714000</v>
      </c>
      <c r="D559" s="17">
        <f ca="1">IF(A559&lt;$B$1,VLOOKUP(A559,[1]DI!$A$4:$B$15000,2,FALSE),0)</f>
        <v>6.6400000000000001E-2</v>
      </c>
      <c r="E559" s="18">
        <f t="shared" ca="1" si="158"/>
        <v>1.0002551500000001</v>
      </c>
      <c r="F559" s="18">
        <f ca="1">(TRUNC(PRODUCT($E$12:$E558),16))</f>
        <v>1.15728691343681</v>
      </c>
      <c r="G559" s="18">
        <f t="shared" ca="1" si="157"/>
        <v>1.15699170700277</v>
      </c>
      <c r="H559" s="18">
        <f t="shared" ca="1" si="159"/>
        <v>1.0002551500000001</v>
      </c>
      <c r="I559" s="17">
        <f t="shared" si="165"/>
        <v>0.03</v>
      </c>
      <c r="J559" s="5">
        <f t="shared" si="166"/>
        <v>43174</v>
      </c>
      <c r="K559" s="2">
        <f t="shared" si="167"/>
        <v>1</v>
      </c>
      <c r="L559" s="27">
        <f t="shared" si="168"/>
        <v>1</v>
      </c>
      <c r="M559" s="14">
        <f t="shared" si="160"/>
        <v>1.000117304</v>
      </c>
      <c r="N559" s="14">
        <f t="shared" ca="1" si="161"/>
        <v>1.0003724839999999</v>
      </c>
      <c r="O559" s="27">
        <f t="shared" si="174"/>
        <v>0</v>
      </c>
      <c r="P559" s="18">
        <f t="shared" ca="1" si="162"/>
        <v>265.95357598999999</v>
      </c>
      <c r="Q559" s="3">
        <f t="shared" si="169"/>
        <v>0</v>
      </c>
      <c r="R559" s="4" t="str">
        <f t="shared" si="170"/>
        <v>A+J=</v>
      </c>
      <c r="S559" s="5">
        <f t="shared" si="171"/>
        <v>43360</v>
      </c>
      <c r="T559" s="8">
        <f t="shared" si="172"/>
        <v>0</v>
      </c>
      <c r="U559" s="43"/>
      <c r="V559" s="43"/>
      <c r="W559" s="43"/>
      <c r="X559" s="43"/>
      <c r="Y559" s="52"/>
      <c r="Z559" s="43"/>
      <c r="AA559" s="43"/>
      <c r="AB559" s="43"/>
      <c r="AC559" s="43"/>
      <c r="AD559" s="43"/>
      <c r="AE559" s="75"/>
      <c r="AF559" s="43"/>
      <c r="AG559" s="43"/>
      <c r="AH559" s="51"/>
      <c r="AI559" s="51"/>
      <c r="AJ559" s="51"/>
      <c r="AK559" s="51"/>
      <c r="AL559" s="51"/>
      <c r="AM559" s="51"/>
      <c r="AN559" s="51"/>
      <c r="AO559" s="51"/>
      <c r="AP559" s="51"/>
      <c r="AQ559" s="51"/>
      <c r="AR559" s="51"/>
      <c r="AS559" s="51"/>
      <c r="AT559" s="51"/>
      <c r="AU559" s="51"/>
      <c r="AV559" s="51"/>
      <c r="AW559" s="51"/>
      <c r="AX559" s="51"/>
      <c r="AY559" s="51"/>
      <c r="AZ559" s="51"/>
      <c r="BA559" s="51"/>
      <c r="BB559" s="51"/>
      <c r="BC559" s="51"/>
      <c r="BD559" s="51"/>
      <c r="BE559" s="51"/>
      <c r="BF559" s="51"/>
      <c r="BG559" s="51"/>
      <c r="BH559" s="51"/>
      <c r="BI559" s="51"/>
      <c r="BJ559" s="51"/>
      <c r="BK559" s="51"/>
      <c r="BL559" s="51"/>
      <c r="BM559" s="51"/>
      <c r="BN559" s="51"/>
      <c r="BO559" s="51"/>
      <c r="BP559" s="51"/>
      <c r="BQ559" s="51"/>
      <c r="BR559" s="51"/>
      <c r="BS559" s="51"/>
      <c r="BT559" s="51"/>
      <c r="BU559" s="51"/>
      <c r="BV559" s="51"/>
      <c r="BW559" s="51"/>
      <c r="BX559" s="51"/>
      <c r="BY559" s="51"/>
      <c r="BZ559" s="51"/>
      <c r="CA559" s="51"/>
      <c r="CB559" s="51"/>
      <c r="CC559" s="51"/>
      <c r="CD559" s="51"/>
      <c r="CE559" s="51"/>
      <c r="CF559" s="51"/>
      <c r="CG559" s="51"/>
      <c r="CH559" s="51"/>
      <c r="CI559" s="51"/>
      <c r="CJ559" s="51"/>
      <c r="CK559" s="51"/>
      <c r="CL559" s="51"/>
      <c r="CM559" s="51"/>
      <c r="CN559" s="51"/>
      <c r="CO559" s="51"/>
      <c r="CP559" s="51"/>
      <c r="CQ559" s="51"/>
      <c r="CR559" s="51"/>
      <c r="CS559" s="51"/>
      <c r="CT559" s="51"/>
      <c r="CU559" s="51"/>
      <c r="CV559" s="51"/>
      <c r="CW559" s="51"/>
      <c r="CX559" s="51"/>
      <c r="CY559" s="51"/>
      <c r="CZ559" s="51"/>
      <c r="DA559" s="51"/>
      <c r="DB559" s="51"/>
      <c r="DC559" s="51"/>
      <c r="DD559" s="51"/>
      <c r="DE559" s="51"/>
      <c r="DF559" s="51"/>
      <c r="DG559" s="51"/>
      <c r="DH559" s="51"/>
      <c r="DI559" s="51"/>
      <c r="DJ559" s="51"/>
      <c r="DK559" s="51"/>
      <c r="DL559" s="51"/>
      <c r="DM559" s="51"/>
      <c r="DN559" s="51"/>
      <c r="DO559" s="51"/>
      <c r="DP559" s="51"/>
      <c r="DQ559" s="51"/>
      <c r="DR559" s="51"/>
      <c r="DS559" s="51"/>
      <c r="DT559" s="51"/>
      <c r="DU559" s="51"/>
      <c r="DV559" s="51"/>
      <c r="DW559" s="51"/>
      <c r="DX559" s="51"/>
      <c r="DY559" s="51"/>
      <c r="DZ559" s="51"/>
      <c r="EA559" s="51"/>
      <c r="EB559" s="51"/>
      <c r="EC559" s="51"/>
      <c r="ED559" s="51"/>
      <c r="EE559" s="51"/>
      <c r="EF559" s="51"/>
      <c r="EG559" s="51"/>
      <c r="EH559" s="51"/>
      <c r="EI559" s="51"/>
      <c r="EJ559" s="51"/>
      <c r="EK559" s="51"/>
      <c r="EL559" s="51"/>
      <c r="EM559" s="51"/>
      <c r="EN559" s="51"/>
      <c r="EO559" s="51"/>
      <c r="EP559" s="51"/>
      <c r="EQ559" s="51"/>
      <c r="ER559" s="51"/>
      <c r="ES559" s="51"/>
      <c r="ET559" s="51"/>
      <c r="EU559" s="51"/>
      <c r="EV559" s="51"/>
      <c r="EW559" s="51"/>
      <c r="EX559" s="51"/>
      <c r="EY559" s="51"/>
      <c r="EZ559" s="51"/>
      <c r="FA559" s="51"/>
      <c r="FB559" s="51"/>
      <c r="FC559" s="51"/>
      <c r="FD559" s="51"/>
      <c r="FE559" s="51"/>
      <c r="FF559" s="51"/>
      <c r="FG559" s="51"/>
      <c r="FH559" s="51"/>
      <c r="FI559" s="51"/>
      <c r="FJ559" s="51"/>
      <c r="FK559" s="51"/>
      <c r="FL559" s="51"/>
      <c r="FM559" s="51"/>
      <c r="FN559" s="51"/>
      <c r="FO559" s="51"/>
      <c r="FP559" s="51"/>
      <c r="FQ559" s="51"/>
      <c r="FR559" s="51"/>
      <c r="FS559" s="51"/>
      <c r="FT559" s="51"/>
      <c r="FU559" s="51"/>
      <c r="FV559" s="51"/>
      <c r="FW559" s="51"/>
      <c r="FX559" s="51"/>
      <c r="FY559" s="51"/>
      <c r="FZ559" s="51"/>
      <c r="GA559" s="51"/>
      <c r="GB559" s="51"/>
      <c r="GC559" s="51"/>
      <c r="GD559" s="51"/>
      <c r="GE559" s="51"/>
      <c r="GF559" s="51"/>
      <c r="GG559" s="51"/>
      <c r="GH559" s="52"/>
      <c r="GI559" s="52"/>
      <c r="GJ559" s="52"/>
      <c r="GK559" s="52"/>
      <c r="GL559" s="52"/>
      <c r="GM559" s="52"/>
      <c r="GN559" s="52"/>
      <c r="GO559" s="52"/>
      <c r="GP559" s="52"/>
      <c r="GQ559" s="52"/>
      <c r="GR559" s="52"/>
      <c r="GS559" s="52"/>
      <c r="GT559" s="52"/>
      <c r="GU559" s="52"/>
      <c r="GV559" s="52"/>
      <c r="GW559" s="52"/>
      <c r="GX559" s="52"/>
      <c r="GY559" s="52"/>
      <c r="GZ559" s="52"/>
    </row>
    <row r="560" spans="1:208" x14ac:dyDescent="0.15">
      <c r="A560" s="153">
        <f t="shared" si="163"/>
        <v>43176</v>
      </c>
      <c r="B560" s="23">
        <f t="shared" ca="1" si="173"/>
        <v>714448.20207600005</v>
      </c>
      <c r="C560" s="18">
        <f t="shared" si="164"/>
        <v>714000</v>
      </c>
      <c r="D560" s="17">
        <f ca="1">IF(A560&lt;$B$1,VLOOKUP(A560,[1]DI!$A$4:$B$15000,2,FALSE),0)</f>
        <v>0</v>
      </c>
      <c r="E560" s="18">
        <f t="shared" ca="1" si="158"/>
        <v>1</v>
      </c>
      <c r="F560" s="18">
        <f ca="1">(TRUNC(PRODUCT($E$12:$E559),16))</f>
        <v>1.1575821951927801</v>
      </c>
      <c r="G560" s="18">
        <f t="shared" ref="G560:G623" ca="1" si="175">IF(O559&gt;0,F559,G559)</f>
        <v>1.15699170700277</v>
      </c>
      <c r="H560" s="18">
        <f t="shared" ca="1" si="159"/>
        <v>1.00051037</v>
      </c>
      <c r="I560" s="17">
        <f t="shared" si="165"/>
        <v>0.03</v>
      </c>
      <c r="J560" s="5">
        <f t="shared" si="166"/>
        <v>43174</v>
      </c>
      <c r="K560" s="2">
        <f t="shared" si="167"/>
        <v>1</v>
      </c>
      <c r="L560" s="27">
        <f t="shared" si="168"/>
        <v>1</v>
      </c>
      <c r="M560" s="14">
        <f t="shared" si="160"/>
        <v>1.000117304</v>
      </c>
      <c r="N560" s="14">
        <f t="shared" ca="1" si="161"/>
        <v>1.000627734</v>
      </c>
      <c r="O560" s="27">
        <f t="shared" si="174"/>
        <v>0</v>
      </c>
      <c r="P560" s="18">
        <f t="shared" ca="1" si="162"/>
        <v>448.20207599999998</v>
      </c>
      <c r="Q560" s="3">
        <f t="shared" si="169"/>
        <v>0</v>
      </c>
      <c r="R560" s="4" t="str">
        <f t="shared" si="170"/>
        <v>A+J=</v>
      </c>
      <c r="S560" s="5">
        <f t="shared" si="171"/>
        <v>43360</v>
      </c>
      <c r="T560" s="8">
        <f t="shared" si="172"/>
        <v>0</v>
      </c>
      <c r="U560" s="8"/>
      <c r="V560" s="8"/>
      <c r="W560" s="8"/>
      <c r="X560" s="8"/>
      <c r="Y560" s="6"/>
      <c r="Z560" s="8"/>
      <c r="AA560" s="8"/>
      <c r="AB560" s="8"/>
      <c r="AC560" s="8"/>
      <c r="AD560" s="8"/>
      <c r="AE560" s="9"/>
      <c r="AF560" s="8"/>
      <c r="AG560" s="8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6"/>
      <c r="GI560" s="6"/>
      <c r="GJ560" s="6"/>
      <c r="GK560" s="6"/>
      <c r="GL560" s="6"/>
      <c r="GM560" s="6"/>
      <c r="GN560" s="6"/>
      <c r="GO560" s="6"/>
      <c r="GP560" s="6"/>
      <c r="GQ560" s="6"/>
      <c r="GR560" s="6"/>
      <c r="GS560" s="6"/>
      <c r="GT560" s="6"/>
      <c r="GU560" s="6"/>
      <c r="GV560" s="6"/>
      <c r="GW560" s="6"/>
      <c r="GX560" s="6"/>
      <c r="GY560" s="6"/>
      <c r="GZ560" s="6"/>
    </row>
    <row r="561" spans="1:208" x14ac:dyDescent="0.15">
      <c r="A561" s="153">
        <f t="shared" si="163"/>
        <v>43177</v>
      </c>
      <c r="B561" s="23">
        <f t="shared" ca="1" si="173"/>
        <v>714448.20207600005</v>
      </c>
      <c r="C561" s="18">
        <f t="shared" si="164"/>
        <v>714000</v>
      </c>
      <c r="D561" s="17">
        <f ca="1">IF(A561&lt;$B$1,VLOOKUP(A561,[1]DI!$A$4:$B$15000,2,FALSE),0)</f>
        <v>0</v>
      </c>
      <c r="E561" s="18">
        <f t="shared" ca="1" si="158"/>
        <v>1</v>
      </c>
      <c r="F561" s="18">
        <f ca="1">(TRUNC(PRODUCT($E$12:$E560),16))</f>
        <v>1.1575821951927801</v>
      </c>
      <c r="G561" s="18">
        <f t="shared" ca="1" si="175"/>
        <v>1.15699170700277</v>
      </c>
      <c r="H561" s="18">
        <f t="shared" ca="1" si="159"/>
        <v>1.00051037</v>
      </c>
      <c r="I561" s="17">
        <f t="shared" si="165"/>
        <v>0.03</v>
      </c>
      <c r="J561" s="5">
        <f t="shared" si="166"/>
        <v>43174</v>
      </c>
      <c r="K561" s="2">
        <f t="shared" si="167"/>
        <v>1</v>
      </c>
      <c r="L561" s="27">
        <f t="shared" si="168"/>
        <v>1</v>
      </c>
      <c r="M561" s="14">
        <f t="shared" si="160"/>
        <v>1.000117304</v>
      </c>
      <c r="N561" s="14">
        <f t="shared" ca="1" si="161"/>
        <v>1.000627734</v>
      </c>
      <c r="O561" s="27">
        <f t="shared" si="174"/>
        <v>0</v>
      </c>
      <c r="P561" s="18">
        <f t="shared" ca="1" si="162"/>
        <v>448.20207599999998</v>
      </c>
      <c r="Q561" s="3">
        <f t="shared" si="169"/>
        <v>0</v>
      </c>
      <c r="R561" s="4" t="str">
        <f t="shared" si="170"/>
        <v>A+J=</v>
      </c>
      <c r="S561" s="5">
        <f t="shared" si="171"/>
        <v>43360</v>
      </c>
      <c r="T561" s="8">
        <f t="shared" si="172"/>
        <v>0</v>
      </c>
      <c r="U561" s="43"/>
      <c r="V561" s="43"/>
      <c r="W561" s="43"/>
      <c r="X561" s="43"/>
      <c r="Y561" s="52"/>
      <c r="Z561" s="43"/>
      <c r="AA561" s="43"/>
      <c r="AB561" s="43"/>
      <c r="AC561" s="43"/>
      <c r="AD561" s="43"/>
      <c r="AE561" s="75"/>
      <c r="AF561" s="43"/>
      <c r="AG561" s="43"/>
      <c r="AH561" s="51"/>
      <c r="AI561" s="51"/>
      <c r="AJ561" s="51"/>
      <c r="AK561" s="51"/>
      <c r="AL561" s="51"/>
      <c r="AM561" s="51"/>
      <c r="AN561" s="51"/>
      <c r="AO561" s="51"/>
      <c r="AP561" s="51"/>
      <c r="AQ561" s="51"/>
      <c r="AR561" s="51"/>
      <c r="AS561" s="51"/>
      <c r="AT561" s="51"/>
      <c r="AU561" s="51"/>
      <c r="AV561" s="51"/>
      <c r="AW561" s="51"/>
      <c r="AX561" s="51"/>
      <c r="AY561" s="51"/>
      <c r="AZ561" s="51"/>
      <c r="BA561" s="51"/>
      <c r="BB561" s="51"/>
      <c r="BC561" s="51"/>
      <c r="BD561" s="51"/>
      <c r="BE561" s="51"/>
      <c r="BF561" s="51"/>
      <c r="BG561" s="51"/>
      <c r="BH561" s="51"/>
      <c r="BI561" s="51"/>
      <c r="BJ561" s="51"/>
      <c r="BK561" s="51"/>
      <c r="BL561" s="51"/>
      <c r="BM561" s="51"/>
      <c r="BN561" s="51"/>
      <c r="BO561" s="51"/>
      <c r="BP561" s="51"/>
      <c r="BQ561" s="51"/>
      <c r="BR561" s="51"/>
      <c r="BS561" s="51"/>
      <c r="BT561" s="51"/>
      <c r="BU561" s="51"/>
      <c r="BV561" s="51"/>
      <c r="BW561" s="51"/>
      <c r="BX561" s="51"/>
      <c r="BY561" s="51"/>
      <c r="BZ561" s="51"/>
      <c r="CA561" s="51"/>
      <c r="CB561" s="51"/>
      <c r="CC561" s="51"/>
      <c r="CD561" s="51"/>
      <c r="CE561" s="51"/>
      <c r="CF561" s="51"/>
      <c r="CG561" s="51"/>
      <c r="CH561" s="51"/>
      <c r="CI561" s="51"/>
      <c r="CJ561" s="51"/>
      <c r="CK561" s="51"/>
      <c r="CL561" s="51"/>
      <c r="CM561" s="51"/>
      <c r="CN561" s="51"/>
      <c r="CO561" s="51"/>
      <c r="CP561" s="51"/>
      <c r="CQ561" s="51"/>
      <c r="CR561" s="51"/>
      <c r="CS561" s="51"/>
      <c r="CT561" s="51"/>
      <c r="CU561" s="51"/>
      <c r="CV561" s="51"/>
      <c r="CW561" s="51"/>
      <c r="CX561" s="51"/>
      <c r="CY561" s="51"/>
      <c r="CZ561" s="51"/>
      <c r="DA561" s="51"/>
      <c r="DB561" s="51"/>
      <c r="DC561" s="51"/>
      <c r="DD561" s="51"/>
      <c r="DE561" s="51"/>
      <c r="DF561" s="51"/>
      <c r="DG561" s="51"/>
      <c r="DH561" s="51"/>
      <c r="DI561" s="51"/>
      <c r="DJ561" s="51"/>
      <c r="DK561" s="51"/>
      <c r="DL561" s="51"/>
      <c r="DM561" s="51"/>
      <c r="DN561" s="51"/>
      <c r="DO561" s="51"/>
      <c r="DP561" s="51"/>
      <c r="DQ561" s="51"/>
      <c r="DR561" s="51"/>
      <c r="DS561" s="51"/>
      <c r="DT561" s="51"/>
      <c r="DU561" s="51"/>
      <c r="DV561" s="51"/>
      <c r="DW561" s="51"/>
      <c r="DX561" s="51"/>
      <c r="DY561" s="51"/>
      <c r="DZ561" s="51"/>
      <c r="EA561" s="51"/>
      <c r="EB561" s="51"/>
      <c r="EC561" s="51"/>
      <c r="ED561" s="51"/>
      <c r="EE561" s="51"/>
      <c r="EF561" s="51"/>
      <c r="EG561" s="51"/>
      <c r="EH561" s="51"/>
      <c r="EI561" s="51"/>
      <c r="EJ561" s="51"/>
      <c r="EK561" s="51"/>
      <c r="EL561" s="51"/>
      <c r="EM561" s="51"/>
      <c r="EN561" s="51"/>
      <c r="EO561" s="51"/>
      <c r="EP561" s="51"/>
      <c r="EQ561" s="51"/>
      <c r="ER561" s="51"/>
      <c r="ES561" s="51"/>
      <c r="ET561" s="51"/>
      <c r="EU561" s="51"/>
      <c r="EV561" s="51"/>
      <c r="EW561" s="51"/>
      <c r="EX561" s="51"/>
      <c r="EY561" s="51"/>
      <c r="EZ561" s="51"/>
      <c r="FA561" s="51"/>
      <c r="FB561" s="51"/>
      <c r="FC561" s="51"/>
      <c r="FD561" s="51"/>
      <c r="FE561" s="51"/>
      <c r="FF561" s="51"/>
      <c r="FG561" s="51"/>
      <c r="FH561" s="51"/>
      <c r="FI561" s="51"/>
      <c r="FJ561" s="51"/>
      <c r="FK561" s="51"/>
      <c r="FL561" s="51"/>
      <c r="FM561" s="51"/>
      <c r="FN561" s="51"/>
      <c r="FO561" s="51"/>
      <c r="FP561" s="51"/>
      <c r="FQ561" s="51"/>
      <c r="FR561" s="51"/>
      <c r="FS561" s="51"/>
      <c r="FT561" s="51"/>
      <c r="FU561" s="51"/>
      <c r="FV561" s="51"/>
      <c r="FW561" s="51"/>
      <c r="FX561" s="51"/>
      <c r="FY561" s="51"/>
      <c r="FZ561" s="51"/>
      <c r="GA561" s="51"/>
      <c r="GB561" s="51"/>
      <c r="GC561" s="51"/>
      <c r="GD561" s="51"/>
      <c r="GE561" s="51"/>
      <c r="GF561" s="51"/>
      <c r="GG561" s="51"/>
      <c r="GH561" s="52"/>
      <c r="GI561" s="52"/>
      <c r="GJ561" s="52"/>
      <c r="GK561" s="52"/>
      <c r="GL561" s="52"/>
      <c r="GM561" s="52"/>
      <c r="GN561" s="52"/>
      <c r="GO561" s="52"/>
      <c r="GP561" s="52"/>
      <c r="GQ561" s="52"/>
      <c r="GR561" s="52"/>
      <c r="GS561" s="52"/>
      <c r="GT561" s="52"/>
      <c r="GU561" s="52"/>
      <c r="GV561" s="52"/>
      <c r="GW561" s="52"/>
      <c r="GX561" s="52"/>
      <c r="GY561" s="52"/>
      <c r="GZ561" s="52"/>
    </row>
    <row r="562" spans="1:208" x14ac:dyDescent="0.15">
      <c r="A562" s="153">
        <f t="shared" si="163"/>
        <v>43178</v>
      </c>
      <c r="B562" s="23">
        <f t="shared" ca="1" si="173"/>
        <v>714532.00925400003</v>
      </c>
      <c r="C562" s="18">
        <f t="shared" si="164"/>
        <v>714000</v>
      </c>
      <c r="D562" s="17">
        <f ca="1">IF(A562&lt;$B$1,VLOOKUP(A562,[1]DI!$A$4:$B$15000,2,FALSE),0)</f>
        <v>6.6400000000000001E-2</v>
      </c>
      <c r="E562" s="18">
        <f t="shared" ca="1" si="158"/>
        <v>1.0002551500000001</v>
      </c>
      <c r="F562" s="18">
        <f ca="1">(TRUNC(PRODUCT($E$12:$E561),16))</f>
        <v>1.1575821951927801</v>
      </c>
      <c r="G562" s="18">
        <f t="shared" ca="1" si="175"/>
        <v>1.15699170700277</v>
      </c>
      <c r="H562" s="18">
        <f t="shared" ca="1" si="159"/>
        <v>1.00051037</v>
      </c>
      <c r="I562" s="17">
        <f t="shared" si="165"/>
        <v>0.03</v>
      </c>
      <c r="J562" s="5">
        <f t="shared" si="166"/>
        <v>43174</v>
      </c>
      <c r="K562" s="2">
        <f t="shared" si="167"/>
        <v>2</v>
      </c>
      <c r="L562" s="27">
        <f t="shared" si="168"/>
        <v>2</v>
      </c>
      <c r="M562" s="14">
        <f t="shared" si="160"/>
        <v>1.0002346209999999</v>
      </c>
      <c r="N562" s="14">
        <f t="shared" ca="1" si="161"/>
        <v>1.0007451110000001</v>
      </c>
      <c r="O562" s="27">
        <f t="shared" si="174"/>
        <v>0</v>
      </c>
      <c r="P562" s="18">
        <f t="shared" ca="1" si="162"/>
        <v>532.00925400000006</v>
      </c>
      <c r="Q562" s="3">
        <f t="shared" si="169"/>
        <v>0</v>
      </c>
      <c r="R562" s="4" t="str">
        <f t="shared" si="170"/>
        <v>A+J=</v>
      </c>
      <c r="S562" s="5">
        <f t="shared" si="171"/>
        <v>43360</v>
      </c>
      <c r="T562" s="8">
        <f t="shared" si="172"/>
        <v>0</v>
      </c>
      <c r="U562" s="43"/>
      <c r="V562" s="43"/>
      <c r="W562" s="43"/>
      <c r="X562" s="43"/>
      <c r="Y562" s="52"/>
      <c r="Z562" s="43"/>
      <c r="AA562" s="43"/>
      <c r="AB562" s="43"/>
      <c r="AC562" s="43"/>
      <c r="AD562" s="43"/>
      <c r="AE562" s="75"/>
      <c r="AF562" s="43"/>
      <c r="AG562" s="43"/>
      <c r="AH562" s="51"/>
      <c r="AI562" s="51"/>
      <c r="AJ562" s="51"/>
      <c r="AK562" s="51"/>
      <c r="AL562" s="51"/>
      <c r="AM562" s="51"/>
      <c r="AN562" s="51"/>
      <c r="AO562" s="51"/>
      <c r="AP562" s="51"/>
      <c r="AQ562" s="51"/>
      <c r="AR562" s="51"/>
      <c r="AS562" s="51"/>
      <c r="AT562" s="51"/>
      <c r="AU562" s="51"/>
      <c r="AV562" s="51"/>
      <c r="AW562" s="51"/>
      <c r="AX562" s="51"/>
      <c r="AY562" s="51"/>
      <c r="AZ562" s="51"/>
      <c r="BA562" s="51"/>
      <c r="BB562" s="51"/>
      <c r="BC562" s="51"/>
      <c r="BD562" s="51"/>
      <c r="BE562" s="51"/>
      <c r="BF562" s="51"/>
      <c r="BG562" s="51"/>
      <c r="BH562" s="51"/>
      <c r="BI562" s="51"/>
      <c r="BJ562" s="51"/>
      <c r="BK562" s="51"/>
      <c r="BL562" s="51"/>
      <c r="BM562" s="51"/>
      <c r="BN562" s="51"/>
      <c r="BO562" s="51"/>
      <c r="BP562" s="51"/>
      <c r="BQ562" s="51"/>
      <c r="BR562" s="51"/>
      <c r="BS562" s="51"/>
      <c r="BT562" s="51"/>
      <c r="BU562" s="51"/>
      <c r="BV562" s="51"/>
      <c r="BW562" s="51"/>
      <c r="BX562" s="51"/>
      <c r="BY562" s="51"/>
      <c r="BZ562" s="51"/>
      <c r="CA562" s="51"/>
      <c r="CB562" s="51"/>
      <c r="CC562" s="51"/>
      <c r="CD562" s="51"/>
      <c r="CE562" s="51"/>
      <c r="CF562" s="51"/>
      <c r="CG562" s="51"/>
      <c r="CH562" s="51"/>
      <c r="CI562" s="51"/>
      <c r="CJ562" s="51"/>
      <c r="CK562" s="51"/>
      <c r="CL562" s="51"/>
      <c r="CM562" s="51"/>
      <c r="CN562" s="51"/>
      <c r="CO562" s="51"/>
      <c r="CP562" s="51"/>
      <c r="CQ562" s="51"/>
      <c r="CR562" s="51"/>
      <c r="CS562" s="51"/>
      <c r="CT562" s="51"/>
      <c r="CU562" s="51"/>
      <c r="CV562" s="51"/>
      <c r="CW562" s="51"/>
      <c r="CX562" s="51"/>
      <c r="CY562" s="51"/>
      <c r="CZ562" s="51"/>
      <c r="DA562" s="51"/>
      <c r="DB562" s="51"/>
      <c r="DC562" s="51"/>
      <c r="DD562" s="51"/>
      <c r="DE562" s="51"/>
      <c r="DF562" s="51"/>
      <c r="DG562" s="51"/>
      <c r="DH562" s="51"/>
      <c r="DI562" s="51"/>
      <c r="DJ562" s="51"/>
      <c r="DK562" s="51"/>
      <c r="DL562" s="51"/>
      <c r="DM562" s="51"/>
      <c r="DN562" s="51"/>
      <c r="DO562" s="51"/>
      <c r="DP562" s="51"/>
      <c r="DQ562" s="51"/>
      <c r="DR562" s="51"/>
      <c r="DS562" s="51"/>
      <c r="DT562" s="51"/>
      <c r="DU562" s="51"/>
      <c r="DV562" s="51"/>
      <c r="DW562" s="51"/>
      <c r="DX562" s="51"/>
      <c r="DY562" s="51"/>
      <c r="DZ562" s="51"/>
      <c r="EA562" s="51"/>
      <c r="EB562" s="51"/>
      <c r="EC562" s="51"/>
      <c r="ED562" s="51"/>
      <c r="EE562" s="51"/>
      <c r="EF562" s="51"/>
      <c r="EG562" s="51"/>
      <c r="EH562" s="51"/>
      <c r="EI562" s="51"/>
      <c r="EJ562" s="51"/>
      <c r="EK562" s="51"/>
      <c r="EL562" s="51"/>
      <c r="EM562" s="51"/>
      <c r="EN562" s="51"/>
      <c r="EO562" s="51"/>
      <c r="EP562" s="51"/>
      <c r="EQ562" s="51"/>
      <c r="ER562" s="51"/>
      <c r="ES562" s="51"/>
      <c r="ET562" s="51"/>
      <c r="EU562" s="51"/>
      <c r="EV562" s="51"/>
      <c r="EW562" s="51"/>
      <c r="EX562" s="51"/>
      <c r="EY562" s="51"/>
      <c r="EZ562" s="51"/>
      <c r="FA562" s="51"/>
      <c r="FB562" s="51"/>
      <c r="FC562" s="51"/>
      <c r="FD562" s="51"/>
      <c r="FE562" s="51"/>
      <c r="FF562" s="51"/>
      <c r="FG562" s="51"/>
      <c r="FH562" s="51"/>
      <c r="FI562" s="51"/>
      <c r="FJ562" s="51"/>
      <c r="FK562" s="51"/>
      <c r="FL562" s="51"/>
      <c r="FM562" s="51"/>
      <c r="FN562" s="51"/>
      <c r="FO562" s="51"/>
      <c r="FP562" s="51"/>
      <c r="FQ562" s="51"/>
      <c r="FR562" s="51"/>
      <c r="FS562" s="51"/>
      <c r="FT562" s="51"/>
      <c r="FU562" s="51"/>
      <c r="FV562" s="51"/>
      <c r="FW562" s="51"/>
      <c r="FX562" s="51"/>
      <c r="FY562" s="51"/>
      <c r="FZ562" s="51"/>
      <c r="GA562" s="51"/>
      <c r="GB562" s="51"/>
      <c r="GC562" s="51"/>
      <c r="GD562" s="51"/>
      <c r="GE562" s="51"/>
      <c r="GF562" s="51"/>
      <c r="GG562" s="51"/>
      <c r="GH562" s="52"/>
      <c r="GI562" s="52"/>
      <c r="GJ562" s="52"/>
      <c r="GK562" s="52"/>
      <c r="GL562" s="52"/>
      <c r="GM562" s="52"/>
      <c r="GN562" s="52"/>
      <c r="GO562" s="52"/>
      <c r="GP562" s="52"/>
      <c r="GQ562" s="52"/>
      <c r="GR562" s="52"/>
      <c r="GS562" s="52"/>
      <c r="GT562" s="52"/>
      <c r="GU562" s="52"/>
      <c r="GV562" s="52"/>
      <c r="GW562" s="52"/>
      <c r="GX562" s="52"/>
      <c r="GY562" s="52"/>
      <c r="GZ562" s="52"/>
    </row>
    <row r="563" spans="1:208" x14ac:dyDescent="0.15">
      <c r="A563" s="153">
        <f t="shared" si="163"/>
        <v>43179</v>
      </c>
      <c r="B563" s="23">
        <f t="shared" ca="1" si="173"/>
        <v>714798.15989399003</v>
      </c>
      <c r="C563" s="18">
        <f t="shared" si="164"/>
        <v>714000</v>
      </c>
      <c r="D563" s="17">
        <f ca="1">IF(A563&lt;$B$1,VLOOKUP(A563,[1]DI!$A$4:$B$15000,2,FALSE),0)</f>
        <v>6.6400000000000001E-2</v>
      </c>
      <c r="E563" s="18">
        <f t="shared" ca="1" si="158"/>
        <v>1.0002551500000001</v>
      </c>
      <c r="F563" s="18">
        <f ca="1">(TRUNC(PRODUCT($E$12:$E562),16))</f>
        <v>1.1578775522898801</v>
      </c>
      <c r="G563" s="18">
        <f t="shared" ca="1" si="175"/>
        <v>1.15699170700277</v>
      </c>
      <c r="H563" s="18">
        <f t="shared" ca="1" si="159"/>
        <v>1.00076565</v>
      </c>
      <c r="I563" s="17">
        <f t="shared" si="165"/>
        <v>0.03</v>
      </c>
      <c r="J563" s="5">
        <f t="shared" si="166"/>
        <v>43174</v>
      </c>
      <c r="K563" s="2">
        <f t="shared" si="167"/>
        <v>3</v>
      </c>
      <c r="L563" s="27">
        <f t="shared" si="168"/>
        <v>3</v>
      </c>
      <c r="M563" s="14">
        <f t="shared" si="160"/>
        <v>1.0003519519999999</v>
      </c>
      <c r="N563" s="14">
        <f t="shared" ca="1" si="161"/>
        <v>1.0011178709999999</v>
      </c>
      <c r="O563" s="27">
        <f t="shared" si="174"/>
        <v>0</v>
      </c>
      <c r="P563" s="18">
        <f t="shared" ca="1" si="162"/>
        <v>798.15989399</v>
      </c>
      <c r="Q563" s="3">
        <f t="shared" si="169"/>
        <v>0</v>
      </c>
      <c r="R563" s="4" t="str">
        <f t="shared" si="170"/>
        <v>A+J=</v>
      </c>
      <c r="S563" s="5">
        <f t="shared" si="171"/>
        <v>43360</v>
      </c>
      <c r="T563" s="8">
        <f t="shared" si="172"/>
        <v>0</v>
      </c>
      <c r="U563" s="8"/>
      <c r="V563" s="8"/>
      <c r="W563" s="8"/>
      <c r="X563" s="8"/>
      <c r="Y563" s="6"/>
      <c r="Z563" s="8"/>
      <c r="AA563" s="8"/>
      <c r="AB563" s="8"/>
      <c r="AC563" s="8"/>
      <c r="AD563" s="8"/>
      <c r="AE563" s="9"/>
      <c r="AF563" s="8"/>
      <c r="AG563" s="8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6"/>
      <c r="GI563" s="6"/>
      <c r="GJ563" s="6"/>
      <c r="GK563" s="6"/>
      <c r="GL563" s="6"/>
      <c r="GM563" s="6"/>
      <c r="GN563" s="6"/>
      <c r="GO563" s="6"/>
      <c r="GP563" s="6"/>
      <c r="GQ563" s="6"/>
      <c r="GR563" s="6"/>
      <c r="GS563" s="6"/>
      <c r="GT563" s="6"/>
      <c r="GU563" s="6"/>
      <c r="GV563" s="6"/>
      <c r="GW563" s="6"/>
      <c r="GX563" s="6"/>
      <c r="GY563" s="6"/>
      <c r="GZ563" s="6"/>
    </row>
    <row r="564" spans="1:208" x14ac:dyDescent="0.15">
      <c r="A564" s="153">
        <f t="shared" si="163"/>
        <v>43180</v>
      </c>
      <c r="B564" s="23">
        <f t="shared" ca="1" si="173"/>
        <v>715064.40692400001</v>
      </c>
      <c r="C564" s="18">
        <f t="shared" si="164"/>
        <v>714000</v>
      </c>
      <c r="D564" s="17">
        <f ca="1">IF(A564&lt;$B$1,VLOOKUP(A564,[1]DI!$A$4:$B$15000,2,FALSE),0)</f>
        <v>6.6400000000000001E-2</v>
      </c>
      <c r="E564" s="18">
        <f t="shared" ca="1" si="158"/>
        <v>1.0002551500000001</v>
      </c>
      <c r="F564" s="18">
        <f ca="1">(TRUNC(PRODUCT($E$12:$E563),16))</f>
        <v>1.1581729847473501</v>
      </c>
      <c r="G564" s="18">
        <f t="shared" ca="1" si="175"/>
        <v>1.15699170700277</v>
      </c>
      <c r="H564" s="18">
        <f t="shared" ca="1" si="159"/>
        <v>1.00102099</v>
      </c>
      <c r="I564" s="17">
        <f t="shared" si="165"/>
        <v>0.03</v>
      </c>
      <c r="J564" s="5">
        <f t="shared" si="166"/>
        <v>43174</v>
      </c>
      <c r="K564" s="2">
        <f t="shared" si="167"/>
        <v>4</v>
      </c>
      <c r="L564" s="27">
        <f t="shared" si="168"/>
        <v>4</v>
      </c>
      <c r="M564" s="14">
        <f t="shared" si="160"/>
        <v>1.000469297</v>
      </c>
      <c r="N564" s="14">
        <f t="shared" ca="1" si="161"/>
        <v>1.0014907660000001</v>
      </c>
      <c r="O564" s="27">
        <f t="shared" si="174"/>
        <v>0</v>
      </c>
      <c r="P564" s="18">
        <f t="shared" ca="1" si="162"/>
        <v>1064.4069239999999</v>
      </c>
      <c r="Q564" s="3">
        <f t="shared" si="169"/>
        <v>0</v>
      </c>
      <c r="R564" s="4" t="str">
        <f t="shared" si="170"/>
        <v>A+J=</v>
      </c>
      <c r="S564" s="5">
        <f t="shared" si="171"/>
        <v>43360</v>
      </c>
      <c r="T564" s="8">
        <f t="shared" si="172"/>
        <v>0</v>
      </c>
      <c r="U564" s="8"/>
      <c r="V564" s="8"/>
      <c r="W564" s="8"/>
      <c r="X564" s="8"/>
      <c r="Y564" s="6"/>
      <c r="Z564" s="8"/>
      <c r="AA564" s="8"/>
      <c r="AB564" s="8"/>
      <c r="AC564" s="8"/>
      <c r="AD564" s="8"/>
      <c r="AE564" s="9"/>
      <c r="AF564" s="8"/>
      <c r="AG564" s="8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6"/>
      <c r="GI564" s="6"/>
      <c r="GJ564" s="6"/>
      <c r="GK564" s="6"/>
      <c r="GL564" s="6"/>
      <c r="GM564" s="6"/>
      <c r="GN564" s="6"/>
      <c r="GO564" s="6"/>
      <c r="GP564" s="6"/>
      <c r="GQ564" s="6"/>
      <c r="GR564" s="6"/>
      <c r="GS564" s="6"/>
      <c r="GT564" s="6"/>
      <c r="GU564" s="6"/>
      <c r="GV564" s="6"/>
      <c r="GW564" s="6"/>
      <c r="GX564" s="6"/>
      <c r="GY564" s="6"/>
      <c r="GZ564" s="6"/>
    </row>
    <row r="565" spans="1:208" x14ac:dyDescent="0.15">
      <c r="A565" s="153">
        <f t="shared" si="163"/>
        <v>43181</v>
      </c>
      <c r="B565" s="23">
        <f t="shared" ca="1" si="173"/>
        <v>715330.75676998997</v>
      </c>
      <c r="C565" s="18">
        <f t="shared" si="164"/>
        <v>714000</v>
      </c>
      <c r="D565" s="17">
        <f ca="1">IF(A565&lt;$B$1,VLOOKUP(A565,[1]DI!$A$4:$B$15000,2,FALSE),0)</f>
        <v>6.3899999999999998E-2</v>
      </c>
      <c r="E565" s="18">
        <f t="shared" ca="1" si="158"/>
        <v>1.0002458299999999</v>
      </c>
      <c r="F565" s="18">
        <f ca="1">(TRUNC(PRODUCT($E$12:$E564),16))</f>
        <v>1.15846849258441</v>
      </c>
      <c r="G565" s="18">
        <f t="shared" ca="1" si="175"/>
        <v>1.15699170700277</v>
      </c>
      <c r="H565" s="18">
        <f t="shared" ca="1" si="159"/>
        <v>1.0012764000000001</v>
      </c>
      <c r="I565" s="17">
        <f t="shared" si="165"/>
        <v>0.03</v>
      </c>
      <c r="J565" s="5">
        <f t="shared" si="166"/>
        <v>43174</v>
      </c>
      <c r="K565" s="2">
        <f t="shared" si="167"/>
        <v>5</v>
      </c>
      <c r="L565" s="27">
        <f t="shared" si="168"/>
        <v>5</v>
      </c>
      <c r="M565" s="14">
        <f t="shared" si="160"/>
        <v>1.0005866560000001</v>
      </c>
      <c r="N565" s="14">
        <f t="shared" ca="1" si="161"/>
        <v>1.0018638049999999</v>
      </c>
      <c r="O565" s="27">
        <f t="shared" si="174"/>
        <v>0</v>
      </c>
      <c r="P565" s="18">
        <f t="shared" ca="1" si="162"/>
        <v>1330.7567699900001</v>
      </c>
      <c r="Q565" s="3">
        <f t="shared" si="169"/>
        <v>0</v>
      </c>
      <c r="R565" s="4" t="str">
        <f t="shared" si="170"/>
        <v>A+J=</v>
      </c>
      <c r="S565" s="5">
        <f t="shared" si="171"/>
        <v>43360</v>
      </c>
      <c r="T565" s="8">
        <f t="shared" si="172"/>
        <v>0</v>
      </c>
      <c r="U565" s="8"/>
      <c r="V565" s="8"/>
      <c r="W565" s="8"/>
      <c r="X565" s="8"/>
      <c r="Y565" s="6"/>
      <c r="Z565" s="8"/>
      <c r="AA565" s="8"/>
      <c r="AB565" s="8"/>
      <c r="AC565" s="8"/>
      <c r="AD565" s="8"/>
      <c r="AE565" s="9"/>
      <c r="AF565" s="8"/>
      <c r="AG565" s="8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6"/>
      <c r="GI565" s="6"/>
      <c r="GJ565" s="6"/>
      <c r="GK565" s="6"/>
      <c r="GL565" s="6"/>
      <c r="GM565" s="6"/>
      <c r="GN565" s="6"/>
      <c r="GO565" s="6"/>
      <c r="GP565" s="6"/>
      <c r="GQ565" s="6"/>
      <c r="GR565" s="6"/>
      <c r="GS565" s="6"/>
      <c r="GT565" s="6"/>
      <c r="GU565" s="6"/>
      <c r="GV565" s="6"/>
      <c r="GW565" s="6"/>
      <c r="GX565" s="6"/>
      <c r="GY565" s="6"/>
      <c r="GZ565" s="6"/>
    </row>
    <row r="566" spans="1:208" x14ac:dyDescent="0.15">
      <c r="A566" s="153">
        <f t="shared" si="163"/>
        <v>43182</v>
      </c>
      <c r="B566" s="23">
        <f t="shared" ca="1" si="173"/>
        <v>715590.53567399003</v>
      </c>
      <c r="C566" s="18">
        <f t="shared" si="164"/>
        <v>714000</v>
      </c>
      <c r="D566" s="17">
        <f ca="1">IF(A566&lt;$B$1,VLOOKUP(A566,[1]DI!$A$4:$B$15000,2,FALSE),0)</f>
        <v>6.3899999999999998E-2</v>
      </c>
      <c r="E566" s="18">
        <f t="shared" ca="1" si="158"/>
        <v>1.0002458299999999</v>
      </c>
      <c r="F566" s="18">
        <f ca="1">(TRUNC(PRODUCT($E$12:$E565),16))</f>
        <v>1.1587532788939401</v>
      </c>
      <c r="G566" s="18">
        <f t="shared" ca="1" si="175"/>
        <v>1.15699170700277</v>
      </c>
      <c r="H566" s="18">
        <f t="shared" ca="1" si="159"/>
        <v>1.0015225400000001</v>
      </c>
      <c r="I566" s="17">
        <f t="shared" si="165"/>
        <v>0.03</v>
      </c>
      <c r="J566" s="5">
        <f t="shared" si="166"/>
        <v>43174</v>
      </c>
      <c r="K566" s="2">
        <f t="shared" si="167"/>
        <v>6</v>
      </c>
      <c r="L566" s="27">
        <f t="shared" si="168"/>
        <v>6</v>
      </c>
      <c r="M566" s="14">
        <f t="shared" si="160"/>
        <v>1.000704029</v>
      </c>
      <c r="N566" s="14">
        <f t="shared" ca="1" si="161"/>
        <v>1.0022276409999999</v>
      </c>
      <c r="O566" s="27">
        <f t="shared" si="174"/>
        <v>0</v>
      </c>
      <c r="P566" s="18">
        <f t="shared" ca="1" si="162"/>
        <v>1590.5356739900001</v>
      </c>
      <c r="Q566" s="3">
        <f t="shared" si="169"/>
        <v>0</v>
      </c>
      <c r="R566" s="4" t="str">
        <f t="shared" si="170"/>
        <v>A+J=</v>
      </c>
      <c r="S566" s="5">
        <f t="shared" si="171"/>
        <v>43360</v>
      </c>
      <c r="T566" s="8">
        <f t="shared" si="172"/>
        <v>0</v>
      </c>
      <c r="U566" s="8"/>
      <c r="V566" s="8"/>
      <c r="W566" s="8"/>
      <c r="X566" s="8"/>
      <c r="Y566" s="6"/>
      <c r="Z566" s="8"/>
      <c r="AA566" s="8"/>
      <c r="AB566" s="8"/>
      <c r="AC566" s="8"/>
      <c r="AD566" s="8"/>
      <c r="AE566" s="9"/>
      <c r="AF566" s="8"/>
      <c r="AG566" s="8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6"/>
      <c r="GI566" s="6"/>
      <c r="GJ566" s="6"/>
      <c r="GK566" s="6"/>
      <c r="GL566" s="6"/>
      <c r="GM566" s="6"/>
      <c r="GN566" s="6"/>
      <c r="GO566" s="6"/>
      <c r="GP566" s="6"/>
      <c r="GQ566" s="6"/>
      <c r="GR566" s="6"/>
      <c r="GS566" s="6"/>
      <c r="GT566" s="6"/>
      <c r="GU566" s="6"/>
      <c r="GV566" s="6"/>
      <c r="GW566" s="6"/>
      <c r="GX566" s="6"/>
      <c r="GY566" s="6"/>
      <c r="GZ566" s="6"/>
    </row>
    <row r="567" spans="1:208" x14ac:dyDescent="0.15">
      <c r="A567" s="153">
        <f t="shared" si="163"/>
        <v>43183</v>
      </c>
      <c r="B567" s="23">
        <f t="shared" ca="1" si="173"/>
        <v>715850.41525199998</v>
      </c>
      <c r="C567" s="18">
        <f t="shared" si="164"/>
        <v>714000</v>
      </c>
      <c r="D567" s="17">
        <f ca="1">IF(A567&lt;$B$1,VLOOKUP(A567,[1]DI!$A$4:$B$15000,2,FALSE),0)</f>
        <v>0</v>
      </c>
      <c r="E567" s="18">
        <f t="shared" ca="1" si="158"/>
        <v>1</v>
      </c>
      <c r="F567" s="18">
        <f ca="1">(TRUNC(PRODUCT($E$12:$E566),16))</f>
        <v>1.1590381352124901</v>
      </c>
      <c r="G567" s="18">
        <f t="shared" ca="1" si="175"/>
        <v>1.15699170700277</v>
      </c>
      <c r="H567" s="18">
        <f t="shared" ca="1" si="159"/>
        <v>1.0017687500000001</v>
      </c>
      <c r="I567" s="17">
        <f t="shared" si="165"/>
        <v>0.03</v>
      </c>
      <c r="J567" s="5">
        <f t="shared" si="166"/>
        <v>43174</v>
      </c>
      <c r="K567" s="2">
        <f t="shared" si="167"/>
        <v>6</v>
      </c>
      <c r="L567" s="27">
        <f t="shared" si="168"/>
        <v>7</v>
      </c>
      <c r="M567" s="14">
        <f t="shared" si="160"/>
        <v>1.0008214150000001</v>
      </c>
      <c r="N567" s="14">
        <f t="shared" ca="1" si="161"/>
        <v>1.0025916180000001</v>
      </c>
      <c r="O567" s="27">
        <f t="shared" si="174"/>
        <v>0</v>
      </c>
      <c r="P567" s="18">
        <f t="shared" ca="1" si="162"/>
        <v>1850.415252</v>
      </c>
      <c r="Q567" s="3">
        <f t="shared" si="169"/>
        <v>0</v>
      </c>
      <c r="R567" s="4" t="str">
        <f t="shared" si="170"/>
        <v>A+J=</v>
      </c>
      <c r="S567" s="5">
        <f t="shared" si="171"/>
        <v>43360</v>
      </c>
      <c r="T567" s="8">
        <f t="shared" si="172"/>
        <v>0</v>
      </c>
      <c r="U567" s="8"/>
      <c r="V567" s="8"/>
      <c r="W567" s="8"/>
      <c r="X567" s="8"/>
      <c r="Y567" s="6"/>
      <c r="Z567" s="8"/>
      <c r="AA567" s="8"/>
      <c r="AB567" s="8"/>
      <c r="AC567" s="8"/>
      <c r="AD567" s="8"/>
      <c r="AE567" s="9"/>
      <c r="AF567" s="8"/>
      <c r="AG567" s="8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6"/>
      <c r="GI567" s="6"/>
      <c r="GJ567" s="6"/>
      <c r="GK567" s="6"/>
      <c r="GL567" s="6"/>
      <c r="GM567" s="6"/>
      <c r="GN567" s="6"/>
      <c r="GO567" s="6"/>
      <c r="GP567" s="6"/>
      <c r="GQ567" s="6"/>
      <c r="GR567" s="6"/>
      <c r="GS567" s="6"/>
      <c r="GT567" s="6"/>
      <c r="GU567" s="6"/>
      <c r="GV567" s="6"/>
      <c r="GW567" s="6"/>
      <c r="GX567" s="6"/>
      <c r="GY567" s="6"/>
      <c r="GZ567" s="6"/>
    </row>
    <row r="568" spans="1:208" x14ac:dyDescent="0.15">
      <c r="A568" s="153">
        <f t="shared" si="163"/>
        <v>43184</v>
      </c>
      <c r="B568" s="23">
        <f t="shared" ca="1" si="173"/>
        <v>715850.41525199998</v>
      </c>
      <c r="C568" s="18">
        <f t="shared" si="164"/>
        <v>714000</v>
      </c>
      <c r="D568" s="17">
        <f ca="1">IF(A568&lt;$B$1,VLOOKUP(A568,[1]DI!$A$4:$B$15000,2,FALSE),0)</f>
        <v>0</v>
      </c>
      <c r="E568" s="18">
        <f t="shared" ca="1" si="158"/>
        <v>1</v>
      </c>
      <c r="F568" s="18">
        <f ca="1">(TRUNC(PRODUCT($E$12:$E567),16))</f>
        <v>1.1590381352124901</v>
      </c>
      <c r="G568" s="18">
        <f t="shared" ca="1" si="175"/>
        <v>1.15699170700277</v>
      </c>
      <c r="H568" s="18">
        <f t="shared" ca="1" si="159"/>
        <v>1.0017687500000001</v>
      </c>
      <c r="I568" s="17">
        <f t="shared" si="165"/>
        <v>0.03</v>
      </c>
      <c r="J568" s="5">
        <f t="shared" si="166"/>
        <v>43174</v>
      </c>
      <c r="K568" s="2">
        <f t="shared" si="167"/>
        <v>6</v>
      </c>
      <c r="L568" s="27">
        <f t="shared" si="168"/>
        <v>7</v>
      </c>
      <c r="M568" s="14">
        <f t="shared" si="160"/>
        <v>1.0008214150000001</v>
      </c>
      <c r="N568" s="14">
        <f t="shared" ca="1" si="161"/>
        <v>1.0025916180000001</v>
      </c>
      <c r="O568" s="27">
        <f t="shared" si="174"/>
        <v>0</v>
      </c>
      <c r="P568" s="18">
        <f t="shared" ca="1" si="162"/>
        <v>1850.415252</v>
      </c>
      <c r="Q568" s="3">
        <f t="shared" si="169"/>
        <v>0</v>
      </c>
      <c r="R568" s="4" t="str">
        <f t="shared" si="170"/>
        <v>A+J=</v>
      </c>
      <c r="S568" s="5">
        <f t="shared" si="171"/>
        <v>43360</v>
      </c>
      <c r="T568" s="8">
        <f t="shared" si="172"/>
        <v>0</v>
      </c>
      <c r="U568" s="8"/>
      <c r="V568" s="8"/>
      <c r="W568" s="8"/>
      <c r="X568" s="8"/>
      <c r="Y568" s="6"/>
      <c r="Z568" s="8"/>
      <c r="AA568" s="8"/>
      <c r="AB568" s="8"/>
      <c r="AC568" s="8"/>
      <c r="AD568" s="8"/>
      <c r="AE568" s="9"/>
      <c r="AF568" s="8"/>
      <c r="AG568" s="8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6"/>
      <c r="GI568" s="6"/>
      <c r="GJ568" s="6"/>
      <c r="GK568" s="6"/>
      <c r="GL568" s="6"/>
      <c r="GM568" s="6"/>
      <c r="GN568" s="6"/>
      <c r="GO568" s="6"/>
      <c r="GP568" s="6"/>
      <c r="GQ568" s="6"/>
      <c r="GR568" s="6"/>
      <c r="GS568" s="6"/>
      <c r="GT568" s="6"/>
      <c r="GU568" s="6"/>
      <c r="GV568" s="6"/>
      <c r="GW568" s="6"/>
      <c r="GX568" s="6"/>
      <c r="GY568" s="6"/>
      <c r="GZ568" s="6"/>
    </row>
    <row r="569" spans="1:208" x14ac:dyDescent="0.15">
      <c r="A569" s="153">
        <f t="shared" si="163"/>
        <v>43185</v>
      </c>
      <c r="B569" s="23">
        <f t="shared" ca="1" si="173"/>
        <v>715850.41525199998</v>
      </c>
      <c r="C569" s="18">
        <f t="shared" si="164"/>
        <v>714000</v>
      </c>
      <c r="D569" s="17">
        <f ca="1">IF(A569&lt;$B$1,VLOOKUP(A569,[1]DI!$A$4:$B$15000,2,FALSE),0)</f>
        <v>6.3899999999999998E-2</v>
      </c>
      <c r="E569" s="18">
        <f t="shared" ca="1" si="158"/>
        <v>1.0002458299999999</v>
      </c>
      <c r="F569" s="18">
        <f ca="1">(TRUNC(PRODUCT($E$12:$E568),16))</f>
        <v>1.1590381352124901</v>
      </c>
      <c r="G569" s="18">
        <f t="shared" ca="1" si="175"/>
        <v>1.15699170700277</v>
      </c>
      <c r="H569" s="18">
        <f t="shared" ca="1" si="159"/>
        <v>1.0017687500000001</v>
      </c>
      <c r="I569" s="17">
        <f t="shared" si="165"/>
        <v>0.03</v>
      </c>
      <c r="J569" s="5">
        <f t="shared" si="166"/>
        <v>43174</v>
      </c>
      <c r="K569" s="2">
        <f t="shared" si="167"/>
        <v>7</v>
      </c>
      <c r="L569" s="27">
        <f t="shared" si="168"/>
        <v>7</v>
      </c>
      <c r="M569" s="14">
        <f t="shared" si="160"/>
        <v>1.0008214150000001</v>
      </c>
      <c r="N569" s="14">
        <f t="shared" ca="1" si="161"/>
        <v>1.0025916180000001</v>
      </c>
      <c r="O569" s="27">
        <f t="shared" si="174"/>
        <v>0</v>
      </c>
      <c r="P569" s="18">
        <f t="shared" ca="1" si="162"/>
        <v>1850.415252</v>
      </c>
      <c r="Q569" s="3">
        <f t="shared" si="169"/>
        <v>0</v>
      </c>
      <c r="R569" s="4" t="str">
        <f t="shared" si="170"/>
        <v>A+J=</v>
      </c>
      <c r="S569" s="5">
        <f t="shared" si="171"/>
        <v>43360</v>
      </c>
      <c r="T569" s="8">
        <f t="shared" si="172"/>
        <v>0</v>
      </c>
      <c r="U569" s="8"/>
      <c r="V569" s="8"/>
      <c r="W569" s="8"/>
      <c r="X569" s="8"/>
      <c r="Y569" s="6"/>
      <c r="Z569" s="8"/>
      <c r="AA569" s="8"/>
      <c r="AB569" s="8"/>
      <c r="AC569" s="8"/>
      <c r="AD569" s="8"/>
      <c r="AE569" s="9"/>
      <c r="AF569" s="8"/>
      <c r="AG569" s="8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6"/>
      <c r="GI569" s="6"/>
      <c r="GJ569" s="6"/>
      <c r="GK569" s="6"/>
      <c r="GL569" s="6"/>
      <c r="GM569" s="6"/>
      <c r="GN569" s="6"/>
      <c r="GO569" s="6"/>
      <c r="GP569" s="6"/>
      <c r="GQ569" s="6"/>
      <c r="GR569" s="6"/>
      <c r="GS569" s="6"/>
      <c r="GT569" s="6"/>
      <c r="GU569" s="6"/>
      <c r="GV569" s="6"/>
      <c r="GW569" s="6"/>
      <c r="GX569" s="6"/>
      <c r="GY569" s="6"/>
      <c r="GZ569" s="6"/>
    </row>
    <row r="570" spans="1:208" x14ac:dyDescent="0.15">
      <c r="A570" s="153">
        <f t="shared" si="163"/>
        <v>43186</v>
      </c>
      <c r="B570" s="23">
        <f t="shared" ca="1" si="173"/>
        <v>716110.38193799998</v>
      </c>
      <c r="C570" s="18">
        <f t="shared" si="164"/>
        <v>714000</v>
      </c>
      <c r="D570" s="17">
        <f ca="1">IF(A570&lt;$B$1,VLOOKUP(A570,[1]DI!$A$4:$B$15000,2,FALSE),0)</f>
        <v>6.3899999999999998E-2</v>
      </c>
      <c r="E570" s="18">
        <f t="shared" ca="1" si="158"/>
        <v>1.0002458299999999</v>
      </c>
      <c r="F570" s="18">
        <f ca="1">(TRUNC(PRODUCT($E$12:$E569),16))</f>
        <v>1.1593230615572701</v>
      </c>
      <c r="G570" s="18">
        <f t="shared" ca="1" si="175"/>
        <v>1.15699170700277</v>
      </c>
      <c r="H570" s="18">
        <f t="shared" ca="1" si="159"/>
        <v>1.00201501</v>
      </c>
      <c r="I570" s="17">
        <f t="shared" si="165"/>
        <v>0.03</v>
      </c>
      <c r="J570" s="5">
        <f t="shared" si="166"/>
        <v>43174</v>
      </c>
      <c r="K570" s="2">
        <f t="shared" si="167"/>
        <v>8</v>
      </c>
      <c r="L570" s="27">
        <f t="shared" si="168"/>
        <v>8</v>
      </c>
      <c r="M570" s="14">
        <f t="shared" si="160"/>
        <v>1.000938815</v>
      </c>
      <c r="N570" s="14">
        <f t="shared" ca="1" si="161"/>
        <v>1.0029557170000001</v>
      </c>
      <c r="O570" s="27">
        <f t="shared" si="174"/>
        <v>0</v>
      </c>
      <c r="P570" s="18">
        <f t="shared" ca="1" si="162"/>
        <v>2110.381938</v>
      </c>
      <c r="Q570" s="3">
        <f t="shared" si="169"/>
        <v>0</v>
      </c>
      <c r="R570" s="4" t="str">
        <f t="shared" si="170"/>
        <v>A+J=</v>
      </c>
      <c r="S570" s="5">
        <f t="shared" si="171"/>
        <v>43360</v>
      </c>
      <c r="T570" s="8">
        <f t="shared" si="172"/>
        <v>0</v>
      </c>
      <c r="U570" s="8"/>
      <c r="V570" s="8"/>
      <c r="W570" s="8"/>
      <c r="X570" s="8"/>
      <c r="Y570" s="6"/>
      <c r="Z570" s="8"/>
      <c r="AA570" s="8"/>
      <c r="AB570" s="8"/>
      <c r="AC570" s="8"/>
      <c r="AD570" s="8"/>
      <c r="AE570" s="9"/>
      <c r="AF570" s="8"/>
      <c r="AG570" s="8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6"/>
      <c r="GI570" s="6"/>
      <c r="GJ570" s="6"/>
      <c r="GK570" s="6"/>
      <c r="GL570" s="6"/>
      <c r="GM570" s="6"/>
      <c r="GN570" s="6"/>
      <c r="GO570" s="6"/>
      <c r="GP570" s="6"/>
      <c r="GQ570" s="6"/>
      <c r="GR570" s="6"/>
      <c r="GS570" s="6"/>
      <c r="GT570" s="6"/>
      <c r="GU570" s="6"/>
      <c r="GV570" s="6"/>
      <c r="GW570" s="6"/>
      <c r="GX570" s="6"/>
      <c r="GY570" s="6"/>
      <c r="GZ570" s="6"/>
    </row>
    <row r="571" spans="1:208" x14ac:dyDescent="0.15">
      <c r="A571" s="153">
        <f t="shared" si="163"/>
        <v>43187</v>
      </c>
      <c r="B571" s="23">
        <f t="shared" ca="1" si="173"/>
        <v>716370.44929798995</v>
      </c>
      <c r="C571" s="18">
        <f t="shared" si="164"/>
        <v>714000</v>
      </c>
      <c r="D571" s="17">
        <f ca="1">IF(A571&lt;$B$1,VLOOKUP(A571,[1]DI!$A$4:$B$15000,2,FALSE),0)</f>
        <v>6.3899999999999998E-2</v>
      </c>
      <c r="E571" s="18">
        <f t="shared" ca="1" si="158"/>
        <v>1.0002458299999999</v>
      </c>
      <c r="F571" s="18">
        <f ca="1">(TRUNC(PRODUCT($E$12:$E570),16))</f>
        <v>1.1596080579454899</v>
      </c>
      <c r="G571" s="18">
        <f t="shared" ca="1" si="175"/>
        <v>1.15699170700277</v>
      </c>
      <c r="H571" s="18">
        <f t="shared" ca="1" si="159"/>
        <v>1.00226134</v>
      </c>
      <c r="I571" s="17">
        <f t="shared" si="165"/>
        <v>0.03</v>
      </c>
      <c r="J571" s="5">
        <f t="shared" si="166"/>
        <v>43174</v>
      </c>
      <c r="K571" s="2">
        <f t="shared" si="167"/>
        <v>9</v>
      </c>
      <c r="L571" s="27">
        <f t="shared" si="168"/>
        <v>9</v>
      </c>
      <c r="M571" s="14">
        <f t="shared" si="160"/>
        <v>1.001056229</v>
      </c>
      <c r="N571" s="14">
        <f t="shared" ca="1" si="161"/>
        <v>1.003319957</v>
      </c>
      <c r="O571" s="27">
        <f t="shared" si="174"/>
        <v>0</v>
      </c>
      <c r="P571" s="18">
        <f t="shared" ca="1" si="162"/>
        <v>2370.4492979900001</v>
      </c>
      <c r="Q571" s="3">
        <f t="shared" si="169"/>
        <v>0</v>
      </c>
      <c r="R571" s="4" t="str">
        <f t="shared" si="170"/>
        <v>A+J=</v>
      </c>
      <c r="S571" s="5">
        <f t="shared" si="171"/>
        <v>43360</v>
      </c>
      <c r="T571" s="8">
        <f t="shared" si="172"/>
        <v>0</v>
      </c>
      <c r="U571" s="8"/>
      <c r="V571" s="8"/>
      <c r="W571" s="8"/>
      <c r="X571" s="8"/>
      <c r="Y571" s="6"/>
      <c r="Z571" s="8"/>
      <c r="AA571" s="8"/>
      <c r="AB571" s="8"/>
      <c r="AC571" s="8"/>
      <c r="AD571" s="8"/>
      <c r="AE571" s="9"/>
      <c r="AF571" s="8"/>
      <c r="AG571" s="8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6"/>
      <c r="GI571" s="6"/>
      <c r="GJ571" s="6"/>
      <c r="GK571" s="6"/>
      <c r="GL571" s="6"/>
      <c r="GM571" s="6"/>
      <c r="GN571" s="6"/>
      <c r="GO571" s="6"/>
      <c r="GP571" s="6"/>
      <c r="GQ571" s="6"/>
      <c r="GR571" s="6"/>
      <c r="GS571" s="6"/>
      <c r="GT571" s="6"/>
      <c r="GU571" s="6"/>
      <c r="GV571" s="6"/>
      <c r="GW571" s="6"/>
      <c r="GX571" s="6"/>
      <c r="GY571" s="6"/>
      <c r="GZ571" s="6"/>
    </row>
    <row r="572" spans="1:208" x14ac:dyDescent="0.15">
      <c r="A572" s="153">
        <f t="shared" si="163"/>
        <v>43188</v>
      </c>
      <c r="B572" s="23">
        <f t="shared" ca="1" si="173"/>
        <v>716630.61161999998</v>
      </c>
      <c r="C572" s="18">
        <f t="shared" si="164"/>
        <v>714000</v>
      </c>
      <c r="D572" s="17">
        <f ca="1">IF(A572&lt;$B$1,VLOOKUP(A572,[1]DI!$A$4:$B$15000,2,FALSE),0)</f>
        <v>6.3899999999999998E-2</v>
      </c>
      <c r="E572" s="18">
        <f t="shared" ca="1" si="158"/>
        <v>1.0002458299999999</v>
      </c>
      <c r="F572" s="18">
        <f ca="1">(TRUNC(PRODUCT($E$12:$E571),16))</f>
        <v>1.15989312439438</v>
      </c>
      <c r="G572" s="18">
        <f t="shared" ca="1" si="175"/>
        <v>1.15699170700277</v>
      </c>
      <c r="H572" s="18">
        <f t="shared" ca="1" si="159"/>
        <v>1.00250773</v>
      </c>
      <c r="I572" s="17">
        <f t="shared" si="165"/>
        <v>0.03</v>
      </c>
      <c r="J572" s="5">
        <f t="shared" si="166"/>
        <v>43174</v>
      </c>
      <c r="K572" s="2">
        <f t="shared" si="167"/>
        <v>10</v>
      </c>
      <c r="L572" s="27">
        <f t="shared" si="168"/>
        <v>10</v>
      </c>
      <c r="M572" s="14">
        <f t="shared" si="160"/>
        <v>1.0011736570000001</v>
      </c>
      <c r="N572" s="14">
        <f t="shared" ca="1" si="161"/>
        <v>1.00368433</v>
      </c>
      <c r="O572" s="27">
        <f t="shared" si="174"/>
        <v>0</v>
      </c>
      <c r="P572" s="18">
        <f t="shared" ca="1" si="162"/>
        <v>2630.6116200000001</v>
      </c>
      <c r="Q572" s="3">
        <f t="shared" si="169"/>
        <v>0</v>
      </c>
      <c r="R572" s="4" t="str">
        <f t="shared" si="170"/>
        <v>A+J=</v>
      </c>
      <c r="S572" s="5">
        <f t="shared" si="171"/>
        <v>43360</v>
      </c>
      <c r="T572" s="8">
        <f t="shared" si="172"/>
        <v>0</v>
      </c>
      <c r="U572" s="8"/>
      <c r="V572" s="8"/>
      <c r="W572" s="8"/>
      <c r="X572" s="8"/>
      <c r="Y572" s="6"/>
      <c r="Z572" s="8"/>
      <c r="AA572" s="8"/>
      <c r="AB572" s="8"/>
      <c r="AC572" s="8"/>
      <c r="AD572" s="8"/>
      <c r="AE572" s="9"/>
      <c r="AF572" s="8"/>
      <c r="AG572" s="8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6"/>
      <c r="GI572" s="6"/>
      <c r="GJ572" s="6"/>
      <c r="GK572" s="6"/>
      <c r="GL572" s="6"/>
      <c r="GM572" s="6"/>
      <c r="GN572" s="6"/>
      <c r="GO572" s="6"/>
      <c r="GP572" s="6"/>
      <c r="GQ572" s="6"/>
      <c r="GR572" s="6"/>
      <c r="GS572" s="6"/>
      <c r="GT572" s="6"/>
      <c r="GU572" s="6"/>
      <c r="GV572" s="6"/>
      <c r="GW572" s="6"/>
      <c r="GX572" s="6"/>
      <c r="GY572" s="6"/>
      <c r="GZ572" s="6"/>
    </row>
    <row r="573" spans="1:208" x14ac:dyDescent="0.15">
      <c r="A573" s="153">
        <f t="shared" si="163"/>
        <v>43189</v>
      </c>
      <c r="B573" s="23">
        <f t="shared" ca="1" si="173"/>
        <v>716890.86033599998</v>
      </c>
      <c r="C573" s="18">
        <f t="shared" si="164"/>
        <v>714000</v>
      </c>
      <c r="D573" s="17">
        <f ca="1">IF(A573&lt;$B$1,VLOOKUP(A573,[1]DI!$A$4:$B$15000,2,FALSE),0)</f>
        <v>0</v>
      </c>
      <c r="E573" s="18">
        <f t="shared" ca="1" si="158"/>
        <v>1</v>
      </c>
      <c r="F573" s="18">
        <f ca="1">(TRUNC(PRODUCT($E$12:$E572),16))</f>
        <v>1.16017826092115</v>
      </c>
      <c r="G573" s="18">
        <f t="shared" ca="1" si="175"/>
        <v>1.15699170700277</v>
      </c>
      <c r="H573" s="18">
        <f t="shared" ca="1" si="159"/>
        <v>1.00275417</v>
      </c>
      <c r="I573" s="17">
        <f t="shared" si="165"/>
        <v>0.03</v>
      </c>
      <c r="J573" s="5">
        <f t="shared" si="166"/>
        <v>43174</v>
      </c>
      <c r="K573" s="2">
        <f t="shared" si="167"/>
        <v>10</v>
      </c>
      <c r="L573" s="27">
        <f t="shared" si="168"/>
        <v>11</v>
      </c>
      <c r="M573" s="14">
        <f t="shared" si="160"/>
        <v>1.001291098</v>
      </c>
      <c r="N573" s="14">
        <f t="shared" ca="1" si="161"/>
        <v>1.0040488240000001</v>
      </c>
      <c r="O573" s="27">
        <f t="shared" si="174"/>
        <v>0</v>
      </c>
      <c r="P573" s="18">
        <f t="shared" ca="1" si="162"/>
        <v>2890.8603360000002</v>
      </c>
      <c r="Q573" s="3">
        <f t="shared" si="169"/>
        <v>0</v>
      </c>
      <c r="R573" s="4" t="str">
        <f t="shared" si="170"/>
        <v>A+J=</v>
      </c>
      <c r="S573" s="5">
        <f t="shared" si="171"/>
        <v>43360</v>
      </c>
      <c r="T573" s="8">
        <f t="shared" si="172"/>
        <v>0</v>
      </c>
      <c r="U573" s="8"/>
      <c r="V573" s="8"/>
      <c r="W573" s="8"/>
      <c r="X573" s="8"/>
      <c r="Y573" s="6"/>
      <c r="Z573" s="8"/>
      <c r="AA573" s="8"/>
      <c r="AB573" s="8"/>
      <c r="AC573" s="8"/>
      <c r="AD573" s="8"/>
      <c r="AE573" s="9"/>
      <c r="AF573" s="8"/>
      <c r="AG573" s="8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6"/>
      <c r="GI573" s="6"/>
      <c r="GJ573" s="6"/>
      <c r="GK573" s="6"/>
      <c r="GL573" s="6"/>
      <c r="GM573" s="6"/>
      <c r="GN573" s="6"/>
      <c r="GO573" s="6"/>
      <c r="GP573" s="6"/>
      <c r="GQ573" s="6"/>
      <c r="GR573" s="6"/>
      <c r="GS573" s="6"/>
      <c r="GT573" s="6"/>
      <c r="GU573" s="6"/>
      <c r="GV573" s="6"/>
      <c r="GW573" s="6"/>
      <c r="GX573" s="6"/>
      <c r="GY573" s="6"/>
      <c r="GZ573" s="6"/>
    </row>
    <row r="574" spans="1:208" x14ac:dyDescent="0.15">
      <c r="A574" s="153">
        <f t="shared" si="163"/>
        <v>43190</v>
      </c>
      <c r="B574" s="23">
        <f t="shared" ca="1" si="173"/>
        <v>716890.86033599998</v>
      </c>
      <c r="C574" s="18">
        <f t="shared" si="164"/>
        <v>714000</v>
      </c>
      <c r="D574" s="17">
        <f ca="1">IF(A574&lt;$B$1,VLOOKUP(A574,[1]DI!$A$4:$B$15000,2,FALSE),0)</f>
        <v>0</v>
      </c>
      <c r="E574" s="18">
        <f t="shared" ca="1" si="158"/>
        <v>1</v>
      </c>
      <c r="F574" s="18">
        <f ca="1">(TRUNC(PRODUCT($E$12:$E573),16))</f>
        <v>1.16017826092115</v>
      </c>
      <c r="G574" s="18">
        <f t="shared" ca="1" si="175"/>
        <v>1.15699170700277</v>
      </c>
      <c r="H574" s="18">
        <f t="shared" ca="1" si="159"/>
        <v>1.00275417</v>
      </c>
      <c r="I574" s="17">
        <f t="shared" si="165"/>
        <v>0.03</v>
      </c>
      <c r="J574" s="5">
        <f t="shared" si="166"/>
        <v>43174</v>
      </c>
      <c r="K574" s="2">
        <f t="shared" si="167"/>
        <v>10</v>
      </c>
      <c r="L574" s="27">
        <f t="shared" si="168"/>
        <v>11</v>
      </c>
      <c r="M574" s="14">
        <f t="shared" si="160"/>
        <v>1.001291098</v>
      </c>
      <c r="N574" s="14">
        <f t="shared" ca="1" si="161"/>
        <v>1.0040488240000001</v>
      </c>
      <c r="O574" s="27">
        <f t="shared" si="174"/>
        <v>0</v>
      </c>
      <c r="P574" s="18">
        <f t="shared" ca="1" si="162"/>
        <v>2890.8603360000002</v>
      </c>
      <c r="Q574" s="3">
        <f t="shared" si="169"/>
        <v>0</v>
      </c>
      <c r="R574" s="4" t="str">
        <f t="shared" si="170"/>
        <v>A+J=</v>
      </c>
      <c r="S574" s="5">
        <f t="shared" si="171"/>
        <v>43360</v>
      </c>
      <c r="T574" s="8">
        <f t="shared" si="172"/>
        <v>0</v>
      </c>
      <c r="U574" s="8"/>
      <c r="V574" s="8"/>
      <c r="W574" s="8"/>
      <c r="X574" s="8"/>
      <c r="Y574" s="6"/>
      <c r="Z574" s="8"/>
      <c r="AA574" s="8"/>
      <c r="AB574" s="8"/>
      <c r="AC574" s="8"/>
      <c r="AD574" s="8"/>
      <c r="AE574" s="9"/>
      <c r="AF574" s="8"/>
      <c r="AG574" s="8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6"/>
      <c r="GI574" s="6"/>
      <c r="GJ574" s="6"/>
      <c r="GK574" s="6"/>
      <c r="GL574" s="6"/>
      <c r="GM574" s="6"/>
      <c r="GN574" s="6"/>
      <c r="GO574" s="6"/>
      <c r="GP574" s="6"/>
      <c r="GQ574" s="6"/>
      <c r="GR574" s="6"/>
      <c r="GS574" s="6"/>
      <c r="GT574" s="6"/>
      <c r="GU574" s="6"/>
      <c r="GV574" s="6"/>
      <c r="GW574" s="6"/>
      <c r="GX574" s="6"/>
      <c r="GY574" s="6"/>
      <c r="GZ574" s="6"/>
    </row>
    <row r="575" spans="1:208" x14ac:dyDescent="0.15">
      <c r="A575" s="153">
        <f t="shared" si="163"/>
        <v>43191</v>
      </c>
      <c r="B575" s="23">
        <f t="shared" ca="1" si="173"/>
        <v>716890.86033599998</v>
      </c>
      <c r="C575" s="18">
        <f t="shared" si="164"/>
        <v>714000</v>
      </c>
      <c r="D575" s="17">
        <f ca="1">IF(A575&lt;$B$1,VLOOKUP(A575,[1]DI!$A$4:$B$15000,2,FALSE),0)</f>
        <v>0</v>
      </c>
      <c r="E575" s="18">
        <f t="shared" ca="1" si="158"/>
        <v>1</v>
      </c>
      <c r="F575" s="18">
        <f ca="1">(TRUNC(PRODUCT($E$12:$E574),16))</f>
        <v>1.16017826092115</v>
      </c>
      <c r="G575" s="18">
        <f t="shared" ca="1" si="175"/>
        <v>1.15699170700277</v>
      </c>
      <c r="H575" s="18">
        <f t="shared" ca="1" si="159"/>
        <v>1.00275417</v>
      </c>
      <c r="I575" s="17">
        <f t="shared" si="165"/>
        <v>0.03</v>
      </c>
      <c r="J575" s="5">
        <f t="shared" si="166"/>
        <v>43174</v>
      </c>
      <c r="K575" s="2">
        <f t="shared" si="167"/>
        <v>10</v>
      </c>
      <c r="L575" s="27">
        <f t="shared" si="168"/>
        <v>11</v>
      </c>
      <c r="M575" s="14">
        <f t="shared" si="160"/>
        <v>1.001291098</v>
      </c>
      <c r="N575" s="14">
        <f t="shared" ca="1" si="161"/>
        <v>1.0040488240000001</v>
      </c>
      <c r="O575" s="27">
        <f t="shared" si="174"/>
        <v>0</v>
      </c>
      <c r="P575" s="18">
        <f t="shared" ca="1" si="162"/>
        <v>2890.8603360000002</v>
      </c>
      <c r="Q575" s="3">
        <f t="shared" si="169"/>
        <v>0</v>
      </c>
      <c r="R575" s="4" t="str">
        <f t="shared" si="170"/>
        <v>A+J=</v>
      </c>
      <c r="S575" s="5">
        <f t="shared" si="171"/>
        <v>43360</v>
      </c>
      <c r="T575" s="8">
        <f t="shared" si="172"/>
        <v>0</v>
      </c>
      <c r="U575" s="8"/>
      <c r="V575" s="8"/>
      <c r="W575" s="8"/>
      <c r="X575" s="8"/>
      <c r="Y575" s="6"/>
      <c r="Z575" s="8"/>
      <c r="AA575" s="8"/>
      <c r="AB575" s="8"/>
      <c r="AC575" s="8"/>
      <c r="AD575" s="8"/>
      <c r="AE575" s="9"/>
      <c r="AF575" s="8"/>
      <c r="AG575" s="8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6"/>
      <c r="GI575" s="6"/>
      <c r="GJ575" s="6"/>
      <c r="GK575" s="6"/>
      <c r="GL575" s="6"/>
      <c r="GM575" s="6"/>
      <c r="GN575" s="6"/>
      <c r="GO575" s="6"/>
      <c r="GP575" s="6"/>
      <c r="GQ575" s="6"/>
      <c r="GR575" s="6"/>
      <c r="GS575" s="6"/>
      <c r="GT575" s="6"/>
      <c r="GU575" s="6"/>
      <c r="GV575" s="6"/>
      <c r="GW575" s="6"/>
      <c r="GX575" s="6"/>
      <c r="GY575" s="6"/>
      <c r="GZ575" s="6"/>
    </row>
    <row r="576" spans="1:208" x14ac:dyDescent="0.15">
      <c r="A576" s="153">
        <f t="shared" si="163"/>
        <v>43192</v>
      </c>
      <c r="B576" s="23">
        <f t="shared" ca="1" si="173"/>
        <v>716890.86033599998</v>
      </c>
      <c r="C576" s="18">
        <f t="shared" si="164"/>
        <v>714000</v>
      </c>
      <c r="D576" s="17">
        <f ca="1">IF(A576&lt;$B$1,VLOOKUP(A576,[1]DI!$A$4:$B$15000,2,FALSE),0)</f>
        <v>6.3899999999999998E-2</v>
      </c>
      <c r="E576" s="18">
        <f t="shared" ca="1" si="158"/>
        <v>1.0002458299999999</v>
      </c>
      <c r="F576" s="18">
        <f ca="1">(TRUNC(PRODUCT($E$12:$E575),16))</f>
        <v>1.16017826092115</v>
      </c>
      <c r="G576" s="18">
        <f t="shared" ca="1" si="175"/>
        <v>1.15699170700277</v>
      </c>
      <c r="H576" s="18">
        <f t="shared" ca="1" si="159"/>
        <v>1.00275417</v>
      </c>
      <c r="I576" s="17">
        <f t="shared" si="165"/>
        <v>0.03</v>
      </c>
      <c r="J576" s="5">
        <f t="shared" si="166"/>
        <v>43174</v>
      </c>
      <c r="K576" s="2">
        <f t="shared" si="167"/>
        <v>11</v>
      </c>
      <c r="L576" s="27">
        <f t="shared" si="168"/>
        <v>11</v>
      </c>
      <c r="M576" s="14">
        <f t="shared" si="160"/>
        <v>1.001291098</v>
      </c>
      <c r="N576" s="14">
        <f t="shared" ca="1" si="161"/>
        <v>1.0040488240000001</v>
      </c>
      <c r="O576" s="27">
        <f t="shared" si="174"/>
        <v>0</v>
      </c>
      <c r="P576" s="18">
        <f t="shared" ca="1" si="162"/>
        <v>2890.8603360000002</v>
      </c>
      <c r="Q576" s="3">
        <f t="shared" si="169"/>
        <v>0</v>
      </c>
      <c r="R576" s="4" t="str">
        <f t="shared" si="170"/>
        <v>A+J=</v>
      </c>
      <c r="S576" s="5">
        <f t="shared" si="171"/>
        <v>43360</v>
      </c>
      <c r="T576" s="8">
        <f t="shared" si="172"/>
        <v>0</v>
      </c>
      <c r="U576" s="8"/>
      <c r="V576" s="8"/>
      <c r="W576" s="8"/>
      <c r="X576" s="8"/>
      <c r="Y576" s="6"/>
      <c r="Z576" s="8"/>
      <c r="AA576" s="8"/>
      <c r="AB576" s="8"/>
      <c r="AC576" s="8"/>
      <c r="AD576" s="8"/>
      <c r="AE576" s="9"/>
      <c r="AF576" s="8"/>
      <c r="AG576" s="8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6"/>
      <c r="GI576" s="6"/>
      <c r="GJ576" s="6"/>
      <c r="GK576" s="6"/>
      <c r="GL576" s="6"/>
      <c r="GM576" s="6"/>
      <c r="GN576" s="6"/>
      <c r="GO576" s="6"/>
      <c r="GP576" s="6"/>
      <c r="GQ576" s="6"/>
      <c r="GR576" s="6"/>
      <c r="GS576" s="6"/>
      <c r="GT576" s="6"/>
      <c r="GU576" s="6"/>
      <c r="GV576" s="6"/>
      <c r="GW576" s="6"/>
      <c r="GX576" s="6"/>
      <c r="GY576" s="6"/>
      <c r="GZ576" s="6"/>
    </row>
    <row r="577" spans="1:208" x14ac:dyDescent="0.15">
      <c r="A577" s="153">
        <f t="shared" si="163"/>
        <v>43193</v>
      </c>
      <c r="B577" s="23">
        <f t="shared" ca="1" si="173"/>
        <v>717151.21044000005</v>
      </c>
      <c r="C577" s="18">
        <f t="shared" si="164"/>
        <v>714000</v>
      </c>
      <c r="D577" s="17">
        <f ca="1">IF(A577&lt;$B$1,VLOOKUP(A577,[1]DI!$A$4:$B$15000,2,FALSE),0)</f>
        <v>6.3899999999999998E-2</v>
      </c>
      <c r="E577" s="18">
        <f t="shared" ca="1" si="158"/>
        <v>1.0002458299999999</v>
      </c>
      <c r="F577" s="18">
        <f ca="1">(TRUNC(PRODUCT($E$12:$E576),16))</f>
        <v>1.1604634675430301</v>
      </c>
      <c r="G577" s="18">
        <f t="shared" ca="1" si="175"/>
        <v>1.15699170700277</v>
      </c>
      <c r="H577" s="18">
        <f t="shared" ca="1" si="159"/>
        <v>1.00300068</v>
      </c>
      <c r="I577" s="17">
        <f t="shared" si="165"/>
        <v>0.03</v>
      </c>
      <c r="J577" s="5">
        <f t="shared" si="166"/>
        <v>43174</v>
      </c>
      <c r="K577" s="2">
        <f t="shared" si="167"/>
        <v>12</v>
      </c>
      <c r="L577" s="27">
        <f t="shared" si="168"/>
        <v>12</v>
      </c>
      <c r="M577" s="14">
        <f t="shared" si="160"/>
        <v>1.0014085530000001</v>
      </c>
      <c r="N577" s="14">
        <f t="shared" ca="1" si="161"/>
        <v>1.0044134600000001</v>
      </c>
      <c r="O577" s="27">
        <f t="shared" si="174"/>
        <v>0</v>
      </c>
      <c r="P577" s="18">
        <f t="shared" ca="1" si="162"/>
        <v>3151.2104399999998</v>
      </c>
      <c r="Q577" s="3">
        <f t="shared" si="169"/>
        <v>0</v>
      </c>
      <c r="R577" s="4" t="str">
        <f t="shared" si="170"/>
        <v>A+J=</v>
      </c>
      <c r="S577" s="5">
        <f t="shared" si="171"/>
        <v>43360</v>
      </c>
      <c r="T577" s="8">
        <f t="shared" si="172"/>
        <v>0</v>
      </c>
      <c r="U577" s="8"/>
      <c r="V577" s="8"/>
      <c r="W577" s="8"/>
      <c r="X577" s="8"/>
      <c r="Y577" s="6"/>
      <c r="Z577" s="8"/>
      <c r="AA577" s="8"/>
      <c r="AB577" s="8"/>
      <c r="AC577" s="8"/>
      <c r="AD577" s="8"/>
      <c r="AE577" s="9"/>
      <c r="AF577" s="8"/>
      <c r="AG577" s="8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6"/>
      <c r="GI577" s="6"/>
      <c r="GJ577" s="6"/>
      <c r="GK577" s="6"/>
      <c r="GL577" s="6"/>
      <c r="GM577" s="6"/>
      <c r="GN577" s="6"/>
      <c r="GO577" s="6"/>
      <c r="GP577" s="6"/>
      <c r="GQ577" s="6"/>
      <c r="GR577" s="6"/>
      <c r="GS577" s="6"/>
      <c r="GT577" s="6"/>
      <c r="GU577" s="6"/>
      <c r="GV577" s="6"/>
      <c r="GW577" s="6"/>
      <c r="GX577" s="6"/>
      <c r="GY577" s="6"/>
      <c r="GZ577" s="6"/>
    </row>
    <row r="578" spans="1:208" x14ac:dyDescent="0.15">
      <c r="A578" s="153">
        <f t="shared" si="163"/>
        <v>43194</v>
      </c>
      <c r="B578" s="23">
        <f t="shared" ca="1" si="173"/>
        <v>717411.65407799999</v>
      </c>
      <c r="C578" s="18">
        <f t="shared" si="164"/>
        <v>714000</v>
      </c>
      <c r="D578" s="17">
        <f ca="1">IF(A578&lt;$B$1,VLOOKUP(A578,[1]DI!$A$4:$B$15000,2,FALSE),0)</f>
        <v>6.3899999999999998E-2</v>
      </c>
      <c r="E578" s="18">
        <f t="shared" ca="1" si="158"/>
        <v>1.0002458299999999</v>
      </c>
      <c r="F578" s="18">
        <f ca="1">(TRUNC(PRODUCT($E$12:$E577),16))</f>
        <v>1.1607487442772499</v>
      </c>
      <c r="G578" s="18">
        <f t="shared" ca="1" si="175"/>
        <v>1.15699170700277</v>
      </c>
      <c r="H578" s="18">
        <f t="shared" ca="1" si="159"/>
        <v>1.00324725</v>
      </c>
      <c r="I578" s="17">
        <f t="shared" si="165"/>
        <v>0.03</v>
      </c>
      <c r="J578" s="5">
        <f t="shared" si="166"/>
        <v>43174</v>
      </c>
      <c r="K578" s="2">
        <f t="shared" si="167"/>
        <v>13</v>
      </c>
      <c r="L578" s="27">
        <f t="shared" si="168"/>
        <v>13</v>
      </c>
      <c r="M578" s="14">
        <f t="shared" si="160"/>
        <v>1.001526022</v>
      </c>
      <c r="N578" s="14">
        <f t="shared" ca="1" si="161"/>
        <v>1.0047782270000001</v>
      </c>
      <c r="O578" s="27">
        <f t="shared" si="174"/>
        <v>0</v>
      </c>
      <c r="P578" s="18">
        <f t="shared" ca="1" si="162"/>
        <v>3411.654078</v>
      </c>
      <c r="Q578" s="3">
        <f t="shared" si="169"/>
        <v>0</v>
      </c>
      <c r="R578" s="4" t="str">
        <f t="shared" si="170"/>
        <v>A+J=</v>
      </c>
      <c r="S578" s="5">
        <f t="shared" si="171"/>
        <v>43360</v>
      </c>
      <c r="T578" s="8">
        <f t="shared" si="172"/>
        <v>0</v>
      </c>
      <c r="U578" s="8"/>
      <c r="V578" s="8"/>
      <c r="W578" s="8"/>
      <c r="X578" s="8"/>
      <c r="Y578" s="6"/>
      <c r="Z578" s="8"/>
      <c r="AA578" s="8"/>
      <c r="AB578" s="8"/>
      <c r="AC578" s="8"/>
      <c r="AD578" s="8"/>
      <c r="AE578" s="9"/>
      <c r="AF578" s="8"/>
      <c r="AG578" s="8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6"/>
      <c r="GI578" s="6"/>
      <c r="GJ578" s="6"/>
      <c r="GK578" s="6"/>
      <c r="GL578" s="6"/>
      <c r="GM578" s="6"/>
      <c r="GN578" s="6"/>
      <c r="GO578" s="6"/>
      <c r="GP578" s="6"/>
      <c r="GQ578" s="6"/>
      <c r="GR578" s="6"/>
      <c r="GS578" s="6"/>
      <c r="GT578" s="6"/>
      <c r="GU578" s="6"/>
      <c r="GV578" s="6"/>
      <c r="GW578" s="6"/>
      <c r="GX578" s="6"/>
      <c r="GY578" s="6"/>
      <c r="GZ578" s="6"/>
    </row>
    <row r="579" spans="1:208" x14ac:dyDescent="0.15">
      <c r="A579" s="153">
        <f t="shared" si="163"/>
        <v>43195</v>
      </c>
      <c r="B579" s="23">
        <f t="shared" ca="1" si="173"/>
        <v>717672.18553799996</v>
      </c>
      <c r="C579" s="18">
        <f t="shared" si="164"/>
        <v>714000</v>
      </c>
      <c r="D579" s="17">
        <f ca="1">IF(A579&lt;$B$1,VLOOKUP(A579,[1]DI!$A$4:$B$15000,2,FALSE),0)</f>
        <v>6.3899999999999998E-2</v>
      </c>
      <c r="E579" s="18">
        <f t="shared" ca="1" si="158"/>
        <v>1.0002458299999999</v>
      </c>
      <c r="F579" s="18">
        <f ca="1">(TRUNC(PRODUCT($E$12:$E578),16))</f>
        <v>1.1610340911410599</v>
      </c>
      <c r="G579" s="18">
        <f t="shared" ca="1" si="175"/>
        <v>1.15699170700277</v>
      </c>
      <c r="H579" s="18">
        <f t="shared" ca="1" si="159"/>
        <v>1.00349387</v>
      </c>
      <c r="I579" s="17">
        <f t="shared" si="165"/>
        <v>0.03</v>
      </c>
      <c r="J579" s="5">
        <f t="shared" si="166"/>
        <v>43174</v>
      </c>
      <c r="K579" s="2">
        <f t="shared" si="167"/>
        <v>14</v>
      </c>
      <c r="L579" s="27">
        <f t="shared" si="168"/>
        <v>14</v>
      </c>
      <c r="M579" s="14">
        <f t="shared" si="160"/>
        <v>1.0016435050000001</v>
      </c>
      <c r="N579" s="14">
        <f t="shared" ca="1" si="161"/>
        <v>1.005143117</v>
      </c>
      <c r="O579" s="27">
        <f t="shared" si="174"/>
        <v>0</v>
      </c>
      <c r="P579" s="18">
        <f t="shared" ca="1" si="162"/>
        <v>3672.1855380000002</v>
      </c>
      <c r="Q579" s="3">
        <f t="shared" si="169"/>
        <v>0</v>
      </c>
      <c r="R579" s="4" t="str">
        <f t="shared" si="170"/>
        <v>A+J=</v>
      </c>
      <c r="S579" s="5">
        <f t="shared" si="171"/>
        <v>43360</v>
      </c>
      <c r="T579" s="8">
        <f t="shared" si="172"/>
        <v>0</v>
      </c>
      <c r="U579" s="8"/>
      <c r="V579" s="8"/>
      <c r="W579" s="8"/>
      <c r="X579" s="8"/>
      <c r="Y579" s="6"/>
      <c r="Z579" s="8"/>
      <c r="AA579" s="8"/>
      <c r="AB579" s="8"/>
      <c r="AC579" s="8"/>
      <c r="AD579" s="8"/>
      <c r="AE579" s="9"/>
      <c r="AF579" s="8"/>
      <c r="AG579" s="8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6"/>
      <c r="GI579" s="6"/>
      <c r="GJ579" s="6"/>
      <c r="GK579" s="6"/>
      <c r="GL579" s="6"/>
      <c r="GM579" s="6"/>
      <c r="GN579" s="6"/>
      <c r="GO579" s="6"/>
      <c r="GP579" s="6"/>
      <c r="GQ579" s="6"/>
      <c r="GR579" s="6"/>
      <c r="GS579" s="6"/>
      <c r="GT579" s="6"/>
      <c r="GU579" s="6"/>
      <c r="GV579" s="6"/>
      <c r="GW579" s="6"/>
      <c r="GX579" s="6"/>
      <c r="GY579" s="6"/>
      <c r="GZ579" s="6"/>
    </row>
    <row r="580" spans="1:208" x14ac:dyDescent="0.15">
      <c r="A580" s="153">
        <f t="shared" si="163"/>
        <v>43196</v>
      </c>
      <c r="B580" s="23">
        <f t="shared" ca="1" si="173"/>
        <v>717932.81767200003</v>
      </c>
      <c r="C580" s="18">
        <f t="shared" si="164"/>
        <v>714000</v>
      </c>
      <c r="D580" s="17">
        <f ca="1">IF(A580&lt;$B$1,VLOOKUP(A580,[1]DI!$A$4:$B$15000,2,FALSE),0)</f>
        <v>6.3899999999999998E-2</v>
      </c>
      <c r="E580" s="18">
        <f t="shared" ca="1" si="158"/>
        <v>1.0002458299999999</v>
      </c>
      <c r="F580" s="18">
        <f ca="1">(TRUNC(PRODUCT($E$12:$E579),16))</f>
        <v>1.1613195081516801</v>
      </c>
      <c r="G580" s="18">
        <f t="shared" ca="1" si="175"/>
        <v>1.15699170700277</v>
      </c>
      <c r="H580" s="18">
        <f t="shared" ca="1" si="159"/>
        <v>1.00374056</v>
      </c>
      <c r="I580" s="17">
        <f t="shared" si="165"/>
        <v>0.03</v>
      </c>
      <c r="J580" s="5">
        <f t="shared" si="166"/>
        <v>43174</v>
      </c>
      <c r="K580" s="2">
        <f t="shared" si="167"/>
        <v>15</v>
      </c>
      <c r="L580" s="27">
        <f t="shared" si="168"/>
        <v>15</v>
      </c>
      <c r="M580" s="14">
        <f t="shared" si="160"/>
        <v>1.001761001</v>
      </c>
      <c r="N580" s="14">
        <f t="shared" ca="1" si="161"/>
        <v>1.0055081480000001</v>
      </c>
      <c r="O580" s="27">
        <f t="shared" si="174"/>
        <v>0</v>
      </c>
      <c r="P580" s="18">
        <f t="shared" ca="1" si="162"/>
        <v>3932.8176720000001</v>
      </c>
      <c r="Q580" s="3">
        <f t="shared" si="169"/>
        <v>0</v>
      </c>
      <c r="R580" s="4" t="str">
        <f t="shared" si="170"/>
        <v>A+J=</v>
      </c>
      <c r="S580" s="5">
        <f t="shared" si="171"/>
        <v>43360</v>
      </c>
      <c r="T580" s="8">
        <f t="shared" si="172"/>
        <v>0</v>
      </c>
      <c r="U580" s="8"/>
      <c r="V580" s="8"/>
      <c r="W580" s="8"/>
      <c r="X580" s="8"/>
      <c r="Y580" s="6"/>
      <c r="Z580" s="8"/>
      <c r="AA580" s="8"/>
      <c r="AB580" s="8"/>
      <c r="AC580" s="8"/>
      <c r="AD580" s="8"/>
      <c r="AE580" s="9"/>
      <c r="AF580" s="8"/>
      <c r="AG580" s="8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6"/>
      <c r="GI580" s="6"/>
      <c r="GJ580" s="6"/>
      <c r="GK580" s="6"/>
      <c r="GL580" s="6"/>
      <c r="GM580" s="6"/>
      <c r="GN580" s="6"/>
      <c r="GO580" s="6"/>
      <c r="GP580" s="6"/>
      <c r="GQ580" s="6"/>
      <c r="GR580" s="6"/>
      <c r="GS580" s="6"/>
      <c r="GT580" s="6"/>
      <c r="GU580" s="6"/>
      <c r="GV580" s="6"/>
      <c r="GW580" s="6"/>
      <c r="GX580" s="6"/>
      <c r="GY580" s="6"/>
      <c r="GZ580" s="6"/>
    </row>
    <row r="581" spans="1:208" x14ac:dyDescent="0.15">
      <c r="A581" s="153">
        <f t="shared" si="163"/>
        <v>43197</v>
      </c>
      <c r="B581" s="23">
        <f t="shared" ca="1" si="173"/>
        <v>718193.54476800002</v>
      </c>
      <c r="C581" s="18">
        <f t="shared" si="164"/>
        <v>714000</v>
      </c>
      <c r="D581" s="17">
        <f ca="1">IF(A581&lt;$B$1,VLOOKUP(A581,[1]DI!$A$4:$B$15000,2,FALSE),0)</f>
        <v>0</v>
      </c>
      <c r="E581" s="18">
        <f t="shared" ca="1" si="158"/>
        <v>1</v>
      </c>
      <c r="F581" s="18">
        <f ca="1">(TRUNC(PRODUCT($E$12:$E580),16))</f>
        <v>1.1616049953263701</v>
      </c>
      <c r="G581" s="18">
        <f t="shared" ca="1" si="175"/>
        <v>1.15699170700277</v>
      </c>
      <c r="H581" s="18">
        <f t="shared" ca="1" si="159"/>
        <v>1.0039873100000001</v>
      </c>
      <c r="I581" s="17">
        <f t="shared" si="165"/>
        <v>0.03</v>
      </c>
      <c r="J581" s="5">
        <f t="shared" si="166"/>
        <v>43174</v>
      </c>
      <c r="K581" s="2">
        <f t="shared" si="167"/>
        <v>15</v>
      </c>
      <c r="L581" s="27">
        <f t="shared" si="168"/>
        <v>16</v>
      </c>
      <c r="M581" s="14">
        <f t="shared" si="160"/>
        <v>1.001878512</v>
      </c>
      <c r="N581" s="14">
        <f t="shared" ca="1" si="161"/>
        <v>1.0058733120000001</v>
      </c>
      <c r="O581" s="27">
        <f t="shared" si="174"/>
        <v>0</v>
      </c>
      <c r="P581" s="18">
        <f t="shared" ca="1" si="162"/>
        <v>4193.5447679999997</v>
      </c>
      <c r="Q581" s="3">
        <f t="shared" si="169"/>
        <v>0</v>
      </c>
      <c r="R581" s="4" t="str">
        <f t="shared" si="170"/>
        <v>A+J=</v>
      </c>
      <c r="S581" s="5">
        <f t="shared" si="171"/>
        <v>43360</v>
      </c>
      <c r="T581" s="8">
        <f t="shared" si="172"/>
        <v>0</v>
      </c>
      <c r="U581" s="8"/>
      <c r="V581" s="8"/>
      <c r="W581" s="8"/>
      <c r="X581" s="8"/>
      <c r="Y581" s="6"/>
      <c r="Z581" s="8"/>
      <c r="AA581" s="8"/>
      <c r="AB581" s="8"/>
      <c r="AC581" s="8"/>
      <c r="AD581" s="8"/>
      <c r="AE581" s="9"/>
      <c r="AF581" s="8"/>
      <c r="AG581" s="8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6"/>
      <c r="GI581" s="6"/>
      <c r="GJ581" s="6"/>
      <c r="GK581" s="6"/>
      <c r="GL581" s="6"/>
      <c r="GM581" s="6"/>
      <c r="GN581" s="6"/>
      <c r="GO581" s="6"/>
      <c r="GP581" s="6"/>
      <c r="GQ581" s="6"/>
      <c r="GR581" s="6"/>
      <c r="GS581" s="6"/>
      <c r="GT581" s="6"/>
      <c r="GU581" s="6"/>
      <c r="GV581" s="6"/>
      <c r="GW581" s="6"/>
      <c r="GX581" s="6"/>
      <c r="GY581" s="6"/>
      <c r="GZ581" s="6"/>
    </row>
    <row r="582" spans="1:208" x14ac:dyDescent="0.15">
      <c r="A582" s="153">
        <f t="shared" si="163"/>
        <v>43198</v>
      </c>
      <c r="B582" s="23">
        <f t="shared" ca="1" si="173"/>
        <v>718193.54476800002</v>
      </c>
      <c r="C582" s="18">
        <f t="shared" si="164"/>
        <v>714000</v>
      </c>
      <c r="D582" s="17">
        <f ca="1">IF(A582&lt;$B$1,VLOOKUP(A582,[1]DI!$A$4:$B$15000,2,FALSE),0)</f>
        <v>0</v>
      </c>
      <c r="E582" s="18">
        <f t="shared" ca="1" si="158"/>
        <v>1</v>
      </c>
      <c r="F582" s="18">
        <f ca="1">(TRUNC(PRODUCT($E$12:$E581),16))</f>
        <v>1.1616049953263701</v>
      </c>
      <c r="G582" s="18">
        <f t="shared" ca="1" si="175"/>
        <v>1.15699170700277</v>
      </c>
      <c r="H582" s="18">
        <f t="shared" ca="1" si="159"/>
        <v>1.0039873100000001</v>
      </c>
      <c r="I582" s="17">
        <f t="shared" si="165"/>
        <v>0.03</v>
      </c>
      <c r="J582" s="5">
        <f t="shared" si="166"/>
        <v>43174</v>
      </c>
      <c r="K582" s="2">
        <f t="shared" si="167"/>
        <v>15</v>
      </c>
      <c r="L582" s="27">
        <f t="shared" si="168"/>
        <v>16</v>
      </c>
      <c r="M582" s="14">
        <f t="shared" si="160"/>
        <v>1.001878512</v>
      </c>
      <c r="N582" s="14">
        <f t="shared" ca="1" si="161"/>
        <v>1.0058733120000001</v>
      </c>
      <c r="O582" s="27">
        <f t="shared" si="174"/>
        <v>0</v>
      </c>
      <c r="P582" s="18">
        <f t="shared" ca="1" si="162"/>
        <v>4193.5447679999997</v>
      </c>
      <c r="Q582" s="3">
        <f t="shared" si="169"/>
        <v>0</v>
      </c>
      <c r="R582" s="4" t="str">
        <f t="shared" si="170"/>
        <v>A+J=</v>
      </c>
      <c r="S582" s="5">
        <f t="shared" si="171"/>
        <v>43360</v>
      </c>
      <c r="T582" s="8">
        <f t="shared" si="172"/>
        <v>0</v>
      </c>
      <c r="U582" s="8"/>
      <c r="V582" s="8"/>
      <c r="W582" s="8"/>
      <c r="X582" s="8"/>
      <c r="Y582" s="6"/>
      <c r="Z582" s="8"/>
      <c r="AA582" s="8"/>
      <c r="AB582" s="8"/>
      <c r="AC582" s="8"/>
      <c r="AD582" s="8"/>
      <c r="AE582" s="9"/>
      <c r="AF582" s="8"/>
      <c r="AG582" s="8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6"/>
      <c r="GI582" s="6"/>
      <c r="GJ582" s="6"/>
      <c r="GK582" s="6"/>
      <c r="GL582" s="6"/>
      <c r="GM582" s="6"/>
      <c r="GN582" s="6"/>
      <c r="GO582" s="6"/>
      <c r="GP582" s="6"/>
      <c r="GQ582" s="6"/>
      <c r="GR582" s="6"/>
      <c r="GS582" s="6"/>
      <c r="GT582" s="6"/>
      <c r="GU582" s="6"/>
      <c r="GV582" s="6"/>
      <c r="GW582" s="6"/>
      <c r="GX582" s="6"/>
      <c r="GY582" s="6"/>
      <c r="GZ582" s="6"/>
    </row>
    <row r="583" spans="1:208" x14ac:dyDescent="0.15">
      <c r="A583" s="153">
        <f t="shared" si="163"/>
        <v>43199</v>
      </c>
      <c r="B583" s="23">
        <f t="shared" ca="1" si="173"/>
        <v>718193.54476800002</v>
      </c>
      <c r="C583" s="18">
        <f t="shared" si="164"/>
        <v>714000</v>
      </c>
      <c r="D583" s="17">
        <f ca="1">IF(A583&lt;$B$1,VLOOKUP(A583,[1]DI!$A$4:$B$15000,2,FALSE),0)</f>
        <v>6.3899999999999998E-2</v>
      </c>
      <c r="E583" s="18">
        <f t="shared" ca="1" si="158"/>
        <v>1.0002458299999999</v>
      </c>
      <c r="F583" s="18">
        <f ca="1">(TRUNC(PRODUCT($E$12:$E582),16))</f>
        <v>1.1616049953263701</v>
      </c>
      <c r="G583" s="18">
        <f t="shared" ca="1" si="175"/>
        <v>1.15699170700277</v>
      </c>
      <c r="H583" s="18">
        <f t="shared" ca="1" si="159"/>
        <v>1.0039873100000001</v>
      </c>
      <c r="I583" s="17">
        <f t="shared" si="165"/>
        <v>0.03</v>
      </c>
      <c r="J583" s="5">
        <f t="shared" si="166"/>
        <v>43174</v>
      </c>
      <c r="K583" s="2">
        <f t="shared" si="167"/>
        <v>16</v>
      </c>
      <c r="L583" s="27">
        <f t="shared" si="168"/>
        <v>16</v>
      </c>
      <c r="M583" s="14">
        <f t="shared" si="160"/>
        <v>1.001878512</v>
      </c>
      <c r="N583" s="14">
        <f t="shared" ca="1" si="161"/>
        <v>1.0058733120000001</v>
      </c>
      <c r="O583" s="27">
        <f t="shared" si="174"/>
        <v>0</v>
      </c>
      <c r="P583" s="18">
        <f t="shared" ca="1" si="162"/>
        <v>4193.5447679999997</v>
      </c>
      <c r="Q583" s="3">
        <f t="shared" si="169"/>
        <v>0</v>
      </c>
      <c r="R583" s="4" t="str">
        <f t="shared" si="170"/>
        <v>A+J=</v>
      </c>
      <c r="S583" s="5">
        <f t="shared" si="171"/>
        <v>43360</v>
      </c>
      <c r="T583" s="8">
        <f t="shared" si="172"/>
        <v>0</v>
      </c>
      <c r="U583" s="8"/>
      <c r="V583" s="8"/>
      <c r="W583" s="8"/>
      <c r="X583" s="8"/>
      <c r="Y583" s="6"/>
      <c r="Z583" s="8"/>
      <c r="AA583" s="8"/>
      <c r="AB583" s="8"/>
      <c r="AC583" s="8"/>
      <c r="AD583" s="8"/>
      <c r="AE583" s="9"/>
      <c r="AF583" s="8"/>
      <c r="AG583" s="8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6"/>
      <c r="GI583" s="6"/>
      <c r="GJ583" s="6"/>
      <c r="GK583" s="6"/>
      <c r="GL583" s="6"/>
      <c r="GM583" s="6"/>
      <c r="GN583" s="6"/>
      <c r="GO583" s="6"/>
      <c r="GP583" s="6"/>
      <c r="GQ583" s="6"/>
      <c r="GR583" s="6"/>
      <c r="GS583" s="6"/>
      <c r="GT583" s="6"/>
      <c r="GU583" s="6"/>
      <c r="GV583" s="6"/>
      <c r="GW583" s="6"/>
      <c r="GX583" s="6"/>
      <c r="GY583" s="6"/>
      <c r="GZ583" s="6"/>
    </row>
    <row r="584" spans="1:208" x14ac:dyDescent="0.15">
      <c r="A584" s="153">
        <f t="shared" si="163"/>
        <v>43200</v>
      </c>
      <c r="B584" s="23">
        <f t="shared" ca="1" si="173"/>
        <v>718454.36539799999</v>
      </c>
      <c r="C584" s="18">
        <f t="shared" si="164"/>
        <v>714000</v>
      </c>
      <c r="D584" s="17">
        <f ca="1">IF(A584&lt;$B$1,VLOOKUP(A584,[1]DI!$A$4:$B$15000,2,FALSE),0)</f>
        <v>6.3899999999999998E-2</v>
      </c>
      <c r="E584" s="18">
        <f t="shared" ca="1" si="158"/>
        <v>1.0002458299999999</v>
      </c>
      <c r="F584" s="18">
        <f ca="1">(TRUNC(PRODUCT($E$12:$E583),16))</f>
        <v>1.16189055268237</v>
      </c>
      <c r="G584" s="18">
        <f t="shared" ca="1" si="175"/>
        <v>1.15699170700277</v>
      </c>
      <c r="H584" s="18">
        <f t="shared" ca="1" si="159"/>
        <v>1.00423412</v>
      </c>
      <c r="I584" s="17">
        <f t="shared" si="165"/>
        <v>0.03</v>
      </c>
      <c r="J584" s="5">
        <f t="shared" si="166"/>
        <v>43174</v>
      </c>
      <c r="K584" s="2">
        <f t="shared" si="167"/>
        <v>17</v>
      </c>
      <c r="L584" s="27">
        <f t="shared" si="168"/>
        <v>17</v>
      </c>
      <c r="M584" s="14">
        <f t="shared" si="160"/>
        <v>1.001996036</v>
      </c>
      <c r="N584" s="14">
        <f t="shared" ca="1" si="161"/>
        <v>1.006238607</v>
      </c>
      <c r="O584" s="27">
        <f t="shared" si="174"/>
        <v>0</v>
      </c>
      <c r="P584" s="18">
        <f t="shared" ca="1" si="162"/>
        <v>4454.3653979999999</v>
      </c>
      <c r="Q584" s="3">
        <f t="shared" si="169"/>
        <v>0</v>
      </c>
      <c r="R584" s="4" t="str">
        <f t="shared" si="170"/>
        <v>A+J=</v>
      </c>
      <c r="S584" s="5">
        <f t="shared" si="171"/>
        <v>43360</v>
      </c>
      <c r="T584" s="8">
        <f t="shared" si="172"/>
        <v>0</v>
      </c>
      <c r="U584" s="8"/>
      <c r="V584" s="8"/>
      <c r="W584" s="8"/>
      <c r="X584" s="8"/>
      <c r="Y584" s="6"/>
      <c r="Z584" s="8"/>
      <c r="AA584" s="8"/>
      <c r="AB584" s="8"/>
      <c r="AC584" s="8"/>
      <c r="AD584" s="8"/>
      <c r="AE584" s="9"/>
      <c r="AF584" s="8"/>
      <c r="AG584" s="8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6"/>
      <c r="GI584" s="6"/>
      <c r="GJ584" s="6"/>
      <c r="GK584" s="6"/>
      <c r="GL584" s="6"/>
      <c r="GM584" s="6"/>
      <c r="GN584" s="6"/>
      <c r="GO584" s="6"/>
      <c r="GP584" s="6"/>
      <c r="GQ584" s="6"/>
      <c r="GR584" s="6"/>
      <c r="GS584" s="6"/>
      <c r="GT584" s="6"/>
      <c r="GU584" s="6"/>
      <c r="GV584" s="6"/>
      <c r="GW584" s="6"/>
      <c r="GX584" s="6"/>
      <c r="GY584" s="6"/>
      <c r="GZ584" s="6"/>
    </row>
    <row r="585" spans="1:208" x14ac:dyDescent="0.15">
      <c r="A585" s="153">
        <f t="shared" si="163"/>
        <v>43201</v>
      </c>
      <c r="B585" s="23">
        <f t="shared" ca="1" si="173"/>
        <v>718715.28027599002</v>
      </c>
      <c r="C585" s="18">
        <f t="shared" si="164"/>
        <v>714000</v>
      </c>
      <c r="D585" s="17">
        <f ca="1">IF(A585&lt;$B$1,VLOOKUP(A585,[1]DI!$A$4:$B$15000,2,FALSE),0)</f>
        <v>6.3899999999999998E-2</v>
      </c>
      <c r="E585" s="18">
        <f t="shared" ca="1" si="158"/>
        <v>1.0002458299999999</v>
      </c>
      <c r="F585" s="18">
        <f ca="1">(TRUNC(PRODUCT($E$12:$E584),16))</f>
        <v>1.1621761802369399</v>
      </c>
      <c r="G585" s="18">
        <f t="shared" ca="1" si="175"/>
        <v>1.15699170700277</v>
      </c>
      <c r="H585" s="18">
        <f t="shared" ca="1" si="159"/>
        <v>1.00448099</v>
      </c>
      <c r="I585" s="17">
        <f t="shared" si="165"/>
        <v>0.03</v>
      </c>
      <c r="J585" s="5">
        <f t="shared" si="166"/>
        <v>43174</v>
      </c>
      <c r="K585" s="2">
        <f t="shared" si="167"/>
        <v>18</v>
      </c>
      <c r="L585" s="27">
        <f t="shared" si="168"/>
        <v>18</v>
      </c>
      <c r="M585" s="14">
        <f t="shared" si="160"/>
        <v>1.0021135729999999</v>
      </c>
      <c r="N585" s="14">
        <f t="shared" ca="1" si="161"/>
        <v>1.006604034</v>
      </c>
      <c r="O585" s="27">
        <f t="shared" si="174"/>
        <v>0</v>
      </c>
      <c r="P585" s="18">
        <f t="shared" ca="1" si="162"/>
        <v>4715.2802759899996</v>
      </c>
      <c r="Q585" s="3">
        <f t="shared" si="169"/>
        <v>0</v>
      </c>
      <c r="R585" s="4" t="str">
        <f t="shared" si="170"/>
        <v>A+J=</v>
      </c>
      <c r="S585" s="5">
        <f t="shared" si="171"/>
        <v>43360</v>
      </c>
      <c r="T585" s="8">
        <f t="shared" si="172"/>
        <v>0</v>
      </c>
      <c r="U585" s="8"/>
      <c r="V585" s="8"/>
      <c r="W585" s="8"/>
      <c r="X585" s="8"/>
      <c r="Y585" s="6"/>
      <c r="Z585" s="8"/>
      <c r="AA585" s="8"/>
      <c r="AB585" s="8"/>
      <c r="AC585" s="8"/>
      <c r="AD585" s="8"/>
      <c r="AE585" s="9"/>
      <c r="AF585" s="8"/>
      <c r="AG585" s="8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6"/>
      <c r="GI585" s="6"/>
      <c r="GJ585" s="6"/>
      <c r="GK585" s="6"/>
      <c r="GL585" s="6"/>
      <c r="GM585" s="6"/>
      <c r="GN585" s="6"/>
      <c r="GO585" s="6"/>
      <c r="GP585" s="6"/>
      <c r="GQ585" s="6"/>
      <c r="GR585" s="6"/>
      <c r="GS585" s="6"/>
      <c r="GT585" s="6"/>
      <c r="GU585" s="6"/>
      <c r="GV585" s="6"/>
      <c r="GW585" s="6"/>
      <c r="GX585" s="6"/>
      <c r="GY585" s="6"/>
      <c r="GZ585" s="6"/>
    </row>
    <row r="586" spans="1:208" x14ac:dyDescent="0.15">
      <c r="A586" s="153">
        <f t="shared" si="163"/>
        <v>43202</v>
      </c>
      <c r="B586" s="23">
        <f t="shared" ca="1" si="173"/>
        <v>718976.29725599999</v>
      </c>
      <c r="C586" s="18">
        <f t="shared" si="164"/>
        <v>714000</v>
      </c>
      <c r="D586" s="17">
        <f ca="1">IF(A586&lt;$B$1,VLOOKUP(A586,[1]DI!$A$4:$B$15000,2,FALSE),0)</f>
        <v>6.3899999999999998E-2</v>
      </c>
      <c r="E586" s="18">
        <f t="shared" ca="1" si="158"/>
        <v>1.0002458299999999</v>
      </c>
      <c r="F586" s="18">
        <f ca="1">(TRUNC(PRODUCT($E$12:$E585),16))</f>
        <v>1.1624618780073299</v>
      </c>
      <c r="G586" s="18">
        <f t="shared" ca="1" si="175"/>
        <v>1.15699170700277</v>
      </c>
      <c r="H586" s="18">
        <f t="shared" ca="1" si="159"/>
        <v>1.00472793</v>
      </c>
      <c r="I586" s="17">
        <f t="shared" si="165"/>
        <v>0.03</v>
      </c>
      <c r="J586" s="5">
        <f t="shared" si="166"/>
        <v>43174</v>
      </c>
      <c r="K586" s="2">
        <f t="shared" si="167"/>
        <v>19</v>
      </c>
      <c r="L586" s="27">
        <f t="shared" si="168"/>
        <v>19</v>
      </c>
      <c r="M586" s="14">
        <f t="shared" si="160"/>
        <v>1.002231125</v>
      </c>
      <c r="N586" s="14">
        <f t="shared" ca="1" si="161"/>
        <v>1.006969604</v>
      </c>
      <c r="O586" s="27">
        <f t="shared" si="174"/>
        <v>0</v>
      </c>
      <c r="P586" s="18">
        <f t="shared" ca="1" si="162"/>
        <v>4976.2972559999998</v>
      </c>
      <c r="Q586" s="3">
        <f t="shared" si="169"/>
        <v>0</v>
      </c>
      <c r="R586" s="4" t="str">
        <f t="shared" si="170"/>
        <v>A+J=</v>
      </c>
      <c r="S586" s="5">
        <f t="shared" si="171"/>
        <v>43360</v>
      </c>
      <c r="T586" s="8">
        <f t="shared" si="172"/>
        <v>0</v>
      </c>
      <c r="U586" s="8"/>
      <c r="V586" s="8"/>
      <c r="W586" s="8"/>
      <c r="X586" s="8"/>
      <c r="Y586" s="6"/>
      <c r="Z586" s="8"/>
      <c r="AA586" s="8"/>
      <c r="AB586" s="8"/>
      <c r="AC586" s="8"/>
      <c r="AD586" s="8"/>
      <c r="AE586" s="9"/>
      <c r="AF586" s="8"/>
      <c r="AG586" s="8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6"/>
      <c r="GI586" s="6"/>
      <c r="GJ586" s="6"/>
      <c r="GK586" s="6"/>
      <c r="GL586" s="6"/>
      <c r="GM586" s="6"/>
      <c r="GN586" s="6"/>
      <c r="GO586" s="6"/>
      <c r="GP586" s="6"/>
      <c r="GQ586" s="6"/>
      <c r="GR586" s="6"/>
      <c r="GS586" s="6"/>
      <c r="GT586" s="6"/>
      <c r="GU586" s="6"/>
      <c r="GV586" s="6"/>
      <c r="GW586" s="6"/>
      <c r="GX586" s="6"/>
      <c r="GY586" s="6"/>
      <c r="GZ586" s="6"/>
    </row>
    <row r="587" spans="1:208" x14ac:dyDescent="0.15">
      <c r="A587" s="153">
        <f t="shared" si="163"/>
        <v>43203</v>
      </c>
      <c r="B587" s="23">
        <f t="shared" ca="1" si="173"/>
        <v>719237.40134399</v>
      </c>
      <c r="C587" s="18">
        <f t="shared" si="164"/>
        <v>714000</v>
      </c>
      <c r="D587" s="17">
        <f ca="1">IF(A587&lt;$B$1,VLOOKUP(A587,[1]DI!$A$4:$B$15000,2,FALSE),0)</f>
        <v>6.3899999999999998E-2</v>
      </c>
      <c r="E587" s="18">
        <f t="shared" ca="1" si="158"/>
        <v>1.0002458299999999</v>
      </c>
      <c r="F587" s="18">
        <f ca="1">(TRUNC(PRODUCT($E$12:$E586),16))</f>
        <v>1.1627476460107999</v>
      </c>
      <c r="G587" s="18">
        <f t="shared" ca="1" si="175"/>
        <v>1.15699170700277</v>
      </c>
      <c r="H587" s="18">
        <f t="shared" ca="1" si="159"/>
        <v>1.00497492</v>
      </c>
      <c r="I587" s="17">
        <f t="shared" si="165"/>
        <v>0.03</v>
      </c>
      <c r="J587" s="5">
        <f t="shared" si="166"/>
        <v>43174</v>
      </c>
      <c r="K587" s="2">
        <f t="shared" si="167"/>
        <v>20</v>
      </c>
      <c r="L587" s="27">
        <f t="shared" si="168"/>
        <v>20</v>
      </c>
      <c r="M587" s="14">
        <f t="shared" si="160"/>
        <v>1.0023486909999999</v>
      </c>
      <c r="N587" s="14">
        <f t="shared" ca="1" si="161"/>
        <v>1.0073352959999999</v>
      </c>
      <c r="O587" s="27">
        <f t="shared" si="174"/>
        <v>0</v>
      </c>
      <c r="P587" s="18">
        <f t="shared" ca="1" si="162"/>
        <v>5237.40134399</v>
      </c>
      <c r="Q587" s="3">
        <f t="shared" si="169"/>
        <v>0</v>
      </c>
      <c r="R587" s="4" t="str">
        <f t="shared" si="170"/>
        <v>A+J=</v>
      </c>
      <c r="S587" s="5">
        <f t="shared" si="171"/>
        <v>43360</v>
      </c>
      <c r="T587" s="8">
        <f t="shared" si="172"/>
        <v>0</v>
      </c>
      <c r="U587" s="8"/>
      <c r="V587" s="8"/>
      <c r="W587" s="8"/>
      <c r="X587" s="8"/>
      <c r="Y587" s="6"/>
      <c r="Z587" s="8"/>
      <c r="AA587" s="8"/>
      <c r="AB587" s="8"/>
      <c r="AC587" s="8"/>
      <c r="AD587" s="8"/>
      <c r="AE587" s="9"/>
      <c r="AF587" s="8"/>
      <c r="AG587" s="8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6"/>
      <c r="GI587" s="6"/>
      <c r="GJ587" s="6"/>
      <c r="GK587" s="6"/>
      <c r="GL587" s="6"/>
      <c r="GM587" s="6"/>
      <c r="GN587" s="6"/>
      <c r="GO587" s="6"/>
      <c r="GP587" s="6"/>
      <c r="GQ587" s="6"/>
      <c r="GR587" s="6"/>
      <c r="GS587" s="6"/>
      <c r="GT587" s="6"/>
      <c r="GU587" s="6"/>
      <c r="GV587" s="6"/>
      <c r="GW587" s="6"/>
      <c r="GX587" s="6"/>
      <c r="GY587" s="6"/>
      <c r="GZ587" s="6"/>
    </row>
    <row r="588" spans="1:208" x14ac:dyDescent="0.15">
      <c r="A588" s="153">
        <f t="shared" si="163"/>
        <v>43204</v>
      </c>
      <c r="B588" s="23">
        <f t="shared" ca="1" si="173"/>
        <v>719498.59896600002</v>
      </c>
      <c r="C588" s="18">
        <f t="shared" si="164"/>
        <v>714000</v>
      </c>
      <c r="D588" s="17">
        <f ca="1">IF(A588&lt;$B$1,VLOOKUP(A588,[1]DI!$A$4:$B$15000,2,FALSE),0)</f>
        <v>0</v>
      </c>
      <c r="E588" s="18">
        <f t="shared" ref="E588:E651" ca="1" si="176">IF(A588&lt;A$10,1,ROUND(((1+D588)^(1/252)),8))</f>
        <v>1</v>
      </c>
      <c r="F588" s="18">
        <f ca="1">(TRUNC(PRODUCT($E$12:$E587),16))</f>
        <v>1.1630334842646199</v>
      </c>
      <c r="G588" s="18">
        <f t="shared" ca="1" si="175"/>
        <v>1.15699170700277</v>
      </c>
      <c r="H588" s="18">
        <f t="shared" ref="H588:H651" ca="1" si="177">ROUND(F588/G588,8)</f>
        <v>1.00522197</v>
      </c>
      <c r="I588" s="17">
        <f t="shared" si="165"/>
        <v>0.03</v>
      </c>
      <c r="J588" s="5">
        <f t="shared" si="166"/>
        <v>43174</v>
      </c>
      <c r="K588" s="2">
        <f t="shared" si="167"/>
        <v>20</v>
      </c>
      <c r="L588" s="27">
        <f t="shared" si="168"/>
        <v>21</v>
      </c>
      <c r="M588" s="14">
        <f t="shared" ref="M588:M651" si="178">ROUND((I588+1)^(L588/252),9)</f>
        <v>1.00246627</v>
      </c>
      <c r="N588" s="14">
        <f t="shared" ref="N588:N651" ca="1" si="179">ROUND(H588*M588,9)</f>
        <v>1.007701119</v>
      </c>
      <c r="O588" s="27">
        <f t="shared" si="174"/>
        <v>0</v>
      </c>
      <c r="P588" s="18">
        <f t="shared" ref="P588:P651" ca="1" si="180">TRUNC(((N588-1)*C588),8)</f>
        <v>5498.5989659999996</v>
      </c>
      <c r="Q588" s="3">
        <f t="shared" si="169"/>
        <v>0</v>
      </c>
      <c r="R588" s="4" t="str">
        <f t="shared" si="170"/>
        <v>A+J=</v>
      </c>
      <c r="S588" s="5">
        <f t="shared" si="171"/>
        <v>43360</v>
      </c>
      <c r="T588" s="8">
        <f t="shared" si="172"/>
        <v>0</v>
      </c>
      <c r="U588" s="8"/>
      <c r="V588" s="8"/>
      <c r="W588" s="8"/>
      <c r="X588" s="8"/>
      <c r="Y588" s="6"/>
      <c r="Z588" s="8"/>
      <c r="AA588" s="8"/>
      <c r="AB588" s="8"/>
      <c r="AC588" s="8"/>
      <c r="AD588" s="8"/>
      <c r="AE588" s="9"/>
      <c r="AF588" s="8"/>
      <c r="AG588" s="8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6"/>
      <c r="GI588" s="6"/>
      <c r="GJ588" s="6"/>
      <c r="GK588" s="6"/>
      <c r="GL588" s="6"/>
      <c r="GM588" s="6"/>
      <c r="GN588" s="6"/>
      <c r="GO588" s="6"/>
      <c r="GP588" s="6"/>
      <c r="GQ588" s="6"/>
      <c r="GR588" s="6"/>
      <c r="GS588" s="6"/>
      <c r="GT588" s="6"/>
      <c r="GU588" s="6"/>
      <c r="GV588" s="6"/>
      <c r="GW588" s="6"/>
      <c r="GX588" s="6"/>
      <c r="GY588" s="6"/>
      <c r="GZ588" s="6"/>
    </row>
    <row r="589" spans="1:208" x14ac:dyDescent="0.15">
      <c r="A589" s="153">
        <f t="shared" ref="A589:A652" si="181">(A588+1)</f>
        <v>43205</v>
      </c>
      <c r="B589" s="23">
        <f t="shared" ca="1" si="173"/>
        <v>719498.59896600002</v>
      </c>
      <c r="C589" s="18">
        <f t="shared" ref="C589:C652" si="182">(C588-Q588)</f>
        <v>714000</v>
      </c>
      <c r="D589" s="17">
        <f ca="1">IF(A589&lt;$B$1,VLOOKUP(A589,[1]DI!$A$4:$B$15000,2,FALSE),0)</f>
        <v>0</v>
      </c>
      <c r="E589" s="18">
        <f t="shared" ca="1" si="176"/>
        <v>1</v>
      </c>
      <c r="F589" s="18">
        <f ca="1">(TRUNC(PRODUCT($E$12:$E588),16))</f>
        <v>1.1630334842646199</v>
      </c>
      <c r="G589" s="18">
        <f t="shared" ca="1" si="175"/>
        <v>1.15699170700277</v>
      </c>
      <c r="H589" s="18">
        <f t="shared" ca="1" si="177"/>
        <v>1.00522197</v>
      </c>
      <c r="I589" s="17">
        <f t="shared" ref="I589:I652" si="183">I588</f>
        <v>0.03</v>
      </c>
      <c r="J589" s="5">
        <f t="shared" ref="J589:J652" si="184">IF(O588&gt;0,VLOOKUP(O588,V$12:AF$48,2),J588)</f>
        <v>43174</v>
      </c>
      <c r="K589" s="2">
        <f t="shared" ref="K589:K652" si="185">IF(A589&gt;J589,IF(NETWORKDAYS(J589,A589,$V$52:$V$436)-1=0,1,NETWORKDAYS(J589,A589,$V$52:$V$436)-1),0)</f>
        <v>20</v>
      </c>
      <c r="L589" s="27">
        <f t="shared" ref="L589:L652" si="186">IF(AND(K589=1,K588=1),1,IF(K589&gt;0,IF(K589=K588,K589+1,K589),0))</f>
        <v>21</v>
      </c>
      <c r="M589" s="14">
        <f t="shared" si="178"/>
        <v>1.00246627</v>
      </c>
      <c r="N589" s="14">
        <f t="shared" ca="1" si="179"/>
        <v>1.007701119</v>
      </c>
      <c r="O589" s="27">
        <f t="shared" si="174"/>
        <v>0</v>
      </c>
      <c r="P589" s="18">
        <f t="shared" ca="1" si="180"/>
        <v>5498.5989659999996</v>
      </c>
      <c r="Q589" s="3">
        <f t="shared" ref="Q589:Q652" si="187">IF(O589&gt;0,VLOOKUP(O589,$V$12:$AA$48,6),0)</f>
        <v>0</v>
      </c>
      <c r="R589" s="4" t="str">
        <f t="shared" ref="R589:R652" si="188">IF(O588&gt;0,VLOOKUP(O588,V$12:AF$48,10),R588)</f>
        <v>A+J=</v>
      </c>
      <c r="S589" s="5">
        <f t="shared" ref="S589:S652" si="189">IF(O588&gt;0,VLOOKUP(O588,V$12:AF$48,11),S588)</f>
        <v>43360</v>
      </c>
      <c r="T589" s="8">
        <f t="shared" ref="T589:T652" si="190">IF(O589&gt;0,(P589+Q589)*T$10,0)</f>
        <v>0</v>
      </c>
      <c r="U589" s="8"/>
      <c r="V589" s="8"/>
      <c r="W589" s="8"/>
      <c r="X589" s="8"/>
      <c r="Y589" s="6"/>
      <c r="Z589" s="8"/>
      <c r="AA589" s="8"/>
      <c r="AB589" s="8"/>
      <c r="AC589" s="8"/>
      <c r="AD589" s="8"/>
      <c r="AE589" s="9"/>
      <c r="AF589" s="8"/>
      <c r="AG589" s="8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6"/>
      <c r="GI589" s="6"/>
      <c r="GJ589" s="6"/>
      <c r="GK589" s="6"/>
      <c r="GL589" s="6"/>
      <c r="GM589" s="6"/>
      <c r="GN589" s="6"/>
      <c r="GO589" s="6"/>
      <c r="GP589" s="6"/>
      <c r="GQ589" s="6"/>
      <c r="GR589" s="6"/>
      <c r="GS589" s="6"/>
      <c r="GT589" s="6"/>
      <c r="GU589" s="6"/>
      <c r="GV589" s="6"/>
      <c r="GW589" s="6"/>
      <c r="GX589" s="6"/>
      <c r="GY589" s="6"/>
      <c r="GZ589" s="6"/>
    </row>
    <row r="590" spans="1:208" x14ac:dyDescent="0.15">
      <c r="A590" s="153">
        <f t="shared" si="181"/>
        <v>43206</v>
      </c>
      <c r="B590" s="23">
        <f t="shared" ref="B590:B653" ca="1" si="191">IF(A590&lt;=TODAY(),C590+P590,IF(AND(A590&gt;TODAY(),A590&lt;=$B$1),IF(VLOOKUP(TODAY(),$A$10:$D$10000,4,FALSE)=0,"n.d",C590+P590),"n.d"))</f>
        <v>719498.59896600002</v>
      </c>
      <c r="C590" s="18">
        <f t="shared" si="182"/>
        <v>714000</v>
      </c>
      <c r="D590" s="17">
        <f ca="1">IF(A590&lt;$B$1,VLOOKUP(A590,[1]DI!$A$4:$B$15000,2,FALSE),0)</f>
        <v>6.3899999999999998E-2</v>
      </c>
      <c r="E590" s="18">
        <f t="shared" ca="1" si="176"/>
        <v>1.0002458299999999</v>
      </c>
      <c r="F590" s="18">
        <f ca="1">(TRUNC(PRODUCT($E$12:$E589),16))</f>
        <v>1.1630334842646199</v>
      </c>
      <c r="G590" s="18">
        <f t="shared" ca="1" si="175"/>
        <v>1.15699170700277</v>
      </c>
      <c r="H590" s="18">
        <f t="shared" ca="1" si="177"/>
        <v>1.00522197</v>
      </c>
      <c r="I590" s="17">
        <f t="shared" si="183"/>
        <v>0.03</v>
      </c>
      <c r="J590" s="5">
        <f t="shared" si="184"/>
        <v>43174</v>
      </c>
      <c r="K590" s="2">
        <f t="shared" si="185"/>
        <v>21</v>
      </c>
      <c r="L590" s="27">
        <f t="shared" si="186"/>
        <v>21</v>
      </c>
      <c r="M590" s="14">
        <f t="shared" si="178"/>
        <v>1.00246627</v>
      </c>
      <c r="N590" s="14">
        <f t="shared" ca="1" si="179"/>
        <v>1.007701119</v>
      </c>
      <c r="O590" s="27">
        <f t="shared" ref="O590:O653" si="192">IF(VLOOKUP(A590,W$12:AD$48,8)=VLOOKUP(A589,W$12:AD$48,8),0,VLOOKUP(A590,W$12:AD$48,8))</f>
        <v>0</v>
      </c>
      <c r="P590" s="18">
        <f t="shared" ca="1" si="180"/>
        <v>5498.5989659999996</v>
      </c>
      <c r="Q590" s="3">
        <f t="shared" si="187"/>
        <v>0</v>
      </c>
      <c r="R590" s="4" t="str">
        <f t="shared" si="188"/>
        <v>A+J=</v>
      </c>
      <c r="S590" s="5">
        <f t="shared" si="189"/>
        <v>43360</v>
      </c>
      <c r="T590" s="8">
        <f t="shared" si="190"/>
        <v>0</v>
      </c>
      <c r="U590" s="8"/>
      <c r="V590" s="8"/>
      <c r="W590" s="8"/>
      <c r="X590" s="8"/>
      <c r="Y590" s="6"/>
      <c r="Z590" s="8"/>
      <c r="AA590" s="8"/>
      <c r="AB590" s="8"/>
      <c r="AC590" s="8"/>
      <c r="AD590" s="8"/>
      <c r="AE590" s="9"/>
      <c r="AF590" s="8"/>
      <c r="AG590" s="8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6"/>
      <c r="GI590" s="6"/>
      <c r="GJ590" s="6"/>
      <c r="GK590" s="6"/>
      <c r="GL590" s="6"/>
      <c r="GM590" s="6"/>
      <c r="GN590" s="6"/>
      <c r="GO590" s="6"/>
      <c r="GP590" s="6"/>
      <c r="GQ590" s="6"/>
      <c r="GR590" s="6"/>
      <c r="GS590" s="6"/>
      <c r="GT590" s="6"/>
      <c r="GU590" s="6"/>
      <c r="GV590" s="6"/>
      <c r="GW590" s="6"/>
      <c r="GX590" s="6"/>
      <c r="GY590" s="6"/>
      <c r="GZ590" s="6"/>
    </row>
    <row r="591" spans="1:208" x14ac:dyDescent="0.15">
      <c r="A591" s="153">
        <f t="shared" si="181"/>
        <v>43207</v>
      </c>
      <c r="B591" s="23">
        <f t="shared" ca="1" si="191"/>
        <v>719759.89083598997</v>
      </c>
      <c r="C591" s="18">
        <f t="shared" si="182"/>
        <v>714000</v>
      </c>
      <c r="D591" s="17">
        <f ca="1">IF(A591&lt;$B$1,VLOOKUP(A591,[1]DI!$A$4:$B$15000,2,FALSE),0)</f>
        <v>6.3899999999999998E-2</v>
      </c>
      <c r="E591" s="18">
        <f t="shared" ca="1" si="176"/>
        <v>1.0002458299999999</v>
      </c>
      <c r="F591" s="18">
        <f ca="1">(TRUNC(PRODUCT($E$12:$E590),16))</f>
        <v>1.1633193927860499</v>
      </c>
      <c r="G591" s="18">
        <f t="shared" ca="1" si="175"/>
        <v>1.15699170700277</v>
      </c>
      <c r="H591" s="18">
        <f t="shared" ca="1" si="177"/>
        <v>1.0054690799999999</v>
      </c>
      <c r="I591" s="17">
        <f t="shared" si="183"/>
        <v>0.03</v>
      </c>
      <c r="J591" s="5">
        <f t="shared" si="184"/>
        <v>43174</v>
      </c>
      <c r="K591" s="2">
        <f t="shared" si="185"/>
        <v>22</v>
      </c>
      <c r="L591" s="27">
        <f t="shared" si="186"/>
        <v>22</v>
      </c>
      <c r="M591" s="14">
        <f t="shared" si="178"/>
        <v>1.0025838629999999</v>
      </c>
      <c r="N591" s="14">
        <f t="shared" ca="1" si="179"/>
        <v>1.008067074</v>
      </c>
      <c r="O591" s="27">
        <f t="shared" si="192"/>
        <v>0</v>
      </c>
      <c r="P591" s="18">
        <f t="shared" ca="1" si="180"/>
        <v>5759.8908359899997</v>
      </c>
      <c r="Q591" s="3">
        <f t="shared" si="187"/>
        <v>0</v>
      </c>
      <c r="R591" s="4" t="str">
        <f t="shared" si="188"/>
        <v>A+J=</v>
      </c>
      <c r="S591" s="5">
        <f t="shared" si="189"/>
        <v>43360</v>
      </c>
      <c r="T591" s="8">
        <f t="shared" si="190"/>
        <v>0</v>
      </c>
      <c r="U591" s="8"/>
      <c r="V591" s="8"/>
      <c r="W591" s="8"/>
      <c r="X591" s="8"/>
      <c r="Y591" s="6"/>
      <c r="Z591" s="8"/>
      <c r="AA591" s="8"/>
      <c r="AB591" s="8"/>
      <c r="AC591" s="8"/>
      <c r="AD591" s="8"/>
      <c r="AE591" s="9"/>
      <c r="AF591" s="8"/>
      <c r="AG591" s="8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6"/>
      <c r="GI591" s="6"/>
      <c r="GJ591" s="6"/>
      <c r="GK591" s="6"/>
      <c r="GL591" s="6"/>
      <c r="GM591" s="6"/>
      <c r="GN591" s="6"/>
      <c r="GO591" s="6"/>
      <c r="GP591" s="6"/>
      <c r="GQ591" s="6"/>
      <c r="GR591" s="6"/>
      <c r="GS591" s="6"/>
      <c r="GT591" s="6"/>
      <c r="GU591" s="6"/>
      <c r="GV591" s="6"/>
      <c r="GW591" s="6"/>
      <c r="GX591" s="6"/>
      <c r="GY591" s="6"/>
      <c r="GZ591" s="6"/>
    </row>
    <row r="592" spans="1:208" x14ac:dyDescent="0.15">
      <c r="A592" s="153">
        <f t="shared" si="181"/>
        <v>43208</v>
      </c>
      <c r="B592" s="23">
        <f t="shared" ca="1" si="191"/>
        <v>720021.28480798996</v>
      </c>
      <c r="C592" s="18">
        <f t="shared" si="182"/>
        <v>714000</v>
      </c>
      <c r="D592" s="17">
        <f ca="1">IF(A592&lt;$B$1,VLOOKUP(A592,[1]DI!$A$4:$B$15000,2,FALSE),0)</f>
        <v>6.3899999999999998E-2</v>
      </c>
      <c r="E592" s="18">
        <f t="shared" ca="1" si="176"/>
        <v>1.0002458299999999</v>
      </c>
      <c r="F592" s="18">
        <f ca="1">(TRUNC(PRODUCT($E$12:$E591),16))</f>
        <v>1.16360537159238</v>
      </c>
      <c r="G592" s="18">
        <f t="shared" ca="1" si="175"/>
        <v>1.15699170700277</v>
      </c>
      <c r="H592" s="18">
        <f t="shared" ca="1" si="177"/>
        <v>1.00571626</v>
      </c>
      <c r="I592" s="17">
        <f t="shared" si="183"/>
        <v>0.03</v>
      </c>
      <c r="J592" s="5">
        <f t="shared" si="184"/>
        <v>43174</v>
      </c>
      <c r="K592" s="2">
        <f t="shared" si="185"/>
        <v>23</v>
      </c>
      <c r="L592" s="27">
        <f t="shared" si="186"/>
        <v>23</v>
      </c>
      <c r="M592" s="14">
        <f t="shared" si="178"/>
        <v>1.0027014700000001</v>
      </c>
      <c r="N592" s="14">
        <f t="shared" ca="1" si="179"/>
        <v>1.0084331719999999</v>
      </c>
      <c r="O592" s="27">
        <f t="shared" si="192"/>
        <v>0</v>
      </c>
      <c r="P592" s="18">
        <f t="shared" ca="1" si="180"/>
        <v>6021.2848079900004</v>
      </c>
      <c r="Q592" s="3">
        <f t="shared" si="187"/>
        <v>0</v>
      </c>
      <c r="R592" s="4" t="str">
        <f t="shared" si="188"/>
        <v>A+J=</v>
      </c>
      <c r="S592" s="5">
        <f t="shared" si="189"/>
        <v>43360</v>
      </c>
      <c r="T592" s="8">
        <f t="shared" si="190"/>
        <v>0</v>
      </c>
      <c r="U592" s="8"/>
      <c r="V592" s="8"/>
      <c r="W592" s="8"/>
      <c r="X592" s="8"/>
      <c r="Y592" s="6"/>
      <c r="Z592" s="8"/>
      <c r="AA592" s="8"/>
      <c r="AB592" s="8"/>
      <c r="AC592" s="8"/>
      <c r="AD592" s="8"/>
      <c r="AE592" s="9"/>
      <c r="AF592" s="8"/>
      <c r="AG592" s="8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6"/>
      <c r="GI592" s="6"/>
      <c r="GJ592" s="6"/>
      <c r="GK592" s="6"/>
      <c r="GL592" s="6"/>
      <c r="GM592" s="6"/>
      <c r="GN592" s="6"/>
      <c r="GO592" s="6"/>
      <c r="GP592" s="6"/>
      <c r="GQ592" s="6"/>
      <c r="GR592" s="6"/>
      <c r="GS592" s="6"/>
      <c r="GT592" s="6"/>
      <c r="GU592" s="6"/>
      <c r="GV592" s="6"/>
      <c r="GW592" s="6"/>
      <c r="GX592" s="6"/>
      <c r="GY592" s="6"/>
      <c r="GZ592" s="6"/>
    </row>
    <row r="593" spans="1:208" x14ac:dyDescent="0.15">
      <c r="A593" s="153">
        <f t="shared" si="181"/>
        <v>43209</v>
      </c>
      <c r="B593" s="23">
        <f t="shared" ca="1" si="191"/>
        <v>720282.76588800002</v>
      </c>
      <c r="C593" s="18">
        <f t="shared" si="182"/>
        <v>714000</v>
      </c>
      <c r="D593" s="17">
        <f ca="1">IF(A593&lt;$B$1,VLOOKUP(A593,[1]DI!$A$4:$B$15000,2,FALSE),0)</f>
        <v>6.3899999999999998E-2</v>
      </c>
      <c r="E593" s="18">
        <f t="shared" ca="1" si="176"/>
        <v>1.0002458299999999</v>
      </c>
      <c r="F593" s="18">
        <f ca="1">(TRUNC(PRODUCT($E$12:$E592),16))</f>
        <v>1.1638914207008799</v>
      </c>
      <c r="G593" s="18">
        <f t="shared" ca="1" si="175"/>
        <v>1.15699170700277</v>
      </c>
      <c r="H593" s="18">
        <f t="shared" ca="1" si="177"/>
        <v>1.0059634900000001</v>
      </c>
      <c r="I593" s="17">
        <f t="shared" si="183"/>
        <v>0.03</v>
      </c>
      <c r="J593" s="5">
        <f t="shared" si="184"/>
        <v>43174</v>
      </c>
      <c r="K593" s="2">
        <f t="shared" si="185"/>
        <v>24</v>
      </c>
      <c r="L593" s="27">
        <f t="shared" si="186"/>
        <v>24</v>
      </c>
      <c r="M593" s="14">
        <f t="shared" si="178"/>
        <v>1.00281909</v>
      </c>
      <c r="N593" s="14">
        <f t="shared" ca="1" si="179"/>
        <v>1.008799392</v>
      </c>
      <c r="O593" s="27">
        <f t="shared" si="192"/>
        <v>0</v>
      </c>
      <c r="P593" s="18">
        <f t="shared" ca="1" si="180"/>
        <v>6282.7658879999999</v>
      </c>
      <c r="Q593" s="3">
        <f t="shared" si="187"/>
        <v>0</v>
      </c>
      <c r="R593" s="4" t="str">
        <f t="shared" si="188"/>
        <v>A+J=</v>
      </c>
      <c r="S593" s="5">
        <f t="shared" si="189"/>
        <v>43360</v>
      </c>
      <c r="T593" s="8">
        <f t="shared" si="190"/>
        <v>0</v>
      </c>
      <c r="U593" s="8"/>
      <c r="V593" s="8"/>
      <c r="W593" s="8"/>
      <c r="X593" s="8"/>
      <c r="Y593" s="6"/>
      <c r="Z593" s="8"/>
      <c r="AA593" s="8"/>
      <c r="AB593" s="8"/>
      <c r="AC593" s="8"/>
      <c r="AD593" s="8"/>
      <c r="AE593" s="9"/>
      <c r="AF593" s="8"/>
      <c r="AG593" s="8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6"/>
      <c r="GI593" s="6"/>
      <c r="GJ593" s="6"/>
      <c r="GK593" s="6"/>
      <c r="GL593" s="6"/>
      <c r="GM593" s="6"/>
      <c r="GN593" s="6"/>
      <c r="GO593" s="6"/>
      <c r="GP593" s="6"/>
      <c r="GQ593" s="6"/>
      <c r="GR593" s="6"/>
      <c r="GS593" s="6"/>
      <c r="GT593" s="6"/>
      <c r="GU593" s="6"/>
      <c r="GV593" s="6"/>
      <c r="GW593" s="6"/>
      <c r="GX593" s="6"/>
      <c r="GY593" s="6"/>
      <c r="GZ593" s="6"/>
    </row>
    <row r="594" spans="1:208" x14ac:dyDescent="0.15">
      <c r="A594" s="153">
        <f t="shared" si="181"/>
        <v>43210</v>
      </c>
      <c r="B594" s="23">
        <f t="shared" ca="1" si="191"/>
        <v>720544.34835600003</v>
      </c>
      <c r="C594" s="18">
        <f t="shared" si="182"/>
        <v>714000</v>
      </c>
      <c r="D594" s="17">
        <f ca="1">IF(A594&lt;$B$1,VLOOKUP(A594,[1]DI!$A$4:$B$15000,2,FALSE),0)</f>
        <v>6.3899999999999998E-2</v>
      </c>
      <c r="E594" s="18">
        <f t="shared" ca="1" si="176"/>
        <v>1.0002458299999999</v>
      </c>
      <c r="F594" s="18">
        <f ca="1">(TRUNC(PRODUCT($E$12:$E593),16))</f>
        <v>1.1641775401288299</v>
      </c>
      <c r="G594" s="18">
        <f t="shared" ca="1" si="175"/>
        <v>1.15699170700277</v>
      </c>
      <c r="H594" s="18">
        <f t="shared" ca="1" si="177"/>
        <v>1.0062107899999999</v>
      </c>
      <c r="I594" s="17">
        <f t="shared" si="183"/>
        <v>0.03</v>
      </c>
      <c r="J594" s="5">
        <f t="shared" si="184"/>
        <v>43174</v>
      </c>
      <c r="K594" s="2">
        <f t="shared" si="185"/>
        <v>25</v>
      </c>
      <c r="L594" s="27">
        <f t="shared" si="186"/>
        <v>25</v>
      </c>
      <c r="M594" s="14">
        <f t="shared" si="178"/>
        <v>1.0029367250000001</v>
      </c>
      <c r="N594" s="14">
        <f t="shared" ca="1" si="179"/>
        <v>1.0091657540000001</v>
      </c>
      <c r="O594" s="27">
        <f t="shared" si="192"/>
        <v>0</v>
      </c>
      <c r="P594" s="18">
        <f t="shared" ca="1" si="180"/>
        <v>6544.3483560000004</v>
      </c>
      <c r="Q594" s="3">
        <f t="shared" si="187"/>
        <v>0</v>
      </c>
      <c r="R594" s="4" t="str">
        <f t="shared" si="188"/>
        <v>A+J=</v>
      </c>
      <c r="S594" s="5">
        <f t="shared" si="189"/>
        <v>43360</v>
      </c>
      <c r="T594" s="8">
        <f t="shared" si="190"/>
        <v>0</v>
      </c>
      <c r="U594" s="8"/>
      <c r="V594" s="8"/>
      <c r="W594" s="8"/>
      <c r="X594" s="8"/>
      <c r="Y594" s="6"/>
      <c r="Z594" s="8"/>
      <c r="AA594" s="8"/>
      <c r="AB594" s="8"/>
      <c r="AC594" s="8"/>
      <c r="AD594" s="8"/>
      <c r="AE594" s="9"/>
      <c r="AF594" s="8"/>
      <c r="AG594" s="8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6"/>
      <c r="GI594" s="6"/>
      <c r="GJ594" s="6"/>
      <c r="GK594" s="6"/>
      <c r="GL594" s="6"/>
      <c r="GM594" s="6"/>
      <c r="GN594" s="6"/>
      <c r="GO594" s="6"/>
      <c r="GP594" s="6"/>
      <c r="GQ594" s="6"/>
      <c r="GR594" s="6"/>
      <c r="GS594" s="6"/>
      <c r="GT594" s="6"/>
      <c r="GU594" s="6"/>
      <c r="GV594" s="6"/>
      <c r="GW594" s="6"/>
      <c r="GX594" s="6"/>
      <c r="GY594" s="6"/>
      <c r="GZ594" s="6"/>
    </row>
    <row r="595" spans="1:208" x14ac:dyDescent="0.15">
      <c r="A595" s="153">
        <f t="shared" si="181"/>
        <v>43211</v>
      </c>
      <c r="B595" s="23">
        <f t="shared" ca="1" si="191"/>
        <v>720806.02578599995</v>
      </c>
      <c r="C595" s="18">
        <f t="shared" si="182"/>
        <v>714000</v>
      </c>
      <c r="D595" s="17">
        <f ca="1">IF(A595&lt;$B$1,VLOOKUP(A595,[1]DI!$A$4:$B$15000,2,FALSE),0)</f>
        <v>0</v>
      </c>
      <c r="E595" s="18">
        <f t="shared" ca="1" si="176"/>
        <v>1</v>
      </c>
      <c r="F595" s="18">
        <f ca="1">(TRUNC(PRODUCT($E$12:$E594),16))</f>
        <v>1.1644637298935201</v>
      </c>
      <c r="G595" s="18">
        <f t="shared" ca="1" si="175"/>
        <v>1.15699170700277</v>
      </c>
      <c r="H595" s="18">
        <f t="shared" ca="1" si="177"/>
        <v>1.0064581500000001</v>
      </c>
      <c r="I595" s="17">
        <f t="shared" si="183"/>
        <v>0.03</v>
      </c>
      <c r="J595" s="5">
        <f t="shared" si="184"/>
        <v>43174</v>
      </c>
      <c r="K595" s="2">
        <f t="shared" si="185"/>
        <v>25</v>
      </c>
      <c r="L595" s="27">
        <f t="shared" si="186"/>
        <v>26</v>
      </c>
      <c r="M595" s="14">
        <f t="shared" si="178"/>
        <v>1.0030543730000001</v>
      </c>
      <c r="N595" s="14">
        <f t="shared" ca="1" si="179"/>
        <v>1.009532249</v>
      </c>
      <c r="O595" s="27">
        <f t="shared" si="192"/>
        <v>0</v>
      </c>
      <c r="P595" s="18">
        <f t="shared" ca="1" si="180"/>
        <v>6806.0257860000002</v>
      </c>
      <c r="Q595" s="3">
        <f t="shared" si="187"/>
        <v>0</v>
      </c>
      <c r="R595" s="4" t="str">
        <f t="shared" si="188"/>
        <v>A+J=</v>
      </c>
      <c r="S595" s="5">
        <f t="shared" si="189"/>
        <v>43360</v>
      </c>
      <c r="T595" s="8">
        <f t="shared" si="190"/>
        <v>0</v>
      </c>
      <c r="U595" s="8"/>
      <c r="V595" s="8"/>
      <c r="W595" s="8"/>
      <c r="X595" s="8"/>
      <c r="Y595" s="6"/>
      <c r="Z595" s="8"/>
      <c r="AA595" s="8"/>
      <c r="AB595" s="8"/>
      <c r="AC595" s="8"/>
      <c r="AD595" s="8"/>
      <c r="AE595" s="9"/>
      <c r="AF595" s="8"/>
      <c r="AG595" s="8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6"/>
      <c r="GI595" s="6"/>
      <c r="GJ595" s="6"/>
      <c r="GK595" s="6"/>
      <c r="GL595" s="6"/>
      <c r="GM595" s="6"/>
      <c r="GN595" s="6"/>
      <c r="GO595" s="6"/>
      <c r="GP595" s="6"/>
      <c r="GQ595" s="6"/>
      <c r="GR595" s="6"/>
      <c r="GS595" s="6"/>
      <c r="GT595" s="6"/>
      <c r="GU595" s="6"/>
      <c r="GV595" s="6"/>
      <c r="GW595" s="6"/>
      <c r="GX595" s="6"/>
      <c r="GY595" s="6"/>
      <c r="GZ595" s="6"/>
    </row>
    <row r="596" spans="1:208" x14ac:dyDescent="0.15">
      <c r="A596" s="153">
        <f t="shared" si="181"/>
        <v>43212</v>
      </c>
      <c r="B596" s="23">
        <f t="shared" ca="1" si="191"/>
        <v>720806.02578599995</v>
      </c>
      <c r="C596" s="18">
        <f t="shared" si="182"/>
        <v>714000</v>
      </c>
      <c r="D596" s="17">
        <f ca="1">IF(A596&lt;$B$1,VLOOKUP(A596,[1]DI!$A$4:$B$15000,2,FALSE),0)</f>
        <v>0</v>
      </c>
      <c r="E596" s="18">
        <f t="shared" ca="1" si="176"/>
        <v>1</v>
      </c>
      <c r="F596" s="18">
        <f ca="1">(TRUNC(PRODUCT($E$12:$E595),16))</f>
        <v>1.1644637298935201</v>
      </c>
      <c r="G596" s="18">
        <f t="shared" ca="1" si="175"/>
        <v>1.15699170700277</v>
      </c>
      <c r="H596" s="18">
        <f t="shared" ca="1" si="177"/>
        <v>1.0064581500000001</v>
      </c>
      <c r="I596" s="17">
        <f t="shared" si="183"/>
        <v>0.03</v>
      </c>
      <c r="J596" s="5">
        <f t="shared" si="184"/>
        <v>43174</v>
      </c>
      <c r="K596" s="2">
        <f t="shared" si="185"/>
        <v>25</v>
      </c>
      <c r="L596" s="27">
        <f t="shared" si="186"/>
        <v>26</v>
      </c>
      <c r="M596" s="14">
        <f t="shared" si="178"/>
        <v>1.0030543730000001</v>
      </c>
      <c r="N596" s="14">
        <f t="shared" ca="1" si="179"/>
        <v>1.009532249</v>
      </c>
      <c r="O596" s="27">
        <f t="shared" si="192"/>
        <v>0</v>
      </c>
      <c r="P596" s="18">
        <f t="shared" ca="1" si="180"/>
        <v>6806.0257860000002</v>
      </c>
      <c r="Q596" s="3">
        <f t="shared" si="187"/>
        <v>0</v>
      </c>
      <c r="R596" s="4" t="str">
        <f t="shared" si="188"/>
        <v>A+J=</v>
      </c>
      <c r="S596" s="5">
        <f t="shared" si="189"/>
        <v>43360</v>
      </c>
      <c r="T596" s="8">
        <f t="shared" si="190"/>
        <v>0</v>
      </c>
      <c r="U596" s="8"/>
      <c r="V596" s="8"/>
      <c r="W596" s="8"/>
      <c r="X596" s="8"/>
      <c r="Y596" s="6"/>
      <c r="Z596" s="8"/>
      <c r="AA596" s="8"/>
      <c r="AB596" s="8"/>
      <c r="AC596" s="8"/>
      <c r="AD596" s="8"/>
      <c r="AE596" s="9"/>
      <c r="AF596" s="8"/>
      <c r="AG596" s="8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6"/>
      <c r="GI596" s="6"/>
      <c r="GJ596" s="6"/>
      <c r="GK596" s="6"/>
      <c r="GL596" s="6"/>
      <c r="GM596" s="6"/>
      <c r="GN596" s="6"/>
      <c r="GO596" s="6"/>
      <c r="GP596" s="6"/>
      <c r="GQ596" s="6"/>
      <c r="GR596" s="6"/>
      <c r="GS596" s="6"/>
      <c r="GT596" s="6"/>
      <c r="GU596" s="6"/>
      <c r="GV596" s="6"/>
      <c r="GW596" s="6"/>
      <c r="GX596" s="6"/>
      <c r="GY596" s="6"/>
      <c r="GZ596" s="6"/>
    </row>
    <row r="597" spans="1:208" x14ac:dyDescent="0.15">
      <c r="A597" s="153">
        <f t="shared" si="181"/>
        <v>43213</v>
      </c>
      <c r="B597" s="23">
        <f t="shared" ca="1" si="191"/>
        <v>720806.02578599995</v>
      </c>
      <c r="C597" s="18">
        <f t="shared" si="182"/>
        <v>714000</v>
      </c>
      <c r="D597" s="17">
        <f ca="1">IF(A597&lt;$B$1,VLOOKUP(A597,[1]DI!$A$4:$B$15000,2,FALSE),0)</f>
        <v>6.3899999999999998E-2</v>
      </c>
      <c r="E597" s="18">
        <f t="shared" ca="1" si="176"/>
        <v>1.0002458299999999</v>
      </c>
      <c r="F597" s="18">
        <f ca="1">(TRUNC(PRODUCT($E$12:$E596),16))</f>
        <v>1.1644637298935201</v>
      </c>
      <c r="G597" s="18">
        <f t="shared" ca="1" si="175"/>
        <v>1.15699170700277</v>
      </c>
      <c r="H597" s="18">
        <f t="shared" ca="1" si="177"/>
        <v>1.0064581500000001</v>
      </c>
      <c r="I597" s="17">
        <f t="shared" si="183"/>
        <v>0.03</v>
      </c>
      <c r="J597" s="5">
        <f t="shared" si="184"/>
        <v>43174</v>
      </c>
      <c r="K597" s="2">
        <f t="shared" si="185"/>
        <v>26</v>
      </c>
      <c r="L597" s="27">
        <f t="shared" si="186"/>
        <v>26</v>
      </c>
      <c r="M597" s="14">
        <f t="shared" si="178"/>
        <v>1.0030543730000001</v>
      </c>
      <c r="N597" s="14">
        <f t="shared" ca="1" si="179"/>
        <v>1.009532249</v>
      </c>
      <c r="O597" s="27">
        <f t="shared" si="192"/>
        <v>0</v>
      </c>
      <c r="P597" s="18">
        <f t="shared" ca="1" si="180"/>
        <v>6806.0257860000002</v>
      </c>
      <c r="Q597" s="3">
        <f t="shared" si="187"/>
        <v>0</v>
      </c>
      <c r="R597" s="4" t="str">
        <f t="shared" si="188"/>
        <v>A+J=</v>
      </c>
      <c r="S597" s="5">
        <f t="shared" si="189"/>
        <v>43360</v>
      </c>
      <c r="T597" s="8">
        <f t="shared" si="190"/>
        <v>0</v>
      </c>
      <c r="U597" s="8"/>
      <c r="V597" s="8"/>
      <c r="W597" s="8"/>
      <c r="X597" s="8"/>
      <c r="Y597" s="6"/>
      <c r="Z597" s="8"/>
      <c r="AA597" s="8"/>
      <c r="AB597" s="8"/>
      <c r="AC597" s="8"/>
      <c r="AD597" s="8"/>
      <c r="AE597" s="9"/>
      <c r="AF597" s="8"/>
      <c r="AG597" s="8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6"/>
      <c r="GI597" s="6"/>
      <c r="GJ597" s="6"/>
      <c r="GK597" s="6"/>
      <c r="GL597" s="6"/>
      <c r="GM597" s="6"/>
      <c r="GN597" s="6"/>
      <c r="GO597" s="6"/>
      <c r="GP597" s="6"/>
      <c r="GQ597" s="6"/>
      <c r="GR597" s="6"/>
      <c r="GS597" s="6"/>
      <c r="GT597" s="6"/>
      <c r="GU597" s="6"/>
      <c r="GV597" s="6"/>
      <c r="GW597" s="6"/>
      <c r="GX597" s="6"/>
      <c r="GY597" s="6"/>
      <c r="GZ597" s="6"/>
    </row>
    <row r="598" spans="1:208" x14ac:dyDescent="0.15">
      <c r="A598" s="153">
        <f t="shared" si="181"/>
        <v>43214</v>
      </c>
      <c r="B598" s="23">
        <f t="shared" ca="1" si="191"/>
        <v>721067.78960999998</v>
      </c>
      <c r="C598" s="18">
        <f t="shared" si="182"/>
        <v>714000</v>
      </c>
      <c r="D598" s="17">
        <f ca="1">IF(A598&lt;$B$1,VLOOKUP(A598,[1]DI!$A$4:$B$15000,2,FALSE),0)</f>
        <v>6.3899999999999998E-2</v>
      </c>
      <c r="E598" s="18">
        <f t="shared" ca="1" si="176"/>
        <v>1.0002458299999999</v>
      </c>
      <c r="F598" s="18">
        <f ca="1">(TRUNC(PRODUCT($E$12:$E597),16))</f>
        <v>1.16474999001224</v>
      </c>
      <c r="G598" s="18">
        <f t="shared" ca="1" si="175"/>
        <v>1.15699170700277</v>
      </c>
      <c r="H598" s="18">
        <f t="shared" ca="1" si="177"/>
        <v>1.0067055600000001</v>
      </c>
      <c r="I598" s="17">
        <f t="shared" si="183"/>
        <v>0.03</v>
      </c>
      <c r="J598" s="5">
        <f t="shared" si="184"/>
        <v>43174</v>
      </c>
      <c r="K598" s="2">
        <f t="shared" si="185"/>
        <v>27</v>
      </c>
      <c r="L598" s="27">
        <f t="shared" si="186"/>
        <v>27</v>
      </c>
      <c r="M598" s="14">
        <f t="shared" si="178"/>
        <v>1.003172035</v>
      </c>
      <c r="N598" s="14">
        <f t="shared" ca="1" si="179"/>
        <v>1.009898865</v>
      </c>
      <c r="O598" s="27">
        <f t="shared" si="192"/>
        <v>0</v>
      </c>
      <c r="P598" s="18">
        <f t="shared" ca="1" si="180"/>
        <v>7067.7896099999998</v>
      </c>
      <c r="Q598" s="3">
        <f t="shared" si="187"/>
        <v>0</v>
      </c>
      <c r="R598" s="4" t="str">
        <f t="shared" si="188"/>
        <v>A+J=</v>
      </c>
      <c r="S598" s="5">
        <f t="shared" si="189"/>
        <v>43360</v>
      </c>
      <c r="T598" s="8">
        <f t="shared" si="190"/>
        <v>0</v>
      </c>
      <c r="U598" s="8"/>
      <c r="V598" s="8"/>
      <c r="W598" s="8"/>
      <c r="X598" s="8"/>
      <c r="Y598" s="6"/>
      <c r="Z598" s="8"/>
      <c r="AA598" s="8"/>
      <c r="AB598" s="8"/>
      <c r="AC598" s="8"/>
      <c r="AD598" s="8"/>
      <c r="AE598" s="9"/>
      <c r="AF598" s="8"/>
      <c r="AG598" s="8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6"/>
      <c r="GI598" s="6"/>
      <c r="GJ598" s="6"/>
      <c r="GK598" s="6"/>
      <c r="GL598" s="6"/>
      <c r="GM598" s="6"/>
      <c r="GN598" s="6"/>
      <c r="GO598" s="6"/>
      <c r="GP598" s="6"/>
      <c r="GQ598" s="6"/>
      <c r="GR598" s="6"/>
      <c r="GS598" s="6"/>
      <c r="GT598" s="6"/>
      <c r="GU598" s="6"/>
      <c r="GV598" s="6"/>
      <c r="GW598" s="6"/>
      <c r="GX598" s="6"/>
      <c r="GY598" s="6"/>
      <c r="GZ598" s="6"/>
    </row>
    <row r="599" spans="1:208" x14ac:dyDescent="0.15">
      <c r="A599" s="153">
        <f t="shared" si="181"/>
        <v>43215</v>
      </c>
      <c r="B599" s="23">
        <f t="shared" ca="1" si="191"/>
        <v>721329.65553600003</v>
      </c>
      <c r="C599" s="18">
        <f t="shared" si="182"/>
        <v>714000</v>
      </c>
      <c r="D599" s="17">
        <f ca="1">IF(A599&lt;$B$1,VLOOKUP(A599,[1]DI!$A$4:$B$15000,2,FALSE),0)</f>
        <v>6.3899999999999998E-2</v>
      </c>
      <c r="E599" s="18">
        <f t="shared" ca="1" si="176"/>
        <v>1.0002458299999999</v>
      </c>
      <c r="F599" s="18">
        <f ca="1">(TRUNC(PRODUCT($E$12:$E598),16))</f>
        <v>1.16503632050228</v>
      </c>
      <c r="G599" s="18">
        <f t="shared" ca="1" si="175"/>
        <v>1.15699170700277</v>
      </c>
      <c r="H599" s="18">
        <f t="shared" ca="1" si="177"/>
        <v>1.00695304</v>
      </c>
      <c r="I599" s="17">
        <f t="shared" si="183"/>
        <v>0.03</v>
      </c>
      <c r="J599" s="5">
        <f t="shared" si="184"/>
        <v>43174</v>
      </c>
      <c r="K599" s="2">
        <f t="shared" si="185"/>
        <v>28</v>
      </c>
      <c r="L599" s="27">
        <f t="shared" si="186"/>
        <v>28</v>
      </c>
      <c r="M599" s="14">
        <f t="shared" si="178"/>
        <v>1.0032897110000001</v>
      </c>
      <c r="N599" s="14">
        <f t="shared" ca="1" si="179"/>
        <v>1.0102656240000001</v>
      </c>
      <c r="O599" s="27">
        <f t="shared" si="192"/>
        <v>0</v>
      </c>
      <c r="P599" s="18">
        <f t="shared" ca="1" si="180"/>
        <v>7329.6555360000002</v>
      </c>
      <c r="Q599" s="3">
        <f t="shared" si="187"/>
        <v>0</v>
      </c>
      <c r="R599" s="4" t="str">
        <f t="shared" si="188"/>
        <v>A+J=</v>
      </c>
      <c r="S599" s="5">
        <f t="shared" si="189"/>
        <v>43360</v>
      </c>
      <c r="T599" s="8">
        <f t="shared" si="190"/>
        <v>0</v>
      </c>
      <c r="U599" s="8"/>
      <c r="V599" s="8"/>
      <c r="W599" s="8"/>
      <c r="X599" s="8"/>
      <c r="Y599" s="6"/>
      <c r="Z599" s="8"/>
      <c r="AA599" s="8"/>
      <c r="AB599" s="8"/>
      <c r="AC599" s="8"/>
      <c r="AD599" s="8"/>
      <c r="AE599" s="9"/>
      <c r="AF599" s="8"/>
      <c r="AG599" s="8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6"/>
      <c r="GI599" s="6"/>
      <c r="GJ599" s="6"/>
      <c r="GK599" s="6"/>
      <c r="GL599" s="6"/>
      <c r="GM599" s="6"/>
      <c r="GN599" s="6"/>
      <c r="GO599" s="6"/>
      <c r="GP599" s="6"/>
      <c r="GQ599" s="6"/>
      <c r="GR599" s="6"/>
      <c r="GS599" s="6"/>
      <c r="GT599" s="6"/>
      <c r="GU599" s="6"/>
      <c r="GV599" s="6"/>
      <c r="GW599" s="6"/>
      <c r="GX599" s="6"/>
      <c r="GY599" s="6"/>
      <c r="GZ599" s="6"/>
    </row>
    <row r="600" spans="1:208" x14ac:dyDescent="0.15">
      <c r="A600" s="153">
        <f t="shared" si="181"/>
        <v>43216</v>
      </c>
      <c r="B600" s="23">
        <f t="shared" ca="1" si="191"/>
        <v>721591.61570999003</v>
      </c>
      <c r="C600" s="18">
        <f t="shared" si="182"/>
        <v>714000</v>
      </c>
      <c r="D600" s="17">
        <f ca="1">IF(A600&lt;$B$1,VLOOKUP(A600,[1]DI!$A$4:$B$15000,2,FALSE),0)</f>
        <v>6.3899999999999998E-2</v>
      </c>
      <c r="E600" s="18">
        <f t="shared" ca="1" si="176"/>
        <v>1.0002458299999999</v>
      </c>
      <c r="F600" s="18">
        <f ca="1">(TRUNC(PRODUCT($E$12:$E599),16))</f>
        <v>1.1653227213809501</v>
      </c>
      <c r="G600" s="18">
        <f t="shared" ca="1" si="175"/>
        <v>1.15699170700277</v>
      </c>
      <c r="H600" s="18">
        <f t="shared" ca="1" si="177"/>
        <v>1.0072005799999999</v>
      </c>
      <c r="I600" s="17">
        <f t="shared" si="183"/>
        <v>0.03</v>
      </c>
      <c r="J600" s="5">
        <f t="shared" si="184"/>
        <v>43174</v>
      </c>
      <c r="K600" s="2">
        <f t="shared" si="185"/>
        <v>29</v>
      </c>
      <c r="L600" s="27">
        <f t="shared" si="186"/>
        <v>29</v>
      </c>
      <c r="M600" s="14">
        <f t="shared" si="178"/>
        <v>1.0034073999999999</v>
      </c>
      <c r="N600" s="14">
        <f t="shared" ca="1" si="179"/>
        <v>1.010632515</v>
      </c>
      <c r="O600" s="27">
        <f t="shared" si="192"/>
        <v>0</v>
      </c>
      <c r="P600" s="18">
        <f t="shared" ca="1" si="180"/>
        <v>7591.6157099900001</v>
      </c>
      <c r="Q600" s="3">
        <f t="shared" si="187"/>
        <v>0</v>
      </c>
      <c r="R600" s="4" t="str">
        <f t="shared" si="188"/>
        <v>A+J=</v>
      </c>
      <c r="S600" s="5">
        <f t="shared" si="189"/>
        <v>43360</v>
      </c>
      <c r="T600" s="8">
        <f t="shared" si="190"/>
        <v>0</v>
      </c>
      <c r="U600" s="8"/>
      <c r="V600" s="8"/>
      <c r="W600" s="8"/>
      <c r="X600" s="8"/>
      <c r="Y600" s="6"/>
      <c r="Z600" s="8"/>
      <c r="AA600" s="8"/>
      <c r="AB600" s="8"/>
      <c r="AC600" s="8"/>
      <c r="AD600" s="8"/>
      <c r="AE600" s="9"/>
      <c r="AF600" s="8"/>
      <c r="AG600" s="8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6"/>
      <c r="GI600" s="6"/>
      <c r="GJ600" s="6"/>
      <c r="GK600" s="6"/>
      <c r="GL600" s="6"/>
      <c r="GM600" s="6"/>
      <c r="GN600" s="6"/>
      <c r="GO600" s="6"/>
      <c r="GP600" s="6"/>
      <c r="GQ600" s="6"/>
      <c r="GR600" s="6"/>
      <c r="GS600" s="6"/>
      <c r="GT600" s="6"/>
      <c r="GU600" s="6"/>
      <c r="GV600" s="6"/>
      <c r="GW600" s="6"/>
      <c r="GX600" s="6"/>
      <c r="GY600" s="6"/>
      <c r="GZ600" s="6"/>
    </row>
    <row r="601" spans="1:208" x14ac:dyDescent="0.15">
      <c r="A601" s="153">
        <f t="shared" si="181"/>
        <v>43217</v>
      </c>
      <c r="B601" s="23">
        <f t="shared" ca="1" si="191"/>
        <v>721853.67156000005</v>
      </c>
      <c r="C601" s="18">
        <f t="shared" si="182"/>
        <v>714000</v>
      </c>
      <c r="D601" s="17">
        <f ca="1">IF(A601&lt;$B$1,VLOOKUP(A601,[1]DI!$A$4:$B$15000,2,FALSE),0)</f>
        <v>6.3899999999999998E-2</v>
      </c>
      <c r="E601" s="18">
        <f t="shared" ca="1" si="176"/>
        <v>1.0002458299999999</v>
      </c>
      <c r="F601" s="18">
        <f ca="1">(TRUNC(PRODUCT($E$12:$E600),16))</f>
        <v>1.1656091926655501</v>
      </c>
      <c r="G601" s="18">
        <f t="shared" ca="1" si="175"/>
        <v>1.15699170700277</v>
      </c>
      <c r="H601" s="18">
        <f t="shared" ca="1" si="177"/>
        <v>1.0074481799999999</v>
      </c>
      <c r="I601" s="17">
        <f t="shared" si="183"/>
        <v>0.03</v>
      </c>
      <c r="J601" s="5">
        <f t="shared" si="184"/>
        <v>43174</v>
      </c>
      <c r="K601" s="2">
        <f t="shared" si="185"/>
        <v>30</v>
      </c>
      <c r="L601" s="27">
        <f t="shared" si="186"/>
        <v>30</v>
      </c>
      <c r="M601" s="14">
        <f t="shared" si="178"/>
        <v>1.0035251039999999</v>
      </c>
      <c r="N601" s="14">
        <f t="shared" ca="1" si="179"/>
        <v>1.01099954</v>
      </c>
      <c r="O601" s="27">
        <f t="shared" si="192"/>
        <v>0</v>
      </c>
      <c r="P601" s="18">
        <f t="shared" ca="1" si="180"/>
        <v>7853.6715599999998</v>
      </c>
      <c r="Q601" s="3">
        <f t="shared" si="187"/>
        <v>0</v>
      </c>
      <c r="R601" s="4" t="str">
        <f t="shared" si="188"/>
        <v>A+J=</v>
      </c>
      <c r="S601" s="5">
        <f t="shared" si="189"/>
        <v>43360</v>
      </c>
      <c r="T601" s="8">
        <f t="shared" si="190"/>
        <v>0</v>
      </c>
      <c r="U601" s="8"/>
      <c r="V601" s="8"/>
      <c r="W601" s="8"/>
      <c r="X601" s="8"/>
      <c r="Y601" s="6"/>
      <c r="Z601" s="8"/>
      <c r="AA601" s="8"/>
      <c r="AB601" s="8"/>
      <c r="AC601" s="8"/>
      <c r="AD601" s="8"/>
      <c r="AE601" s="9"/>
      <c r="AF601" s="8"/>
      <c r="AG601" s="8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6"/>
      <c r="GI601" s="6"/>
      <c r="GJ601" s="6"/>
      <c r="GK601" s="6"/>
      <c r="GL601" s="6"/>
      <c r="GM601" s="6"/>
      <c r="GN601" s="6"/>
      <c r="GO601" s="6"/>
      <c r="GP601" s="6"/>
      <c r="GQ601" s="6"/>
      <c r="GR601" s="6"/>
      <c r="GS601" s="6"/>
      <c r="GT601" s="6"/>
      <c r="GU601" s="6"/>
      <c r="GV601" s="6"/>
      <c r="GW601" s="6"/>
      <c r="GX601" s="6"/>
      <c r="GY601" s="6"/>
      <c r="GZ601" s="6"/>
    </row>
    <row r="602" spans="1:208" x14ac:dyDescent="0.15">
      <c r="A602" s="153">
        <f t="shared" si="181"/>
        <v>43218</v>
      </c>
      <c r="B602" s="23">
        <f t="shared" ca="1" si="191"/>
        <v>722115.82094400004</v>
      </c>
      <c r="C602" s="18">
        <f t="shared" si="182"/>
        <v>714000</v>
      </c>
      <c r="D602" s="17">
        <f ca="1">IF(A602&lt;$B$1,VLOOKUP(A602,[1]DI!$A$4:$B$15000,2,FALSE),0)</f>
        <v>0</v>
      </c>
      <c r="E602" s="18">
        <f t="shared" ca="1" si="176"/>
        <v>1</v>
      </c>
      <c r="F602" s="18">
        <f ca="1">(TRUNC(PRODUCT($E$12:$E601),16))</f>
        <v>1.16589573437338</v>
      </c>
      <c r="G602" s="18">
        <f t="shared" ca="1" si="175"/>
        <v>1.15699170700277</v>
      </c>
      <c r="H602" s="18">
        <f t="shared" ca="1" si="177"/>
        <v>1.00769584</v>
      </c>
      <c r="I602" s="17">
        <f t="shared" si="183"/>
        <v>0.03</v>
      </c>
      <c r="J602" s="5">
        <f t="shared" si="184"/>
        <v>43174</v>
      </c>
      <c r="K602" s="2">
        <f t="shared" si="185"/>
        <v>30</v>
      </c>
      <c r="L602" s="27">
        <f t="shared" si="186"/>
        <v>31</v>
      </c>
      <c r="M602" s="14">
        <f t="shared" si="178"/>
        <v>1.0036428209999999</v>
      </c>
      <c r="N602" s="14">
        <f t="shared" ca="1" si="179"/>
        <v>1.0113666960000001</v>
      </c>
      <c r="O602" s="27">
        <f t="shared" si="192"/>
        <v>0</v>
      </c>
      <c r="P602" s="18">
        <f t="shared" ca="1" si="180"/>
        <v>8115.8209440000001</v>
      </c>
      <c r="Q602" s="3">
        <f t="shared" si="187"/>
        <v>0</v>
      </c>
      <c r="R602" s="4" t="str">
        <f t="shared" si="188"/>
        <v>A+J=</v>
      </c>
      <c r="S602" s="5">
        <f t="shared" si="189"/>
        <v>43360</v>
      </c>
      <c r="T602" s="8">
        <f t="shared" si="190"/>
        <v>0</v>
      </c>
      <c r="U602" s="8"/>
      <c r="V602" s="8"/>
      <c r="W602" s="8"/>
      <c r="X602" s="8"/>
      <c r="Y602" s="6"/>
      <c r="Z602" s="8"/>
      <c r="AA602" s="8"/>
      <c r="AB602" s="8"/>
      <c r="AC602" s="8"/>
      <c r="AD602" s="8"/>
      <c r="AE602" s="9"/>
      <c r="AF602" s="8"/>
      <c r="AG602" s="8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6"/>
      <c r="GI602" s="6"/>
      <c r="GJ602" s="6"/>
      <c r="GK602" s="6"/>
      <c r="GL602" s="6"/>
      <c r="GM602" s="6"/>
      <c r="GN602" s="6"/>
      <c r="GO602" s="6"/>
      <c r="GP602" s="6"/>
      <c r="GQ602" s="6"/>
      <c r="GR602" s="6"/>
      <c r="GS602" s="6"/>
      <c r="GT602" s="6"/>
      <c r="GU602" s="6"/>
      <c r="GV602" s="6"/>
      <c r="GW602" s="6"/>
      <c r="GX602" s="6"/>
      <c r="GY602" s="6"/>
      <c r="GZ602" s="6"/>
    </row>
    <row r="603" spans="1:208" x14ac:dyDescent="0.15">
      <c r="A603" s="153">
        <f t="shared" si="181"/>
        <v>43219</v>
      </c>
      <c r="B603" s="23">
        <f t="shared" ca="1" si="191"/>
        <v>722115.82094400004</v>
      </c>
      <c r="C603" s="18">
        <f t="shared" si="182"/>
        <v>714000</v>
      </c>
      <c r="D603" s="17">
        <f ca="1">IF(A603&lt;$B$1,VLOOKUP(A603,[1]DI!$A$4:$B$15000,2,FALSE),0)</f>
        <v>0</v>
      </c>
      <c r="E603" s="18">
        <f t="shared" ca="1" si="176"/>
        <v>1</v>
      </c>
      <c r="F603" s="18">
        <f ca="1">(TRUNC(PRODUCT($E$12:$E602),16))</f>
        <v>1.16589573437338</v>
      </c>
      <c r="G603" s="18">
        <f t="shared" ca="1" si="175"/>
        <v>1.15699170700277</v>
      </c>
      <c r="H603" s="18">
        <f t="shared" ca="1" si="177"/>
        <v>1.00769584</v>
      </c>
      <c r="I603" s="17">
        <f t="shared" si="183"/>
        <v>0.03</v>
      </c>
      <c r="J603" s="5">
        <f t="shared" si="184"/>
        <v>43174</v>
      </c>
      <c r="K603" s="2">
        <f t="shared" si="185"/>
        <v>30</v>
      </c>
      <c r="L603" s="27">
        <f t="shared" si="186"/>
        <v>31</v>
      </c>
      <c r="M603" s="14">
        <f t="shared" si="178"/>
        <v>1.0036428209999999</v>
      </c>
      <c r="N603" s="14">
        <f t="shared" ca="1" si="179"/>
        <v>1.0113666960000001</v>
      </c>
      <c r="O603" s="27">
        <f t="shared" si="192"/>
        <v>0</v>
      </c>
      <c r="P603" s="18">
        <f t="shared" ca="1" si="180"/>
        <v>8115.8209440000001</v>
      </c>
      <c r="Q603" s="3">
        <f t="shared" si="187"/>
        <v>0</v>
      </c>
      <c r="R603" s="4" t="str">
        <f t="shared" si="188"/>
        <v>A+J=</v>
      </c>
      <c r="S603" s="5">
        <f t="shared" si="189"/>
        <v>43360</v>
      </c>
      <c r="T603" s="8">
        <f t="shared" si="190"/>
        <v>0</v>
      </c>
      <c r="U603" s="8"/>
      <c r="V603" s="8"/>
      <c r="W603" s="8"/>
      <c r="X603" s="8"/>
      <c r="Y603" s="6"/>
      <c r="Z603" s="8"/>
      <c r="AA603" s="8"/>
      <c r="AB603" s="8"/>
      <c r="AC603" s="8"/>
      <c r="AD603" s="8"/>
      <c r="AE603" s="9"/>
      <c r="AF603" s="8"/>
      <c r="AG603" s="8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6"/>
      <c r="GI603" s="6"/>
      <c r="GJ603" s="6"/>
      <c r="GK603" s="6"/>
      <c r="GL603" s="6"/>
      <c r="GM603" s="6"/>
      <c r="GN603" s="6"/>
      <c r="GO603" s="6"/>
      <c r="GP603" s="6"/>
      <c r="GQ603" s="6"/>
      <c r="GR603" s="6"/>
      <c r="GS603" s="6"/>
      <c r="GT603" s="6"/>
      <c r="GU603" s="6"/>
      <c r="GV603" s="6"/>
      <c r="GW603" s="6"/>
      <c r="GX603" s="6"/>
      <c r="GY603" s="6"/>
      <c r="GZ603" s="6"/>
    </row>
    <row r="604" spans="1:208" x14ac:dyDescent="0.15">
      <c r="A604" s="153">
        <f t="shared" si="181"/>
        <v>43220</v>
      </c>
      <c r="B604" s="23">
        <f t="shared" ca="1" si="191"/>
        <v>722115.82094400004</v>
      </c>
      <c r="C604" s="18">
        <f t="shared" si="182"/>
        <v>714000</v>
      </c>
      <c r="D604" s="17">
        <f ca="1">IF(A604&lt;$B$1,VLOOKUP(A604,[1]DI!$A$4:$B$15000,2,FALSE),0)</f>
        <v>6.3899999999999998E-2</v>
      </c>
      <c r="E604" s="18">
        <f t="shared" ca="1" si="176"/>
        <v>1.0002458299999999</v>
      </c>
      <c r="F604" s="18">
        <f ca="1">(TRUNC(PRODUCT($E$12:$E603),16))</f>
        <v>1.16589573437338</v>
      </c>
      <c r="G604" s="18">
        <f t="shared" ca="1" si="175"/>
        <v>1.15699170700277</v>
      </c>
      <c r="H604" s="18">
        <f t="shared" ca="1" si="177"/>
        <v>1.00769584</v>
      </c>
      <c r="I604" s="17">
        <f t="shared" si="183"/>
        <v>0.03</v>
      </c>
      <c r="J604" s="5">
        <f t="shared" si="184"/>
        <v>43174</v>
      </c>
      <c r="K604" s="2">
        <f t="shared" si="185"/>
        <v>31</v>
      </c>
      <c r="L604" s="27">
        <f t="shared" si="186"/>
        <v>31</v>
      </c>
      <c r="M604" s="14">
        <f t="shared" si="178"/>
        <v>1.0036428209999999</v>
      </c>
      <c r="N604" s="14">
        <f t="shared" ca="1" si="179"/>
        <v>1.0113666960000001</v>
      </c>
      <c r="O604" s="27">
        <f t="shared" si="192"/>
        <v>0</v>
      </c>
      <c r="P604" s="18">
        <f t="shared" ca="1" si="180"/>
        <v>8115.8209440000001</v>
      </c>
      <c r="Q604" s="3">
        <f t="shared" si="187"/>
        <v>0</v>
      </c>
      <c r="R604" s="4" t="str">
        <f t="shared" si="188"/>
        <v>A+J=</v>
      </c>
      <c r="S604" s="5">
        <f t="shared" si="189"/>
        <v>43360</v>
      </c>
      <c r="T604" s="8">
        <f t="shared" si="190"/>
        <v>0</v>
      </c>
      <c r="U604" s="8"/>
      <c r="V604" s="8"/>
      <c r="W604" s="8"/>
      <c r="X604" s="8"/>
      <c r="Y604" s="6"/>
      <c r="Z604" s="8"/>
      <c r="AA604" s="8"/>
      <c r="AB604" s="8"/>
      <c r="AC604" s="8"/>
      <c r="AD604" s="8"/>
      <c r="AE604" s="9"/>
      <c r="AF604" s="8"/>
      <c r="AG604" s="8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6"/>
      <c r="GI604" s="6"/>
      <c r="GJ604" s="6"/>
      <c r="GK604" s="6"/>
      <c r="GL604" s="6"/>
      <c r="GM604" s="6"/>
      <c r="GN604" s="6"/>
      <c r="GO604" s="6"/>
      <c r="GP604" s="6"/>
      <c r="GQ604" s="6"/>
      <c r="GR604" s="6"/>
      <c r="GS604" s="6"/>
      <c r="GT604" s="6"/>
      <c r="GU604" s="6"/>
      <c r="GV604" s="6"/>
      <c r="GW604" s="6"/>
      <c r="GX604" s="6"/>
      <c r="GY604" s="6"/>
      <c r="GZ604" s="6"/>
    </row>
    <row r="605" spans="1:208" x14ac:dyDescent="0.15">
      <c r="A605" s="153">
        <f t="shared" si="181"/>
        <v>43221</v>
      </c>
      <c r="B605" s="23">
        <f t="shared" ca="1" si="191"/>
        <v>722378.07171599998</v>
      </c>
      <c r="C605" s="18">
        <f t="shared" si="182"/>
        <v>714000</v>
      </c>
      <c r="D605" s="17">
        <f ca="1">IF(A605&lt;$B$1,VLOOKUP(A605,[1]DI!$A$4:$B$15000,2,FALSE),0)</f>
        <v>0</v>
      </c>
      <c r="E605" s="18">
        <f t="shared" ca="1" si="176"/>
        <v>1</v>
      </c>
      <c r="F605" s="18">
        <f ca="1">(TRUNC(PRODUCT($E$12:$E604),16))</f>
        <v>1.16618234652176</v>
      </c>
      <c r="G605" s="18">
        <f t="shared" ca="1" si="175"/>
        <v>1.15699170700277</v>
      </c>
      <c r="H605" s="18">
        <f t="shared" ca="1" si="177"/>
        <v>1.0079435699999999</v>
      </c>
      <c r="I605" s="17">
        <f t="shared" si="183"/>
        <v>0.03</v>
      </c>
      <c r="J605" s="5">
        <f t="shared" si="184"/>
        <v>43174</v>
      </c>
      <c r="K605" s="2">
        <f t="shared" si="185"/>
        <v>31</v>
      </c>
      <c r="L605" s="27">
        <f t="shared" si="186"/>
        <v>32</v>
      </c>
      <c r="M605" s="14">
        <f t="shared" si="178"/>
        <v>1.0037605519999999</v>
      </c>
      <c r="N605" s="14">
        <f t="shared" ca="1" si="179"/>
        <v>1.0117339940000001</v>
      </c>
      <c r="O605" s="27">
        <f t="shared" si="192"/>
        <v>0</v>
      </c>
      <c r="P605" s="18">
        <f t="shared" ca="1" si="180"/>
        <v>8378.0717160000004</v>
      </c>
      <c r="Q605" s="3">
        <f t="shared" si="187"/>
        <v>0</v>
      </c>
      <c r="R605" s="4" t="str">
        <f t="shared" si="188"/>
        <v>A+J=</v>
      </c>
      <c r="S605" s="5">
        <f t="shared" si="189"/>
        <v>43360</v>
      </c>
      <c r="T605" s="8">
        <f t="shared" si="190"/>
        <v>0</v>
      </c>
      <c r="U605" s="8"/>
      <c r="V605" s="8"/>
      <c r="W605" s="8"/>
      <c r="X605" s="8"/>
      <c r="Y605" s="6"/>
      <c r="Z605" s="8"/>
      <c r="AA605" s="8"/>
      <c r="AB605" s="8"/>
      <c r="AC605" s="8"/>
      <c r="AD605" s="8"/>
      <c r="AE605" s="9"/>
      <c r="AF605" s="8"/>
      <c r="AG605" s="8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6"/>
      <c r="GI605" s="6"/>
      <c r="GJ605" s="6"/>
      <c r="GK605" s="6"/>
      <c r="GL605" s="6"/>
      <c r="GM605" s="6"/>
      <c r="GN605" s="6"/>
      <c r="GO605" s="6"/>
      <c r="GP605" s="6"/>
      <c r="GQ605" s="6"/>
      <c r="GR605" s="6"/>
      <c r="GS605" s="6"/>
      <c r="GT605" s="6"/>
      <c r="GU605" s="6"/>
      <c r="GV605" s="6"/>
      <c r="GW605" s="6"/>
      <c r="GX605" s="6"/>
      <c r="GY605" s="6"/>
      <c r="GZ605" s="6"/>
    </row>
    <row r="606" spans="1:208" x14ac:dyDescent="0.15">
      <c r="A606" s="153">
        <f t="shared" si="181"/>
        <v>43222</v>
      </c>
      <c r="B606" s="23">
        <f t="shared" ca="1" si="191"/>
        <v>722378.07171599998</v>
      </c>
      <c r="C606" s="18">
        <f t="shared" si="182"/>
        <v>714000</v>
      </c>
      <c r="D606" s="17">
        <f ca="1">IF(A606&lt;$B$1,VLOOKUP(A606,[1]DI!$A$4:$B$15000,2,FALSE),0)</f>
        <v>6.3899999999999998E-2</v>
      </c>
      <c r="E606" s="18">
        <f t="shared" ca="1" si="176"/>
        <v>1.0002458299999999</v>
      </c>
      <c r="F606" s="18">
        <f ca="1">(TRUNC(PRODUCT($E$12:$E605),16))</f>
        <v>1.16618234652176</v>
      </c>
      <c r="G606" s="18">
        <f t="shared" ca="1" si="175"/>
        <v>1.15699170700277</v>
      </c>
      <c r="H606" s="18">
        <f t="shared" ca="1" si="177"/>
        <v>1.0079435699999999</v>
      </c>
      <c r="I606" s="17">
        <f t="shared" si="183"/>
        <v>0.03</v>
      </c>
      <c r="J606" s="5">
        <f t="shared" si="184"/>
        <v>43174</v>
      </c>
      <c r="K606" s="2">
        <f t="shared" si="185"/>
        <v>32</v>
      </c>
      <c r="L606" s="27">
        <f t="shared" si="186"/>
        <v>32</v>
      </c>
      <c r="M606" s="14">
        <f t="shared" si="178"/>
        <v>1.0037605519999999</v>
      </c>
      <c r="N606" s="14">
        <f t="shared" ca="1" si="179"/>
        <v>1.0117339940000001</v>
      </c>
      <c r="O606" s="27">
        <f t="shared" si="192"/>
        <v>0</v>
      </c>
      <c r="P606" s="18">
        <f t="shared" ca="1" si="180"/>
        <v>8378.0717160000004</v>
      </c>
      <c r="Q606" s="3">
        <f t="shared" si="187"/>
        <v>0</v>
      </c>
      <c r="R606" s="4" t="str">
        <f t="shared" si="188"/>
        <v>A+J=</v>
      </c>
      <c r="S606" s="5">
        <f t="shared" si="189"/>
        <v>43360</v>
      </c>
      <c r="T606" s="8">
        <f t="shared" si="190"/>
        <v>0</v>
      </c>
      <c r="U606" s="8"/>
      <c r="V606" s="8"/>
      <c r="W606" s="8"/>
      <c r="X606" s="8"/>
      <c r="Y606" s="6"/>
      <c r="Z606" s="8"/>
      <c r="AA606" s="8"/>
      <c r="AB606" s="8"/>
      <c r="AC606" s="8"/>
      <c r="AD606" s="8"/>
      <c r="AE606" s="9"/>
      <c r="AF606" s="8"/>
      <c r="AG606" s="8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6"/>
      <c r="GI606" s="6"/>
      <c r="GJ606" s="6"/>
      <c r="GK606" s="6"/>
      <c r="GL606" s="6"/>
      <c r="GM606" s="6"/>
      <c r="GN606" s="6"/>
      <c r="GO606" s="6"/>
      <c r="GP606" s="6"/>
      <c r="GQ606" s="6"/>
      <c r="GR606" s="6"/>
      <c r="GS606" s="6"/>
      <c r="GT606" s="6"/>
      <c r="GU606" s="6"/>
      <c r="GV606" s="6"/>
      <c r="GW606" s="6"/>
      <c r="GX606" s="6"/>
      <c r="GY606" s="6"/>
      <c r="GZ606" s="6"/>
    </row>
    <row r="607" spans="1:208" x14ac:dyDescent="0.15">
      <c r="A607" s="153">
        <f t="shared" si="181"/>
        <v>43223</v>
      </c>
      <c r="B607" s="23">
        <f t="shared" ca="1" si="191"/>
        <v>722640.41030999995</v>
      </c>
      <c r="C607" s="18">
        <f t="shared" si="182"/>
        <v>714000</v>
      </c>
      <c r="D607" s="17">
        <f ca="1">IF(A607&lt;$B$1,VLOOKUP(A607,[1]DI!$A$4:$B$15000,2,FALSE),0)</f>
        <v>6.3899999999999998E-2</v>
      </c>
      <c r="E607" s="18">
        <f t="shared" ca="1" si="176"/>
        <v>1.0002458299999999</v>
      </c>
      <c r="F607" s="18">
        <f ca="1">(TRUNC(PRODUCT($E$12:$E606),16))</f>
        <v>1.16646902912801</v>
      </c>
      <c r="G607" s="18">
        <f t="shared" ca="1" si="175"/>
        <v>1.15699170700277</v>
      </c>
      <c r="H607" s="18">
        <f t="shared" ca="1" si="177"/>
        <v>1.0081913499999999</v>
      </c>
      <c r="I607" s="17">
        <f t="shared" si="183"/>
        <v>0.03</v>
      </c>
      <c r="J607" s="5">
        <f t="shared" si="184"/>
        <v>43174</v>
      </c>
      <c r="K607" s="2">
        <f t="shared" si="185"/>
        <v>33</v>
      </c>
      <c r="L607" s="27">
        <f t="shared" si="186"/>
        <v>33</v>
      </c>
      <c r="M607" s="14">
        <f t="shared" si="178"/>
        <v>1.003878297</v>
      </c>
      <c r="N607" s="14">
        <f t="shared" ca="1" si="179"/>
        <v>1.0121014150000001</v>
      </c>
      <c r="O607" s="27">
        <f t="shared" si="192"/>
        <v>0</v>
      </c>
      <c r="P607" s="18">
        <f t="shared" ca="1" si="180"/>
        <v>8640.4103099999993</v>
      </c>
      <c r="Q607" s="3">
        <f t="shared" si="187"/>
        <v>0</v>
      </c>
      <c r="R607" s="4" t="str">
        <f t="shared" si="188"/>
        <v>A+J=</v>
      </c>
      <c r="S607" s="5">
        <f t="shared" si="189"/>
        <v>43360</v>
      </c>
      <c r="T607" s="8">
        <f t="shared" si="190"/>
        <v>0</v>
      </c>
      <c r="U607" s="8"/>
      <c r="V607" s="8"/>
      <c r="W607" s="8"/>
      <c r="X607" s="8"/>
      <c r="Y607" s="6"/>
      <c r="Z607" s="8"/>
      <c r="AA607" s="8"/>
      <c r="AB607" s="8"/>
      <c r="AC607" s="8"/>
      <c r="AD607" s="8"/>
      <c r="AE607" s="9"/>
      <c r="AF607" s="8"/>
      <c r="AG607" s="8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6"/>
      <c r="GI607" s="6"/>
      <c r="GJ607" s="6"/>
      <c r="GK607" s="6"/>
      <c r="GL607" s="6"/>
      <c r="GM607" s="6"/>
      <c r="GN607" s="6"/>
      <c r="GO607" s="6"/>
      <c r="GP607" s="6"/>
      <c r="GQ607" s="6"/>
      <c r="GR607" s="6"/>
      <c r="GS607" s="6"/>
      <c r="GT607" s="6"/>
      <c r="GU607" s="6"/>
      <c r="GV607" s="6"/>
      <c r="GW607" s="6"/>
      <c r="GX607" s="6"/>
      <c r="GY607" s="6"/>
      <c r="GZ607" s="6"/>
    </row>
    <row r="608" spans="1:208" x14ac:dyDescent="0.15">
      <c r="A608" s="153">
        <f t="shared" si="181"/>
        <v>43224</v>
      </c>
      <c r="B608" s="23">
        <f t="shared" ca="1" si="191"/>
        <v>722902.84315199999</v>
      </c>
      <c r="C608" s="18">
        <f t="shared" si="182"/>
        <v>714000</v>
      </c>
      <c r="D608" s="17">
        <f ca="1">IF(A608&lt;$B$1,VLOOKUP(A608,[1]DI!$A$4:$B$15000,2,FALSE),0)</f>
        <v>6.3899999999999998E-2</v>
      </c>
      <c r="E608" s="18">
        <f t="shared" ca="1" si="176"/>
        <v>1.0002458299999999</v>
      </c>
      <c r="F608" s="18">
        <f ca="1">(TRUNC(PRODUCT($E$12:$E607),16))</f>
        <v>1.1667557822094401</v>
      </c>
      <c r="G608" s="18">
        <f t="shared" ca="1" si="175"/>
        <v>1.15699170700277</v>
      </c>
      <c r="H608" s="18">
        <f t="shared" ca="1" si="177"/>
        <v>1.00843919</v>
      </c>
      <c r="I608" s="17">
        <f t="shared" si="183"/>
        <v>0.03</v>
      </c>
      <c r="J608" s="5">
        <f t="shared" si="184"/>
        <v>43174</v>
      </c>
      <c r="K608" s="2">
        <f t="shared" si="185"/>
        <v>34</v>
      </c>
      <c r="L608" s="27">
        <f t="shared" si="186"/>
        <v>34</v>
      </c>
      <c r="M608" s="14">
        <f t="shared" si="178"/>
        <v>1.003996055</v>
      </c>
      <c r="N608" s="14">
        <f t="shared" ca="1" si="179"/>
        <v>1.0124689680000001</v>
      </c>
      <c r="O608" s="27">
        <f t="shared" si="192"/>
        <v>0</v>
      </c>
      <c r="P608" s="18">
        <f t="shared" ca="1" si="180"/>
        <v>8902.8431519999995</v>
      </c>
      <c r="Q608" s="3">
        <f t="shared" si="187"/>
        <v>0</v>
      </c>
      <c r="R608" s="4" t="str">
        <f t="shared" si="188"/>
        <v>A+J=</v>
      </c>
      <c r="S608" s="5">
        <f t="shared" si="189"/>
        <v>43360</v>
      </c>
      <c r="T608" s="8">
        <f t="shared" si="190"/>
        <v>0</v>
      </c>
      <c r="U608" s="8"/>
      <c r="V608" s="8"/>
      <c r="W608" s="8"/>
      <c r="X608" s="8"/>
      <c r="Y608" s="6"/>
      <c r="Z608" s="8"/>
      <c r="AA608" s="8"/>
      <c r="AB608" s="8"/>
      <c r="AC608" s="8"/>
      <c r="AD608" s="8"/>
      <c r="AE608" s="9"/>
      <c r="AF608" s="8"/>
      <c r="AG608" s="8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6"/>
      <c r="GI608" s="6"/>
      <c r="GJ608" s="6"/>
      <c r="GK608" s="6"/>
      <c r="GL608" s="6"/>
      <c r="GM608" s="6"/>
      <c r="GN608" s="6"/>
      <c r="GO608" s="6"/>
      <c r="GP608" s="6"/>
      <c r="GQ608" s="6"/>
      <c r="GR608" s="6"/>
      <c r="GS608" s="6"/>
      <c r="GT608" s="6"/>
      <c r="GU608" s="6"/>
      <c r="GV608" s="6"/>
      <c r="GW608" s="6"/>
      <c r="GX608" s="6"/>
      <c r="GY608" s="6"/>
      <c r="GZ608" s="6"/>
    </row>
    <row r="609" spans="1:208" x14ac:dyDescent="0.15">
      <c r="A609" s="153">
        <f t="shared" si="181"/>
        <v>43225</v>
      </c>
      <c r="B609" s="23">
        <f t="shared" ca="1" si="191"/>
        <v>723165.37881000002</v>
      </c>
      <c r="C609" s="18">
        <f t="shared" si="182"/>
        <v>714000</v>
      </c>
      <c r="D609" s="17">
        <f ca="1">IF(A609&lt;$B$1,VLOOKUP(A609,[1]DI!$A$4:$B$15000,2,FALSE),0)</f>
        <v>0</v>
      </c>
      <c r="E609" s="18">
        <f t="shared" ca="1" si="176"/>
        <v>1</v>
      </c>
      <c r="F609" s="18">
        <f ca="1">(TRUNC(PRODUCT($E$12:$E608),16))</f>
        <v>1.16704260578338</v>
      </c>
      <c r="G609" s="18">
        <f t="shared" ca="1" si="175"/>
        <v>1.15699170700277</v>
      </c>
      <c r="H609" s="18">
        <f t="shared" ca="1" si="177"/>
        <v>1.0086870999999999</v>
      </c>
      <c r="I609" s="17">
        <f t="shared" si="183"/>
        <v>0.03</v>
      </c>
      <c r="J609" s="5">
        <f t="shared" si="184"/>
        <v>43174</v>
      </c>
      <c r="K609" s="2">
        <f t="shared" si="185"/>
        <v>34</v>
      </c>
      <c r="L609" s="27">
        <f t="shared" si="186"/>
        <v>35</v>
      </c>
      <c r="M609" s="14">
        <f t="shared" si="178"/>
        <v>1.0041138279999999</v>
      </c>
      <c r="N609" s="14">
        <f t="shared" ca="1" si="179"/>
        <v>1.012836665</v>
      </c>
      <c r="O609" s="27">
        <f t="shared" si="192"/>
        <v>0</v>
      </c>
      <c r="P609" s="18">
        <f t="shared" ca="1" si="180"/>
        <v>9165.3788100000002</v>
      </c>
      <c r="Q609" s="3">
        <f t="shared" si="187"/>
        <v>0</v>
      </c>
      <c r="R609" s="4" t="str">
        <f t="shared" si="188"/>
        <v>A+J=</v>
      </c>
      <c r="S609" s="5">
        <f t="shared" si="189"/>
        <v>43360</v>
      </c>
      <c r="T609" s="8">
        <f t="shared" si="190"/>
        <v>0</v>
      </c>
      <c r="U609" s="8"/>
      <c r="V609" s="8"/>
      <c r="W609" s="8"/>
      <c r="X609" s="8"/>
      <c r="Y609" s="6"/>
      <c r="Z609" s="8"/>
      <c r="AA609" s="8"/>
      <c r="AB609" s="8"/>
      <c r="AC609" s="8"/>
      <c r="AD609" s="8"/>
      <c r="AE609" s="9"/>
      <c r="AF609" s="8"/>
      <c r="AG609" s="8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6"/>
      <c r="GI609" s="6"/>
      <c r="GJ609" s="6"/>
      <c r="GK609" s="6"/>
      <c r="GL609" s="6"/>
      <c r="GM609" s="6"/>
      <c r="GN609" s="6"/>
      <c r="GO609" s="6"/>
      <c r="GP609" s="6"/>
      <c r="GQ609" s="6"/>
      <c r="GR609" s="6"/>
      <c r="GS609" s="6"/>
      <c r="GT609" s="6"/>
      <c r="GU609" s="6"/>
      <c r="GV609" s="6"/>
      <c r="GW609" s="6"/>
      <c r="GX609" s="6"/>
      <c r="GY609" s="6"/>
      <c r="GZ609" s="6"/>
    </row>
    <row r="610" spans="1:208" x14ac:dyDescent="0.15">
      <c r="A610" s="153">
        <f t="shared" si="181"/>
        <v>43226</v>
      </c>
      <c r="B610" s="23">
        <f t="shared" ca="1" si="191"/>
        <v>723165.37881000002</v>
      </c>
      <c r="C610" s="18">
        <f t="shared" si="182"/>
        <v>714000</v>
      </c>
      <c r="D610" s="17">
        <f ca="1">IF(A610&lt;$B$1,VLOOKUP(A610,[1]DI!$A$4:$B$15000,2,FALSE),0)</f>
        <v>0</v>
      </c>
      <c r="E610" s="18">
        <f t="shared" ca="1" si="176"/>
        <v>1</v>
      </c>
      <c r="F610" s="18">
        <f ca="1">(TRUNC(PRODUCT($E$12:$E609),16))</f>
        <v>1.16704260578338</v>
      </c>
      <c r="G610" s="18">
        <f t="shared" ca="1" si="175"/>
        <v>1.15699170700277</v>
      </c>
      <c r="H610" s="18">
        <f t="shared" ca="1" si="177"/>
        <v>1.0086870999999999</v>
      </c>
      <c r="I610" s="17">
        <f t="shared" si="183"/>
        <v>0.03</v>
      </c>
      <c r="J610" s="5">
        <f t="shared" si="184"/>
        <v>43174</v>
      </c>
      <c r="K610" s="2">
        <f t="shared" si="185"/>
        <v>34</v>
      </c>
      <c r="L610" s="27">
        <f t="shared" si="186"/>
        <v>35</v>
      </c>
      <c r="M610" s="14">
        <f t="shared" si="178"/>
        <v>1.0041138279999999</v>
      </c>
      <c r="N610" s="14">
        <f t="shared" ca="1" si="179"/>
        <v>1.012836665</v>
      </c>
      <c r="O610" s="27">
        <f t="shared" si="192"/>
        <v>0</v>
      </c>
      <c r="P610" s="18">
        <f t="shared" ca="1" si="180"/>
        <v>9165.3788100000002</v>
      </c>
      <c r="Q610" s="3">
        <f t="shared" si="187"/>
        <v>0</v>
      </c>
      <c r="R610" s="4" t="str">
        <f t="shared" si="188"/>
        <v>A+J=</v>
      </c>
      <c r="S610" s="5">
        <f t="shared" si="189"/>
        <v>43360</v>
      </c>
      <c r="T610" s="8">
        <f t="shared" si="190"/>
        <v>0</v>
      </c>
      <c r="U610" s="8"/>
      <c r="V610" s="8"/>
      <c r="W610" s="8"/>
      <c r="X610" s="8"/>
      <c r="Y610" s="6"/>
      <c r="Z610" s="8"/>
      <c r="AA610" s="8"/>
      <c r="AB610" s="8"/>
      <c r="AC610" s="8"/>
      <c r="AD610" s="8"/>
      <c r="AE610" s="9"/>
      <c r="AF610" s="8"/>
      <c r="AG610" s="8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6"/>
      <c r="GI610" s="6"/>
      <c r="GJ610" s="6"/>
      <c r="GK610" s="6"/>
      <c r="GL610" s="6"/>
      <c r="GM610" s="6"/>
      <c r="GN610" s="6"/>
      <c r="GO610" s="6"/>
      <c r="GP610" s="6"/>
      <c r="GQ610" s="6"/>
      <c r="GR610" s="6"/>
      <c r="GS610" s="6"/>
      <c r="GT610" s="6"/>
      <c r="GU610" s="6"/>
      <c r="GV610" s="6"/>
      <c r="GW610" s="6"/>
      <c r="GX610" s="6"/>
      <c r="GY610" s="6"/>
      <c r="GZ610" s="6"/>
    </row>
    <row r="611" spans="1:208" x14ac:dyDescent="0.15">
      <c r="A611" s="153">
        <f t="shared" si="181"/>
        <v>43227</v>
      </c>
      <c r="B611" s="23">
        <f t="shared" ca="1" si="191"/>
        <v>723165.37881000002</v>
      </c>
      <c r="C611" s="18">
        <f t="shared" si="182"/>
        <v>714000</v>
      </c>
      <c r="D611" s="17">
        <f ca="1">IF(A611&lt;$B$1,VLOOKUP(A611,[1]DI!$A$4:$B$15000,2,FALSE),0)</f>
        <v>6.3899999999999998E-2</v>
      </c>
      <c r="E611" s="18">
        <f t="shared" ca="1" si="176"/>
        <v>1.0002458299999999</v>
      </c>
      <c r="F611" s="18">
        <f ca="1">(TRUNC(PRODUCT($E$12:$E610),16))</f>
        <v>1.16704260578338</v>
      </c>
      <c r="G611" s="18">
        <f t="shared" ca="1" si="175"/>
        <v>1.15699170700277</v>
      </c>
      <c r="H611" s="18">
        <f t="shared" ca="1" si="177"/>
        <v>1.0086870999999999</v>
      </c>
      <c r="I611" s="17">
        <f t="shared" si="183"/>
        <v>0.03</v>
      </c>
      <c r="J611" s="5">
        <f t="shared" si="184"/>
        <v>43174</v>
      </c>
      <c r="K611" s="2">
        <f t="shared" si="185"/>
        <v>35</v>
      </c>
      <c r="L611" s="27">
        <f t="shared" si="186"/>
        <v>35</v>
      </c>
      <c r="M611" s="14">
        <f t="shared" si="178"/>
        <v>1.0041138279999999</v>
      </c>
      <c r="N611" s="14">
        <f t="shared" ca="1" si="179"/>
        <v>1.012836665</v>
      </c>
      <c r="O611" s="27">
        <f t="shared" si="192"/>
        <v>0</v>
      </c>
      <c r="P611" s="18">
        <f t="shared" ca="1" si="180"/>
        <v>9165.3788100000002</v>
      </c>
      <c r="Q611" s="3">
        <f t="shared" si="187"/>
        <v>0</v>
      </c>
      <c r="R611" s="4" t="str">
        <f t="shared" si="188"/>
        <v>A+J=</v>
      </c>
      <c r="S611" s="5">
        <f t="shared" si="189"/>
        <v>43360</v>
      </c>
      <c r="T611" s="8">
        <f t="shared" si="190"/>
        <v>0</v>
      </c>
      <c r="U611" s="8"/>
      <c r="V611" s="8"/>
      <c r="W611" s="8"/>
      <c r="X611" s="8"/>
      <c r="Y611" s="6"/>
      <c r="Z611" s="8"/>
      <c r="AA611" s="8"/>
      <c r="AB611" s="8"/>
      <c r="AC611" s="8"/>
      <c r="AD611" s="8"/>
      <c r="AE611" s="9"/>
      <c r="AF611" s="8"/>
      <c r="AG611" s="8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6"/>
      <c r="GI611" s="6"/>
      <c r="GJ611" s="6"/>
      <c r="GK611" s="6"/>
      <c r="GL611" s="6"/>
      <c r="GM611" s="6"/>
      <c r="GN611" s="6"/>
      <c r="GO611" s="6"/>
      <c r="GP611" s="6"/>
      <c r="GQ611" s="6"/>
      <c r="GR611" s="6"/>
      <c r="GS611" s="6"/>
      <c r="GT611" s="6"/>
      <c r="GU611" s="6"/>
      <c r="GV611" s="6"/>
      <c r="GW611" s="6"/>
      <c r="GX611" s="6"/>
      <c r="GY611" s="6"/>
      <c r="GZ611" s="6"/>
    </row>
    <row r="612" spans="1:208" x14ac:dyDescent="0.15">
      <c r="A612" s="153">
        <f t="shared" si="181"/>
        <v>43228</v>
      </c>
      <c r="B612" s="23">
        <f t="shared" ca="1" si="191"/>
        <v>723428.00157600001</v>
      </c>
      <c r="C612" s="18">
        <f t="shared" si="182"/>
        <v>714000</v>
      </c>
      <c r="D612" s="17">
        <f ca="1">IF(A612&lt;$B$1,VLOOKUP(A612,[1]DI!$A$4:$B$15000,2,FALSE),0)</f>
        <v>6.3899999999999998E-2</v>
      </c>
      <c r="E612" s="18">
        <f t="shared" ca="1" si="176"/>
        <v>1.0002458299999999</v>
      </c>
      <c r="F612" s="18">
        <f ca="1">(TRUNC(PRODUCT($E$12:$E611),16))</f>
        <v>1.1673294998671599</v>
      </c>
      <c r="G612" s="18">
        <f t="shared" ca="1" si="175"/>
        <v>1.15699170700277</v>
      </c>
      <c r="H612" s="18">
        <f t="shared" ca="1" si="177"/>
        <v>1.00893506</v>
      </c>
      <c r="I612" s="17">
        <f t="shared" si="183"/>
        <v>0.03</v>
      </c>
      <c r="J612" s="5">
        <f t="shared" si="184"/>
        <v>43174</v>
      </c>
      <c r="K612" s="2">
        <f t="shared" si="185"/>
        <v>36</v>
      </c>
      <c r="L612" s="27">
        <f t="shared" si="186"/>
        <v>36</v>
      </c>
      <c r="M612" s="14">
        <f t="shared" si="178"/>
        <v>1.0042316140000001</v>
      </c>
      <c r="N612" s="14">
        <f t="shared" ca="1" si="179"/>
        <v>1.0132044840000001</v>
      </c>
      <c r="O612" s="27">
        <f t="shared" si="192"/>
        <v>0</v>
      </c>
      <c r="P612" s="18">
        <f t="shared" ca="1" si="180"/>
        <v>9428.0015760000006</v>
      </c>
      <c r="Q612" s="3">
        <f t="shared" si="187"/>
        <v>0</v>
      </c>
      <c r="R612" s="4" t="str">
        <f t="shared" si="188"/>
        <v>A+J=</v>
      </c>
      <c r="S612" s="5">
        <f t="shared" si="189"/>
        <v>43360</v>
      </c>
      <c r="T612" s="8">
        <f t="shared" si="190"/>
        <v>0</v>
      </c>
      <c r="U612" s="8"/>
      <c r="V612" s="8"/>
      <c r="W612" s="8"/>
      <c r="X612" s="8"/>
      <c r="Y612" s="6"/>
      <c r="Z612" s="8"/>
      <c r="AA612" s="8"/>
      <c r="AB612" s="8"/>
      <c r="AC612" s="8"/>
      <c r="AD612" s="8"/>
      <c r="AE612" s="9"/>
      <c r="AF612" s="8"/>
      <c r="AG612" s="8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6"/>
      <c r="GI612" s="6"/>
      <c r="GJ612" s="6"/>
      <c r="GK612" s="6"/>
      <c r="GL612" s="6"/>
      <c r="GM612" s="6"/>
      <c r="GN612" s="6"/>
      <c r="GO612" s="6"/>
      <c r="GP612" s="6"/>
      <c r="GQ612" s="6"/>
      <c r="GR612" s="6"/>
      <c r="GS612" s="6"/>
      <c r="GT612" s="6"/>
      <c r="GU612" s="6"/>
      <c r="GV612" s="6"/>
      <c r="GW612" s="6"/>
      <c r="GX612" s="6"/>
      <c r="GY612" s="6"/>
      <c r="GZ612" s="6"/>
    </row>
    <row r="613" spans="1:208" x14ac:dyDescent="0.15">
      <c r="A613" s="153">
        <f t="shared" si="181"/>
        <v>43229</v>
      </c>
      <c r="B613" s="23">
        <f t="shared" ca="1" si="191"/>
        <v>723690.72572999995</v>
      </c>
      <c r="C613" s="18">
        <f t="shared" si="182"/>
        <v>714000</v>
      </c>
      <c r="D613" s="17">
        <f ca="1">IF(A613&lt;$B$1,VLOOKUP(A613,[1]DI!$A$4:$B$15000,2,FALSE),0)</f>
        <v>6.3899999999999998E-2</v>
      </c>
      <c r="E613" s="18">
        <f t="shared" ca="1" si="176"/>
        <v>1.0002458299999999</v>
      </c>
      <c r="F613" s="18">
        <f ca="1">(TRUNC(PRODUCT($E$12:$E612),16))</f>
        <v>1.16761646447811</v>
      </c>
      <c r="G613" s="18">
        <f t="shared" ca="1" si="175"/>
        <v>1.15699170700277</v>
      </c>
      <c r="H613" s="18">
        <f t="shared" ca="1" si="177"/>
        <v>1.0091830900000001</v>
      </c>
      <c r="I613" s="17">
        <f t="shared" si="183"/>
        <v>0.03</v>
      </c>
      <c r="J613" s="5">
        <f t="shared" si="184"/>
        <v>43174</v>
      </c>
      <c r="K613" s="2">
        <f t="shared" si="185"/>
        <v>37</v>
      </c>
      <c r="L613" s="27">
        <f t="shared" si="186"/>
        <v>37</v>
      </c>
      <c r="M613" s="14">
        <f t="shared" si="178"/>
        <v>1.004349414</v>
      </c>
      <c r="N613" s="14">
        <f t="shared" ca="1" si="179"/>
        <v>1.0135724450000001</v>
      </c>
      <c r="O613" s="27">
        <f t="shared" si="192"/>
        <v>0</v>
      </c>
      <c r="P613" s="18">
        <f t="shared" ca="1" si="180"/>
        <v>9690.7257300000001</v>
      </c>
      <c r="Q613" s="3">
        <f t="shared" si="187"/>
        <v>0</v>
      </c>
      <c r="R613" s="4" t="str">
        <f t="shared" si="188"/>
        <v>A+J=</v>
      </c>
      <c r="S613" s="5">
        <f t="shared" si="189"/>
        <v>43360</v>
      </c>
      <c r="T613" s="8">
        <f t="shared" si="190"/>
        <v>0</v>
      </c>
      <c r="U613" s="8"/>
      <c r="V613" s="8"/>
      <c r="W613" s="8"/>
      <c r="X613" s="8"/>
      <c r="Y613" s="6"/>
      <c r="Z613" s="8"/>
      <c r="AA613" s="8"/>
      <c r="AB613" s="8"/>
      <c r="AC613" s="8"/>
      <c r="AD613" s="8"/>
      <c r="AE613" s="9"/>
      <c r="AF613" s="8"/>
      <c r="AG613" s="8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6"/>
      <c r="GI613" s="6"/>
      <c r="GJ613" s="6"/>
      <c r="GK613" s="6"/>
      <c r="GL613" s="6"/>
      <c r="GM613" s="6"/>
      <c r="GN613" s="6"/>
      <c r="GO613" s="6"/>
      <c r="GP613" s="6"/>
      <c r="GQ613" s="6"/>
      <c r="GR613" s="6"/>
      <c r="GS613" s="6"/>
      <c r="GT613" s="6"/>
      <c r="GU613" s="6"/>
      <c r="GV613" s="6"/>
      <c r="GW613" s="6"/>
      <c r="GX613" s="6"/>
      <c r="GY613" s="6"/>
      <c r="GZ613" s="6"/>
    </row>
    <row r="614" spans="1:208" x14ac:dyDescent="0.15">
      <c r="A614" s="153">
        <f t="shared" si="181"/>
        <v>43230</v>
      </c>
      <c r="B614" s="23">
        <f t="shared" ca="1" si="191"/>
        <v>723953.54484600003</v>
      </c>
      <c r="C614" s="18">
        <f t="shared" si="182"/>
        <v>714000</v>
      </c>
      <c r="D614" s="17">
        <f ca="1">IF(A614&lt;$B$1,VLOOKUP(A614,[1]DI!$A$4:$B$15000,2,FALSE),0)</f>
        <v>6.3899999999999998E-2</v>
      </c>
      <c r="E614" s="18">
        <f t="shared" ca="1" si="176"/>
        <v>1.0002458299999999</v>
      </c>
      <c r="F614" s="18">
        <f ca="1">(TRUNC(PRODUCT($E$12:$E613),16))</f>
        <v>1.16790349963357</v>
      </c>
      <c r="G614" s="18">
        <f t="shared" ca="1" si="175"/>
        <v>1.15699170700277</v>
      </c>
      <c r="H614" s="18">
        <f t="shared" ca="1" si="177"/>
        <v>1.00943118</v>
      </c>
      <c r="I614" s="17">
        <f t="shared" si="183"/>
        <v>0.03</v>
      </c>
      <c r="J614" s="5">
        <f t="shared" si="184"/>
        <v>43174</v>
      </c>
      <c r="K614" s="2">
        <f t="shared" si="185"/>
        <v>38</v>
      </c>
      <c r="L614" s="27">
        <f t="shared" si="186"/>
        <v>38</v>
      </c>
      <c r="M614" s="14">
        <f t="shared" si="178"/>
        <v>1.004467228</v>
      </c>
      <c r="N614" s="14">
        <f t="shared" ca="1" si="179"/>
        <v>1.013940539</v>
      </c>
      <c r="O614" s="27">
        <f t="shared" si="192"/>
        <v>0</v>
      </c>
      <c r="P614" s="18">
        <f t="shared" ca="1" si="180"/>
        <v>9953.5448460000007</v>
      </c>
      <c r="Q614" s="3">
        <f t="shared" si="187"/>
        <v>0</v>
      </c>
      <c r="R614" s="4" t="str">
        <f t="shared" si="188"/>
        <v>A+J=</v>
      </c>
      <c r="S614" s="5">
        <f t="shared" si="189"/>
        <v>43360</v>
      </c>
      <c r="T614" s="8">
        <f t="shared" si="190"/>
        <v>0</v>
      </c>
      <c r="U614" s="8"/>
      <c r="V614" s="8"/>
      <c r="W614" s="8"/>
      <c r="X614" s="8"/>
      <c r="Y614" s="6"/>
      <c r="Z614" s="8"/>
      <c r="AA614" s="8"/>
      <c r="AB614" s="8"/>
      <c r="AC614" s="8"/>
      <c r="AD614" s="8"/>
      <c r="AE614" s="9"/>
      <c r="AF614" s="8"/>
      <c r="AG614" s="8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6"/>
      <c r="GI614" s="6"/>
      <c r="GJ614" s="6"/>
      <c r="GK614" s="6"/>
      <c r="GL614" s="6"/>
      <c r="GM614" s="6"/>
      <c r="GN614" s="6"/>
      <c r="GO614" s="6"/>
      <c r="GP614" s="6"/>
      <c r="GQ614" s="6"/>
      <c r="GR614" s="6"/>
      <c r="GS614" s="6"/>
      <c r="GT614" s="6"/>
      <c r="GU614" s="6"/>
      <c r="GV614" s="6"/>
      <c r="GW614" s="6"/>
      <c r="GX614" s="6"/>
      <c r="GY614" s="6"/>
      <c r="GZ614" s="6"/>
    </row>
    <row r="615" spans="1:208" x14ac:dyDescent="0.15">
      <c r="A615" s="153">
        <f t="shared" si="181"/>
        <v>43231</v>
      </c>
      <c r="B615" s="23">
        <f t="shared" ca="1" si="191"/>
        <v>724216.45178399002</v>
      </c>
      <c r="C615" s="18">
        <f t="shared" si="182"/>
        <v>714000</v>
      </c>
      <c r="D615" s="17">
        <f ca="1">IF(A615&lt;$B$1,VLOOKUP(A615,[1]DI!$A$4:$B$15000,2,FALSE),0)</f>
        <v>6.3899999999999998E-2</v>
      </c>
      <c r="E615" s="18">
        <f t="shared" ca="1" si="176"/>
        <v>1.0002458299999999</v>
      </c>
      <c r="F615" s="18">
        <f ca="1">(TRUNC(PRODUCT($E$12:$E614),16))</f>
        <v>1.1681906053508899</v>
      </c>
      <c r="G615" s="18">
        <f t="shared" ca="1" si="175"/>
        <v>1.15699170700277</v>
      </c>
      <c r="H615" s="18">
        <f t="shared" ca="1" si="177"/>
        <v>1.00967932</v>
      </c>
      <c r="I615" s="17">
        <f t="shared" si="183"/>
        <v>0.03</v>
      </c>
      <c r="J615" s="5">
        <f t="shared" si="184"/>
        <v>43174</v>
      </c>
      <c r="K615" s="2">
        <f t="shared" si="185"/>
        <v>39</v>
      </c>
      <c r="L615" s="27">
        <f t="shared" si="186"/>
        <v>39</v>
      </c>
      <c r="M615" s="14">
        <f t="shared" si="178"/>
        <v>1.004585056</v>
      </c>
      <c r="N615" s="14">
        <f t="shared" ca="1" si="179"/>
        <v>1.0143087559999999</v>
      </c>
      <c r="O615" s="27">
        <f t="shared" si="192"/>
        <v>0</v>
      </c>
      <c r="P615" s="18">
        <f t="shared" ca="1" si="180"/>
        <v>10216.45178399</v>
      </c>
      <c r="Q615" s="3">
        <f t="shared" si="187"/>
        <v>0</v>
      </c>
      <c r="R615" s="4" t="str">
        <f t="shared" si="188"/>
        <v>A+J=</v>
      </c>
      <c r="S615" s="5">
        <f t="shared" si="189"/>
        <v>43360</v>
      </c>
      <c r="T615" s="8">
        <f t="shared" si="190"/>
        <v>0</v>
      </c>
      <c r="U615" s="8"/>
      <c r="V615" s="8"/>
      <c r="W615" s="8"/>
      <c r="X615" s="8"/>
      <c r="Y615" s="6"/>
      <c r="Z615" s="8"/>
      <c r="AA615" s="8"/>
      <c r="AB615" s="8"/>
      <c r="AC615" s="8"/>
      <c r="AD615" s="8"/>
      <c r="AE615" s="9"/>
      <c r="AF615" s="8"/>
      <c r="AG615" s="8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6"/>
      <c r="GI615" s="6"/>
      <c r="GJ615" s="6"/>
      <c r="GK615" s="6"/>
      <c r="GL615" s="6"/>
      <c r="GM615" s="6"/>
      <c r="GN615" s="6"/>
      <c r="GO615" s="6"/>
      <c r="GP615" s="6"/>
      <c r="GQ615" s="6"/>
      <c r="GR615" s="6"/>
      <c r="GS615" s="6"/>
      <c r="GT615" s="6"/>
      <c r="GU615" s="6"/>
      <c r="GV615" s="6"/>
      <c r="GW615" s="6"/>
      <c r="GX615" s="6"/>
      <c r="GY615" s="6"/>
      <c r="GZ615" s="6"/>
    </row>
    <row r="616" spans="1:208" x14ac:dyDescent="0.15">
      <c r="A616" s="153">
        <f t="shared" si="181"/>
        <v>43232</v>
      </c>
      <c r="B616" s="23">
        <f t="shared" ca="1" si="191"/>
        <v>724479.46010999999</v>
      </c>
      <c r="C616" s="18">
        <f t="shared" si="182"/>
        <v>714000</v>
      </c>
      <c r="D616" s="17">
        <f ca="1">IF(A616&lt;$B$1,VLOOKUP(A616,[1]DI!$A$4:$B$15000,2,FALSE),0)</f>
        <v>0</v>
      </c>
      <c r="E616" s="18">
        <f t="shared" ca="1" si="176"/>
        <v>1</v>
      </c>
      <c r="F616" s="18">
        <f ca="1">(TRUNC(PRODUCT($E$12:$E615),16))</f>
        <v>1.1684777816473999</v>
      </c>
      <c r="G616" s="18">
        <f t="shared" ca="1" si="175"/>
        <v>1.15699170700277</v>
      </c>
      <c r="H616" s="18">
        <f t="shared" ca="1" si="177"/>
        <v>1.0099275299999999</v>
      </c>
      <c r="I616" s="17">
        <f t="shared" si="183"/>
        <v>0.03</v>
      </c>
      <c r="J616" s="5">
        <f t="shared" si="184"/>
        <v>43174</v>
      </c>
      <c r="K616" s="2">
        <f t="shared" si="185"/>
        <v>39</v>
      </c>
      <c r="L616" s="27">
        <f t="shared" si="186"/>
        <v>40</v>
      </c>
      <c r="M616" s="14">
        <f t="shared" si="178"/>
        <v>1.004702897</v>
      </c>
      <c r="N616" s="14">
        <f t="shared" ca="1" si="179"/>
        <v>1.014677115</v>
      </c>
      <c r="O616" s="27">
        <f t="shared" si="192"/>
        <v>0</v>
      </c>
      <c r="P616" s="18">
        <f t="shared" ca="1" si="180"/>
        <v>10479.46011</v>
      </c>
      <c r="Q616" s="3">
        <f t="shared" si="187"/>
        <v>0</v>
      </c>
      <c r="R616" s="4" t="str">
        <f t="shared" si="188"/>
        <v>A+J=</v>
      </c>
      <c r="S616" s="5">
        <f t="shared" si="189"/>
        <v>43360</v>
      </c>
      <c r="T616" s="8">
        <f t="shared" si="190"/>
        <v>0</v>
      </c>
      <c r="U616" s="8"/>
      <c r="V616" s="8"/>
      <c r="W616" s="8"/>
      <c r="X616" s="8"/>
      <c r="Y616" s="6"/>
      <c r="Z616" s="8"/>
      <c r="AA616" s="8"/>
      <c r="AB616" s="8"/>
      <c r="AC616" s="8"/>
      <c r="AD616" s="8"/>
      <c r="AE616" s="9"/>
      <c r="AF616" s="8"/>
      <c r="AG616" s="8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6"/>
      <c r="GI616" s="6"/>
      <c r="GJ616" s="6"/>
      <c r="GK616" s="6"/>
      <c r="GL616" s="6"/>
      <c r="GM616" s="6"/>
      <c r="GN616" s="6"/>
      <c r="GO616" s="6"/>
      <c r="GP616" s="6"/>
      <c r="GQ616" s="6"/>
      <c r="GR616" s="6"/>
      <c r="GS616" s="6"/>
      <c r="GT616" s="6"/>
      <c r="GU616" s="6"/>
      <c r="GV616" s="6"/>
      <c r="GW616" s="6"/>
      <c r="GX616" s="6"/>
      <c r="GY616" s="6"/>
      <c r="GZ616" s="6"/>
    </row>
    <row r="617" spans="1:208" x14ac:dyDescent="0.15">
      <c r="A617" s="153">
        <f t="shared" si="181"/>
        <v>43233</v>
      </c>
      <c r="B617" s="23">
        <f t="shared" ca="1" si="191"/>
        <v>724479.46010999999</v>
      </c>
      <c r="C617" s="18">
        <f t="shared" si="182"/>
        <v>714000</v>
      </c>
      <c r="D617" s="17">
        <f ca="1">IF(A617&lt;$B$1,VLOOKUP(A617,[1]DI!$A$4:$B$15000,2,FALSE),0)</f>
        <v>0</v>
      </c>
      <c r="E617" s="18">
        <f t="shared" ca="1" si="176"/>
        <v>1</v>
      </c>
      <c r="F617" s="18">
        <f ca="1">(TRUNC(PRODUCT($E$12:$E616),16))</f>
        <v>1.1684777816473999</v>
      </c>
      <c r="G617" s="18">
        <f t="shared" ca="1" si="175"/>
        <v>1.15699170700277</v>
      </c>
      <c r="H617" s="18">
        <f t="shared" ca="1" si="177"/>
        <v>1.0099275299999999</v>
      </c>
      <c r="I617" s="17">
        <f t="shared" si="183"/>
        <v>0.03</v>
      </c>
      <c r="J617" s="5">
        <f t="shared" si="184"/>
        <v>43174</v>
      </c>
      <c r="K617" s="2">
        <f t="shared" si="185"/>
        <v>39</v>
      </c>
      <c r="L617" s="27">
        <f t="shared" si="186"/>
        <v>40</v>
      </c>
      <c r="M617" s="14">
        <f t="shared" si="178"/>
        <v>1.004702897</v>
      </c>
      <c r="N617" s="14">
        <f t="shared" ca="1" si="179"/>
        <v>1.014677115</v>
      </c>
      <c r="O617" s="27">
        <f t="shared" si="192"/>
        <v>0</v>
      </c>
      <c r="P617" s="18">
        <f t="shared" ca="1" si="180"/>
        <v>10479.46011</v>
      </c>
      <c r="Q617" s="3">
        <f t="shared" si="187"/>
        <v>0</v>
      </c>
      <c r="R617" s="4" t="str">
        <f t="shared" si="188"/>
        <v>A+J=</v>
      </c>
      <c r="S617" s="5">
        <f t="shared" si="189"/>
        <v>43360</v>
      </c>
      <c r="T617" s="8">
        <f t="shared" si="190"/>
        <v>0</v>
      </c>
      <c r="U617" s="8"/>
      <c r="V617" s="8"/>
      <c r="W617" s="8"/>
      <c r="X617" s="8"/>
      <c r="Y617" s="6"/>
      <c r="Z617" s="8"/>
      <c r="AA617" s="8"/>
      <c r="AB617" s="8"/>
      <c r="AC617" s="8"/>
      <c r="AD617" s="8"/>
      <c r="AE617" s="9"/>
      <c r="AF617" s="8"/>
      <c r="AG617" s="8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6"/>
      <c r="GI617" s="6"/>
      <c r="GJ617" s="6"/>
      <c r="GK617" s="6"/>
      <c r="GL617" s="6"/>
      <c r="GM617" s="6"/>
      <c r="GN617" s="6"/>
      <c r="GO617" s="6"/>
      <c r="GP617" s="6"/>
      <c r="GQ617" s="6"/>
      <c r="GR617" s="6"/>
      <c r="GS617" s="6"/>
      <c r="GT617" s="6"/>
      <c r="GU617" s="6"/>
      <c r="GV617" s="6"/>
      <c r="GW617" s="6"/>
      <c r="GX617" s="6"/>
      <c r="GY617" s="6"/>
      <c r="GZ617" s="6"/>
    </row>
    <row r="618" spans="1:208" x14ac:dyDescent="0.15">
      <c r="A618" s="153">
        <f t="shared" si="181"/>
        <v>43234</v>
      </c>
      <c r="B618" s="23">
        <f t="shared" ca="1" si="191"/>
        <v>724479.46010999999</v>
      </c>
      <c r="C618" s="18">
        <f t="shared" si="182"/>
        <v>714000</v>
      </c>
      <c r="D618" s="17">
        <f ca="1">IF(A618&lt;$B$1,VLOOKUP(A618,[1]DI!$A$4:$B$15000,2,FALSE),0)</f>
        <v>6.3899999999999998E-2</v>
      </c>
      <c r="E618" s="18">
        <f t="shared" ca="1" si="176"/>
        <v>1.0002458299999999</v>
      </c>
      <c r="F618" s="18">
        <f ca="1">(TRUNC(PRODUCT($E$12:$E617),16))</f>
        <v>1.1684777816473999</v>
      </c>
      <c r="G618" s="18">
        <f t="shared" ca="1" si="175"/>
        <v>1.15699170700277</v>
      </c>
      <c r="H618" s="18">
        <f t="shared" ca="1" si="177"/>
        <v>1.0099275299999999</v>
      </c>
      <c r="I618" s="17">
        <f t="shared" si="183"/>
        <v>0.03</v>
      </c>
      <c r="J618" s="5">
        <f t="shared" si="184"/>
        <v>43174</v>
      </c>
      <c r="K618" s="2">
        <f t="shared" si="185"/>
        <v>40</v>
      </c>
      <c r="L618" s="27">
        <f t="shared" si="186"/>
        <v>40</v>
      </c>
      <c r="M618" s="14">
        <f t="shared" si="178"/>
        <v>1.004702897</v>
      </c>
      <c r="N618" s="14">
        <f t="shared" ca="1" si="179"/>
        <v>1.014677115</v>
      </c>
      <c r="O618" s="27">
        <f t="shared" si="192"/>
        <v>0</v>
      </c>
      <c r="P618" s="18">
        <f t="shared" ca="1" si="180"/>
        <v>10479.46011</v>
      </c>
      <c r="Q618" s="3">
        <f t="shared" si="187"/>
        <v>0</v>
      </c>
      <c r="R618" s="4" t="str">
        <f t="shared" si="188"/>
        <v>A+J=</v>
      </c>
      <c r="S618" s="5">
        <f t="shared" si="189"/>
        <v>43360</v>
      </c>
      <c r="T618" s="8">
        <f t="shared" si="190"/>
        <v>0</v>
      </c>
      <c r="U618" s="8"/>
      <c r="V618" s="8"/>
      <c r="W618" s="8"/>
      <c r="X618" s="8"/>
      <c r="Y618" s="6"/>
      <c r="Z618" s="8"/>
      <c r="AA618" s="8"/>
      <c r="AB618" s="8"/>
      <c r="AC618" s="8"/>
      <c r="AD618" s="8"/>
      <c r="AE618" s="9"/>
      <c r="AF618" s="8"/>
      <c r="AG618" s="8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6"/>
      <c r="GI618" s="6"/>
      <c r="GJ618" s="6"/>
      <c r="GK618" s="6"/>
      <c r="GL618" s="6"/>
      <c r="GM618" s="6"/>
      <c r="GN618" s="6"/>
      <c r="GO618" s="6"/>
      <c r="GP618" s="6"/>
      <c r="GQ618" s="6"/>
      <c r="GR618" s="6"/>
      <c r="GS618" s="6"/>
      <c r="GT618" s="6"/>
      <c r="GU618" s="6"/>
      <c r="GV618" s="6"/>
      <c r="GW618" s="6"/>
      <c r="GX618" s="6"/>
      <c r="GY618" s="6"/>
      <c r="GZ618" s="6"/>
    </row>
    <row r="619" spans="1:208" x14ac:dyDescent="0.15">
      <c r="A619" s="153">
        <f t="shared" si="181"/>
        <v>43235</v>
      </c>
      <c r="B619" s="23">
        <f t="shared" ca="1" si="191"/>
        <v>724742.56411200005</v>
      </c>
      <c r="C619" s="18">
        <f t="shared" si="182"/>
        <v>714000</v>
      </c>
      <c r="D619" s="17">
        <f ca="1">IF(A619&lt;$B$1,VLOOKUP(A619,[1]DI!$A$4:$B$15000,2,FALSE),0)</f>
        <v>6.3899999999999998E-2</v>
      </c>
      <c r="E619" s="18">
        <f t="shared" ca="1" si="176"/>
        <v>1.0002458299999999</v>
      </c>
      <c r="F619" s="18">
        <f ca="1">(TRUNC(PRODUCT($E$12:$E618),16))</f>
        <v>1.16876502854047</v>
      </c>
      <c r="G619" s="18">
        <f t="shared" ca="1" si="175"/>
        <v>1.15699170700277</v>
      </c>
      <c r="H619" s="18">
        <f t="shared" ca="1" si="177"/>
        <v>1.0101758000000001</v>
      </c>
      <c r="I619" s="17">
        <f t="shared" si="183"/>
        <v>0.03</v>
      </c>
      <c r="J619" s="5">
        <f t="shared" si="184"/>
        <v>43174</v>
      </c>
      <c r="K619" s="2">
        <f t="shared" si="185"/>
        <v>41</v>
      </c>
      <c r="L619" s="27">
        <f t="shared" si="186"/>
        <v>41</v>
      </c>
      <c r="M619" s="14">
        <f t="shared" si="178"/>
        <v>1.004820753</v>
      </c>
      <c r="N619" s="14">
        <f t="shared" ca="1" si="179"/>
        <v>1.0150456080000001</v>
      </c>
      <c r="O619" s="27">
        <f t="shared" si="192"/>
        <v>0</v>
      </c>
      <c r="P619" s="18">
        <f t="shared" ca="1" si="180"/>
        <v>10742.564112</v>
      </c>
      <c r="Q619" s="3">
        <f t="shared" si="187"/>
        <v>0</v>
      </c>
      <c r="R619" s="4" t="str">
        <f t="shared" si="188"/>
        <v>A+J=</v>
      </c>
      <c r="S619" s="5">
        <f t="shared" si="189"/>
        <v>43360</v>
      </c>
      <c r="T619" s="8">
        <f t="shared" si="190"/>
        <v>0</v>
      </c>
      <c r="U619" s="8"/>
      <c r="V619" s="8"/>
      <c r="W619" s="8"/>
      <c r="X619" s="8"/>
      <c r="Y619" s="6"/>
      <c r="Z619" s="8"/>
      <c r="AA619" s="8"/>
      <c r="AB619" s="8"/>
      <c r="AC619" s="8"/>
      <c r="AD619" s="8"/>
      <c r="AE619" s="9"/>
      <c r="AF619" s="8"/>
      <c r="AG619" s="8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6"/>
      <c r="GI619" s="6"/>
      <c r="GJ619" s="6"/>
      <c r="GK619" s="6"/>
      <c r="GL619" s="6"/>
      <c r="GM619" s="6"/>
      <c r="GN619" s="6"/>
      <c r="GO619" s="6"/>
      <c r="GP619" s="6"/>
      <c r="GQ619" s="6"/>
      <c r="GR619" s="6"/>
      <c r="GS619" s="6"/>
      <c r="GT619" s="6"/>
      <c r="GU619" s="6"/>
      <c r="GV619" s="6"/>
      <c r="GW619" s="6"/>
      <c r="GX619" s="6"/>
      <c r="GY619" s="6"/>
      <c r="GZ619" s="6"/>
    </row>
    <row r="620" spans="1:208" x14ac:dyDescent="0.15">
      <c r="A620" s="153">
        <f t="shared" si="181"/>
        <v>43236</v>
      </c>
      <c r="B620" s="23">
        <f t="shared" ca="1" si="191"/>
        <v>725005.76950199995</v>
      </c>
      <c r="C620" s="18">
        <f t="shared" si="182"/>
        <v>714000</v>
      </c>
      <c r="D620" s="17">
        <f ca="1">IF(A620&lt;$B$1,VLOOKUP(A620,[1]DI!$A$4:$B$15000,2,FALSE),0)</f>
        <v>6.3899999999999998E-2</v>
      </c>
      <c r="E620" s="18">
        <f t="shared" ca="1" si="176"/>
        <v>1.0002458299999999</v>
      </c>
      <c r="F620" s="18">
        <f ca="1">(TRUNC(PRODUCT($E$12:$E619),16))</f>
        <v>1.16905234604743</v>
      </c>
      <c r="G620" s="18">
        <f t="shared" ca="1" si="175"/>
        <v>1.15699170700277</v>
      </c>
      <c r="H620" s="18">
        <f t="shared" ca="1" si="177"/>
        <v>1.01042414</v>
      </c>
      <c r="I620" s="17">
        <f t="shared" si="183"/>
        <v>0.03</v>
      </c>
      <c r="J620" s="5">
        <f t="shared" si="184"/>
        <v>43174</v>
      </c>
      <c r="K620" s="2">
        <f t="shared" si="185"/>
        <v>42</v>
      </c>
      <c r="L620" s="27">
        <f t="shared" si="186"/>
        <v>42</v>
      </c>
      <c r="M620" s="14">
        <f t="shared" si="178"/>
        <v>1.0049386220000001</v>
      </c>
      <c r="N620" s="14">
        <f t="shared" ca="1" si="179"/>
        <v>1.0154142429999999</v>
      </c>
      <c r="O620" s="27">
        <f t="shared" si="192"/>
        <v>0</v>
      </c>
      <c r="P620" s="18">
        <f t="shared" ca="1" si="180"/>
        <v>11005.769501999999</v>
      </c>
      <c r="Q620" s="3">
        <f t="shared" si="187"/>
        <v>0</v>
      </c>
      <c r="R620" s="4" t="str">
        <f t="shared" si="188"/>
        <v>A+J=</v>
      </c>
      <c r="S620" s="5">
        <f t="shared" si="189"/>
        <v>43360</v>
      </c>
      <c r="T620" s="8">
        <f t="shared" si="190"/>
        <v>0</v>
      </c>
      <c r="U620" s="8"/>
      <c r="V620" s="8"/>
      <c r="W620" s="8"/>
      <c r="X620" s="8"/>
      <c r="Y620" s="6"/>
      <c r="Z620" s="8"/>
      <c r="AA620" s="8"/>
      <c r="AB620" s="8"/>
      <c r="AC620" s="8"/>
      <c r="AD620" s="8"/>
      <c r="AE620" s="9"/>
      <c r="AF620" s="8"/>
      <c r="AG620" s="8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6"/>
      <c r="GI620" s="6"/>
      <c r="GJ620" s="6"/>
      <c r="GK620" s="6"/>
      <c r="GL620" s="6"/>
      <c r="GM620" s="6"/>
      <c r="GN620" s="6"/>
      <c r="GO620" s="6"/>
      <c r="GP620" s="6"/>
      <c r="GQ620" s="6"/>
      <c r="GR620" s="6"/>
      <c r="GS620" s="6"/>
      <c r="GT620" s="6"/>
      <c r="GU620" s="6"/>
      <c r="GV620" s="6"/>
      <c r="GW620" s="6"/>
      <c r="GX620" s="6"/>
      <c r="GY620" s="6"/>
      <c r="GZ620" s="6"/>
    </row>
    <row r="621" spans="1:208" x14ac:dyDescent="0.15">
      <c r="A621" s="153">
        <f t="shared" si="181"/>
        <v>43237</v>
      </c>
      <c r="B621" s="23">
        <f t="shared" ca="1" si="191"/>
        <v>725269.06271398999</v>
      </c>
      <c r="C621" s="18">
        <f t="shared" si="182"/>
        <v>714000</v>
      </c>
      <c r="D621" s="17">
        <f ca="1">IF(A621&lt;$B$1,VLOOKUP(A621,[1]DI!$A$4:$B$15000,2,FALSE),0)</f>
        <v>6.3899999999999998E-2</v>
      </c>
      <c r="E621" s="18">
        <f t="shared" ca="1" si="176"/>
        <v>1.0002458299999999</v>
      </c>
      <c r="F621" s="18">
        <f ca="1">(TRUNC(PRODUCT($E$12:$E620),16))</f>
        <v>1.16933973418566</v>
      </c>
      <c r="G621" s="18">
        <f t="shared" ca="1" si="175"/>
        <v>1.15699170700277</v>
      </c>
      <c r="H621" s="18">
        <f t="shared" ca="1" si="177"/>
        <v>1.0106725299999999</v>
      </c>
      <c r="I621" s="17">
        <f t="shared" si="183"/>
        <v>0.03</v>
      </c>
      <c r="J621" s="5">
        <f t="shared" si="184"/>
        <v>43174</v>
      </c>
      <c r="K621" s="2">
        <f t="shared" si="185"/>
        <v>43</v>
      </c>
      <c r="L621" s="27">
        <f t="shared" si="186"/>
        <v>43</v>
      </c>
      <c r="M621" s="14">
        <f t="shared" si="178"/>
        <v>1.005056505</v>
      </c>
      <c r="N621" s="14">
        <f t="shared" ca="1" si="179"/>
        <v>1.015783001</v>
      </c>
      <c r="O621" s="27">
        <f t="shared" si="192"/>
        <v>0</v>
      </c>
      <c r="P621" s="18">
        <f t="shared" ca="1" si="180"/>
        <v>11269.062713990001</v>
      </c>
      <c r="Q621" s="3">
        <f t="shared" si="187"/>
        <v>0</v>
      </c>
      <c r="R621" s="4" t="str">
        <f t="shared" si="188"/>
        <v>A+J=</v>
      </c>
      <c r="S621" s="5">
        <f t="shared" si="189"/>
        <v>43360</v>
      </c>
      <c r="T621" s="8">
        <f t="shared" si="190"/>
        <v>0</v>
      </c>
      <c r="U621" s="8"/>
      <c r="V621" s="8"/>
      <c r="W621" s="8"/>
      <c r="X621" s="8"/>
      <c r="Y621" s="6"/>
      <c r="Z621" s="8"/>
      <c r="AA621" s="8"/>
      <c r="AB621" s="8"/>
      <c r="AC621" s="8"/>
      <c r="AD621" s="8"/>
      <c r="AE621" s="9"/>
      <c r="AF621" s="8"/>
      <c r="AG621" s="8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6"/>
      <c r="GI621" s="6"/>
      <c r="GJ621" s="6"/>
      <c r="GK621" s="6"/>
      <c r="GL621" s="6"/>
      <c r="GM621" s="6"/>
      <c r="GN621" s="6"/>
      <c r="GO621" s="6"/>
      <c r="GP621" s="6"/>
      <c r="GQ621" s="6"/>
      <c r="GR621" s="6"/>
      <c r="GS621" s="6"/>
      <c r="GT621" s="6"/>
      <c r="GU621" s="6"/>
      <c r="GV621" s="6"/>
      <c r="GW621" s="6"/>
      <c r="GX621" s="6"/>
      <c r="GY621" s="6"/>
      <c r="GZ621" s="6"/>
    </row>
    <row r="622" spans="1:208" x14ac:dyDescent="0.15">
      <c r="A622" s="153">
        <f t="shared" si="181"/>
        <v>43238</v>
      </c>
      <c r="B622" s="23">
        <f t="shared" ca="1" si="191"/>
        <v>725532.45088798995</v>
      </c>
      <c r="C622" s="18">
        <f t="shared" si="182"/>
        <v>714000</v>
      </c>
      <c r="D622" s="17">
        <f ca="1">IF(A622&lt;$B$1,VLOOKUP(A622,[1]DI!$A$4:$B$15000,2,FALSE),0)</f>
        <v>6.3899999999999998E-2</v>
      </c>
      <c r="E622" s="18">
        <f t="shared" ca="1" si="176"/>
        <v>1.0002458299999999</v>
      </c>
      <c r="F622" s="18">
        <f ca="1">(TRUNC(PRODUCT($E$12:$E621),16))</f>
        <v>1.1696271929725099</v>
      </c>
      <c r="G622" s="18">
        <f t="shared" ca="1" si="175"/>
        <v>1.15699170700277</v>
      </c>
      <c r="H622" s="18">
        <f t="shared" ca="1" si="177"/>
        <v>1.0109209800000001</v>
      </c>
      <c r="I622" s="17">
        <f t="shared" si="183"/>
        <v>0.03</v>
      </c>
      <c r="J622" s="5">
        <f t="shared" si="184"/>
        <v>43174</v>
      </c>
      <c r="K622" s="2">
        <f t="shared" si="185"/>
        <v>44</v>
      </c>
      <c r="L622" s="27">
        <f t="shared" si="186"/>
        <v>44</v>
      </c>
      <c r="M622" s="14">
        <f t="shared" si="178"/>
        <v>1.005174402</v>
      </c>
      <c r="N622" s="14">
        <f t="shared" ca="1" si="179"/>
        <v>1.0161518919999999</v>
      </c>
      <c r="O622" s="27">
        <f t="shared" si="192"/>
        <v>0</v>
      </c>
      <c r="P622" s="18">
        <f t="shared" ca="1" si="180"/>
        <v>11532.45088799</v>
      </c>
      <c r="Q622" s="3">
        <f t="shared" si="187"/>
        <v>0</v>
      </c>
      <c r="R622" s="4" t="str">
        <f t="shared" si="188"/>
        <v>A+J=</v>
      </c>
      <c r="S622" s="5">
        <f t="shared" si="189"/>
        <v>43360</v>
      </c>
      <c r="T622" s="8">
        <f t="shared" si="190"/>
        <v>0</v>
      </c>
      <c r="U622" s="8"/>
      <c r="V622" s="8"/>
      <c r="W622" s="8"/>
      <c r="X622" s="8"/>
      <c r="Y622" s="6"/>
      <c r="Z622" s="8"/>
      <c r="AA622" s="8"/>
      <c r="AB622" s="8"/>
      <c r="AC622" s="8"/>
      <c r="AD622" s="8"/>
      <c r="AE622" s="9"/>
      <c r="AF622" s="8"/>
      <c r="AG622" s="8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6"/>
      <c r="GI622" s="6"/>
      <c r="GJ622" s="6"/>
      <c r="GK622" s="6"/>
      <c r="GL622" s="6"/>
      <c r="GM622" s="6"/>
      <c r="GN622" s="6"/>
      <c r="GO622" s="6"/>
      <c r="GP622" s="6"/>
      <c r="GQ622" s="6"/>
      <c r="GR622" s="6"/>
      <c r="GS622" s="6"/>
      <c r="GT622" s="6"/>
      <c r="GU622" s="6"/>
      <c r="GV622" s="6"/>
      <c r="GW622" s="6"/>
      <c r="GX622" s="6"/>
      <c r="GY622" s="6"/>
      <c r="GZ622" s="6"/>
    </row>
    <row r="623" spans="1:208" x14ac:dyDescent="0.15">
      <c r="A623" s="153">
        <f t="shared" si="181"/>
        <v>43239</v>
      </c>
      <c r="B623" s="23">
        <f t="shared" ca="1" si="191"/>
        <v>725795.94044999999</v>
      </c>
      <c r="C623" s="18">
        <f t="shared" si="182"/>
        <v>714000</v>
      </c>
      <c r="D623" s="17">
        <f ca="1">IF(A623&lt;$B$1,VLOOKUP(A623,[1]DI!$A$4:$B$15000,2,FALSE),0)</f>
        <v>0</v>
      </c>
      <c r="E623" s="18">
        <f t="shared" ca="1" si="176"/>
        <v>1</v>
      </c>
      <c r="F623" s="18">
        <f ca="1">(TRUNC(PRODUCT($E$12:$E622),16))</f>
        <v>1.1699147224253601</v>
      </c>
      <c r="G623" s="18">
        <f t="shared" ca="1" si="175"/>
        <v>1.15699170700277</v>
      </c>
      <c r="H623" s="18">
        <f t="shared" ca="1" si="177"/>
        <v>1.0111695000000001</v>
      </c>
      <c r="I623" s="17">
        <f t="shared" si="183"/>
        <v>0.03</v>
      </c>
      <c r="J623" s="5">
        <f t="shared" si="184"/>
        <v>43174</v>
      </c>
      <c r="K623" s="2">
        <f t="shared" si="185"/>
        <v>44</v>
      </c>
      <c r="L623" s="27">
        <f t="shared" si="186"/>
        <v>45</v>
      </c>
      <c r="M623" s="14">
        <f t="shared" si="178"/>
        <v>1.005292313</v>
      </c>
      <c r="N623" s="14">
        <f t="shared" ca="1" si="179"/>
        <v>1.016520925</v>
      </c>
      <c r="O623" s="27">
        <f t="shared" si="192"/>
        <v>0</v>
      </c>
      <c r="P623" s="18">
        <f t="shared" ca="1" si="180"/>
        <v>11795.94045</v>
      </c>
      <c r="Q623" s="3">
        <f t="shared" si="187"/>
        <v>0</v>
      </c>
      <c r="R623" s="4" t="str">
        <f t="shared" si="188"/>
        <v>A+J=</v>
      </c>
      <c r="S623" s="5">
        <f t="shared" si="189"/>
        <v>43360</v>
      </c>
      <c r="T623" s="8">
        <f t="shared" si="190"/>
        <v>0</v>
      </c>
      <c r="U623" s="8"/>
      <c r="V623" s="8"/>
      <c r="W623" s="8"/>
      <c r="X623" s="8"/>
      <c r="Y623" s="6"/>
      <c r="Z623" s="8"/>
      <c r="AA623" s="8"/>
      <c r="AB623" s="8"/>
      <c r="AC623" s="8"/>
      <c r="AD623" s="8"/>
      <c r="AE623" s="9"/>
      <c r="AF623" s="8"/>
      <c r="AG623" s="8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6"/>
      <c r="GI623" s="6"/>
      <c r="GJ623" s="6"/>
      <c r="GK623" s="6"/>
      <c r="GL623" s="6"/>
      <c r="GM623" s="6"/>
      <c r="GN623" s="6"/>
      <c r="GO623" s="6"/>
      <c r="GP623" s="6"/>
      <c r="GQ623" s="6"/>
      <c r="GR623" s="6"/>
      <c r="GS623" s="6"/>
      <c r="GT623" s="6"/>
      <c r="GU623" s="6"/>
      <c r="GV623" s="6"/>
      <c r="GW623" s="6"/>
      <c r="GX623" s="6"/>
      <c r="GY623" s="6"/>
      <c r="GZ623" s="6"/>
    </row>
    <row r="624" spans="1:208" x14ac:dyDescent="0.15">
      <c r="A624" s="153">
        <f t="shared" si="181"/>
        <v>43240</v>
      </c>
      <c r="B624" s="23">
        <f t="shared" ca="1" si="191"/>
        <v>725795.94044999999</v>
      </c>
      <c r="C624" s="18">
        <f t="shared" si="182"/>
        <v>714000</v>
      </c>
      <c r="D624" s="17">
        <f ca="1">IF(A624&lt;$B$1,VLOOKUP(A624,[1]DI!$A$4:$B$15000,2,FALSE),0)</f>
        <v>0</v>
      </c>
      <c r="E624" s="18">
        <f t="shared" ca="1" si="176"/>
        <v>1</v>
      </c>
      <c r="F624" s="18">
        <f ca="1">(TRUNC(PRODUCT($E$12:$E623),16))</f>
        <v>1.1699147224253601</v>
      </c>
      <c r="G624" s="18">
        <f t="shared" ref="G624:G687" ca="1" si="193">IF(O623&gt;0,F623,G623)</f>
        <v>1.15699170700277</v>
      </c>
      <c r="H624" s="18">
        <f t="shared" ca="1" si="177"/>
        <v>1.0111695000000001</v>
      </c>
      <c r="I624" s="17">
        <f t="shared" si="183"/>
        <v>0.03</v>
      </c>
      <c r="J624" s="5">
        <f t="shared" si="184"/>
        <v>43174</v>
      </c>
      <c r="K624" s="2">
        <f t="shared" si="185"/>
        <v>44</v>
      </c>
      <c r="L624" s="27">
        <f t="shared" si="186"/>
        <v>45</v>
      </c>
      <c r="M624" s="14">
        <f t="shared" si="178"/>
        <v>1.005292313</v>
      </c>
      <c r="N624" s="14">
        <f t="shared" ca="1" si="179"/>
        <v>1.016520925</v>
      </c>
      <c r="O624" s="27">
        <f t="shared" si="192"/>
        <v>0</v>
      </c>
      <c r="P624" s="18">
        <f t="shared" ca="1" si="180"/>
        <v>11795.94045</v>
      </c>
      <c r="Q624" s="3">
        <f t="shared" si="187"/>
        <v>0</v>
      </c>
      <c r="R624" s="4" t="str">
        <f t="shared" si="188"/>
        <v>A+J=</v>
      </c>
      <c r="S624" s="5">
        <f t="shared" si="189"/>
        <v>43360</v>
      </c>
      <c r="T624" s="8">
        <f t="shared" si="190"/>
        <v>0</v>
      </c>
      <c r="U624" s="8"/>
      <c r="V624" s="8"/>
      <c r="W624" s="8"/>
      <c r="X624" s="8"/>
      <c r="Y624" s="6"/>
      <c r="Z624" s="8"/>
      <c r="AA624" s="8"/>
      <c r="AB624" s="8"/>
      <c r="AC624" s="8"/>
      <c r="AD624" s="8"/>
      <c r="AE624" s="9"/>
      <c r="AF624" s="8"/>
      <c r="AG624" s="8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6"/>
      <c r="GI624" s="6"/>
      <c r="GJ624" s="6"/>
      <c r="GK624" s="6"/>
      <c r="GL624" s="6"/>
      <c r="GM624" s="6"/>
      <c r="GN624" s="6"/>
      <c r="GO624" s="6"/>
      <c r="GP624" s="6"/>
      <c r="GQ624" s="6"/>
      <c r="GR624" s="6"/>
      <c r="GS624" s="6"/>
      <c r="GT624" s="6"/>
      <c r="GU624" s="6"/>
      <c r="GV624" s="6"/>
      <c r="GW624" s="6"/>
      <c r="GX624" s="6"/>
      <c r="GY624" s="6"/>
      <c r="GZ624" s="6"/>
    </row>
    <row r="625" spans="1:208" x14ac:dyDescent="0.15">
      <c r="A625" s="153">
        <f t="shared" si="181"/>
        <v>43241</v>
      </c>
      <c r="B625" s="23">
        <f t="shared" ca="1" si="191"/>
        <v>725795.94044999999</v>
      </c>
      <c r="C625" s="18">
        <f t="shared" si="182"/>
        <v>714000</v>
      </c>
      <c r="D625" s="17">
        <f ca="1">IF(A625&lt;$B$1,VLOOKUP(A625,[1]DI!$A$4:$B$15000,2,FALSE),0)</f>
        <v>6.3899999999999998E-2</v>
      </c>
      <c r="E625" s="18">
        <f t="shared" ca="1" si="176"/>
        <v>1.0002458299999999</v>
      </c>
      <c r="F625" s="18">
        <f ca="1">(TRUNC(PRODUCT($E$12:$E624),16))</f>
        <v>1.1699147224253601</v>
      </c>
      <c r="G625" s="18">
        <f t="shared" ca="1" si="193"/>
        <v>1.15699170700277</v>
      </c>
      <c r="H625" s="18">
        <f t="shared" ca="1" si="177"/>
        <v>1.0111695000000001</v>
      </c>
      <c r="I625" s="17">
        <f t="shared" si="183"/>
        <v>0.03</v>
      </c>
      <c r="J625" s="5">
        <f t="shared" si="184"/>
        <v>43174</v>
      </c>
      <c r="K625" s="2">
        <f t="shared" si="185"/>
        <v>45</v>
      </c>
      <c r="L625" s="27">
        <f t="shared" si="186"/>
        <v>45</v>
      </c>
      <c r="M625" s="14">
        <f t="shared" si="178"/>
        <v>1.005292313</v>
      </c>
      <c r="N625" s="14">
        <f t="shared" ca="1" si="179"/>
        <v>1.016520925</v>
      </c>
      <c r="O625" s="27">
        <f t="shared" si="192"/>
        <v>0</v>
      </c>
      <c r="P625" s="18">
        <f t="shared" ca="1" si="180"/>
        <v>11795.94045</v>
      </c>
      <c r="Q625" s="3">
        <f t="shared" si="187"/>
        <v>0</v>
      </c>
      <c r="R625" s="4" t="str">
        <f t="shared" si="188"/>
        <v>A+J=</v>
      </c>
      <c r="S625" s="5">
        <f t="shared" si="189"/>
        <v>43360</v>
      </c>
      <c r="T625" s="8">
        <f t="shared" si="190"/>
        <v>0</v>
      </c>
      <c r="U625" s="8"/>
      <c r="V625" s="8"/>
      <c r="W625" s="8"/>
      <c r="X625" s="8"/>
      <c r="Y625" s="6"/>
      <c r="Z625" s="8"/>
      <c r="AA625" s="8"/>
      <c r="AB625" s="8"/>
      <c r="AC625" s="8"/>
      <c r="AD625" s="8"/>
      <c r="AE625" s="9"/>
      <c r="AF625" s="8"/>
      <c r="AG625" s="8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6"/>
      <c r="GI625" s="6"/>
      <c r="GJ625" s="6"/>
      <c r="GK625" s="6"/>
      <c r="GL625" s="6"/>
      <c r="GM625" s="6"/>
      <c r="GN625" s="6"/>
      <c r="GO625" s="6"/>
      <c r="GP625" s="6"/>
      <c r="GQ625" s="6"/>
      <c r="GR625" s="6"/>
      <c r="GS625" s="6"/>
      <c r="GT625" s="6"/>
      <c r="GU625" s="6"/>
      <c r="GV625" s="6"/>
      <c r="GW625" s="6"/>
      <c r="GX625" s="6"/>
      <c r="GY625" s="6"/>
      <c r="GZ625" s="6"/>
    </row>
    <row r="626" spans="1:208" x14ac:dyDescent="0.15">
      <c r="A626" s="153">
        <f t="shared" si="181"/>
        <v>43242</v>
      </c>
      <c r="B626" s="23">
        <f t="shared" ca="1" si="191"/>
        <v>726059.51783399004</v>
      </c>
      <c r="C626" s="18">
        <f t="shared" si="182"/>
        <v>714000</v>
      </c>
      <c r="D626" s="17">
        <f ca="1">IF(A626&lt;$B$1,VLOOKUP(A626,[1]DI!$A$4:$B$15000,2,FALSE),0)</f>
        <v>6.3899999999999998E-2</v>
      </c>
      <c r="E626" s="18">
        <f t="shared" ca="1" si="176"/>
        <v>1.0002458299999999</v>
      </c>
      <c r="F626" s="18">
        <f ca="1">(TRUNC(PRODUCT($E$12:$E625),16))</f>
        <v>1.1702023225615801</v>
      </c>
      <c r="G626" s="18">
        <f t="shared" ca="1" si="193"/>
        <v>1.15699170700277</v>
      </c>
      <c r="H626" s="18">
        <f t="shared" ca="1" si="177"/>
        <v>1.0114180699999999</v>
      </c>
      <c r="I626" s="17">
        <f t="shared" si="183"/>
        <v>0.03</v>
      </c>
      <c r="J626" s="5">
        <f t="shared" si="184"/>
        <v>43174</v>
      </c>
      <c r="K626" s="2">
        <f t="shared" si="185"/>
        <v>46</v>
      </c>
      <c r="L626" s="27">
        <f t="shared" si="186"/>
        <v>46</v>
      </c>
      <c r="M626" s="14">
        <f t="shared" si="178"/>
        <v>1.005410237</v>
      </c>
      <c r="N626" s="14">
        <f t="shared" ca="1" si="179"/>
        <v>1.0168900809999999</v>
      </c>
      <c r="O626" s="27">
        <f t="shared" si="192"/>
        <v>0</v>
      </c>
      <c r="P626" s="18">
        <f t="shared" ca="1" si="180"/>
        <v>12059.517833989999</v>
      </c>
      <c r="Q626" s="3">
        <f t="shared" si="187"/>
        <v>0</v>
      </c>
      <c r="R626" s="4" t="str">
        <f t="shared" si="188"/>
        <v>A+J=</v>
      </c>
      <c r="S626" s="5">
        <f t="shared" si="189"/>
        <v>43360</v>
      </c>
      <c r="T626" s="8">
        <f t="shared" si="190"/>
        <v>0</v>
      </c>
      <c r="U626" s="8"/>
      <c r="V626" s="8"/>
      <c r="W626" s="8"/>
      <c r="X626" s="8"/>
      <c r="Y626" s="6"/>
      <c r="Z626" s="8"/>
      <c r="AA626" s="8"/>
      <c r="AB626" s="8"/>
      <c r="AC626" s="8"/>
      <c r="AD626" s="8"/>
      <c r="AE626" s="9"/>
      <c r="AF626" s="8"/>
      <c r="AG626" s="8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6"/>
      <c r="GI626" s="6"/>
      <c r="GJ626" s="6"/>
      <c r="GK626" s="6"/>
      <c r="GL626" s="6"/>
      <c r="GM626" s="6"/>
      <c r="GN626" s="6"/>
      <c r="GO626" s="6"/>
      <c r="GP626" s="6"/>
      <c r="GQ626" s="6"/>
      <c r="GR626" s="6"/>
      <c r="GS626" s="6"/>
      <c r="GT626" s="6"/>
      <c r="GU626" s="6"/>
      <c r="GV626" s="6"/>
      <c r="GW626" s="6"/>
      <c r="GX626" s="6"/>
      <c r="GY626" s="6"/>
      <c r="GZ626" s="6"/>
    </row>
    <row r="627" spans="1:208" x14ac:dyDescent="0.15">
      <c r="A627" s="153">
        <f t="shared" si="181"/>
        <v>43243</v>
      </c>
      <c r="B627" s="23">
        <f t="shared" ca="1" si="191"/>
        <v>726323.19803398999</v>
      </c>
      <c r="C627" s="18">
        <f t="shared" si="182"/>
        <v>714000</v>
      </c>
      <c r="D627" s="17">
        <f ca="1">IF(A627&lt;$B$1,VLOOKUP(A627,[1]DI!$A$4:$B$15000,2,FALSE),0)</f>
        <v>6.3899999999999998E-2</v>
      </c>
      <c r="E627" s="18">
        <f t="shared" ca="1" si="176"/>
        <v>1.0002458299999999</v>
      </c>
      <c r="F627" s="18">
        <f ca="1">(TRUNC(PRODUCT($E$12:$E626),16))</f>
        <v>1.17048999339853</v>
      </c>
      <c r="G627" s="18">
        <f t="shared" ca="1" si="193"/>
        <v>1.15699170700277</v>
      </c>
      <c r="H627" s="18">
        <f t="shared" ca="1" si="177"/>
        <v>1.0116667100000001</v>
      </c>
      <c r="I627" s="17">
        <f t="shared" si="183"/>
        <v>0.03</v>
      </c>
      <c r="J627" s="5">
        <f t="shared" si="184"/>
        <v>43174</v>
      </c>
      <c r="K627" s="2">
        <f t="shared" si="185"/>
        <v>47</v>
      </c>
      <c r="L627" s="27">
        <f t="shared" si="186"/>
        <v>47</v>
      </c>
      <c r="M627" s="14">
        <f t="shared" si="178"/>
        <v>1.005528175</v>
      </c>
      <c r="N627" s="14">
        <f t="shared" ca="1" si="179"/>
        <v>1.0172593809999999</v>
      </c>
      <c r="O627" s="27">
        <f t="shared" si="192"/>
        <v>0</v>
      </c>
      <c r="P627" s="18">
        <f t="shared" ca="1" si="180"/>
        <v>12323.19803399</v>
      </c>
      <c r="Q627" s="3">
        <f t="shared" si="187"/>
        <v>0</v>
      </c>
      <c r="R627" s="4" t="str">
        <f t="shared" si="188"/>
        <v>A+J=</v>
      </c>
      <c r="S627" s="5">
        <f t="shared" si="189"/>
        <v>43360</v>
      </c>
      <c r="T627" s="8">
        <f t="shared" si="190"/>
        <v>0</v>
      </c>
      <c r="U627" s="8"/>
      <c r="V627" s="8"/>
      <c r="W627" s="8"/>
      <c r="X627" s="8"/>
      <c r="Y627" s="6"/>
      <c r="Z627" s="8"/>
      <c r="AA627" s="8"/>
      <c r="AB627" s="8"/>
      <c r="AC627" s="8"/>
      <c r="AD627" s="8"/>
      <c r="AE627" s="9"/>
      <c r="AF627" s="8"/>
      <c r="AG627" s="8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6"/>
      <c r="GI627" s="6"/>
      <c r="GJ627" s="6"/>
      <c r="GK627" s="6"/>
      <c r="GL627" s="6"/>
      <c r="GM627" s="6"/>
      <c r="GN627" s="6"/>
      <c r="GO627" s="6"/>
      <c r="GP627" s="6"/>
      <c r="GQ627" s="6"/>
      <c r="GR627" s="6"/>
      <c r="GS627" s="6"/>
      <c r="GT627" s="6"/>
      <c r="GU627" s="6"/>
      <c r="GV627" s="6"/>
      <c r="GW627" s="6"/>
      <c r="GX627" s="6"/>
      <c r="GY627" s="6"/>
      <c r="GZ627" s="6"/>
    </row>
    <row r="628" spans="1:208" x14ac:dyDescent="0.15">
      <c r="A628" s="153">
        <f t="shared" si="181"/>
        <v>43244</v>
      </c>
      <c r="B628" s="23">
        <f t="shared" ca="1" si="191"/>
        <v>726586.97319599998</v>
      </c>
      <c r="C628" s="18">
        <f t="shared" si="182"/>
        <v>714000</v>
      </c>
      <c r="D628" s="17">
        <f ca="1">IF(A628&lt;$B$1,VLOOKUP(A628,[1]DI!$A$4:$B$15000,2,FALSE),0)</f>
        <v>6.3899999999999998E-2</v>
      </c>
      <c r="E628" s="18">
        <f t="shared" ca="1" si="176"/>
        <v>1.0002458299999999</v>
      </c>
      <c r="F628" s="18">
        <f ca="1">(TRUNC(PRODUCT($E$12:$E627),16))</f>
        <v>1.1707777349536099</v>
      </c>
      <c r="G628" s="18">
        <f t="shared" ca="1" si="193"/>
        <v>1.15699170700277</v>
      </c>
      <c r="H628" s="18">
        <f t="shared" ca="1" si="177"/>
        <v>1.0119154100000001</v>
      </c>
      <c r="I628" s="17">
        <f t="shared" si="183"/>
        <v>0.03</v>
      </c>
      <c r="J628" s="5">
        <f t="shared" si="184"/>
        <v>43174</v>
      </c>
      <c r="K628" s="2">
        <f t="shared" si="185"/>
        <v>48</v>
      </c>
      <c r="L628" s="27">
        <f t="shared" si="186"/>
        <v>48</v>
      </c>
      <c r="M628" s="14">
        <f t="shared" si="178"/>
        <v>1.005646128</v>
      </c>
      <c r="N628" s="14">
        <f t="shared" ca="1" si="179"/>
        <v>1.017628814</v>
      </c>
      <c r="O628" s="27">
        <f t="shared" si="192"/>
        <v>0</v>
      </c>
      <c r="P628" s="18">
        <f t="shared" ca="1" si="180"/>
        <v>12586.973196000001</v>
      </c>
      <c r="Q628" s="3">
        <f t="shared" si="187"/>
        <v>0</v>
      </c>
      <c r="R628" s="4" t="str">
        <f t="shared" si="188"/>
        <v>A+J=</v>
      </c>
      <c r="S628" s="5">
        <f t="shared" si="189"/>
        <v>43360</v>
      </c>
      <c r="T628" s="8">
        <f t="shared" si="190"/>
        <v>0</v>
      </c>
      <c r="U628" s="8"/>
      <c r="V628" s="8"/>
      <c r="W628" s="8"/>
      <c r="X628" s="8"/>
      <c r="Y628" s="6"/>
      <c r="Z628" s="8"/>
      <c r="AA628" s="8"/>
      <c r="AB628" s="8"/>
      <c r="AC628" s="8"/>
      <c r="AD628" s="8"/>
      <c r="AE628" s="9"/>
      <c r="AF628" s="8"/>
      <c r="AG628" s="8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6"/>
      <c r="GI628" s="6"/>
      <c r="GJ628" s="6"/>
      <c r="GK628" s="6"/>
      <c r="GL628" s="6"/>
      <c r="GM628" s="6"/>
      <c r="GN628" s="6"/>
      <c r="GO628" s="6"/>
      <c r="GP628" s="6"/>
      <c r="GQ628" s="6"/>
      <c r="GR628" s="6"/>
      <c r="GS628" s="6"/>
      <c r="GT628" s="6"/>
      <c r="GU628" s="6"/>
      <c r="GV628" s="6"/>
      <c r="GW628" s="6"/>
      <c r="GX628" s="6"/>
      <c r="GY628" s="6"/>
      <c r="GZ628" s="6"/>
    </row>
    <row r="629" spans="1:208" x14ac:dyDescent="0.15">
      <c r="A629" s="153">
        <f t="shared" si="181"/>
        <v>43245</v>
      </c>
      <c r="B629" s="23">
        <f t="shared" ca="1" si="191"/>
        <v>726850.84260600002</v>
      </c>
      <c r="C629" s="18">
        <f t="shared" si="182"/>
        <v>714000</v>
      </c>
      <c r="D629" s="17">
        <f ca="1">IF(A629&lt;$B$1,VLOOKUP(A629,[1]DI!$A$4:$B$15000,2,FALSE),0)</f>
        <v>6.3899999999999998E-2</v>
      </c>
      <c r="E629" s="18">
        <f t="shared" ca="1" si="176"/>
        <v>1.0002458299999999</v>
      </c>
      <c r="F629" s="18">
        <f ca="1">(TRUNC(PRODUCT($E$12:$E628),16))</f>
        <v>1.17106554724419</v>
      </c>
      <c r="G629" s="18">
        <f t="shared" ca="1" si="193"/>
        <v>1.15699170700277</v>
      </c>
      <c r="H629" s="18">
        <f t="shared" ca="1" si="177"/>
        <v>1.0121641699999999</v>
      </c>
      <c r="I629" s="17">
        <f t="shared" si="183"/>
        <v>0.03</v>
      </c>
      <c r="J629" s="5">
        <f t="shared" si="184"/>
        <v>43174</v>
      </c>
      <c r="K629" s="2">
        <f t="shared" si="185"/>
        <v>49</v>
      </c>
      <c r="L629" s="27">
        <f t="shared" si="186"/>
        <v>49</v>
      </c>
      <c r="M629" s="14">
        <f t="shared" si="178"/>
        <v>1.0057640940000001</v>
      </c>
      <c r="N629" s="14">
        <f t="shared" ca="1" si="179"/>
        <v>1.017998379</v>
      </c>
      <c r="O629" s="27">
        <f t="shared" si="192"/>
        <v>0</v>
      </c>
      <c r="P629" s="18">
        <f t="shared" ca="1" si="180"/>
        <v>12850.842606</v>
      </c>
      <c r="Q629" s="3">
        <f t="shared" si="187"/>
        <v>0</v>
      </c>
      <c r="R629" s="4" t="str">
        <f t="shared" si="188"/>
        <v>A+J=</v>
      </c>
      <c r="S629" s="5">
        <f t="shared" si="189"/>
        <v>43360</v>
      </c>
      <c r="T629" s="8">
        <f t="shared" si="190"/>
        <v>0</v>
      </c>
      <c r="U629" s="8"/>
      <c r="V629" s="8"/>
      <c r="W629" s="8"/>
      <c r="X629" s="8"/>
      <c r="Y629" s="6"/>
      <c r="Z629" s="8"/>
      <c r="AA629" s="8"/>
      <c r="AB629" s="8"/>
      <c r="AC629" s="8"/>
      <c r="AD629" s="8"/>
      <c r="AE629" s="9"/>
      <c r="AF629" s="8"/>
      <c r="AG629" s="8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6"/>
      <c r="GI629" s="6"/>
      <c r="GJ629" s="6"/>
      <c r="GK629" s="6"/>
      <c r="GL629" s="6"/>
      <c r="GM629" s="6"/>
      <c r="GN629" s="6"/>
      <c r="GO629" s="6"/>
      <c r="GP629" s="6"/>
      <c r="GQ629" s="6"/>
      <c r="GR629" s="6"/>
      <c r="GS629" s="6"/>
      <c r="GT629" s="6"/>
      <c r="GU629" s="6"/>
      <c r="GV629" s="6"/>
      <c r="GW629" s="6"/>
      <c r="GX629" s="6"/>
      <c r="GY629" s="6"/>
      <c r="GZ629" s="6"/>
    </row>
    <row r="630" spans="1:208" x14ac:dyDescent="0.15">
      <c r="A630" s="153">
        <f t="shared" si="181"/>
        <v>43246</v>
      </c>
      <c r="B630" s="23">
        <f t="shared" ca="1" si="191"/>
        <v>727114.80769199994</v>
      </c>
      <c r="C630" s="18">
        <f t="shared" si="182"/>
        <v>714000</v>
      </c>
      <c r="D630" s="17">
        <f ca="1">IF(A630&lt;$B$1,VLOOKUP(A630,[1]DI!$A$4:$B$15000,2,FALSE),0)</f>
        <v>0</v>
      </c>
      <c r="E630" s="18">
        <f t="shared" ca="1" si="176"/>
        <v>1</v>
      </c>
      <c r="F630" s="18">
        <f ca="1">(TRUNC(PRODUCT($E$12:$E629),16))</f>
        <v>1.17135343028767</v>
      </c>
      <c r="G630" s="18">
        <f t="shared" ca="1" si="193"/>
        <v>1.15699170700277</v>
      </c>
      <c r="H630" s="18">
        <f t="shared" ca="1" si="177"/>
        <v>1.0124129900000001</v>
      </c>
      <c r="I630" s="17">
        <f t="shared" si="183"/>
        <v>0.03</v>
      </c>
      <c r="J630" s="5">
        <f t="shared" si="184"/>
        <v>43174</v>
      </c>
      <c r="K630" s="2">
        <f t="shared" si="185"/>
        <v>49</v>
      </c>
      <c r="L630" s="27">
        <f t="shared" si="186"/>
        <v>50</v>
      </c>
      <c r="M630" s="14">
        <f t="shared" si="178"/>
        <v>1.0058820740000001</v>
      </c>
      <c r="N630" s="14">
        <f t="shared" ca="1" si="179"/>
        <v>1.018368078</v>
      </c>
      <c r="O630" s="27">
        <f t="shared" si="192"/>
        <v>0</v>
      </c>
      <c r="P630" s="18">
        <f t="shared" ca="1" si="180"/>
        <v>13114.807692</v>
      </c>
      <c r="Q630" s="3">
        <f t="shared" si="187"/>
        <v>0</v>
      </c>
      <c r="R630" s="4" t="str">
        <f t="shared" si="188"/>
        <v>A+J=</v>
      </c>
      <c r="S630" s="5">
        <f t="shared" si="189"/>
        <v>43360</v>
      </c>
      <c r="T630" s="8">
        <f t="shared" si="190"/>
        <v>0</v>
      </c>
      <c r="U630" s="8"/>
      <c r="V630" s="8"/>
      <c r="W630" s="8"/>
      <c r="X630" s="8"/>
      <c r="Y630" s="6"/>
      <c r="Z630" s="8"/>
      <c r="AA630" s="8"/>
      <c r="AB630" s="8"/>
      <c r="AC630" s="8"/>
      <c r="AD630" s="8"/>
      <c r="AE630" s="9"/>
      <c r="AF630" s="8"/>
      <c r="AG630" s="8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6"/>
      <c r="GI630" s="6"/>
      <c r="GJ630" s="6"/>
      <c r="GK630" s="6"/>
      <c r="GL630" s="6"/>
      <c r="GM630" s="6"/>
      <c r="GN630" s="6"/>
      <c r="GO630" s="6"/>
      <c r="GP630" s="6"/>
      <c r="GQ630" s="6"/>
      <c r="GR630" s="6"/>
      <c r="GS630" s="6"/>
      <c r="GT630" s="6"/>
      <c r="GU630" s="6"/>
      <c r="GV630" s="6"/>
      <c r="GW630" s="6"/>
      <c r="GX630" s="6"/>
      <c r="GY630" s="6"/>
      <c r="GZ630" s="6"/>
    </row>
    <row r="631" spans="1:208" x14ac:dyDescent="0.15">
      <c r="A631" s="153">
        <f t="shared" si="181"/>
        <v>43247</v>
      </c>
      <c r="B631" s="23">
        <f t="shared" ca="1" si="191"/>
        <v>727114.80769199994</v>
      </c>
      <c r="C631" s="18">
        <f t="shared" si="182"/>
        <v>714000</v>
      </c>
      <c r="D631" s="17">
        <f ca="1">IF(A631&lt;$B$1,VLOOKUP(A631,[1]DI!$A$4:$B$15000,2,FALSE),0)</f>
        <v>0</v>
      </c>
      <c r="E631" s="18">
        <f t="shared" ca="1" si="176"/>
        <v>1</v>
      </c>
      <c r="F631" s="18">
        <f ca="1">(TRUNC(PRODUCT($E$12:$E630),16))</f>
        <v>1.17135343028767</v>
      </c>
      <c r="G631" s="18">
        <f t="shared" ca="1" si="193"/>
        <v>1.15699170700277</v>
      </c>
      <c r="H631" s="18">
        <f t="shared" ca="1" si="177"/>
        <v>1.0124129900000001</v>
      </c>
      <c r="I631" s="17">
        <f t="shared" si="183"/>
        <v>0.03</v>
      </c>
      <c r="J631" s="5">
        <f t="shared" si="184"/>
        <v>43174</v>
      </c>
      <c r="K631" s="2">
        <f t="shared" si="185"/>
        <v>49</v>
      </c>
      <c r="L631" s="27">
        <f t="shared" si="186"/>
        <v>50</v>
      </c>
      <c r="M631" s="14">
        <f t="shared" si="178"/>
        <v>1.0058820740000001</v>
      </c>
      <c r="N631" s="14">
        <f t="shared" ca="1" si="179"/>
        <v>1.018368078</v>
      </c>
      <c r="O631" s="27">
        <f t="shared" si="192"/>
        <v>0</v>
      </c>
      <c r="P631" s="18">
        <f t="shared" ca="1" si="180"/>
        <v>13114.807692</v>
      </c>
      <c r="Q631" s="3">
        <f t="shared" si="187"/>
        <v>0</v>
      </c>
      <c r="R631" s="4" t="str">
        <f t="shared" si="188"/>
        <v>A+J=</v>
      </c>
      <c r="S631" s="5">
        <f t="shared" si="189"/>
        <v>43360</v>
      </c>
      <c r="T631" s="8">
        <f t="shared" si="190"/>
        <v>0</v>
      </c>
      <c r="U631" s="8"/>
      <c r="V631" s="8"/>
      <c r="W631" s="8"/>
      <c r="X631" s="8"/>
      <c r="Y631" s="6"/>
      <c r="Z631" s="8"/>
      <c r="AA631" s="8"/>
      <c r="AB631" s="8"/>
      <c r="AC631" s="8"/>
      <c r="AD631" s="8"/>
      <c r="AE631" s="9"/>
      <c r="AF631" s="8"/>
      <c r="AG631" s="8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6"/>
      <c r="GI631" s="6"/>
      <c r="GJ631" s="6"/>
      <c r="GK631" s="6"/>
      <c r="GL631" s="6"/>
      <c r="GM631" s="6"/>
      <c r="GN631" s="6"/>
      <c r="GO631" s="6"/>
      <c r="GP631" s="6"/>
      <c r="GQ631" s="6"/>
      <c r="GR631" s="6"/>
      <c r="GS631" s="6"/>
      <c r="GT631" s="6"/>
      <c r="GU631" s="6"/>
      <c r="GV631" s="6"/>
      <c r="GW631" s="6"/>
      <c r="GX631" s="6"/>
      <c r="GY631" s="6"/>
      <c r="GZ631" s="6"/>
    </row>
    <row r="632" spans="1:208" x14ac:dyDescent="0.15">
      <c r="A632" s="153">
        <f t="shared" si="181"/>
        <v>43248</v>
      </c>
      <c r="B632" s="23">
        <f t="shared" ca="1" si="191"/>
        <v>727114.80769199994</v>
      </c>
      <c r="C632" s="18">
        <f t="shared" si="182"/>
        <v>714000</v>
      </c>
      <c r="D632" s="17">
        <f ca="1">IF(A632&lt;$B$1,VLOOKUP(A632,[1]DI!$A$4:$B$15000,2,FALSE),0)</f>
        <v>6.3899999999999998E-2</v>
      </c>
      <c r="E632" s="18">
        <f t="shared" ca="1" si="176"/>
        <v>1.0002458299999999</v>
      </c>
      <c r="F632" s="18">
        <f ca="1">(TRUNC(PRODUCT($E$12:$E631),16))</f>
        <v>1.17135343028767</v>
      </c>
      <c r="G632" s="18">
        <f t="shared" ca="1" si="193"/>
        <v>1.15699170700277</v>
      </c>
      <c r="H632" s="18">
        <f t="shared" ca="1" si="177"/>
        <v>1.0124129900000001</v>
      </c>
      <c r="I632" s="17">
        <f t="shared" si="183"/>
        <v>0.03</v>
      </c>
      <c r="J632" s="5">
        <f t="shared" si="184"/>
        <v>43174</v>
      </c>
      <c r="K632" s="2">
        <f t="shared" si="185"/>
        <v>50</v>
      </c>
      <c r="L632" s="27">
        <f t="shared" si="186"/>
        <v>50</v>
      </c>
      <c r="M632" s="14">
        <f t="shared" si="178"/>
        <v>1.0058820740000001</v>
      </c>
      <c r="N632" s="14">
        <f t="shared" ca="1" si="179"/>
        <v>1.018368078</v>
      </c>
      <c r="O632" s="27">
        <f t="shared" si="192"/>
        <v>0</v>
      </c>
      <c r="P632" s="18">
        <f t="shared" ca="1" si="180"/>
        <v>13114.807692</v>
      </c>
      <c r="Q632" s="3">
        <f t="shared" si="187"/>
        <v>0</v>
      </c>
      <c r="R632" s="4" t="str">
        <f t="shared" si="188"/>
        <v>A+J=</v>
      </c>
      <c r="S632" s="5">
        <f t="shared" si="189"/>
        <v>43360</v>
      </c>
      <c r="T632" s="8">
        <f t="shared" si="190"/>
        <v>0</v>
      </c>
      <c r="U632" s="8"/>
      <c r="V632" s="8"/>
      <c r="W632" s="8"/>
      <c r="X632" s="8"/>
      <c r="Y632" s="6"/>
      <c r="Z632" s="8"/>
      <c r="AA632" s="8"/>
      <c r="AB632" s="8"/>
      <c r="AC632" s="8"/>
      <c r="AD632" s="8"/>
      <c r="AE632" s="9"/>
      <c r="AF632" s="8"/>
      <c r="AG632" s="8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6"/>
      <c r="GI632" s="6"/>
      <c r="GJ632" s="6"/>
      <c r="GK632" s="6"/>
      <c r="GL632" s="6"/>
      <c r="GM632" s="6"/>
      <c r="GN632" s="6"/>
      <c r="GO632" s="6"/>
      <c r="GP632" s="6"/>
      <c r="GQ632" s="6"/>
      <c r="GR632" s="6"/>
      <c r="GS632" s="6"/>
      <c r="GT632" s="6"/>
      <c r="GU632" s="6"/>
      <c r="GV632" s="6"/>
      <c r="GW632" s="6"/>
      <c r="GX632" s="6"/>
      <c r="GY632" s="6"/>
      <c r="GZ632" s="6"/>
    </row>
    <row r="633" spans="1:208" x14ac:dyDescent="0.15">
      <c r="A633" s="153">
        <f t="shared" si="181"/>
        <v>43249</v>
      </c>
      <c r="B633" s="23">
        <f t="shared" ca="1" si="191"/>
        <v>727378.86702600005</v>
      </c>
      <c r="C633" s="18">
        <f t="shared" si="182"/>
        <v>714000</v>
      </c>
      <c r="D633" s="17">
        <f ca="1">IF(A633&lt;$B$1,VLOOKUP(A633,[1]DI!$A$4:$B$15000,2,FALSE),0)</f>
        <v>6.3899999999999998E-2</v>
      </c>
      <c r="E633" s="18">
        <f t="shared" ca="1" si="176"/>
        <v>1.0002458299999999</v>
      </c>
      <c r="F633" s="18">
        <f ca="1">(TRUNC(PRODUCT($E$12:$E632),16))</f>
        <v>1.1716413841014399</v>
      </c>
      <c r="G633" s="18">
        <f t="shared" ca="1" si="193"/>
        <v>1.15699170700277</v>
      </c>
      <c r="H633" s="18">
        <f t="shared" ca="1" si="177"/>
        <v>1.0126618700000001</v>
      </c>
      <c r="I633" s="17">
        <f t="shared" si="183"/>
        <v>0.03</v>
      </c>
      <c r="J633" s="5">
        <f t="shared" si="184"/>
        <v>43174</v>
      </c>
      <c r="K633" s="2">
        <f t="shared" si="185"/>
        <v>51</v>
      </c>
      <c r="L633" s="27">
        <f t="shared" si="186"/>
        <v>51</v>
      </c>
      <c r="M633" s="14">
        <f t="shared" si="178"/>
        <v>1.006000067</v>
      </c>
      <c r="N633" s="14">
        <f t="shared" ca="1" si="179"/>
        <v>1.0187379089999999</v>
      </c>
      <c r="O633" s="27">
        <f t="shared" si="192"/>
        <v>0</v>
      </c>
      <c r="P633" s="18">
        <f t="shared" ca="1" si="180"/>
        <v>13378.867026</v>
      </c>
      <c r="Q633" s="3">
        <f t="shared" si="187"/>
        <v>0</v>
      </c>
      <c r="R633" s="4" t="str">
        <f t="shared" si="188"/>
        <v>A+J=</v>
      </c>
      <c r="S633" s="5">
        <f t="shared" si="189"/>
        <v>43360</v>
      </c>
      <c r="T633" s="8">
        <f t="shared" si="190"/>
        <v>0</v>
      </c>
      <c r="U633" s="8"/>
      <c r="V633" s="8"/>
      <c r="W633" s="8"/>
      <c r="X633" s="8"/>
      <c r="Y633" s="6"/>
      <c r="Z633" s="8"/>
      <c r="AA633" s="8"/>
      <c r="AB633" s="8"/>
      <c r="AC633" s="8"/>
      <c r="AD633" s="8"/>
      <c r="AE633" s="9"/>
      <c r="AF633" s="8"/>
      <c r="AG633" s="8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6"/>
      <c r="GI633" s="6"/>
      <c r="GJ633" s="6"/>
      <c r="GK633" s="6"/>
      <c r="GL633" s="6"/>
      <c r="GM633" s="6"/>
      <c r="GN633" s="6"/>
      <c r="GO633" s="6"/>
      <c r="GP633" s="6"/>
      <c r="GQ633" s="6"/>
      <c r="GR633" s="6"/>
      <c r="GS633" s="6"/>
      <c r="GT633" s="6"/>
      <c r="GU633" s="6"/>
      <c r="GV633" s="6"/>
      <c r="GW633" s="6"/>
      <c r="GX633" s="6"/>
      <c r="GY633" s="6"/>
      <c r="GZ633" s="6"/>
    </row>
    <row r="634" spans="1:208" x14ac:dyDescent="0.15">
      <c r="A634" s="153">
        <f t="shared" si="181"/>
        <v>43250</v>
      </c>
      <c r="B634" s="23">
        <f t="shared" ca="1" si="191"/>
        <v>727643.02203599003</v>
      </c>
      <c r="C634" s="18">
        <f t="shared" si="182"/>
        <v>714000</v>
      </c>
      <c r="D634" s="17">
        <f ca="1">IF(A634&lt;$B$1,VLOOKUP(A634,[1]DI!$A$4:$B$15000,2,FALSE),0)</f>
        <v>6.3899999999999998E-2</v>
      </c>
      <c r="E634" s="18">
        <f t="shared" ca="1" si="176"/>
        <v>1.0002458299999999</v>
      </c>
      <c r="F634" s="18">
        <f ca="1">(TRUNC(PRODUCT($E$12:$E633),16))</f>
        <v>1.17192940870289</v>
      </c>
      <c r="G634" s="18">
        <f t="shared" ca="1" si="193"/>
        <v>1.15699170700277</v>
      </c>
      <c r="H634" s="18">
        <f t="shared" ca="1" si="177"/>
        <v>1.0129108099999999</v>
      </c>
      <c r="I634" s="17">
        <f t="shared" si="183"/>
        <v>0.03</v>
      </c>
      <c r="J634" s="5">
        <f t="shared" si="184"/>
        <v>43174</v>
      </c>
      <c r="K634" s="2">
        <f t="shared" si="185"/>
        <v>52</v>
      </c>
      <c r="L634" s="27">
        <f t="shared" si="186"/>
        <v>52</v>
      </c>
      <c r="M634" s="14">
        <f t="shared" si="178"/>
        <v>1.0061180750000001</v>
      </c>
      <c r="N634" s="14">
        <f t="shared" ca="1" si="179"/>
        <v>1.0191078739999999</v>
      </c>
      <c r="O634" s="27">
        <f t="shared" si="192"/>
        <v>0</v>
      </c>
      <c r="P634" s="18">
        <f t="shared" ca="1" si="180"/>
        <v>13643.022035989999</v>
      </c>
      <c r="Q634" s="3">
        <f t="shared" si="187"/>
        <v>0</v>
      </c>
      <c r="R634" s="4" t="str">
        <f t="shared" si="188"/>
        <v>A+J=</v>
      </c>
      <c r="S634" s="5">
        <f t="shared" si="189"/>
        <v>43360</v>
      </c>
      <c r="T634" s="8">
        <f t="shared" si="190"/>
        <v>0</v>
      </c>
      <c r="U634" s="8"/>
      <c r="V634" s="8"/>
      <c r="W634" s="8"/>
      <c r="X634" s="8"/>
      <c r="Y634" s="6"/>
      <c r="Z634" s="8"/>
      <c r="AA634" s="8"/>
      <c r="AB634" s="8"/>
      <c r="AC634" s="8"/>
      <c r="AD634" s="8"/>
      <c r="AE634" s="9"/>
      <c r="AF634" s="8"/>
      <c r="AG634" s="8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6"/>
      <c r="GI634" s="6"/>
      <c r="GJ634" s="6"/>
      <c r="GK634" s="6"/>
      <c r="GL634" s="6"/>
      <c r="GM634" s="6"/>
      <c r="GN634" s="6"/>
      <c r="GO634" s="6"/>
      <c r="GP634" s="6"/>
      <c r="GQ634" s="6"/>
      <c r="GR634" s="6"/>
      <c r="GS634" s="6"/>
      <c r="GT634" s="6"/>
      <c r="GU634" s="6"/>
      <c r="GV634" s="6"/>
      <c r="GW634" s="6"/>
      <c r="GX634" s="6"/>
      <c r="GY634" s="6"/>
      <c r="GZ634" s="6"/>
    </row>
    <row r="635" spans="1:208" x14ac:dyDescent="0.15">
      <c r="A635" s="153">
        <f t="shared" si="181"/>
        <v>43251</v>
      </c>
      <c r="B635" s="23">
        <f t="shared" ca="1" si="191"/>
        <v>727907.27914799994</v>
      </c>
      <c r="C635" s="18">
        <f t="shared" si="182"/>
        <v>714000</v>
      </c>
      <c r="D635" s="17">
        <f ca="1">IF(A635&lt;$B$1,VLOOKUP(A635,[1]DI!$A$4:$B$15000,2,FALSE),0)</f>
        <v>0</v>
      </c>
      <c r="E635" s="18">
        <f t="shared" ca="1" si="176"/>
        <v>1</v>
      </c>
      <c r="F635" s="18">
        <f ca="1">(TRUNC(PRODUCT($E$12:$E634),16))</f>
        <v>1.17221750410943</v>
      </c>
      <c r="G635" s="18">
        <f t="shared" ca="1" si="193"/>
        <v>1.15699170700277</v>
      </c>
      <c r="H635" s="18">
        <f t="shared" ca="1" si="177"/>
        <v>1.01315982</v>
      </c>
      <c r="I635" s="17">
        <f t="shared" si="183"/>
        <v>0.03</v>
      </c>
      <c r="J635" s="5">
        <f t="shared" si="184"/>
        <v>43174</v>
      </c>
      <c r="K635" s="2">
        <f t="shared" si="185"/>
        <v>52</v>
      </c>
      <c r="L635" s="27">
        <f t="shared" si="186"/>
        <v>53</v>
      </c>
      <c r="M635" s="14">
        <f t="shared" si="178"/>
        <v>1.0062360960000001</v>
      </c>
      <c r="N635" s="14">
        <f t="shared" ca="1" si="179"/>
        <v>1.0194779819999999</v>
      </c>
      <c r="O635" s="27">
        <f t="shared" si="192"/>
        <v>0</v>
      </c>
      <c r="P635" s="18">
        <f t="shared" ca="1" si="180"/>
        <v>13907.279148</v>
      </c>
      <c r="Q635" s="3">
        <f t="shared" si="187"/>
        <v>0</v>
      </c>
      <c r="R635" s="4" t="str">
        <f t="shared" si="188"/>
        <v>A+J=</v>
      </c>
      <c r="S635" s="5">
        <f t="shared" si="189"/>
        <v>43360</v>
      </c>
      <c r="T635" s="8">
        <f t="shared" si="190"/>
        <v>0</v>
      </c>
      <c r="U635" s="8"/>
      <c r="V635" s="8"/>
      <c r="W635" s="8"/>
      <c r="X635" s="8"/>
      <c r="Y635" s="6"/>
      <c r="Z635" s="8"/>
      <c r="AA635" s="8"/>
      <c r="AB635" s="8"/>
      <c r="AC635" s="8"/>
      <c r="AD635" s="8"/>
      <c r="AE635" s="9"/>
      <c r="AF635" s="8"/>
      <c r="AG635" s="8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6"/>
      <c r="GI635" s="6"/>
      <c r="GJ635" s="6"/>
      <c r="GK635" s="6"/>
      <c r="GL635" s="6"/>
      <c r="GM635" s="6"/>
      <c r="GN635" s="6"/>
      <c r="GO635" s="6"/>
      <c r="GP635" s="6"/>
      <c r="GQ635" s="6"/>
      <c r="GR635" s="6"/>
      <c r="GS635" s="6"/>
      <c r="GT635" s="6"/>
      <c r="GU635" s="6"/>
      <c r="GV635" s="6"/>
      <c r="GW635" s="6"/>
      <c r="GX635" s="6"/>
      <c r="GY635" s="6"/>
      <c r="GZ635" s="6"/>
    </row>
    <row r="636" spans="1:208" x14ac:dyDescent="0.15">
      <c r="A636" s="153">
        <f t="shared" si="181"/>
        <v>43252</v>
      </c>
      <c r="B636" s="23">
        <f t="shared" ca="1" si="191"/>
        <v>727907.27914799994</v>
      </c>
      <c r="C636" s="18">
        <f t="shared" si="182"/>
        <v>714000</v>
      </c>
      <c r="D636" s="17">
        <f ca="1">IF(A636&lt;$B$1,VLOOKUP(A636,[1]DI!$A$4:$B$15000,2,FALSE),0)</f>
        <v>6.3899999999999998E-2</v>
      </c>
      <c r="E636" s="18">
        <f t="shared" ca="1" si="176"/>
        <v>1.0002458299999999</v>
      </c>
      <c r="F636" s="18">
        <f ca="1">(TRUNC(PRODUCT($E$12:$E635),16))</f>
        <v>1.17221750410943</v>
      </c>
      <c r="G636" s="18">
        <f t="shared" ca="1" si="193"/>
        <v>1.15699170700277</v>
      </c>
      <c r="H636" s="18">
        <f t="shared" ca="1" si="177"/>
        <v>1.01315982</v>
      </c>
      <c r="I636" s="17">
        <f t="shared" si="183"/>
        <v>0.03</v>
      </c>
      <c r="J636" s="5">
        <f t="shared" si="184"/>
        <v>43174</v>
      </c>
      <c r="K636" s="2">
        <f t="shared" si="185"/>
        <v>53</v>
      </c>
      <c r="L636" s="27">
        <f t="shared" si="186"/>
        <v>53</v>
      </c>
      <c r="M636" s="14">
        <f t="shared" si="178"/>
        <v>1.0062360960000001</v>
      </c>
      <c r="N636" s="14">
        <f t="shared" ca="1" si="179"/>
        <v>1.0194779819999999</v>
      </c>
      <c r="O636" s="27">
        <f t="shared" si="192"/>
        <v>0</v>
      </c>
      <c r="P636" s="18">
        <f t="shared" ca="1" si="180"/>
        <v>13907.279148</v>
      </c>
      <c r="Q636" s="3">
        <f t="shared" si="187"/>
        <v>0</v>
      </c>
      <c r="R636" s="4" t="str">
        <f t="shared" si="188"/>
        <v>A+J=</v>
      </c>
      <c r="S636" s="5">
        <f t="shared" si="189"/>
        <v>43360</v>
      </c>
      <c r="T636" s="8">
        <f t="shared" si="190"/>
        <v>0</v>
      </c>
      <c r="U636" s="8"/>
      <c r="V636" s="8"/>
      <c r="W636" s="8"/>
      <c r="X636" s="8"/>
      <c r="Y636" s="6"/>
      <c r="Z636" s="8"/>
      <c r="AA636" s="8"/>
      <c r="AB636" s="8"/>
      <c r="AC636" s="8"/>
      <c r="AD636" s="8"/>
      <c r="AE636" s="9"/>
      <c r="AF636" s="8"/>
      <c r="AG636" s="8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6"/>
      <c r="GI636" s="6"/>
      <c r="GJ636" s="6"/>
      <c r="GK636" s="6"/>
      <c r="GL636" s="6"/>
      <c r="GM636" s="6"/>
      <c r="GN636" s="6"/>
      <c r="GO636" s="6"/>
      <c r="GP636" s="6"/>
      <c r="GQ636" s="6"/>
      <c r="GR636" s="6"/>
      <c r="GS636" s="6"/>
      <c r="GT636" s="6"/>
      <c r="GU636" s="6"/>
      <c r="GV636" s="6"/>
      <c r="GW636" s="6"/>
      <c r="GX636" s="6"/>
      <c r="GY636" s="6"/>
      <c r="GZ636" s="6"/>
    </row>
    <row r="637" spans="1:208" x14ac:dyDescent="0.15">
      <c r="A637" s="153">
        <f t="shared" si="181"/>
        <v>43253</v>
      </c>
      <c r="B637" s="23">
        <f t="shared" ca="1" si="191"/>
        <v>728171.62408199999</v>
      </c>
      <c r="C637" s="18">
        <f t="shared" si="182"/>
        <v>714000</v>
      </c>
      <c r="D637" s="17">
        <f ca="1">IF(A637&lt;$B$1,VLOOKUP(A637,[1]DI!$A$4:$B$15000,2,FALSE),0)</f>
        <v>0</v>
      </c>
      <c r="E637" s="18">
        <f t="shared" ca="1" si="176"/>
        <v>1</v>
      </c>
      <c r="F637" s="18">
        <f ca="1">(TRUNC(PRODUCT($E$12:$E636),16))</f>
        <v>1.17250567033847</v>
      </c>
      <c r="G637" s="18">
        <f t="shared" ca="1" si="193"/>
        <v>1.15699170700277</v>
      </c>
      <c r="H637" s="18">
        <f t="shared" ca="1" si="177"/>
        <v>1.0134088800000001</v>
      </c>
      <c r="I637" s="17">
        <f t="shared" si="183"/>
        <v>0.03</v>
      </c>
      <c r="J637" s="5">
        <f t="shared" si="184"/>
        <v>43174</v>
      </c>
      <c r="K637" s="2">
        <f t="shared" si="185"/>
        <v>53</v>
      </c>
      <c r="L637" s="27">
        <f t="shared" si="186"/>
        <v>54</v>
      </c>
      <c r="M637" s="14">
        <f t="shared" si="178"/>
        <v>1.0063541309999999</v>
      </c>
      <c r="N637" s="14">
        <f t="shared" ca="1" si="179"/>
        <v>1.0198482129999999</v>
      </c>
      <c r="O637" s="27">
        <f t="shared" si="192"/>
        <v>0</v>
      </c>
      <c r="P637" s="18">
        <f t="shared" ca="1" si="180"/>
        <v>14171.624082</v>
      </c>
      <c r="Q637" s="3">
        <f t="shared" si="187"/>
        <v>0</v>
      </c>
      <c r="R637" s="4" t="str">
        <f t="shared" si="188"/>
        <v>A+J=</v>
      </c>
      <c r="S637" s="5">
        <f t="shared" si="189"/>
        <v>43360</v>
      </c>
      <c r="T637" s="8">
        <f t="shared" si="190"/>
        <v>0</v>
      </c>
      <c r="U637" s="8"/>
      <c r="V637" s="8"/>
      <c r="W637" s="8"/>
      <c r="X637" s="8"/>
      <c r="Y637" s="6"/>
      <c r="Z637" s="8"/>
      <c r="AA637" s="8"/>
      <c r="AB637" s="8"/>
      <c r="AC637" s="8"/>
      <c r="AD637" s="8"/>
      <c r="AE637" s="9"/>
      <c r="AF637" s="8"/>
      <c r="AG637" s="8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6"/>
      <c r="GI637" s="6"/>
      <c r="GJ637" s="6"/>
      <c r="GK637" s="6"/>
      <c r="GL637" s="6"/>
      <c r="GM637" s="6"/>
      <c r="GN637" s="6"/>
      <c r="GO637" s="6"/>
      <c r="GP637" s="6"/>
      <c r="GQ637" s="6"/>
      <c r="GR637" s="6"/>
      <c r="GS637" s="6"/>
      <c r="GT637" s="6"/>
      <c r="GU637" s="6"/>
      <c r="GV637" s="6"/>
      <c r="GW637" s="6"/>
      <c r="GX637" s="6"/>
      <c r="GY637" s="6"/>
      <c r="GZ637" s="6"/>
    </row>
    <row r="638" spans="1:208" x14ac:dyDescent="0.15">
      <c r="A638" s="153">
        <f t="shared" si="181"/>
        <v>43254</v>
      </c>
      <c r="B638" s="23">
        <f t="shared" ca="1" si="191"/>
        <v>728171.62408199999</v>
      </c>
      <c r="C638" s="18">
        <f t="shared" si="182"/>
        <v>714000</v>
      </c>
      <c r="D638" s="17">
        <f ca="1">IF(A638&lt;$B$1,VLOOKUP(A638,[1]DI!$A$4:$B$15000,2,FALSE),0)</f>
        <v>0</v>
      </c>
      <c r="E638" s="18">
        <f t="shared" ca="1" si="176"/>
        <v>1</v>
      </c>
      <c r="F638" s="18">
        <f ca="1">(TRUNC(PRODUCT($E$12:$E637),16))</f>
        <v>1.17250567033847</v>
      </c>
      <c r="G638" s="18">
        <f t="shared" ca="1" si="193"/>
        <v>1.15699170700277</v>
      </c>
      <c r="H638" s="18">
        <f t="shared" ca="1" si="177"/>
        <v>1.0134088800000001</v>
      </c>
      <c r="I638" s="17">
        <f t="shared" si="183"/>
        <v>0.03</v>
      </c>
      <c r="J638" s="5">
        <f t="shared" si="184"/>
        <v>43174</v>
      </c>
      <c r="K638" s="2">
        <f t="shared" si="185"/>
        <v>53</v>
      </c>
      <c r="L638" s="27">
        <f t="shared" si="186"/>
        <v>54</v>
      </c>
      <c r="M638" s="14">
        <f t="shared" si="178"/>
        <v>1.0063541309999999</v>
      </c>
      <c r="N638" s="14">
        <f t="shared" ca="1" si="179"/>
        <v>1.0198482129999999</v>
      </c>
      <c r="O638" s="27">
        <f t="shared" si="192"/>
        <v>0</v>
      </c>
      <c r="P638" s="18">
        <f t="shared" ca="1" si="180"/>
        <v>14171.624082</v>
      </c>
      <c r="Q638" s="3">
        <f t="shared" si="187"/>
        <v>0</v>
      </c>
      <c r="R638" s="4" t="str">
        <f t="shared" si="188"/>
        <v>A+J=</v>
      </c>
      <c r="S638" s="5">
        <f t="shared" si="189"/>
        <v>43360</v>
      </c>
      <c r="T638" s="8">
        <f t="shared" si="190"/>
        <v>0</v>
      </c>
      <c r="U638" s="8"/>
      <c r="V638" s="8"/>
      <c r="W638" s="8"/>
      <c r="X638" s="8"/>
      <c r="Y638" s="6"/>
      <c r="Z638" s="8"/>
      <c r="AA638" s="8"/>
      <c r="AB638" s="8"/>
      <c r="AC638" s="8"/>
      <c r="AD638" s="8"/>
      <c r="AE638" s="9"/>
      <c r="AF638" s="8"/>
      <c r="AG638" s="8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6"/>
      <c r="GI638" s="6"/>
      <c r="GJ638" s="6"/>
      <c r="GK638" s="6"/>
      <c r="GL638" s="6"/>
      <c r="GM638" s="6"/>
      <c r="GN638" s="6"/>
      <c r="GO638" s="6"/>
      <c r="GP638" s="6"/>
      <c r="GQ638" s="6"/>
      <c r="GR638" s="6"/>
      <c r="GS638" s="6"/>
      <c r="GT638" s="6"/>
      <c r="GU638" s="6"/>
      <c r="GV638" s="6"/>
      <c r="GW638" s="6"/>
      <c r="GX638" s="6"/>
      <c r="GY638" s="6"/>
      <c r="GZ638" s="6"/>
    </row>
    <row r="639" spans="1:208" x14ac:dyDescent="0.15">
      <c r="A639" s="153">
        <f t="shared" si="181"/>
        <v>43255</v>
      </c>
      <c r="B639" s="23">
        <f t="shared" ca="1" si="191"/>
        <v>728171.62408199999</v>
      </c>
      <c r="C639" s="18">
        <f t="shared" si="182"/>
        <v>714000</v>
      </c>
      <c r="D639" s="17">
        <f ca="1">IF(A639&lt;$B$1,VLOOKUP(A639,[1]DI!$A$4:$B$15000,2,FALSE),0)</f>
        <v>6.3899999999999998E-2</v>
      </c>
      <c r="E639" s="18">
        <f t="shared" ca="1" si="176"/>
        <v>1.0002458299999999</v>
      </c>
      <c r="F639" s="18">
        <f ca="1">(TRUNC(PRODUCT($E$12:$E638),16))</f>
        <v>1.17250567033847</v>
      </c>
      <c r="G639" s="18">
        <f t="shared" ca="1" si="193"/>
        <v>1.15699170700277</v>
      </c>
      <c r="H639" s="18">
        <f t="shared" ca="1" si="177"/>
        <v>1.0134088800000001</v>
      </c>
      <c r="I639" s="17">
        <f t="shared" si="183"/>
        <v>0.03</v>
      </c>
      <c r="J639" s="5">
        <f t="shared" si="184"/>
        <v>43174</v>
      </c>
      <c r="K639" s="2">
        <f t="shared" si="185"/>
        <v>54</v>
      </c>
      <c r="L639" s="27">
        <f t="shared" si="186"/>
        <v>54</v>
      </c>
      <c r="M639" s="14">
        <f t="shared" si="178"/>
        <v>1.0063541309999999</v>
      </c>
      <c r="N639" s="14">
        <f t="shared" ca="1" si="179"/>
        <v>1.0198482129999999</v>
      </c>
      <c r="O639" s="27">
        <f t="shared" si="192"/>
        <v>0</v>
      </c>
      <c r="P639" s="18">
        <f t="shared" ca="1" si="180"/>
        <v>14171.624082</v>
      </c>
      <c r="Q639" s="3">
        <f t="shared" si="187"/>
        <v>0</v>
      </c>
      <c r="R639" s="4" t="str">
        <f t="shared" si="188"/>
        <v>A+J=</v>
      </c>
      <c r="S639" s="5">
        <f t="shared" si="189"/>
        <v>43360</v>
      </c>
      <c r="T639" s="8">
        <f t="shared" si="190"/>
        <v>0</v>
      </c>
      <c r="U639" s="8"/>
      <c r="V639" s="8"/>
      <c r="W639" s="8"/>
      <c r="X639" s="8"/>
      <c r="Y639" s="6"/>
      <c r="Z639" s="8"/>
      <c r="AA639" s="8"/>
      <c r="AB639" s="8"/>
      <c r="AC639" s="8"/>
      <c r="AD639" s="8"/>
      <c r="AE639" s="9"/>
      <c r="AF639" s="8"/>
      <c r="AG639" s="8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6"/>
      <c r="GI639" s="6"/>
      <c r="GJ639" s="6"/>
      <c r="GK639" s="6"/>
      <c r="GL639" s="6"/>
      <c r="GM639" s="6"/>
      <c r="GN639" s="6"/>
      <c r="GO639" s="6"/>
      <c r="GP639" s="6"/>
      <c r="GQ639" s="6"/>
      <c r="GR639" s="6"/>
      <c r="GS639" s="6"/>
      <c r="GT639" s="6"/>
      <c r="GU639" s="6"/>
      <c r="GV639" s="6"/>
      <c r="GW639" s="6"/>
      <c r="GX639" s="6"/>
      <c r="GY639" s="6"/>
      <c r="GZ639" s="6"/>
    </row>
    <row r="640" spans="1:208" x14ac:dyDescent="0.15">
      <c r="A640" s="153">
        <f t="shared" si="181"/>
        <v>43256</v>
      </c>
      <c r="B640" s="23">
        <f t="shared" ca="1" si="191"/>
        <v>728436.07183200005</v>
      </c>
      <c r="C640" s="18">
        <f t="shared" si="182"/>
        <v>714000</v>
      </c>
      <c r="D640" s="17">
        <f ca="1">IF(A640&lt;$B$1,VLOOKUP(A640,[1]DI!$A$4:$B$15000,2,FALSE),0)</f>
        <v>6.3899999999999998E-2</v>
      </c>
      <c r="E640" s="18">
        <f t="shared" ca="1" si="176"/>
        <v>1.0002458299999999</v>
      </c>
      <c r="F640" s="18">
        <f ca="1">(TRUNC(PRODUCT($E$12:$E639),16))</f>
        <v>1.1727939074074101</v>
      </c>
      <c r="G640" s="18">
        <f t="shared" ca="1" si="193"/>
        <v>1.15699170700277</v>
      </c>
      <c r="H640" s="18">
        <f t="shared" ca="1" si="177"/>
        <v>1.0136580100000001</v>
      </c>
      <c r="I640" s="17">
        <f t="shared" si="183"/>
        <v>0.03</v>
      </c>
      <c r="J640" s="5">
        <f t="shared" si="184"/>
        <v>43174</v>
      </c>
      <c r="K640" s="2">
        <f t="shared" si="185"/>
        <v>55</v>
      </c>
      <c r="L640" s="27">
        <f t="shared" si="186"/>
        <v>55</v>
      </c>
      <c r="M640" s="14">
        <f t="shared" si="178"/>
        <v>1.0064721809999999</v>
      </c>
      <c r="N640" s="14">
        <f t="shared" ca="1" si="179"/>
        <v>1.0202185880000001</v>
      </c>
      <c r="O640" s="27">
        <f t="shared" si="192"/>
        <v>0</v>
      </c>
      <c r="P640" s="18">
        <f t="shared" ca="1" si="180"/>
        <v>14436.071832</v>
      </c>
      <c r="Q640" s="3">
        <f t="shared" si="187"/>
        <v>0</v>
      </c>
      <c r="R640" s="4" t="str">
        <f t="shared" si="188"/>
        <v>A+J=</v>
      </c>
      <c r="S640" s="5">
        <f t="shared" si="189"/>
        <v>43360</v>
      </c>
      <c r="T640" s="8">
        <f t="shared" si="190"/>
        <v>0</v>
      </c>
      <c r="U640" s="8"/>
      <c r="V640" s="8"/>
      <c r="W640" s="8"/>
      <c r="X640" s="8"/>
      <c r="Y640" s="6"/>
      <c r="Z640" s="8"/>
      <c r="AA640" s="8"/>
      <c r="AB640" s="8"/>
      <c r="AC640" s="8"/>
      <c r="AD640" s="8"/>
      <c r="AE640" s="9"/>
      <c r="AF640" s="8"/>
      <c r="AG640" s="8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6"/>
      <c r="GI640" s="6"/>
      <c r="GJ640" s="6"/>
      <c r="GK640" s="6"/>
      <c r="GL640" s="6"/>
      <c r="GM640" s="6"/>
      <c r="GN640" s="6"/>
      <c r="GO640" s="6"/>
      <c r="GP640" s="6"/>
      <c r="GQ640" s="6"/>
      <c r="GR640" s="6"/>
      <c r="GS640" s="6"/>
      <c r="GT640" s="6"/>
      <c r="GU640" s="6"/>
      <c r="GV640" s="6"/>
      <c r="GW640" s="6"/>
      <c r="GX640" s="6"/>
      <c r="GY640" s="6"/>
      <c r="GZ640" s="6"/>
    </row>
    <row r="641" spans="1:208" x14ac:dyDescent="0.15">
      <c r="A641" s="153">
        <f t="shared" si="181"/>
        <v>43257</v>
      </c>
      <c r="B641" s="23">
        <f t="shared" ca="1" si="191"/>
        <v>728700.60668999003</v>
      </c>
      <c r="C641" s="18">
        <f t="shared" si="182"/>
        <v>714000</v>
      </c>
      <c r="D641" s="17">
        <f ca="1">IF(A641&lt;$B$1,VLOOKUP(A641,[1]DI!$A$4:$B$15000,2,FALSE),0)</f>
        <v>6.3899999999999998E-2</v>
      </c>
      <c r="E641" s="18">
        <f t="shared" ca="1" si="176"/>
        <v>1.0002458299999999</v>
      </c>
      <c r="F641" s="18">
        <f ca="1">(TRUNC(PRODUCT($E$12:$E640),16))</f>
        <v>1.17308221533367</v>
      </c>
      <c r="G641" s="18">
        <f t="shared" ca="1" si="193"/>
        <v>1.15699170700277</v>
      </c>
      <c r="H641" s="18">
        <f t="shared" ca="1" si="177"/>
        <v>1.0139071900000001</v>
      </c>
      <c r="I641" s="17">
        <f t="shared" si="183"/>
        <v>0.03</v>
      </c>
      <c r="J641" s="5">
        <f t="shared" si="184"/>
        <v>43174</v>
      </c>
      <c r="K641" s="2">
        <f t="shared" si="185"/>
        <v>56</v>
      </c>
      <c r="L641" s="27">
        <f t="shared" si="186"/>
        <v>56</v>
      </c>
      <c r="M641" s="14">
        <f t="shared" si="178"/>
        <v>1.006590243</v>
      </c>
      <c r="N641" s="14">
        <f t="shared" ca="1" si="179"/>
        <v>1.0205890849999999</v>
      </c>
      <c r="O641" s="27">
        <f t="shared" si="192"/>
        <v>0</v>
      </c>
      <c r="P641" s="18">
        <f t="shared" ca="1" si="180"/>
        <v>14700.60668999</v>
      </c>
      <c r="Q641" s="3">
        <f t="shared" si="187"/>
        <v>0</v>
      </c>
      <c r="R641" s="4" t="str">
        <f t="shared" si="188"/>
        <v>A+J=</v>
      </c>
      <c r="S641" s="5">
        <f t="shared" si="189"/>
        <v>43360</v>
      </c>
      <c r="T641" s="8">
        <f t="shared" si="190"/>
        <v>0</v>
      </c>
      <c r="U641" s="8"/>
      <c r="V641" s="8"/>
      <c r="W641" s="8"/>
      <c r="X641" s="8"/>
      <c r="Y641" s="6"/>
      <c r="Z641" s="8"/>
      <c r="AA641" s="8"/>
      <c r="AB641" s="8"/>
      <c r="AC641" s="8"/>
      <c r="AD641" s="8"/>
      <c r="AE641" s="9"/>
      <c r="AF641" s="8"/>
      <c r="AG641" s="8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6"/>
      <c r="GI641" s="6"/>
      <c r="GJ641" s="6"/>
      <c r="GK641" s="6"/>
      <c r="GL641" s="6"/>
      <c r="GM641" s="6"/>
      <c r="GN641" s="6"/>
      <c r="GO641" s="6"/>
      <c r="GP641" s="6"/>
      <c r="GQ641" s="6"/>
      <c r="GR641" s="6"/>
      <c r="GS641" s="6"/>
      <c r="GT641" s="6"/>
      <c r="GU641" s="6"/>
      <c r="GV641" s="6"/>
      <c r="GW641" s="6"/>
      <c r="GX641" s="6"/>
      <c r="GY641" s="6"/>
      <c r="GZ641" s="6"/>
    </row>
    <row r="642" spans="1:208" x14ac:dyDescent="0.15">
      <c r="A642" s="153">
        <f t="shared" si="181"/>
        <v>43258</v>
      </c>
      <c r="B642" s="23">
        <f t="shared" ca="1" si="191"/>
        <v>728965.24436400004</v>
      </c>
      <c r="C642" s="18">
        <f t="shared" si="182"/>
        <v>714000</v>
      </c>
      <c r="D642" s="17">
        <f ca="1">IF(A642&lt;$B$1,VLOOKUP(A642,[1]DI!$A$4:$B$15000,2,FALSE),0)</f>
        <v>6.3899999999999998E-2</v>
      </c>
      <c r="E642" s="18">
        <f t="shared" ca="1" si="176"/>
        <v>1.0002458299999999</v>
      </c>
      <c r="F642" s="18">
        <f ca="1">(TRUNC(PRODUCT($E$12:$E641),16))</f>
        <v>1.1733705941346599</v>
      </c>
      <c r="G642" s="18">
        <f t="shared" ca="1" si="193"/>
        <v>1.15699170700277</v>
      </c>
      <c r="H642" s="18">
        <f t="shared" ca="1" si="177"/>
        <v>1.01415644</v>
      </c>
      <c r="I642" s="17">
        <f t="shared" si="183"/>
        <v>0.03</v>
      </c>
      <c r="J642" s="5">
        <f t="shared" si="184"/>
        <v>43174</v>
      </c>
      <c r="K642" s="2">
        <f t="shared" si="185"/>
        <v>57</v>
      </c>
      <c r="L642" s="27">
        <f t="shared" si="186"/>
        <v>57</v>
      </c>
      <c r="M642" s="14">
        <f t="shared" si="178"/>
        <v>1.00670832</v>
      </c>
      <c r="N642" s="14">
        <f t="shared" ca="1" si="179"/>
        <v>1.0209597260000001</v>
      </c>
      <c r="O642" s="27">
        <f t="shared" si="192"/>
        <v>0</v>
      </c>
      <c r="P642" s="18">
        <f t="shared" ca="1" si="180"/>
        <v>14965.244364</v>
      </c>
      <c r="Q642" s="3">
        <f t="shared" si="187"/>
        <v>0</v>
      </c>
      <c r="R642" s="4" t="str">
        <f t="shared" si="188"/>
        <v>A+J=</v>
      </c>
      <c r="S642" s="5">
        <f t="shared" si="189"/>
        <v>43360</v>
      </c>
      <c r="T642" s="8">
        <f t="shared" si="190"/>
        <v>0</v>
      </c>
      <c r="U642" s="8"/>
      <c r="V642" s="8"/>
      <c r="W642" s="8"/>
      <c r="X642" s="8"/>
      <c r="Y642" s="6"/>
      <c r="Z642" s="8"/>
      <c r="AA642" s="8"/>
      <c r="AB642" s="8"/>
      <c r="AC642" s="8"/>
      <c r="AD642" s="8"/>
      <c r="AE642" s="9"/>
      <c r="AF642" s="8"/>
      <c r="AG642" s="8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6"/>
      <c r="GI642" s="6"/>
      <c r="GJ642" s="6"/>
      <c r="GK642" s="6"/>
      <c r="GL642" s="6"/>
      <c r="GM642" s="6"/>
      <c r="GN642" s="6"/>
      <c r="GO642" s="6"/>
      <c r="GP642" s="6"/>
      <c r="GQ642" s="6"/>
      <c r="GR642" s="6"/>
      <c r="GS642" s="6"/>
      <c r="GT642" s="6"/>
      <c r="GU642" s="6"/>
      <c r="GV642" s="6"/>
      <c r="GW642" s="6"/>
      <c r="GX642" s="6"/>
      <c r="GY642" s="6"/>
      <c r="GZ642" s="6"/>
    </row>
    <row r="643" spans="1:208" x14ac:dyDescent="0.15">
      <c r="A643" s="153">
        <f t="shared" si="181"/>
        <v>43259</v>
      </c>
      <c r="B643" s="23">
        <f t="shared" ca="1" si="191"/>
        <v>729229.97771400004</v>
      </c>
      <c r="C643" s="18">
        <f t="shared" si="182"/>
        <v>714000</v>
      </c>
      <c r="D643" s="17">
        <f ca="1">IF(A643&lt;$B$1,VLOOKUP(A643,[1]DI!$A$4:$B$15000,2,FALSE),0)</f>
        <v>6.3899999999999998E-2</v>
      </c>
      <c r="E643" s="18">
        <f t="shared" ca="1" si="176"/>
        <v>1.0002458299999999</v>
      </c>
      <c r="F643" s="18">
        <f ca="1">(TRUNC(PRODUCT($E$12:$E642),16))</f>
        <v>1.17365904382782</v>
      </c>
      <c r="G643" s="18">
        <f t="shared" ca="1" si="193"/>
        <v>1.15699170700277</v>
      </c>
      <c r="H643" s="18">
        <f t="shared" ca="1" si="177"/>
        <v>1.0144057500000001</v>
      </c>
      <c r="I643" s="17">
        <f t="shared" si="183"/>
        <v>0.03</v>
      </c>
      <c r="J643" s="5">
        <f t="shared" si="184"/>
        <v>43174</v>
      </c>
      <c r="K643" s="2">
        <f t="shared" si="185"/>
        <v>58</v>
      </c>
      <c r="L643" s="27">
        <f t="shared" si="186"/>
        <v>58</v>
      </c>
      <c r="M643" s="14">
        <f t="shared" si="178"/>
        <v>1.006826411</v>
      </c>
      <c r="N643" s="14">
        <f t="shared" ca="1" si="179"/>
        <v>1.021330501</v>
      </c>
      <c r="O643" s="27">
        <f t="shared" si="192"/>
        <v>0</v>
      </c>
      <c r="P643" s="18">
        <f t="shared" ca="1" si="180"/>
        <v>15229.977714000001</v>
      </c>
      <c r="Q643" s="3">
        <f t="shared" si="187"/>
        <v>0</v>
      </c>
      <c r="R643" s="4" t="str">
        <f t="shared" si="188"/>
        <v>A+J=</v>
      </c>
      <c r="S643" s="5">
        <f t="shared" si="189"/>
        <v>43360</v>
      </c>
      <c r="T643" s="8">
        <f t="shared" si="190"/>
        <v>0</v>
      </c>
      <c r="U643" s="8"/>
      <c r="V643" s="8"/>
      <c r="W643" s="8"/>
      <c r="X643" s="8"/>
      <c r="Y643" s="6"/>
      <c r="Z643" s="8"/>
      <c r="AA643" s="8"/>
      <c r="AB643" s="8"/>
      <c r="AC643" s="8"/>
      <c r="AD643" s="8"/>
      <c r="AE643" s="9"/>
      <c r="AF643" s="8"/>
      <c r="AG643" s="8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6"/>
      <c r="GI643" s="6"/>
      <c r="GJ643" s="6"/>
      <c r="GK643" s="6"/>
      <c r="GL643" s="6"/>
      <c r="GM643" s="6"/>
      <c r="GN643" s="6"/>
      <c r="GO643" s="6"/>
      <c r="GP643" s="6"/>
      <c r="GQ643" s="6"/>
      <c r="GR643" s="6"/>
      <c r="GS643" s="6"/>
      <c r="GT643" s="6"/>
      <c r="GU643" s="6"/>
      <c r="GV643" s="6"/>
      <c r="GW643" s="6"/>
      <c r="GX643" s="6"/>
      <c r="GY643" s="6"/>
      <c r="GZ643" s="6"/>
    </row>
    <row r="644" spans="1:208" x14ac:dyDescent="0.15">
      <c r="A644" s="153">
        <f t="shared" si="181"/>
        <v>43260</v>
      </c>
      <c r="B644" s="23">
        <f t="shared" ca="1" si="191"/>
        <v>729494.80531199998</v>
      </c>
      <c r="C644" s="18">
        <f t="shared" si="182"/>
        <v>714000</v>
      </c>
      <c r="D644" s="17">
        <f ca="1">IF(A644&lt;$B$1,VLOOKUP(A644,[1]DI!$A$4:$B$15000,2,FALSE),0)</f>
        <v>0</v>
      </c>
      <c r="E644" s="18">
        <f t="shared" ca="1" si="176"/>
        <v>1</v>
      </c>
      <c r="F644" s="18">
        <f ca="1">(TRUNC(PRODUCT($E$12:$E643),16))</f>
        <v>1.1739475644305599</v>
      </c>
      <c r="G644" s="18">
        <f t="shared" ca="1" si="193"/>
        <v>1.15699170700277</v>
      </c>
      <c r="H644" s="18">
        <f t="shared" ca="1" si="177"/>
        <v>1.01465512</v>
      </c>
      <c r="I644" s="17">
        <f t="shared" si="183"/>
        <v>0.03</v>
      </c>
      <c r="J644" s="5">
        <f t="shared" si="184"/>
        <v>43174</v>
      </c>
      <c r="K644" s="2">
        <f t="shared" si="185"/>
        <v>58</v>
      </c>
      <c r="L644" s="27">
        <f t="shared" si="186"/>
        <v>59</v>
      </c>
      <c r="M644" s="14">
        <f t="shared" si="178"/>
        <v>1.006944515</v>
      </c>
      <c r="N644" s="14">
        <f t="shared" ca="1" si="179"/>
        <v>1.021701408</v>
      </c>
      <c r="O644" s="27">
        <f t="shared" si="192"/>
        <v>0</v>
      </c>
      <c r="P644" s="18">
        <f t="shared" ca="1" si="180"/>
        <v>15494.805312</v>
      </c>
      <c r="Q644" s="3">
        <f t="shared" si="187"/>
        <v>0</v>
      </c>
      <c r="R644" s="4" t="str">
        <f t="shared" si="188"/>
        <v>A+J=</v>
      </c>
      <c r="S644" s="5">
        <f t="shared" si="189"/>
        <v>43360</v>
      </c>
      <c r="T644" s="8">
        <f t="shared" si="190"/>
        <v>0</v>
      </c>
      <c r="U644" s="8"/>
      <c r="V644" s="8"/>
      <c r="W644" s="8"/>
      <c r="X644" s="8"/>
      <c r="Y644" s="6"/>
      <c r="Z644" s="8"/>
      <c r="AA644" s="8"/>
      <c r="AB644" s="8"/>
      <c r="AC644" s="8"/>
      <c r="AD644" s="8"/>
      <c r="AE644" s="9"/>
      <c r="AF644" s="8"/>
      <c r="AG644" s="8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6"/>
      <c r="GI644" s="6"/>
      <c r="GJ644" s="6"/>
      <c r="GK644" s="6"/>
      <c r="GL644" s="6"/>
      <c r="GM644" s="6"/>
      <c r="GN644" s="6"/>
      <c r="GO644" s="6"/>
      <c r="GP644" s="6"/>
      <c r="GQ644" s="6"/>
      <c r="GR644" s="6"/>
      <c r="GS644" s="6"/>
      <c r="GT644" s="6"/>
      <c r="GU644" s="6"/>
      <c r="GV644" s="6"/>
      <c r="GW644" s="6"/>
      <c r="GX644" s="6"/>
      <c r="GY644" s="6"/>
      <c r="GZ644" s="6"/>
    </row>
    <row r="645" spans="1:208" x14ac:dyDescent="0.15">
      <c r="A645" s="153">
        <f t="shared" si="181"/>
        <v>43261</v>
      </c>
      <c r="B645" s="23">
        <f t="shared" ca="1" si="191"/>
        <v>729494.80531199998</v>
      </c>
      <c r="C645" s="18">
        <f t="shared" si="182"/>
        <v>714000</v>
      </c>
      <c r="D645" s="17">
        <f ca="1">IF(A645&lt;$B$1,VLOOKUP(A645,[1]DI!$A$4:$B$15000,2,FALSE),0)</f>
        <v>0</v>
      </c>
      <c r="E645" s="18">
        <f t="shared" ca="1" si="176"/>
        <v>1</v>
      </c>
      <c r="F645" s="18">
        <f ca="1">(TRUNC(PRODUCT($E$12:$E644),16))</f>
        <v>1.1739475644305599</v>
      </c>
      <c r="G645" s="18">
        <f t="shared" ca="1" si="193"/>
        <v>1.15699170700277</v>
      </c>
      <c r="H645" s="18">
        <f t="shared" ca="1" si="177"/>
        <v>1.01465512</v>
      </c>
      <c r="I645" s="17">
        <f t="shared" si="183"/>
        <v>0.03</v>
      </c>
      <c r="J645" s="5">
        <f t="shared" si="184"/>
        <v>43174</v>
      </c>
      <c r="K645" s="2">
        <f t="shared" si="185"/>
        <v>58</v>
      </c>
      <c r="L645" s="27">
        <f t="shared" si="186"/>
        <v>59</v>
      </c>
      <c r="M645" s="14">
        <f t="shared" si="178"/>
        <v>1.006944515</v>
      </c>
      <c r="N645" s="14">
        <f t="shared" ca="1" si="179"/>
        <v>1.021701408</v>
      </c>
      <c r="O645" s="27">
        <f t="shared" si="192"/>
        <v>0</v>
      </c>
      <c r="P645" s="18">
        <f t="shared" ca="1" si="180"/>
        <v>15494.805312</v>
      </c>
      <c r="Q645" s="3">
        <f t="shared" si="187"/>
        <v>0</v>
      </c>
      <c r="R645" s="4" t="str">
        <f t="shared" si="188"/>
        <v>A+J=</v>
      </c>
      <c r="S645" s="5">
        <f t="shared" si="189"/>
        <v>43360</v>
      </c>
      <c r="T645" s="8">
        <f t="shared" si="190"/>
        <v>0</v>
      </c>
      <c r="U645" s="8"/>
      <c r="V645" s="8"/>
      <c r="W645" s="8"/>
      <c r="X645" s="8"/>
      <c r="Y645" s="6"/>
      <c r="Z645" s="8"/>
      <c r="AA645" s="8"/>
      <c r="AB645" s="8"/>
      <c r="AC645" s="8"/>
      <c r="AD645" s="8"/>
      <c r="AE645" s="9"/>
      <c r="AF645" s="8"/>
      <c r="AG645" s="8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6"/>
      <c r="GI645" s="6"/>
      <c r="GJ645" s="6"/>
      <c r="GK645" s="6"/>
      <c r="GL645" s="6"/>
      <c r="GM645" s="6"/>
      <c r="GN645" s="6"/>
      <c r="GO645" s="6"/>
      <c r="GP645" s="6"/>
      <c r="GQ645" s="6"/>
      <c r="GR645" s="6"/>
      <c r="GS645" s="6"/>
      <c r="GT645" s="6"/>
      <c r="GU645" s="6"/>
      <c r="GV645" s="6"/>
      <c r="GW645" s="6"/>
      <c r="GX645" s="6"/>
      <c r="GY645" s="6"/>
      <c r="GZ645" s="6"/>
    </row>
    <row r="646" spans="1:208" x14ac:dyDescent="0.15">
      <c r="A646" s="153">
        <f t="shared" si="181"/>
        <v>43262</v>
      </c>
      <c r="B646" s="23">
        <f t="shared" ca="1" si="191"/>
        <v>729494.80531199998</v>
      </c>
      <c r="C646" s="18">
        <f t="shared" si="182"/>
        <v>714000</v>
      </c>
      <c r="D646" s="17">
        <f ca="1">IF(A646&lt;$B$1,VLOOKUP(A646,[1]DI!$A$4:$B$15000,2,FALSE),0)</f>
        <v>6.3899999999999998E-2</v>
      </c>
      <c r="E646" s="18">
        <f t="shared" ca="1" si="176"/>
        <v>1.0002458299999999</v>
      </c>
      <c r="F646" s="18">
        <f ca="1">(TRUNC(PRODUCT($E$12:$E645),16))</f>
        <v>1.1739475644305599</v>
      </c>
      <c r="G646" s="18">
        <f t="shared" ca="1" si="193"/>
        <v>1.15699170700277</v>
      </c>
      <c r="H646" s="18">
        <f t="shared" ca="1" si="177"/>
        <v>1.01465512</v>
      </c>
      <c r="I646" s="17">
        <f t="shared" si="183"/>
        <v>0.03</v>
      </c>
      <c r="J646" s="5">
        <f t="shared" si="184"/>
        <v>43174</v>
      </c>
      <c r="K646" s="2">
        <f t="shared" si="185"/>
        <v>59</v>
      </c>
      <c r="L646" s="27">
        <f t="shared" si="186"/>
        <v>59</v>
      </c>
      <c r="M646" s="14">
        <f t="shared" si="178"/>
        <v>1.006944515</v>
      </c>
      <c r="N646" s="14">
        <f t="shared" ca="1" si="179"/>
        <v>1.021701408</v>
      </c>
      <c r="O646" s="27">
        <f t="shared" si="192"/>
        <v>0</v>
      </c>
      <c r="P646" s="18">
        <f t="shared" ca="1" si="180"/>
        <v>15494.805312</v>
      </c>
      <c r="Q646" s="3">
        <f t="shared" si="187"/>
        <v>0</v>
      </c>
      <c r="R646" s="4" t="str">
        <f t="shared" si="188"/>
        <v>A+J=</v>
      </c>
      <c r="S646" s="5">
        <f t="shared" si="189"/>
        <v>43360</v>
      </c>
      <c r="T646" s="8">
        <f t="shared" si="190"/>
        <v>0</v>
      </c>
      <c r="U646" s="8"/>
      <c r="V646" s="8"/>
      <c r="W646" s="8"/>
      <c r="X646" s="8"/>
      <c r="Y646" s="6"/>
      <c r="Z646" s="8"/>
      <c r="AA646" s="8"/>
      <c r="AB646" s="8"/>
      <c r="AC646" s="8"/>
      <c r="AD646" s="8"/>
      <c r="AE646" s="9"/>
      <c r="AF646" s="8"/>
      <c r="AG646" s="8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6"/>
      <c r="GI646" s="6"/>
      <c r="GJ646" s="6"/>
      <c r="GK646" s="6"/>
      <c r="GL646" s="6"/>
      <c r="GM646" s="6"/>
      <c r="GN646" s="6"/>
      <c r="GO646" s="6"/>
      <c r="GP646" s="6"/>
      <c r="GQ646" s="6"/>
      <c r="GR646" s="6"/>
      <c r="GS646" s="6"/>
      <c r="GT646" s="6"/>
      <c r="GU646" s="6"/>
      <c r="GV646" s="6"/>
      <c r="GW646" s="6"/>
      <c r="GX646" s="6"/>
      <c r="GY646" s="6"/>
      <c r="GZ646" s="6"/>
    </row>
    <row r="647" spans="1:208" x14ac:dyDescent="0.15">
      <c r="A647" s="153">
        <f t="shared" si="181"/>
        <v>43263</v>
      </c>
      <c r="B647" s="23">
        <f t="shared" ca="1" si="191"/>
        <v>729759.73572600004</v>
      </c>
      <c r="C647" s="18">
        <f t="shared" si="182"/>
        <v>714000</v>
      </c>
      <c r="D647" s="17">
        <f ca="1">IF(A647&lt;$B$1,VLOOKUP(A647,[1]DI!$A$4:$B$15000,2,FALSE),0)</f>
        <v>6.3899999999999998E-2</v>
      </c>
      <c r="E647" s="18">
        <f t="shared" ca="1" si="176"/>
        <v>1.0002458299999999</v>
      </c>
      <c r="F647" s="18">
        <f ca="1">(TRUNC(PRODUCT($E$12:$E646),16))</f>
        <v>1.17423615596033</v>
      </c>
      <c r="G647" s="18">
        <f t="shared" ca="1" si="193"/>
        <v>1.15699170700277</v>
      </c>
      <c r="H647" s="18">
        <f t="shared" ca="1" si="177"/>
        <v>1.01490456</v>
      </c>
      <c r="I647" s="17">
        <f t="shared" si="183"/>
        <v>0.03</v>
      </c>
      <c r="J647" s="5">
        <f t="shared" si="184"/>
        <v>43174</v>
      </c>
      <c r="K647" s="2">
        <f t="shared" si="185"/>
        <v>60</v>
      </c>
      <c r="L647" s="27">
        <f t="shared" si="186"/>
        <v>60</v>
      </c>
      <c r="M647" s="14">
        <f t="shared" si="178"/>
        <v>1.007062634</v>
      </c>
      <c r="N647" s="14">
        <f t="shared" ca="1" si="179"/>
        <v>1.0220724590000001</v>
      </c>
      <c r="O647" s="27">
        <f t="shared" si="192"/>
        <v>0</v>
      </c>
      <c r="P647" s="18">
        <f t="shared" ca="1" si="180"/>
        <v>15759.735726000001</v>
      </c>
      <c r="Q647" s="3">
        <f t="shared" si="187"/>
        <v>0</v>
      </c>
      <c r="R647" s="4" t="str">
        <f t="shared" si="188"/>
        <v>A+J=</v>
      </c>
      <c r="S647" s="5">
        <f t="shared" si="189"/>
        <v>43360</v>
      </c>
      <c r="T647" s="8">
        <f t="shared" si="190"/>
        <v>0</v>
      </c>
      <c r="U647" s="8"/>
      <c r="V647" s="8"/>
      <c r="W647" s="8"/>
      <c r="X647" s="8"/>
      <c r="Y647" s="6"/>
      <c r="Z647" s="8"/>
      <c r="AA647" s="8"/>
      <c r="AB647" s="8"/>
      <c r="AC647" s="8"/>
      <c r="AD647" s="8"/>
      <c r="AE647" s="9"/>
      <c r="AF647" s="8"/>
      <c r="AG647" s="8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6"/>
      <c r="GI647" s="6"/>
      <c r="GJ647" s="6"/>
      <c r="GK647" s="6"/>
      <c r="GL647" s="6"/>
      <c r="GM647" s="6"/>
      <c r="GN647" s="6"/>
      <c r="GO647" s="6"/>
      <c r="GP647" s="6"/>
      <c r="GQ647" s="6"/>
      <c r="GR647" s="6"/>
      <c r="GS647" s="6"/>
      <c r="GT647" s="6"/>
      <c r="GU647" s="6"/>
      <c r="GV647" s="6"/>
      <c r="GW647" s="6"/>
      <c r="GX647" s="6"/>
      <c r="GY647" s="6"/>
      <c r="GZ647" s="6"/>
    </row>
    <row r="648" spans="1:208" x14ac:dyDescent="0.15">
      <c r="A648" s="153">
        <f t="shared" si="181"/>
        <v>43264</v>
      </c>
      <c r="B648" s="23">
        <f t="shared" ca="1" si="191"/>
        <v>730024.75467599998</v>
      </c>
      <c r="C648" s="18">
        <f t="shared" si="182"/>
        <v>714000</v>
      </c>
      <c r="D648" s="17">
        <f ca="1">IF(A648&lt;$B$1,VLOOKUP(A648,[1]DI!$A$4:$B$15000,2,FALSE),0)</f>
        <v>6.3899999999999998E-2</v>
      </c>
      <c r="E648" s="18">
        <f t="shared" ca="1" si="176"/>
        <v>1.0002458299999999</v>
      </c>
      <c r="F648" s="18">
        <f ca="1">(TRUNC(PRODUCT($E$12:$E647),16))</f>
        <v>1.17452481843455</v>
      </c>
      <c r="G648" s="18">
        <f t="shared" ca="1" si="193"/>
        <v>1.15699170700277</v>
      </c>
      <c r="H648" s="18">
        <f t="shared" ca="1" si="177"/>
        <v>1.01515405</v>
      </c>
      <c r="I648" s="17">
        <f t="shared" si="183"/>
        <v>0.03</v>
      </c>
      <c r="J648" s="5">
        <f t="shared" si="184"/>
        <v>43174</v>
      </c>
      <c r="K648" s="2">
        <f t="shared" si="185"/>
        <v>61</v>
      </c>
      <c r="L648" s="27">
        <f t="shared" si="186"/>
        <v>61</v>
      </c>
      <c r="M648" s="14">
        <f t="shared" si="178"/>
        <v>1.0071807660000001</v>
      </c>
      <c r="N648" s="14">
        <f t="shared" ca="1" si="179"/>
        <v>1.022443634</v>
      </c>
      <c r="O648" s="27">
        <f t="shared" si="192"/>
        <v>0</v>
      </c>
      <c r="P648" s="18">
        <f t="shared" ca="1" si="180"/>
        <v>16024.754676</v>
      </c>
      <c r="Q648" s="3">
        <f t="shared" si="187"/>
        <v>0</v>
      </c>
      <c r="R648" s="4" t="str">
        <f t="shared" si="188"/>
        <v>A+J=</v>
      </c>
      <c r="S648" s="5">
        <f t="shared" si="189"/>
        <v>43360</v>
      </c>
      <c r="T648" s="8">
        <f t="shared" si="190"/>
        <v>0</v>
      </c>
      <c r="U648" s="8"/>
      <c r="V648" s="8"/>
      <c r="W648" s="8"/>
      <c r="X648" s="8"/>
      <c r="Y648" s="6"/>
      <c r="Z648" s="8"/>
      <c r="AA648" s="8"/>
      <c r="AB648" s="8"/>
      <c r="AC648" s="8"/>
      <c r="AD648" s="8"/>
      <c r="AE648" s="9"/>
      <c r="AF648" s="8"/>
      <c r="AG648" s="8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6"/>
      <c r="GI648" s="6"/>
      <c r="GJ648" s="6"/>
      <c r="GK648" s="6"/>
      <c r="GL648" s="6"/>
      <c r="GM648" s="6"/>
      <c r="GN648" s="6"/>
      <c r="GO648" s="6"/>
      <c r="GP648" s="6"/>
      <c r="GQ648" s="6"/>
      <c r="GR648" s="6"/>
      <c r="GS648" s="6"/>
      <c r="GT648" s="6"/>
      <c r="GU648" s="6"/>
      <c r="GV648" s="6"/>
      <c r="GW648" s="6"/>
      <c r="GX648" s="6"/>
      <c r="GY648" s="6"/>
      <c r="GZ648" s="6"/>
    </row>
    <row r="649" spans="1:208" x14ac:dyDescent="0.15">
      <c r="A649" s="153">
        <f t="shared" si="181"/>
        <v>43265</v>
      </c>
      <c r="B649" s="23">
        <f t="shared" ca="1" si="191"/>
        <v>730289.87572799996</v>
      </c>
      <c r="C649" s="18">
        <f t="shared" si="182"/>
        <v>714000</v>
      </c>
      <c r="D649" s="17">
        <f ca="1">IF(A649&lt;$B$1,VLOOKUP(A649,[1]DI!$A$4:$B$15000,2,FALSE),0)</f>
        <v>6.3899999999999998E-2</v>
      </c>
      <c r="E649" s="18">
        <f t="shared" ca="1" si="176"/>
        <v>1.0002458299999999</v>
      </c>
      <c r="F649" s="18">
        <f ca="1">(TRUNC(PRODUCT($E$12:$E648),16))</f>
        <v>1.1748135518706599</v>
      </c>
      <c r="G649" s="18">
        <f t="shared" ca="1" si="193"/>
        <v>1.15699170700277</v>
      </c>
      <c r="H649" s="18">
        <f t="shared" ca="1" si="177"/>
        <v>1.0154036099999999</v>
      </c>
      <c r="I649" s="17">
        <f t="shared" si="183"/>
        <v>0.03</v>
      </c>
      <c r="J649" s="5">
        <f t="shared" si="184"/>
        <v>43174</v>
      </c>
      <c r="K649" s="2">
        <f t="shared" si="185"/>
        <v>62</v>
      </c>
      <c r="L649" s="27">
        <f t="shared" si="186"/>
        <v>62</v>
      </c>
      <c r="M649" s="14">
        <f t="shared" si="178"/>
        <v>1.007298912</v>
      </c>
      <c r="N649" s="14">
        <f t="shared" ca="1" si="179"/>
        <v>1.0228149520000001</v>
      </c>
      <c r="O649" s="27">
        <f t="shared" si="192"/>
        <v>0</v>
      </c>
      <c r="P649" s="18">
        <f t="shared" ca="1" si="180"/>
        <v>16289.875728000001</v>
      </c>
      <c r="Q649" s="3">
        <f t="shared" si="187"/>
        <v>0</v>
      </c>
      <c r="R649" s="4" t="str">
        <f t="shared" si="188"/>
        <v>A+J=</v>
      </c>
      <c r="S649" s="5">
        <f t="shared" si="189"/>
        <v>43360</v>
      </c>
      <c r="T649" s="8">
        <f t="shared" si="190"/>
        <v>0</v>
      </c>
      <c r="U649" s="8"/>
      <c r="V649" s="8"/>
      <c r="W649" s="8"/>
      <c r="X649" s="8"/>
      <c r="Y649" s="6"/>
      <c r="Z649" s="8"/>
      <c r="AA649" s="8"/>
      <c r="AB649" s="8"/>
      <c r="AC649" s="8"/>
      <c r="AD649" s="8"/>
      <c r="AE649" s="9"/>
      <c r="AF649" s="8"/>
      <c r="AG649" s="8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6"/>
      <c r="GI649" s="6"/>
      <c r="GJ649" s="6"/>
      <c r="GK649" s="6"/>
      <c r="GL649" s="6"/>
      <c r="GM649" s="6"/>
      <c r="GN649" s="6"/>
      <c r="GO649" s="6"/>
      <c r="GP649" s="6"/>
      <c r="GQ649" s="6"/>
      <c r="GR649" s="6"/>
      <c r="GS649" s="6"/>
      <c r="GT649" s="6"/>
      <c r="GU649" s="6"/>
      <c r="GV649" s="6"/>
      <c r="GW649" s="6"/>
      <c r="GX649" s="6"/>
      <c r="GY649" s="6"/>
      <c r="GZ649" s="6"/>
    </row>
    <row r="650" spans="1:208" x14ac:dyDescent="0.15">
      <c r="A650" s="153">
        <f t="shared" si="181"/>
        <v>43266</v>
      </c>
      <c r="B650" s="23">
        <f t="shared" ca="1" si="191"/>
        <v>730555.08460199996</v>
      </c>
      <c r="C650" s="18">
        <f t="shared" si="182"/>
        <v>714000</v>
      </c>
      <c r="D650" s="17">
        <f ca="1">IF(A650&lt;$B$1,VLOOKUP(A650,[1]DI!$A$4:$B$15000,2,FALSE),0)</f>
        <v>6.3899999999999998E-2</v>
      </c>
      <c r="E650" s="18">
        <f t="shared" ca="1" si="176"/>
        <v>1.0002458299999999</v>
      </c>
      <c r="F650" s="18">
        <f ca="1">(TRUNC(PRODUCT($E$12:$E649),16))</f>
        <v>1.17510235628612</v>
      </c>
      <c r="G650" s="18">
        <f t="shared" ca="1" si="193"/>
        <v>1.15699170700277</v>
      </c>
      <c r="H650" s="18">
        <f t="shared" ca="1" si="177"/>
        <v>1.0156532199999999</v>
      </c>
      <c r="I650" s="17">
        <f t="shared" si="183"/>
        <v>0.03</v>
      </c>
      <c r="J650" s="5">
        <f t="shared" si="184"/>
        <v>43174</v>
      </c>
      <c r="K650" s="2">
        <f t="shared" si="185"/>
        <v>63</v>
      </c>
      <c r="L650" s="27">
        <f t="shared" si="186"/>
        <v>63</v>
      </c>
      <c r="M650" s="14">
        <f t="shared" si="178"/>
        <v>1.007417072</v>
      </c>
      <c r="N650" s="14">
        <f t="shared" ca="1" si="179"/>
        <v>1.023186393</v>
      </c>
      <c r="O650" s="27">
        <f t="shared" si="192"/>
        <v>0</v>
      </c>
      <c r="P650" s="18">
        <f t="shared" ca="1" si="180"/>
        <v>16555.084601999999</v>
      </c>
      <c r="Q650" s="3">
        <f t="shared" si="187"/>
        <v>0</v>
      </c>
      <c r="R650" s="4" t="str">
        <f t="shared" si="188"/>
        <v>A+J=</v>
      </c>
      <c r="S650" s="5">
        <f t="shared" si="189"/>
        <v>43360</v>
      </c>
      <c r="T650" s="8">
        <f t="shared" si="190"/>
        <v>0</v>
      </c>
      <c r="U650" s="8"/>
      <c r="V650" s="8"/>
      <c r="W650" s="8"/>
      <c r="X650" s="8"/>
      <c r="Y650" s="6"/>
      <c r="Z650" s="8"/>
      <c r="AA650" s="8"/>
      <c r="AB650" s="8"/>
      <c r="AC650" s="8"/>
      <c r="AD650" s="8"/>
      <c r="AE650" s="9"/>
      <c r="AF650" s="8"/>
      <c r="AG650" s="8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6"/>
      <c r="GI650" s="6"/>
      <c r="GJ650" s="6"/>
      <c r="GK650" s="6"/>
      <c r="GL650" s="6"/>
      <c r="GM650" s="6"/>
      <c r="GN650" s="6"/>
      <c r="GO650" s="6"/>
      <c r="GP650" s="6"/>
      <c r="GQ650" s="6"/>
      <c r="GR650" s="6"/>
      <c r="GS650" s="6"/>
      <c r="GT650" s="6"/>
      <c r="GU650" s="6"/>
      <c r="GV650" s="6"/>
      <c r="GW650" s="6"/>
      <c r="GX650" s="6"/>
      <c r="GY650" s="6"/>
      <c r="GZ650" s="6"/>
    </row>
    <row r="651" spans="1:208" x14ac:dyDescent="0.15">
      <c r="A651" s="153">
        <f t="shared" si="181"/>
        <v>43267</v>
      </c>
      <c r="B651" s="23">
        <f t="shared" ca="1" si="191"/>
        <v>730820.39629198995</v>
      </c>
      <c r="C651" s="18">
        <f t="shared" si="182"/>
        <v>714000</v>
      </c>
      <c r="D651" s="17">
        <f ca="1">IF(A651&lt;$B$1,VLOOKUP(A651,[1]DI!$A$4:$B$15000,2,FALSE),0)</f>
        <v>0</v>
      </c>
      <c r="E651" s="18">
        <f t="shared" ca="1" si="176"/>
        <v>1</v>
      </c>
      <c r="F651" s="18">
        <f ca="1">(TRUNC(PRODUCT($E$12:$E650),16))</f>
        <v>1.1753912316983599</v>
      </c>
      <c r="G651" s="18">
        <f t="shared" ca="1" si="193"/>
        <v>1.15699170700277</v>
      </c>
      <c r="H651" s="18">
        <f t="shared" ca="1" si="177"/>
        <v>1.0159028999999999</v>
      </c>
      <c r="I651" s="17">
        <f t="shared" si="183"/>
        <v>0.03</v>
      </c>
      <c r="J651" s="5">
        <f t="shared" si="184"/>
        <v>43174</v>
      </c>
      <c r="K651" s="2">
        <f t="shared" si="185"/>
        <v>63</v>
      </c>
      <c r="L651" s="27">
        <f t="shared" si="186"/>
        <v>64</v>
      </c>
      <c r="M651" s="14">
        <f t="shared" si="178"/>
        <v>1.007535246</v>
      </c>
      <c r="N651" s="14">
        <f t="shared" ca="1" si="179"/>
        <v>1.0235579779999999</v>
      </c>
      <c r="O651" s="27">
        <f t="shared" si="192"/>
        <v>0</v>
      </c>
      <c r="P651" s="18">
        <f t="shared" ca="1" si="180"/>
        <v>16820.39629199</v>
      </c>
      <c r="Q651" s="3">
        <f t="shared" si="187"/>
        <v>0</v>
      </c>
      <c r="R651" s="4" t="str">
        <f t="shared" si="188"/>
        <v>A+J=</v>
      </c>
      <c r="S651" s="5">
        <f t="shared" si="189"/>
        <v>43360</v>
      </c>
      <c r="T651" s="8">
        <f t="shared" si="190"/>
        <v>0</v>
      </c>
      <c r="U651" s="8"/>
      <c r="V651" s="8"/>
      <c r="W651" s="8"/>
      <c r="X651" s="8"/>
      <c r="Y651" s="6"/>
      <c r="Z651" s="8"/>
      <c r="AA651" s="8"/>
      <c r="AB651" s="8"/>
      <c r="AC651" s="8"/>
      <c r="AD651" s="8"/>
      <c r="AE651" s="9"/>
      <c r="AF651" s="8"/>
      <c r="AG651" s="8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6"/>
      <c r="GI651" s="6"/>
      <c r="GJ651" s="6"/>
      <c r="GK651" s="6"/>
      <c r="GL651" s="6"/>
      <c r="GM651" s="6"/>
      <c r="GN651" s="6"/>
      <c r="GO651" s="6"/>
      <c r="GP651" s="6"/>
      <c r="GQ651" s="6"/>
      <c r="GR651" s="6"/>
      <c r="GS651" s="6"/>
      <c r="GT651" s="6"/>
      <c r="GU651" s="6"/>
      <c r="GV651" s="6"/>
      <c r="GW651" s="6"/>
      <c r="GX651" s="6"/>
      <c r="GY651" s="6"/>
      <c r="GZ651" s="6"/>
    </row>
    <row r="652" spans="1:208" x14ac:dyDescent="0.15">
      <c r="A652" s="153">
        <f t="shared" si="181"/>
        <v>43268</v>
      </c>
      <c r="B652" s="23">
        <f t="shared" ca="1" si="191"/>
        <v>730820.39629198995</v>
      </c>
      <c r="C652" s="18">
        <f t="shared" si="182"/>
        <v>714000</v>
      </c>
      <c r="D652" s="17">
        <f ca="1">IF(A652&lt;$B$1,VLOOKUP(A652,[1]DI!$A$4:$B$15000,2,FALSE),0)</f>
        <v>0</v>
      </c>
      <c r="E652" s="18">
        <f t="shared" ref="E652:E715" ca="1" si="194">IF(A652&lt;A$10,1,ROUND(((1+D652)^(1/252)),8))</f>
        <v>1</v>
      </c>
      <c r="F652" s="18">
        <f ca="1">(TRUNC(PRODUCT($E$12:$E651),16))</f>
        <v>1.1753912316983599</v>
      </c>
      <c r="G652" s="18">
        <f t="shared" ca="1" si="193"/>
        <v>1.15699170700277</v>
      </c>
      <c r="H652" s="18">
        <f t="shared" ref="H652:H715" ca="1" si="195">ROUND(F652/G652,8)</f>
        <v>1.0159028999999999</v>
      </c>
      <c r="I652" s="17">
        <f t="shared" si="183"/>
        <v>0.03</v>
      </c>
      <c r="J652" s="5">
        <f t="shared" si="184"/>
        <v>43174</v>
      </c>
      <c r="K652" s="2">
        <f t="shared" si="185"/>
        <v>63</v>
      </c>
      <c r="L652" s="27">
        <f t="shared" si="186"/>
        <v>64</v>
      </c>
      <c r="M652" s="14">
        <f t="shared" ref="M652:M715" si="196">ROUND((I652+1)^(L652/252),9)</f>
        <v>1.007535246</v>
      </c>
      <c r="N652" s="14">
        <f t="shared" ref="N652:N715" ca="1" si="197">ROUND(H652*M652,9)</f>
        <v>1.0235579779999999</v>
      </c>
      <c r="O652" s="27">
        <f t="shared" si="192"/>
        <v>0</v>
      </c>
      <c r="P652" s="18">
        <f t="shared" ref="P652:P715" ca="1" si="198">TRUNC(((N652-1)*C652),8)</f>
        <v>16820.39629199</v>
      </c>
      <c r="Q652" s="3">
        <f t="shared" si="187"/>
        <v>0</v>
      </c>
      <c r="R652" s="4" t="str">
        <f t="shared" si="188"/>
        <v>A+J=</v>
      </c>
      <c r="S652" s="5">
        <f t="shared" si="189"/>
        <v>43360</v>
      </c>
      <c r="T652" s="8">
        <f t="shared" si="190"/>
        <v>0</v>
      </c>
      <c r="U652" s="8"/>
      <c r="V652" s="8"/>
      <c r="W652" s="8"/>
      <c r="X652" s="8"/>
      <c r="Y652" s="6"/>
      <c r="Z652" s="8"/>
      <c r="AA652" s="8"/>
      <c r="AB652" s="8"/>
      <c r="AC652" s="8"/>
      <c r="AD652" s="8"/>
      <c r="AE652" s="9"/>
      <c r="AF652" s="8"/>
      <c r="AG652" s="8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6"/>
      <c r="GI652" s="6"/>
      <c r="GJ652" s="6"/>
      <c r="GK652" s="6"/>
      <c r="GL652" s="6"/>
      <c r="GM652" s="6"/>
      <c r="GN652" s="6"/>
      <c r="GO652" s="6"/>
      <c r="GP652" s="6"/>
      <c r="GQ652" s="6"/>
      <c r="GR652" s="6"/>
      <c r="GS652" s="6"/>
      <c r="GT652" s="6"/>
      <c r="GU652" s="6"/>
      <c r="GV652" s="6"/>
      <c r="GW652" s="6"/>
      <c r="GX652" s="6"/>
      <c r="GY652" s="6"/>
      <c r="GZ652" s="6"/>
    </row>
    <row r="653" spans="1:208" x14ac:dyDescent="0.15">
      <c r="A653" s="153">
        <f t="shared" ref="A653:A716" si="199">(A652+1)</f>
        <v>43269</v>
      </c>
      <c r="B653" s="23">
        <f t="shared" ca="1" si="191"/>
        <v>730820.39629198995</v>
      </c>
      <c r="C653" s="18">
        <f t="shared" ref="C653:C716" si="200">(C652-Q652)</f>
        <v>714000</v>
      </c>
      <c r="D653" s="17">
        <f ca="1">IF(A653&lt;$B$1,VLOOKUP(A653,[1]DI!$A$4:$B$15000,2,FALSE),0)</f>
        <v>6.3899999999999998E-2</v>
      </c>
      <c r="E653" s="18">
        <f t="shared" ca="1" si="194"/>
        <v>1.0002458299999999</v>
      </c>
      <c r="F653" s="18">
        <f ca="1">(TRUNC(PRODUCT($E$12:$E652),16))</f>
        <v>1.1753912316983599</v>
      </c>
      <c r="G653" s="18">
        <f t="shared" ca="1" si="193"/>
        <v>1.15699170700277</v>
      </c>
      <c r="H653" s="18">
        <f t="shared" ca="1" si="195"/>
        <v>1.0159028999999999</v>
      </c>
      <c r="I653" s="17">
        <f t="shared" ref="I653:I716" si="201">I652</f>
        <v>0.03</v>
      </c>
      <c r="J653" s="5">
        <f t="shared" ref="J653:J716" si="202">IF(O652&gt;0,VLOOKUP(O652,V$12:AF$48,2),J652)</f>
        <v>43174</v>
      </c>
      <c r="K653" s="2">
        <f t="shared" ref="K653:K716" si="203">IF(A653&gt;J653,IF(NETWORKDAYS(J653,A653,$V$52:$V$436)-1=0,1,NETWORKDAYS(J653,A653,$V$52:$V$436)-1),0)</f>
        <v>64</v>
      </c>
      <c r="L653" s="27">
        <f t="shared" ref="L653:L716" si="204">IF(AND(K653=1,K652=1),1,IF(K653&gt;0,IF(K653=K652,K653+1,K653),0))</f>
        <v>64</v>
      </c>
      <c r="M653" s="14">
        <f t="shared" si="196"/>
        <v>1.007535246</v>
      </c>
      <c r="N653" s="14">
        <f t="shared" ca="1" si="197"/>
        <v>1.0235579779999999</v>
      </c>
      <c r="O653" s="27">
        <f t="shared" si="192"/>
        <v>0</v>
      </c>
      <c r="P653" s="18">
        <f t="shared" ca="1" si="198"/>
        <v>16820.39629199</v>
      </c>
      <c r="Q653" s="3">
        <f t="shared" ref="Q653:Q716" si="205">IF(O653&gt;0,VLOOKUP(O653,$V$12:$AA$48,6),0)</f>
        <v>0</v>
      </c>
      <c r="R653" s="4" t="str">
        <f t="shared" ref="R653:R716" si="206">IF(O652&gt;0,VLOOKUP(O652,V$12:AF$48,10),R652)</f>
        <v>A+J=</v>
      </c>
      <c r="S653" s="5">
        <f t="shared" ref="S653:S716" si="207">IF(O652&gt;0,VLOOKUP(O652,V$12:AF$48,11),S652)</f>
        <v>43360</v>
      </c>
      <c r="T653" s="8">
        <f t="shared" ref="T653:T716" si="208">IF(O653&gt;0,(P653+Q653)*T$10,0)</f>
        <v>0</v>
      </c>
      <c r="U653" s="8"/>
      <c r="V653" s="8"/>
      <c r="W653" s="8"/>
      <c r="X653" s="8"/>
      <c r="Y653" s="6"/>
      <c r="Z653" s="8"/>
      <c r="AA653" s="8"/>
      <c r="AB653" s="8"/>
      <c r="AC653" s="8"/>
      <c r="AD653" s="8"/>
      <c r="AE653" s="9"/>
      <c r="AF653" s="8"/>
      <c r="AG653" s="8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6"/>
      <c r="GI653" s="6"/>
      <c r="GJ653" s="6"/>
      <c r="GK653" s="6"/>
      <c r="GL653" s="6"/>
      <c r="GM653" s="6"/>
      <c r="GN653" s="6"/>
      <c r="GO653" s="6"/>
      <c r="GP653" s="6"/>
      <c r="GQ653" s="6"/>
      <c r="GR653" s="6"/>
      <c r="GS653" s="6"/>
      <c r="GT653" s="6"/>
      <c r="GU653" s="6"/>
      <c r="GV653" s="6"/>
      <c r="GW653" s="6"/>
      <c r="GX653" s="6"/>
      <c r="GY653" s="6"/>
      <c r="GZ653" s="6"/>
    </row>
    <row r="654" spans="1:208" x14ac:dyDescent="0.15">
      <c r="A654" s="153">
        <f t="shared" si="199"/>
        <v>43270</v>
      </c>
      <c r="B654" s="23">
        <f t="shared" ref="B654:B717" ca="1" si="209">IF(A654&lt;=TODAY(),C654+P654,IF(AND(A654&gt;TODAY(),A654&lt;=$B$1),IF(VLOOKUP(TODAY(),$A$10:$D$10000,4,FALSE)=0,"n.d",C654+P654),"n.d"))</f>
        <v>731085.802944</v>
      </c>
      <c r="C654" s="18">
        <f t="shared" si="200"/>
        <v>714000</v>
      </c>
      <c r="D654" s="17">
        <f ca="1">IF(A654&lt;$B$1,VLOOKUP(A654,[1]DI!$A$4:$B$15000,2,FALSE),0)</f>
        <v>6.3899999999999998E-2</v>
      </c>
      <c r="E654" s="18">
        <f t="shared" ca="1" si="194"/>
        <v>1.0002458299999999</v>
      </c>
      <c r="F654" s="18">
        <f ca="1">(TRUNC(PRODUCT($E$12:$E653),16))</f>
        <v>1.17568017812485</v>
      </c>
      <c r="G654" s="18">
        <f t="shared" ca="1" si="193"/>
        <v>1.15699170700277</v>
      </c>
      <c r="H654" s="18">
        <f t="shared" ca="1" si="195"/>
        <v>1.0161526400000001</v>
      </c>
      <c r="I654" s="17">
        <f t="shared" si="201"/>
        <v>0.03</v>
      </c>
      <c r="J654" s="5">
        <f t="shared" si="202"/>
        <v>43174</v>
      </c>
      <c r="K654" s="2">
        <f t="shared" si="203"/>
        <v>65</v>
      </c>
      <c r="L654" s="27">
        <f t="shared" si="204"/>
        <v>65</v>
      </c>
      <c r="M654" s="14">
        <f t="shared" si="196"/>
        <v>1.007653433</v>
      </c>
      <c r="N654" s="14">
        <f t="shared" ca="1" si="197"/>
        <v>1.0239296959999999</v>
      </c>
      <c r="O654" s="27">
        <f t="shared" ref="O654:O717" si="210">IF(VLOOKUP(A654,W$12:AD$48,8)=VLOOKUP(A653,W$12:AD$48,8),0,VLOOKUP(A654,W$12:AD$48,8))</f>
        <v>0</v>
      </c>
      <c r="P654" s="18">
        <f t="shared" ca="1" si="198"/>
        <v>17085.802943999999</v>
      </c>
      <c r="Q654" s="3">
        <f t="shared" si="205"/>
        <v>0</v>
      </c>
      <c r="R654" s="4" t="str">
        <f t="shared" si="206"/>
        <v>A+J=</v>
      </c>
      <c r="S654" s="5">
        <f t="shared" si="207"/>
        <v>43360</v>
      </c>
      <c r="T654" s="8">
        <f t="shared" si="208"/>
        <v>0</v>
      </c>
      <c r="U654" s="8"/>
      <c r="V654" s="8"/>
      <c r="W654" s="8"/>
      <c r="X654" s="8"/>
      <c r="Y654" s="6"/>
      <c r="Z654" s="8"/>
      <c r="AA654" s="8"/>
      <c r="AB654" s="8"/>
      <c r="AC654" s="8"/>
      <c r="AD654" s="8"/>
      <c r="AE654" s="9"/>
      <c r="AF654" s="8"/>
      <c r="AG654" s="8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6"/>
      <c r="GI654" s="6"/>
      <c r="GJ654" s="6"/>
      <c r="GK654" s="6"/>
      <c r="GL654" s="6"/>
      <c r="GM654" s="6"/>
      <c r="GN654" s="6"/>
      <c r="GO654" s="6"/>
      <c r="GP654" s="6"/>
      <c r="GQ654" s="6"/>
      <c r="GR654" s="6"/>
      <c r="GS654" s="6"/>
      <c r="GT654" s="6"/>
      <c r="GU654" s="6"/>
      <c r="GV654" s="6"/>
      <c r="GW654" s="6"/>
      <c r="GX654" s="6"/>
      <c r="GY654" s="6"/>
      <c r="GZ654" s="6"/>
    </row>
    <row r="655" spans="1:208" x14ac:dyDescent="0.15">
      <c r="A655" s="153">
        <f t="shared" si="199"/>
        <v>43271</v>
      </c>
      <c r="B655" s="23">
        <f t="shared" ca="1" si="209"/>
        <v>731351.30598599999</v>
      </c>
      <c r="C655" s="18">
        <f t="shared" si="200"/>
        <v>714000</v>
      </c>
      <c r="D655" s="17">
        <f ca="1">IF(A655&lt;$B$1,VLOOKUP(A655,[1]DI!$A$4:$B$15000,2,FALSE),0)</f>
        <v>6.3899999999999998E-2</v>
      </c>
      <c r="E655" s="18">
        <f t="shared" ca="1" si="194"/>
        <v>1.0002458299999999</v>
      </c>
      <c r="F655" s="18">
        <f ca="1">(TRUNC(PRODUCT($E$12:$E654),16))</f>
        <v>1.17596919558304</v>
      </c>
      <c r="G655" s="18">
        <f t="shared" ca="1" si="193"/>
        <v>1.15699170700277</v>
      </c>
      <c r="H655" s="18">
        <f t="shared" ca="1" si="195"/>
        <v>1.01640244</v>
      </c>
      <c r="I655" s="17">
        <f t="shared" si="201"/>
        <v>0.03</v>
      </c>
      <c r="J655" s="5">
        <f t="shared" si="202"/>
        <v>43174</v>
      </c>
      <c r="K655" s="2">
        <f t="shared" si="203"/>
        <v>66</v>
      </c>
      <c r="L655" s="27">
        <f t="shared" si="204"/>
        <v>66</v>
      </c>
      <c r="M655" s="14">
        <f t="shared" si="196"/>
        <v>1.0077716350000001</v>
      </c>
      <c r="N655" s="14">
        <f t="shared" ca="1" si="197"/>
        <v>1.024301549</v>
      </c>
      <c r="O655" s="27">
        <f t="shared" si="210"/>
        <v>0</v>
      </c>
      <c r="P655" s="18">
        <f t="shared" ca="1" si="198"/>
        <v>17351.305985999999</v>
      </c>
      <c r="Q655" s="3">
        <f t="shared" si="205"/>
        <v>0</v>
      </c>
      <c r="R655" s="4" t="str">
        <f t="shared" si="206"/>
        <v>A+J=</v>
      </c>
      <c r="S655" s="5">
        <f t="shared" si="207"/>
        <v>43360</v>
      </c>
      <c r="T655" s="8">
        <f t="shared" si="208"/>
        <v>0</v>
      </c>
      <c r="U655" s="8"/>
      <c r="V655" s="8"/>
      <c r="W655" s="8"/>
      <c r="X655" s="8"/>
      <c r="Y655" s="6"/>
      <c r="Z655" s="8"/>
      <c r="AA655" s="8"/>
      <c r="AB655" s="8"/>
      <c r="AC655" s="8"/>
      <c r="AD655" s="8"/>
      <c r="AE655" s="9"/>
      <c r="AF655" s="8"/>
      <c r="AG655" s="8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6"/>
      <c r="GI655" s="6"/>
      <c r="GJ655" s="6"/>
      <c r="GK655" s="6"/>
      <c r="GL655" s="6"/>
      <c r="GM655" s="6"/>
      <c r="GN655" s="6"/>
      <c r="GO655" s="6"/>
      <c r="GP655" s="6"/>
      <c r="GQ655" s="6"/>
      <c r="GR655" s="6"/>
      <c r="GS655" s="6"/>
      <c r="GT655" s="6"/>
      <c r="GU655" s="6"/>
      <c r="GV655" s="6"/>
      <c r="GW655" s="6"/>
      <c r="GX655" s="6"/>
      <c r="GY655" s="6"/>
      <c r="GZ655" s="6"/>
    </row>
    <row r="656" spans="1:208" x14ac:dyDescent="0.15">
      <c r="A656" s="153">
        <f t="shared" si="199"/>
        <v>43272</v>
      </c>
      <c r="B656" s="23">
        <f t="shared" ca="1" si="209"/>
        <v>731616.90327600006</v>
      </c>
      <c r="C656" s="18">
        <f t="shared" si="200"/>
        <v>714000</v>
      </c>
      <c r="D656" s="17">
        <f ca="1">IF(A656&lt;$B$1,VLOOKUP(A656,[1]DI!$A$4:$B$15000,2,FALSE),0)</f>
        <v>6.3899999999999998E-2</v>
      </c>
      <c r="E656" s="18">
        <f t="shared" ca="1" si="194"/>
        <v>1.0002458299999999</v>
      </c>
      <c r="F656" s="18">
        <f ca="1">(TRUNC(PRODUCT($E$12:$E655),16))</f>
        <v>1.1762582840903899</v>
      </c>
      <c r="G656" s="18">
        <f t="shared" ca="1" si="193"/>
        <v>1.15699170700277</v>
      </c>
      <c r="H656" s="18">
        <f t="shared" ca="1" si="195"/>
        <v>1.0166523000000001</v>
      </c>
      <c r="I656" s="17">
        <f t="shared" si="201"/>
        <v>0.03</v>
      </c>
      <c r="J656" s="5">
        <f t="shared" si="202"/>
        <v>43174</v>
      </c>
      <c r="K656" s="2">
        <f t="shared" si="203"/>
        <v>67</v>
      </c>
      <c r="L656" s="27">
        <f t="shared" si="204"/>
        <v>67</v>
      </c>
      <c r="M656" s="14">
        <f t="shared" si="196"/>
        <v>1.00788985</v>
      </c>
      <c r="N656" s="14">
        <f t="shared" ca="1" si="197"/>
        <v>1.0246735339999999</v>
      </c>
      <c r="O656" s="27">
        <f t="shared" si="210"/>
        <v>0</v>
      </c>
      <c r="P656" s="18">
        <f t="shared" ca="1" si="198"/>
        <v>17616.903276000001</v>
      </c>
      <c r="Q656" s="3">
        <f t="shared" si="205"/>
        <v>0</v>
      </c>
      <c r="R656" s="4" t="str">
        <f t="shared" si="206"/>
        <v>A+J=</v>
      </c>
      <c r="S656" s="5">
        <f t="shared" si="207"/>
        <v>43360</v>
      </c>
      <c r="T656" s="8">
        <f t="shared" si="208"/>
        <v>0</v>
      </c>
      <c r="U656" s="8"/>
      <c r="V656" s="8"/>
      <c r="W656" s="8"/>
      <c r="X656" s="8"/>
      <c r="Y656" s="6"/>
      <c r="Z656" s="8"/>
      <c r="AA656" s="8"/>
      <c r="AB656" s="8"/>
      <c r="AC656" s="8"/>
      <c r="AD656" s="8"/>
      <c r="AE656" s="9"/>
      <c r="AF656" s="8"/>
      <c r="AG656" s="8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6"/>
      <c r="GI656" s="6"/>
      <c r="GJ656" s="6"/>
      <c r="GK656" s="6"/>
      <c r="GL656" s="6"/>
      <c r="GM656" s="6"/>
      <c r="GN656" s="6"/>
      <c r="GO656" s="6"/>
      <c r="GP656" s="6"/>
      <c r="GQ656" s="6"/>
      <c r="GR656" s="6"/>
      <c r="GS656" s="6"/>
      <c r="GT656" s="6"/>
      <c r="GU656" s="6"/>
      <c r="GV656" s="6"/>
      <c r="GW656" s="6"/>
      <c r="GX656" s="6"/>
      <c r="GY656" s="6"/>
      <c r="GZ656" s="6"/>
    </row>
    <row r="657" spans="1:208" x14ac:dyDescent="0.15">
      <c r="A657" s="153">
        <f t="shared" si="199"/>
        <v>43273</v>
      </c>
      <c r="B657" s="23">
        <f t="shared" ca="1" si="209"/>
        <v>731882.603382</v>
      </c>
      <c r="C657" s="18">
        <f t="shared" si="200"/>
        <v>714000</v>
      </c>
      <c r="D657" s="17">
        <f ca="1">IF(A657&lt;$B$1,VLOOKUP(A657,[1]DI!$A$4:$B$15000,2,FALSE),0)</f>
        <v>6.3899999999999998E-2</v>
      </c>
      <c r="E657" s="18">
        <f t="shared" ca="1" si="194"/>
        <v>1.0002458299999999</v>
      </c>
      <c r="F657" s="18">
        <f ca="1">(TRUNC(PRODUCT($E$12:$E656),16))</f>
        <v>1.1765474436643699</v>
      </c>
      <c r="G657" s="18">
        <f t="shared" ca="1" si="193"/>
        <v>1.15699170700277</v>
      </c>
      <c r="H657" s="18">
        <f t="shared" ca="1" si="195"/>
        <v>1.0169022299999999</v>
      </c>
      <c r="I657" s="17">
        <f t="shared" si="201"/>
        <v>0.03</v>
      </c>
      <c r="J657" s="5">
        <f t="shared" si="202"/>
        <v>43174</v>
      </c>
      <c r="K657" s="2">
        <f t="shared" si="203"/>
        <v>68</v>
      </c>
      <c r="L657" s="27">
        <f t="shared" si="204"/>
        <v>68</v>
      </c>
      <c r="M657" s="14">
        <f t="shared" si="196"/>
        <v>1.0080080789999999</v>
      </c>
      <c r="N657" s="14">
        <f t="shared" ca="1" si="197"/>
        <v>1.025045663</v>
      </c>
      <c r="O657" s="27">
        <f t="shared" si="210"/>
        <v>0</v>
      </c>
      <c r="P657" s="18">
        <f t="shared" ca="1" si="198"/>
        <v>17882.603382000001</v>
      </c>
      <c r="Q657" s="3">
        <f t="shared" si="205"/>
        <v>0</v>
      </c>
      <c r="R657" s="4" t="str">
        <f t="shared" si="206"/>
        <v>A+J=</v>
      </c>
      <c r="S657" s="5">
        <f t="shared" si="207"/>
        <v>43360</v>
      </c>
      <c r="T657" s="8">
        <f t="shared" si="208"/>
        <v>0</v>
      </c>
      <c r="U657" s="8"/>
      <c r="V657" s="8"/>
      <c r="W657" s="8"/>
      <c r="X657" s="8"/>
      <c r="Y657" s="6"/>
      <c r="Z657" s="8"/>
      <c r="AA657" s="8"/>
      <c r="AB657" s="8"/>
      <c r="AC657" s="8"/>
      <c r="AD657" s="8"/>
      <c r="AE657" s="9"/>
      <c r="AF657" s="8"/>
      <c r="AG657" s="8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6"/>
      <c r="GI657" s="6"/>
      <c r="GJ657" s="6"/>
      <c r="GK657" s="6"/>
      <c r="GL657" s="6"/>
      <c r="GM657" s="6"/>
      <c r="GN657" s="6"/>
      <c r="GO657" s="6"/>
      <c r="GP657" s="6"/>
      <c r="GQ657" s="6"/>
      <c r="GR657" s="6"/>
      <c r="GS657" s="6"/>
      <c r="GT657" s="6"/>
      <c r="GU657" s="6"/>
      <c r="GV657" s="6"/>
      <c r="GW657" s="6"/>
      <c r="GX657" s="6"/>
      <c r="GY657" s="6"/>
      <c r="GZ657" s="6"/>
    </row>
    <row r="658" spans="1:208" x14ac:dyDescent="0.15">
      <c r="A658" s="153">
        <f t="shared" si="199"/>
        <v>43274</v>
      </c>
      <c r="B658" s="23">
        <f t="shared" ca="1" si="209"/>
        <v>732148.39202399994</v>
      </c>
      <c r="C658" s="18">
        <f t="shared" si="200"/>
        <v>714000</v>
      </c>
      <c r="D658" s="17">
        <f ca="1">IF(A658&lt;$B$1,VLOOKUP(A658,[1]DI!$A$4:$B$15000,2,FALSE),0)</f>
        <v>0</v>
      </c>
      <c r="E658" s="18">
        <f t="shared" ca="1" si="194"/>
        <v>1</v>
      </c>
      <c r="F658" s="18">
        <f ca="1">(TRUNC(PRODUCT($E$12:$E657),16))</f>
        <v>1.1768366743224401</v>
      </c>
      <c r="G658" s="18">
        <f t="shared" ca="1" si="193"/>
        <v>1.15699170700277</v>
      </c>
      <c r="H658" s="18">
        <f t="shared" ca="1" si="195"/>
        <v>1.0171522099999999</v>
      </c>
      <c r="I658" s="17">
        <f t="shared" si="201"/>
        <v>0.03</v>
      </c>
      <c r="J658" s="5">
        <f t="shared" si="202"/>
        <v>43174</v>
      </c>
      <c r="K658" s="2">
        <f t="shared" si="203"/>
        <v>68</v>
      </c>
      <c r="L658" s="27">
        <f t="shared" si="204"/>
        <v>69</v>
      </c>
      <c r="M658" s="14">
        <f t="shared" si="196"/>
        <v>1.0081263220000001</v>
      </c>
      <c r="N658" s="14">
        <f t="shared" ca="1" si="197"/>
        <v>1.0254179160000001</v>
      </c>
      <c r="O658" s="27">
        <f t="shared" si="210"/>
        <v>0</v>
      </c>
      <c r="P658" s="18">
        <f t="shared" ca="1" si="198"/>
        <v>18148.392024000001</v>
      </c>
      <c r="Q658" s="3">
        <f t="shared" si="205"/>
        <v>0</v>
      </c>
      <c r="R658" s="4" t="str">
        <f t="shared" si="206"/>
        <v>A+J=</v>
      </c>
      <c r="S658" s="5">
        <f t="shared" si="207"/>
        <v>43360</v>
      </c>
      <c r="T658" s="8">
        <f t="shared" si="208"/>
        <v>0</v>
      </c>
      <c r="U658" s="8"/>
      <c r="V658" s="8"/>
      <c r="W658" s="8"/>
      <c r="X658" s="8"/>
      <c r="Y658" s="6"/>
      <c r="Z658" s="8"/>
      <c r="AA658" s="8"/>
      <c r="AB658" s="8"/>
      <c r="AC658" s="8"/>
      <c r="AD658" s="8"/>
      <c r="AE658" s="9"/>
      <c r="AF658" s="8"/>
      <c r="AG658" s="8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6"/>
      <c r="GI658" s="6"/>
      <c r="GJ658" s="6"/>
      <c r="GK658" s="6"/>
      <c r="GL658" s="6"/>
      <c r="GM658" s="6"/>
      <c r="GN658" s="6"/>
      <c r="GO658" s="6"/>
      <c r="GP658" s="6"/>
      <c r="GQ658" s="6"/>
      <c r="GR658" s="6"/>
      <c r="GS658" s="6"/>
      <c r="GT658" s="6"/>
      <c r="GU658" s="6"/>
      <c r="GV658" s="6"/>
      <c r="GW658" s="6"/>
      <c r="GX658" s="6"/>
      <c r="GY658" s="6"/>
      <c r="GZ658" s="6"/>
    </row>
    <row r="659" spans="1:208" x14ac:dyDescent="0.15">
      <c r="A659" s="153">
        <f t="shared" si="199"/>
        <v>43275</v>
      </c>
      <c r="B659" s="23">
        <f t="shared" ca="1" si="209"/>
        <v>732148.39202399994</v>
      </c>
      <c r="C659" s="18">
        <f t="shared" si="200"/>
        <v>714000</v>
      </c>
      <c r="D659" s="17">
        <f ca="1">IF(A659&lt;$B$1,VLOOKUP(A659,[1]DI!$A$4:$B$15000,2,FALSE),0)</f>
        <v>0</v>
      </c>
      <c r="E659" s="18">
        <f t="shared" ca="1" si="194"/>
        <v>1</v>
      </c>
      <c r="F659" s="18">
        <f ca="1">(TRUNC(PRODUCT($E$12:$E658),16))</f>
        <v>1.1768366743224401</v>
      </c>
      <c r="G659" s="18">
        <f t="shared" ca="1" si="193"/>
        <v>1.15699170700277</v>
      </c>
      <c r="H659" s="18">
        <f t="shared" ca="1" si="195"/>
        <v>1.0171522099999999</v>
      </c>
      <c r="I659" s="17">
        <f t="shared" si="201"/>
        <v>0.03</v>
      </c>
      <c r="J659" s="5">
        <f t="shared" si="202"/>
        <v>43174</v>
      </c>
      <c r="K659" s="2">
        <f t="shared" si="203"/>
        <v>68</v>
      </c>
      <c r="L659" s="27">
        <f t="shared" si="204"/>
        <v>69</v>
      </c>
      <c r="M659" s="14">
        <f t="shared" si="196"/>
        <v>1.0081263220000001</v>
      </c>
      <c r="N659" s="14">
        <f t="shared" ca="1" si="197"/>
        <v>1.0254179160000001</v>
      </c>
      <c r="O659" s="27">
        <f t="shared" si="210"/>
        <v>0</v>
      </c>
      <c r="P659" s="18">
        <f t="shared" ca="1" si="198"/>
        <v>18148.392024000001</v>
      </c>
      <c r="Q659" s="3">
        <f t="shared" si="205"/>
        <v>0</v>
      </c>
      <c r="R659" s="4" t="str">
        <f t="shared" si="206"/>
        <v>A+J=</v>
      </c>
      <c r="S659" s="5">
        <f t="shared" si="207"/>
        <v>43360</v>
      </c>
      <c r="T659" s="8">
        <f t="shared" si="208"/>
        <v>0</v>
      </c>
      <c r="U659" s="8"/>
      <c r="V659" s="8"/>
      <c r="W659" s="8"/>
      <c r="X659" s="8"/>
      <c r="Y659" s="6"/>
      <c r="Z659" s="8"/>
      <c r="AA659" s="8"/>
      <c r="AB659" s="8"/>
      <c r="AC659" s="8"/>
      <c r="AD659" s="8"/>
      <c r="AE659" s="9"/>
      <c r="AF659" s="8"/>
      <c r="AG659" s="8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6"/>
      <c r="GI659" s="6"/>
      <c r="GJ659" s="6"/>
      <c r="GK659" s="6"/>
      <c r="GL659" s="6"/>
      <c r="GM659" s="6"/>
      <c r="GN659" s="6"/>
      <c r="GO659" s="6"/>
      <c r="GP659" s="6"/>
      <c r="GQ659" s="6"/>
      <c r="GR659" s="6"/>
      <c r="GS659" s="6"/>
      <c r="GT659" s="6"/>
      <c r="GU659" s="6"/>
      <c r="GV659" s="6"/>
      <c r="GW659" s="6"/>
      <c r="GX659" s="6"/>
      <c r="GY659" s="6"/>
      <c r="GZ659" s="6"/>
    </row>
    <row r="660" spans="1:208" x14ac:dyDescent="0.15">
      <c r="A660" s="153">
        <f t="shared" si="199"/>
        <v>43276</v>
      </c>
      <c r="B660" s="23">
        <f t="shared" ca="1" si="209"/>
        <v>732148.39202399994</v>
      </c>
      <c r="C660" s="18">
        <f t="shared" si="200"/>
        <v>714000</v>
      </c>
      <c r="D660" s="17">
        <f ca="1">IF(A660&lt;$B$1,VLOOKUP(A660,[1]DI!$A$4:$B$15000,2,FALSE),0)</f>
        <v>6.3899999999999998E-2</v>
      </c>
      <c r="E660" s="18">
        <f t="shared" ca="1" si="194"/>
        <v>1.0002458299999999</v>
      </c>
      <c r="F660" s="18">
        <f ca="1">(TRUNC(PRODUCT($E$12:$E659),16))</f>
        <v>1.1768366743224401</v>
      </c>
      <c r="G660" s="18">
        <f t="shared" ca="1" si="193"/>
        <v>1.15699170700277</v>
      </c>
      <c r="H660" s="18">
        <f t="shared" ca="1" si="195"/>
        <v>1.0171522099999999</v>
      </c>
      <c r="I660" s="17">
        <f t="shared" si="201"/>
        <v>0.03</v>
      </c>
      <c r="J660" s="5">
        <f t="shared" si="202"/>
        <v>43174</v>
      </c>
      <c r="K660" s="2">
        <f t="shared" si="203"/>
        <v>69</v>
      </c>
      <c r="L660" s="27">
        <f t="shared" si="204"/>
        <v>69</v>
      </c>
      <c r="M660" s="14">
        <f t="shared" si="196"/>
        <v>1.0081263220000001</v>
      </c>
      <c r="N660" s="14">
        <f t="shared" ca="1" si="197"/>
        <v>1.0254179160000001</v>
      </c>
      <c r="O660" s="27">
        <f t="shared" si="210"/>
        <v>0</v>
      </c>
      <c r="P660" s="18">
        <f t="shared" ca="1" si="198"/>
        <v>18148.392024000001</v>
      </c>
      <c r="Q660" s="3">
        <f t="shared" si="205"/>
        <v>0</v>
      </c>
      <c r="R660" s="4" t="str">
        <f t="shared" si="206"/>
        <v>A+J=</v>
      </c>
      <c r="S660" s="5">
        <f t="shared" si="207"/>
        <v>43360</v>
      </c>
      <c r="T660" s="8">
        <f t="shared" si="208"/>
        <v>0</v>
      </c>
      <c r="U660" s="8"/>
      <c r="V660" s="8"/>
      <c r="W660" s="8"/>
      <c r="X660" s="8"/>
      <c r="Y660" s="6"/>
      <c r="Z660" s="8"/>
      <c r="AA660" s="8"/>
      <c r="AB660" s="8"/>
      <c r="AC660" s="8"/>
      <c r="AD660" s="8"/>
      <c r="AE660" s="9"/>
      <c r="AF660" s="8"/>
      <c r="AG660" s="8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6"/>
      <c r="GI660" s="6"/>
      <c r="GJ660" s="6"/>
      <c r="GK660" s="6"/>
      <c r="GL660" s="6"/>
      <c r="GM660" s="6"/>
      <c r="GN660" s="6"/>
      <c r="GO660" s="6"/>
      <c r="GP660" s="6"/>
      <c r="GQ660" s="6"/>
      <c r="GR660" s="6"/>
      <c r="GS660" s="6"/>
      <c r="GT660" s="6"/>
      <c r="GU660" s="6"/>
      <c r="GV660" s="6"/>
      <c r="GW660" s="6"/>
      <c r="GX660" s="6"/>
      <c r="GY660" s="6"/>
      <c r="GZ660" s="6"/>
    </row>
    <row r="661" spans="1:208" x14ac:dyDescent="0.15">
      <c r="A661" s="153">
        <f t="shared" si="199"/>
        <v>43277</v>
      </c>
      <c r="B661" s="23">
        <f t="shared" ca="1" si="209"/>
        <v>732414.28348198999</v>
      </c>
      <c r="C661" s="18">
        <f t="shared" si="200"/>
        <v>714000</v>
      </c>
      <c r="D661" s="17">
        <f ca="1">IF(A661&lt;$B$1,VLOOKUP(A661,[1]DI!$A$4:$B$15000,2,FALSE),0)</f>
        <v>6.3899999999999998E-2</v>
      </c>
      <c r="E661" s="18">
        <f t="shared" ca="1" si="194"/>
        <v>1.0002458299999999</v>
      </c>
      <c r="F661" s="18">
        <f ca="1">(TRUNC(PRODUCT($E$12:$E660),16))</f>
        <v>1.17712597608209</v>
      </c>
      <c r="G661" s="18">
        <f t="shared" ca="1" si="193"/>
        <v>1.15699170700277</v>
      </c>
      <c r="H661" s="18">
        <f t="shared" ca="1" si="195"/>
        <v>1.0174022599999999</v>
      </c>
      <c r="I661" s="17">
        <f t="shared" si="201"/>
        <v>0.03</v>
      </c>
      <c r="J661" s="5">
        <f t="shared" si="202"/>
        <v>43174</v>
      </c>
      <c r="K661" s="2">
        <f t="shared" si="203"/>
        <v>70</v>
      </c>
      <c r="L661" s="27">
        <f t="shared" si="204"/>
        <v>70</v>
      </c>
      <c r="M661" s="14">
        <f t="shared" si="196"/>
        <v>1.0082445790000001</v>
      </c>
      <c r="N661" s="14">
        <f t="shared" ca="1" si="197"/>
        <v>1.0257903129999999</v>
      </c>
      <c r="O661" s="27">
        <f t="shared" si="210"/>
        <v>0</v>
      </c>
      <c r="P661" s="18">
        <f t="shared" ca="1" si="198"/>
        <v>18414.283481990002</v>
      </c>
      <c r="Q661" s="3">
        <f t="shared" si="205"/>
        <v>0</v>
      </c>
      <c r="R661" s="4" t="str">
        <f t="shared" si="206"/>
        <v>A+J=</v>
      </c>
      <c r="S661" s="5">
        <f t="shared" si="207"/>
        <v>43360</v>
      </c>
      <c r="T661" s="8">
        <f t="shared" si="208"/>
        <v>0</v>
      </c>
      <c r="U661" s="8"/>
      <c r="V661" s="8"/>
      <c r="W661" s="8"/>
      <c r="X661" s="8"/>
      <c r="Y661" s="6"/>
      <c r="Z661" s="8"/>
      <c r="AA661" s="8"/>
      <c r="AB661" s="8"/>
      <c r="AC661" s="8"/>
      <c r="AD661" s="8"/>
      <c r="AE661" s="9"/>
      <c r="AF661" s="8"/>
      <c r="AG661" s="8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6"/>
      <c r="GI661" s="6"/>
      <c r="GJ661" s="6"/>
      <c r="GK661" s="6"/>
      <c r="GL661" s="6"/>
      <c r="GM661" s="6"/>
      <c r="GN661" s="6"/>
      <c r="GO661" s="6"/>
      <c r="GP661" s="6"/>
      <c r="GQ661" s="6"/>
      <c r="GR661" s="6"/>
      <c r="GS661" s="6"/>
      <c r="GT661" s="6"/>
      <c r="GU661" s="6"/>
      <c r="GV661" s="6"/>
      <c r="GW661" s="6"/>
      <c r="GX661" s="6"/>
      <c r="GY661" s="6"/>
      <c r="GZ661" s="6"/>
    </row>
    <row r="662" spans="1:208" x14ac:dyDescent="0.15">
      <c r="A662" s="153">
        <f t="shared" si="199"/>
        <v>43278</v>
      </c>
      <c r="B662" s="23">
        <f t="shared" ca="1" si="209"/>
        <v>732680.27061599004</v>
      </c>
      <c r="C662" s="18">
        <f t="shared" si="200"/>
        <v>714000</v>
      </c>
      <c r="D662" s="17">
        <f ca="1">IF(A662&lt;$B$1,VLOOKUP(A662,[1]DI!$A$4:$B$15000,2,FALSE),0)</f>
        <v>6.3899999999999998E-2</v>
      </c>
      <c r="E662" s="18">
        <f t="shared" ca="1" si="194"/>
        <v>1.0002458299999999</v>
      </c>
      <c r="F662" s="18">
        <f ca="1">(TRUNC(PRODUCT($E$12:$E661),16))</f>
        <v>1.1774153489607899</v>
      </c>
      <c r="G662" s="18">
        <f t="shared" ca="1" si="193"/>
        <v>1.15699170700277</v>
      </c>
      <c r="H662" s="18">
        <f t="shared" ca="1" si="195"/>
        <v>1.01765237</v>
      </c>
      <c r="I662" s="17">
        <f t="shared" si="201"/>
        <v>0.03</v>
      </c>
      <c r="J662" s="5">
        <f t="shared" si="202"/>
        <v>43174</v>
      </c>
      <c r="K662" s="2">
        <f t="shared" si="203"/>
        <v>71</v>
      </c>
      <c r="L662" s="27">
        <f t="shared" si="204"/>
        <v>71</v>
      </c>
      <c r="M662" s="14">
        <f t="shared" si="196"/>
        <v>1.0083628499999999</v>
      </c>
      <c r="N662" s="14">
        <f t="shared" ca="1" si="197"/>
        <v>1.0261628439999999</v>
      </c>
      <c r="O662" s="27">
        <f t="shared" si="210"/>
        <v>0</v>
      </c>
      <c r="P662" s="18">
        <f t="shared" ca="1" si="198"/>
        <v>18680.270615990001</v>
      </c>
      <c r="Q662" s="3">
        <f t="shared" si="205"/>
        <v>0</v>
      </c>
      <c r="R662" s="4" t="str">
        <f t="shared" si="206"/>
        <v>A+J=</v>
      </c>
      <c r="S662" s="5">
        <f t="shared" si="207"/>
        <v>43360</v>
      </c>
      <c r="T662" s="8">
        <f t="shared" si="208"/>
        <v>0</v>
      </c>
      <c r="U662" s="8"/>
      <c r="V662" s="8"/>
      <c r="W662" s="8"/>
      <c r="X662" s="8"/>
      <c r="Y662" s="6"/>
      <c r="Z662" s="8"/>
      <c r="AA662" s="8"/>
      <c r="AB662" s="8"/>
      <c r="AC662" s="8"/>
      <c r="AD662" s="8"/>
      <c r="AE662" s="9"/>
      <c r="AF662" s="8"/>
      <c r="AG662" s="8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6"/>
      <c r="GI662" s="6"/>
      <c r="GJ662" s="6"/>
      <c r="GK662" s="6"/>
      <c r="GL662" s="6"/>
      <c r="GM662" s="6"/>
      <c r="GN662" s="6"/>
      <c r="GO662" s="6"/>
      <c r="GP662" s="6"/>
      <c r="GQ662" s="6"/>
      <c r="GR662" s="6"/>
      <c r="GS662" s="6"/>
      <c r="GT662" s="6"/>
      <c r="GU662" s="6"/>
      <c r="GV662" s="6"/>
      <c r="GW662" s="6"/>
      <c r="GX662" s="6"/>
      <c r="GY662" s="6"/>
      <c r="GZ662" s="6"/>
    </row>
    <row r="663" spans="1:208" x14ac:dyDescent="0.15">
      <c r="A663" s="153">
        <f t="shared" si="199"/>
        <v>43279</v>
      </c>
      <c r="B663" s="23">
        <f t="shared" ca="1" si="209"/>
        <v>732946.35342598998</v>
      </c>
      <c r="C663" s="18">
        <f t="shared" si="200"/>
        <v>714000</v>
      </c>
      <c r="D663" s="17">
        <f ca="1">IF(A663&lt;$B$1,VLOOKUP(A663,[1]DI!$A$4:$B$15000,2,FALSE),0)</f>
        <v>6.3899999999999998E-2</v>
      </c>
      <c r="E663" s="18">
        <f t="shared" ca="1" si="194"/>
        <v>1.0002458299999999</v>
      </c>
      <c r="F663" s="18">
        <f ca="1">(TRUNC(PRODUCT($E$12:$E662),16))</f>
        <v>1.17770479297603</v>
      </c>
      <c r="G663" s="18">
        <f t="shared" ca="1" si="193"/>
        <v>1.15699170700277</v>
      </c>
      <c r="H663" s="18">
        <f t="shared" ca="1" si="195"/>
        <v>1.0179025399999999</v>
      </c>
      <c r="I663" s="17">
        <f t="shared" si="201"/>
        <v>0.03</v>
      </c>
      <c r="J663" s="5">
        <f t="shared" si="202"/>
        <v>43174</v>
      </c>
      <c r="K663" s="2">
        <f t="shared" si="203"/>
        <v>72</v>
      </c>
      <c r="L663" s="27">
        <f t="shared" si="204"/>
        <v>72</v>
      </c>
      <c r="M663" s="14">
        <f t="shared" si="196"/>
        <v>1.008481135</v>
      </c>
      <c r="N663" s="14">
        <f t="shared" ca="1" si="197"/>
        <v>1.0265355089999999</v>
      </c>
      <c r="O663" s="27">
        <f t="shared" si="210"/>
        <v>0</v>
      </c>
      <c r="P663" s="18">
        <f t="shared" ca="1" si="198"/>
        <v>18946.353425990001</v>
      </c>
      <c r="Q663" s="3">
        <f t="shared" si="205"/>
        <v>0</v>
      </c>
      <c r="R663" s="4" t="str">
        <f t="shared" si="206"/>
        <v>A+J=</v>
      </c>
      <c r="S663" s="5">
        <f t="shared" si="207"/>
        <v>43360</v>
      </c>
      <c r="T663" s="8">
        <f t="shared" si="208"/>
        <v>0</v>
      </c>
      <c r="U663" s="8"/>
      <c r="V663" s="8"/>
      <c r="W663" s="8"/>
      <c r="X663" s="8"/>
      <c r="Y663" s="6"/>
      <c r="Z663" s="8"/>
      <c r="AA663" s="8"/>
      <c r="AB663" s="8"/>
      <c r="AC663" s="8"/>
      <c r="AD663" s="8"/>
      <c r="AE663" s="9"/>
      <c r="AF663" s="8"/>
      <c r="AG663" s="8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6"/>
      <c r="GI663" s="6"/>
      <c r="GJ663" s="6"/>
      <c r="GK663" s="6"/>
      <c r="GL663" s="6"/>
      <c r="GM663" s="6"/>
      <c r="GN663" s="6"/>
      <c r="GO663" s="6"/>
      <c r="GP663" s="6"/>
      <c r="GQ663" s="6"/>
      <c r="GR663" s="6"/>
      <c r="GS663" s="6"/>
      <c r="GT663" s="6"/>
      <c r="GU663" s="6"/>
      <c r="GV663" s="6"/>
      <c r="GW663" s="6"/>
      <c r="GX663" s="6"/>
      <c r="GY663" s="6"/>
      <c r="GZ663" s="6"/>
    </row>
    <row r="664" spans="1:208" x14ac:dyDescent="0.15">
      <c r="A664" s="153">
        <f t="shared" si="199"/>
        <v>43280</v>
      </c>
      <c r="B664" s="23">
        <f t="shared" ca="1" si="209"/>
        <v>733212.53119799995</v>
      </c>
      <c r="C664" s="18">
        <f t="shared" si="200"/>
        <v>714000</v>
      </c>
      <c r="D664" s="17">
        <f ca="1">IF(A664&lt;$B$1,VLOOKUP(A664,[1]DI!$A$4:$B$15000,2,FALSE),0)</f>
        <v>6.3899999999999998E-2</v>
      </c>
      <c r="E664" s="18">
        <f t="shared" ca="1" si="194"/>
        <v>1.0002458299999999</v>
      </c>
      <c r="F664" s="18">
        <f ca="1">(TRUNC(PRODUCT($E$12:$E663),16))</f>
        <v>1.1779943081452799</v>
      </c>
      <c r="G664" s="18">
        <f t="shared" ca="1" si="193"/>
        <v>1.15699170700277</v>
      </c>
      <c r="H664" s="18">
        <f t="shared" ca="1" si="195"/>
        <v>1.0181527699999999</v>
      </c>
      <c r="I664" s="17">
        <f t="shared" si="201"/>
        <v>0.03</v>
      </c>
      <c r="J664" s="5">
        <f t="shared" si="202"/>
        <v>43174</v>
      </c>
      <c r="K664" s="2">
        <f t="shared" si="203"/>
        <v>73</v>
      </c>
      <c r="L664" s="27">
        <f t="shared" si="204"/>
        <v>73</v>
      </c>
      <c r="M664" s="14">
        <f t="shared" si="196"/>
        <v>1.0085994330000001</v>
      </c>
      <c r="N664" s="14">
        <f t="shared" ca="1" si="197"/>
        <v>1.026908307</v>
      </c>
      <c r="O664" s="27">
        <f t="shared" si="210"/>
        <v>0</v>
      </c>
      <c r="P664" s="18">
        <f t="shared" ca="1" si="198"/>
        <v>19212.531198000001</v>
      </c>
      <c r="Q664" s="3">
        <f t="shared" si="205"/>
        <v>0</v>
      </c>
      <c r="R664" s="4" t="str">
        <f t="shared" si="206"/>
        <v>A+J=</v>
      </c>
      <c r="S664" s="5">
        <f t="shared" si="207"/>
        <v>43360</v>
      </c>
      <c r="T664" s="8">
        <f t="shared" si="208"/>
        <v>0</v>
      </c>
      <c r="U664" s="8"/>
      <c r="V664" s="8"/>
      <c r="W664" s="8"/>
      <c r="X664" s="8"/>
      <c r="Y664" s="6"/>
      <c r="Z664" s="8"/>
      <c r="AA664" s="8"/>
      <c r="AB664" s="8"/>
      <c r="AC664" s="8"/>
      <c r="AD664" s="8"/>
      <c r="AE664" s="9"/>
      <c r="AF664" s="8"/>
      <c r="AG664" s="8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6"/>
      <c r="GI664" s="6"/>
      <c r="GJ664" s="6"/>
      <c r="GK664" s="6"/>
      <c r="GL664" s="6"/>
      <c r="GM664" s="6"/>
      <c r="GN664" s="6"/>
      <c r="GO664" s="6"/>
      <c r="GP664" s="6"/>
      <c r="GQ664" s="6"/>
      <c r="GR664" s="6"/>
      <c r="GS664" s="6"/>
      <c r="GT664" s="6"/>
      <c r="GU664" s="6"/>
      <c r="GV664" s="6"/>
      <c r="GW664" s="6"/>
      <c r="GX664" s="6"/>
      <c r="GY664" s="6"/>
      <c r="GZ664" s="6"/>
    </row>
    <row r="665" spans="1:208" x14ac:dyDescent="0.15">
      <c r="A665" s="153">
        <f t="shared" si="199"/>
        <v>43281</v>
      </c>
      <c r="B665" s="23">
        <f t="shared" ca="1" si="209"/>
        <v>733478.80464599002</v>
      </c>
      <c r="C665" s="18">
        <f t="shared" si="200"/>
        <v>714000</v>
      </c>
      <c r="D665" s="17">
        <f ca="1">IF(A665&lt;$B$1,VLOOKUP(A665,[1]DI!$A$4:$B$15000,2,FALSE),0)</f>
        <v>0</v>
      </c>
      <c r="E665" s="18">
        <f t="shared" ca="1" si="194"/>
        <v>1</v>
      </c>
      <c r="F665" s="18">
        <f ca="1">(TRUNC(PRODUCT($E$12:$E664),16))</f>
        <v>1.1782838944860601</v>
      </c>
      <c r="G665" s="18">
        <f t="shared" ca="1" si="193"/>
        <v>1.15699170700277</v>
      </c>
      <c r="H665" s="18">
        <f t="shared" ca="1" si="195"/>
        <v>1.01840306</v>
      </c>
      <c r="I665" s="17">
        <f t="shared" si="201"/>
        <v>0.03</v>
      </c>
      <c r="J665" s="5">
        <f t="shared" si="202"/>
        <v>43174</v>
      </c>
      <c r="K665" s="2">
        <f t="shared" si="203"/>
        <v>73</v>
      </c>
      <c r="L665" s="27">
        <f t="shared" si="204"/>
        <v>74</v>
      </c>
      <c r="M665" s="14">
        <f t="shared" si="196"/>
        <v>1.0087177460000001</v>
      </c>
      <c r="N665" s="14">
        <f t="shared" ca="1" si="197"/>
        <v>1.0272812389999999</v>
      </c>
      <c r="O665" s="27">
        <f t="shared" si="210"/>
        <v>0</v>
      </c>
      <c r="P665" s="18">
        <f t="shared" ca="1" si="198"/>
        <v>19478.80464599</v>
      </c>
      <c r="Q665" s="3">
        <f t="shared" si="205"/>
        <v>0</v>
      </c>
      <c r="R665" s="4" t="str">
        <f t="shared" si="206"/>
        <v>A+J=</v>
      </c>
      <c r="S665" s="5">
        <f t="shared" si="207"/>
        <v>43360</v>
      </c>
      <c r="T665" s="8">
        <f t="shared" si="208"/>
        <v>0</v>
      </c>
      <c r="U665" s="8"/>
      <c r="V665" s="8"/>
      <c r="W665" s="8"/>
      <c r="X665" s="8"/>
      <c r="Y665" s="6"/>
      <c r="Z665" s="8"/>
      <c r="AA665" s="8"/>
      <c r="AB665" s="8"/>
      <c r="AC665" s="8"/>
      <c r="AD665" s="8"/>
      <c r="AE665" s="9"/>
      <c r="AF665" s="8"/>
      <c r="AG665" s="8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6"/>
      <c r="GI665" s="6"/>
      <c r="GJ665" s="6"/>
      <c r="GK665" s="6"/>
      <c r="GL665" s="6"/>
      <c r="GM665" s="6"/>
      <c r="GN665" s="6"/>
      <c r="GO665" s="6"/>
      <c r="GP665" s="6"/>
      <c r="GQ665" s="6"/>
      <c r="GR665" s="6"/>
      <c r="GS665" s="6"/>
      <c r="GT665" s="6"/>
      <c r="GU665" s="6"/>
      <c r="GV665" s="6"/>
      <c r="GW665" s="6"/>
      <c r="GX665" s="6"/>
      <c r="GY665" s="6"/>
      <c r="GZ665" s="6"/>
    </row>
    <row r="666" spans="1:208" x14ac:dyDescent="0.15">
      <c r="A666" s="153">
        <f t="shared" si="199"/>
        <v>43282</v>
      </c>
      <c r="B666" s="23">
        <f t="shared" ca="1" si="209"/>
        <v>733478.80464599002</v>
      </c>
      <c r="C666" s="18">
        <f t="shared" si="200"/>
        <v>714000</v>
      </c>
      <c r="D666" s="17">
        <f ca="1">IF(A666&lt;$B$1,VLOOKUP(A666,[1]DI!$A$4:$B$15000,2,FALSE),0)</f>
        <v>0</v>
      </c>
      <c r="E666" s="18">
        <f t="shared" ca="1" si="194"/>
        <v>1</v>
      </c>
      <c r="F666" s="18">
        <f ca="1">(TRUNC(PRODUCT($E$12:$E665),16))</f>
        <v>1.1782838944860601</v>
      </c>
      <c r="G666" s="18">
        <f t="shared" ca="1" si="193"/>
        <v>1.15699170700277</v>
      </c>
      <c r="H666" s="18">
        <f t="shared" ca="1" si="195"/>
        <v>1.01840306</v>
      </c>
      <c r="I666" s="17">
        <f t="shared" si="201"/>
        <v>0.03</v>
      </c>
      <c r="J666" s="5">
        <f t="shared" si="202"/>
        <v>43174</v>
      </c>
      <c r="K666" s="2">
        <f t="shared" si="203"/>
        <v>73</v>
      </c>
      <c r="L666" s="27">
        <f t="shared" si="204"/>
        <v>74</v>
      </c>
      <c r="M666" s="14">
        <f t="shared" si="196"/>
        <v>1.0087177460000001</v>
      </c>
      <c r="N666" s="14">
        <f t="shared" ca="1" si="197"/>
        <v>1.0272812389999999</v>
      </c>
      <c r="O666" s="27">
        <f t="shared" si="210"/>
        <v>0</v>
      </c>
      <c r="P666" s="18">
        <f t="shared" ca="1" si="198"/>
        <v>19478.80464599</v>
      </c>
      <c r="Q666" s="3">
        <f t="shared" si="205"/>
        <v>0</v>
      </c>
      <c r="R666" s="4" t="str">
        <f t="shared" si="206"/>
        <v>A+J=</v>
      </c>
      <c r="S666" s="5">
        <f t="shared" si="207"/>
        <v>43360</v>
      </c>
      <c r="T666" s="8">
        <f t="shared" si="208"/>
        <v>0</v>
      </c>
      <c r="U666" s="8"/>
      <c r="V666" s="8"/>
      <c r="W666" s="8"/>
      <c r="X666" s="8"/>
      <c r="Y666" s="6"/>
      <c r="Z666" s="8"/>
      <c r="AA666" s="8"/>
      <c r="AB666" s="8"/>
      <c r="AC666" s="8"/>
      <c r="AD666" s="8"/>
      <c r="AE666" s="9"/>
      <c r="AF666" s="8"/>
      <c r="AG666" s="8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6"/>
      <c r="GI666" s="6"/>
      <c r="GJ666" s="6"/>
      <c r="GK666" s="6"/>
      <c r="GL666" s="6"/>
      <c r="GM666" s="6"/>
      <c r="GN666" s="6"/>
      <c r="GO666" s="6"/>
      <c r="GP666" s="6"/>
      <c r="GQ666" s="6"/>
      <c r="GR666" s="6"/>
      <c r="GS666" s="6"/>
      <c r="GT666" s="6"/>
      <c r="GU666" s="6"/>
      <c r="GV666" s="6"/>
      <c r="GW666" s="6"/>
      <c r="GX666" s="6"/>
      <c r="GY666" s="6"/>
      <c r="GZ666" s="6"/>
    </row>
    <row r="667" spans="1:208" x14ac:dyDescent="0.15">
      <c r="A667" s="153">
        <f t="shared" si="199"/>
        <v>43283</v>
      </c>
      <c r="B667" s="23">
        <f t="shared" ca="1" si="209"/>
        <v>733478.80464599002</v>
      </c>
      <c r="C667" s="18">
        <f t="shared" si="200"/>
        <v>714000</v>
      </c>
      <c r="D667" s="17">
        <f ca="1">IF(A667&lt;$B$1,VLOOKUP(A667,[1]DI!$A$4:$B$15000,2,FALSE),0)</f>
        <v>6.3899999999999998E-2</v>
      </c>
      <c r="E667" s="18">
        <f t="shared" ca="1" si="194"/>
        <v>1.0002458299999999</v>
      </c>
      <c r="F667" s="18">
        <f ca="1">(TRUNC(PRODUCT($E$12:$E666),16))</f>
        <v>1.1782838944860601</v>
      </c>
      <c r="G667" s="18">
        <f t="shared" ca="1" si="193"/>
        <v>1.15699170700277</v>
      </c>
      <c r="H667" s="18">
        <f t="shared" ca="1" si="195"/>
        <v>1.01840306</v>
      </c>
      <c r="I667" s="17">
        <f t="shared" si="201"/>
        <v>0.03</v>
      </c>
      <c r="J667" s="5">
        <f t="shared" si="202"/>
        <v>43174</v>
      </c>
      <c r="K667" s="2">
        <f t="shared" si="203"/>
        <v>74</v>
      </c>
      <c r="L667" s="27">
        <f t="shared" si="204"/>
        <v>74</v>
      </c>
      <c r="M667" s="14">
        <f t="shared" si="196"/>
        <v>1.0087177460000001</v>
      </c>
      <c r="N667" s="14">
        <f t="shared" ca="1" si="197"/>
        <v>1.0272812389999999</v>
      </c>
      <c r="O667" s="27">
        <f t="shared" si="210"/>
        <v>0</v>
      </c>
      <c r="P667" s="18">
        <f t="shared" ca="1" si="198"/>
        <v>19478.80464599</v>
      </c>
      <c r="Q667" s="3">
        <f t="shared" si="205"/>
        <v>0</v>
      </c>
      <c r="R667" s="4" t="str">
        <f t="shared" si="206"/>
        <v>A+J=</v>
      </c>
      <c r="S667" s="5">
        <f t="shared" si="207"/>
        <v>43360</v>
      </c>
      <c r="T667" s="8">
        <f t="shared" si="208"/>
        <v>0</v>
      </c>
      <c r="U667" s="8"/>
      <c r="V667" s="8"/>
      <c r="W667" s="8"/>
      <c r="X667" s="8"/>
      <c r="Y667" s="6"/>
      <c r="Z667" s="8"/>
      <c r="AA667" s="8"/>
      <c r="AB667" s="8"/>
      <c r="AC667" s="8"/>
      <c r="AD667" s="8"/>
      <c r="AE667" s="9"/>
      <c r="AF667" s="8"/>
      <c r="AG667" s="8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6"/>
      <c r="GI667" s="6"/>
      <c r="GJ667" s="6"/>
      <c r="GK667" s="6"/>
      <c r="GL667" s="6"/>
      <c r="GM667" s="6"/>
      <c r="GN667" s="6"/>
      <c r="GO667" s="6"/>
      <c r="GP667" s="6"/>
      <c r="GQ667" s="6"/>
      <c r="GR667" s="6"/>
      <c r="GS667" s="6"/>
      <c r="GT667" s="6"/>
      <c r="GU667" s="6"/>
      <c r="GV667" s="6"/>
      <c r="GW667" s="6"/>
      <c r="GX667" s="6"/>
      <c r="GY667" s="6"/>
      <c r="GZ667" s="6"/>
    </row>
    <row r="668" spans="1:208" x14ac:dyDescent="0.15">
      <c r="A668" s="153">
        <f t="shared" si="199"/>
        <v>43284</v>
      </c>
      <c r="B668" s="23">
        <f t="shared" ca="1" si="209"/>
        <v>733745.17376999999</v>
      </c>
      <c r="C668" s="18">
        <f t="shared" si="200"/>
        <v>714000</v>
      </c>
      <c r="D668" s="17">
        <f ca="1">IF(A668&lt;$B$1,VLOOKUP(A668,[1]DI!$A$4:$B$15000,2,FALSE),0)</f>
        <v>6.3899999999999998E-2</v>
      </c>
      <c r="E668" s="18">
        <f t="shared" ca="1" si="194"/>
        <v>1.0002458299999999</v>
      </c>
      <c r="F668" s="18">
        <f ca="1">(TRUNC(PRODUCT($E$12:$E667),16))</f>
        <v>1.17857355201584</v>
      </c>
      <c r="G668" s="18">
        <f t="shared" ca="1" si="193"/>
        <v>1.15699170700277</v>
      </c>
      <c r="H668" s="18">
        <f t="shared" ca="1" si="195"/>
        <v>1.01865341</v>
      </c>
      <c r="I668" s="17">
        <f t="shared" si="201"/>
        <v>0.03</v>
      </c>
      <c r="J668" s="5">
        <f t="shared" si="202"/>
        <v>43174</v>
      </c>
      <c r="K668" s="2">
        <f t="shared" si="203"/>
        <v>75</v>
      </c>
      <c r="L668" s="27">
        <f t="shared" si="204"/>
        <v>75</v>
      </c>
      <c r="M668" s="14">
        <f t="shared" si="196"/>
        <v>1.008836072</v>
      </c>
      <c r="N668" s="14">
        <f t="shared" ca="1" si="197"/>
        <v>1.027654305</v>
      </c>
      <c r="O668" s="27">
        <f t="shared" si="210"/>
        <v>0</v>
      </c>
      <c r="P668" s="18">
        <f t="shared" ca="1" si="198"/>
        <v>19745.173770000001</v>
      </c>
      <c r="Q668" s="3">
        <f t="shared" si="205"/>
        <v>0</v>
      </c>
      <c r="R668" s="4" t="str">
        <f t="shared" si="206"/>
        <v>A+J=</v>
      </c>
      <c r="S668" s="5">
        <f t="shared" si="207"/>
        <v>43360</v>
      </c>
      <c r="T668" s="8">
        <f t="shared" si="208"/>
        <v>0</v>
      </c>
      <c r="U668" s="8"/>
      <c r="V668" s="8"/>
      <c r="W668" s="8"/>
      <c r="X668" s="8"/>
      <c r="Y668" s="6"/>
      <c r="Z668" s="8"/>
      <c r="AA668" s="8"/>
      <c r="AB668" s="8"/>
      <c r="AC668" s="8"/>
      <c r="AD668" s="8"/>
      <c r="AE668" s="9"/>
      <c r="AF668" s="8"/>
      <c r="AG668" s="8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6"/>
      <c r="GI668" s="6"/>
      <c r="GJ668" s="6"/>
      <c r="GK668" s="6"/>
      <c r="GL668" s="6"/>
      <c r="GM668" s="6"/>
      <c r="GN668" s="6"/>
      <c r="GO668" s="6"/>
      <c r="GP668" s="6"/>
      <c r="GQ668" s="6"/>
      <c r="GR668" s="6"/>
      <c r="GS668" s="6"/>
      <c r="GT668" s="6"/>
      <c r="GU668" s="6"/>
      <c r="GV668" s="6"/>
      <c r="GW668" s="6"/>
      <c r="GX668" s="6"/>
      <c r="GY668" s="6"/>
      <c r="GZ668" s="6"/>
    </row>
    <row r="669" spans="1:208" x14ac:dyDescent="0.15">
      <c r="A669" s="153">
        <f t="shared" si="199"/>
        <v>43285</v>
      </c>
      <c r="B669" s="23">
        <f t="shared" ca="1" si="209"/>
        <v>734011.64570999995</v>
      </c>
      <c r="C669" s="18">
        <f t="shared" si="200"/>
        <v>714000</v>
      </c>
      <c r="D669" s="17">
        <f ca="1">IF(A669&lt;$B$1,VLOOKUP(A669,[1]DI!$A$4:$B$15000,2,FALSE),0)</f>
        <v>6.3899999999999998E-2</v>
      </c>
      <c r="E669" s="18">
        <f t="shared" ca="1" si="194"/>
        <v>1.0002458299999999</v>
      </c>
      <c r="F669" s="18">
        <f ca="1">(TRUNC(PRODUCT($E$12:$E668),16))</f>
        <v>1.17886328075213</v>
      </c>
      <c r="G669" s="18">
        <f t="shared" ca="1" si="193"/>
        <v>1.15699170700277</v>
      </c>
      <c r="H669" s="18">
        <f t="shared" ca="1" si="195"/>
        <v>1.01890383</v>
      </c>
      <c r="I669" s="17">
        <f t="shared" si="201"/>
        <v>0.03</v>
      </c>
      <c r="J669" s="5">
        <f t="shared" si="202"/>
        <v>43174</v>
      </c>
      <c r="K669" s="2">
        <f t="shared" si="203"/>
        <v>76</v>
      </c>
      <c r="L669" s="27">
        <f t="shared" si="204"/>
        <v>76</v>
      </c>
      <c r="M669" s="14">
        <f t="shared" si="196"/>
        <v>1.008954412</v>
      </c>
      <c r="N669" s="14">
        <f t="shared" ca="1" si="197"/>
        <v>1.028027515</v>
      </c>
      <c r="O669" s="27">
        <f t="shared" si="210"/>
        <v>0</v>
      </c>
      <c r="P669" s="18">
        <f t="shared" ca="1" si="198"/>
        <v>20011.645710000001</v>
      </c>
      <c r="Q669" s="3">
        <f t="shared" si="205"/>
        <v>0</v>
      </c>
      <c r="R669" s="4" t="str">
        <f t="shared" si="206"/>
        <v>A+J=</v>
      </c>
      <c r="S669" s="5">
        <f t="shared" si="207"/>
        <v>43360</v>
      </c>
      <c r="T669" s="8">
        <f t="shared" si="208"/>
        <v>0</v>
      </c>
      <c r="U669" s="8"/>
      <c r="V669" s="8"/>
      <c r="W669" s="8"/>
      <c r="X669" s="8"/>
      <c r="Y669" s="6"/>
      <c r="Z669" s="8"/>
      <c r="AA669" s="8"/>
      <c r="AB669" s="8"/>
      <c r="AC669" s="8"/>
      <c r="AD669" s="8"/>
      <c r="AE669" s="9"/>
      <c r="AF669" s="8"/>
      <c r="AG669" s="8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6"/>
      <c r="GI669" s="6"/>
      <c r="GJ669" s="6"/>
      <c r="GK669" s="6"/>
      <c r="GL669" s="6"/>
      <c r="GM669" s="6"/>
      <c r="GN669" s="6"/>
      <c r="GO669" s="6"/>
      <c r="GP669" s="6"/>
      <c r="GQ669" s="6"/>
      <c r="GR669" s="6"/>
      <c r="GS669" s="6"/>
      <c r="GT669" s="6"/>
      <c r="GU669" s="6"/>
      <c r="GV669" s="6"/>
      <c r="GW669" s="6"/>
      <c r="GX669" s="6"/>
      <c r="GY669" s="6"/>
      <c r="GZ669" s="6"/>
    </row>
    <row r="670" spans="1:208" x14ac:dyDescent="0.15">
      <c r="A670" s="153">
        <f t="shared" si="199"/>
        <v>43286</v>
      </c>
      <c r="B670" s="23">
        <f t="shared" ca="1" si="209"/>
        <v>734278.21403999999</v>
      </c>
      <c r="C670" s="18">
        <f t="shared" si="200"/>
        <v>714000</v>
      </c>
      <c r="D670" s="17">
        <f ca="1">IF(A670&lt;$B$1,VLOOKUP(A670,[1]DI!$A$4:$B$15000,2,FALSE),0)</f>
        <v>6.3899999999999998E-2</v>
      </c>
      <c r="E670" s="18">
        <f t="shared" ca="1" si="194"/>
        <v>1.0002458299999999</v>
      </c>
      <c r="F670" s="18">
        <f ca="1">(TRUNC(PRODUCT($E$12:$E669),16))</f>
        <v>1.17915308071244</v>
      </c>
      <c r="G670" s="18">
        <f t="shared" ca="1" si="193"/>
        <v>1.15699170700277</v>
      </c>
      <c r="H670" s="18">
        <f t="shared" ca="1" si="195"/>
        <v>1.01915431</v>
      </c>
      <c r="I670" s="17">
        <f t="shared" si="201"/>
        <v>0.03</v>
      </c>
      <c r="J670" s="5">
        <f t="shared" si="202"/>
        <v>43174</v>
      </c>
      <c r="K670" s="2">
        <f t="shared" si="203"/>
        <v>77</v>
      </c>
      <c r="L670" s="27">
        <f t="shared" si="204"/>
        <v>77</v>
      </c>
      <c r="M670" s="14">
        <f t="shared" si="196"/>
        <v>1.0090727669999999</v>
      </c>
      <c r="N670" s="14">
        <f t="shared" ca="1" si="197"/>
        <v>1.0284008600000001</v>
      </c>
      <c r="O670" s="27">
        <f t="shared" si="210"/>
        <v>0</v>
      </c>
      <c r="P670" s="18">
        <f t="shared" ca="1" si="198"/>
        <v>20278.214039999999</v>
      </c>
      <c r="Q670" s="3">
        <f t="shared" si="205"/>
        <v>0</v>
      </c>
      <c r="R670" s="4" t="str">
        <f t="shared" si="206"/>
        <v>A+J=</v>
      </c>
      <c r="S670" s="5">
        <f t="shared" si="207"/>
        <v>43360</v>
      </c>
      <c r="T670" s="8">
        <f t="shared" si="208"/>
        <v>0</v>
      </c>
      <c r="U670" s="8"/>
      <c r="V670" s="8"/>
      <c r="W670" s="8"/>
      <c r="X670" s="8"/>
      <c r="Y670" s="6"/>
      <c r="Z670" s="8"/>
      <c r="AA670" s="8"/>
      <c r="AB670" s="8"/>
      <c r="AC670" s="8"/>
      <c r="AD670" s="8"/>
      <c r="AE670" s="9"/>
      <c r="AF670" s="8"/>
      <c r="AG670" s="8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6"/>
      <c r="GI670" s="6"/>
      <c r="GJ670" s="6"/>
      <c r="GK670" s="6"/>
      <c r="GL670" s="6"/>
      <c r="GM670" s="6"/>
      <c r="GN670" s="6"/>
      <c r="GO670" s="6"/>
      <c r="GP670" s="6"/>
      <c r="GQ670" s="6"/>
      <c r="GR670" s="6"/>
      <c r="GS670" s="6"/>
      <c r="GT670" s="6"/>
      <c r="GU670" s="6"/>
      <c r="GV670" s="6"/>
      <c r="GW670" s="6"/>
      <c r="GX670" s="6"/>
      <c r="GY670" s="6"/>
      <c r="GZ670" s="6"/>
    </row>
    <row r="671" spans="1:208" x14ac:dyDescent="0.15">
      <c r="A671" s="153">
        <f t="shared" si="199"/>
        <v>43287</v>
      </c>
      <c r="B671" s="23">
        <f t="shared" ca="1" si="209"/>
        <v>734544.87733199995</v>
      </c>
      <c r="C671" s="18">
        <f t="shared" si="200"/>
        <v>714000</v>
      </c>
      <c r="D671" s="17">
        <f ca="1">IF(A671&lt;$B$1,VLOOKUP(A671,[1]DI!$A$4:$B$15000,2,FALSE),0)</f>
        <v>6.3899999999999998E-2</v>
      </c>
      <c r="E671" s="18">
        <f t="shared" ca="1" si="194"/>
        <v>1.0002458299999999</v>
      </c>
      <c r="F671" s="18">
        <f ca="1">(TRUNC(PRODUCT($E$12:$E670),16))</f>
        <v>1.17944295191427</v>
      </c>
      <c r="G671" s="18">
        <f t="shared" ca="1" si="193"/>
        <v>1.15699170700277</v>
      </c>
      <c r="H671" s="18">
        <f t="shared" ca="1" si="195"/>
        <v>1.0194048499999999</v>
      </c>
      <c r="I671" s="17">
        <f t="shared" si="201"/>
        <v>0.03</v>
      </c>
      <c r="J671" s="5">
        <f t="shared" si="202"/>
        <v>43174</v>
      </c>
      <c r="K671" s="2">
        <f t="shared" si="203"/>
        <v>78</v>
      </c>
      <c r="L671" s="27">
        <f t="shared" si="204"/>
        <v>78</v>
      </c>
      <c r="M671" s="14">
        <f t="shared" si="196"/>
        <v>1.009191135</v>
      </c>
      <c r="N671" s="14">
        <f t="shared" ca="1" si="197"/>
        <v>1.0287743380000001</v>
      </c>
      <c r="O671" s="27">
        <f t="shared" si="210"/>
        <v>0</v>
      </c>
      <c r="P671" s="18">
        <f t="shared" ca="1" si="198"/>
        <v>20544.877332</v>
      </c>
      <c r="Q671" s="3">
        <f t="shared" si="205"/>
        <v>0</v>
      </c>
      <c r="R671" s="4" t="str">
        <f t="shared" si="206"/>
        <v>A+J=</v>
      </c>
      <c r="S671" s="5">
        <f t="shared" si="207"/>
        <v>43360</v>
      </c>
      <c r="T671" s="8">
        <f t="shared" si="208"/>
        <v>0</v>
      </c>
      <c r="U671" s="8"/>
      <c r="V671" s="8"/>
      <c r="W671" s="8"/>
      <c r="X671" s="8"/>
      <c r="Y671" s="6"/>
      <c r="Z671" s="8"/>
      <c r="AA671" s="8"/>
      <c r="AB671" s="8"/>
      <c r="AC671" s="8"/>
      <c r="AD671" s="8"/>
      <c r="AE671" s="9"/>
      <c r="AF671" s="8"/>
      <c r="AG671" s="8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6"/>
      <c r="GI671" s="6"/>
      <c r="GJ671" s="6"/>
      <c r="GK671" s="6"/>
      <c r="GL671" s="6"/>
      <c r="GM671" s="6"/>
      <c r="GN671" s="6"/>
      <c r="GO671" s="6"/>
      <c r="GP671" s="6"/>
      <c r="GQ671" s="6"/>
      <c r="GR671" s="6"/>
      <c r="GS671" s="6"/>
      <c r="GT671" s="6"/>
      <c r="GU671" s="6"/>
      <c r="GV671" s="6"/>
      <c r="GW671" s="6"/>
      <c r="GX671" s="6"/>
      <c r="GY671" s="6"/>
      <c r="GZ671" s="6"/>
    </row>
    <row r="672" spans="1:208" x14ac:dyDescent="0.15">
      <c r="A672" s="153">
        <f t="shared" si="199"/>
        <v>43288</v>
      </c>
      <c r="B672" s="23">
        <f t="shared" ca="1" si="209"/>
        <v>734811.63558600005</v>
      </c>
      <c r="C672" s="18">
        <f t="shared" si="200"/>
        <v>714000</v>
      </c>
      <c r="D672" s="17">
        <f ca="1">IF(A672&lt;$B$1,VLOOKUP(A672,[1]DI!$A$4:$B$15000,2,FALSE),0)</f>
        <v>0</v>
      </c>
      <c r="E672" s="18">
        <f t="shared" ca="1" si="194"/>
        <v>1</v>
      </c>
      <c r="F672" s="18">
        <f ca="1">(TRUNC(PRODUCT($E$12:$E671),16))</f>
        <v>1.17973289437514</v>
      </c>
      <c r="G672" s="18">
        <f t="shared" ca="1" si="193"/>
        <v>1.15699170700277</v>
      </c>
      <c r="H672" s="18">
        <f t="shared" ca="1" si="195"/>
        <v>1.0196554499999999</v>
      </c>
      <c r="I672" s="17">
        <f t="shared" si="201"/>
        <v>0.03</v>
      </c>
      <c r="J672" s="5">
        <f t="shared" si="202"/>
        <v>43174</v>
      </c>
      <c r="K672" s="2">
        <f t="shared" si="203"/>
        <v>78</v>
      </c>
      <c r="L672" s="27">
        <f t="shared" si="204"/>
        <v>79</v>
      </c>
      <c r="M672" s="14">
        <f t="shared" si="196"/>
        <v>1.0093095160000001</v>
      </c>
      <c r="N672" s="14">
        <f t="shared" ca="1" si="197"/>
        <v>1.029147949</v>
      </c>
      <c r="O672" s="27">
        <f t="shared" si="210"/>
        <v>0</v>
      </c>
      <c r="P672" s="18">
        <f t="shared" ca="1" si="198"/>
        <v>20811.635586</v>
      </c>
      <c r="Q672" s="3">
        <f t="shared" si="205"/>
        <v>0</v>
      </c>
      <c r="R672" s="4" t="str">
        <f t="shared" si="206"/>
        <v>A+J=</v>
      </c>
      <c r="S672" s="5">
        <f t="shared" si="207"/>
        <v>43360</v>
      </c>
      <c r="T672" s="8">
        <f t="shared" si="208"/>
        <v>0</v>
      </c>
      <c r="U672" s="8"/>
      <c r="V672" s="8"/>
      <c r="W672" s="8"/>
      <c r="X672" s="8"/>
      <c r="Y672" s="6"/>
      <c r="Z672" s="8"/>
      <c r="AA672" s="8"/>
      <c r="AB672" s="8"/>
      <c r="AC672" s="8"/>
      <c r="AD672" s="8"/>
      <c r="AE672" s="9"/>
      <c r="AF672" s="8"/>
      <c r="AG672" s="8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6"/>
      <c r="GI672" s="6"/>
      <c r="GJ672" s="6"/>
      <c r="GK672" s="6"/>
      <c r="GL672" s="6"/>
      <c r="GM672" s="6"/>
      <c r="GN672" s="6"/>
      <c r="GO672" s="6"/>
      <c r="GP672" s="6"/>
      <c r="GQ672" s="6"/>
      <c r="GR672" s="6"/>
      <c r="GS672" s="6"/>
      <c r="GT672" s="6"/>
      <c r="GU672" s="6"/>
      <c r="GV672" s="6"/>
      <c r="GW672" s="6"/>
      <c r="GX672" s="6"/>
      <c r="GY672" s="6"/>
      <c r="GZ672" s="6"/>
    </row>
    <row r="673" spans="1:208" x14ac:dyDescent="0.15">
      <c r="A673" s="153">
        <f t="shared" si="199"/>
        <v>43289</v>
      </c>
      <c r="B673" s="23">
        <f t="shared" ca="1" si="209"/>
        <v>734811.63558600005</v>
      </c>
      <c r="C673" s="18">
        <f t="shared" si="200"/>
        <v>714000</v>
      </c>
      <c r="D673" s="17">
        <f ca="1">IF(A673&lt;$B$1,VLOOKUP(A673,[1]DI!$A$4:$B$15000,2,FALSE),0)</f>
        <v>0</v>
      </c>
      <c r="E673" s="18">
        <f t="shared" ca="1" si="194"/>
        <v>1</v>
      </c>
      <c r="F673" s="18">
        <f ca="1">(TRUNC(PRODUCT($E$12:$E672),16))</f>
        <v>1.17973289437514</v>
      </c>
      <c r="G673" s="18">
        <f t="shared" ca="1" si="193"/>
        <v>1.15699170700277</v>
      </c>
      <c r="H673" s="18">
        <f t="shared" ca="1" si="195"/>
        <v>1.0196554499999999</v>
      </c>
      <c r="I673" s="17">
        <f t="shared" si="201"/>
        <v>0.03</v>
      </c>
      <c r="J673" s="5">
        <f t="shared" si="202"/>
        <v>43174</v>
      </c>
      <c r="K673" s="2">
        <f t="shared" si="203"/>
        <v>78</v>
      </c>
      <c r="L673" s="27">
        <f t="shared" si="204"/>
        <v>79</v>
      </c>
      <c r="M673" s="14">
        <f t="shared" si="196"/>
        <v>1.0093095160000001</v>
      </c>
      <c r="N673" s="14">
        <f t="shared" ca="1" si="197"/>
        <v>1.029147949</v>
      </c>
      <c r="O673" s="27">
        <f t="shared" si="210"/>
        <v>0</v>
      </c>
      <c r="P673" s="18">
        <f t="shared" ca="1" si="198"/>
        <v>20811.635586</v>
      </c>
      <c r="Q673" s="3">
        <f t="shared" si="205"/>
        <v>0</v>
      </c>
      <c r="R673" s="4" t="str">
        <f t="shared" si="206"/>
        <v>A+J=</v>
      </c>
      <c r="S673" s="5">
        <f t="shared" si="207"/>
        <v>43360</v>
      </c>
      <c r="T673" s="8">
        <f t="shared" si="208"/>
        <v>0</v>
      </c>
      <c r="U673" s="8"/>
      <c r="V673" s="8"/>
      <c r="W673" s="8"/>
      <c r="X673" s="8"/>
      <c r="Y673" s="6"/>
      <c r="Z673" s="8"/>
      <c r="AA673" s="8"/>
      <c r="AB673" s="8"/>
      <c r="AC673" s="8"/>
      <c r="AD673" s="8"/>
      <c r="AE673" s="9"/>
      <c r="AF673" s="8"/>
      <c r="AG673" s="8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6"/>
      <c r="GI673" s="6"/>
      <c r="GJ673" s="6"/>
      <c r="GK673" s="6"/>
      <c r="GL673" s="6"/>
      <c r="GM673" s="6"/>
      <c r="GN673" s="6"/>
      <c r="GO673" s="6"/>
      <c r="GP673" s="6"/>
      <c r="GQ673" s="6"/>
      <c r="GR673" s="6"/>
      <c r="GS673" s="6"/>
      <c r="GT673" s="6"/>
      <c r="GU673" s="6"/>
      <c r="GV673" s="6"/>
      <c r="GW673" s="6"/>
      <c r="GX673" s="6"/>
      <c r="GY673" s="6"/>
      <c r="GZ673" s="6"/>
    </row>
    <row r="674" spans="1:208" x14ac:dyDescent="0.15">
      <c r="A674" s="153">
        <f t="shared" si="199"/>
        <v>43290</v>
      </c>
      <c r="B674" s="23">
        <f t="shared" ca="1" si="209"/>
        <v>734811.63558600005</v>
      </c>
      <c r="C674" s="18">
        <f t="shared" si="200"/>
        <v>714000</v>
      </c>
      <c r="D674" s="17">
        <f ca="1">IF(A674&lt;$B$1,VLOOKUP(A674,[1]DI!$A$4:$B$15000,2,FALSE),0)</f>
        <v>6.3899999999999998E-2</v>
      </c>
      <c r="E674" s="18">
        <f t="shared" ca="1" si="194"/>
        <v>1.0002458299999999</v>
      </c>
      <c r="F674" s="18">
        <f ca="1">(TRUNC(PRODUCT($E$12:$E673),16))</f>
        <v>1.17973289437514</v>
      </c>
      <c r="G674" s="18">
        <f t="shared" ca="1" si="193"/>
        <v>1.15699170700277</v>
      </c>
      <c r="H674" s="18">
        <f t="shared" ca="1" si="195"/>
        <v>1.0196554499999999</v>
      </c>
      <c r="I674" s="17">
        <f t="shared" si="201"/>
        <v>0.03</v>
      </c>
      <c r="J674" s="5">
        <f t="shared" si="202"/>
        <v>43174</v>
      </c>
      <c r="K674" s="2">
        <f t="shared" si="203"/>
        <v>79</v>
      </c>
      <c r="L674" s="27">
        <f t="shared" si="204"/>
        <v>79</v>
      </c>
      <c r="M674" s="14">
        <f t="shared" si="196"/>
        <v>1.0093095160000001</v>
      </c>
      <c r="N674" s="14">
        <f t="shared" ca="1" si="197"/>
        <v>1.029147949</v>
      </c>
      <c r="O674" s="27">
        <f t="shared" si="210"/>
        <v>0</v>
      </c>
      <c r="P674" s="18">
        <f t="shared" ca="1" si="198"/>
        <v>20811.635586</v>
      </c>
      <c r="Q674" s="3">
        <f t="shared" si="205"/>
        <v>0</v>
      </c>
      <c r="R674" s="4" t="str">
        <f t="shared" si="206"/>
        <v>A+J=</v>
      </c>
      <c r="S674" s="5">
        <f t="shared" si="207"/>
        <v>43360</v>
      </c>
      <c r="T674" s="8">
        <f t="shared" si="208"/>
        <v>0</v>
      </c>
      <c r="U674" s="8"/>
      <c r="V674" s="8"/>
      <c r="W674" s="8"/>
      <c r="X674" s="8"/>
      <c r="Y674" s="6"/>
      <c r="Z674" s="8"/>
      <c r="AA674" s="8"/>
      <c r="AB674" s="8"/>
      <c r="AC674" s="8"/>
      <c r="AD674" s="8"/>
      <c r="AE674" s="9"/>
      <c r="AF674" s="8"/>
      <c r="AG674" s="8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6"/>
      <c r="GI674" s="6"/>
      <c r="GJ674" s="6"/>
      <c r="GK674" s="6"/>
      <c r="GL674" s="6"/>
      <c r="GM674" s="6"/>
      <c r="GN674" s="6"/>
      <c r="GO674" s="6"/>
      <c r="GP674" s="6"/>
      <c r="GQ674" s="6"/>
      <c r="GR674" s="6"/>
      <c r="GS674" s="6"/>
      <c r="GT674" s="6"/>
      <c r="GU674" s="6"/>
      <c r="GV674" s="6"/>
      <c r="GW674" s="6"/>
      <c r="GX674" s="6"/>
      <c r="GY674" s="6"/>
      <c r="GZ674" s="6"/>
    </row>
    <row r="675" spans="1:208" x14ac:dyDescent="0.15">
      <c r="A675" s="153">
        <f t="shared" si="199"/>
        <v>43291</v>
      </c>
      <c r="B675" s="23">
        <f t="shared" ca="1" si="209"/>
        <v>735078.49022998998</v>
      </c>
      <c r="C675" s="18">
        <f t="shared" si="200"/>
        <v>714000</v>
      </c>
      <c r="D675" s="17">
        <f ca="1">IF(A675&lt;$B$1,VLOOKUP(A675,[1]DI!$A$4:$B$15000,2,FALSE),0)</f>
        <v>6.3899999999999998E-2</v>
      </c>
      <c r="E675" s="18">
        <f t="shared" ca="1" si="194"/>
        <v>1.0002458299999999</v>
      </c>
      <c r="F675" s="18">
        <f ca="1">(TRUNC(PRODUCT($E$12:$E674),16))</f>
        <v>1.1800229081125599</v>
      </c>
      <c r="G675" s="18">
        <f t="shared" ca="1" si="193"/>
        <v>1.15699170700277</v>
      </c>
      <c r="H675" s="18">
        <f t="shared" ca="1" si="195"/>
        <v>1.01990611</v>
      </c>
      <c r="I675" s="17">
        <f t="shared" si="201"/>
        <v>0.03</v>
      </c>
      <c r="J675" s="5">
        <f t="shared" si="202"/>
        <v>43174</v>
      </c>
      <c r="K675" s="2">
        <f t="shared" si="203"/>
        <v>80</v>
      </c>
      <c r="L675" s="27">
        <f t="shared" si="204"/>
        <v>80</v>
      </c>
      <c r="M675" s="14">
        <f t="shared" si="196"/>
        <v>1.009427912</v>
      </c>
      <c r="N675" s="14">
        <f t="shared" ca="1" si="197"/>
        <v>1.0295216949999999</v>
      </c>
      <c r="O675" s="27">
        <f t="shared" si="210"/>
        <v>0</v>
      </c>
      <c r="P675" s="18">
        <f t="shared" ca="1" si="198"/>
        <v>21078.490229989999</v>
      </c>
      <c r="Q675" s="3">
        <f t="shared" si="205"/>
        <v>0</v>
      </c>
      <c r="R675" s="4" t="str">
        <f t="shared" si="206"/>
        <v>A+J=</v>
      </c>
      <c r="S675" s="5">
        <f t="shared" si="207"/>
        <v>43360</v>
      </c>
      <c r="T675" s="8">
        <f t="shared" si="208"/>
        <v>0</v>
      </c>
      <c r="U675" s="8"/>
      <c r="V675" s="8"/>
      <c r="W675" s="8"/>
      <c r="X675" s="8"/>
      <c r="Y675" s="6"/>
      <c r="Z675" s="8"/>
      <c r="AA675" s="8"/>
      <c r="AB675" s="8"/>
      <c r="AC675" s="8"/>
      <c r="AD675" s="8"/>
      <c r="AE675" s="9"/>
      <c r="AF675" s="8"/>
      <c r="AG675" s="8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6"/>
      <c r="GI675" s="6"/>
      <c r="GJ675" s="6"/>
      <c r="GK675" s="6"/>
      <c r="GL675" s="6"/>
      <c r="GM675" s="6"/>
      <c r="GN675" s="6"/>
      <c r="GO675" s="6"/>
      <c r="GP675" s="6"/>
      <c r="GQ675" s="6"/>
      <c r="GR675" s="6"/>
      <c r="GS675" s="6"/>
      <c r="GT675" s="6"/>
      <c r="GU675" s="6"/>
      <c r="GV675" s="6"/>
      <c r="GW675" s="6"/>
      <c r="GX675" s="6"/>
      <c r="GY675" s="6"/>
      <c r="GZ675" s="6"/>
    </row>
    <row r="676" spans="1:208" x14ac:dyDescent="0.15">
      <c r="A676" s="153">
        <f t="shared" si="199"/>
        <v>43292</v>
      </c>
      <c r="B676" s="23">
        <f t="shared" ca="1" si="209"/>
        <v>735345.44126399001</v>
      </c>
      <c r="C676" s="18">
        <f t="shared" si="200"/>
        <v>714000</v>
      </c>
      <c r="D676" s="17">
        <f ca="1">IF(A676&lt;$B$1,VLOOKUP(A676,[1]DI!$A$4:$B$15000,2,FALSE),0)</f>
        <v>6.3899999999999998E-2</v>
      </c>
      <c r="E676" s="18">
        <f t="shared" ca="1" si="194"/>
        <v>1.0002458299999999</v>
      </c>
      <c r="F676" s="18">
        <f ca="1">(TRUNC(PRODUCT($E$12:$E675),16))</f>
        <v>1.1803129931440599</v>
      </c>
      <c r="G676" s="18">
        <f t="shared" ca="1" si="193"/>
        <v>1.15699170700277</v>
      </c>
      <c r="H676" s="18">
        <f t="shared" ca="1" si="195"/>
        <v>1.0201568299999999</v>
      </c>
      <c r="I676" s="17">
        <f t="shared" si="201"/>
        <v>0.03</v>
      </c>
      <c r="J676" s="5">
        <f t="shared" si="202"/>
        <v>43174</v>
      </c>
      <c r="K676" s="2">
        <f t="shared" si="203"/>
        <v>81</v>
      </c>
      <c r="L676" s="27">
        <f t="shared" si="204"/>
        <v>81</v>
      </c>
      <c r="M676" s="14">
        <f t="shared" si="196"/>
        <v>1.0095463220000001</v>
      </c>
      <c r="N676" s="14">
        <f t="shared" ca="1" si="197"/>
        <v>1.0298955759999999</v>
      </c>
      <c r="O676" s="27">
        <f t="shared" si="210"/>
        <v>0</v>
      </c>
      <c r="P676" s="18">
        <f t="shared" ca="1" si="198"/>
        <v>21345.44126399</v>
      </c>
      <c r="Q676" s="3">
        <f t="shared" si="205"/>
        <v>0</v>
      </c>
      <c r="R676" s="4" t="str">
        <f t="shared" si="206"/>
        <v>A+J=</v>
      </c>
      <c r="S676" s="5">
        <f t="shared" si="207"/>
        <v>43360</v>
      </c>
      <c r="T676" s="8">
        <f t="shared" si="208"/>
        <v>0</v>
      </c>
      <c r="U676" s="8"/>
      <c r="V676" s="8"/>
      <c r="W676" s="8"/>
      <c r="X676" s="8"/>
      <c r="Y676" s="6"/>
      <c r="Z676" s="8"/>
      <c r="AA676" s="8"/>
      <c r="AB676" s="8"/>
      <c r="AC676" s="8"/>
      <c r="AD676" s="8"/>
      <c r="AE676" s="9"/>
      <c r="AF676" s="8"/>
      <c r="AG676" s="8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6"/>
      <c r="GI676" s="6"/>
      <c r="GJ676" s="6"/>
      <c r="GK676" s="6"/>
      <c r="GL676" s="6"/>
      <c r="GM676" s="6"/>
      <c r="GN676" s="6"/>
      <c r="GO676" s="6"/>
      <c r="GP676" s="6"/>
      <c r="GQ676" s="6"/>
      <c r="GR676" s="6"/>
      <c r="GS676" s="6"/>
      <c r="GT676" s="6"/>
      <c r="GU676" s="6"/>
      <c r="GV676" s="6"/>
      <c r="GW676" s="6"/>
      <c r="GX676" s="6"/>
      <c r="GY676" s="6"/>
      <c r="GZ676" s="6"/>
    </row>
    <row r="677" spans="1:208" x14ac:dyDescent="0.15">
      <c r="A677" s="153">
        <f t="shared" si="199"/>
        <v>43293</v>
      </c>
      <c r="B677" s="23">
        <f t="shared" ca="1" si="209"/>
        <v>735612.49368598999</v>
      </c>
      <c r="C677" s="18">
        <f t="shared" si="200"/>
        <v>714000</v>
      </c>
      <c r="D677" s="17">
        <f ca="1">IF(A677&lt;$B$1,VLOOKUP(A677,[1]DI!$A$4:$B$15000,2,FALSE),0)</f>
        <v>6.3899999999999998E-2</v>
      </c>
      <c r="E677" s="18">
        <f t="shared" ca="1" si="194"/>
        <v>1.0002458299999999</v>
      </c>
      <c r="F677" s="18">
        <f ca="1">(TRUNC(PRODUCT($E$12:$E676),16))</f>
        <v>1.18060314948717</v>
      </c>
      <c r="G677" s="18">
        <f t="shared" ca="1" si="193"/>
        <v>1.15699170700277</v>
      </c>
      <c r="H677" s="18">
        <f t="shared" ca="1" si="195"/>
        <v>1.0204076200000001</v>
      </c>
      <c r="I677" s="17">
        <f t="shared" si="201"/>
        <v>0.03</v>
      </c>
      <c r="J677" s="5">
        <f t="shared" si="202"/>
        <v>43174</v>
      </c>
      <c r="K677" s="2">
        <f t="shared" si="203"/>
        <v>82</v>
      </c>
      <c r="L677" s="27">
        <f t="shared" si="204"/>
        <v>82</v>
      </c>
      <c r="M677" s="14">
        <f t="shared" si="196"/>
        <v>1.009664745</v>
      </c>
      <c r="N677" s="14">
        <f t="shared" ca="1" si="197"/>
        <v>1.0302695989999999</v>
      </c>
      <c r="O677" s="27">
        <f t="shared" si="210"/>
        <v>0</v>
      </c>
      <c r="P677" s="18">
        <f t="shared" ca="1" si="198"/>
        <v>21612.493685990001</v>
      </c>
      <c r="Q677" s="3">
        <f t="shared" si="205"/>
        <v>0</v>
      </c>
      <c r="R677" s="4" t="str">
        <f t="shared" si="206"/>
        <v>A+J=</v>
      </c>
      <c r="S677" s="5">
        <f t="shared" si="207"/>
        <v>43360</v>
      </c>
      <c r="T677" s="8">
        <f t="shared" si="208"/>
        <v>0</v>
      </c>
      <c r="U677" s="8"/>
      <c r="V677" s="8"/>
      <c r="W677" s="8"/>
      <c r="X677" s="8"/>
      <c r="Y677" s="6"/>
      <c r="Z677" s="8"/>
      <c r="AA677" s="8"/>
      <c r="AB677" s="8"/>
      <c r="AC677" s="8"/>
      <c r="AD677" s="8"/>
      <c r="AE677" s="9"/>
      <c r="AF677" s="8"/>
      <c r="AG677" s="8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6"/>
      <c r="GI677" s="6"/>
      <c r="GJ677" s="6"/>
      <c r="GK677" s="6"/>
      <c r="GL677" s="6"/>
      <c r="GM677" s="6"/>
      <c r="GN677" s="6"/>
      <c r="GO677" s="6"/>
      <c r="GP677" s="6"/>
      <c r="GQ677" s="6"/>
      <c r="GR677" s="6"/>
      <c r="GS677" s="6"/>
      <c r="GT677" s="6"/>
      <c r="GU677" s="6"/>
      <c r="GV677" s="6"/>
      <c r="GW677" s="6"/>
      <c r="GX677" s="6"/>
      <c r="GY677" s="6"/>
      <c r="GZ677" s="6"/>
    </row>
    <row r="678" spans="1:208" x14ac:dyDescent="0.15">
      <c r="A678" s="153">
        <f t="shared" si="199"/>
        <v>43294</v>
      </c>
      <c r="B678" s="23">
        <f t="shared" ca="1" si="209"/>
        <v>735879.63607199001</v>
      </c>
      <c r="C678" s="18">
        <f t="shared" si="200"/>
        <v>714000</v>
      </c>
      <c r="D678" s="17">
        <f ca="1">IF(A678&lt;$B$1,VLOOKUP(A678,[1]DI!$A$4:$B$15000,2,FALSE),0)</f>
        <v>6.3899999999999998E-2</v>
      </c>
      <c r="E678" s="18">
        <f t="shared" ca="1" si="194"/>
        <v>1.0002458299999999</v>
      </c>
      <c r="F678" s="18">
        <f ca="1">(TRUNC(PRODUCT($E$12:$E677),16))</f>
        <v>1.1808933771593999</v>
      </c>
      <c r="G678" s="18">
        <f t="shared" ca="1" si="193"/>
        <v>1.15699170700277</v>
      </c>
      <c r="H678" s="18">
        <f t="shared" ca="1" si="195"/>
        <v>1.0206584599999999</v>
      </c>
      <c r="I678" s="17">
        <f t="shared" si="201"/>
        <v>0.03</v>
      </c>
      <c r="J678" s="5">
        <f t="shared" si="202"/>
        <v>43174</v>
      </c>
      <c r="K678" s="2">
        <f t="shared" si="203"/>
        <v>83</v>
      </c>
      <c r="L678" s="27">
        <f t="shared" si="204"/>
        <v>83</v>
      </c>
      <c r="M678" s="14">
        <f t="shared" si="196"/>
        <v>1.0097831829999999</v>
      </c>
      <c r="N678" s="14">
        <f t="shared" ca="1" si="197"/>
        <v>1.0306437479999999</v>
      </c>
      <c r="O678" s="27">
        <f t="shared" si="210"/>
        <v>0</v>
      </c>
      <c r="P678" s="18">
        <f t="shared" ca="1" si="198"/>
        <v>21879.63607199</v>
      </c>
      <c r="Q678" s="3">
        <f t="shared" si="205"/>
        <v>0</v>
      </c>
      <c r="R678" s="4" t="str">
        <f t="shared" si="206"/>
        <v>A+J=</v>
      </c>
      <c r="S678" s="5">
        <f t="shared" si="207"/>
        <v>43360</v>
      </c>
      <c r="T678" s="8">
        <f t="shared" si="208"/>
        <v>0</v>
      </c>
      <c r="U678" s="8"/>
      <c r="V678" s="8"/>
      <c r="W678" s="8"/>
      <c r="X678" s="8"/>
      <c r="Y678" s="6"/>
      <c r="Z678" s="8"/>
      <c r="AA678" s="8"/>
      <c r="AB678" s="8"/>
      <c r="AC678" s="8"/>
      <c r="AD678" s="8"/>
      <c r="AE678" s="9"/>
      <c r="AF678" s="8"/>
      <c r="AG678" s="8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6"/>
      <c r="GI678" s="6"/>
      <c r="GJ678" s="6"/>
      <c r="GK678" s="6"/>
      <c r="GL678" s="6"/>
      <c r="GM678" s="6"/>
      <c r="GN678" s="6"/>
      <c r="GO678" s="6"/>
      <c r="GP678" s="6"/>
      <c r="GQ678" s="6"/>
      <c r="GR678" s="6"/>
      <c r="GS678" s="6"/>
      <c r="GT678" s="6"/>
      <c r="GU678" s="6"/>
      <c r="GV678" s="6"/>
      <c r="GW678" s="6"/>
      <c r="GX678" s="6"/>
      <c r="GY678" s="6"/>
      <c r="GZ678" s="6"/>
    </row>
    <row r="679" spans="1:208" x14ac:dyDescent="0.15">
      <c r="A679" s="153">
        <f t="shared" si="199"/>
        <v>43295</v>
      </c>
      <c r="B679" s="23">
        <f t="shared" ca="1" si="209"/>
        <v>736146.88127400004</v>
      </c>
      <c r="C679" s="18">
        <f t="shared" si="200"/>
        <v>714000</v>
      </c>
      <c r="D679" s="17">
        <f ca="1">IF(A679&lt;$B$1,VLOOKUP(A679,[1]DI!$A$4:$B$15000,2,FALSE),0)</f>
        <v>0</v>
      </c>
      <c r="E679" s="18">
        <f t="shared" ca="1" si="194"/>
        <v>1</v>
      </c>
      <c r="F679" s="18">
        <f ca="1">(TRUNC(PRODUCT($E$12:$E678),16))</f>
        <v>1.1811836761783101</v>
      </c>
      <c r="G679" s="18">
        <f t="shared" ca="1" si="193"/>
        <v>1.15699170700277</v>
      </c>
      <c r="H679" s="18">
        <f t="shared" ca="1" si="195"/>
        <v>1.02090937</v>
      </c>
      <c r="I679" s="17">
        <f t="shared" si="201"/>
        <v>0.03</v>
      </c>
      <c r="J679" s="5">
        <f t="shared" si="202"/>
        <v>43174</v>
      </c>
      <c r="K679" s="2">
        <f t="shared" si="203"/>
        <v>83</v>
      </c>
      <c r="L679" s="27">
        <f t="shared" si="204"/>
        <v>84</v>
      </c>
      <c r="M679" s="14">
        <f t="shared" si="196"/>
        <v>1.009901634</v>
      </c>
      <c r="N679" s="14">
        <f t="shared" ca="1" si="197"/>
        <v>1.0310180410000001</v>
      </c>
      <c r="O679" s="27">
        <f t="shared" si="210"/>
        <v>0</v>
      </c>
      <c r="P679" s="18">
        <f t="shared" ca="1" si="198"/>
        <v>22146.881273999999</v>
      </c>
      <c r="Q679" s="3">
        <f t="shared" si="205"/>
        <v>0</v>
      </c>
      <c r="R679" s="4" t="str">
        <f t="shared" si="206"/>
        <v>A+J=</v>
      </c>
      <c r="S679" s="5">
        <f t="shared" si="207"/>
        <v>43360</v>
      </c>
      <c r="T679" s="8">
        <f t="shared" si="208"/>
        <v>0</v>
      </c>
      <c r="U679" s="8"/>
      <c r="V679" s="8"/>
      <c r="W679" s="8"/>
      <c r="X679" s="8"/>
      <c r="Y679" s="6"/>
      <c r="Z679" s="8"/>
      <c r="AA679" s="8"/>
      <c r="AB679" s="8"/>
      <c r="AC679" s="8"/>
      <c r="AD679" s="8"/>
      <c r="AE679" s="9"/>
      <c r="AF679" s="8"/>
      <c r="AG679" s="8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6"/>
      <c r="GI679" s="6"/>
      <c r="GJ679" s="6"/>
      <c r="GK679" s="6"/>
      <c r="GL679" s="6"/>
      <c r="GM679" s="6"/>
      <c r="GN679" s="6"/>
      <c r="GO679" s="6"/>
      <c r="GP679" s="6"/>
      <c r="GQ679" s="6"/>
      <c r="GR679" s="6"/>
      <c r="GS679" s="6"/>
      <c r="GT679" s="6"/>
      <c r="GU679" s="6"/>
      <c r="GV679" s="6"/>
      <c r="GW679" s="6"/>
      <c r="GX679" s="6"/>
      <c r="GY679" s="6"/>
      <c r="GZ679" s="6"/>
    </row>
    <row r="680" spans="1:208" x14ac:dyDescent="0.15">
      <c r="A680" s="153">
        <f t="shared" si="199"/>
        <v>43296</v>
      </c>
      <c r="B680" s="23">
        <f t="shared" ca="1" si="209"/>
        <v>736146.88127400004</v>
      </c>
      <c r="C680" s="18">
        <f t="shared" si="200"/>
        <v>714000</v>
      </c>
      <c r="D680" s="17">
        <f ca="1">IF(A680&lt;$B$1,VLOOKUP(A680,[1]DI!$A$4:$B$15000,2,FALSE),0)</f>
        <v>0</v>
      </c>
      <c r="E680" s="18">
        <f t="shared" ca="1" si="194"/>
        <v>1</v>
      </c>
      <c r="F680" s="18">
        <f ca="1">(TRUNC(PRODUCT($E$12:$E679),16))</f>
        <v>1.1811836761783101</v>
      </c>
      <c r="G680" s="18">
        <f t="shared" ca="1" si="193"/>
        <v>1.15699170700277</v>
      </c>
      <c r="H680" s="18">
        <f t="shared" ca="1" si="195"/>
        <v>1.02090937</v>
      </c>
      <c r="I680" s="17">
        <f t="shared" si="201"/>
        <v>0.03</v>
      </c>
      <c r="J680" s="5">
        <f t="shared" si="202"/>
        <v>43174</v>
      </c>
      <c r="K680" s="2">
        <f t="shared" si="203"/>
        <v>83</v>
      </c>
      <c r="L680" s="27">
        <f t="shared" si="204"/>
        <v>84</v>
      </c>
      <c r="M680" s="14">
        <f t="shared" si="196"/>
        <v>1.009901634</v>
      </c>
      <c r="N680" s="14">
        <f t="shared" ca="1" si="197"/>
        <v>1.0310180410000001</v>
      </c>
      <c r="O680" s="27">
        <f t="shared" si="210"/>
        <v>0</v>
      </c>
      <c r="P680" s="18">
        <f t="shared" ca="1" si="198"/>
        <v>22146.881273999999</v>
      </c>
      <c r="Q680" s="3">
        <f t="shared" si="205"/>
        <v>0</v>
      </c>
      <c r="R680" s="4" t="str">
        <f t="shared" si="206"/>
        <v>A+J=</v>
      </c>
      <c r="S680" s="5">
        <f t="shared" si="207"/>
        <v>43360</v>
      </c>
      <c r="T680" s="8">
        <f t="shared" si="208"/>
        <v>0</v>
      </c>
      <c r="U680" s="8"/>
      <c r="V680" s="8"/>
      <c r="W680" s="8"/>
      <c r="X680" s="8"/>
      <c r="Y680" s="6"/>
      <c r="Z680" s="8"/>
      <c r="AA680" s="8"/>
      <c r="AB680" s="8"/>
      <c r="AC680" s="8"/>
      <c r="AD680" s="8"/>
      <c r="AE680" s="9"/>
      <c r="AF680" s="8"/>
      <c r="AG680" s="8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6"/>
      <c r="GI680" s="6"/>
      <c r="GJ680" s="6"/>
      <c r="GK680" s="6"/>
      <c r="GL680" s="6"/>
      <c r="GM680" s="6"/>
      <c r="GN680" s="6"/>
      <c r="GO680" s="6"/>
      <c r="GP680" s="6"/>
      <c r="GQ680" s="6"/>
      <c r="GR680" s="6"/>
      <c r="GS680" s="6"/>
      <c r="GT680" s="6"/>
      <c r="GU680" s="6"/>
      <c r="GV680" s="6"/>
      <c r="GW680" s="6"/>
      <c r="GX680" s="6"/>
      <c r="GY680" s="6"/>
      <c r="GZ680" s="6"/>
    </row>
    <row r="681" spans="1:208" x14ac:dyDescent="0.15">
      <c r="A681" s="153">
        <f t="shared" si="199"/>
        <v>43297</v>
      </c>
      <c r="B681" s="23">
        <f t="shared" ca="1" si="209"/>
        <v>736146.88127400004</v>
      </c>
      <c r="C681" s="18">
        <f t="shared" si="200"/>
        <v>714000</v>
      </c>
      <c r="D681" s="17">
        <f ca="1">IF(A681&lt;$B$1,VLOOKUP(A681,[1]DI!$A$4:$B$15000,2,FALSE),0)</f>
        <v>6.3899999999999998E-2</v>
      </c>
      <c r="E681" s="18">
        <f t="shared" ca="1" si="194"/>
        <v>1.0002458299999999</v>
      </c>
      <c r="F681" s="18">
        <f ca="1">(TRUNC(PRODUCT($E$12:$E680),16))</f>
        <v>1.1811836761783101</v>
      </c>
      <c r="G681" s="18">
        <f t="shared" ca="1" si="193"/>
        <v>1.15699170700277</v>
      </c>
      <c r="H681" s="18">
        <f t="shared" ca="1" si="195"/>
        <v>1.02090937</v>
      </c>
      <c r="I681" s="17">
        <f t="shared" si="201"/>
        <v>0.03</v>
      </c>
      <c r="J681" s="5">
        <f t="shared" si="202"/>
        <v>43174</v>
      </c>
      <c r="K681" s="2">
        <f t="shared" si="203"/>
        <v>84</v>
      </c>
      <c r="L681" s="27">
        <f t="shared" si="204"/>
        <v>84</v>
      </c>
      <c r="M681" s="14">
        <f t="shared" si="196"/>
        <v>1.009901634</v>
      </c>
      <c r="N681" s="14">
        <f t="shared" ca="1" si="197"/>
        <v>1.0310180410000001</v>
      </c>
      <c r="O681" s="27">
        <f t="shared" si="210"/>
        <v>0</v>
      </c>
      <c r="P681" s="18">
        <f t="shared" ca="1" si="198"/>
        <v>22146.881273999999</v>
      </c>
      <c r="Q681" s="3">
        <f t="shared" si="205"/>
        <v>0</v>
      </c>
      <c r="R681" s="4" t="str">
        <f t="shared" si="206"/>
        <v>A+J=</v>
      </c>
      <c r="S681" s="5">
        <f t="shared" si="207"/>
        <v>43360</v>
      </c>
      <c r="T681" s="8">
        <f t="shared" si="208"/>
        <v>0</v>
      </c>
      <c r="U681" s="8"/>
      <c r="V681" s="8"/>
      <c r="W681" s="8"/>
      <c r="X681" s="8"/>
      <c r="Y681" s="6"/>
      <c r="Z681" s="8"/>
      <c r="AA681" s="8"/>
      <c r="AB681" s="8"/>
      <c r="AC681" s="8"/>
      <c r="AD681" s="8"/>
      <c r="AE681" s="9"/>
      <c r="AF681" s="8"/>
      <c r="AG681" s="8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6"/>
      <c r="GI681" s="6"/>
      <c r="GJ681" s="6"/>
      <c r="GK681" s="6"/>
      <c r="GL681" s="6"/>
      <c r="GM681" s="6"/>
      <c r="GN681" s="6"/>
      <c r="GO681" s="6"/>
      <c r="GP681" s="6"/>
      <c r="GQ681" s="6"/>
      <c r="GR681" s="6"/>
      <c r="GS681" s="6"/>
      <c r="GT681" s="6"/>
      <c r="GU681" s="6"/>
      <c r="GV681" s="6"/>
      <c r="GW681" s="6"/>
      <c r="GX681" s="6"/>
      <c r="GY681" s="6"/>
      <c r="GZ681" s="6"/>
    </row>
    <row r="682" spans="1:208" x14ac:dyDescent="0.15">
      <c r="A682" s="153">
        <f t="shared" si="199"/>
        <v>43298</v>
      </c>
      <c r="B682" s="23">
        <f t="shared" ca="1" si="209"/>
        <v>736414.22215199994</v>
      </c>
      <c r="C682" s="18">
        <f t="shared" si="200"/>
        <v>714000</v>
      </c>
      <c r="D682" s="17">
        <f ca="1">IF(A682&lt;$B$1,VLOOKUP(A682,[1]DI!$A$4:$B$15000,2,FALSE),0)</f>
        <v>6.3899999999999998E-2</v>
      </c>
      <c r="E682" s="18">
        <f t="shared" ca="1" si="194"/>
        <v>1.0002458299999999</v>
      </c>
      <c r="F682" s="18">
        <f ca="1">(TRUNC(PRODUCT($E$12:$E681),16))</f>
        <v>1.18147404656143</v>
      </c>
      <c r="G682" s="18">
        <f t="shared" ca="1" si="193"/>
        <v>1.15699170700277</v>
      </c>
      <c r="H682" s="18">
        <f t="shared" ca="1" si="195"/>
        <v>1.02116034</v>
      </c>
      <c r="I682" s="17">
        <f t="shared" si="201"/>
        <v>0.03</v>
      </c>
      <c r="J682" s="5">
        <f t="shared" si="202"/>
        <v>43174</v>
      </c>
      <c r="K682" s="2">
        <f t="shared" si="203"/>
        <v>85</v>
      </c>
      <c r="L682" s="27">
        <f t="shared" si="204"/>
        <v>85</v>
      </c>
      <c r="M682" s="14">
        <f t="shared" si="196"/>
        <v>1.0100200989999999</v>
      </c>
      <c r="N682" s="14">
        <f t="shared" ca="1" si="197"/>
        <v>1.031392468</v>
      </c>
      <c r="O682" s="27">
        <f t="shared" si="210"/>
        <v>0</v>
      </c>
      <c r="P682" s="18">
        <f t="shared" ca="1" si="198"/>
        <v>22414.222151999998</v>
      </c>
      <c r="Q682" s="3">
        <f t="shared" si="205"/>
        <v>0</v>
      </c>
      <c r="R682" s="4" t="str">
        <f t="shared" si="206"/>
        <v>A+J=</v>
      </c>
      <c r="S682" s="5">
        <f t="shared" si="207"/>
        <v>43360</v>
      </c>
      <c r="T682" s="8">
        <f t="shared" si="208"/>
        <v>0</v>
      </c>
      <c r="U682" s="8"/>
      <c r="V682" s="8"/>
      <c r="W682" s="8"/>
      <c r="X682" s="8"/>
      <c r="Y682" s="6"/>
      <c r="Z682" s="8"/>
      <c r="AA682" s="8"/>
      <c r="AB682" s="8"/>
      <c r="AC682" s="8"/>
      <c r="AD682" s="8"/>
      <c r="AE682" s="9"/>
      <c r="AF682" s="8"/>
      <c r="AG682" s="8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6"/>
      <c r="GI682" s="6"/>
      <c r="GJ682" s="6"/>
      <c r="GK682" s="6"/>
      <c r="GL682" s="6"/>
      <c r="GM682" s="6"/>
      <c r="GN682" s="6"/>
      <c r="GO682" s="6"/>
      <c r="GP682" s="6"/>
      <c r="GQ682" s="6"/>
      <c r="GR682" s="6"/>
      <c r="GS682" s="6"/>
      <c r="GT682" s="6"/>
      <c r="GU682" s="6"/>
      <c r="GV682" s="6"/>
      <c r="GW682" s="6"/>
      <c r="GX682" s="6"/>
      <c r="GY682" s="6"/>
      <c r="GZ682" s="6"/>
    </row>
    <row r="683" spans="1:208" x14ac:dyDescent="0.15">
      <c r="A683" s="153">
        <f t="shared" si="199"/>
        <v>43299</v>
      </c>
      <c r="B683" s="23">
        <f t="shared" ca="1" si="209"/>
        <v>736681.65870599996</v>
      </c>
      <c r="C683" s="18">
        <f t="shared" si="200"/>
        <v>714000</v>
      </c>
      <c r="D683" s="17">
        <f ca="1">IF(A683&lt;$B$1,VLOOKUP(A683,[1]DI!$A$4:$B$15000,2,FALSE),0)</f>
        <v>6.3899999999999998E-2</v>
      </c>
      <c r="E683" s="18">
        <f t="shared" ca="1" si="194"/>
        <v>1.0002458299999999</v>
      </c>
      <c r="F683" s="18">
        <f ca="1">(TRUNC(PRODUCT($E$12:$E682),16))</f>
        <v>1.1817644883262901</v>
      </c>
      <c r="G683" s="18">
        <f t="shared" ca="1" si="193"/>
        <v>1.15699170700277</v>
      </c>
      <c r="H683" s="18">
        <f t="shared" ca="1" si="195"/>
        <v>1.02141137</v>
      </c>
      <c r="I683" s="17">
        <f t="shared" si="201"/>
        <v>0.03</v>
      </c>
      <c r="J683" s="5">
        <f t="shared" si="202"/>
        <v>43174</v>
      </c>
      <c r="K683" s="2">
        <f t="shared" si="203"/>
        <v>86</v>
      </c>
      <c r="L683" s="27">
        <f t="shared" si="204"/>
        <v>86</v>
      </c>
      <c r="M683" s="14">
        <f t="shared" si="196"/>
        <v>1.0101385780000001</v>
      </c>
      <c r="N683" s="14">
        <f t="shared" ca="1" si="197"/>
        <v>1.0317670290000001</v>
      </c>
      <c r="O683" s="27">
        <f t="shared" si="210"/>
        <v>0</v>
      </c>
      <c r="P683" s="18">
        <f t="shared" ca="1" si="198"/>
        <v>22681.658705999998</v>
      </c>
      <c r="Q683" s="3">
        <f t="shared" si="205"/>
        <v>0</v>
      </c>
      <c r="R683" s="4" t="str">
        <f t="shared" si="206"/>
        <v>A+J=</v>
      </c>
      <c r="S683" s="5">
        <f t="shared" si="207"/>
        <v>43360</v>
      </c>
      <c r="T683" s="8">
        <f t="shared" si="208"/>
        <v>0</v>
      </c>
      <c r="U683" s="8"/>
      <c r="V683" s="8"/>
      <c r="W683" s="8"/>
      <c r="X683" s="8"/>
      <c r="Y683" s="6"/>
      <c r="Z683" s="8"/>
      <c r="AA683" s="8"/>
      <c r="AB683" s="8"/>
      <c r="AC683" s="8"/>
      <c r="AD683" s="8"/>
      <c r="AE683" s="9"/>
      <c r="AF683" s="8"/>
      <c r="AG683" s="8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6"/>
      <c r="GI683" s="6"/>
      <c r="GJ683" s="6"/>
      <c r="GK683" s="6"/>
      <c r="GL683" s="6"/>
      <c r="GM683" s="6"/>
      <c r="GN683" s="6"/>
      <c r="GO683" s="6"/>
      <c r="GP683" s="6"/>
      <c r="GQ683" s="6"/>
      <c r="GR683" s="6"/>
      <c r="GS683" s="6"/>
      <c r="GT683" s="6"/>
      <c r="GU683" s="6"/>
      <c r="GV683" s="6"/>
      <c r="GW683" s="6"/>
      <c r="GX683" s="6"/>
      <c r="GY683" s="6"/>
      <c r="GZ683" s="6"/>
    </row>
    <row r="684" spans="1:208" x14ac:dyDescent="0.15">
      <c r="A684" s="153">
        <f t="shared" si="199"/>
        <v>43300</v>
      </c>
      <c r="B684" s="23">
        <f t="shared" ca="1" si="209"/>
        <v>736949.19807599997</v>
      </c>
      <c r="C684" s="18">
        <f t="shared" si="200"/>
        <v>714000</v>
      </c>
      <c r="D684" s="17">
        <f ca="1">IF(A684&lt;$B$1,VLOOKUP(A684,[1]DI!$A$4:$B$15000,2,FALSE),0)</f>
        <v>6.3899999999999998E-2</v>
      </c>
      <c r="E684" s="18">
        <f t="shared" ca="1" si="194"/>
        <v>1.0002458299999999</v>
      </c>
      <c r="F684" s="18">
        <f ca="1">(TRUNC(PRODUCT($E$12:$E683),16))</f>
        <v>1.1820550014904601</v>
      </c>
      <c r="G684" s="18">
        <f t="shared" ca="1" si="193"/>
        <v>1.15699170700277</v>
      </c>
      <c r="H684" s="18">
        <f t="shared" ca="1" si="195"/>
        <v>1.0216624700000001</v>
      </c>
      <c r="I684" s="17">
        <f t="shared" si="201"/>
        <v>0.03</v>
      </c>
      <c r="J684" s="5">
        <f t="shared" si="202"/>
        <v>43174</v>
      </c>
      <c r="K684" s="2">
        <f t="shared" si="203"/>
        <v>87</v>
      </c>
      <c r="L684" s="27">
        <f t="shared" si="204"/>
        <v>87</v>
      </c>
      <c r="M684" s="14">
        <f t="shared" si="196"/>
        <v>1.0102570710000001</v>
      </c>
      <c r="N684" s="14">
        <f t="shared" ca="1" si="197"/>
        <v>1.0321417340000001</v>
      </c>
      <c r="O684" s="27">
        <f t="shared" si="210"/>
        <v>0</v>
      </c>
      <c r="P684" s="18">
        <f t="shared" ca="1" si="198"/>
        <v>22949.198076000001</v>
      </c>
      <c r="Q684" s="3">
        <f t="shared" si="205"/>
        <v>0</v>
      </c>
      <c r="R684" s="4" t="str">
        <f t="shared" si="206"/>
        <v>A+J=</v>
      </c>
      <c r="S684" s="5">
        <f t="shared" si="207"/>
        <v>43360</v>
      </c>
      <c r="T684" s="8">
        <f t="shared" si="208"/>
        <v>0</v>
      </c>
      <c r="U684" s="8"/>
      <c r="V684" s="8"/>
      <c r="W684" s="8"/>
      <c r="X684" s="8"/>
      <c r="Y684" s="6"/>
      <c r="Z684" s="8"/>
      <c r="AA684" s="8"/>
      <c r="AB684" s="8"/>
      <c r="AC684" s="8"/>
      <c r="AD684" s="8"/>
      <c r="AE684" s="9"/>
      <c r="AF684" s="8"/>
      <c r="AG684" s="8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6"/>
      <c r="GI684" s="6"/>
      <c r="GJ684" s="6"/>
      <c r="GK684" s="6"/>
      <c r="GL684" s="6"/>
      <c r="GM684" s="6"/>
      <c r="GN684" s="6"/>
      <c r="GO684" s="6"/>
      <c r="GP684" s="6"/>
      <c r="GQ684" s="6"/>
      <c r="GR684" s="6"/>
      <c r="GS684" s="6"/>
      <c r="GT684" s="6"/>
      <c r="GU684" s="6"/>
      <c r="GV684" s="6"/>
      <c r="GW684" s="6"/>
      <c r="GX684" s="6"/>
      <c r="GY684" s="6"/>
      <c r="GZ684" s="6"/>
    </row>
    <row r="685" spans="1:208" x14ac:dyDescent="0.15">
      <c r="A685" s="153">
        <f t="shared" si="199"/>
        <v>43301</v>
      </c>
      <c r="B685" s="23">
        <f t="shared" ca="1" si="209"/>
        <v>737216.82669599995</v>
      </c>
      <c r="C685" s="18">
        <f t="shared" si="200"/>
        <v>714000</v>
      </c>
      <c r="D685" s="17">
        <f ca="1">IF(A685&lt;$B$1,VLOOKUP(A685,[1]DI!$A$4:$B$15000,2,FALSE),0)</f>
        <v>6.3899999999999998E-2</v>
      </c>
      <c r="E685" s="18">
        <f t="shared" ca="1" si="194"/>
        <v>1.0002458299999999</v>
      </c>
      <c r="F685" s="18">
        <f ca="1">(TRUNC(PRODUCT($E$12:$E684),16))</f>
        <v>1.18234558607147</v>
      </c>
      <c r="G685" s="18">
        <f t="shared" ca="1" si="193"/>
        <v>1.15699170700277</v>
      </c>
      <c r="H685" s="18">
        <f t="shared" ca="1" si="195"/>
        <v>1.0219136200000001</v>
      </c>
      <c r="I685" s="17">
        <f t="shared" si="201"/>
        <v>0.03</v>
      </c>
      <c r="J685" s="5">
        <f t="shared" si="202"/>
        <v>43174</v>
      </c>
      <c r="K685" s="2">
        <f t="shared" si="203"/>
        <v>88</v>
      </c>
      <c r="L685" s="27">
        <f t="shared" si="204"/>
        <v>88</v>
      </c>
      <c r="M685" s="14">
        <f t="shared" si="196"/>
        <v>1.0103755780000001</v>
      </c>
      <c r="N685" s="14">
        <f t="shared" ca="1" si="197"/>
        <v>1.032516564</v>
      </c>
      <c r="O685" s="27">
        <f t="shared" si="210"/>
        <v>0</v>
      </c>
      <c r="P685" s="18">
        <f t="shared" ca="1" si="198"/>
        <v>23216.826696</v>
      </c>
      <c r="Q685" s="3">
        <f t="shared" si="205"/>
        <v>0</v>
      </c>
      <c r="R685" s="4" t="str">
        <f t="shared" si="206"/>
        <v>A+J=</v>
      </c>
      <c r="S685" s="5">
        <f t="shared" si="207"/>
        <v>43360</v>
      </c>
      <c r="T685" s="8">
        <f t="shared" si="208"/>
        <v>0</v>
      </c>
      <c r="U685" s="8"/>
      <c r="V685" s="8"/>
      <c r="W685" s="8"/>
      <c r="X685" s="8"/>
      <c r="Y685" s="6"/>
      <c r="Z685" s="8"/>
      <c r="AA685" s="8"/>
      <c r="AB685" s="8"/>
      <c r="AC685" s="8"/>
      <c r="AD685" s="8"/>
      <c r="AE685" s="9"/>
      <c r="AF685" s="8"/>
      <c r="AG685" s="8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6"/>
      <c r="GI685" s="6"/>
      <c r="GJ685" s="6"/>
      <c r="GK685" s="6"/>
      <c r="GL685" s="6"/>
      <c r="GM685" s="6"/>
      <c r="GN685" s="6"/>
      <c r="GO685" s="6"/>
      <c r="GP685" s="6"/>
      <c r="GQ685" s="6"/>
      <c r="GR685" s="6"/>
      <c r="GS685" s="6"/>
      <c r="GT685" s="6"/>
      <c r="GU685" s="6"/>
      <c r="GV685" s="6"/>
      <c r="GW685" s="6"/>
      <c r="GX685" s="6"/>
      <c r="GY685" s="6"/>
      <c r="GZ685" s="6"/>
    </row>
    <row r="686" spans="1:208" x14ac:dyDescent="0.15">
      <c r="A686" s="153">
        <f t="shared" si="199"/>
        <v>43302</v>
      </c>
      <c r="B686" s="23">
        <f t="shared" ca="1" si="209"/>
        <v>737484.558846</v>
      </c>
      <c r="C686" s="18">
        <f t="shared" si="200"/>
        <v>714000</v>
      </c>
      <c r="D686" s="17">
        <f ca="1">IF(A686&lt;$B$1,VLOOKUP(A686,[1]DI!$A$4:$B$15000,2,FALSE),0)</f>
        <v>0</v>
      </c>
      <c r="E686" s="18">
        <f t="shared" ca="1" si="194"/>
        <v>1</v>
      </c>
      <c r="F686" s="18">
        <f ca="1">(TRUNC(PRODUCT($E$12:$E685),16))</f>
        <v>1.1826362420869001</v>
      </c>
      <c r="G686" s="18">
        <f t="shared" ca="1" si="193"/>
        <v>1.15699170700277</v>
      </c>
      <c r="H686" s="18">
        <f t="shared" ca="1" si="195"/>
        <v>1.0221648400000001</v>
      </c>
      <c r="I686" s="17">
        <f t="shared" si="201"/>
        <v>0.03</v>
      </c>
      <c r="J686" s="5">
        <f t="shared" si="202"/>
        <v>43174</v>
      </c>
      <c r="K686" s="2">
        <f t="shared" si="203"/>
        <v>88</v>
      </c>
      <c r="L686" s="27">
        <f t="shared" si="204"/>
        <v>89</v>
      </c>
      <c r="M686" s="14">
        <f t="shared" si="196"/>
        <v>1.010494099</v>
      </c>
      <c r="N686" s="14">
        <f t="shared" ca="1" si="197"/>
        <v>1.032891539</v>
      </c>
      <c r="O686" s="27">
        <f t="shared" si="210"/>
        <v>0</v>
      </c>
      <c r="P686" s="18">
        <f t="shared" ca="1" si="198"/>
        <v>23484.558846</v>
      </c>
      <c r="Q686" s="3">
        <f t="shared" si="205"/>
        <v>0</v>
      </c>
      <c r="R686" s="4" t="str">
        <f t="shared" si="206"/>
        <v>A+J=</v>
      </c>
      <c r="S686" s="5">
        <f t="shared" si="207"/>
        <v>43360</v>
      </c>
      <c r="T686" s="8">
        <f t="shared" si="208"/>
        <v>0</v>
      </c>
      <c r="U686" s="8"/>
      <c r="V686" s="8"/>
      <c r="W686" s="8"/>
      <c r="X686" s="8"/>
      <c r="Y686" s="6"/>
      <c r="Z686" s="8"/>
      <c r="AA686" s="8"/>
      <c r="AB686" s="8"/>
      <c r="AC686" s="8"/>
      <c r="AD686" s="8"/>
      <c r="AE686" s="9"/>
      <c r="AF686" s="8"/>
      <c r="AG686" s="8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6"/>
      <c r="GI686" s="6"/>
      <c r="GJ686" s="6"/>
      <c r="GK686" s="6"/>
      <c r="GL686" s="6"/>
      <c r="GM686" s="6"/>
      <c r="GN686" s="6"/>
      <c r="GO686" s="6"/>
      <c r="GP686" s="6"/>
      <c r="GQ686" s="6"/>
      <c r="GR686" s="6"/>
      <c r="GS686" s="6"/>
      <c r="GT686" s="6"/>
      <c r="GU686" s="6"/>
      <c r="GV686" s="6"/>
      <c r="GW686" s="6"/>
      <c r="GX686" s="6"/>
      <c r="GY686" s="6"/>
      <c r="GZ686" s="6"/>
    </row>
    <row r="687" spans="1:208" x14ac:dyDescent="0.15">
      <c r="A687" s="153">
        <f t="shared" si="199"/>
        <v>43303</v>
      </c>
      <c r="B687" s="23">
        <f t="shared" ca="1" si="209"/>
        <v>737484.558846</v>
      </c>
      <c r="C687" s="18">
        <f t="shared" si="200"/>
        <v>714000</v>
      </c>
      <c r="D687" s="17">
        <f ca="1">IF(A687&lt;$B$1,VLOOKUP(A687,[1]DI!$A$4:$B$15000,2,FALSE),0)</f>
        <v>0</v>
      </c>
      <c r="E687" s="18">
        <f t="shared" ca="1" si="194"/>
        <v>1</v>
      </c>
      <c r="F687" s="18">
        <f ca="1">(TRUNC(PRODUCT($E$12:$E686),16))</f>
        <v>1.1826362420869001</v>
      </c>
      <c r="G687" s="18">
        <f t="shared" ca="1" si="193"/>
        <v>1.15699170700277</v>
      </c>
      <c r="H687" s="18">
        <f t="shared" ca="1" si="195"/>
        <v>1.0221648400000001</v>
      </c>
      <c r="I687" s="17">
        <f t="shared" si="201"/>
        <v>0.03</v>
      </c>
      <c r="J687" s="5">
        <f t="shared" si="202"/>
        <v>43174</v>
      </c>
      <c r="K687" s="2">
        <f t="shared" si="203"/>
        <v>88</v>
      </c>
      <c r="L687" s="27">
        <f t="shared" si="204"/>
        <v>89</v>
      </c>
      <c r="M687" s="14">
        <f t="shared" si="196"/>
        <v>1.010494099</v>
      </c>
      <c r="N687" s="14">
        <f t="shared" ca="1" si="197"/>
        <v>1.032891539</v>
      </c>
      <c r="O687" s="27">
        <f t="shared" si="210"/>
        <v>0</v>
      </c>
      <c r="P687" s="18">
        <f t="shared" ca="1" si="198"/>
        <v>23484.558846</v>
      </c>
      <c r="Q687" s="3">
        <f t="shared" si="205"/>
        <v>0</v>
      </c>
      <c r="R687" s="4" t="str">
        <f t="shared" si="206"/>
        <v>A+J=</v>
      </c>
      <c r="S687" s="5">
        <f t="shared" si="207"/>
        <v>43360</v>
      </c>
      <c r="T687" s="8">
        <f t="shared" si="208"/>
        <v>0</v>
      </c>
      <c r="U687" s="8"/>
      <c r="V687" s="8"/>
      <c r="W687" s="8"/>
      <c r="X687" s="8"/>
      <c r="Y687" s="6"/>
      <c r="Z687" s="8"/>
      <c r="AA687" s="8"/>
      <c r="AB687" s="8"/>
      <c r="AC687" s="8"/>
      <c r="AD687" s="8"/>
      <c r="AE687" s="9"/>
      <c r="AF687" s="8"/>
      <c r="AG687" s="8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6"/>
      <c r="GI687" s="6"/>
      <c r="GJ687" s="6"/>
      <c r="GK687" s="6"/>
      <c r="GL687" s="6"/>
      <c r="GM687" s="6"/>
      <c r="GN687" s="6"/>
      <c r="GO687" s="6"/>
      <c r="GP687" s="6"/>
      <c r="GQ687" s="6"/>
      <c r="GR687" s="6"/>
      <c r="GS687" s="6"/>
      <c r="GT687" s="6"/>
      <c r="GU687" s="6"/>
      <c r="GV687" s="6"/>
      <c r="GW687" s="6"/>
      <c r="GX687" s="6"/>
      <c r="GY687" s="6"/>
      <c r="GZ687" s="6"/>
    </row>
    <row r="688" spans="1:208" x14ac:dyDescent="0.15">
      <c r="A688" s="153">
        <f t="shared" si="199"/>
        <v>43304</v>
      </c>
      <c r="B688" s="23">
        <f t="shared" ca="1" si="209"/>
        <v>737484.558846</v>
      </c>
      <c r="C688" s="18">
        <f t="shared" si="200"/>
        <v>714000</v>
      </c>
      <c r="D688" s="17">
        <f ca="1">IF(A688&lt;$B$1,VLOOKUP(A688,[1]DI!$A$4:$B$15000,2,FALSE),0)</f>
        <v>6.3899999999999998E-2</v>
      </c>
      <c r="E688" s="18">
        <f t="shared" ca="1" si="194"/>
        <v>1.0002458299999999</v>
      </c>
      <c r="F688" s="18">
        <f ca="1">(TRUNC(PRODUCT($E$12:$E687),16))</f>
        <v>1.1826362420869001</v>
      </c>
      <c r="G688" s="18">
        <f t="shared" ref="G688:G751" ca="1" si="211">IF(O687&gt;0,F687,G687)</f>
        <v>1.15699170700277</v>
      </c>
      <c r="H688" s="18">
        <f t="shared" ca="1" si="195"/>
        <v>1.0221648400000001</v>
      </c>
      <c r="I688" s="17">
        <f t="shared" si="201"/>
        <v>0.03</v>
      </c>
      <c r="J688" s="5">
        <f t="shared" si="202"/>
        <v>43174</v>
      </c>
      <c r="K688" s="2">
        <f t="shared" si="203"/>
        <v>89</v>
      </c>
      <c r="L688" s="27">
        <f t="shared" si="204"/>
        <v>89</v>
      </c>
      <c r="M688" s="14">
        <f t="shared" si="196"/>
        <v>1.010494099</v>
      </c>
      <c r="N688" s="14">
        <f t="shared" ca="1" si="197"/>
        <v>1.032891539</v>
      </c>
      <c r="O688" s="27">
        <f t="shared" si="210"/>
        <v>0</v>
      </c>
      <c r="P688" s="18">
        <f t="shared" ca="1" si="198"/>
        <v>23484.558846</v>
      </c>
      <c r="Q688" s="3">
        <f t="shared" si="205"/>
        <v>0</v>
      </c>
      <c r="R688" s="4" t="str">
        <f t="shared" si="206"/>
        <v>A+J=</v>
      </c>
      <c r="S688" s="5">
        <f t="shared" si="207"/>
        <v>43360</v>
      </c>
      <c r="T688" s="8">
        <f t="shared" si="208"/>
        <v>0</v>
      </c>
      <c r="U688" s="8"/>
      <c r="V688" s="8"/>
      <c r="W688" s="8"/>
      <c r="X688" s="8"/>
      <c r="Y688" s="6"/>
      <c r="Z688" s="8"/>
      <c r="AA688" s="8"/>
      <c r="AB688" s="8"/>
      <c r="AC688" s="8"/>
      <c r="AD688" s="8"/>
      <c r="AE688" s="9"/>
      <c r="AF688" s="8"/>
      <c r="AG688" s="8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6"/>
      <c r="GI688" s="6"/>
      <c r="GJ688" s="6"/>
      <c r="GK688" s="6"/>
      <c r="GL688" s="6"/>
      <c r="GM688" s="6"/>
      <c r="GN688" s="6"/>
      <c r="GO688" s="6"/>
      <c r="GP688" s="6"/>
      <c r="GQ688" s="6"/>
      <c r="GR688" s="6"/>
      <c r="GS688" s="6"/>
      <c r="GT688" s="6"/>
      <c r="GU688" s="6"/>
      <c r="GV688" s="6"/>
      <c r="GW688" s="6"/>
      <c r="GX688" s="6"/>
      <c r="GY688" s="6"/>
      <c r="GZ688" s="6"/>
    </row>
    <row r="689" spans="1:208" x14ac:dyDescent="0.15">
      <c r="A689" s="153">
        <f t="shared" si="199"/>
        <v>43305</v>
      </c>
      <c r="B689" s="23">
        <f t="shared" ca="1" si="209"/>
        <v>737752.38667199004</v>
      </c>
      <c r="C689" s="18">
        <f t="shared" si="200"/>
        <v>714000</v>
      </c>
      <c r="D689" s="17">
        <f ca="1">IF(A689&lt;$B$1,VLOOKUP(A689,[1]DI!$A$4:$B$15000,2,FALSE),0)</f>
        <v>6.3899999999999998E-2</v>
      </c>
      <c r="E689" s="18">
        <f t="shared" ca="1" si="194"/>
        <v>1.0002458299999999</v>
      </c>
      <c r="F689" s="18">
        <f ca="1">(TRUNC(PRODUCT($E$12:$E688),16))</f>
        <v>1.1829269695542901</v>
      </c>
      <c r="G689" s="18">
        <f t="shared" ca="1" si="211"/>
        <v>1.15699170700277</v>
      </c>
      <c r="H689" s="18">
        <f t="shared" ca="1" si="195"/>
        <v>1.0224161199999999</v>
      </c>
      <c r="I689" s="17">
        <f t="shared" si="201"/>
        <v>0.03</v>
      </c>
      <c r="J689" s="5">
        <f t="shared" si="202"/>
        <v>43174</v>
      </c>
      <c r="K689" s="2">
        <f t="shared" si="203"/>
        <v>90</v>
      </c>
      <c r="L689" s="27">
        <f t="shared" si="204"/>
        <v>90</v>
      </c>
      <c r="M689" s="14">
        <f t="shared" si="196"/>
        <v>1.0106126339999999</v>
      </c>
      <c r="N689" s="14">
        <f t="shared" ca="1" si="197"/>
        <v>1.0332666479999999</v>
      </c>
      <c r="O689" s="27">
        <f t="shared" si="210"/>
        <v>0</v>
      </c>
      <c r="P689" s="18">
        <f t="shared" ca="1" si="198"/>
        <v>23752.38667199</v>
      </c>
      <c r="Q689" s="3">
        <f t="shared" si="205"/>
        <v>0</v>
      </c>
      <c r="R689" s="4" t="str">
        <f t="shared" si="206"/>
        <v>A+J=</v>
      </c>
      <c r="S689" s="5">
        <f t="shared" si="207"/>
        <v>43360</v>
      </c>
      <c r="T689" s="8">
        <f t="shared" si="208"/>
        <v>0</v>
      </c>
      <c r="U689" s="8"/>
      <c r="V689" s="8"/>
      <c r="W689" s="8"/>
      <c r="X689" s="8"/>
      <c r="Y689" s="6"/>
      <c r="Z689" s="8"/>
      <c r="AA689" s="8"/>
      <c r="AB689" s="8"/>
      <c r="AC689" s="8"/>
      <c r="AD689" s="8"/>
      <c r="AE689" s="9"/>
      <c r="AF689" s="8"/>
      <c r="AG689" s="8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6"/>
      <c r="GI689" s="6"/>
      <c r="GJ689" s="6"/>
      <c r="GK689" s="6"/>
      <c r="GL689" s="6"/>
      <c r="GM689" s="6"/>
      <c r="GN689" s="6"/>
      <c r="GO689" s="6"/>
      <c r="GP689" s="6"/>
      <c r="GQ689" s="6"/>
      <c r="GR689" s="6"/>
      <c r="GS689" s="6"/>
      <c r="GT689" s="6"/>
      <c r="GU689" s="6"/>
      <c r="GV689" s="6"/>
      <c r="GW689" s="6"/>
      <c r="GX689" s="6"/>
      <c r="GY689" s="6"/>
      <c r="GZ689" s="6"/>
    </row>
    <row r="690" spans="1:208" x14ac:dyDescent="0.15">
      <c r="A690" s="153">
        <f t="shared" si="199"/>
        <v>43306</v>
      </c>
      <c r="B690" s="23">
        <f t="shared" ca="1" si="209"/>
        <v>738020.31017399998</v>
      </c>
      <c r="C690" s="18">
        <f t="shared" si="200"/>
        <v>714000</v>
      </c>
      <c r="D690" s="17">
        <f ca="1">IF(A690&lt;$B$1,VLOOKUP(A690,[1]DI!$A$4:$B$15000,2,FALSE),0)</f>
        <v>6.3899999999999998E-2</v>
      </c>
      <c r="E690" s="18">
        <f t="shared" ca="1" si="194"/>
        <v>1.0002458299999999</v>
      </c>
      <c r="F690" s="18">
        <f ca="1">(TRUNC(PRODUCT($E$12:$E689),16))</f>
        <v>1.18321776849121</v>
      </c>
      <c r="G690" s="18">
        <f t="shared" ca="1" si="211"/>
        <v>1.15699170700277</v>
      </c>
      <c r="H690" s="18">
        <f t="shared" ca="1" si="195"/>
        <v>1.0226674600000001</v>
      </c>
      <c r="I690" s="17">
        <f t="shared" si="201"/>
        <v>0.03</v>
      </c>
      <c r="J690" s="5">
        <f t="shared" si="202"/>
        <v>43174</v>
      </c>
      <c r="K690" s="2">
        <f t="shared" si="203"/>
        <v>91</v>
      </c>
      <c r="L690" s="27">
        <f t="shared" si="204"/>
        <v>91</v>
      </c>
      <c r="M690" s="14">
        <f t="shared" si="196"/>
        <v>1.010731182</v>
      </c>
      <c r="N690" s="14">
        <f t="shared" ca="1" si="197"/>
        <v>1.033641891</v>
      </c>
      <c r="O690" s="27">
        <f t="shared" si="210"/>
        <v>0</v>
      </c>
      <c r="P690" s="18">
        <f t="shared" ca="1" si="198"/>
        <v>24020.310173999998</v>
      </c>
      <c r="Q690" s="3">
        <f t="shared" si="205"/>
        <v>0</v>
      </c>
      <c r="R690" s="4" t="str">
        <f t="shared" si="206"/>
        <v>A+J=</v>
      </c>
      <c r="S690" s="5">
        <f t="shared" si="207"/>
        <v>43360</v>
      </c>
      <c r="T690" s="8">
        <f t="shared" si="208"/>
        <v>0</v>
      </c>
      <c r="U690" s="8"/>
      <c r="V690" s="8"/>
      <c r="W690" s="8"/>
      <c r="X690" s="8"/>
      <c r="Y690" s="6"/>
      <c r="Z690" s="8"/>
      <c r="AA690" s="8"/>
      <c r="AB690" s="8"/>
      <c r="AC690" s="8"/>
      <c r="AD690" s="8"/>
      <c r="AE690" s="9"/>
      <c r="AF690" s="8"/>
      <c r="AG690" s="8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6"/>
      <c r="GI690" s="6"/>
      <c r="GJ690" s="6"/>
      <c r="GK690" s="6"/>
      <c r="GL690" s="6"/>
      <c r="GM690" s="6"/>
      <c r="GN690" s="6"/>
      <c r="GO690" s="6"/>
      <c r="GP690" s="6"/>
      <c r="GQ690" s="6"/>
      <c r="GR690" s="6"/>
      <c r="GS690" s="6"/>
      <c r="GT690" s="6"/>
      <c r="GU690" s="6"/>
      <c r="GV690" s="6"/>
      <c r="GW690" s="6"/>
      <c r="GX690" s="6"/>
      <c r="GY690" s="6"/>
      <c r="GZ690" s="6"/>
    </row>
    <row r="691" spans="1:208" x14ac:dyDescent="0.15">
      <c r="A691" s="153">
        <f t="shared" si="199"/>
        <v>43307</v>
      </c>
      <c r="B691" s="23">
        <f t="shared" ca="1" si="209"/>
        <v>738288.33006599999</v>
      </c>
      <c r="C691" s="18">
        <f t="shared" si="200"/>
        <v>714000</v>
      </c>
      <c r="D691" s="17">
        <f ca="1">IF(A691&lt;$B$1,VLOOKUP(A691,[1]DI!$A$4:$B$15000,2,FALSE),0)</f>
        <v>6.3899999999999998E-2</v>
      </c>
      <c r="E691" s="18">
        <f t="shared" ca="1" si="194"/>
        <v>1.0002458299999999</v>
      </c>
      <c r="F691" s="18">
        <f ca="1">(TRUNC(PRODUCT($E$12:$E690),16))</f>
        <v>1.1835086389152401</v>
      </c>
      <c r="G691" s="18">
        <f t="shared" ca="1" si="211"/>
        <v>1.15699170700277</v>
      </c>
      <c r="H691" s="18">
        <f t="shared" ca="1" si="195"/>
        <v>1.0229188600000001</v>
      </c>
      <c r="I691" s="17">
        <f t="shared" si="201"/>
        <v>0.03</v>
      </c>
      <c r="J691" s="5">
        <f t="shared" si="202"/>
        <v>43174</v>
      </c>
      <c r="K691" s="2">
        <f t="shared" si="203"/>
        <v>92</v>
      </c>
      <c r="L691" s="27">
        <f t="shared" si="204"/>
        <v>92</v>
      </c>
      <c r="M691" s="14">
        <f t="shared" si="196"/>
        <v>1.010849745</v>
      </c>
      <c r="N691" s="14">
        <f t="shared" ca="1" si="197"/>
        <v>1.034017269</v>
      </c>
      <c r="O691" s="27">
        <f t="shared" si="210"/>
        <v>0</v>
      </c>
      <c r="P691" s="18">
        <f t="shared" ca="1" si="198"/>
        <v>24288.330065999999</v>
      </c>
      <c r="Q691" s="3">
        <f t="shared" si="205"/>
        <v>0</v>
      </c>
      <c r="R691" s="4" t="str">
        <f t="shared" si="206"/>
        <v>A+J=</v>
      </c>
      <c r="S691" s="5">
        <f t="shared" si="207"/>
        <v>43360</v>
      </c>
      <c r="T691" s="8">
        <f t="shared" si="208"/>
        <v>0</v>
      </c>
      <c r="U691" s="8"/>
      <c r="V691" s="8"/>
      <c r="W691" s="8"/>
      <c r="X691" s="8"/>
      <c r="Y691" s="6"/>
      <c r="Z691" s="8"/>
      <c r="AA691" s="8"/>
      <c r="AB691" s="8"/>
      <c r="AC691" s="8"/>
      <c r="AD691" s="8"/>
      <c r="AE691" s="9"/>
      <c r="AF691" s="8"/>
      <c r="AG691" s="8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6"/>
      <c r="GI691" s="6"/>
      <c r="GJ691" s="6"/>
      <c r="GK691" s="6"/>
      <c r="GL691" s="6"/>
      <c r="GM691" s="6"/>
      <c r="GN691" s="6"/>
      <c r="GO691" s="6"/>
      <c r="GP691" s="6"/>
      <c r="GQ691" s="6"/>
      <c r="GR691" s="6"/>
      <c r="GS691" s="6"/>
      <c r="GT691" s="6"/>
      <c r="GU691" s="6"/>
      <c r="GV691" s="6"/>
      <c r="GW691" s="6"/>
      <c r="GX691" s="6"/>
      <c r="GY691" s="6"/>
      <c r="GZ691" s="6"/>
    </row>
    <row r="692" spans="1:208" x14ac:dyDescent="0.15">
      <c r="A692" s="153">
        <f t="shared" si="199"/>
        <v>43308</v>
      </c>
      <c r="B692" s="23">
        <f t="shared" ca="1" si="209"/>
        <v>738556.445634</v>
      </c>
      <c r="C692" s="18">
        <f t="shared" si="200"/>
        <v>714000</v>
      </c>
      <c r="D692" s="17">
        <f ca="1">IF(A692&lt;$B$1,VLOOKUP(A692,[1]DI!$A$4:$B$15000,2,FALSE),0)</f>
        <v>6.3899999999999998E-2</v>
      </c>
      <c r="E692" s="18">
        <f t="shared" ca="1" si="194"/>
        <v>1.0002458299999999</v>
      </c>
      <c r="F692" s="18">
        <f ca="1">(TRUNC(PRODUCT($E$12:$E691),16))</f>
        <v>1.1837995808439501</v>
      </c>
      <c r="G692" s="18">
        <f t="shared" ca="1" si="211"/>
        <v>1.15699170700277</v>
      </c>
      <c r="H692" s="18">
        <f t="shared" ca="1" si="195"/>
        <v>1.02317032</v>
      </c>
      <c r="I692" s="17">
        <f t="shared" si="201"/>
        <v>0.03</v>
      </c>
      <c r="J692" s="5">
        <f t="shared" si="202"/>
        <v>43174</v>
      </c>
      <c r="K692" s="2">
        <f t="shared" si="203"/>
        <v>93</v>
      </c>
      <c r="L692" s="27">
        <f t="shared" si="204"/>
        <v>93</v>
      </c>
      <c r="M692" s="14">
        <f t="shared" si="196"/>
        <v>1.010968321</v>
      </c>
      <c r="N692" s="14">
        <f t="shared" ca="1" si="197"/>
        <v>1.034392781</v>
      </c>
      <c r="O692" s="27">
        <f t="shared" si="210"/>
        <v>0</v>
      </c>
      <c r="P692" s="18">
        <f t="shared" ca="1" si="198"/>
        <v>24556.445634</v>
      </c>
      <c r="Q692" s="3">
        <f t="shared" si="205"/>
        <v>0</v>
      </c>
      <c r="R692" s="4" t="str">
        <f t="shared" si="206"/>
        <v>A+J=</v>
      </c>
      <c r="S692" s="5">
        <f t="shared" si="207"/>
        <v>43360</v>
      </c>
      <c r="T692" s="8">
        <f t="shared" si="208"/>
        <v>0</v>
      </c>
      <c r="U692" s="8"/>
      <c r="V692" s="8"/>
      <c r="W692" s="8"/>
      <c r="X692" s="8"/>
      <c r="Y692" s="6"/>
      <c r="Z692" s="8"/>
      <c r="AA692" s="8"/>
      <c r="AB692" s="8"/>
      <c r="AC692" s="8"/>
      <c r="AD692" s="8"/>
      <c r="AE692" s="9"/>
      <c r="AF692" s="8"/>
      <c r="AG692" s="8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6"/>
      <c r="GI692" s="6"/>
      <c r="GJ692" s="6"/>
      <c r="GK692" s="6"/>
      <c r="GL692" s="6"/>
      <c r="GM692" s="6"/>
      <c r="GN692" s="6"/>
      <c r="GO692" s="6"/>
      <c r="GP692" s="6"/>
      <c r="GQ692" s="6"/>
      <c r="GR692" s="6"/>
      <c r="GS692" s="6"/>
      <c r="GT692" s="6"/>
      <c r="GU692" s="6"/>
      <c r="GV692" s="6"/>
      <c r="GW692" s="6"/>
      <c r="GX692" s="6"/>
      <c r="GY692" s="6"/>
      <c r="GZ692" s="6"/>
    </row>
    <row r="693" spans="1:208" x14ac:dyDescent="0.15">
      <c r="A693" s="153">
        <f t="shared" si="199"/>
        <v>43309</v>
      </c>
      <c r="B693" s="23">
        <f t="shared" ca="1" si="209"/>
        <v>738824.66473199998</v>
      </c>
      <c r="C693" s="18">
        <f t="shared" si="200"/>
        <v>714000</v>
      </c>
      <c r="D693" s="17">
        <f ca="1">IF(A693&lt;$B$1,VLOOKUP(A693,[1]DI!$A$4:$B$15000,2,FALSE),0)</f>
        <v>0</v>
      </c>
      <c r="E693" s="18">
        <f t="shared" ca="1" si="194"/>
        <v>1</v>
      </c>
      <c r="F693" s="18">
        <f ca="1">(TRUNC(PRODUCT($E$12:$E692),16))</f>
        <v>1.18409059429491</v>
      </c>
      <c r="G693" s="18">
        <f t="shared" ca="1" si="211"/>
        <v>1.15699170700277</v>
      </c>
      <c r="H693" s="18">
        <f t="shared" ca="1" si="195"/>
        <v>1.0234218500000001</v>
      </c>
      <c r="I693" s="17">
        <f t="shared" si="201"/>
        <v>0.03</v>
      </c>
      <c r="J693" s="5">
        <f t="shared" si="202"/>
        <v>43174</v>
      </c>
      <c r="K693" s="2">
        <f t="shared" si="203"/>
        <v>93</v>
      </c>
      <c r="L693" s="27">
        <f t="shared" si="204"/>
        <v>94</v>
      </c>
      <c r="M693" s="14">
        <f t="shared" si="196"/>
        <v>1.0110869119999999</v>
      </c>
      <c r="N693" s="14">
        <f t="shared" ca="1" si="197"/>
        <v>1.034768438</v>
      </c>
      <c r="O693" s="27">
        <f t="shared" si="210"/>
        <v>0</v>
      </c>
      <c r="P693" s="18">
        <f t="shared" ca="1" si="198"/>
        <v>24824.664732000001</v>
      </c>
      <c r="Q693" s="3">
        <f t="shared" si="205"/>
        <v>0</v>
      </c>
      <c r="R693" s="4" t="str">
        <f t="shared" si="206"/>
        <v>A+J=</v>
      </c>
      <c r="S693" s="5">
        <f t="shared" si="207"/>
        <v>43360</v>
      </c>
      <c r="T693" s="8">
        <f t="shared" si="208"/>
        <v>0</v>
      </c>
      <c r="U693" s="8"/>
      <c r="V693" s="8"/>
      <c r="W693" s="8"/>
      <c r="X693" s="8"/>
      <c r="Y693" s="6"/>
      <c r="Z693" s="8"/>
      <c r="AA693" s="8"/>
      <c r="AB693" s="8"/>
      <c r="AC693" s="8"/>
      <c r="AD693" s="8"/>
      <c r="AE693" s="9"/>
      <c r="AF693" s="8"/>
      <c r="AG693" s="8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6"/>
      <c r="GI693" s="6"/>
      <c r="GJ693" s="6"/>
      <c r="GK693" s="6"/>
      <c r="GL693" s="6"/>
      <c r="GM693" s="6"/>
      <c r="GN693" s="6"/>
      <c r="GO693" s="6"/>
      <c r="GP693" s="6"/>
      <c r="GQ693" s="6"/>
      <c r="GR693" s="6"/>
      <c r="GS693" s="6"/>
      <c r="GT693" s="6"/>
      <c r="GU693" s="6"/>
      <c r="GV693" s="6"/>
      <c r="GW693" s="6"/>
      <c r="GX693" s="6"/>
      <c r="GY693" s="6"/>
      <c r="GZ693" s="6"/>
    </row>
    <row r="694" spans="1:208" x14ac:dyDescent="0.15">
      <c r="A694" s="153">
        <f t="shared" si="199"/>
        <v>43310</v>
      </c>
      <c r="B694" s="23">
        <f t="shared" ca="1" si="209"/>
        <v>738824.66473199998</v>
      </c>
      <c r="C694" s="18">
        <f t="shared" si="200"/>
        <v>714000</v>
      </c>
      <c r="D694" s="17">
        <f ca="1">IF(A694&lt;$B$1,VLOOKUP(A694,[1]DI!$A$4:$B$15000,2,FALSE),0)</f>
        <v>0</v>
      </c>
      <c r="E694" s="18">
        <f t="shared" ca="1" si="194"/>
        <v>1</v>
      </c>
      <c r="F694" s="18">
        <f ca="1">(TRUNC(PRODUCT($E$12:$E693),16))</f>
        <v>1.18409059429491</v>
      </c>
      <c r="G694" s="18">
        <f t="shared" ca="1" si="211"/>
        <v>1.15699170700277</v>
      </c>
      <c r="H694" s="18">
        <f t="shared" ca="1" si="195"/>
        <v>1.0234218500000001</v>
      </c>
      <c r="I694" s="17">
        <f t="shared" si="201"/>
        <v>0.03</v>
      </c>
      <c r="J694" s="5">
        <f t="shared" si="202"/>
        <v>43174</v>
      </c>
      <c r="K694" s="2">
        <f t="shared" si="203"/>
        <v>93</v>
      </c>
      <c r="L694" s="27">
        <f t="shared" si="204"/>
        <v>94</v>
      </c>
      <c r="M694" s="14">
        <f t="shared" si="196"/>
        <v>1.0110869119999999</v>
      </c>
      <c r="N694" s="14">
        <f t="shared" ca="1" si="197"/>
        <v>1.034768438</v>
      </c>
      <c r="O694" s="27">
        <f t="shared" si="210"/>
        <v>0</v>
      </c>
      <c r="P694" s="18">
        <f t="shared" ca="1" si="198"/>
        <v>24824.664732000001</v>
      </c>
      <c r="Q694" s="3">
        <f t="shared" si="205"/>
        <v>0</v>
      </c>
      <c r="R694" s="4" t="str">
        <f t="shared" si="206"/>
        <v>A+J=</v>
      </c>
      <c r="S694" s="5">
        <f t="shared" si="207"/>
        <v>43360</v>
      </c>
      <c r="T694" s="8">
        <f t="shared" si="208"/>
        <v>0</v>
      </c>
      <c r="U694" s="8"/>
      <c r="V694" s="8"/>
      <c r="W694" s="8"/>
      <c r="X694" s="8"/>
      <c r="Y694" s="6"/>
      <c r="Z694" s="8"/>
      <c r="AA694" s="8"/>
      <c r="AB694" s="8"/>
      <c r="AC694" s="8"/>
      <c r="AD694" s="8"/>
      <c r="AE694" s="9"/>
      <c r="AF694" s="8"/>
      <c r="AG694" s="8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6"/>
      <c r="GI694" s="6"/>
      <c r="GJ694" s="6"/>
      <c r="GK694" s="6"/>
      <c r="GL694" s="6"/>
      <c r="GM694" s="6"/>
      <c r="GN694" s="6"/>
      <c r="GO694" s="6"/>
      <c r="GP694" s="6"/>
      <c r="GQ694" s="6"/>
      <c r="GR694" s="6"/>
      <c r="GS694" s="6"/>
      <c r="GT694" s="6"/>
      <c r="GU694" s="6"/>
      <c r="GV694" s="6"/>
      <c r="GW694" s="6"/>
      <c r="GX694" s="6"/>
      <c r="GY694" s="6"/>
      <c r="GZ694" s="6"/>
    </row>
    <row r="695" spans="1:208" x14ac:dyDescent="0.15">
      <c r="A695" s="153">
        <f t="shared" si="199"/>
        <v>43311</v>
      </c>
      <c r="B695" s="23">
        <f t="shared" ca="1" si="209"/>
        <v>738824.66473199998</v>
      </c>
      <c r="C695" s="18">
        <f t="shared" si="200"/>
        <v>714000</v>
      </c>
      <c r="D695" s="17">
        <f ca="1">IF(A695&lt;$B$1,VLOOKUP(A695,[1]DI!$A$4:$B$15000,2,FALSE),0)</f>
        <v>6.3899999999999998E-2</v>
      </c>
      <c r="E695" s="18">
        <f t="shared" ca="1" si="194"/>
        <v>1.0002458299999999</v>
      </c>
      <c r="F695" s="18">
        <f ca="1">(TRUNC(PRODUCT($E$12:$E694),16))</f>
        <v>1.18409059429491</v>
      </c>
      <c r="G695" s="18">
        <f t="shared" ca="1" si="211"/>
        <v>1.15699170700277</v>
      </c>
      <c r="H695" s="18">
        <f t="shared" ca="1" si="195"/>
        <v>1.0234218500000001</v>
      </c>
      <c r="I695" s="17">
        <f t="shared" si="201"/>
        <v>0.03</v>
      </c>
      <c r="J695" s="5">
        <f t="shared" si="202"/>
        <v>43174</v>
      </c>
      <c r="K695" s="2">
        <f t="shared" si="203"/>
        <v>94</v>
      </c>
      <c r="L695" s="27">
        <f t="shared" si="204"/>
        <v>94</v>
      </c>
      <c r="M695" s="14">
        <f t="shared" si="196"/>
        <v>1.0110869119999999</v>
      </c>
      <c r="N695" s="14">
        <f t="shared" ca="1" si="197"/>
        <v>1.034768438</v>
      </c>
      <c r="O695" s="27">
        <f t="shared" si="210"/>
        <v>0</v>
      </c>
      <c r="P695" s="18">
        <f t="shared" ca="1" si="198"/>
        <v>24824.664732000001</v>
      </c>
      <c r="Q695" s="3">
        <f t="shared" si="205"/>
        <v>0</v>
      </c>
      <c r="R695" s="4" t="str">
        <f t="shared" si="206"/>
        <v>A+J=</v>
      </c>
      <c r="S695" s="5">
        <f t="shared" si="207"/>
        <v>43360</v>
      </c>
      <c r="T695" s="8">
        <f t="shared" si="208"/>
        <v>0</v>
      </c>
      <c r="U695" s="8"/>
      <c r="V695" s="8"/>
      <c r="W695" s="8"/>
      <c r="X695" s="8"/>
      <c r="Y695" s="6"/>
      <c r="Z695" s="8"/>
      <c r="AA695" s="8"/>
      <c r="AB695" s="8"/>
      <c r="AC695" s="8"/>
      <c r="AD695" s="8"/>
      <c r="AE695" s="9"/>
      <c r="AF695" s="8"/>
      <c r="AG695" s="8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6"/>
      <c r="GI695" s="6"/>
      <c r="GJ695" s="6"/>
      <c r="GK695" s="6"/>
      <c r="GL695" s="6"/>
      <c r="GM695" s="6"/>
      <c r="GN695" s="6"/>
      <c r="GO695" s="6"/>
      <c r="GP695" s="6"/>
      <c r="GQ695" s="6"/>
      <c r="GR695" s="6"/>
      <c r="GS695" s="6"/>
      <c r="GT695" s="6"/>
      <c r="GU695" s="6"/>
      <c r="GV695" s="6"/>
      <c r="GW695" s="6"/>
      <c r="GX695" s="6"/>
      <c r="GY695" s="6"/>
      <c r="GZ695" s="6"/>
    </row>
    <row r="696" spans="1:208" x14ac:dyDescent="0.15">
      <c r="A696" s="153">
        <f t="shared" si="199"/>
        <v>43312</v>
      </c>
      <c r="B696" s="23">
        <f t="shared" ca="1" si="209"/>
        <v>739092.97950599005</v>
      </c>
      <c r="C696" s="18">
        <f t="shared" si="200"/>
        <v>714000</v>
      </c>
      <c r="D696" s="17">
        <f ca="1">IF(A696&lt;$B$1,VLOOKUP(A696,[1]DI!$A$4:$B$15000,2,FALSE),0)</f>
        <v>6.3899999999999998E-2</v>
      </c>
      <c r="E696" s="18">
        <f t="shared" ca="1" si="194"/>
        <v>1.0002458299999999</v>
      </c>
      <c r="F696" s="18">
        <f ca="1">(TRUNC(PRODUCT($E$12:$E695),16))</f>
        <v>1.1843816792857</v>
      </c>
      <c r="G696" s="18">
        <f t="shared" ca="1" si="211"/>
        <v>1.15699170700277</v>
      </c>
      <c r="H696" s="18">
        <f t="shared" ca="1" si="195"/>
        <v>1.02367344</v>
      </c>
      <c r="I696" s="17">
        <f t="shared" si="201"/>
        <v>0.03</v>
      </c>
      <c r="J696" s="5">
        <f t="shared" si="202"/>
        <v>43174</v>
      </c>
      <c r="K696" s="2">
        <f t="shared" si="203"/>
        <v>95</v>
      </c>
      <c r="L696" s="27">
        <f t="shared" si="204"/>
        <v>95</v>
      </c>
      <c r="M696" s="14">
        <f t="shared" si="196"/>
        <v>1.011205516</v>
      </c>
      <c r="N696" s="14">
        <f t="shared" ca="1" si="197"/>
        <v>1.0351442289999999</v>
      </c>
      <c r="O696" s="27">
        <f t="shared" si="210"/>
        <v>0</v>
      </c>
      <c r="P696" s="18">
        <f t="shared" ca="1" si="198"/>
        <v>25092.979505989999</v>
      </c>
      <c r="Q696" s="3">
        <f t="shared" si="205"/>
        <v>0</v>
      </c>
      <c r="R696" s="4" t="str">
        <f t="shared" si="206"/>
        <v>A+J=</v>
      </c>
      <c r="S696" s="5">
        <f t="shared" si="207"/>
        <v>43360</v>
      </c>
      <c r="T696" s="8">
        <f t="shared" si="208"/>
        <v>0</v>
      </c>
      <c r="U696" s="8"/>
      <c r="V696" s="8"/>
      <c r="W696" s="8"/>
      <c r="X696" s="8"/>
      <c r="Y696" s="6"/>
      <c r="Z696" s="8"/>
      <c r="AA696" s="8"/>
      <c r="AB696" s="8"/>
      <c r="AC696" s="8"/>
      <c r="AD696" s="8"/>
      <c r="AE696" s="9"/>
      <c r="AF696" s="8"/>
      <c r="AG696" s="8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6"/>
      <c r="GI696" s="6"/>
      <c r="GJ696" s="6"/>
      <c r="GK696" s="6"/>
      <c r="GL696" s="6"/>
      <c r="GM696" s="6"/>
      <c r="GN696" s="6"/>
      <c r="GO696" s="6"/>
      <c r="GP696" s="6"/>
      <c r="GQ696" s="6"/>
      <c r="GR696" s="6"/>
      <c r="GS696" s="6"/>
      <c r="GT696" s="6"/>
      <c r="GU696" s="6"/>
      <c r="GV696" s="6"/>
      <c r="GW696" s="6"/>
      <c r="GX696" s="6"/>
      <c r="GY696" s="6"/>
      <c r="GZ696" s="6"/>
    </row>
    <row r="697" spans="1:208" x14ac:dyDescent="0.15">
      <c r="A697" s="153">
        <f t="shared" si="199"/>
        <v>43313</v>
      </c>
      <c r="B697" s="23">
        <f t="shared" ca="1" si="209"/>
        <v>739361.39066999999</v>
      </c>
      <c r="C697" s="18">
        <f t="shared" si="200"/>
        <v>714000</v>
      </c>
      <c r="D697" s="17">
        <f ca="1">IF(A697&lt;$B$1,VLOOKUP(A697,[1]DI!$A$4:$B$15000,2,FALSE),0)</f>
        <v>6.3899999999999998E-2</v>
      </c>
      <c r="E697" s="18">
        <f t="shared" ca="1" si="194"/>
        <v>1.0002458299999999</v>
      </c>
      <c r="F697" s="18">
        <f ca="1">(TRUNC(PRODUCT($E$12:$E696),16))</f>
        <v>1.18467283583392</v>
      </c>
      <c r="G697" s="18">
        <f t="shared" ca="1" si="211"/>
        <v>1.15699170700277</v>
      </c>
      <c r="H697" s="18">
        <f t="shared" ca="1" si="195"/>
        <v>1.0239250900000001</v>
      </c>
      <c r="I697" s="17">
        <f t="shared" si="201"/>
        <v>0.03</v>
      </c>
      <c r="J697" s="5">
        <f t="shared" si="202"/>
        <v>43174</v>
      </c>
      <c r="K697" s="2">
        <f t="shared" si="203"/>
        <v>96</v>
      </c>
      <c r="L697" s="27">
        <f t="shared" si="204"/>
        <v>96</v>
      </c>
      <c r="M697" s="14">
        <f t="shared" si="196"/>
        <v>1.0113241340000001</v>
      </c>
      <c r="N697" s="14">
        <f t="shared" ca="1" si="197"/>
        <v>1.0355201549999999</v>
      </c>
      <c r="O697" s="27">
        <f t="shared" si="210"/>
        <v>0</v>
      </c>
      <c r="P697" s="18">
        <f t="shared" ca="1" si="198"/>
        <v>25361.390670000001</v>
      </c>
      <c r="Q697" s="3">
        <f t="shared" si="205"/>
        <v>0</v>
      </c>
      <c r="R697" s="4" t="str">
        <f t="shared" si="206"/>
        <v>A+J=</v>
      </c>
      <c r="S697" s="5">
        <f t="shared" si="207"/>
        <v>43360</v>
      </c>
      <c r="T697" s="8">
        <f t="shared" si="208"/>
        <v>0</v>
      </c>
      <c r="U697" s="8"/>
      <c r="V697" s="8"/>
      <c r="W697" s="8"/>
      <c r="X697" s="8"/>
      <c r="Y697" s="6"/>
      <c r="Z697" s="8"/>
      <c r="AA697" s="8"/>
      <c r="AB697" s="8"/>
      <c r="AC697" s="8"/>
      <c r="AD697" s="8"/>
      <c r="AE697" s="9"/>
      <c r="AF697" s="8"/>
      <c r="AG697" s="8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6"/>
      <c r="GI697" s="6"/>
      <c r="GJ697" s="6"/>
      <c r="GK697" s="6"/>
      <c r="GL697" s="6"/>
      <c r="GM697" s="6"/>
      <c r="GN697" s="6"/>
      <c r="GO697" s="6"/>
      <c r="GP697" s="6"/>
      <c r="GQ697" s="6"/>
      <c r="GR697" s="6"/>
      <c r="GS697" s="6"/>
      <c r="GT697" s="6"/>
      <c r="GU697" s="6"/>
      <c r="GV697" s="6"/>
      <c r="GW697" s="6"/>
      <c r="GX697" s="6"/>
      <c r="GY697" s="6"/>
      <c r="GZ697" s="6"/>
    </row>
    <row r="698" spans="1:208" x14ac:dyDescent="0.15">
      <c r="A698" s="153">
        <f t="shared" si="199"/>
        <v>43314</v>
      </c>
      <c r="B698" s="23">
        <f t="shared" ca="1" si="209"/>
        <v>739629.89751000004</v>
      </c>
      <c r="C698" s="18">
        <f t="shared" si="200"/>
        <v>714000</v>
      </c>
      <c r="D698" s="17">
        <f ca="1">IF(A698&lt;$B$1,VLOOKUP(A698,[1]DI!$A$4:$B$15000,2,FALSE),0)</f>
        <v>6.3899999999999998E-2</v>
      </c>
      <c r="E698" s="18">
        <f t="shared" ca="1" si="194"/>
        <v>1.0002458299999999</v>
      </c>
      <c r="F698" s="18">
        <f ca="1">(TRUNC(PRODUCT($E$12:$E697),16))</f>
        <v>1.1849640639571499</v>
      </c>
      <c r="G698" s="18">
        <f t="shared" ca="1" si="211"/>
        <v>1.15699170700277</v>
      </c>
      <c r="H698" s="18">
        <f t="shared" ca="1" si="195"/>
        <v>1.0241768</v>
      </c>
      <c r="I698" s="17">
        <f t="shared" si="201"/>
        <v>0.03</v>
      </c>
      <c r="J698" s="5">
        <f t="shared" si="202"/>
        <v>43174</v>
      </c>
      <c r="K698" s="2">
        <f t="shared" si="203"/>
        <v>97</v>
      </c>
      <c r="L698" s="27">
        <f t="shared" si="204"/>
        <v>97</v>
      </c>
      <c r="M698" s="14">
        <f t="shared" si="196"/>
        <v>1.011442766</v>
      </c>
      <c r="N698" s="14">
        <f t="shared" ca="1" si="197"/>
        <v>1.035896215</v>
      </c>
      <c r="O698" s="27">
        <f t="shared" si="210"/>
        <v>0</v>
      </c>
      <c r="P698" s="18">
        <f t="shared" ca="1" si="198"/>
        <v>25629.897509999999</v>
      </c>
      <c r="Q698" s="3">
        <f t="shared" si="205"/>
        <v>0</v>
      </c>
      <c r="R698" s="4" t="str">
        <f t="shared" si="206"/>
        <v>A+J=</v>
      </c>
      <c r="S698" s="5">
        <f t="shared" si="207"/>
        <v>43360</v>
      </c>
      <c r="T698" s="8">
        <f t="shared" si="208"/>
        <v>0</v>
      </c>
      <c r="U698" s="8"/>
      <c r="V698" s="8"/>
      <c r="W698" s="8"/>
      <c r="X698" s="8"/>
      <c r="Y698" s="6"/>
      <c r="Z698" s="8"/>
      <c r="AA698" s="8"/>
      <c r="AB698" s="8"/>
      <c r="AC698" s="8"/>
      <c r="AD698" s="8"/>
      <c r="AE698" s="9"/>
      <c r="AF698" s="8"/>
      <c r="AG698" s="8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6"/>
      <c r="GI698" s="6"/>
      <c r="GJ698" s="6"/>
      <c r="GK698" s="6"/>
      <c r="GL698" s="6"/>
      <c r="GM698" s="6"/>
      <c r="GN698" s="6"/>
      <c r="GO698" s="6"/>
      <c r="GP698" s="6"/>
      <c r="GQ698" s="6"/>
      <c r="GR698" s="6"/>
      <c r="GS698" s="6"/>
      <c r="GT698" s="6"/>
      <c r="GU698" s="6"/>
      <c r="GV698" s="6"/>
      <c r="GW698" s="6"/>
      <c r="GX698" s="6"/>
      <c r="GY698" s="6"/>
      <c r="GZ698" s="6"/>
    </row>
    <row r="699" spans="1:208" x14ac:dyDescent="0.15">
      <c r="A699" s="153">
        <f t="shared" si="199"/>
        <v>43315</v>
      </c>
      <c r="B699" s="23">
        <f t="shared" ca="1" si="209"/>
        <v>739898.50145399</v>
      </c>
      <c r="C699" s="18">
        <f t="shared" si="200"/>
        <v>714000</v>
      </c>
      <c r="D699" s="17">
        <f ca="1">IF(A699&lt;$B$1,VLOOKUP(A699,[1]DI!$A$4:$B$15000,2,FALSE),0)</f>
        <v>6.3899999999999998E-2</v>
      </c>
      <c r="E699" s="18">
        <f t="shared" ca="1" si="194"/>
        <v>1.0002458299999999</v>
      </c>
      <c r="F699" s="18">
        <f ca="1">(TRUNC(PRODUCT($E$12:$E698),16))</f>
        <v>1.1852553636730001</v>
      </c>
      <c r="G699" s="18">
        <f t="shared" ca="1" si="211"/>
        <v>1.15699170700277</v>
      </c>
      <c r="H699" s="18">
        <f t="shared" ca="1" si="195"/>
        <v>1.02442857</v>
      </c>
      <c r="I699" s="17">
        <f t="shared" si="201"/>
        <v>0.03</v>
      </c>
      <c r="J699" s="5">
        <f t="shared" si="202"/>
        <v>43174</v>
      </c>
      <c r="K699" s="2">
        <f t="shared" si="203"/>
        <v>98</v>
      </c>
      <c r="L699" s="27">
        <f t="shared" si="204"/>
        <v>98</v>
      </c>
      <c r="M699" s="14">
        <f t="shared" si="196"/>
        <v>1.011561412</v>
      </c>
      <c r="N699" s="14">
        <f t="shared" ca="1" si="197"/>
        <v>1.0362724109999999</v>
      </c>
      <c r="O699" s="27">
        <f t="shared" si="210"/>
        <v>0</v>
      </c>
      <c r="P699" s="18">
        <f t="shared" ca="1" si="198"/>
        <v>25898.50145399</v>
      </c>
      <c r="Q699" s="3">
        <f t="shared" si="205"/>
        <v>0</v>
      </c>
      <c r="R699" s="4" t="str">
        <f t="shared" si="206"/>
        <v>A+J=</v>
      </c>
      <c r="S699" s="5">
        <f t="shared" si="207"/>
        <v>43360</v>
      </c>
      <c r="T699" s="8">
        <f t="shared" si="208"/>
        <v>0</v>
      </c>
      <c r="U699" s="8"/>
      <c r="V699" s="8"/>
      <c r="W699" s="8"/>
      <c r="X699" s="8"/>
      <c r="Y699" s="6"/>
      <c r="Z699" s="8"/>
      <c r="AA699" s="8"/>
      <c r="AB699" s="8"/>
      <c r="AC699" s="8"/>
      <c r="AD699" s="8"/>
      <c r="AE699" s="9"/>
      <c r="AF699" s="8"/>
      <c r="AG699" s="8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6"/>
      <c r="GI699" s="6"/>
      <c r="GJ699" s="6"/>
      <c r="GK699" s="6"/>
      <c r="GL699" s="6"/>
      <c r="GM699" s="6"/>
      <c r="GN699" s="6"/>
      <c r="GO699" s="6"/>
      <c r="GP699" s="6"/>
      <c r="GQ699" s="6"/>
      <c r="GR699" s="6"/>
      <c r="GS699" s="6"/>
      <c r="GT699" s="6"/>
      <c r="GU699" s="6"/>
      <c r="GV699" s="6"/>
      <c r="GW699" s="6"/>
      <c r="GX699" s="6"/>
      <c r="GY699" s="6"/>
      <c r="GZ699" s="6"/>
    </row>
    <row r="700" spans="1:208" x14ac:dyDescent="0.15">
      <c r="A700" s="153">
        <f t="shared" si="199"/>
        <v>43316</v>
      </c>
      <c r="B700" s="23">
        <f t="shared" ca="1" si="209"/>
        <v>740167.20821399998</v>
      </c>
      <c r="C700" s="18">
        <f t="shared" si="200"/>
        <v>714000</v>
      </c>
      <c r="D700" s="17">
        <f ca="1">IF(A700&lt;$B$1,VLOOKUP(A700,[1]DI!$A$4:$B$15000,2,FALSE),0)</f>
        <v>0</v>
      </c>
      <c r="E700" s="18">
        <f t="shared" ca="1" si="194"/>
        <v>1</v>
      </c>
      <c r="F700" s="18">
        <f ca="1">(TRUNC(PRODUCT($E$12:$E699),16))</f>
        <v>1.1855467349990501</v>
      </c>
      <c r="G700" s="18">
        <f t="shared" ca="1" si="211"/>
        <v>1.15699170700277</v>
      </c>
      <c r="H700" s="18">
        <f t="shared" ca="1" si="195"/>
        <v>1.02468041</v>
      </c>
      <c r="I700" s="17">
        <f t="shared" si="201"/>
        <v>0.03</v>
      </c>
      <c r="J700" s="5">
        <f t="shared" si="202"/>
        <v>43174</v>
      </c>
      <c r="K700" s="2">
        <f t="shared" si="203"/>
        <v>98</v>
      </c>
      <c r="L700" s="27">
        <f t="shared" si="204"/>
        <v>99</v>
      </c>
      <c r="M700" s="14">
        <f t="shared" si="196"/>
        <v>1.0116800720000001</v>
      </c>
      <c r="N700" s="14">
        <f t="shared" ca="1" si="197"/>
        <v>1.036648751</v>
      </c>
      <c r="O700" s="27">
        <f t="shared" si="210"/>
        <v>0</v>
      </c>
      <c r="P700" s="18">
        <f t="shared" ca="1" si="198"/>
        <v>26167.208213999998</v>
      </c>
      <c r="Q700" s="3">
        <f t="shared" si="205"/>
        <v>0</v>
      </c>
      <c r="R700" s="4" t="str">
        <f t="shared" si="206"/>
        <v>A+J=</v>
      </c>
      <c r="S700" s="5">
        <f t="shared" si="207"/>
        <v>43360</v>
      </c>
      <c r="T700" s="8">
        <f t="shared" si="208"/>
        <v>0</v>
      </c>
      <c r="U700" s="8"/>
      <c r="V700" s="8"/>
      <c r="W700" s="8"/>
      <c r="X700" s="8"/>
      <c r="Y700" s="6"/>
      <c r="Z700" s="8"/>
      <c r="AA700" s="8"/>
      <c r="AB700" s="8"/>
      <c r="AC700" s="8"/>
      <c r="AD700" s="8"/>
      <c r="AE700" s="9"/>
      <c r="AF700" s="8"/>
      <c r="AG700" s="8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6"/>
      <c r="GI700" s="6"/>
      <c r="GJ700" s="6"/>
      <c r="GK700" s="6"/>
      <c r="GL700" s="6"/>
      <c r="GM700" s="6"/>
      <c r="GN700" s="6"/>
      <c r="GO700" s="6"/>
      <c r="GP700" s="6"/>
      <c r="GQ700" s="6"/>
      <c r="GR700" s="6"/>
      <c r="GS700" s="6"/>
      <c r="GT700" s="6"/>
      <c r="GU700" s="6"/>
      <c r="GV700" s="6"/>
      <c r="GW700" s="6"/>
      <c r="GX700" s="6"/>
      <c r="GY700" s="6"/>
      <c r="GZ700" s="6"/>
    </row>
    <row r="701" spans="1:208" x14ac:dyDescent="0.15">
      <c r="A701" s="153">
        <f t="shared" si="199"/>
        <v>43317</v>
      </c>
      <c r="B701" s="23">
        <f t="shared" ca="1" si="209"/>
        <v>740167.20821399998</v>
      </c>
      <c r="C701" s="18">
        <f t="shared" si="200"/>
        <v>714000</v>
      </c>
      <c r="D701" s="17">
        <f ca="1">IF(A701&lt;$B$1,VLOOKUP(A701,[1]DI!$A$4:$B$15000,2,FALSE),0)</f>
        <v>0</v>
      </c>
      <c r="E701" s="18">
        <f t="shared" ca="1" si="194"/>
        <v>1</v>
      </c>
      <c r="F701" s="18">
        <f ca="1">(TRUNC(PRODUCT($E$12:$E700),16))</f>
        <v>1.1855467349990501</v>
      </c>
      <c r="G701" s="18">
        <f t="shared" ca="1" si="211"/>
        <v>1.15699170700277</v>
      </c>
      <c r="H701" s="18">
        <f t="shared" ca="1" si="195"/>
        <v>1.02468041</v>
      </c>
      <c r="I701" s="17">
        <f t="shared" si="201"/>
        <v>0.03</v>
      </c>
      <c r="J701" s="5">
        <f t="shared" si="202"/>
        <v>43174</v>
      </c>
      <c r="K701" s="2">
        <f t="shared" si="203"/>
        <v>98</v>
      </c>
      <c r="L701" s="27">
        <f t="shared" si="204"/>
        <v>99</v>
      </c>
      <c r="M701" s="14">
        <f t="shared" si="196"/>
        <v>1.0116800720000001</v>
      </c>
      <c r="N701" s="14">
        <f t="shared" ca="1" si="197"/>
        <v>1.036648751</v>
      </c>
      <c r="O701" s="27">
        <f t="shared" si="210"/>
        <v>0</v>
      </c>
      <c r="P701" s="18">
        <f t="shared" ca="1" si="198"/>
        <v>26167.208213999998</v>
      </c>
      <c r="Q701" s="3">
        <f t="shared" si="205"/>
        <v>0</v>
      </c>
      <c r="R701" s="4" t="str">
        <f t="shared" si="206"/>
        <v>A+J=</v>
      </c>
      <c r="S701" s="5">
        <f t="shared" si="207"/>
        <v>43360</v>
      </c>
      <c r="T701" s="8">
        <f t="shared" si="208"/>
        <v>0</v>
      </c>
      <c r="U701" s="8"/>
      <c r="V701" s="8"/>
      <c r="W701" s="8"/>
      <c r="X701" s="8"/>
      <c r="Y701" s="6"/>
      <c r="Z701" s="8"/>
      <c r="AA701" s="8"/>
      <c r="AB701" s="8"/>
      <c r="AC701" s="8"/>
      <c r="AD701" s="8"/>
      <c r="AE701" s="9"/>
      <c r="AF701" s="8"/>
      <c r="AG701" s="8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6"/>
      <c r="GI701" s="6"/>
      <c r="GJ701" s="6"/>
      <c r="GK701" s="6"/>
      <c r="GL701" s="6"/>
      <c r="GM701" s="6"/>
      <c r="GN701" s="6"/>
      <c r="GO701" s="6"/>
      <c r="GP701" s="6"/>
      <c r="GQ701" s="6"/>
      <c r="GR701" s="6"/>
      <c r="GS701" s="6"/>
      <c r="GT701" s="6"/>
      <c r="GU701" s="6"/>
      <c r="GV701" s="6"/>
      <c r="GW701" s="6"/>
      <c r="GX701" s="6"/>
      <c r="GY701" s="6"/>
      <c r="GZ701" s="6"/>
    </row>
    <row r="702" spans="1:208" x14ac:dyDescent="0.15">
      <c r="A702" s="153">
        <f t="shared" si="199"/>
        <v>43318</v>
      </c>
      <c r="B702" s="23">
        <f t="shared" ca="1" si="209"/>
        <v>740167.20821399998</v>
      </c>
      <c r="C702" s="18">
        <f t="shared" si="200"/>
        <v>714000</v>
      </c>
      <c r="D702" s="17">
        <f ca="1">IF(A702&lt;$B$1,VLOOKUP(A702,[1]DI!$A$4:$B$15000,2,FALSE),0)</f>
        <v>6.3899999999999998E-2</v>
      </c>
      <c r="E702" s="18">
        <f t="shared" ca="1" si="194"/>
        <v>1.0002458299999999</v>
      </c>
      <c r="F702" s="18">
        <f ca="1">(TRUNC(PRODUCT($E$12:$E701),16))</f>
        <v>1.1855467349990501</v>
      </c>
      <c r="G702" s="18">
        <f t="shared" ca="1" si="211"/>
        <v>1.15699170700277</v>
      </c>
      <c r="H702" s="18">
        <f t="shared" ca="1" si="195"/>
        <v>1.02468041</v>
      </c>
      <c r="I702" s="17">
        <f t="shared" si="201"/>
        <v>0.03</v>
      </c>
      <c r="J702" s="5">
        <f t="shared" si="202"/>
        <v>43174</v>
      </c>
      <c r="K702" s="2">
        <f t="shared" si="203"/>
        <v>99</v>
      </c>
      <c r="L702" s="27">
        <f t="shared" si="204"/>
        <v>99</v>
      </c>
      <c r="M702" s="14">
        <f t="shared" si="196"/>
        <v>1.0116800720000001</v>
      </c>
      <c r="N702" s="14">
        <f t="shared" ca="1" si="197"/>
        <v>1.036648751</v>
      </c>
      <c r="O702" s="27">
        <f t="shared" si="210"/>
        <v>0</v>
      </c>
      <c r="P702" s="18">
        <f t="shared" ca="1" si="198"/>
        <v>26167.208213999998</v>
      </c>
      <c r="Q702" s="3">
        <f t="shared" si="205"/>
        <v>0</v>
      </c>
      <c r="R702" s="4" t="str">
        <f t="shared" si="206"/>
        <v>A+J=</v>
      </c>
      <c r="S702" s="5">
        <f t="shared" si="207"/>
        <v>43360</v>
      </c>
      <c r="T702" s="8">
        <f t="shared" si="208"/>
        <v>0</v>
      </c>
      <c r="U702" s="8"/>
      <c r="V702" s="8"/>
      <c r="W702" s="8"/>
      <c r="X702" s="8"/>
      <c r="Y702" s="6"/>
      <c r="Z702" s="8"/>
      <c r="AA702" s="8"/>
      <c r="AB702" s="8"/>
      <c r="AC702" s="8"/>
      <c r="AD702" s="8"/>
      <c r="AE702" s="9"/>
      <c r="AF702" s="8"/>
      <c r="AG702" s="8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6"/>
      <c r="GI702" s="6"/>
      <c r="GJ702" s="6"/>
      <c r="GK702" s="6"/>
      <c r="GL702" s="6"/>
      <c r="GM702" s="6"/>
      <c r="GN702" s="6"/>
      <c r="GO702" s="6"/>
      <c r="GP702" s="6"/>
      <c r="GQ702" s="6"/>
      <c r="GR702" s="6"/>
      <c r="GS702" s="6"/>
      <c r="GT702" s="6"/>
      <c r="GU702" s="6"/>
      <c r="GV702" s="6"/>
      <c r="GW702" s="6"/>
      <c r="GX702" s="6"/>
      <c r="GY702" s="6"/>
      <c r="GZ702" s="6"/>
    </row>
    <row r="703" spans="1:208" x14ac:dyDescent="0.15">
      <c r="A703" s="153">
        <f t="shared" si="199"/>
        <v>43319</v>
      </c>
      <c r="B703" s="23">
        <f t="shared" ca="1" si="209"/>
        <v>740436.01136399002</v>
      </c>
      <c r="C703" s="18">
        <f t="shared" si="200"/>
        <v>714000</v>
      </c>
      <c r="D703" s="17">
        <f ca="1">IF(A703&lt;$B$1,VLOOKUP(A703,[1]DI!$A$4:$B$15000,2,FALSE),0)</f>
        <v>6.3899999999999998E-2</v>
      </c>
      <c r="E703" s="18">
        <f t="shared" ca="1" si="194"/>
        <v>1.0002458299999999</v>
      </c>
      <c r="F703" s="18">
        <f ca="1">(TRUNC(PRODUCT($E$12:$E702),16))</f>
        <v>1.1858381779529099</v>
      </c>
      <c r="G703" s="18">
        <f t="shared" ca="1" si="211"/>
        <v>1.15699170700277</v>
      </c>
      <c r="H703" s="18">
        <f t="shared" ca="1" si="195"/>
        <v>1.0249323100000001</v>
      </c>
      <c r="I703" s="17">
        <f t="shared" si="201"/>
        <v>0.03</v>
      </c>
      <c r="J703" s="5">
        <f t="shared" si="202"/>
        <v>43174</v>
      </c>
      <c r="K703" s="2">
        <f t="shared" si="203"/>
        <v>100</v>
      </c>
      <c r="L703" s="27">
        <f t="shared" si="204"/>
        <v>100</v>
      </c>
      <c r="M703" s="14">
        <f t="shared" si="196"/>
        <v>1.011798746</v>
      </c>
      <c r="N703" s="14">
        <f t="shared" ca="1" si="197"/>
        <v>1.0370252259999999</v>
      </c>
      <c r="O703" s="27">
        <f t="shared" si="210"/>
        <v>0</v>
      </c>
      <c r="P703" s="18">
        <f t="shared" ca="1" si="198"/>
        <v>26436.011363990001</v>
      </c>
      <c r="Q703" s="3">
        <f t="shared" si="205"/>
        <v>0</v>
      </c>
      <c r="R703" s="4" t="str">
        <f t="shared" si="206"/>
        <v>A+J=</v>
      </c>
      <c r="S703" s="5">
        <f t="shared" si="207"/>
        <v>43360</v>
      </c>
      <c r="T703" s="8">
        <f t="shared" si="208"/>
        <v>0</v>
      </c>
      <c r="U703" s="8"/>
      <c r="V703" s="8"/>
      <c r="W703" s="8"/>
      <c r="X703" s="8"/>
      <c r="Y703" s="6"/>
      <c r="Z703" s="8"/>
      <c r="AA703" s="8"/>
      <c r="AB703" s="8"/>
      <c r="AC703" s="8"/>
      <c r="AD703" s="8"/>
      <c r="AE703" s="9"/>
      <c r="AF703" s="8"/>
      <c r="AG703" s="8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6"/>
      <c r="GI703" s="6"/>
      <c r="GJ703" s="6"/>
      <c r="GK703" s="6"/>
      <c r="GL703" s="6"/>
      <c r="GM703" s="6"/>
      <c r="GN703" s="6"/>
      <c r="GO703" s="6"/>
      <c r="GP703" s="6"/>
      <c r="GQ703" s="6"/>
      <c r="GR703" s="6"/>
      <c r="GS703" s="6"/>
      <c r="GT703" s="6"/>
      <c r="GU703" s="6"/>
      <c r="GV703" s="6"/>
      <c r="GW703" s="6"/>
      <c r="GX703" s="6"/>
      <c r="GY703" s="6"/>
      <c r="GZ703" s="6"/>
    </row>
    <row r="704" spans="1:208" x14ac:dyDescent="0.15">
      <c r="A704" s="153">
        <f t="shared" si="199"/>
        <v>43320</v>
      </c>
      <c r="B704" s="23">
        <f t="shared" ca="1" si="209"/>
        <v>740704.90376400005</v>
      </c>
      <c r="C704" s="18">
        <f t="shared" si="200"/>
        <v>714000</v>
      </c>
      <c r="D704" s="17">
        <f ca="1">IF(A704&lt;$B$1,VLOOKUP(A704,[1]DI!$A$4:$B$15000,2,FALSE),0)</f>
        <v>6.3899999999999998E-2</v>
      </c>
      <c r="E704" s="18">
        <f t="shared" ca="1" si="194"/>
        <v>1.0002458299999999</v>
      </c>
      <c r="F704" s="18">
        <f ca="1">(TRUNC(PRODUCT($E$12:$E703),16))</f>
        <v>1.1861296925522</v>
      </c>
      <c r="G704" s="18">
        <f t="shared" ca="1" si="211"/>
        <v>1.15699170700277</v>
      </c>
      <c r="H704" s="18">
        <f t="shared" ca="1" si="195"/>
        <v>1.0251842600000001</v>
      </c>
      <c r="I704" s="17">
        <f t="shared" si="201"/>
        <v>0.03</v>
      </c>
      <c r="J704" s="5">
        <f t="shared" si="202"/>
        <v>43174</v>
      </c>
      <c r="K704" s="2">
        <f t="shared" si="203"/>
        <v>101</v>
      </c>
      <c r="L704" s="27">
        <f t="shared" si="204"/>
        <v>101</v>
      </c>
      <c r="M704" s="14">
        <f t="shared" si="196"/>
        <v>1.0119174339999999</v>
      </c>
      <c r="N704" s="14">
        <f t="shared" ca="1" si="197"/>
        <v>1.037401826</v>
      </c>
      <c r="O704" s="27">
        <f t="shared" si="210"/>
        <v>0</v>
      </c>
      <c r="P704" s="18">
        <f t="shared" ca="1" si="198"/>
        <v>26704.903763999999</v>
      </c>
      <c r="Q704" s="3">
        <f t="shared" si="205"/>
        <v>0</v>
      </c>
      <c r="R704" s="4" t="str">
        <f t="shared" si="206"/>
        <v>A+J=</v>
      </c>
      <c r="S704" s="5">
        <f t="shared" si="207"/>
        <v>43360</v>
      </c>
      <c r="T704" s="8">
        <f t="shared" si="208"/>
        <v>0</v>
      </c>
      <c r="U704" s="8"/>
      <c r="V704" s="8"/>
      <c r="W704" s="8"/>
      <c r="X704" s="8"/>
      <c r="Y704" s="6"/>
      <c r="Z704" s="8"/>
      <c r="AA704" s="8"/>
      <c r="AB704" s="8"/>
      <c r="AC704" s="8"/>
      <c r="AD704" s="8"/>
      <c r="AE704" s="9"/>
      <c r="AF704" s="8"/>
      <c r="AG704" s="8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6"/>
      <c r="GI704" s="6"/>
      <c r="GJ704" s="6"/>
      <c r="GK704" s="6"/>
      <c r="GL704" s="6"/>
      <c r="GM704" s="6"/>
      <c r="GN704" s="6"/>
      <c r="GO704" s="6"/>
      <c r="GP704" s="6"/>
      <c r="GQ704" s="6"/>
      <c r="GR704" s="6"/>
      <c r="GS704" s="6"/>
      <c r="GT704" s="6"/>
      <c r="GU704" s="6"/>
      <c r="GV704" s="6"/>
      <c r="GW704" s="6"/>
      <c r="GX704" s="6"/>
      <c r="GY704" s="6"/>
      <c r="GZ704" s="6"/>
    </row>
    <row r="705" spans="1:208" x14ac:dyDescent="0.15">
      <c r="A705" s="153">
        <f t="shared" si="199"/>
        <v>43321</v>
      </c>
      <c r="B705" s="23">
        <f t="shared" ca="1" si="209"/>
        <v>740973.90611999005</v>
      </c>
      <c r="C705" s="18">
        <f t="shared" si="200"/>
        <v>714000</v>
      </c>
      <c r="D705" s="17">
        <f ca="1">IF(A705&lt;$B$1,VLOOKUP(A705,[1]DI!$A$4:$B$15000,2,FALSE),0)</f>
        <v>6.3899999999999998E-2</v>
      </c>
      <c r="E705" s="18">
        <f t="shared" ca="1" si="194"/>
        <v>1.0002458299999999</v>
      </c>
      <c r="F705" s="18">
        <f ca="1">(TRUNC(PRODUCT($E$12:$E704),16))</f>
        <v>1.1864212788145201</v>
      </c>
      <c r="G705" s="18">
        <f t="shared" ca="1" si="211"/>
        <v>1.15699170700277</v>
      </c>
      <c r="H705" s="18">
        <f t="shared" ca="1" si="195"/>
        <v>1.02543629</v>
      </c>
      <c r="I705" s="17">
        <f t="shared" si="201"/>
        <v>0.03</v>
      </c>
      <c r="J705" s="5">
        <f t="shared" si="202"/>
        <v>43174</v>
      </c>
      <c r="K705" s="2">
        <f t="shared" si="203"/>
        <v>102</v>
      </c>
      <c r="L705" s="27">
        <f t="shared" si="204"/>
        <v>102</v>
      </c>
      <c r="M705" s="14">
        <f t="shared" si="196"/>
        <v>1.012036135</v>
      </c>
      <c r="N705" s="14">
        <f t="shared" ca="1" si="197"/>
        <v>1.0377785799999999</v>
      </c>
      <c r="O705" s="27">
        <f t="shared" si="210"/>
        <v>0</v>
      </c>
      <c r="P705" s="18">
        <f t="shared" ca="1" si="198"/>
        <v>26973.906119989999</v>
      </c>
      <c r="Q705" s="3">
        <f t="shared" si="205"/>
        <v>0</v>
      </c>
      <c r="R705" s="4" t="str">
        <f t="shared" si="206"/>
        <v>A+J=</v>
      </c>
      <c r="S705" s="5">
        <f t="shared" si="207"/>
        <v>43360</v>
      </c>
      <c r="T705" s="8">
        <f t="shared" si="208"/>
        <v>0</v>
      </c>
      <c r="U705" s="8"/>
      <c r="V705" s="8"/>
      <c r="W705" s="8"/>
      <c r="X705" s="8"/>
      <c r="Y705" s="6"/>
      <c r="Z705" s="8"/>
      <c r="AA705" s="8"/>
      <c r="AB705" s="8"/>
      <c r="AC705" s="8"/>
      <c r="AD705" s="8"/>
      <c r="AE705" s="9"/>
      <c r="AF705" s="8"/>
      <c r="AG705" s="8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6"/>
      <c r="GI705" s="6"/>
      <c r="GJ705" s="6"/>
      <c r="GK705" s="6"/>
      <c r="GL705" s="6"/>
      <c r="GM705" s="6"/>
      <c r="GN705" s="6"/>
      <c r="GO705" s="6"/>
      <c r="GP705" s="6"/>
      <c r="GQ705" s="6"/>
      <c r="GR705" s="6"/>
      <c r="GS705" s="6"/>
      <c r="GT705" s="6"/>
      <c r="GU705" s="6"/>
      <c r="GV705" s="6"/>
      <c r="GW705" s="6"/>
      <c r="GX705" s="6"/>
      <c r="GY705" s="6"/>
      <c r="GZ705" s="6"/>
    </row>
    <row r="706" spans="1:208" x14ac:dyDescent="0.15">
      <c r="A706" s="153">
        <f t="shared" si="199"/>
        <v>43322</v>
      </c>
      <c r="B706" s="23">
        <f t="shared" ca="1" si="209"/>
        <v>741242.99772600003</v>
      </c>
      <c r="C706" s="18">
        <f t="shared" si="200"/>
        <v>714000</v>
      </c>
      <c r="D706" s="17">
        <f ca="1">IF(A706&lt;$B$1,VLOOKUP(A706,[1]DI!$A$4:$B$15000,2,FALSE),0)</f>
        <v>6.3899999999999998E-2</v>
      </c>
      <c r="E706" s="18">
        <f t="shared" ca="1" si="194"/>
        <v>1.0002458299999999</v>
      </c>
      <c r="F706" s="18">
        <f ca="1">(TRUNC(PRODUCT($E$12:$E705),16))</f>
        <v>1.18671293675749</v>
      </c>
      <c r="G706" s="18">
        <f t="shared" ca="1" si="211"/>
        <v>1.15699170700277</v>
      </c>
      <c r="H706" s="18">
        <f t="shared" ca="1" si="195"/>
        <v>1.0256883699999999</v>
      </c>
      <c r="I706" s="17">
        <f t="shared" si="201"/>
        <v>0.03</v>
      </c>
      <c r="J706" s="5">
        <f t="shared" si="202"/>
        <v>43174</v>
      </c>
      <c r="K706" s="2">
        <f t="shared" si="203"/>
        <v>103</v>
      </c>
      <c r="L706" s="27">
        <f t="shared" si="204"/>
        <v>103</v>
      </c>
      <c r="M706" s="14">
        <f t="shared" si="196"/>
        <v>1.012154851</v>
      </c>
      <c r="N706" s="14">
        <f t="shared" ca="1" si="197"/>
        <v>1.0381554589999999</v>
      </c>
      <c r="O706" s="27">
        <f t="shared" si="210"/>
        <v>0</v>
      </c>
      <c r="P706" s="18">
        <f t="shared" ca="1" si="198"/>
        <v>27242.997726000001</v>
      </c>
      <c r="Q706" s="3">
        <f t="shared" si="205"/>
        <v>0</v>
      </c>
      <c r="R706" s="4" t="str">
        <f t="shared" si="206"/>
        <v>A+J=</v>
      </c>
      <c r="S706" s="5">
        <f t="shared" si="207"/>
        <v>43360</v>
      </c>
      <c r="T706" s="8">
        <f t="shared" si="208"/>
        <v>0</v>
      </c>
      <c r="U706" s="8"/>
      <c r="V706" s="8"/>
      <c r="W706" s="8"/>
      <c r="X706" s="8"/>
      <c r="Y706" s="6"/>
      <c r="Z706" s="8"/>
      <c r="AA706" s="8"/>
      <c r="AB706" s="8"/>
      <c r="AC706" s="8"/>
      <c r="AD706" s="8"/>
      <c r="AE706" s="9"/>
      <c r="AF706" s="8"/>
      <c r="AG706" s="8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6"/>
      <c r="GI706" s="6"/>
      <c r="GJ706" s="6"/>
      <c r="GK706" s="6"/>
      <c r="GL706" s="6"/>
      <c r="GM706" s="6"/>
      <c r="GN706" s="6"/>
      <c r="GO706" s="6"/>
      <c r="GP706" s="6"/>
      <c r="GQ706" s="6"/>
      <c r="GR706" s="6"/>
      <c r="GS706" s="6"/>
      <c r="GT706" s="6"/>
      <c r="GU706" s="6"/>
      <c r="GV706" s="6"/>
      <c r="GW706" s="6"/>
      <c r="GX706" s="6"/>
      <c r="GY706" s="6"/>
      <c r="GZ706" s="6"/>
    </row>
    <row r="707" spans="1:208" x14ac:dyDescent="0.15">
      <c r="A707" s="153">
        <f t="shared" si="199"/>
        <v>43323</v>
      </c>
      <c r="B707" s="23">
        <f t="shared" ca="1" si="209"/>
        <v>741512.18572199997</v>
      </c>
      <c r="C707" s="18">
        <f t="shared" si="200"/>
        <v>714000</v>
      </c>
      <c r="D707" s="17">
        <f ca="1">IF(A707&lt;$B$1,VLOOKUP(A707,[1]DI!$A$4:$B$15000,2,FALSE),0)</f>
        <v>0</v>
      </c>
      <c r="E707" s="18">
        <f t="shared" ca="1" si="194"/>
        <v>1</v>
      </c>
      <c r="F707" s="18">
        <f ca="1">(TRUNC(PRODUCT($E$12:$E706),16))</f>
        <v>1.1870046663987299</v>
      </c>
      <c r="G707" s="18">
        <f t="shared" ca="1" si="211"/>
        <v>1.15699170700277</v>
      </c>
      <c r="H707" s="18">
        <f t="shared" ca="1" si="195"/>
        <v>1.0259405100000001</v>
      </c>
      <c r="I707" s="17">
        <f t="shared" si="201"/>
        <v>0.03</v>
      </c>
      <c r="J707" s="5">
        <f t="shared" si="202"/>
        <v>43174</v>
      </c>
      <c r="K707" s="2">
        <f t="shared" si="203"/>
        <v>103</v>
      </c>
      <c r="L707" s="27">
        <f t="shared" si="204"/>
        <v>104</v>
      </c>
      <c r="M707" s="14">
        <f t="shared" si="196"/>
        <v>1.01227358</v>
      </c>
      <c r="N707" s="14">
        <f t="shared" ca="1" si="197"/>
        <v>1.0385324730000001</v>
      </c>
      <c r="O707" s="27">
        <f t="shared" si="210"/>
        <v>0</v>
      </c>
      <c r="P707" s="18">
        <f t="shared" ca="1" si="198"/>
        <v>27512.185721999998</v>
      </c>
      <c r="Q707" s="3">
        <f t="shared" si="205"/>
        <v>0</v>
      </c>
      <c r="R707" s="4" t="str">
        <f t="shared" si="206"/>
        <v>A+J=</v>
      </c>
      <c r="S707" s="5">
        <f t="shared" si="207"/>
        <v>43360</v>
      </c>
      <c r="T707" s="8">
        <f t="shared" si="208"/>
        <v>0</v>
      </c>
      <c r="U707" s="8"/>
      <c r="V707" s="8"/>
      <c r="W707" s="8"/>
      <c r="X707" s="8"/>
      <c r="Y707" s="6"/>
      <c r="Z707" s="8"/>
      <c r="AA707" s="8"/>
      <c r="AB707" s="8"/>
      <c r="AC707" s="8"/>
      <c r="AD707" s="8"/>
      <c r="AE707" s="9"/>
      <c r="AF707" s="8"/>
      <c r="AG707" s="8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6"/>
      <c r="GI707" s="6"/>
      <c r="GJ707" s="6"/>
      <c r="GK707" s="6"/>
      <c r="GL707" s="6"/>
      <c r="GM707" s="6"/>
      <c r="GN707" s="6"/>
      <c r="GO707" s="6"/>
      <c r="GP707" s="6"/>
      <c r="GQ707" s="6"/>
      <c r="GR707" s="6"/>
      <c r="GS707" s="6"/>
      <c r="GT707" s="6"/>
      <c r="GU707" s="6"/>
      <c r="GV707" s="6"/>
      <c r="GW707" s="6"/>
      <c r="GX707" s="6"/>
      <c r="GY707" s="6"/>
      <c r="GZ707" s="6"/>
    </row>
    <row r="708" spans="1:208" x14ac:dyDescent="0.15">
      <c r="A708" s="153">
        <f t="shared" si="199"/>
        <v>43324</v>
      </c>
      <c r="B708" s="23">
        <f t="shared" ca="1" si="209"/>
        <v>741512.18572199997</v>
      </c>
      <c r="C708" s="18">
        <f t="shared" si="200"/>
        <v>714000</v>
      </c>
      <c r="D708" s="17">
        <f ca="1">IF(A708&lt;$B$1,VLOOKUP(A708,[1]DI!$A$4:$B$15000,2,FALSE),0)</f>
        <v>0</v>
      </c>
      <c r="E708" s="18">
        <f t="shared" ca="1" si="194"/>
        <v>1</v>
      </c>
      <c r="F708" s="18">
        <f ca="1">(TRUNC(PRODUCT($E$12:$E707),16))</f>
        <v>1.1870046663987299</v>
      </c>
      <c r="G708" s="18">
        <f t="shared" ca="1" si="211"/>
        <v>1.15699170700277</v>
      </c>
      <c r="H708" s="18">
        <f t="shared" ca="1" si="195"/>
        <v>1.0259405100000001</v>
      </c>
      <c r="I708" s="17">
        <f t="shared" si="201"/>
        <v>0.03</v>
      </c>
      <c r="J708" s="5">
        <f t="shared" si="202"/>
        <v>43174</v>
      </c>
      <c r="K708" s="2">
        <f t="shared" si="203"/>
        <v>103</v>
      </c>
      <c r="L708" s="27">
        <f t="shared" si="204"/>
        <v>104</v>
      </c>
      <c r="M708" s="14">
        <f t="shared" si="196"/>
        <v>1.01227358</v>
      </c>
      <c r="N708" s="14">
        <f t="shared" ca="1" si="197"/>
        <v>1.0385324730000001</v>
      </c>
      <c r="O708" s="27">
        <f t="shared" si="210"/>
        <v>0</v>
      </c>
      <c r="P708" s="18">
        <f t="shared" ca="1" si="198"/>
        <v>27512.185721999998</v>
      </c>
      <c r="Q708" s="3">
        <f t="shared" si="205"/>
        <v>0</v>
      </c>
      <c r="R708" s="4" t="str">
        <f t="shared" si="206"/>
        <v>A+J=</v>
      </c>
      <c r="S708" s="5">
        <f t="shared" si="207"/>
        <v>43360</v>
      </c>
      <c r="T708" s="8">
        <f t="shared" si="208"/>
        <v>0</v>
      </c>
      <c r="U708" s="8"/>
      <c r="V708" s="8"/>
      <c r="W708" s="8"/>
      <c r="X708" s="8"/>
      <c r="Y708" s="6"/>
      <c r="Z708" s="8"/>
      <c r="AA708" s="8"/>
      <c r="AB708" s="8"/>
      <c r="AC708" s="8"/>
      <c r="AD708" s="8"/>
      <c r="AE708" s="9"/>
      <c r="AF708" s="8"/>
      <c r="AG708" s="8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6"/>
      <c r="GI708" s="6"/>
      <c r="GJ708" s="6"/>
      <c r="GK708" s="6"/>
      <c r="GL708" s="6"/>
      <c r="GM708" s="6"/>
      <c r="GN708" s="6"/>
      <c r="GO708" s="6"/>
      <c r="GP708" s="6"/>
      <c r="GQ708" s="6"/>
      <c r="GR708" s="6"/>
      <c r="GS708" s="6"/>
      <c r="GT708" s="6"/>
      <c r="GU708" s="6"/>
      <c r="GV708" s="6"/>
      <c r="GW708" s="6"/>
      <c r="GX708" s="6"/>
      <c r="GY708" s="6"/>
      <c r="GZ708" s="6"/>
    </row>
    <row r="709" spans="1:208" x14ac:dyDescent="0.15">
      <c r="A709" s="153">
        <f t="shared" si="199"/>
        <v>43325</v>
      </c>
      <c r="B709" s="23">
        <f t="shared" ca="1" si="209"/>
        <v>741512.18572199997</v>
      </c>
      <c r="C709" s="18">
        <f t="shared" si="200"/>
        <v>714000</v>
      </c>
      <c r="D709" s="17">
        <f ca="1">IF(A709&lt;$B$1,VLOOKUP(A709,[1]DI!$A$4:$B$15000,2,FALSE),0)</f>
        <v>6.3899999999999998E-2</v>
      </c>
      <c r="E709" s="18">
        <f t="shared" ca="1" si="194"/>
        <v>1.0002458299999999</v>
      </c>
      <c r="F709" s="18">
        <f ca="1">(TRUNC(PRODUCT($E$12:$E708),16))</f>
        <v>1.1870046663987299</v>
      </c>
      <c r="G709" s="18">
        <f t="shared" ca="1" si="211"/>
        <v>1.15699170700277</v>
      </c>
      <c r="H709" s="18">
        <f t="shared" ca="1" si="195"/>
        <v>1.0259405100000001</v>
      </c>
      <c r="I709" s="17">
        <f t="shared" si="201"/>
        <v>0.03</v>
      </c>
      <c r="J709" s="5">
        <f t="shared" si="202"/>
        <v>43174</v>
      </c>
      <c r="K709" s="2">
        <f t="shared" si="203"/>
        <v>104</v>
      </c>
      <c r="L709" s="27">
        <f t="shared" si="204"/>
        <v>104</v>
      </c>
      <c r="M709" s="14">
        <f t="shared" si="196"/>
        <v>1.01227358</v>
      </c>
      <c r="N709" s="14">
        <f t="shared" ca="1" si="197"/>
        <v>1.0385324730000001</v>
      </c>
      <c r="O709" s="27">
        <f t="shared" si="210"/>
        <v>0</v>
      </c>
      <c r="P709" s="18">
        <f t="shared" ca="1" si="198"/>
        <v>27512.185721999998</v>
      </c>
      <c r="Q709" s="3">
        <f t="shared" si="205"/>
        <v>0</v>
      </c>
      <c r="R709" s="4" t="str">
        <f t="shared" si="206"/>
        <v>A+J=</v>
      </c>
      <c r="S709" s="5">
        <f t="shared" si="207"/>
        <v>43360</v>
      </c>
      <c r="T709" s="8">
        <f t="shared" si="208"/>
        <v>0</v>
      </c>
      <c r="U709" s="8"/>
      <c r="V709" s="8"/>
      <c r="W709" s="8"/>
      <c r="X709" s="8"/>
      <c r="Y709" s="6"/>
      <c r="Z709" s="8"/>
      <c r="AA709" s="8"/>
      <c r="AB709" s="8"/>
      <c r="AC709" s="8"/>
      <c r="AD709" s="8"/>
      <c r="AE709" s="9"/>
      <c r="AF709" s="8"/>
      <c r="AG709" s="8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6"/>
      <c r="GI709" s="6"/>
      <c r="GJ709" s="6"/>
      <c r="GK709" s="6"/>
      <c r="GL709" s="6"/>
      <c r="GM709" s="6"/>
      <c r="GN709" s="6"/>
      <c r="GO709" s="6"/>
      <c r="GP709" s="6"/>
      <c r="GQ709" s="6"/>
      <c r="GR709" s="6"/>
      <c r="GS709" s="6"/>
      <c r="GT709" s="6"/>
      <c r="GU709" s="6"/>
      <c r="GV709" s="6"/>
      <c r="GW709" s="6"/>
      <c r="GX709" s="6"/>
      <c r="GY709" s="6"/>
      <c r="GZ709" s="6"/>
    </row>
    <row r="710" spans="1:208" x14ac:dyDescent="0.15">
      <c r="A710" s="153">
        <f t="shared" si="199"/>
        <v>43326</v>
      </c>
      <c r="B710" s="23">
        <f t="shared" ca="1" si="209"/>
        <v>741781.47796199995</v>
      </c>
      <c r="C710" s="18">
        <f t="shared" si="200"/>
        <v>714000</v>
      </c>
      <c r="D710" s="17">
        <f ca="1">IF(A710&lt;$B$1,VLOOKUP(A710,[1]DI!$A$4:$B$15000,2,FALSE),0)</f>
        <v>6.3899999999999998E-2</v>
      </c>
      <c r="E710" s="18">
        <f t="shared" ca="1" si="194"/>
        <v>1.0002458299999999</v>
      </c>
      <c r="F710" s="18">
        <f ca="1">(TRUNC(PRODUCT($E$12:$E709),16))</f>
        <v>1.1872964677558699</v>
      </c>
      <c r="G710" s="18">
        <f t="shared" ca="1" si="211"/>
        <v>1.15699170700277</v>
      </c>
      <c r="H710" s="18">
        <f t="shared" ca="1" si="195"/>
        <v>1.0261927200000001</v>
      </c>
      <c r="I710" s="17">
        <f t="shared" si="201"/>
        <v>0.03</v>
      </c>
      <c r="J710" s="5">
        <f t="shared" si="202"/>
        <v>43174</v>
      </c>
      <c r="K710" s="2">
        <f t="shared" si="203"/>
        <v>105</v>
      </c>
      <c r="L710" s="27">
        <f t="shared" si="204"/>
        <v>105</v>
      </c>
      <c r="M710" s="14">
        <f t="shared" si="196"/>
        <v>1.0123923239999999</v>
      </c>
      <c r="N710" s="14">
        <f t="shared" ca="1" si="197"/>
        <v>1.0389096330000001</v>
      </c>
      <c r="O710" s="27">
        <f t="shared" si="210"/>
        <v>0</v>
      </c>
      <c r="P710" s="18">
        <f t="shared" ca="1" si="198"/>
        <v>27781.477962000001</v>
      </c>
      <c r="Q710" s="3">
        <f t="shared" si="205"/>
        <v>0</v>
      </c>
      <c r="R710" s="4" t="str">
        <f t="shared" si="206"/>
        <v>A+J=</v>
      </c>
      <c r="S710" s="5">
        <f t="shared" si="207"/>
        <v>43360</v>
      </c>
      <c r="T710" s="8">
        <f t="shared" si="208"/>
        <v>0</v>
      </c>
      <c r="U710" s="8"/>
      <c r="V710" s="8"/>
      <c r="W710" s="8"/>
      <c r="X710" s="8"/>
      <c r="Y710" s="6"/>
      <c r="Z710" s="8"/>
      <c r="AA710" s="8"/>
      <c r="AB710" s="8"/>
      <c r="AC710" s="8"/>
      <c r="AD710" s="8"/>
      <c r="AE710" s="9"/>
      <c r="AF710" s="8"/>
      <c r="AG710" s="8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6"/>
      <c r="GI710" s="6"/>
      <c r="GJ710" s="6"/>
      <c r="GK710" s="6"/>
      <c r="GL710" s="6"/>
      <c r="GM710" s="6"/>
      <c r="GN710" s="6"/>
      <c r="GO710" s="6"/>
      <c r="GP710" s="6"/>
      <c r="GQ710" s="6"/>
      <c r="GR710" s="6"/>
      <c r="GS710" s="6"/>
      <c r="GT710" s="6"/>
      <c r="GU710" s="6"/>
      <c r="GV710" s="6"/>
      <c r="GW710" s="6"/>
      <c r="GX710" s="6"/>
      <c r="GY710" s="6"/>
      <c r="GZ710" s="6"/>
    </row>
    <row r="711" spans="1:208" x14ac:dyDescent="0.15">
      <c r="A711" s="153">
        <f t="shared" si="199"/>
        <v>43327</v>
      </c>
      <c r="B711" s="23">
        <f t="shared" ca="1" si="209"/>
        <v>742050.86516399996</v>
      </c>
      <c r="C711" s="18">
        <f t="shared" si="200"/>
        <v>714000</v>
      </c>
      <c r="D711" s="17">
        <f ca="1">IF(A711&lt;$B$1,VLOOKUP(A711,[1]DI!$A$4:$B$15000,2,FALSE),0)</f>
        <v>6.3899999999999998E-2</v>
      </c>
      <c r="E711" s="18">
        <f t="shared" ca="1" si="194"/>
        <v>1.0002458299999999</v>
      </c>
      <c r="F711" s="18">
        <f ca="1">(TRUNC(PRODUCT($E$12:$E710),16))</f>
        <v>1.18758834084654</v>
      </c>
      <c r="G711" s="18">
        <f t="shared" ca="1" si="211"/>
        <v>1.15699170700277</v>
      </c>
      <c r="H711" s="18">
        <f t="shared" ca="1" si="195"/>
        <v>1.0264449899999999</v>
      </c>
      <c r="I711" s="17">
        <f t="shared" si="201"/>
        <v>0.03</v>
      </c>
      <c r="J711" s="5">
        <f t="shared" si="202"/>
        <v>43174</v>
      </c>
      <c r="K711" s="2">
        <f t="shared" si="203"/>
        <v>106</v>
      </c>
      <c r="L711" s="27">
        <f t="shared" si="204"/>
        <v>106</v>
      </c>
      <c r="M711" s="14">
        <f t="shared" si="196"/>
        <v>1.012511081</v>
      </c>
      <c r="N711" s="14">
        <f t="shared" ca="1" si="197"/>
        <v>1.0392869259999999</v>
      </c>
      <c r="O711" s="27">
        <f t="shared" si="210"/>
        <v>0</v>
      </c>
      <c r="P711" s="18">
        <f t="shared" ca="1" si="198"/>
        <v>28050.865163999999</v>
      </c>
      <c r="Q711" s="3">
        <f t="shared" si="205"/>
        <v>0</v>
      </c>
      <c r="R711" s="4" t="str">
        <f t="shared" si="206"/>
        <v>A+J=</v>
      </c>
      <c r="S711" s="5">
        <f t="shared" si="207"/>
        <v>43360</v>
      </c>
      <c r="T711" s="8">
        <f t="shared" si="208"/>
        <v>0</v>
      </c>
      <c r="U711" s="8"/>
      <c r="V711" s="8"/>
      <c r="W711" s="8"/>
      <c r="X711" s="8"/>
      <c r="Y711" s="6"/>
      <c r="Z711" s="8"/>
      <c r="AA711" s="8"/>
      <c r="AB711" s="8"/>
      <c r="AC711" s="8"/>
      <c r="AD711" s="8"/>
      <c r="AE711" s="9"/>
      <c r="AF711" s="8"/>
      <c r="AG711" s="8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6"/>
      <c r="GI711" s="6"/>
      <c r="GJ711" s="6"/>
      <c r="GK711" s="6"/>
      <c r="GL711" s="6"/>
      <c r="GM711" s="6"/>
      <c r="GN711" s="6"/>
      <c r="GO711" s="6"/>
      <c r="GP711" s="6"/>
      <c r="GQ711" s="6"/>
      <c r="GR711" s="6"/>
      <c r="GS711" s="6"/>
      <c r="GT711" s="6"/>
      <c r="GU711" s="6"/>
      <c r="GV711" s="6"/>
      <c r="GW711" s="6"/>
      <c r="GX711" s="6"/>
      <c r="GY711" s="6"/>
      <c r="GZ711" s="6"/>
    </row>
    <row r="712" spans="1:208" x14ac:dyDescent="0.15">
      <c r="A712" s="153">
        <f t="shared" si="199"/>
        <v>43328</v>
      </c>
      <c r="B712" s="23">
        <f t="shared" ca="1" si="209"/>
        <v>742320.35018399998</v>
      </c>
      <c r="C712" s="18">
        <f t="shared" si="200"/>
        <v>714000</v>
      </c>
      <c r="D712" s="17">
        <f ca="1">IF(A712&lt;$B$1,VLOOKUP(A712,[1]DI!$A$4:$B$15000,2,FALSE),0)</f>
        <v>6.3899999999999998E-2</v>
      </c>
      <c r="E712" s="18">
        <f t="shared" ca="1" si="194"/>
        <v>1.0002458299999999</v>
      </c>
      <c r="F712" s="18">
        <f ca="1">(TRUNC(PRODUCT($E$12:$E711),16))</f>
        <v>1.1878802856883699</v>
      </c>
      <c r="G712" s="18">
        <f t="shared" ca="1" si="211"/>
        <v>1.15699170700277</v>
      </c>
      <c r="H712" s="18">
        <f t="shared" ca="1" si="195"/>
        <v>1.02669732</v>
      </c>
      <c r="I712" s="17">
        <f t="shared" si="201"/>
        <v>0.03</v>
      </c>
      <c r="J712" s="5">
        <f t="shared" si="202"/>
        <v>43174</v>
      </c>
      <c r="K712" s="2">
        <f t="shared" si="203"/>
        <v>107</v>
      </c>
      <c r="L712" s="27">
        <f t="shared" si="204"/>
        <v>107</v>
      </c>
      <c r="M712" s="14">
        <f t="shared" si="196"/>
        <v>1.012629853</v>
      </c>
      <c r="N712" s="14">
        <f t="shared" ca="1" si="197"/>
        <v>1.0396643560000001</v>
      </c>
      <c r="O712" s="27">
        <f t="shared" si="210"/>
        <v>0</v>
      </c>
      <c r="P712" s="18">
        <f t="shared" ca="1" si="198"/>
        <v>28320.350183999999</v>
      </c>
      <c r="Q712" s="3">
        <f t="shared" si="205"/>
        <v>0</v>
      </c>
      <c r="R712" s="4" t="str">
        <f t="shared" si="206"/>
        <v>A+J=</v>
      </c>
      <c r="S712" s="5">
        <f t="shared" si="207"/>
        <v>43360</v>
      </c>
      <c r="T712" s="8">
        <f t="shared" si="208"/>
        <v>0</v>
      </c>
      <c r="U712" s="8"/>
      <c r="V712" s="8"/>
      <c r="W712" s="8"/>
      <c r="X712" s="8"/>
      <c r="Y712" s="6"/>
      <c r="Z712" s="8"/>
      <c r="AA712" s="8"/>
      <c r="AB712" s="8"/>
      <c r="AC712" s="8"/>
      <c r="AD712" s="8"/>
      <c r="AE712" s="9"/>
      <c r="AF712" s="8"/>
      <c r="AG712" s="8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6"/>
      <c r="GI712" s="6"/>
      <c r="GJ712" s="6"/>
      <c r="GK712" s="6"/>
      <c r="GL712" s="6"/>
      <c r="GM712" s="6"/>
      <c r="GN712" s="6"/>
      <c r="GO712" s="6"/>
      <c r="GP712" s="6"/>
      <c r="GQ712" s="6"/>
      <c r="GR712" s="6"/>
      <c r="GS712" s="6"/>
      <c r="GT712" s="6"/>
      <c r="GU712" s="6"/>
      <c r="GV712" s="6"/>
      <c r="GW712" s="6"/>
      <c r="GX712" s="6"/>
      <c r="GY712" s="6"/>
      <c r="GZ712" s="6"/>
    </row>
    <row r="713" spans="1:208" x14ac:dyDescent="0.15">
      <c r="A713" s="153">
        <f t="shared" si="199"/>
        <v>43329</v>
      </c>
      <c r="B713" s="23">
        <f t="shared" ca="1" si="209"/>
        <v>742589.93088</v>
      </c>
      <c r="C713" s="18">
        <f t="shared" si="200"/>
        <v>714000</v>
      </c>
      <c r="D713" s="17">
        <f ca="1">IF(A713&lt;$B$1,VLOOKUP(A713,[1]DI!$A$4:$B$15000,2,FALSE),0)</f>
        <v>6.3899999999999998E-2</v>
      </c>
      <c r="E713" s="18">
        <f t="shared" ca="1" si="194"/>
        <v>1.0002458299999999</v>
      </c>
      <c r="F713" s="18">
        <f ca="1">(TRUNC(PRODUCT($E$12:$E712),16))</f>
        <v>1.1881723022990001</v>
      </c>
      <c r="G713" s="18">
        <f t="shared" ca="1" si="211"/>
        <v>1.15699170700277</v>
      </c>
      <c r="H713" s="18">
        <f t="shared" ca="1" si="195"/>
        <v>1.02694971</v>
      </c>
      <c r="I713" s="17">
        <f t="shared" si="201"/>
        <v>0.03</v>
      </c>
      <c r="J713" s="5">
        <f t="shared" si="202"/>
        <v>43174</v>
      </c>
      <c r="K713" s="2">
        <f t="shared" si="203"/>
        <v>108</v>
      </c>
      <c r="L713" s="27">
        <f t="shared" si="204"/>
        <v>108</v>
      </c>
      <c r="M713" s="14">
        <f t="shared" si="196"/>
        <v>1.0127486379999999</v>
      </c>
      <c r="N713" s="14">
        <f t="shared" ca="1" si="197"/>
        <v>1.04004192</v>
      </c>
      <c r="O713" s="27">
        <f t="shared" si="210"/>
        <v>0</v>
      </c>
      <c r="P713" s="18">
        <f t="shared" ca="1" si="198"/>
        <v>28589.93088</v>
      </c>
      <c r="Q713" s="3">
        <f t="shared" si="205"/>
        <v>0</v>
      </c>
      <c r="R713" s="4" t="str">
        <f t="shared" si="206"/>
        <v>A+J=</v>
      </c>
      <c r="S713" s="5">
        <f t="shared" si="207"/>
        <v>43360</v>
      </c>
      <c r="T713" s="8">
        <f t="shared" si="208"/>
        <v>0</v>
      </c>
      <c r="U713" s="8"/>
      <c r="V713" s="8"/>
      <c r="W713" s="8"/>
      <c r="X713" s="8"/>
      <c r="Y713" s="6"/>
      <c r="Z713" s="8"/>
      <c r="AA713" s="8"/>
      <c r="AB713" s="8"/>
      <c r="AC713" s="8"/>
      <c r="AD713" s="8"/>
      <c r="AE713" s="9"/>
      <c r="AF713" s="8"/>
      <c r="AG713" s="8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6"/>
      <c r="GI713" s="6"/>
      <c r="GJ713" s="6"/>
      <c r="GK713" s="6"/>
      <c r="GL713" s="6"/>
      <c r="GM713" s="6"/>
      <c r="GN713" s="6"/>
      <c r="GO713" s="6"/>
      <c r="GP713" s="6"/>
      <c r="GQ713" s="6"/>
      <c r="GR713" s="6"/>
      <c r="GS713" s="6"/>
      <c r="GT713" s="6"/>
      <c r="GU713" s="6"/>
      <c r="GV713" s="6"/>
      <c r="GW713" s="6"/>
      <c r="GX713" s="6"/>
      <c r="GY713" s="6"/>
      <c r="GZ713" s="6"/>
    </row>
    <row r="714" spans="1:208" x14ac:dyDescent="0.15">
      <c r="A714" s="153">
        <f t="shared" si="199"/>
        <v>43330</v>
      </c>
      <c r="B714" s="23">
        <f t="shared" ca="1" si="209"/>
        <v>742859.61510599998</v>
      </c>
      <c r="C714" s="18">
        <f t="shared" si="200"/>
        <v>714000</v>
      </c>
      <c r="D714" s="17">
        <f ca="1">IF(A714&lt;$B$1,VLOOKUP(A714,[1]DI!$A$4:$B$15000,2,FALSE),0)</f>
        <v>0</v>
      </c>
      <c r="E714" s="18">
        <f t="shared" ca="1" si="194"/>
        <v>1</v>
      </c>
      <c r="F714" s="18">
        <f ca="1">(TRUNC(PRODUCT($E$12:$E713),16))</f>
        <v>1.1884643906960799</v>
      </c>
      <c r="G714" s="18">
        <f t="shared" ca="1" si="211"/>
        <v>1.15699170700277</v>
      </c>
      <c r="H714" s="18">
        <f t="shared" ca="1" si="195"/>
        <v>1.02720217</v>
      </c>
      <c r="I714" s="17">
        <f t="shared" si="201"/>
        <v>0.03</v>
      </c>
      <c r="J714" s="5">
        <f t="shared" si="202"/>
        <v>43174</v>
      </c>
      <c r="K714" s="2">
        <f t="shared" si="203"/>
        <v>108</v>
      </c>
      <c r="L714" s="27">
        <f t="shared" si="204"/>
        <v>109</v>
      </c>
      <c r="M714" s="14">
        <f t="shared" si="196"/>
        <v>1.0128674369999999</v>
      </c>
      <c r="N714" s="14">
        <f t="shared" ca="1" si="197"/>
        <v>1.0404196290000001</v>
      </c>
      <c r="O714" s="27">
        <f t="shared" si="210"/>
        <v>0</v>
      </c>
      <c r="P714" s="18">
        <f t="shared" ca="1" si="198"/>
        <v>28859.615106000001</v>
      </c>
      <c r="Q714" s="3">
        <f t="shared" si="205"/>
        <v>0</v>
      </c>
      <c r="R714" s="4" t="str">
        <f t="shared" si="206"/>
        <v>A+J=</v>
      </c>
      <c r="S714" s="5">
        <f t="shared" si="207"/>
        <v>43360</v>
      </c>
      <c r="T714" s="8">
        <f t="shared" si="208"/>
        <v>0</v>
      </c>
      <c r="U714" s="8"/>
      <c r="V714" s="8"/>
      <c r="W714" s="8"/>
      <c r="X714" s="8"/>
      <c r="Y714" s="6"/>
      <c r="Z714" s="8"/>
      <c r="AA714" s="8"/>
      <c r="AB714" s="8"/>
      <c r="AC714" s="8"/>
      <c r="AD714" s="8"/>
      <c r="AE714" s="9"/>
      <c r="AF714" s="8"/>
      <c r="AG714" s="8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6"/>
      <c r="GI714" s="6"/>
      <c r="GJ714" s="6"/>
      <c r="GK714" s="6"/>
      <c r="GL714" s="6"/>
      <c r="GM714" s="6"/>
      <c r="GN714" s="6"/>
      <c r="GO714" s="6"/>
      <c r="GP714" s="6"/>
      <c r="GQ714" s="6"/>
      <c r="GR714" s="6"/>
      <c r="GS714" s="6"/>
      <c r="GT714" s="6"/>
      <c r="GU714" s="6"/>
      <c r="GV714" s="6"/>
      <c r="GW714" s="6"/>
      <c r="GX714" s="6"/>
      <c r="GY714" s="6"/>
      <c r="GZ714" s="6"/>
    </row>
    <row r="715" spans="1:208" x14ac:dyDescent="0.15">
      <c r="A715" s="153">
        <f t="shared" si="199"/>
        <v>43331</v>
      </c>
      <c r="B715" s="23">
        <f t="shared" ca="1" si="209"/>
        <v>742859.61510599998</v>
      </c>
      <c r="C715" s="18">
        <f t="shared" si="200"/>
        <v>714000</v>
      </c>
      <c r="D715" s="17">
        <f ca="1">IF(A715&lt;$B$1,VLOOKUP(A715,[1]DI!$A$4:$B$15000,2,FALSE),0)</f>
        <v>0</v>
      </c>
      <c r="E715" s="18">
        <f t="shared" ca="1" si="194"/>
        <v>1</v>
      </c>
      <c r="F715" s="18">
        <f ca="1">(TRUNC(PRODUCT($E$12:$E714),16))</f>
        <v>1.1884643906960799</v>
      </c>
      <c r="G715" s="18">
        <f t="shared" ca="1" si="211"/>
        <v>1.15699170700277</v>
      </c>
      <c r="H715" s="18">
        <f t="shared" ca="1" si="195"/>
        <v>1.02720217</v>
      </c>
      <c r="I715" s="17">
        <f t="shared" si="201"/>
        <v>0.03</v>
      </c>
      <c r="J715" s="5">
        <f t="shared" si="202"/>
        <v>43174</v>
      </c>
      <c r="K715" s="2">
        <f t="shared" si="203"/>
        <v>108</v>
      </c>
      <c r="L715" s="27">
        <f t="shared" si="204"/>
        <v>109</v>
      </c>
      <c r="M715" s="14">
        <f t="shared" si="196"/>
        <v>1.0128674369999999</v>
      </c>
      <c r="N715" s="14">
        <f t="shared" ca="1" si="197"/>
        <v>1.0404196290000001</v>
      </c>
      <c r="O715" s="27">
        <f t="shared" si="210"/>
        <v>0</v>
      </c>
      <c r="P715" s="18">
        <f t="shared" ca="1" si="198"/>
        <v>28859.615106000001</v>
      </c>
      <c r="Q715" s="3">
        <f t="shared" si="205"/>
        <v>0</v>
      </c>
      <c r="R715" s="4" t="str">
        <f t="shared" si="206"/>
        <v>A+J=</v>
      </c>
      <c r="S715" s="5">
        <f t="shared" si="207"/>
        <v>43360</v>
      </c>
      <c r="T715" s="8">
        <f t="shared" si="208"/>
        <v>0</v>
      </c>
      <c r="U715" s="8"/>
      <c r="V715" s="8"/>
      <c r="W715" s="8"/>
      <c r="X715" s="8"/>
      <c r="Y715" s="6"/>
      <c r="Z715" s="8"/>
      <c r="AA715" s="8"/>
      <c r="AB715" s="8"/>
      <c r="AC715" s="8"/>
      <c r="AD715" s="8"/>
      <c r="AE715" s="9"/>
      <c r="AF715" s="8"/>
      <c r="AG715" s="8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6"/>
      <c r="GI715" s="6"/>
      <c r="GJ715" s="6"/>
      <c r="GK715" s="6"/>
      <c r="GL715" s="6"/>
      <c r="GM715" s="6"/>
      <c r="GN715" s="6"/>
      <c r="GO715" s="6"/>
      <c r="GP715" s="6"/>
      <c r="GQ715" s="6"/>
      <c r="GR715" s="6"/>
      <c r="GS715" s="6"/>
      <c r="GT715" s="6"/>
      <c r="GU715" s="6"/>
      <c r="GV715" s="6"/>
      <c r="GW715" s="6"/>
      <c r="GX715" s="6"/>
      <c r="GY715" s="6"/>
      <c r="GZ715" s="6"/>
    </row>
    <row r="716" spans="1:208" x14ac:dyDescent="0.15">
      <c r="A716" s="153">
        <f t="shared" si="199"/>
        <v>43332</v>
      </c>
      <c r="B716" s="23">
        <f t="shared" ca="1" si="209"/>
        <v>742859.61510599998</v>
      </c>
      <c r="C716" s="18">
        <f t="shared" si="200"/>
        <v>714000</v>
      </c>
      <c r="D716" s="17">
        <f ca="1">IF(A716&lt;$B$1,VLOOKUP(A716,[1]DI!$A$4:$B$15000,2,FALSE),0)</f>
        <v>6.3899999999999998E-2</v>
      </c>
      <c r="E716" s="18">
        <f t="shared" ref="E716:E779" ca="1" si="212">IF(A716&lt;A$10,1,ROUND(((1+D716)^(1/252)),8))</f>
        <v>1.0002458299999999</v>
      </c>
      <c r="F716" s="18">
        <f ca="1">(TRUNC(PRODUCT($E$12:$E715),16))</f>
        <v>1.1884643906960799</v>
      </c>
      <c r="G716" s="18">
        <f t="shared" ca="1" si="211"/>
        <v>1.15699170700277</v>
      </c>
      <c r="H716" s="18">
        <f t="shared" ref="H716:H779" ca="1" si="213">ROUND(F716/G716,8)</f>
        <v>1.02720217</v>
      </c>
      <c r="I716" s="17">
        <f t="shared" si="201"/>
        <v>0.03</v>
      </c>
      <c r="J716" s="5">
        <f t="shared" si="202"/>
        <v>43174</v>
      </c>
      <c r="K716" s="2">
        <f t="shared" si="203"/>
        <v>109</v>
      </c>
      <c r="L716" s="27">
        <f t="shared" si="204"/>
        <v>109</v>
      </c>
      <c r="M716" s="14">
        <f t="shared" ref="M716:M779" si="214">ROUND((I716+1)^(L716/252),9)</f>
        <v>1.0128674369999999</v>
      </c>
      <c r="N716" s="14">
        <f t="shared" ref="N716:N779" ca="1" si="215">ROUND(H716*M716,9)</f>
        <v>1.0404196290000001</v>
      </c>
      <c r="O716" s="27">
        <f t="shared" si="210"/>
        <v>0</v>
      </c>
      <c r="P716" s="18">
        <f t="shared" ref="P716:P779" ca="1" si="216">TRUNC(((N716-1)*C716),8)</f>
        <v>28859.615106000001</v>
      </c>
      <c r="Q716" s="3">
        <f t="shared" si="205"/>
        <v>0</v>
      </c>
      <c r="R716" s="4" t="str">
        <f t="shared" si="206"/>
        <v>A+J=</v>
      </c>
      <c r="S716" s="5">
        <f t="shared" si="207"/>
        <v>43360</v>
      </c>
      <c r="T716" s="8">
        <f t="shared" si="208"/>
        <v>0</v>
      </c>
      <c r="U716" s="8"/>
      <c r="V716" s="8"/>
      <c r="W716" s="8"/>
      <c r="X716" s="8"/>
      <c r="Y716" s="6"/>
      <c r="Z716" s="8"/>
      <c r="AA716" s="8"/>
      <c r="AB716" s="8"/>
      <c r="AC716" s="8"/>
      <c r="AD716" s="8"/>
      <c r="AE716" s="9"/>
      <c r="AF716" s="8"/>
      <c r="AG716" s="8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6"/>
      <c r="GI716" s="6"/>
      <c r="GJ716" s="6"/>
      <c r="GK716" s="6"/>
      <c r="GL716" s="6"/>
      <c r="GM716" s="6"/>
      <c r="GN716" s="6"/>
      <c r="GO716" s="6"/>
      <c r="GP716" s="6"/>
      <c r="GQ716" s="6"/>
      <c r="GR716" s="6"/>
      <c r="GS716" s="6"/>
      <c r="GT716" s="6"/>
      <c r="GU716" s="6"/>
      <c r="GV716" s="6"/>
      <c r="GW716" s="6"/>
      <c r="GX716" s="6"/>
      <c r="GY716" s="6"/>
      <c r="GZ716" s="6"/>
    </row>
    <row r="717" spans="1:208" x14ac:dyDescent="0.15">
      <c r="A717" s="153">
        <f t="shared" ref="A717:A780" si="217">(A716+1)</f>
        <v>43333</v>
      </c>
      <c r="B717" s="23">
        <f t="shared" ca="1" si="209"/>
        <v>743129.39572200004</v>
      </c>
      <c r="C717" s="18">
        <f t="shared" ref="C717:C780" si="218">(C716-Q716)</f>
        <v>714000</v>
      </c>
      <c r="D717" s="17">
        <f ca="1">IF(A717&lt;$B$1,VLOOKUP(A717,[1]DI!$A$4:$B$15000,2,FALSE),0)</f>
        <v>6.3899999999999998E-2</v>
      </c>
      <c r="E717" s="18">
        <f t="shared" ca="1" si="212"/>
        <v>1.0002458299999999</v>
      </c>
      <c r="F717" s="18">
        <f ca="1">(TRUNC(PRODUCT($E$12:$E716),16))</f>
        <v>1.18875655089724</v>
      </c>
      <c r="G717" s="18">
        <f t="shared" ca="1" si="211"/>
        <v>1.15699170700277</v>
      </c>
      <c r="H717" s="18">
        <f t="shared" ca="1" si="213"/>
        <v>1.0274546899999999</v>
      </c>
      <c r="I717" s="17">
        <f t="shared" ref="I717:I780" si="219">I716</f>
        <v>0.03</v>
      </c>
      <c r="J717" s="5">
        <f t="shared" ref="J717:J780" si="220">IF(O716&gt;0,VLOOKUP(O716,V$12:AF$48,2),J716)</f>
        <v>43174</v>
      </c>
      <c r="K717" s="2">
        <f t="shared" ref="K717:K780" si="221">IF(A717&gt;J717,IF(NETWORKDAYS(J717,A717,$V$52:$V$436)-1=0,1,NETWORKDAYS(J717,A717,$V$52:$V$436)-1),0)</f>
        <v>110</v>
      </c>
      <c r="L717" s="27">
        <f t="shared" ref="L717:L780" si="222">IF(AND(K717=1,K716=1),1,IF(K717&gt;0,IF(K717=K716,K717+1,K717),0))</f>
        <v>110</v>
      </c>
      <c r="M717" s="14">
        <f t="shared" si="214"/>
        <v>1.01298625</v>
      </c>
      <c r="N717" s="14">
        <f t="shared" ca="1" si="215"/>
        <v>1.040797473</v>
      </c>
      <c r="O717" s="27">
        <f t="shared" si="210"/>
        <v>0</v>
      </c>
      <c r="P717" s="18">
        <f t="shared" ca="1" si="216"/>
        <v>29129.395722000001</v>
      </c>
      <c r="Q717" s="3">
        <f t="shared" ref="Q717:Q780" si="223">IF(O717&gt;0,VLOOKUP(O717,$V$12:$AA$48,6),0)</f>
        <v>0</v>
      </c>
      <c r="R717" s="4" t="str">
        <f t="shared" ref="R717:R780" si="224">IF(O716&gt;0,VLOOKUP(O716,V$12:AF$48,10),R716)</f>
        <v>A+J=</v>
      </c>
      <c r="S717" s="5">
        <f t="shared" ref="S717:S780" si="225">IF(O716&gt;0,VLOOKUP(O716,V$12:AF$48,11),S716)</f>
        <v>43360</v>
      </c>
      <c r="T717" s="8">
        <f t="shared" ref="T717:T780" si="226">IF(O717&gt;0,(P717+Q717)*T$10,0)</f>
        <v>0</v>
      </c>
      <c r="U717" s="8"/>
      <c r="V717" s="8"/>
      <c r="W717" s="8"/>
      <c r="X717" s="8"/>
      <c r="Y717" s="6"/>
      <c r="Z717" s="8"/>
      <c r="AA717" s="8"/>
      <c r="AB717" s="8"/>
      <c r="AC717" s="8"/>
      <c r="AD717" s="8"/>
      <c r="AE717" s="9"/>
      <c r="AF717" s="8"/>
      <c r="AG717" s="8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6"/>
      <c r="GI717" s="6"/>
      <c r="GJ717" s="6"/>
      <c r="GK717" s="6"/>
      <c r="GL717" s="6"/>
      <c r="GM717" s="6"/>
      <c r="GN717" s="6"/>
      <c r="GO717" s="6"/>
      <c r="GP717" s="6"/>
      <c r="GQ717" s="6"/>
      <c r="GR717" s="6"/>
      <c r="GS717" s="6"/>
      <c r="GT717" s="6"/>
      <c r="GU717" s="6"/>
      <c r="GV717" s="6"/>
      <c r="GW717" s="6"/>
      <c r="GX717" s="6"/>
      <c r="GY717" s="6"/>
      <c r="GZ717" s="6"/>
    </row>
    <row r="718" spans="1:208" x14ac:dyDescent="0.15">
      <c r="A718" s="153">
        <f t="shared" si="217"/>
        <v>43334</v>
      </c>
      <c r="B718" s="23">
        <f t="shared" ref="B718:B781" ca="1" si="227">IF(A718&lt;=TODAY(),C718+P718,IF(AND(A718&gt;TODAY(),A718&lt;=$B$1),IF(VLOOKUP(TODAY(),$A$10:$D$10000,4,FALSE)=0,"n.d",C718+P718),"n.d"))</f>
        <v>743399.27344199002</v>
      </c>
      <c r="C718" s="18">
        <f t="shared" si="218"/>
        <v>714000</v>
      </c>
      <c r="D718" s="17">
        <f ca="1">IF(A718&lt;$B$1,VLOOKUP(A718,[1]DI!$A$4:$B$15000,2,FALSE),0)</f>
        <v>6.3899999999999998E-2</v>
      </c>
      <c r="E718" s="18">
        <f t="shared" ca="1" si="212"/>
        <v>1.0002458299999999</v>
      </c>
      <c r="F718" s="18">
        <f ca="1">(TRUNC(PRODUCT($E$12:$E717),16))</f>
        <v>1.1890487829201499</v>
      </c>
      <c r="G718" s="18">
        <f t="shared" ca="1" si="211"/>
        <v>1.15699170700277</v>
      </c>
      <c r="H718" s="18">
        <f t="shared" ca="1" si="213"/>
        <v>1.0277072700000001</v>
      </c>
      <c r="I718" s="17">
        <f t="shared" si="219"/>
        <v>0.03</v>
      </c>
      <c r="J718" s="5">
        <f t="shared" si="220"/>
        <v>43174</v>
      </c>
      <c r="K718" s="2">
        <f t="shared" si="221"/>
        <v>111</v>
      </c>
      <c r="L718" s="27">
        <f t="shared" si="222"/>
        <v>111</v>
      </c>
      <c r="M718" s="14">
        <f t="shared" si="214"/>
        <v>1.0131050770000001</v>
      </c>
      <c r="N718" s="14">
        <f t="shared" ca="1" si="215"/>
        <v>1.0411754529999999</v>
      </c>
      <c r="O718" s="27">
        <f t="shared" ref="O718:O781" si="228">IF(VLOOKUP(A718,W$12:AD$48,8)=VLOOKUP(A717,W$12:AD$48,8),0,VLOOKUP(A718,W$12:AD$48,8))</f>
        <v>0</v>
      </c>
      <c r="P718" s="18">
        <f t="shared" ca="1" si="216"/>
        <v>29399.273441990001</v>
      </c>
      <c r="Q718" s="3">
        <f t="shared" si="223"/>
        <v>0</v>
      </c>
      <c r="R718" s="4" t="str">
        <f t="shared" si="224"/>
        <v>A+J=</v>
      </c>
      <c r="S718" s="5">
        <f t="shared" si="225"/>
        <v>43360</v>
      </c>
      <c r="T718" s="8">
        <f t="shared" si="226"/>
        <v>0</v>
      </c>
      <c r="U718" s="8"/>
      <c r="V718" s="8"/>
      <c r="W718" s="8"/>
      <c r="X718" s="8"/>
      <c r="Y718" s="6"/>
      <c r="Z718" s="8"/>
      <c r="AA718" s="8"/>
      <c r="AB718" s="8"/>
      <c r="AC718" s="8"/>
      <c r="AD718" s="8"/>
      <c r="AE718" s="9"/>
      <c r="AF718" s="8"/>
      <c r="AG718" s="8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6"/>
      <c r="GI718" s="6"/>
      <c r="GJ718" s="6"/>
      <c r="GK718" s="6"/>
      <c r="GL718" s="6"/>
      <c r="GM718" s="6"/>
      <c r="GN718" s="6"/>
      <c r="GO718" s="6"/>
      <c r="GP718" s="6"/>
      <c r="GQ718" s="6"/>
      <c r="GR718" s="6"/>
      <c r="GS718" s="6"/>
      <c r="GT718" s="6"/>
      <c r="GU718" s="6"/>
      <c r="GV718" s="6"/>
      <c r="GW718" s="6"/>
      <c r="GX718" s="6"/>
      <c r="GY718" s="6"/>
      <c r="GZ718" s="6"/>
    </row>
    <row r="719" spans="1:208" x14ac:dyDescent="0.15">
      <c r="A719" s="153">
        <f t="shared" si="217"/>
        <v>43335</v>
      </c>
      <c r="B719" s="23">
        <f t="shared" ca="1" si="227"/>
        <v>743669.24755199999</v>
      </c>
      <c r="C719" s="18">
        <f t="shared" si="218"/>
        <v>714000</v>
      </c>
      <c r="D719" s="17">
        <f ca="1">IF(A719&lt;$B$1,VLOOKUP(A719,[1]DI!$A$4:$B$15000,2,FALSE),0)</f>
        <v>6.3899999999999998E-2</v>
      </c>
      <c r="E719" s="18">
        <f t="shared" ca="1" si="212"/>
        <v>1.0002458299999999</v>
      </c>
      <c r="F719" s="18">
        <f ca="1">(TRUNC(PRODUCT($E$12:$E718),16))</f>
        <v>1.1893410867824501</v>
      </c>
      <c r="G719" s="18">
        <f t="shared" ca="1" si="211"/>
        <v>1.15699170700277</v>
      </c>
      <c r="H719" s="18">
        <f t="shared" ca="1" si="213"/>
        <v>1.0279599100000001</v>
      </c>
      <c r="I719" s="17">
        <f t="shared" si="219"/>
        <v>0.03</v>
      </c>
      <c r="J719" s="5">
        <f t="shared" si="220"/>
        <v>43174</v>
      </c>
      <c r="K719" s="2">
        <f t="shared" si="221"/>
        <v>112</v>
      </c>
      <c r="L719" s="27">
        <f t="shared" si="222"/>
        <v>112</v>
      </c>
      <c r="M719" s="14">
        <f t="shared" si="214"/>
        <v>1.013223918</v>
      </c>
      <c r="N719" s="14">
        <f t="shared" ca="1" si="215"/>
        <v>1.0415535680000001</v>
      </c>
      <c r="O719" s="27">
        <f t="shared" si="228"/>
        <v>0</v>
      </c>
      <c r="P719" s="18">
        <f t="shared" ca="1" si="216"/>
        <v>29669.247552000001</v>
      </c>
      <c r="Q719" s="3">
        <f t="shared" si="223"/>
        <v>0</v>
      </c>
      <c r="R719" s="4" t="str">
        <f t="shared" si="224"/>
        <v>A+J=</v>
      </c>
      <c r="S719" s="5">
        <f t="shared" si="225"/>
        <v>43360</v>
      </c>
      <c r="T719" s="8">
        <f t="shared" si="226"/>
        <v>0</v>
      </c>
      <c r="U719" s="8"/>
      <c r="V719" s="8"/>
      <c r="W719" s="8"/>
      <c r="X719" s="8"/>
      <c r="Y719" s="6"/>
      <c r="Z719" s="8"/>
      <c r="AA719" s="8"/>
      <c r="AB719" s="8"/>
      <c r="AC719" s="8"/>
      <c r="AD719" s="8"/>
      <c r="AE719" s="9"/>
      <c r="AF719" s="8"/>
      <c r="AG719" s="8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6"/>
      <c r="GI719" s="6"/>
      <c r="GJ719" s="6"/>
      <c r="GK719" s="6"/>
      <c r="GL719" s="6"/>
      <c r="GM719" s="6"/>
      <c r="GN719" s="6"/>
      <c r="GO719" s="6"/>
      <c r="GP719" s="6"/>
      <c r="GQ719" s="6"/>
      <c r="GR719" s="6"/>
      <c r="GS719" s="6"/>
      <c r="GT719" s="6"/>
      <c r="GU719" s="6"/>
      <c r="GV719" s="6"/>
      <c r="GW719" s="6"/>
      <c r="GX719" s="6"/>
      <c r="GY719" s="6"/>
      <c r="GZ719" s="6"/>
    </row>
    <row r="720" spans="1:208" x14ac:dyDescent="0.15">
      <c r="A720" s="153">
        <f t="shared" si="217"/>
        <v>43336</v>
      </c>
      <c r="B720" s="23">
        <f t="shared" ca="1" si="227"/>
        <v>743939.31733800005</v>
      </c>
      <c r="C720" s="18">
        <f t="shared" si="218"/>
        <v>714000</v>
      </c>
      <c r="D720" s="17">
        <f ca="1">IF(A720&lt;$B$1,VLOOKUP(A720,[1]DI!$A$4:$B$15000,2,FALSE),0)</f>
        <v>6.3899999999999998E-2</v>
      </c>
      <c r="E720" s="18">
        <f t="shared" ca="1" si="212"/>
        <v>1.0002458299999999</v>
      </c>
      <c r="F720" s="18">
        <f ca="1">(TRUNC(PRODUCT($E$12:$E719),16))</f>
        <v>1.1896334625018199</v>
      </c>
      <c r="G720" s="18">
        <f t="shared" ca="1" si="211"/>
        <v>1.15699170700277</v>
      </c>
      <c r="H720" s="18">
        <f t="shared" ca="1" si="213"/>
        <v>1.02821261</v>
      </c>
      <c r="I720" s="17">
        <f t="shared" si="219"/>
        <v>0.03</v>
      </c>
      <c r="J720" s="5">
        <f t="shared" si="220"/>
        <v>43174</v>
      </c>
      <c r="K720" s="2">
        <f t="shared" si="221"/>
        <v>113</v>
      </c>
      <c r="L720" s="27">
        <f t="shared" si="222"/>
        <v>113</v>
      </c>
      <c r="M720" s="14">
        <f t="shared" si="214"/>
        <v>1.013342773</v>
      </c>
      <c r="N720" s="14">
        <f t="shared" ca="1" si="215"/>
        <v>1.041931817</v>
      </c>
      <c r="O720" s="27">
        <f t="shared" si="228"/>
        <v>0</v>
      </c>
      <c r="P720" s="18">
        <f t="shared" ca="1" si="216"/>
        <v>29939.317338000001</v>
      </c>
      <c r="Q720" s="3">
        <f t="shared" si="223"/>
        <v>0</v>
      </c>
      <c r="R720" s="4" t="str">
        <f t="shared" si="224"/>
        <v>A+J=</v>
      </c>
      <c r="S720" s="5">
        <f t="shared" si="225"/>
        <v>43360</v>
      </c>
      <c r="T720" s="8">
        <f t="shared" si="226"/>
        <v>0</v>
      </c>
      <c r="U720" s="8"/>
      <c r="V720" s="8"/>
      <c r="W720" s="8"/>
      <c r="X720" s="8"/>
      <c r="Y720" s="6"/>
      <c r="Z720" s="8"/>
      <c r="AA720" s="8"/>
      <c r="AB720" s="8"/>
      <c r="AC720" s="8"/>
      <c r="AD720" s="8"/>
      <c r="AE720" s="9"/>
      <c r="AF720" s="8"/>
      <c r="AG720" s="8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6"/>
      <c r="GI720" s="6"/>
      <c r="GJ720" s="6"/>
      <c r="GK720" s="6"/>
      <c r="GL720" s="6"/>
      <c r="GM720" s="6"/>
      <c r="GN720" s="6"/>
      <c r="GO720" s="6"/>
      <c r="GP720" s="6"/>
      <c r="GQ720" s="6"/>
      <c r="GR720" s="6"/>
      <c r="GS720" s="6"/>
      <c r="GT720" s="6"/>
      <c r="GU720" s="6"/>
      <c r="GV720" s="6"/>
      <c r="GW720" s="6"/>
      <c r="GX720" s="6"/>
      <c r="GY720" s="6"/>
      <c r="GZ720" s="6"/>
    </row>
    <row r="721" spans="1:208" x14ac:dyDescent="0.15">
      <c r="A721" s="153">
        <f t="shared" si="217"/>
        <v>43337</v>
      </c>
      <c r="B721" s="23">
        <f t="shared" ca="1" si="227"/>
        <v>744209.49208199</v>
      </c>
      <c r="C721" s="18">
        <f t="shared" si="218"/>
        <v>714000</v>
      </c>
      <c r="D721" s="17">
        <f ca="1">IF(A721&lt;$B$1,VLOOKUP(A721,[1]DI!$A$4:$B$15000,2,FALSE),0)</f>
        <v>0</v>
      </c>
      <c r="E721" s="18">
        <f t="shared" ca="1" si="212"/>
        <v>1</v>
      </c>
      <c r="F721" s="18">
        <f ca="1">(TRUNC(PRODUCT($E$12:$E720),16))</f>
        <v>1.1899259100959001</v>
      </c>
      <c r="G721" s="18">
        <f t="shared" ca="1" si="211"/>
        <v>1.15699170700277</v>
      </c>
      <c r="H721" s="18">
        <f t="shared" ca="1" si="213"/>
        <v>1.0284653800000001</v>
      </c>
      <c r="I721" s="17">
        <f t="shared" si="219"/>
        <v>0.03</v>
      </c>
      <c r="J721" s="5">
        <f t="shared" si="220"/>
        <v>43174</v>
      </c>
      <c r="K721" s="2">
        <f t="shared" si="221"/>
        <v>113</v>
      </c>
      <c r="L721" s="27">
        <f t="shared" si="222"/>
        <v>114</v>
      </c>
      <c r="M721" s="14">
        <f t="shared" si="214"/>
        <v>1.013461642</v>
      </c>
      <c r="N721" s="14">
        <f t="shared" ca="1" si="215"/>
        <v>1.0423102129999999</v>
      </c>
      <c r="O721" s="27">
        <f t="shared" si="228"/>
        <v>0</v>
      </c>
      <c r="P721" s="18">
        <f t="shared" ca="1" si="216"/>
        <v>30209.49208199</v>
      </c>
      <c r="Q721" s="3">
        <f t="shared" si="223"/>
        <v>0</v>
      </c>
      <c r="R721" s="4" t="str">
        <f t="shared" si="224"/>
        <v>A+J=</v>
      </c>
      <c r="S721" s="5">
        <f t="shared" si="225"/>
        <v>43360</v>
      </c>
      <c r="T721" s="8">
        <f t="shared" si="226"/>
        <v>0</v>
      </c>
      <c r="U721" s="8"/>
      <c r="V721" s="8"/>
      <c r="W721" s="8"/>
      <c r="X721" s="8"/>
      <c r="Y721" s="6"/>
      <c r="Z721" s="8"/>
      <c r="AA721" s="8"/>
      <c r="AB721" s="8"/>
      <c r="AC721" s="8"/>
      <c r="AD721" s="8"/>
      <c r="AE721" s="9"/>
      <c r="AF721" s="8"/>
      <c r="AG721" s="8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6"/>
      <c r="GI721" s="6"/>
      <c r="GJ721" s="6"/>
      <c r="GK721" s="6"/>
      <c r="GL721" s="6"/>
      <c r="GM721" s="6"/>
      <c r="GN721" s="6"/>
      <c r="GO721" s="6"/>
      <c r="GP721" s="6"/>
      <c r="GQ721" s="6"/>
      <c r="GR721" s="6"/>
      <c r="GS721" s="6"/>
      <c r="GT721" s="6"/>
      <c r="GU721" s="6"/>
      <c r="GV721" s="6"/>
      <c r="GW721" s="6"/>
      <c r="GX721" s="6"/>
      <c r="GY721" s="6"/>
      <c r="GZ721" s="6"/>
    </row>
    <row r="722" spans="1:208" x14ac:dyDescent="0.15">
      <c r="A722" s="153">
        <f t="shared" si="217"/>
        <v>43338</v>
      </c>
      <c r="B722" s="23">
        <f t="shared" ca="1" si="227"/>
        <v>744209.49208199</v>
      </c>
      <c r="C722" s="18">
        <f t="shared" si="218"/>
        <v>714000</v>
      </c>
      <c r="D722" s="17">
        <f ca="1">IF(A722&lt;$B$1,VLOOKUP(A722,[1]DI!$A$4:$B$15000,2,FALSE),0)</f>
        <v>0</v>
      </c>
      <c r="E722" s="18">
        <f t="shared" ca="1" si="212"/>
        <v>1</v>
      </c>
      <c r="F722" s="18">
        <f ca="1">(TRUNC(PRODUCT($E$12:$E721),16))</f>
        <v>1.1899259100959001</v>
      </c>
      <c r="G722" s="18">
        <f t="shared" ca="1" si="211"/>
        <v>1.15699170700277</v>
      </c>
      <c r="H722" s="18">
        <f t="shared" ca="1" si="213"/>
        <v>1.0284653800000001</v>
      </c>
      <c r="I722" s="17">
        <f t="shared" si="219"/>
        <v>0.03</v>
      </c>
      <c r="J722" s="5">
        <f t="shared" si="220"/>
        <v>43174</v>
      </c>
      <c r="K722" s="2">
        <f t="shared" si="221"/>
        <v>113</v>
      </c>
      <c r="L722" s="27">
        <f t="shared" si="222"/>
        <v>114</v>
      </c>
      <c r="M722" s="14">
        <f t="shared" si="214"/>
        <v>1.013461642</v>
      </c>
      <c r="N722" s="14">
        <f t="shared" ca="1" si="215"/>
        <v>1.0423102129999999</v>
      </c>
      <c r="O722" s="27">
        <f t="shared" si="228"/>
        <v>0</v>
      </c>
      <c r="P722" s="18">
        <f t="shared" ca="1" si="216"/>
        <v>30209.49208199</v>
      </c>
      <c r="Q722" s="3">
        <f t="shared" si="223"/>
        <v>0</v>
      </c>
      <c r="R722" s="4" t="str">
        <f t="shared" si="224"/>
        <v>A+J=</v>
      </c>
      <c r="S722" s="5">
        <f t="shared" si="225"/>
        <v>43360</v>
      </c>
      <c r="T722" s="8">
        <f t="shared" si="226"/>
        <v>0</v>
      </c>
      <c r="U722" s="8"/>
      <c r="V722" s="8"/>
      <c r="W722" s="8"/>
      <c r="X722" s="8"/>
      <c r="Y722" s="6"/>
      <c r="Z722" s="8"/>
      <c r="AA722" s="8"/>
      <c r="AB722" s="8"/>
      <c r="AC722" s="8"/>
      <c r="AD722" s="8"/>
      <c r="AE722" s="9"/>
      <c r="AF722" s="8"/>
      <c r="AG722" s="8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6"/>
      <c r="GI722" s="6"/>
      <c r="GJ722" s="6"/>
      <c r="GK722" s="6"/>
      <c r="GL722" s="6"/>
      <c r="GM722" s="6"/>
      <c r="GN722" s="6"/>
      <c r="GO722" s="6"/>
      <c r="GP722" s="6"/>
      <c r="GQ722" s="6"/>
      <c r="GR722" s="6"/>
      <c r="GS722" s="6"/>
      <c r="GT722" s="6"/>
      <c r="GU722" s="6"/>
      <c r="GV722" s="6"/>
      <c r="GW722" s="6"/>
      <c r="GX722" s="6"/>
      <c r="GY722" s="6"/>
      <c r="GZ722" s="6"/>
    </row>
    <row r="723" spans="1:208" x14ac:dyDescent="0.15">
      <c r="A723" s="153">
        <f t="shared" si="217"/>
        <v>43339</v>
      </c>
      <c r="B723" s="23">
        <f t="shared" ca="1" si="227"/>
        <v>744209.49208199</v>
      </c>
      <c r="C723" s="18">
        <f t="shared" si="218"/>
        <v>714000</v>
      </c>
      <c r="D723" s="17">
        <f ca="1">IF(A723&lt;$B$1,VLOOKUP(A723,[1]DI!$A$4:$B$15000,2,FALSE),0)</f>
        <v>6.3899999999999998E-2</v>
      </c>
      <c r="E723" s="18">
        <f t="shared" ca="1" si="212"/>
        <v>1.0002458299999999</v>
      </c>
      <c r="F723" s="18">
        <f ca="1">(TRUNC(PRODUCT($E$12:$E722),16))</f>
        <v>1.1899259100959001</v>
      </c>
      <c r="G723" s="18">
        <f t="shared" ca="1" si="211"/>
        <v>1.15699170700277</v>
      </c>
      <c r="H723" s="18">
        <f t="shared" ca="1" si="213"/>
        <v>1.0284653800000001</v>
      </c>
      <c r="I723" s="17">
        <f t="shared" si="219"/>
        <v>0.03</v>
      </c>
      <c r="J723" s="5">
        <f t="shared" si="220"/>
        <v>43174</v>
      </c>
      <c r="K723" s="2">
        <f t="shared" si="221"/>
        <v>114</v>
      </c>
      <c r="L723" s="27">
        <f t="shared" si="222"/>
        <v>114</v>
      </c>
      <c r="M723" s="14">
        <f t="shared" si="214"/>
        <v>1.013461642</v>
      </c>
      <c r="N723" s="14">
        <f t="shared" ca="1" si="215"/>
        <v>1.0423102129999999</v>
      </c>
      <c r="O723" s="27">
        <f t="shared" si="228"/>
        <v>0</v>
      </c>
      <c r="P723" s="18">
        <f t="shared" ca="1" si="216"/>
        <v>30209.49208199</v>
      </c>
      <c r="Q723" s="3">
        <f t="shared" si="223"/>
        <v>0</v>
      </c>
      <c r="R723" s="4" t="str">
        <f t="shared" si="224"/>
        <v>A+J=</v>
      </c>
      <c r="S723" s="5">
        <f t="shared" si="225"/>
        <v>43360</v>
      </c>
      <c r="T723" s="8">
        <f t="shared" si="226"/>
        <v>0</v>
      </c>
      <c r="U723" s="8"/>
      <c r="V723" s="8"/>
      <c r="W723" s="8"/>
      <c r="X723" s="8"/>
      <c r="Y723" s="6"/>
      <c r="Z723" s="8"/>
      <c r="AA723" s="8"/>
      <c r="AB723" s="8"/>
      <c r="AC723" s="8"/>
      <c r="AD723" s="8"/>
      <c r="AE723" s="9"/>
      <c r="AF723" s="8"/>
      <c r="AG723" s="8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6"/>
      <c r="GI723" s="6"/>
      <c r="GJ723" s="6"/>
      <c r="GK723" s="6"/>
      <c r="GL723" s="6"/>
      <c r="GM723" s="6"/>
      <c r="GN723" s="6"/>
      <c r="GO723" s="6"/>
      <c r="GP723" s="6"/>
      <c r="GQ723" s="6"/>
      <c r="GR723" s="6"/>
      <c r="GS723" s="6"/>
      <c r="GT723" s="6"/>
      <c r="GU723" s="6"/>
      <c r="GV723" s="6"/>
      <c r="GW723" s="6"/>
      <c r="GX723" s="6"/>
      <c r="GY723" s="6"/>
      <c r="GZ723" s="6"/>
    </row>
    <row r="724" spans="1:208" x14ac:dyDescent="0.15">
      <c r="A724" s="153">
        <f t="shared" si="217"/>
        <v>43340</v>
      </c>
      <c r="B724" s="23">
        <f t="shared" ca="1" si="227"/>
        <v>744479.75536199997</v>
      </c>
      <c r="C724" s="18">
        <f t="shared" si="218"/>
        <v>714000</v>
      </c>
      <c r="D724" s="17">
        <f ca="1">IF(A724&lt;$B$1,VLOOKUP(A724,[1]DI!$A$4:$B$15000,2,FALSE),0)</f>
        <v>6.3899999999999998E-2</v>
      </c>
      <c r="E724" s="18">
        <f t="shared" ca="1" si="212"/>
        <v>1.0002458299999999</v>
      </c>
      <c r="F724" s="18">
        <f ca="1">(TRUNC(PRODUCT($E$12:$E723),16))</f>
        <v>1.1902184295823801</v>
      </c>
      <c r="G724" s="18">
        <f t="shared" ca="1" si="211"/>
        <v>1.15699170700277</v>
      </c>
      <c r="H724" s="18">
        <f t="shared" ca="1" si="213"/>
        <v>1.0287181999999999</v>
      </c>
      <c r="I724" s="17">
        <f t="shared" si="219"/>
        <v>0.03</v>
      </c>
      <c r="J724" s="5">
        <f t="shared" si="220"/>
        <v>43174</v>
      </c>
      <c r="K724" s="2">
        <f t="shared" si="221"/>
        <v>115</v>
      </c>
      <c r="L724" s="27">
        <f t="shared" si="222"/>
        <v>115</v>
      </c>
      <c r="M724" s="14">
        <f t="shared" si="214"/>
        <v>1.0135805250000001</v>
      </c>
      <c r="N724" s="14">
        <f t="shared" ca="1" si="215"/>
        <v>1.0426887330000001</v>
      </c>
      <c r="O724" s="27">
        <f t="shared" si="228"/>
        <v>0</v>
      </c>
      <c r="P724" s="18">
        <f t="shared" ca="1" si="216"/>
        <v>30479.755362</v>
      </c>
      <c r="Q724" s="3">
        <f t="shared" si="223"/>
        <v>0</v>
      </c>
      <c r="R724" s="4" t="str">
        <f t="shared" si="224"/>
        <v>A+J=</v>
      </c>
      <c r="S724" s="5">
        <f t="shared" si="225"/>
        <v>43360</v>
      </c>
      <c r="T724" s="8">
        <f t="shared" si="226"/>
        <v>0</v>
      </c>
      <c r="U724" s="8"/>
      <c r="V724" s="8"/>
      <c r="W724" s="8"/>
      <c r="X724" s="8"/>
      <c r="Y724" s="6"/>
      <c r="Z724" s="8"/>
      <c r="AA724" s="8"/>
      <c r="AB724" s="8"/>
      <c r="AC724" s="8"/>
      <c r="AD724" s="8"/>
      <c r="AE724" s="9"/>
      <c r="AF724" s="8"/>
      <c r="AG724" s="8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6"/>
      <c r="GI724" s="6"/>
      <c r="GJ724" s="6"/>
      <c r="GK724" s="6"/>
      <c r="GL724" s="6"/>
      <c r="GM724" s="6"/>
      <c r="GN724" s="6"/>
      <c r="GO724" s="6"/>
      <c r="GP724" s="6"/>
      <c r="GQ724" s="6"/>
      <c r="GR724" s="6"/>
      <c r="GS724" s="6"/>
      <c r="GT724" s="6"/>
      <c r="GU724" s="6"/>
      <c r="GV724" s="6"/>
      <c r="GW724" s="6"/>
      <c r="GX724" s="6"/>
      <c r="GY724" s="6"/>
      <c r="GZ724" s="6"/>
    </row>
    <row r="725" spans="1:208" x14ac:dyDescent="0.15">
      <c r="A725" s="153">
        <f t="shared" si="217"/>
        <v>43341</v>
      </c>
      <c r="B725" s="23">
        <f t="shared" ca="1" si="227"/>
        <v>744750.12288598996</v>
      </c>
      <c r="C725" s="18">
        <f t="shared" si="218"/>
        <v>714000</v>
      </c>
      <c r="D725" s="17">
        <f ca="1">IF(A725&lt;$B$1,VLOOKUP(A725,[1]DI!$A$4:$B$15000,2,FALSE),0)</f>
        <v>6.3899999999999998E-2</v>
      </c>
      <c r="E725" s="18">
        <f t="shared" ca="1" si="212"/>
        <v>1.0002458299999999</v>
      </c>
      <c r="F725" s="18">
        <f ca="1">(TRUNC(PRODUCT($E$12:$E724),16))</f>
        <v>1.19051102097892</v>
      </c>
      <c r="G725" s="18">
        <f t="shared" ca="1" si="211"/>
        <v>1.15699170700277</v>
      </c>
      <c r="H725" s="18">
        <f t="shared" ca="1" si="213"/>
        <v>1.02897109</v>
      </c>
      <c r="I725" s="17">
        <f t="shared" si="219"/>
        <v>0.03</v>
      </c>
      <c r="J725" s="5">
        <f t="shared" si="220"/>
        <v>43174</v>
      </c>
      <c r="K725" s="2">
        <f t="shared" si="221"/>
        <v>116</v>
      </c>
      <c r="L725" s="27">
        <f t="shared" si="222"/>
        <v>116</v>
      </c>
      <c r="M725" s="14">
        <f t="shared" si="214"/>
        <v>1.013699422</v>
      </c>
      <c r="N725" s="14">
        <f t="shared" ca="1" si="215"/>
        <v>1.0430673989999999</v>
      </c>
      <c r="O725" s="27">
        <f t="shared" si="228"/>
        <v>0</v>
      </c>
      <c r="P725" s="18">
        <f t="shared" ca="1" si="216"/>
        <v>30750.12288599</v>
      </c>
      <c r="Q725" s="3">
        <f t="shared" si="223"/>
        <v>0</v>
      </c>
      <c r="R725" s="4" t="str">
        <f t="shared" si="224"/>
        <v>A+J=</v>
      </c>
      <c r="S725" s="5">
        <f t="shared" si="225"/>
        <v>43360</v>
      </c>
      <c r="T725" s="8">
        <f t="shared" si="226"/>
        <v>0</v>
      </c>
      <c r="U725" s="8"/>
      <c r="V725" s="8"/>
      <c r="W725" s="8"/>
      <c r="X725" s="8"/>
      <c r="Y725" s="6"/>
      <c r="Z725" s="8"/>
      <c r="AA725" s="8"/>
      <c r="AB725" s="8"/>
      <c r="AC725" s="8"/>
      <c r="AD725" s="8"/>
      <c r="AE725" s="9"/>
      <c r="AF725" s="8"/>
      <c r="AG725" s="8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6"/>
      <c r="GI725" s="6"/>
      <c r="GJ725" s="6"/>
      <c r="GK725" s="6"/>
      <c r="GL725" s="6"/>
      <c r="GM725" s="6"/>
      <c r="GN725" s="6"/>
      <c r="GO725" s="6"/>
      <c r="GP725" s="6"/>
      <c r="GQ725" s="6"/>
      <c r="GR725" s="6"/>
      <c r="GS725" s="6"/>
      <c r="GT725" s="6"/>
      <c r="GU725" s="6"/>
      <c r="GV725" s="6"/>
      <c r="GW725" s="6"/>
      <c r="GX725" s="6"/>
      <c r="GY725" s="6"/>
      <c r="GZ725" s="6"/>
    </row>
    <row r="726" spans="1:208" x14ac:dyDescent="0.15">
      <c r="A726" s="153">
        <f t="shared" si="217"/>
        <v>43342</v>
      </c>
      <c r="B726" s="23">
        <f t="shared" ca="1" si="227"/>
        <v>745020.58608598995</v>
      </c>
      <c r="C726" s="18">
        <f t="shared" si="218"/>
        <v>714000</v>
      </c>
      <c r="D726" s="17">
        <f ca="1">IF(A726&lt;$B$1,VLOOKUP(A726,[1]DI!$A$4:$B$15000,2,FALSE),0)</f>
        <v>6.3899999999999998E-2</v>
      </c>
      <c r="E726" s="18">
        <f t="shared" ca="1" si="212"/>
        <v>1.0002458299999999</v>
      </c>
      <c r="F726" s="18">
        <f ca="1">(TRUNC(PRODUCT($E$12:$E725),16))</f>
        <v>1.1908036843032099</v>
      </c>
      <c r="G726" s="18">
        <f t="shared" ca="1" si="211"/>
        <v>1.15699170700277</v>
      </c>
      <c r="H726" s="18">
        <f t="shared" ca="1" si="213"/>
        <v>1.0292240399999999</v>
      </c>
      <c r="I726" s="17">
        <f t="shared" si="219"/>
        <v>0.03</v>
      </c>
      <c r="J726" s="5">
        <f t="shared" si="220"/>
        <v>43174</v>
      </c>
      <c r="K726" s="2">
        <f t="shared" si="221"/>
        <v>117</v>
      </c>
      <c r="L726" s="27">
        <f t="shared" si="222"/>
        <v>117</v>
      </c>
      <c r="M726" s="14">
        <f t="shared" si="214"/>
        <v>1.013818332</v>
      </c>
      <c r="N726" s="14">
        <f t="shared" ca="1" si="215"/>
        <v>1.0434461989999999</v>
      </c>
      <c r="O726" s="27">
        <f t="shared" si="228"/>
        <v>0</v>
      </c>
      <c r="P726" s="18">
        <f t="shared" ca="1" si="216"/>
        <v>31020.586085989999</v>
      </c>
      <c r="Q726" s="3">
        <f t="shared" si="223"/>
        <v>0</v>
      </c>
      <c r="R726" s="4" t="str">
        <f t="shared" si="224"/>
        <v>A+J=</v>
      </c>
      <c r="S726" s="5">
        <f t="shared" si="225"/>
        <v>43360</v>
      </c>
      <c r="T726" s="8">
        <f t="shared" si="226"/>
        <v>0</v>
      </c>
      <c r="U726" s="8"/>
      <c r="V726" s="8"/>
      <c r="W726" s="8"/>
      <c r="X726" s="8"/>
      <c r="Y726" s="6"/>
      <c r="Z726" s="8"/>
      <c r="AA726" s="8"/>
      <c r="AB726" s="8"/>
      <c r="AC726" s="8"/>
      <c r="AD726" s="8"/>
      <c r="AE726" s="9"/>
      <c r="AF726" s="8"/>
      <c r="AG726" s="8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6"/>
      <c r="GI726" s="6"/>
      <c r="GJ726" s="6"/>
      <c r="GK726" s="6"/>
      <c r="GL726" s="6"/>
      <c r="GM726" s="6"/>
      <c r="GN726" s="6"/>
      <c r="GO726" s="6"/>
      <c r="GP726" s="6"/>
      <c r="GQ726" s="6"/>
      <c r="GR726" s="6"/>
      <c r="GS726" s="6"/>
      <c r="GT726" s="6"/>
      <c r="GU726" s="6"/>
      <c r="GV726" s="6"/>
      <c r="GW726" s="6"/>
      <c r="GX726" s="6"/>
      <c r="GY726" s="6"/>
      <c r="GZ726" s="6"/>
    </row>
    <row r="727" spans="1:208" x14ac:dyDescent="0.15">
      <c r="A727" s="153">
        <f t="shared" si="217"/>
        <v>43343</v>
      </c>
      <c r="B727" s="23">
        <f t="shared" ca="1" si="227"/>
        <v>745291.15424399998</v>
      </c>
      <c r="C727" s="18">
        <f t="shared" si="218"/>
        <v>714000</v>
      </c>
      <c r="D727" s="17">
        <f ca="1">IF(A727&lt;$B$1,VLOOKUP(A727,[1]DI!$A$4:$B$15000,2,FALSE),0)</f>
        <v>6.3899999999999998E-2</v>
      </c>
      <c r="E727" s="18">
        <f t="shared" ca="1" si="212"/>
        <v>1.0002458299999999</v>
      </c>
      <c r="F727" s="18">
        <f ca="1">(TRUNC(PRODUCT($E$12:$E726),16))</f>
        <v>1.1910964195729199</v>
      </c>
      <c r="G727" s="18">
        <f t="shared" ca="1" si="211"/>
        <v>1.15699170700277</v>
      </c>
      <c r="H727" s="18">
        <f t="shared" ca="1" si="213"/>
        <v>1.0294770600000001</v>
      </c>
      <c r="I727" s="17">
        <f t="shared" si="219"/>
        <v>0.03</v>
      </c>
      <c r="J727" s="5">
        <f t="shared" si="220"/>
        <v>43174</v>
      </c>
      <c r="K727" s="2">
        <f t="shared" si="221"/>
        <v>118</v>
      </c>
      <c r="L727" s="27">
        <f t="shared" si="222"/>
        <v>118</v>
      </c>
      <c r="M727" s="14">
        <f t="shared" si="214"/>
        <v>1.013937257</v>
      </c>
      <c r="N727" s="14">
        <f t="shared" ca="1" si="215"/>
        <v>1.0438251460000001</v>
      </c>
      <c r="O727" s="27">
        <f t="shared" si="228"/>
        <v>0</v>
      </c>
      <c r="P727" s="18">
        <f t="shared" ca="1" si="216"/>
        <v>31291.154244000001</v>
      </c>
      <c r="Q727" s="3">
        <f t="shared" si="223"/>
        <v>0</v>
      </c>
      <c r="R727" s="4" t="str">
        <f t="shared" si="224"/>
        <v>A+J=</v>
      </c>
      <c r="S727" s="5">
        <f t="shared" si="225"/>
        <v>43360</v>
      </c>
      <c r="T727" s="8">
        <f t="shared" si="226"/>
        <v>0</v>
      </c>
      <c r="U727" s="8"/>
      <c r="V727" s="8"/>
      <c r="W727" s="8"/>
      <c r="X727" s="8"/>
      <c r="Y727" s="6"/>
      <c r="Z727" s="8"/>
      <c r="AA727" s="8"/>
      <c r="AB727" s="8"/>
      <c r="AC727" s="8"/>
      <c r="AD727" s="8"/>
      <c r="AE727" s="9"/>
      <c r="AF727" s="8"/>
      <c r="AG727" s="8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6"/>
      <c r="GI727" s="6"/>
      <c r="GJ727" s="6"/>
      <c r="GK727" s="6"/>
      <c r="GL727" s="6"/>
      <c r="GM727" s="6"/>
      <c r="GN727" s="6"/>
      <c r="GO727" s="6"/>
      <c r="GP727" s="6"/>
      <c r="GQ727" s="6"/>
      <c r="GR727" s="6"/>
      <c r="GS727" s="6"/>
      <c r="GT727" s="6"/>
      <c r="GU727" s="6"/>
      <c r="GV727" s="6"/>
      <c r="GW727" s="6"/>
      <c r="GX727" s="6"/>
      <c r="GY727" s="6"/>
      <c r="GZ727" s="6"/>
    </row>
    <row r="728" spans="1:208" x14ac:dyDescent="0.15">
      <c r="A728" s="153">
        <f t="shared" si="217"/>
        <v>43344</v>
      </c>
      <c r="B728" s="23">
        <f t="shared" ca="1" si="227"/>
        <v>745561.81950600003</v>
      </c>
      <c r="C728" s="18">
        <f t="shared" si="218"/>
        <v>714000</v>
      </c>
      <c r="D728" s="17">
        <f ca="1">IF(A728&lt;$B$1,VLOOKUP(A728,[1]DI!$A$4:$B$15000,2,FALSE),0)</f>
        <v>0</v>
      </c>
      <c r="E728" s="18">
        <f t="shared" ca="1" si="212"/>
        <v>1</v>
      </c>
      <c r="F728" s="18">
        <f ca="1">(TRUNC(PRODUCT($E$12:$E727),16))</f>
        <v>1.19138922680575</v>
      </c>
      <c r="G728" s="18">
        <f t="shared" ca="1" si="211"/>
        <v>1.15699170700277</v>
      </c>
      <c r="H728" s="18">
        <f t="shared" ca="1" si="213"/>
        <v>1.0297301400000001</v>
      </c>
      <c r="I728" s="17">
        <f t="shared" si="219"/>
        <v>0.03</v>
      </c>
      <c r="J728" s="5">
        <f t="shared" si="220"/>
        <v>43174</v>
      </c>
      <c r="K728" s="2">
        <f t="shared" si="221"/>
        <v>118</v>
      </c>
      <c r="L728" s="27">
        <f t="shared" si="222"/>
        <v>119</v>
      </c>
      <c r="M728" s="14">
        <f t="shared" si="214"/>
        <v>1.0140561960000001</v>
      </c>
      <c r="N728" s="14">
        <f t="shared" ca="1" si="215"/>
        <v>1.044204229</v>
      </c>
      <c r="O728" s="27">
        <f t="shared" si="228"/>
        <v>0</v>
      </c>
      <c r="P728" s="18">
        <f t="shared" ca="1" si="216"/>
        <v>31561.819506</v>
      </c>
      <c r="Q728" s="3">
        <f t="shared" si="223"/>
        <v>0</v>
      </c>
      <c r="R728" s="4" t="str">
        <f t="shared" si="224"/>
        <v>A+J=</v>
      </c>
      <c r="S728" s="5">
        <f t="shared" si="225"/>
        <v>43360</v>
      </c>
      <c r="T728" s="8">
        <f t="shared" si="226"/>
        <v>0</v>
      </c>
      <c r="U728" s="8"/>
      <c r="V728" s="8"/>
      <c r="W728" s="8"/>
      <c r="X728" s="8"/>
      <c r="Y728" s="6"/>
      <c r="Z728" s="8"/>
      <c r="AA728" s="8"/>
      <c r="AB728" s="8"/>
      <c r="AC728" s="8"/>
      <c r="AD728" s="8"/>
      <c r="AE728" s="9"/>
      <c r="AF728" s="8"/>
      <c r="AG728" s="8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6"/>
      <c r="GI728" s="6"/>
      <c r="GJ728" s="6"/>
      <c r="GK728" s="6"/>
      <c r="GL728" s="6"/>
      <c r="GM728" s="6"/>
      <c r="GN728" s="6"/>
      <c r="GO728" s="6"/>
      <c r="GP728" s="6"/>
      <c r="GQ728" s="6"/>
      <c r="GR728" s="6"/>
      <c r="GS728" s="6"/>
      <c r="GT728" s="6"/>
      <c r="GU728" s="6"/>
      <c r="GV728" s="6"/>
      <c r="GW728" s="6"/>
      <c r="GX728" s="6"/>
      <c r="GY728" s="6"/>
      <c r="GZ728" s="6"/>
    </row>
    <row r="729" spans="1:208" x14ac:dyDescent="0.15">
      <c r="A729" s="153">
        <f t="shared" si="217"/>
        <v>43345</v>
      </c>
      <c r="B729" s="23">
        <f t="shared" ca="1" si="227"/>
        <v>745561.81950600003</v>
      </c>
      <c r="C729" s="18">
        <f t="shared" si="218"/>
        <v>714000</v>
      </c>
      <c r="D729" s="17">
        <f ca="1">IF(A729&lt;$B$1,VLOOKUP(A729,[1]DI!$A$4:$B$15000,2,FALSE),0)</f>
        <v>0</v>
      </c>
      <c r="E729" s="18">
        <f t="shared" ca="1" si="212"/>
        <v>1</v>
      </c>
      <c r="F729" s="18">
        <f ca="1">(TRUNC(PRODUCT($E$12:$E728),16))</f>
        <v>1.19138922680575</v>
      </c>
      <c r="G729" s="18">
        <f t="shared" ca="1" si="211"/>
        <v>1.15699170700277</v>
      </c>
      <c r="H729" s="18">
        <f t="shared" ca="1" si="213"/>
        <v>1.0297301400000001</v>
      </c>
      <c r="I729" s="17">
        <f t="shared" si="219"/>
        <v>0.03</v>
      </c>
      <c r="J729" s="5">
        <f t="shared" si="220"/>
        <v>43174</v>
      </c>
      <c r="K729" s="2">
        <f t="shared" si="221"/>
        <v>118</v>
      </c>
      <c r="L729" s="27">
        <f t="shared" si="222"/>
        <v>119</v>
      </c>
      <c r="M729" s="14">
        <f t="shared" si="214"/>
        <v>1.0140561960000001</v>
      </c>
      <c r="N729" s="14">
        <f t="shared" ca="1" si="215"/>
        <v>1.044204229</v>
      </c>
      <c r="O729" s="27">
        <f t="shared" si="228"/>
        <v>0</v>
      </c>
      <c r="P729" s="18">
        <f t="shared" ca="1" si="216"/>
        <v>31561.819506</v>
      </c>
      <c r="Q729" s="3">
        <f t="shared" si="223"/>
        <v>0</v>
      </c>
      <c r="R729" s="4" t="str">
        <f t="shared" si="224"/>
        <v>A+J=</v>
      </c>
      <c r="S729" s="5">
        <f t="shared" si="225"/>
        <v>43360</v>
      </c>
      <c r="T729" s="8">
        <f t="shared" si="226"/>
        <v>0</v>
      </c>
      <c r="U729" s="8"/>
      <c r="V729" s="8"/>
      <c r="W729" s="8"/>
      <c r="X729" s="8"/>
      <c r="Y729" s="6"/>
      <c r="Z729" s="8"/>
      <c r="AA729" s="8"/>
      <c r="AB729" s="8"/>
      <c r="AC729" s="8"/>
      <c r="AD729" s="8"/>
      <c r="AE729" s="9"/>
      <c r="AF729" s="8"/>
      <c r="AG729" s="8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6"/>
      <c r="GI729" s="6"/>
      <c r="GJ729" s="6"/>
      <c r="GK729" s="6"/>
      <c r="GL729" s="6"/>
      <c r="GM729" s="6"/>
      <c r="GN729" s="6"/>
      <c r="GO729" s="6"/>
      <c r="GP729" s="6"/>
      <c r="GQ729" s="6"/>
      <c r="GR729" s="6"/>
      <c r="GS729" s="6"/>
      <c r="GT729" s="6"/>
      <c r="GU729" s="6"/>
      <c r="GV729" s="6"/>
      <c r="GW729" s="6"/>
      <c r="GX729" s="6"/>
      <c r="GY729" s="6"/>
      <c r="GZ729" s="6"/>
    </row>
    <row r="730" spans="1:208" x14ac:dyDescent="0.15">
      <c r="A730" s="153">
        <f t="shared" si="217"/>
        <v>43346</v>
      </c>
      <c r="B730" s="23">
        <f t="shared" ca="1" si="227"/>
        <v>745561.81950600003</v>
      </c>
      <c r="C730" s="18">
        <f t="shared" si="218"/>
        <v>714000</v>
      </c>
      <c r="D730" s="17">
        <f ca="1">IF(A730&lt;$B$1,VLOOKUP(A730,[1]DI!$A$4:$B$15000,2,FALSE),0)</f>
        <v>6.3899999999999998E-2</v>
      </c>
      <c r="E730" s="18">
        <f t="shared" ca="1" si="212"/>
        <v>1.0002458299999999</v>
      </c>
      <c r="F730" s="18">
        <f ca="1">(TRUNC(PRODUCT($E$12:$E729),16))</f>
        <v>1.19138922680575</v>
      </c>
      <c r="G730" s="18">
        <f t="shared" ca="1" si="211"/>
        <v>1.15699170700277</v>
      </c>
      <c r="H730" s="18">
        <f t="shared" ca="1" si="213"/>
        <v>1.0297301400000001</v>
      </c>
      <c r="I730" s="17">
        <f t="shared" si="219"/>
        <v>0.03</v>
      </c>
      <c r="J730" s="5">
        <f t="shared" si="220"/>
        <v>43174</v>
      </c>
      <c r="K730" s="2">
        <f t="shared" si="221"/>
        <v>119</v>
      </c>
      <c r="L730" s="27">
        <f t="shared" si="222"/>
        <v>119</v>
      </c>
      <c r="M730" s="14">
        <f t="shared" si="214"/>
        <v>1.0140561960000001</v>
      </c>
      <c r="N730" s="14">
        <f t="shared" ca="1" si="215"/>
        <v>1.044204229</v>
      </c>
      <c r="O730" s="27">
        <f t="shared" si="228"/>
        <v>0</v>
      </c>
      <c r="P730" s="18">
        <f t="shared" ca="1" si="216"/>
        <v>31561.819506</v>
      </c>
      <c r="Q730" s="3">
        <f t="shared" si="223"/>
        <v>0</v>
      </c>
      <c r="R730" s="4" t="str">
        <f t="shared" si="224"/>
        <v>A+J=</v>
      </c>
      <c r="S730" s="5">
        <f t="shared" si="225"/>
        <v>43360</v>
      </c>
      <c r="T730" s="8">
        <f t="shared" si="226"/>
        <v>0</v>
      </c>
      <c r="U730" s="8"/>
      <c r="V730" s="8"/>
      <c r="W730" s="8"/>
      <c r="X730" s="8"/>
      <c r="Y730" s="6"/>
      <c r="Z730" s="8"/>
      <c r="AA730" s="8"/>
      <c r="AB730" s="8"/>
      <c r="AC730" s="8"/>
      <c r="AD730" s="8"/>
      <c r="AE730" s="9"/>
      <c r="AF730" s="8"/>
      <c r="AG730" s="8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6"/>
      <c r="GI730" s="6"/>
      <c r="GJ730" s="6"/>
      <c r="GK730" s="6"/>
      <c r="GL730" s="6"/>
      <c r="GM730" s="6"/>
      <c r="GN730" s="6"/>
      <c r="GO730" s="6"/>
      <c r="GP730" s="6"/>
      <c r="GQ730" s="6"/>
      <c r="GR730" s="6"/>
      <c r="GS730" s="6"/>
      <c r="GT730" s="6"/>
      <c r="GU730" s="6"/>
      <c r="GV730" s="6"/>
      <c r="GW730" s="6"/>
      <c r="GX730" s="6"/>
      <c r="GY730" s="6"/>
      <c r="GZ730" s="6"/>
    </row>
    <row r="731" spans="1:208" x14ac:dyDescent="0.15">
      <c r="A731" s="153">
        <f t="shared" si="217"/>
        <v>43347</v>
      </c>
      <c r="B731" s="23">
        <f t="shared" ca="1" si="227"/>
        <v>745832.57259</v>
      </c>
      <c r="C731" s="18">
        <f t="shared" si="218"/>
        <v>714000</v>
      </c>
      <c r="D731" s="17">
        <f ca="1">IF(A731&lt;$B$1,VLOOKUP(A731,[1]DI!$A$4:$B$15000,2,FALSE),0)</f>
        <v>6.3899999999999998E-2</v>
      </c>
      <c r="E731" s="18">
        <f t="shared" ca="1" si="212"/>
        <v>1.0002458299999999</v>
      </c>
      <c r="F731" s="18">
        <f ca="1">(TRUNC(PRODUCT($E$12:$E730),16))</f>
        <v>1.1916821060193701</v>
      </c>
      <c r="G731" s="18">
        <f t="shared" ca="1" si="211"/>
        <v>1.15699170700277</v>
      </c>
      <c r="H731" s="18">
        <f t="shared" ca="1" si="213"/>
        <v>1.02998327</v>
      </c>
      <c r="I731" s="17">
        <f t="shared" si="219"/>
        <v>0.03</v>
      </c>
      <c r="J731" s="5">
        <f t="shared" si="220"/>
        <v>43174</v>
      </c>
      <c r="K731" s="2">
        <f t="shared" si="221"/>
        <v>120</v>
      </c>
      <c r="L731" s="27">
        <f t="shared" si="222"/>
        <v>120</v>
      </c>
      <c r="M731" s="14">
        <f t="shared" si="214"/>
        <v>1.0141751480000001</v>
      </c>
      <c r="N731" s="14">
        <f t="shared" ca="1" si="215"/>
        <v>1.0445834350000001</v>
      </c>
      <c r="O731" s="27">
        <f t="shared" si="228"/>
        <v>0</v>
      </c>
      <c r="P731" s="18">
        <f t="shared" ca="1" si="216"/>
        <v>31832.57259</v>
      </c>
      <c r="Q731" s="3">
        <f t="shared" si="223"/>
        <v>0</v>
      </c>
      <c r="R731" s="4" t="str">
        <f t="shared" si="224"/>
        <v>A+J=</v>
      </c>
      <c r="S731" s="5">
        <f t="shared" si="225"/>
        <v>43360</v>
      </c>
      <c r="T731" s="8">
        <f t="shared" si="226"/>
        <v>0</v>
      </c>
      <c r="U731" s="8"/>
      <c r="V731" s="8"/>
      <c r="W731" s="8"/>
      <c r="X731" s="8"/>
      <c r="Y731" s="6"/>
      <c r="Z731" s="8"/>
      <c r="AA731" s="8"/>
      <c r="AB731" s="8"/>
      <c r="AC731" s="8"/>
      <c r="AD731" s="8"/>
      <c r="AE731" s="9"/>
      <c r="AF731" s="8"/>
      <c r="AG731" s="8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6"/>
      <c r="GI731" s="6"/>
      <c r="GJ731" s="6"/>
      <c r="GK731" s="6"/>
      <c r="GL731" s="6"/>
      <c r="GM731" s="6"/>
      <c r="GN731" s="6"/>
      <c r="GO731" s="6"/>
      <c r="GP731" s="6"/>
      <c r="GQ731" s="6"/>
      <c r="GR731" s="6"/>
      <c r="GS731" s="6"/>
      <c r="GT731" s="6"/>
      <c r="GU731" s="6"/>
      <c r="GV731" s="6"/>
      <c r="GW731" s="6"/>
      <c r="GX731" s="6"/>
      <c r="GY731" s="6"/>
      <c r="GZ731" s="6"/>
    </row>
    <row r="732" spans="1:208" x14ac:dyDescent="0.15">
      <c r="A732" s="153">
        <f t="shared" si="217"/>
        <v>43348</v>
      </c>
      <c r="B732" s="23">
        <f t="shared" ca="1" si="227"/>
        <v>746103.43134600006</v>
      </c>
      <c r="C732" s="18">
        <f t="shared" si="218"/>
        <v>714000</v>
      </c>
      <c r="D732" s="17">
        <f ca="1">IF(A732&lt;$B$1,VLOOKUP(A732,[1]DI!$A$4:$B$15000,2,FALSE),0)</f>
        <v>6.3899999999999998E-2</v>
      </c>
      <c r="E732" s="18">
        <f t="shared" ca="1" si="212"/>
        <v>1.0002458299999999</v>
      </c>
      <c r="F732" s="18">
        <f ca="1">(TRUNC(PRODUCT($E$12:$E731),16))</f>
        <v>1.1919750572315</v>
      </c>
      <c r="G732" s="18">
        <f t="shared" ca="1" si="211"/>
        <v>1.15699170700277</v>
      </c>
      <c r="H732" s="18">
        <f t="shared" ca="1" si="213"/>
        <v>1.03023647</v>
      </c>
      <c r="I732" s="17">
        <f t="shared" si="219"/>
        <v>0.03</v>
      </c>
      <c r="J732" s="5">
        <f t="shared" si="220"/>
        <v>43174</v>
      </c>
      <c r="K732" s="2">
        <f t="shared" si="221"/>
        <v>121</v>
      </c>
      <c r="L732" s="27">
        <f t="shared" si="222"/>
        <v>121</v>
      </c>
      <c r="M732" s="14">
        <f t="shared" si="214"/>
        <v>1.014294115</v>
      </c>
      <c r="N732" s="14">
        <f t="shared" ca="1" si="215"/>
        <v>1.0449627889999999</v>
      </c>
      <c r="O732" s="27">
        <f t="shared" si="228"/>
        <v>0</v>
      </c>
      <c r="P732" s="18">
        <f t="shared" ca="1" si="216"/>
        <v>32103.431346000001</v>
      </c>
      <c r="Q732" s="3">
        <f t="shared" si="223"/>
        <v>0</v>
      </c>
      <c r="R732" s="4" t="str">
        <f t="shared" si="224"/>
        <v>A+J=</v>
      </c>
      <c r="S732" s="5">
        <f t="shared" si="225"/>
        <v>43360</v>
      </c>
      <c r="T732" s="8">
        <f t="shared" si="226"/>
        <v>0</v>
      </c>
      <c r="U732" s="8"/>
      <c r="V732" s="8"/>
      <c r="W732" s="8"/>
      <c r="X732" s="8"/>
      <c r="Y732" s="6"/>
      <c r="Z732" s="8"/>
      <c r="AA732" s="8"/>
      <c r="AB732" s="8"/>
      <c r="AC732" s="8"/>
      <c r="AD732" s="8"/>
      <c r="AE732" s="9"/>
      <c r="AF732" s="8"/>
      <c r="AG732" s="8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6"/>
      <c r="GI732" s="6"/>
      <c r="GJ732" s="6"/>
      <c r="GK732" s="6"/>
      <c r="GL732" s="6"/>
      <c r="GM732" s="6"/>
      <c r="GN732" s="6"/>
      <c r="GO732" s="6"/>
      <c r="GP732" s="6"/>
      <c r="GQ732" s="6"/>
      <c r="GR732" s="6"/>
      <c r="GS732" s="6"/>
      <c r="GT732" s="6"/>
      <c r="GU732" s="6"/>
      <c r="GV732" s="6"/>
      <c r="GW732" s="6"/>
      <c r="GX732" s="6"/>
      <c r="GY732" s="6"/>
      <c r="GZ732" s="6"/>
    </row>
    <row r="733" spans="1:208" x14ac:dyDescent="0.15">
      <c r="A733" s="153">
        <f t="shared" si="217"/>
        <v>43349</v>
      </c>
      <c r="B733" s="23">
        <f t="shared" ca="1" si="227"/>
        <v>746374.392918</v>
      </c>
      <c r="C733" s="18">
        <f t="shared" si="218"/>
        <v>714000</v>
      </c>
      <c r="D733" s="17">
        <f ca="1">IF(A733&lt;$B$1,VLOOKUP(A733,[1]DI!$A$4:$B$15000,2,FALSE),0)</f>
        <v>6.3899999999999998E-2</v>
      </c>
      <c r="E733" s="18">
        <f t="shared" ca="1" si="212"/>
        <v>1.0002458299999999</v>
      </c>
      <c r="F733" s="18">
        <f ca="1">(TRUNC(PRODUCT($E$12:$E732),16))</f>
        <v>1.19226808045981</v>
      </c>
      <c r="G733" s="18">
        <f t="shared" ca="1" si="211"/>
        <v>1.15699170700277</v>
      </c>
      <c r="H733" s="18">
        <f t="shared" ca="1" si="213"/>
        <v>1.0304897399999999</v>
      </c>
      <c r="I733" s="17">
        <f t="shared" si="219"/>
        <v>0.03</v>
      </c>
      <c r="J733" s="5">
        <f t="shared" si="220"/>
        <v>43174</v>
      </c>
      <c r="K733" s="2">
        <f t="shared" si="221"/>
        <v>122</v>
      </c>
      <c r="L733" s="27">
        <f t="shared" si="222"/>
        <v>122</v>
      </c>
      <c r="M733" s="14">
        <f t="shared" si="214"/>
        <v>1.0144130950000001</v>
      </c>
      <c r="N733" s="14">
        <f t="shared" ca="1" si="215"/>
        <v>1.045342287</v>
      </c>
      <c r="O733" s="27">
        <f t="shared" si="228"/>
        <v>0</v>
      </c>
      <c r="P733" s="18">
        <f t="shared" ca="1" si="216"/>
        <v>32374.392918000001</v>
      </c>
      <c r="Q733" s="3">
        <f t="shared" si="223"/>
        <v>0</v>
      </c>
      <c r="R733" s="4" t="str">
        <f t="shared" si="224"/>
        <v>A+J=</v>
      </c>
      <c r="S733" s="5">
        <f t="shared" si="225"/>
        <v>43360</v>
      </c>
      <c r="T733" s="8">
        <f t="shared" si="226"/>
        <v>0</v>
      </c>
      <c r="U733" s="8"/>
      <c r="V733" s="8"/>
      <c r="W733" s="8"/>
      <c r="X733" s="8"/>
      <c r="Y733" s="6"/>
      <c r="Z733" s="8"/>
      <c r="AA733" s="8"/>
      <c r="AB733" s="8"/>
      <c r="AC733" s="8"/>
      <c r="AD733" s="8"/>
      <c r="AE733" s="9"/>
      <c r="AF733" s="8"/>
      <c r="AG733" s="8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6"/>
      <c r="GI733" s="6"/>
      <c r="GJ733" s="6"/>
      <c r="GK733" s="6"/>
      <c r="GL733" s="6"/>
      <c r="GM733" s="6"/>
      <c r="GN733" s="6"/>
      <c r="GO733" s="6"/>
      <c r="GP733" s="6"/>
      <c r="GQ733" s="6"/>
      <c r="GR733" s="6"/>
      <c r="GS733" s="6"/>
      <c r="GT733" s="6"/>
      <c r="GU733" s="6"/>
      <c r="GV733" s="6"/>
      <c r="GW733" s="6"/>
      <c r="GX733" s="6"/>
      <c r="GY733" s="6"/>
      <c r="GZ733" s="6"/>
    </row>
    <row r="734" spans="1:208" x14ac:dyDescent="0.15">
      <c r="A734" s="153">
        <f t="shared" si="217"/>
        <v>43350</v>
      </c>
      <c r="B734" s="23">
        <f t="shared" ca="1" si="227"/>
        <v>746645.44373999001</v>
      </c>
      <c r="C734" s="18">
        <f t="shared" si="218"/>
        <v>714000</v>
      </c>
      <c r="D734" s="17">
        <f ca="1">IF(A734&lt;$B$1,VLOOKUP(A734,[1]DI!$A$4:$B$15000,2,FALSE),0)</f>
        <v>0</v>
      </c>
      <c r="E734" s="18">
        <f t="shared" ca="1" si="212"/>
        <v>1</v>
      </c>
      <c r="F734" s="18">
        <f ca="1">(TRUNC(PRODUCT($E$12:$E733),16))</f>
        <v>1.19256117572203</v>
      </c>
      <c r="G734" s="18">
        <f t="shared" ca="1" si="211"/>
        <v>1.15699170700277</v>
      </c>
      <c r="H734" s="18">
        <f t="shared" ca="1" si="213"/>
        <v>1.03074306</v>
      </c>
      <c r="I734" s="17">
        <f t="shared" si="219"/>
        <v>0.03</v>
      </c>
      <c r="J734" s="5">
        <f t="shared" si="220"/>
        <v>43174</v>
      </c>
      <c r="K734" s="2">
        <f t="shared" si="221"/>
        <v>122</v>
      </c>
      <c r="L734" s="27">
        <f t="shared" si="222"/>
        <v>123</v>
      </c>
      <c r="M734" s="14">
        <f t="shared" si="214"/>
        <v>1.014532089</v>
      </c>
      <c r="N734" s="14">
        <f t="shared" ca="1" si="215"/>
        <v>1.0457219099999999</v>
      </c>
      <c r="O734" s="27">
        <f t="shared" si="228"/>
        <v>0</v>
      </c>
      <c r="P734" s="18">
        <f t="shared" ca="1" si="216"/>
        <v>32645.443739990002</v>
      </c>
      <c r="Q734" s="3">
        <f t="shared" si="223"/>
        <v>0</v>
      </c>
      <c r="R734" s="4" t="str">
        <f t="shared" si="224"/>
        <v>A+J=</v>
      </c>
      <c r="S734" s="5">
        <f t="shared" si="225"/>
        <v>43360</v>
      </c>
      <c r="T734" s="8">
        <f t="shared" si="226"/>
        <v>0</v>
      </c>
      <c r="U734" s="8"/>
      <c r="V734" s="8"/>
      <c r="W734" s="8"/>
      <c r="X734" s="8"/>
      <c r="Y734" s="6"/>
      <c r="Z734" s="8"/>
      <c r="AA734" s="8"/>
      <c r="AB734" s="8"/>
      <c r="AC734" s="8"/>
      <c r="AD734" s="8"/>
      <c r="AE734" s="9"/>
      <c r="AF734" s="8"/>
      <c r="AG734" s="8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6"/>
      <c r="GI734" s="6"/>
      <c r="GJ734" s="6"/>
      <c r="GK734" s="6"/>
      <c r="GL734" s="6"/>
      <c r="GM734" s="6"/>
      <c r="GN734" s="6"/>
      <c r="GO734" s="6"/>
      <c r="GP734" s="6"/>
      <c r="GQ734" s="6"/>
      <c r="GR734" s="6"/>
      <c r="GS734" s="6"/>
      <c r="GT734" s="6"/>
      <c r="GU734" s="6"/>
      <c r="GV734" s="6"/>
      <c r="GW734" s="6"/>
      <c r="GX734" s="6"/>
      <c r="GY734" s="6"/>
      <c r="GZ734" s="6"/>
    </row>
    <row r="735" spans="1:208" x14ac:dyDescent="0.15">
      <c r="A735" s="153">
        <f t="shared" si="217"/>
        <v>43351</v>
      </c>
      <c r="B735" s="23">
        <f t="shared" ca="1" si="227"/>
        <v>746645.44373999001</v>
      </c>
      <c r="C735" s="18">
        <f t="shared" si="218"/>
        <v>714000</v>
      </c>
      <c r="D735" s="17">
        <f ca="1">IF(A735&lt;$B$1,VLOOKUP(A735,[1]DI!$A$4:$B$15000,2,FALSE),0)</f>
        <v>0</v>
      </c>
      <c r="E735" s="18">
        <f t="shared" ca="1" si="212"/>
        <v>1</v>
      </c>
      <c r="F735" s="18">
        <f ca="1">(TRUNC(PRODUCT($E$12:$E734),16))</f>
        <v>1.19256117572203</v>
      </c>
      <c r="G735" s="18">
        <f t="shared" ca="1" si="211"/>
        <v>1.15699170700277</v>
      </c>
      <c r="H735" s="18">
        <f t="shared" ca="1" si="213"/>
        <v>1.03074306</v>
      </c>
      <c r="I735" s="17">
        <f t="shared" si="219"/>
        <v>0.03</v>
      </c>
      <c r="J735" s="5">
        <f t="shared" si="220"/>
        <v>43174</v>
      </c>
      <c r="K735" s="2">
        <f t="shared" si="221"/>
        <v>122</v>
      </c>
      <c r="L735" s="27">
        <f t="shared" si="222"/>
        <v>123</v>
      </c>
      <c r="M735" s="14">
        <f t="shared" si="214"/>
        <v>1.014532089</v>
      </c>
      <c r="N735" s="14">
        <f t="shared" ca="1" si="215"/>
        <v>1.0457219099999999</v>
      </c>
      <c r="O735" s="27">
        <f t="shared" si="228"/>
        <v>0</v>
      </c>
      <c r="P735" s="18">
        <f t="shared" ca="1" si="216"/>
        <v>32645.443739990002</v>
      </c>
      <c r="Q735" s="3">
        <f t="shared" si="223"/>
        <v>0</v>
      </c>
      <c r="R735" s="4" t="str">
        <f t="shared" si="224"/>
        <v>A+J=</v>
      </c>
      <c r="S735" s="5">
        <f t="shared" si="225"/>
        <v>43360</v>
      </c>
      <c r="T735" s="8">
        <f t="shared" si="226"/>
        <v>0</v>
      </c>
      <c r="U735" s="8"/>
      <c r="V735" s="8"/>
      <c r="W735" s="8"/>
      <c r="X735" s="8"/>
      <c r="Y735" s="6"/>
      <c r="Z735" s="8"/>
      <c r="AA735" s="8"/>
      <c r="AB735" s="8"/>
      <c r="AC735" s="8"/>
      <c r="AD735" s="8"/>
      <c r="AE735" s="9"/>
      <c r="AF735" s="8"/>
      <c r="AG735" s="8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6"/>
      <c r="GI735" s="6"/>
      <c r="GJ735" s="6"/>
      <c r="GK735" s="6"/>
      <c r="GL735" s="6"/>
      <c r="GM735" s="6"/>
      <c r="GN735" s="6"/>
      <c r="GO735" s="6"/>
      <c r="GP735" s="6"/>
      <c r="GQ735" s="6"/>
      <c r="GR735" s="6"/>
      <c r="GS735" s="6"/>
      <c r="GT735" s="6"/>
      <c r="GU735" s="6"/>
      <c r="GV735" s="6"/>
      <c r="GW735" s="6"/>
      <c r="GX735" s="6"/>
      <c r="GY735" s="6"/>
      <c r="GZ735" s="6"/>
    </row>
    <row r="736" spans="1:208" x14ac:dyDescent="0.15">
      <c r="A736" s="153">
        <f t="shared" si="217"/>
        <v>43352</v>
      </c>
      <c r="B736" s="23">
        <f t="shared" ca="1" si="227"/>
        <v>746645.44373999001</v>
      </c>
      <c r="C736" s="18">
        <f t="shared" si="218"/>
        <v>714000</v>
      </c>
      <c r="D736" s="17">
        <f ca="1">IF(A736&lt;$B$1,VLOOKUP(A736,[1]DI!$A$4:$B$15000,2,FALSE),0)</f>
        <v>0</v>
      </c>
      <c r="E736" s="18">
        <f t="shared" ca="1" si="212"/>
        <v>1</v>
      </c>
      <c r="F736" s="18">
        <f ca="1">(TRUNC(PRODUCT($E$12:$E735),16))</f>
        <v>1.19256117572203</v>
      </c>
      <c r="G736" s="18">
        <f t="shared" ca="1" si="211"/>
        <v>1.15699170700277</v>
      </c>
      <c r="H736" s="18">
        <f t="shared" ca="1" si="213"/>
        <v>1.03074306</v>
      </c>
      <c r="I736" s="17">
        <f t="shared" si="219"/>
        <v>0.03</v>
      </c>
      <c r="J736" s="5">
        <f t="shared" si="220"/>
        <v>43174</v>
      </c>
      <c r="K736" s="2">
        <f t="shared" si="221"/>
        <v>122</v>
      </c>
      <c r="L736" s="27">
        <f t="shared" si="222"/>
        <v>123</v>
      </c>
      <c r="M736" s="14">
        <f t="shared" si="214"/>
        <v>1.014532089</v>
      </c>
      <c r="N736" s="14">
        <f t="shared" ca="1" si="215"/>
        <v>1.0457219099999999</v>
      </c>
      <c r="O736" s="27">
        <f t="shared" si="228"/>
        <v>0</v>
      </c>
      <c r="P736" s="18">
        <f t="shared" ca="1" si="216"/>
        <v>32645.443739990002</v>
      </c>
      <c r="Q736" s="3">
        <f t="shared" si="223"/>
        <v>0</v>
      </c>
      <c r="R736" s="4" t="str">
        <f t="shared" si="224"/>
        <v>A+J=</v>
      </c>
      <c r="S736" s="5">
        <f t="shared" si="225"/>
        <v>43360</v>
      </c>
      <c r="T736" s="8">
        <f t="shared" si="226"/>
        <v>0</v>
      </c>
      <c r="U736" s="8"/>
      <c r="V736" s="8"/>
      <c r="W736" s="8"/>
      <c r="X736" s="8"/>
      <c r="Y736" s="6"/>
      <c r="Z736" s="8"/>
      <c r="AA736" s="8"/>
      <c r="AB736" s="8"/>
      <c r="AC736" s="8"/>
      <c r="AD736" s="8"/>
      <c r="AE736" s="9"/>
      <c r="AF736" s="8"/>
      <c r="AG736" s="8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6"/>
      <c r="GI736" s="6"/>
      <c r="GJ736" s="6"/>
      <c r="GK736" s="6"/>
      <c r="GL736" s="6"/>
      <c r="GM736" s="6"/>
      <c r="GN736" s="6"/>
      <c r="GO736" s="6"/>
      <c r="GP736" s="6"/>
      <c r="GQ736" s="6"/>
      <c r="GR736" s="6"/>
      <c r="GS736" s="6"/>
      <c r="GT736" s="6"/>
      <c r="GU736" s="6"/>
      <c r="GV736" s="6"/>
      <c r="GW736" s="6"/>
      <c r="GX736" s="6"/>
      <c r="GY736" s="6"/>
      <c r="GZ736" s="6"/>
    </row>
    <row r="737" spans="1:208" x14ac:dyDescent="0.15">
      <c r="A737" s="153">
        <f t="shared" si="217"/>
        <v>43353</v>
      </c>
      <c r="B737" s="23">
        <f t="shared" ca="1" si="227"/>
        <v>746645.44373999001</v>
      </c>
      <c r="C737" s="18">
        <f t="shared" si="218"/>
        <v>714000</v>
      </c>
      <c r="D737" s="17">
        <f ca="1">IF(A737&lt;$B$1,VLOOKUP(A737,[1]DI!$A$4:$B$15000,2,FALSE),0)</f>
        <v>6.3899999999999998E-2</v>
      </c>
      <c r="E737" s="18">
        <f t="shared" ca="1" si="212"/>
        <v>1.0002458299999999</v>
      </c>
      <c r="F737" s="18">
        <f ca="1">(TRUNC(PRODUCT($E$12:$E736),16))</f>
        <v>1.19256117572203</v>
      </c>
      <c r="G737" s="18">
        <f t="shared" ca="1" si="211"/>
        <v>1.15699170700277</v>
      </c>
      <c r="H737" s="18">
        <f t="shared" ca="1" si="213"/>
        <v>1.03074306</v>
      </c>
      <c r="I737" s="17">
        <f t="shared" si="219"/>
        <v>0.03</v>
      </c>
      <c r="J737" s="5">
        <f t="shared" si="220"/>
        <v>43174</v>
      </c>
      <c r="K737" s="2">
        <f t="shared" si="221"/>
        <v>123</v>
      </c>
      <c r="L737" s="27">
        <f t="shared" si="222"/>
        <v>123</v>
      </c>
      <c r="M737" s="14">
        <f t="shared" si="214"/>
        <v>1.014532089</v>
      </c>
      <c r="N737" s="14">
        <f t="shared" ca="1" si="215"/>
        <v>1.0457219099999999</v>
      </c>
      <c r="O737" s="27">
        <f t="shared" si="228"/>
        <v>0</v>
      </c>
      <c r="P737" s="18">
        <f t="shared" ca="1" si="216"/>
        <v>32645.443739990002</v>
      </c>
      <c r="Q737" s="3">
        <f t="shared" si="223"/>
        <v>0</v>
      </c>
      <c r="R737" s="4" t="str">
        <f t="shared" si="224"/>
        <v>A+J=</v>
      </c>
      <c r="S737" s="5">
        <f t="shared" si="225"/>
        <v>43360</v>
      </c>
      <c r="T737" s="8">
        <f t="shared" si="226"/>
        <v>0</v>
      </c>
      <c r="U737" s="8"/>
      <c r="V737" s="8"/>
      <c r="W737" s="8"/>
      <c r="X737" s="8"/>
      <c r="Y737" s="6"/>
      <c r="Z737" s="8"/>
      <c r="AA737" s="8"/>
      <c r="AB737" s="8"/>
      <c r="AC737" s="8"/>
      <c r="AD737" s="8"/>
      <c r="AE737" s="9"/>
      <c r="AF737" s="8"/>
      <c r="AG737" s="8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6"/>
      <c r="GI737" s="6"/>
      <c r="GJ737" s="6"/>
      <c r="GK737" s="6"/>
      <c r="GL737" s="6"/>
      <c r="GM737" s="6"/>
      <c r="GN737" s="6"/>
      <c r="GO737" s="6"/>
      <c r="GP737" s="6"/>
      <c r="GQ737" s="6"/>
      <c r="GR737" s="6"/>
      <c r="GS737" s="6"/>
      <c r="GT737" s="6"/>
      <c r="GU737" s="6"/>
      <c r="GV737" s="6"/>
      <c r="GW737" s="6"/>
      <c r="GX737" s="6"/>
      <c r="GY737" s="6"/>
      <c r="GZ737" s="6"/>
    </row>
    <row r="738" spans="1:208" x14ac:dyDescent="0.15">
      <c r="A738" s="153">
        <f t="shared" si="217"/>
        <v>43354</v>
      </c>
      <c r="B738" s="23">
        <f t="shared" ca="1" si="227"/>
        <v>746916.59952000005</v>
      </c>
      <c r="C738" s="18">
        <f t="shared" si="218"/>
        <v>714000</v>
      </c>
      <c r="D738" s="17">
        <f ca="1">IF(A738&lt;$B$1,VLOOKUP(A738,[1]DI!$A$4:$B$15000,2,FALSE),0)</f>
        <v>0</v>
      </c>
      <c r="E738" s="18">
        <f t="shared" ca="1" si="212"/>
        <v>1</v>
      </c>
      <c r="F738" s="18">
        <f ca="1">(TRUNC(PRODUCT($E$12:$E737),16))</f>
        <v>1.19285434303586</v>
      </c>
      <c r="G738" s="18">
        <f t="shared" ca="1" si="211"/>
        <v>1.15699170700277</v>
      </c>
      <c r="H738" s="18">
        <f t="shared" ca="1" si="213"/>
        <v>1.03099645</v>
      </c>
      <c r="I738" s="17">
        <f t="shared" si="219"/>
        <v>0.03</v>
      </c>
      <c r="J738" s="5">
        <f t="shared" si="220"/>
        <v>43174</v>
      </c>
      <c r="K738" s="2">
        <f t="shared" si="221"/>
        <v>124</v>
      </c>
      <c r="L738" s="27">
        <f t="shared" si="222"/>
        <v>124</v>
      </c>
      <c r="M738" s="14">
        <f t="shared" si="214"/>
        <v>1.0146510980000001</v>
      </c>
      <c r="N738" s="14">
        <f t="shared" ca="1" si="215"/>
        <v>1.04610168</v>
      </c>
      <c r="O738" s="27">
        <f t="shared" si="228"/>
        <v>0</v>
      </c>
      <c r="P738" s="18">
        <f t="shared" ca="1" si="216"/>
        <v>32916.599520000003</v>
      </c>
      <c r="Q738" s="3">
        <f t="shared" si="223"/>
        <v>0</v>
      </c>
      <c r="R738" s="4" t="str">
        <f t="shared" si="224"/>
        <v>A+J=</v>
      </c>
      <c r="S738" s="5">
        <f t="shared" si="225"/>
        <v>43360</v>
      </c>
      <c r="T738" s="8">
        <f t="shared" si="226"/>
        <v>0</v>
      </c>
      <c r="U738" s="8"/>
      <c r="V738" s="8"/>
      <c r="W738" s="8"/>
      <c r="X738" s="8"/>
      <c r="Y738" s="6"/>
      <c r="Z738" s="8"/>
      <c r="AA738" s="8"/>
      <c r="AB738" s="8"/>
      <c r="AC738" s="8"/>
      <c r="AD738" s="8"/>
      <c r="AE738" s="9"/>
      <c r="AF738" s="8"/>
      <c r="AG738" s="8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6"/>
      <c r="GI738" s="6"/>
      <c r="GJ738" s="6"/>
      <c r="GK738" s="6"/>
      <c r="GL738" s="6"/>
      <c r="GM738" s="6"/>
      <c r="GN738" s="6"/>
      <c r="GO738" s="6"/>
      <c r="GP738" s="6"/>
      <c r="GQ738" s="6"/>
      <c r="GR738" s="6"/>
      <c r="GS738" s="6"/>
      <c r="GT738" s="6"/>
      <c r="GU738" s="6"/>
      <c r="GV738" s="6"/>
      <c r="GW738" s="6"/>
      <c r="GX738" s="6"/>
      <c r="GY738" s="6"/>
      <c r="GZ738" s="6"/>
    </row>
    <row r="739" spans="1:208" x14ac:dyDescent="0.15">
      <c r="A739" s="153">
        <f t="shared" si="217"/>
        <v>43355</v>
      </c>
      <c r="B739" s="23" t="str">
        <f t="shared" ca="1" si="227"/>
        <v>n.d</v>
      </c>
      <c r="C739" s="18">
        <f t="shared" si="218"/>
        <v>714000</v>
      </c>
      <c r="D739" s="17">
        <f ca="1">IF(A739&lt;$B$1,VLOOKUP(A739,[1]DI!$A$4:$B$15000,2,FALSE),0)</f>
        <v>0</v>
      </c>
      <c r="E739" s="18">
        <f t="shared" ca="1" si="212"/>
        <v>1</v>
      </c>
      <c r="F739" s="18">
        <f ca="1">(TRUNC(PRODUCT($E$12:$E738),16))</f>
        <v>1.19285434303586</v>
      </c>
      <c r="G739" s="18">
        <f t="shared" ca="1" si="211"/>
        <v>1.15699170700277</v>
      </c>
      <c r="H739" s="18">
        <f t="shared" ca="1" si="213"/>
        <v>1.03099645</v>
      </c>
      <c r="I739" s="17">
        <f t="shared" si="219"/>
        <v>0.03</v>
      </c>
      <c r="J739" s="5">
        <f t="shared" si="220"/>
        <v>43174</v>
      </c>
      <c r="K739" s="2">
        <f t="shared" si="221"/>
        <v>125</v>
      </c>
      <c r="L739" s="27">
        <f t="shared" si="222"/>
        <v>125</v>
      </c>
      <c r="M739" s="14">
        <f t="shared" si="214"/>
        <v>1.0147701200000001</v>
      </c>
      <c r="N739" s="14">
        <f t="shared" ca="1" si="215"/>
        <v>1.046224391</v>
      </c>
      <c r="O739" s="27">
        <f t="shared" si="228"/>
        <v>0</v>
      </c>
      <c r="P739" s="18">
        <f t="shared" ca="1" si="216"/>
        <v>33004.215173999997</v>
      </c>
      <c r="Q739" s="3">
        <f t="shared" si="223"/>
        <v>0</v>
      </c>
      <c r="R739" s="4" t="str">
        <f t="shared" si="224"/>
        <v>A+J=</v>
      </c>
      <c r="S739" s="5">
        <f t="shared" si="225"/>
        <v>43360</v>
      </c>
      <c r="T739" s="8">
        <f t="shared" si="226"/>
        <v>0</v>
      </c>
      <c r="U739" s="8"/>
      <c r="V739" s="8"/>
      <c r="W739" s="8"/>
      <c r="X739" s="8"/>
      <c r="Y739" s="6"/>
      <c r="Z739" s="8"/>
      <c r="AA739" s="8"/>
      <c r="AB739" s="8"/>
      <c r="AC739" s="8"/>
      <c r="AD739" s="8"/>
      <c r="AE739" s="9"/>
      <c r="AF739" s="8"/>
      <c r="AG739" s="8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6"/>
      <c r="GI739" s="6"/>
      <c r="GJ739" s="6"/>
      <c r="GK739" s="6"/>
      <c r="GL739" s="6"/>
      <c r="GM739" s="6"/>
      <c r="GN739" s="6"/>
      <c r="GO739" s="6"/>
      <c r="GP739" s="6"/>
      <c r="GQ739" s="6"/>
      <c r="GR739" s="6"/>
      <c r="GS739" s="6"/>
      <c r="GT739" s="6"/>
      <c r="GU739" s="6"/>
      <c r="GV739" s="6"/>
      <c r="GW739" s="6"/>
      <c r="GX739" s="6"/>
      <c r="GY739" s="6"/>
      <c r="GZ739" s="6"/>
    </row>
    <row r="740" spans="1:208" x14ac:dyDescent="0.15">
      <c r="A740" s="153">
        <f t="shared" si="217"/>
        <v>43356</v>
      </c>
      <c r="B740" s="23" t="str">
        <f t="shared" ca="1" si="227"/>
        <v>n.d</v>
      </c>
      <c r="C740" s="18">
        <f t="shared" si="218"/>
        <v>714000</v>
      </c>
      <c r="D740" s="17">
        <f ca="1">IF(A740&lt;$B$1,VLOOKUP(A740,[1]DI!$A$4:$B$15000,2,FALSE),0)</f>
        <v>0</v>
      </c>
      <c r="E740" s="18">
        <f t="shared" ca="1" si="212"/>
        <v>1</v>
      </c>
      <c r="F740" s="18">
        <f ca="1">(TRUNC(PRODUCT($E$12:$E739),16))</f>
        <v>1.19285434303586</v>
      </c>
      <c r="G740" s="18">
        <f t="shared" ca="1" si="211"/>
        <v>1.15699170700277</v>
      </c>
      <c r="H740" s="18">
        <f t="shared" ca="1" si="213"/>
        <v>1.03099645</v>
      </c>
      <c r="I740" s="17">
        <f t="shared" si="219"/>
        <v>0.03</v>
      </c>
      <c r="J740" s="5">
        <f t="shared" si="220"/>
        <v>43174</v>
      </c>
      <c r="K740" s="2">
        <f t="shared" si="221"/>
        <v>126</v>
      </c>
      <c r="L740" s="27">
        <f t="shared" si="222"/>
        <v>126</v>
      </c>
      <c r="M740" s="14">
        <f t="shared" si="214"/>
        <v>1.014889157</v>
      </c>
      <c r="N740" s="14">
        <f t="shared" ca="1" si="215"/>
        <v>1.0463471179999999</v>
      </c>
      <c r="O740" s="27">
        <f t="shared" si="228"/>
        <v>0</v>
      </c>
      <c r="P740" s="18">
        <f t="shared" ca="1" si="216"/>
        <v>33091.842251989998</v>
      </c>
      <c r="Q740" s="3">
        <f t="shared" si="223"/>
        <v>0</v>
      </c>
      <c r="R740" s="4" t="str">
        <f t="shared" si="224"/>
        <v>A+J=</v>
      </c>
      <c r="S740" s="5">
        <f t="shared" si="225"/>
        <v>43360</v>
      </c>
      <c r="T740" s="8">
        <f t="shared" si="226"/>
        <v>0</v>
      </c>
      <c r="U740" s="8"/>
      <c r="V740" s="8"/>
      <c r="W740" s="8"/>
      <c r="X740" s="8"/>
      <c r="Y740" s="6"/>
      <c r="Z740" s="8"/>
      <c r="AA740" s="8"/>
      <c r="AB740" s="8"/>
      <c r="AC740" s="8"/>
      <c r="AD740" s="8"/>
      <c r="AE740" s="9"/>
      <c r="AF740" s="8"/>
      <c r="AG740" s="8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6"/>
      <c r="GI740" s="6"/>
      <c r="GJ740" s="6"/>
      <c r="GK740" s="6"/>
      <c r="GL740" s="6"/>
      <c r="GM740" s="6"/>
      <c r="GN740" s="6"/>
      <c r="GO740" s="6"/>
      <c r="GP740" s="6"/>
      <c r="GQ740" s="6"/>
      <c r="GR740" s="6"/>
      <c r="GS740" s="6"/>
      <c r="GT740" s="6"/>
      <c r="GU740" s="6"/>
      <c r="GV740" s="6"/>
      <c r="GW740" s="6"/>
      <c r="GX740" s="6"/>
      <c r="GY740" s="6"/>
      <c r="GZ740" s="6"/>
    </row>
    <row r="741" spans="1:208" x14ac:dyDescent="0.15">
      <c r="A741" s="153">
        <f t="shared" si="217"/>
        <v>43357</v>
      </c>
      <c r="B741" s="23" t="str">
        <f t="shared" ca="1" si="227"/>
        <v>n.d</v>
      </c>
      <c r="C741" s="18">
        <f t="shared" si="218"/>
        <v>714000</v>
      </c>
      <c r="D741" s="17">
        <f ca="1">IF(A741&lt;$B$1,VLOOKUP(A741,[1]DI!$A$4:$B$15000,2,FALSE),0)</f>
        <v>0</v>
      </c>
      <c r="E741" s="18">
        <f t="shared" ca="1" si="212"/>
        <v>1</v>
      </c>
      <c r="F741" s="18">
        <f ca="1">(TRUNC(PRODUCT($E$12:$E740),16))</f>
        <v>1.19285434303586</v>
      </c>
      <c r="G741" s="18">
        <f t="shared" ca="1" si="211"/>
        <v>1.15699170700277</v>
      </c>
      <c r="H741" s="18">
        <f t="shared" ca="1" si="213"/>
        <v>1.03099645</v>
      </c>
      <c r="I741" s="17">
        <f t="shared" si="219"/>
        <v>0.03</v>
      </c>
      <c r="J741" s="5">
        <f t="shared" si="220"/>
        <v>43174</v>
      </c>
      <c r="K741" s="2">
        <f t="shared" si="221"/>
        <v>127</v>
      </c>
      <c r="L741" s="27">
        <f t="shared" si="222"/>
        <v>127</v>
      </c>
      <c r="M741" s="14">
        <f t="shared" si="214"/>
        <v>1.0150082069999999</v>
      </c>
      <c r="N741" s="14">
        <f t="shared" ca="1" si="215"/>
        <v>1.046469858</v>
      </c>
      <c r="O741" s="27">
        <f t="shared" si="228"/>
        <v>0</v>
      </c>
      <c r="P741" s="18">
        <f t="shared" ca="1" si="216"/>
        <v>33179.478611999999</v>
      </c>
      <c r="Q741" s="3">
        <f t="shared" si="223"/>
        <v>0</v>
      </c>
      <c r="R741" s="4" t="str">
        <f t="shared" si="224"/>
        <v>A+J=</v>
      </c>
      <c r="S741" s="5">
        <f t="shared" si="225"/>
        <v>43360</v>
      </c>
      <c r="T741" s="8">
        <f t="shared" si="226"/>
        <v>0</v>
      </c>
      <c r="U741" s="8"/>
      <c r="V741" s="8"/>
      <c r="W741" s="8"/>
      <c r="X741" s="8"/>
      <c r="Y741" s="6"/>
      <c r="Z741" s="8"/>
      <c r="AA741" s="8"/>
      <c r="AB741" s="8"/>
      <c r="AC741" s="8"/>
      <c r="AD741" s="8"/>
      <c r="AE741" s="9"/>
      <c r="AF741" s="8"/>
      <c r="AG741" s="8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6"/>
      <c r="GI741" s="6"/>
      <c r="GJ741" s="6"/>
      <c r="GK741" s="6"/>
      <c r="GL741" s="6"/>
      <c r="GM741" s="6"/>
      <c r="GN741" s="6"/>
      <c r="GO741" s="6"/>
      <c r="GP741" s="6"/>
      <c r="GQ741" s="6"/>
      <c r="GR741" s="6"/>
      <c r="GS741" s="6"/>
      <c r="GT741" s="6"/>
      <c r="GU741" s="6"/>
      <c r="GV741" s="6"/>
      <c r="GW741" s="6"/>
      <c r="GX741" s="6"/>
      <c r="GY741" s="6"/>
      <c r="GZ741" s="6"/>
    </row>
    <row r="742" spans="1:208" x14ac:dyDescent="0.15">
      <c r="A742" s="153">
        <f t="shared" si="217"/>
        <v>43358</v>
      </c>
      <c r="B742" s="23" t="str">
        <f t="shared" ca="1" si="227"/>
        <v>n.d</v>
      </c>
      <c r="C742" s="18">
        <f t="shared" si="218"/>
        <v>714000</v>
      </c>
      <c r="D742" s="17">
        <f ca="1">IF(A742&lt;$B$1,VLOOKUP(A742,[1]DI!$A$4:$B$15000,2,FALSE),0)</f>
        <v>0</v>
      </c>
      <c r="E742" s="18">
        <f t="shared" ca="1" si="212"/>
        <v>1</v>
      </c>
      <c r="F742" s="18">
        <f ca="1">(TRUNC(PRODUCT($E$12:$E741),16))</f>
        <v>1.19285434303586</v>
      </c>
      <c r="G742" s="18">
        <f t="shared" ca="1" si="211"/>
        <v>1.15699170700277</v>
      </c>
      <c r="H742" s="18">
        <f t="shared" ca="1" si="213"/>
        <v>1.03099645</v>
      </c>
      <c r="I742" s="17">
        <f t="shared" si="219"/>
        <v>0.03</v>
      </c>
      <c r="J742" s="5">
        <f t="shared" si="220"/>
        <v>43174</v>
      </c>
      <c r="K742" s="2">
        <f t="shared" si="221"/>
        <v>127</v>
      </c>
      <c r="L742" s="27">
        <f t="shared" si="222"/>
        <v>128</v>
      </c>
      <c r="M742" s="14">
        <f t="shared" si="214"/>
        <v>1.0151272710000001</v>
      </c>
      <c r="N742" s="14">
        <f t="shared" ca="1" si="215"/>
        <v>1.0465926130000001</v>
      </c>
      <c r="O742" s="27">
        <f t="shared" si="228"/>
        <v>0</v>
      </c>
      <c r="P742" s="18">
        <f t="shared" ca="1" si="216"/>
        <v>33267.125681999998</v>
      </c>
      <c r="Q742" s="3">
        <f t="shared" si="223"/>
        <v>0</v>
      </c>
      <c r="R742" s="4" t="str">
        <f t="shared" si="224"/>
        <v>A+J=</v>
      </c>
      <c r="S742" s="5">
        <f t="shared" si="225"/>
        <v>43360</v>
      </c>
      <c r="T742" s="8">
        <f t="shared" si="226"/>
        <v>0</v>
      </c>
      <c r="U742" s="43"/>
      <c r="V742" s="43"/>
      <c r="W742" s="43"/>
      <c r="X742" s="43"/>
      <c r="Y742" s="52"/>
      <c r="Z742" s="43"/>
      <c r="AA742" s="43"/>
      <c r="AB742" s="43"/>
      <c r="AC742" s="43"/>
      <c r="AD742" s="43"/>
      <c r="AE742" s="75"/>
      <c r="AF742" s="43"/>
      <c r="AG742" s="43"/>
      <c r="AH742" s="51"/>
      <c r="AI742" s="51"/>
      <c r="AJ742" s="51"/>
      <c r="AK742" s="51"/>
      <c r="AL742" s="51"/>
      <c r="AM742" s="51"/>
      <c r="AN742" s="51"/>
      <c r="AO742" s="51"/>
      <c r="AP742" s="51"/>
      <c r="AQ742" s="51"/>
      <c r="AR742" s="51"/>
      <c r="AS742" s="51"/>
      <c r="AT742" s="51"/>
      <c r="AU742" s="51"/>
      <c r="AV742" s="51"/>
      <c r="AW742" s="51"/>
      <c r="AX742" s="51"/>
      <c r="AY742" s="51"/>
      <c r="AZ742" s="51"/>
      <c r="BA742" s="51"/>
      <c r="BB742" s="51"/>
      <c r="BC742" s="51"/>
      <c r="BD742" s="51"/>
      <c r="BE742" s="51"/>
      <c r="BF742" s="51"/>
      <c r="BG742" s="51"/>
      <c r="BH742" s="51"/>
      <c r="BI742" s="51"/>
      <c r="BJ742" s="51"/>
      <c r="BK742" s="51"/>
      <c r="BL742" s="51"/>
      <c r="BM742" s="51"/>
      <c r="BN742" s="51"/>
      <c r="BO742" s="51"/>
      <c r="BP742" s="51"/>
      <c r="BQ742" s="51"/>
      <c r="BR742" s="51"/>
      <c r="BS742" s="51"/>
      <c r="BT742" s="51"/>
      <c r="BU742" s="51"/>
      <c r="BV742" s="51"/>
      <c r="BW742" s="51"/>
      <c r="BX742" s="51"/>
      <c r="BY742" s="51"/>
      <c r="BZ742" s="51"/>
      <c r="CA742" s="51"/>
      <c r="CB742" s="51"/>
      <c r="CC742" s="51"/>
      <c r="CD742" s="51"/>
      <c r="CE742" s="51"/>
      <c r="CF742" s="51"/>
      <c r="CG742" s="51"/>
      <c r="CH742" s="51"/>
      <c r="CI742" s="51"/>
      <c r="CJ742" s="51"/>
      <c r="CK742" s="51"/>
      <c r="CL742" s="51"/>
      <c r="CM742" s="51"/>
      <c r="CN742" s="51"/>
      <c r="CO742" s="51"/>
      <c r="CP742" s="51"/>
      <c r="CQ742" s="51"/>
      <c r="CR742" s="51"/>
      <c r="CS742" s="51"/>
      <c r="CT742" s="51"/>
      <c r="CU742" s="51"/>
      <c r="CV742" s="51"/>
      <c r="CW742" s="51"/>
      <c r="CX742" s="51"/>
      <c r="CY742" s="51"/>
      <c r="CZ742" s="51"/>
      <c r="DA742" s="51"/>
      <c r="DB742" s="51"/>
      <c r="DC742" s="51"/>
      <c r="DD742" s="51"/>
      <c r="DE742" s="51"/>
      <c r="DF742" s="51"/>
      <c r="DG742" s="51"/>
      <c r="DH742" s="51"/>
      <c r="DI742" s="51"/>
      <c r="DJ742" s="51"/>
      <c r="DK742" s="51"/>
      <c r="DL742" s="51"/>
      <c r="DM742" s="51"/>
      <c r="DN742" s="51"/>
      <c r="DO742" s="51"/>
      <c r="DP742" s="51"/>
      <c r="DQ742" s="51"/>
      <c r="DR742" s="51"/>
      <c r="DS742" s="51"/>
      <c r="DT742" s="51"/>
      <c r="DU742" s="51"/>
      <c r="DV742" s="51"/>
      <c r="DW742" s="51"/>
      <c r="DX742" s="51"/>
      <c r="DY742" s="51"/>
      <c r="DZ742" s="51"/>
      <c r="EA742" s="51"/>
      <c r="EB742" s="51"/>
      <c r="EC742" s="51"/>
      <c r="ED742" s="51"/>
      <c r="EE742" s="51"/>
      <c r="EF742" s="51"/>
      <c r="EG742" s="51"/>
      <c r="EH742" s="51"/>
      <c r="EI742" s="51"/>
      <c r="EJ742" s="51"/>
      <c r="EK742" s="51"/>
      <c r="EL742" s="51"/>
      <c r="EM742" s="51"/>
      <c r="EN742" s="51"/>
      <c r="EO742" s="51"/>
      <c r="EP742" s="51"/>
      <c r="EQ742" s="51"/>
      <c r="ER742" s="51"/>
      <c r="ES742" s="51"/>
      <c r="ET742" s="51"/>
      <c r="EU742" s="51"/>
      <c r="EV742" s="51"/>
      <c r="EW742" s="51"/>
      <c r="EX742" s="51"/>
      <c r="EY742" s="51"/>
      <c r="EZ742" s="51"/>
      <c r="FA742" s="51"/>
      <c r="FB742" s="51"/>
      <c r="FC742" s="51"/>
      <c r="FD742" s="51"/>
      <c r="FE742" s="51"/>
      <c r="FF742" s="51"/>
      <c r="FG742" s="51"/>
      <c r="FH742" s="51"/>
      <c r="FI742" s="51"/>
      <c r="FJ742" s="51"/>
      <c r="FK742" s="51"/>
      <c r="FL742" s="51"/>
      <c r="FM742" s="51"/>
      <c r="FN742" s="51"/>
      <c r="FO742" s="51"/>
      <c r="FP742" s="51"/>
      <c r="FQ742" s="51"/>
      <c r="FR742" s="51"/>
      <c r="FS742" s="51"/>
      <c r="FT742" s="51"/>
      <c r="FU742" s="51"/>
      <c r="FV742" s="51"/>
      <c r="FW742" s="51"/>
      <c r="FX742" s="51"/>
      <c r="FY742" s="51"/>
      <c r="FZ742" s="51"/>
      <c r="GA742" s="51"/>
      <c r="GB742" s="51"/>
      <c r="GC742" s="51"/>
      <c r="GD742" s="51"/>
      <c r="GE742" s="51"/>
      <c r="GF742" s="51"/>
      <c r="GG742" s="51"/>
      <c r="GH742" s="52"/>
      <c r="GI742" s="52"/>
      <c r="GJ742" s="52"/>
      <c r="GK742" s="52"/>
      <c r="GL742" s="52"/>
      <c r="GM742" s="52"/>
      <c r="GN742" s="52"/>
      <c r="GO742" s="52"/>
      <c r="GP742" s="52"/>
      <c r="GQ742" s="52"/>
      <c r="GR742" s="52"/>
      <c r="GS742" s="52"/>
      <c r="GT742" s="52"/>
      <c r="GU742" s="52"/>
      <c r="GV742" s="52"/>
      <c r="GW742" s="52"/>
      <c r="GX742" s="52"/>
      <c r="GY742" s="52"/>
      <c r="GZ742" s="52"/>
    </row>
    <row r="743" spans="1:208" x14ac:dyDescent="0.15">
      <c r="A743" s="153">
        <f t="shared" si="217"/>
        <v>43359</v>
      </c>
      <c r="B743" s="23" t="str">
        <f t="shared" ca="1" si="227"/>
        <v>n.d</v>
      </c>
      <c r="C743" s="18">
        <f t="shared" si="218"/>
        <v>714000</v>
      </c>
      <c r="D743" s="17">
        <f ca="1">IF(A743&lt;$B$1,VLOOKUP(A743,[1]DI!$A$4:$B$15000,2,FALSE),0)</f>
        <v>0</v>
      </c>
      <c r="E743" s="18">
        <f t="shared" ca="1" si="212"/>
        <v>1</v>
      </c>
      <c r="F743" s="18">
        <f ca="1">(TRUNC(PRODUCT($E$12:$E742),16))</f>
        <v>1.19285434303586</v>
      </c>
      <c r="G743" s="18">
        <f t="shared" ca="1" si="211"/>
        <v>1.15699170700277</v>
      </c>
      <c r="H743" s="18">
        <f t="shared" ca="1" si="213"/>
        <v>1.03099645</v>
      </c>
      <c r="I743" s="17">
        <f t="shared" si="219"/>
        <v>0.03</v>
      </c>
      <c r="J743" s="5">
        <f t="shared" si="220"/>
        <v>43174</v>
      </c>
      <c r="K743" s="2">
        <f t="shared" si="221"/>
        <v>127</v>
      </c>
      <c r="L743" s="27">
        <f t="shared" si="222"/>
        <v>128</v>
      </c>
      <c r="M743" s="14">
        <f t="shared" si="214"/>
        <v>1.0151272710000001</v>
      </c>
      <c r="N743" s="14">
        <f t="shared" ca="1" si="215"/>
        <v>1.0465926130000001</v>
      </c>
      <c r="O743" s="27">
        <f t="shared" si="228"/>
        <v>0</v>
      </c>
      <c r="P743" s="18">
        <f t="shared" ca="1" si="216"/>
        <v>33267.125681999998</v>
      </c>
      <c r="Q743" s="3">
        <f t="shared" si="223"/>
        <v>0</v>
      </c>
      <c r="R743" s="4" t="str">
        <f t="shared" si="224"/>
        <v>A+J=</v>
      </c>
      <c r="S743" s="5">
        <f t="shared" si="225"/>
        <v>43360</v>
      </c>
      <c r="T743" s="8">
        <f t="shared" si="226"/>
        <v>0</v>
      </c>
      <c r="U743" s="43"/>
      <c r="V743" s="43"/>
      <c r="W743" s="43"/>
      <c r="X743" s="43"/>
      <c r="Y743" s="52"/>
      <c r="Z743" s="43"/>
      <c r="AA743" s="43"/>
      <c r="AB743" s="43"/>
      <c r="AC743" s="43"/>
      <c r="AD743" s="43"/>
      <c r="AE743" s="75"/>
      <c r="AF743" s="43"/>
      <c r="AG743" s="43"/>
      <c r="AH743" s="51"/>
      <c r="AI743" s="51"/>
      <c r="AJ743" s="51"/>
      <c r="AK743" s="51"/>
      <c r="AL743" s="51"/>
      <c r="AM743" s="51"/>
      <c r="AN743" s="51"/>
      <c r="AO743" s="51"/>
      <c r="AP743" s="51"/>
      <c r="AQ743" s="51"/>
      <c r="AR743" s="51"/>
      <c r="AS743" s="51"/>
      <c r="AT743" s="51"/>
      <c r="AU743" s="51"/>
      <c r="AV743" s="51"/>
      <c r="AW743" s="51"/>
      <c r="AX743" s="51"/>
      <c r="AY743" s="51"/>
      <c r="AZ743" s="51"/>
      <c r="BA743" s="51"/>
      <c r="BB743" s="51"/>
      <c r="BC743" s="51"/>
      <c r="BD743" s="51"/>
      <c r="BE743" s="51"/>
      <c r="BF743" s="51"/>
      <c r="BG743" s="51"/>
      <c r="BH743" s="51"/>
      <c r="BI743" s="51"/>
      <c r="BJ743" s="51"/>
      <c r="BK743" s="51"/>
      <c r="BL743" s="51"/>
      <c r="BM743" s="51"/>
      <c r="BN743" s="51"/>
      <c r="BO743" s="51"/>
      <c r="BP743" s="51"/>
      <c r="BQ743" s="51"/>
      <c r="BR743" s="51"/>
      <c r="BS743" s="51"/>
      <c r="BT743" s="51"/>
      <c r="BU743" s="51"/>
      <c r="BV743" s="51"/>
      <c r="BW743" s="51"/>
      <c r="BX743" s="51"/>
      <c r="BY743" s="51"/>
      <c r="BZ743" s="51"/>
      <c r="CA743" s="51"/>
      <c r="CB743" s="51"/>
      <c r="CC743" s="51"/>
      <c r="CD743" s="51"/>
      <c r="CE743" s="51"/>
      <c r="CF743" s="51"/>
      <c r="CG743" s="51"/>
      <c r="CH743" s="51"/>
      <c r="CI743" s="51"/>
      <c r="CJ743" s="51"/>
      <c r="CK743" s="51"/>
      <c r="CL743" s="51"/>
      <c r="CM743" s="51"/>
      <c r="CN743" s="51"/>
      <c r="CO743" s="51"/>
      <c r="CP743" s="51"/>
      <c r="CQ743" s="51"/>
      <c r="CR743" s="51"/>
      <c r="CS743" s="51"/>
      <c r="CT743" s="51"/>
      <c r="CU743" s="51"/>
      <c r="CV743" s="51"/>
      <c r="CW743" s="51"/>
      <c r="CX743" s="51"/>
      <c r="CY743" s="51"/>
      <c r="CZ743" s="51"/>
      <c r="DA743" s="51"/>
      <c r="DB743" s="51"/>
      <c r="DC743" s="51"/>
      <c r="DD743" s="51"/>
      <c r="DE743" s="51"/>
      <c r="DF743" s="51"/>
      <c r="DG743" s="51"/>
      <c r="DH743" s="51"/>
      <c r="DI743" s="51"/>
      <c r="DJ743" s="51"/>
      <c r="DK743" s="51"/>
      <c r="DL743" s="51"/>
      <c r="DM743" s="51"/>
      <c r="DN743" s="51"/>
      <c r="DO743" s="51"/>
      <c r="DP743" s="51"/>
      <c r="DQ743" s="51"/>
      <c r="DR743" s="51"/>
      <c r="DS743" s="51"/>
      <c r="DT743" s="51"/>
      <c r="DU743" s="51"/>
      <c r="DV743" s="51"/>
      <c r="DW743" s="51"/>
      <c r="DX743" s="51"/>
      <c r="DY743" s="51"/>
      <c r="DZ743" s="51"/>
      <c r="EA743" s="51"/>
      <c r="EB743" s="51"/>
      <c r="EC743" s="51"/>
      <c r="ED743" s="51"/>
      <c r="EE743" s="51"/>
      <c r="EF743" s="51"/>
      <c r="EG743" s="51"/>
      <c r="EH743" s="51"/>
      <c r="EI743" s="51"/>
      <c r="EJ743" s="51"/>
      <c r="EK743" s="51"/>
      <c r="EL743" s="51"/>
      <c r="EM743" s="51"/>
      <c r="EN743" s="51"/>
      <c r="EO743" s="51"/>
      <c r="EP743" s="51"/>
      <c r="EQ743" s="51"/>
      <c r="ER743" s="51"/>
      <c r="ES743" s="51"/>
      <c r="ET743" s="51"/>
      <c r="EU743" s="51"/>
      <c r="EV743" s="51"/>
      <c r="EW743" s="51"/>
      <c r="EX743" s="51"/>
      <c r="EY743" s="51"/>
      <c r="EZ743" s="51"/>
      <c r="FA743" s="51"/>
      <c r="FB743" s="51"/>
      <c r="FC743" s="51"/>
      <c r="FD743" s="51"/>
      <c r="FE743" s="51"/>
      <c r="FF743" s="51"/>
      <c r="FG743" s="51"/>
      <c r="FH743" s="51"/>
      <c r="FI743" s="51"/>
      <c r="FJ743" s="51"/>
      <c r="FK743" s="51"/>
      <c r="FL743" s="51"/>
      <c r="FM743" s="51"/>
      <c r="FN743" s="51"/>
      <c r="FO743" s="51"/>
      <c r="FP743" s="51"/>
      <c r="FQ743" s="51"/>
      <c r="FR743" s="51"/>
      <c r="FS743" s="51"/>
      <c r="FT743" s="51"/>
      <c r="FU743" s="51"/>
      <c r="FV743" s="51"/>
      <c r="FW743" s="51"/>
      <c r="FX743" s="51"/>
      <c r="FY743" s="51"/>
      <c r="FZ743" s="51"/>
      <c r="GA743" s="51"/>
      <c r="GB743" s="51"/>
      <c r="GC743" s="51"/>
      <c r="GD743" s="51"/>
      <c r="GE743" s="51"/>
      <c r="GF743" s="51"/>
      <c r="GG743" s="51"/>
      <c r="GH743" s="52"/>
      <c r="GI743" s="52"/>
      <c r="GJ743" s="52"/>
      <c r="GK743" s="52"/>
      <c r="GL743" s="52"/>
      <c r="GM743" s="52"/>
      <c r="GN743" s="52"/>
      <c r="GO743" s="52"/>
      <c r="GP743" s="52"/>
      <c r="GQ743" s="52"/>
      <c r="GR743" s="52"/>
      <c r="GS743" s="52"/>
      <c r="GT743" s="52"/>
      <c r="GU743" s="52"/>
      <c r="GV743" s="52"/>
      <c r="GW743" s="52"/>
      <c r="GX743" s="52"/>
      <c r="GY743" s="52"/>
      <c r="GZ743" s="52"/>
    </row>
    <row r="744" spans="1:208" x14ac:dyDescent="0.15">
      <c r="A744" s="153">
        <f t="shared" si="217"/>
        <v>43360</v>
      </c>
      <c r="B744" s="23" t="str">
        <f t="shared" ca="1" si="227"/>
        <v>n.d</v>
      </c>
      <c r="C744" s="18">
        <f t="shared" si="218"/>
        <v>714000</v>
      </c>
      <c r="D744" s="17">
        <f ca="1">IF(A744&lt;$B$1,VLOOKUP(A744,[1]DI!$A$4:$B$15000,2,FALSE),0)</f>
        <v>0</v>
      </c>
      <c r="E744" s="18">
        <f t="shared" ca="1" si="212"/>
        <v>1</v>
      </c>
      <c r="F744" s="18">
        <f ca="1">(TRUNC(PRODUCT($E$12:$E743),16))</f>
        <v>1.19285434303586</v>
      </c>
      <c r="G744" s="18">
        <f t="shared" ca="1" si="211"/>
        <v>1.15699170700277</v>
      </c>
      <c r="H744" s="18">
        <f t="shared" ca="1" si="213"/>
        <v>1.03099645</v>
      </c>
      <c r="I744" s="17">
        <f t="shared" si="219"/>
        <v>0.03</v>
      </c>
      <c r="J744" s="5">
        <f t="shared" si="220"/>
        <v>43174</v>
      </c>
      <c r="K744" s="2">
        <f t="shared" si="221"/>
        <v>128</v>
      </c>
      <c r="L744" s="27">
        <f t="shared" si="222"/>
        <v>128</v>
      </c>
      <c r="M744" s="14">
        <f t="shared" si="214"/>
        <v>1.0151272710000001</v>
      </c>
      <c r="N744" s="14">
        <f t="shared" ca="1" si="215"/>
        <v>1.0465926130000001</v>
      </c>
      <c r="O744" s="27">
        <f t="shared" si="228"/>
        <v>3</v>
      </c>
      <c r="P744" s="18">
        <f t="shared" ca="1" si="216"/>
        <v>33267.125681999998</v>
      </c>
      <c r="Q744" s="3">
        <f t="shared" si="223"/>
        <v>143000</v>
      </c>
      <c r="R744" s="4" t="str">
        <f t="shared" si="224"/>
        <v>A+J=</v>
      </c>
      <c r="S744" s="5">
        <f t="shared" si="225"/>
        <v>43360</v>
      </c>
      <c r="T744" s="8">
        <f t="shared" ca="1" si="226"/>
        <v>24677397.595480002</v>
      </c>
      <c r="U744" s="43"/>
      <c r="V744" s="43"/>
      <c r="W744" s="43"/>
      <c r="X744" s="43"/>
      <c r="Y744" s="52"/>
      <c r="Z744" s="43"/>
      <c r="AA744" s="43"/>
      <c r="AB744" s="43"/>
      <c r="AC744" s="43"/>
      <c r="AD744" s="43"/>
      <c r="AE744" s="75"/>
      <c r="AF744" s="43"/>
      <c r="AG744" s="43"/>
      <c r="AH744" s="51"/>
      <c r="AI744" s="51"/>
      <c r="AJ744" s="51"/>
      <c r="AK744" s="51"/>
      <c r="AL744" s="51"/>
      <c r="AM744" s="51"/>
      <c r="AN744" s="51"/>
      <c r="AO744" s="51"/>
      <c r="AP744" s="51"/>
      <c r="AQ744" s="51"/>
      <c r="AR744" s="51"/>
      <c r="AS744" s="51"/>
      <c r="AT744" s="51"/>
      <c r="AU744" s="51"/>
      <c r="AV744" s="51"/>
      <c r="AW744" s="51"/>
      <c r="AX744" s="51"/>
      <c r="AY744" s="51"/>
      <c r="AZ744" s="51"/>
      <c r="BA744" s="51"/>
      <c r="BB744" s="51"/>
      <c r="BC744" s="51"/>
      <c r="BD744" s="51"/>
      <c r="BE744" s="51"/>
      <c r="BF744" s="51"/>
      <c r="BG744" s="51"/>
      <c r="BH744" s="51"/>
      <c r="BI744" s="51"/>
      <c r="BJ744" s="51"/>
      <c r="BK744" s="51"/>
      <c r="BL744" s="51"/>
      <c r="BM744" s="51"/>
      <c r="BN744" s="51"/>
      <c r="BO744" s="51"/>
      <c r="BP744" s="51"/>
      <c r="BQ744" s="51"/>
      <c r="BR744" s="51"/>
      <c r="BS744" s="51"/>
      <c r="BT744" s="51"/>
      <c r="BU744" s="51"/>
      <c r="BV744" s="51"/>
      <c r="BW744" s="51"/>
      <c r="BX744" s="51"/>
      <c r="BY744" s="51"/>
      <c r="BZ744" s="51"/>
      <c r="CA744" s="51"/>
      <c r="CB744" s="51"/>
      <c r="CC744" s="51"/>
      <c r="CD744" s="51"/>
      <c r="CE744" s="51"/>
      <c r="CF744" s="51"/>
      <c r="CG744" s="51"/>
      <c r="CH744" s="51"/>
      <c r="CI744" s="51"/>
      <c r="CJ744" s="51"/>
      <c r="CK744" s="51"/>
      <c r="CL744" s="51"/>
      <c r="CM744" s="51"/>
      <c r="CN744" s="51"/>
      <c r="CO744" s="51"/>
      <c r="CP744" s="51"/>
      <c r="CQ744" s="51"/>
      <c r="CR744" s="51"/>
      <c r="CS744" s="51"/>
      <c r="CT744" s="51"/>
      <c r="CU744" s="51"/>
      <c r="CV744" s="51"/>
      <c r="CW744" s="51"/>
      <c r="CX744" s="51"/>
      <c r="CY744" s="51"/>
      <c r="CZ744" s="51"/>
      <c r="DA744" s="51"/>
      <c r="DB744" s="51"/>
      <c r="DC744" s="51"/>
      <c r="DD744" s="51"/>
      <c r="DE744" s="51"/>
      <c r="DF744" s="51"/>
      <c r="DG744" s="51"/>
      <c r="DH744" s="51"/>
      <c r="DI744" s="51"/>
      <c r="DJ744" s="51"/>
      <c r="DK744" s="51"/>
      <c r="DL744" s="51"/>
      <c r="DM744" s="51"/>
      <c r="DN744" s="51"/>
      <c r="DO744" s="51"/>
      <c r="DP744" s="51"/>
      <c r="DQ744" s="51"/>
      <c r="DR744" s="51"/>
      <c r="DS744" s="51"/>
      <c r="DT744" s="51"/>
      <c r="DU744" s="51"/>
      <c r="DV744" s="51"/>
      <c r="DW744" s="51"/>
      <c r="DX744" s="51"/>
      <c r="DY744" s="51"/>
      <c r="DZ744" s="51"/>
      <c r="EA744" s="51"/>
      <c r="EB744" s="51"/>
      <c r="EC744" s="51"/>
      <c r="ED744" s="51"/>
      <c r="EE744" s="51"/>
      <c r="EF744" s="51"/>
      <c r="EG744" s="51"/>
      <c r="EH744" s="51"/>
      <c r="EI744" s="51"/>
      <c r="EJ744" s="51"/>
      <c r="EK744" s="51"/>
      <c r="EL744" s="51"/>
      <c r="EM744" s="51"/>
      <c r="EN744" s="51"/>
      <c r="EO744" s="51"/>
      <c r="EP744" s="51"/>
      <c r="EQ744" s="51"/>
      <c r="ER744" s="51"/>
      <c r="ES744" s="51"/>
      <c r="ET744" s="51"/>
      <c r="EU744" s="51"/>
      <c r="EV744" s="51"/>
      <c r="EW744" s="51"/>
      <c r="EX744" s="51"/>
      <c r="EY744" s="51"/>
      <c r="EZ744" s="51"/>
      <c r="FA744" s="51"/>
      <c r="FB744" s="51"/>
      <c r="FC744" s="51"/>
      <c r="FD744" s="51"/>
      <c r="FE744" s="51"/>
      <c r="FF744" s="51"/>
      <c r="FG744" s="51"/>
      <c r="FH744" s="51"/>
      <c r="FI744" s="51"/>
      <c r="FJ744" s="51"/>
      <c r="FK744" s="51"/>
      <c r="FL744" s="51"/>
      <c r="FM744" s="51"/>
      <c r="FN744" s="51"/>
      <c r="FO744" s="51"/>
      <c r="FP744" s="51"/>
      <c r="FQ744" s="51"/>
      <c r="FR744" s="51"/>
      <c r="FS744" s="51"/>
      <c r="FT744" s="51"/>
      <c r="FU744" s="51"/>
      <c r="FV744" s="51"/>
      <c r="FW744" s="51"/>
      <c r="FX744" s="51"/>
      <c r="FY744" s="51"/>
      <c r="FZ744" s="51"/>
      <c r="GA744" s="51"/>
      <c r="GB744" s="51"/>
      <c r="GC744" s="51"/>
      <c r="GD744" s="51"/>
      <c r="GE744" s="51"/>
      <c r="GF744" s="51"/>
      <c r="GG744" s="51"/>
      <c r="GH744" s="52"/>
      <c r="GI744" s="52"/>
      <c r="GJ744" s="52"/>
      <c r="GK744" s="52"/>
      <c r="GL744" s="52"/>
      <c r="GM744" s="52"/>
      <c r="GN744" s="52"/>
      <c r="GO744" s="52"/>
      <c r="GP744" s="52"/>
      <c r="GQ744" s="52"/>
      <c r="GR744" s="52"/>
      <c r="GS744" s="52"/>
      <c r="GT744" s="52"/>
      <c r="GU744" s="52"/>
      <c r="GV744" s="52"/>
      <c r="GW744" s="52"/>
      <c r="GX744" s="52"/>
      <c r="GY744" s="52"/>
      <c r="GZ744" s="52"/>
    </row>
    <row r="745" spans="1:208" x14ac:dyDescent="0.15">
      <c r="A745" s="153">
        <f t="shared" si="217"/>
        <v>43361</v>
      </c>
      <c r="B745" s="23" t="str">
        <f t="shared" ca="1" si="227"/>
        <v>n.d</v>
      </c>
      <c r="C745" s="18">
        <f t="shared" si="218"/>
        <v>571000</v>
      </c>
      <c r="D745" s="17">
        <f ca="1">IF(A745&lt;$B$1,VLOOKUP(A745,[1]DI!$A$4:$B$15000,2,FALSE),0)</f>
        <v>0</v>
      </c>
      <c r="E745" s="18">
        <f t="shared" ca="1" si="212"/>
        <v>1</v>
      </c>
      <c r="F745" s="18">
        <f ca="1">(TRUNC(PRODUCT($E$12:$E744),16))</f>
        <v>1.19285434303586</v>
      </c>
      <c r="G745" s="18">
        <f t="shared" ca="1" si="211"/>
        <v>1.19285434303586</v>
      </c>
      <c r="H745" s="18">
        <f t="shared" ca="1" si="213"/>
        <v>1</v>
      </c>
      <c r="I745" s="17">
        <f t="shared" si="219"/>
        <v>0.03</v>
      </c>
      <c r="J745" s="5">
        <f t="shared" si="220"/>
        <v>43360</v>
      </c>
      <c r="K745" s="2">
        <f t="shared" si="221"/>
        <v>1</v>
      </c>
      <c r="L745" s="27">
        <f t="shared" si="222"/>
        <v>1</v>
      </c>
      <c r="M745" s="14">
        <f t="shared" si="214"/>
        <v>1.000117304</v>
      </c>
      <c r="N745" s="14">
        <f t="shared" ca="1" si="215"/>
        <v>1.000117304</v>
      </c>
      <c r="O745" s="27">
        <f t="shared" si="228"/>
        <v>0</v>
      </c>
      <c r="P745" s="18">
        <f t="shared" ca="1" si="216"/>
        <v>66.98058399</v>
      </c>
      <c r="Q745" s="3">
        <f t="shared" si="223"/>
        <v>0</v>
      </c>
      <c r="R745" s="4" t="str">
        <f t="shared" si="224"/>
        <v>A+J=</v>
      </c>
      <c r="S745" s="5">
        <f t="shared" si="225"/>
        <v>43539</v>
      </c>
      <c r="T745" s="8">
        <f t="shared" si="226"/>
        <v>0</v>
      </c>
      <c r="U745" s="8"/>
      <c r="V745" s="8"/>
      <c r="W745" s="8"/>
      <c r="X745" s="8"/>
      <c r="Y745" s="6"/>
      <c r="Z745" s="8"/>
      <c r="AA745" s="8"/>
      <c r="AB745" s="8"/>
      <c r="AC745" s="8"/>
      <c r="AD745" s="8"/>
      <c r="AE745" s="9"/>
      <c r="AF745" s="8"/>
      <c r="AG745" s="8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6"/>
      <c r="GI745" s="6"/>
      <c r="GJ745" s="6"/>
      <c r="GK745" s="6"/>
      <c r="GL745" s="6"/>
      <c r="GM745" s="6"/>
      <c r="GN745" s="6"/>
      <c r="GO745" s="6"/>
      <c r="GP745" s="6"/>
      <c r="GQ745" s="6"/>
      <c r="GR745" s="6"/>
      <c r="GS745" s="6"/>
      <c r="GT745" s="6"/>
      <c r="GU745" s="6"/>
      <c r="GV745" s="6"/>
      <c r="GW745" s="6"/>
      <c r="GX745" s="6"/>
      <c r="GY745" s="6"/>
      <c r="GZ745" s="6"/>
    </row>
    <row r="746" spans="1:208" x14ac:dyDescent="0.15">
      <c r="A746" s="153">
        <f t="shared" si="217"/>
        <v>43362</v>
      </c>
      <c r="B746" s="23" t="str">
        <f t="shared" ca="1" si="227"/>
        <v>n.d</v>
      </c>
      <c r="C746" s="18">
        <f t="shared" si="218"/>
        <v>571000</v>
      </c>
      <c r="D746" s="17">
        <f ca="1">IF(A746&lt;$B$1,VLOOKUP(A746,[1]DI!$A$4:$B$15000,2,FALSE),0)</f>
        <v>0</v>
      </c>
      <c r="E746" s="18">
        <f t="shared" ca="1" si="212"/>
        <v>1</v>
      </c>
      <c r="F746" s="18">
        <f ca="1">(TRUNC(PRODUCT($E$12:$E745),16))</f>
        <v>1.19285434303586</v>
      </c>
      <c r="G746" s="18">
        <f t="shared" ca="1" si="211"/>
        <v>1.19285434303586</v>
      </c>
      <c r="H746" s="18">
        <f t="shared" ca="1" si="213"/>
        <v>1</v>
      </c>
      <c r="I746" s="17">
        <f t="shared" si="219"/>
        <v>0.03</v>
      </c>
      <c r="J746" s="5">
        <f t="shared" si="220"/>
        <v>43360</v>
      </c>
      <c r="K746" s="2">
        <f t="shared" si="221"/>
        <v>2</v>
      </c>
      <c r="L746" s="27">
        <f t="shared" si="222"/>
        <v>2</v>
      </c>
      <c r="M746" s="14">
        <f t="shared" si="214"/>
        <v>1.0002346209999999</v>
      </c>
      <c r="N746" s="14">
        <f t="shared" ca="1" si="215"/>
        <v>1.0002346209999999</v>
      </c>
      <c r="O746" s="27">
        <f t="shared" si="228"/>
        <v>0</v>
      </c>
      <c r="P746" s="18">
        <f t="shared" ca="1" si="216"/>
        <v>133.96859099</v>
      </c>
      <c r="Q746" s="3">
        <f t="shared" si="223"/>
        <v>0</v>
      </c>
      <c r="R746" s="4" t="str">
        <f t="shared" si="224"/>
        <v>A+J=</v>
      </c>
      <c r="S746" s="5">
        <f t="shared" si="225"/>
        <v>43539</v>
      </c>
      <c r="T746" s="8">
        <f t="shared" si="226"/>
        <v>0</v>
      </c>
      <c r="U746" s="8"/>
      <c r="V746" s="8"/>
      <c r="W746" s="8"/>
      <c r="X746" s="8"/>
      <c r="Y746" s="6"/>
      <c r="Z746" s="8"/>
      <c r="AA746" s="8"/>
      <c r="AB746" s="8"/>
      <c r="AC746" s="8"/>
      <c r="AD746" s="8"/>
      <c r="AE746" s="9"/>
      <c r="AF746" s="8"/>
      <c r="AG746" s="8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6"/>
      <c r="GI746" s="6"/>
      <c r="GJ746" s="6"/>
      <c r="GK746" s="6"/>
      <c r="GL746" s="6"/>
      <c r="GM746" s="6"/>
      <c r="GN746" s="6"/>
      <c r="GO746" s="6"/>
      <c r="GP746" s="6"/>
      <c r="GQ746" s="6"/>
      <c r="GR746" s="6"/>
      <c r="GS746" s="6"/>
      <c r="GT746" s="6"/>
      <c r="GU746" s="6"/>
      <c r="GV746" s="6"/>
      <c r="GW746" s="6"/>
      <c r="GX746" s="6"/>
      <c r="GY746" s="6"/>
      <c r="GZ746" s="6"/>
    </row>
    <row r="747" spans="1:208" x14ac:dyDescent="0.15">
      <c r="A747" s="153">
        <f t="shared" si="217"/>
        <v>43363</v>
      </c>
      <c r="B747" s="23" t="str">
        <f t="shared" ca="1" si="227"/>
        <v>n.d</v>
      </c>
      <c r="C747" s="18">
        <f t="shared" si="218"/>
        <v>571000</v>
      </c>
      <c r="D747" s="17">
        <f ca="1">IF(A747&lt;$B$1,VLOOKUP(A747,[1]DI!$A$4:$B$15000,2,FALSE),0)</f>
        <v>0</v>
      </c>
      <c r="E747" s="18">
        <f t="shared" ca="1" si="212"/>
        <v>1</v>
      </c>
      <c r="F747" s="18">
        <f ca="1">(TRUNC(PRODUCT($E$12:$E746),16))</f>
        <v>1.19285434303586</v>
      </c>
      <c r="G747" s="18">
        <f t="shared" ca="1" si="211"/>
        <v>1.19285434303586</v>
      </c>
      <c r="H747" s="18">
        <f t="shared" ca="1" si="213"/>
        <v>1</v>
      </c>
      <c r="I747" s="17">
        <f t="shared" si="219"/>
        <v>0.03</v>
      </c>
      <c r="J747" s="5">
        <f t="shared" si="220"/>
        <v>43360</v>
      </c>
      <c r="K747" s="2">
        <f t="shared" si="221"/>
        <v>3</v>
      </c>
      <c r="L747" s="27">
        <f t="shared" si="222"/>
        <v>3</v>
      </c>
      <c r="M747" s="14">
        <f t="shared" si="214"/>
        <v>1.0003519519999999</v>
      </c>
      <c r="N747" s="14">
        <f t="shared" ca="1" si="215"/>
        <v>1.0003519519999999</v>
      </c>
      <c r="O747" s="27">
        <f t="shared" si="228"/>
        <v>0</v>
      </c>
      <c r="P747" s="18">
        <f t="shared" ca="1" si="216"/>
        <v>200.96459199</v>
      </c>
      <c r="Q747" s="3">
        <f t="shared" si="223"/>
        <v>0</v>
      </c>
      <c r="R747" s="4" t="str">
        <f t="shared" si="224"/>
        <v>A+J=</v>
      </c>
      <c r="S747" s="5">
        <f t="shared" si="225"/>
        <v>43539</v>
      </c>
      <c r="T747" s="8">
        <f t="shared" si="226"/>
        <v>0</v>
      </c>
      <c r="U747" s="8"/>
      <c r="V747" s="8"/>
      <c r="W747" s="8"/>
      <c r="X747" s="8"/>
      <c r="Y747" s="6"/>
      <c r="Z747" s="8"/>
      <c r="AA747" s="8"/>
      <c r="AB747" s="8"/>
      <c r="AC747" s="8"/>
      <c r="AD747" s="8"/>
      <c r="AE747" s="9"/>
      <c r="AF747" s="8"/>
      <c r="AG747" s="8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6"/>
      <c r="GI747" s="6"/>
      <c r="GJ747" s="6"/>
      <c r="GK747" s="6"/>
      <c r="GL747" s="6"/>
      <c r="GM747" s="6"/>
      <c r="GN747" s="6"/>
      <c r="GO747" s="6"/>
      <c r="GP747" s="6"/>
      <c r="GQ747" s="6"/>
      <c r="GR747" s="6"/>
      <c r="GS747" s="6"/>
      <c r="GT747" s="6"/>
      <c r="GU747" s="6"/>
      <c r="GV747" s="6"/>
      <c r="GW747" s="6"/>
      <c r="GX747" s="6"/>
      <c r="GY747" s="6"/>
      <c r="GZ747" s="6"/>
    </row>
    <row r="748" spans="1:208" x14ac:dyDescent="0.15">
      <c r="A748" s="153">
        <f t="shared" si="217"/>
        <v>43364</v>
      </c>
      <c r="B748" s="23" t="str">
        <f t="shared" ca="1" si="227"/>
        <v>n.d</v>
      </c>
      <c r="C748" s="18">
        <f t="shared" si="218"/>
        <v>571000</v>
      </c>
      <c r="D748" s="17">
        <f ca="1">IF(A748&lt;$B$1,VLOOKUP(A748,[1]DI!$A$4:$B$15000,2,FALSE),0)</f>
        <v>0</v>
      </c>
      <c r="E748" s="18">
        <f t="shared" ca="1" si="212"/>
        <v>1</v>
      </c>
      <c r="F748" s="18">
        <f ca="1">(TRUNC(PRODUCT($E$12:$E747),16))</f>
        <v>1.19285434303586</v>
      </c>
      <c r="G748" s="18">
        <f t="shared" ca="1" si="211"/>
        <v>1.19285434303586</v>
      </c>
      <c r="H748" s="18">
        <f t="shared" ca="1" si="213"/>
        <v>1</v>
      </c>
      <c r="I748" s="17">
        <f t="shared" si="219"/>
        <v>0.03</v>
      </c>
      <c r="J748" s="5">
        <f t="shared" si="220"/>
        <v>43360</v>
      </c>
      <c r="K748" s="2">
        <f t="shared" si="221"/>
        <v>4</v>
      </c>
      <c r="L748" s="27">
        <f t="shared" si="222"/>
        <v>4</v>
      </c>
      <c r="M748" s="14">
        <f t="shared" si="214"/>
        <v>1.000469297</v>
      </c>
      <c r="N748" s="14">
        <f t="shared" ca="1" si="215"/>
        <v>1.000469297</v>
      </c>
      <c r="O748" s="27">
        <f t="shared" si="228"/>
        <v>0</v>
      </c>
      <c r="P748" s="18">
        <f t="shared" ca="1" si="216"/>
        <v>267.96858699000001</v>
      </c>
      <c r="Q748" s="3">
        <f t="shared" si="223"/>
        <v>0</v>
      </c>
      <c r="R748" s="4" t="str">
        <f t="shared" si="224"/>
        <v>A+J=</v>
      </c>
      <c r="S748" s="5">
        <f t="shared" si="225"/>
        <v>43539</v>
      </c>
      <c r="T748" s="8">
        <f t="shared" si="226"/>
        <v>0</v>
      </c>
      <c r="U748" s="8"/>
      <c r="V748" s="8"/>
      <c r="W748" s="8"/>
      <c r="X748" s="8"/>
      <c r="Y748" s="6"/>
      <c r="Z748" s="8"/>
      <c r="AA748" s="8"/>
      <c r="AB748" s="8"/>
      <c r="AC748" s="8"/>
      <c r="AD748" s="8"/>
      <c r="AE748" s="9"/>
      <c r="AF748" s="8"/>
      <c r="AG748" s="8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6"/>
      <c r="GI748" s="6"/>
      <c r="GJ748" s="6"/>
      <c r="GK748" s="6"/>
      <c r="GL748" s="6"/>
      <c r="GM748" s="6"/>
      <c r="GN748" s="6"/>
      <c r="GO748" s="6"/>
      <c r="GP748" s="6"/>
      <c r="GQ748" s="6"/>
      <c r="GR748" s="6"/>
      <c r="GS748" s="6"/>
      <c r="GT748" s="6"/>
      <c r="GU748" s="6"/>
      <c r="GV748" s="6"/>
      <c r="GW748" s="6"/>
      <c r="GX748" s="6"/>
      <c r="GY748" s="6"/>
      <c r="GZ748" s="6"/>
    </row>
    <row r="749" spans="1:208" x14ac:dyDescent="0.15">
      <c r="A749" s="153">
        <f t="shared" si="217"/>
        <v>43365</v>
      </c>
      <c r="B749" s="23" t="str">
        <f t="shared" ca="1" si="227"/>
        <v>n.d</v>
      </c>
      <c r="C749" s="18">
        <f t="shared" si="218"/>
        <v>571000</v>
      </c>
      <c r="D749" s="17">
        <f ca="1">IF(A749&lt;$B$1,VLOOKUP(A749,[1]DI!$A$4:$B$15000,2,FALSE),0)</f>
        <v>0</v>
      </c>
      <c r="E749" s="18">
        <f t="shared" ca="1" si="212"/>
        <v>1</v>
      </c>
      <c r="F749" s="18">
        <f ca="1">(TRUNC(PRODUCT($E$12:$E748),16))</f>
        <v>1.19285434303586</v>
      </c>
      <c r="G749" s="18">
        <f t="shared" ca="1" si="211"/>
        <v>1.19285434303586</v>
      </c>
      <c r="H749" s="18">
        <f t="shared" ca="1" si="213"/>
        <v>1</v>
      </c>
      <c r="I749" s="17">
        <f t="shared" si="219"/>
        <v>0.03</v>
      </c>
      <c r="J749" s="5">
        <f t="shared" si="220"/>
        <v>43360</v>
      </c>
      <c r="K749" s="2">
        <f t="shared" si="221"/>
        <v>4</v>
      </c>
      <c r="L749" s="27">
        <f t="shared" si="222"/>
        <v>5</v>
      </c>
      <c r="M749" s="14">
        <f t="shared" si="214"/>
        <v>1.0005866560000001</v>
      </c>
      <c r="N749" s="14">
        <f t="shared" ca="1" si="215"/>
        <v>1.0005866560000001</v>
      </c>
      <c r="O749" s="27">
        <f t="shared" si="228"/>
        <v>0</v>
      </c>
      <c r="P749" s="18">
        <f t="shared" ca="1" si="216"/>
        <v>334.98057599999999</v>
      </c>
      <c r="Q749" s="3">
        <f t="shared" si="223"/>
        <v>0</v>
      </c>
      <c r="R749" s="4" t="str">
        <f t="shared" si="224"/>
        <v>A+J=</v>
      </c>
      <c r="S749" s="5">
        <f t="shared" si="225"/>
        <v>43539</v>
      </c>
      <c r="T749" s="8">
        <f t="shared" si="226"/>
        <v>0</v>
      </c>
      <c r="U749" s="8"/>
      <c r="V749" s="8"/>
      <c r="W749" s="8"/>
      <c r="X749" s="8"/>
      <c r="Y749" s="6"/>
      <c r="Z749" s="8"/>
      <c r="AA749" s="8"/>
      <c r="AB749" s="8"/>
      <c r="AC749" s="8"/>
      <c r="AD749" s="8"/>
      <c r="AE749" s="9"/>
      <c r="AF749" s="8"/>
      <c r="AG749" s="8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6"/>
      <c r="GI749" s="6"/>
      <c r="GJ749" s="6"/>
      <c r="GK749" s="6"/>
      <c r="GL749" s="6"/>
      <c r="GM749" s="6"/>
      <c r="GN749" s="6"/>
      <c r="GO749" s="6"/>
      <c r="GP749" s="6"/>
      <c r="GQ749" s="6"/>
      <c r="GR749" s="6"/>
      <c r="GS749" s="6"/>
      <c r="GT749" s="6"/>
      <c r="GU749" s="6"/>
      <c r="GV749" s="6"/>
      <c r="GW749" s="6"/>
      <c r="GX749" s="6"/>
      <c r="GY749" s="6"/>
      <c r="GZ749" s="6"/>
    </row>
    <row r="750" spans="1:208" x14ac:dyDescent="0.15">
      <c r="A750" s="153">
        <f t="shared" si="217"/>
        <v>43366</v>
      </c>
      <c r="B750" s="23" t="str">
        <f t="shared" ca="1" si="227"/>
        <v>n.d</v>
      </c>
      <c r="C750" s="18">
        <f t="shared" si="218"/>
        <v>571000</v>
      </c>
      <c r="D750" s="17">
        <f ca="1">IF(A750&lt;$B$1,VLOOKUP(A750,[1]DI!$A$4:$B$15000,2,FALSE),0)</f>
        <v>0</v>
      </c>
      <c r="E750" s="18">
        <f t="shared" ca="1" si="212"/>
        <v>1</v>
      </c>
      <c r="F750" s="18">
        <f ca="1">(TRUNC(PRODUCT($E$12:$E749),16))</f>
        <v>1.19285434303586</v>
      </c>
      <c r="G750" s="18">
        <f t="shared" ca="1" si="211"/>
        <v>1.19285434303586</v>
      </c>
      <c r="H750" s="18">
        <f t="shared" ca="1" si="213"/>
        <v>1</v>
      </c>
      <c r="I750" s="17">
        <f t="shared" si="219"/>
        <v>0.03</v>
      </c>
      <c r="J750" s="5">
        <f t="shared" si="220"/>
        <v>43360</v>
      </c>
      <c r="K750" s="2">
        <f t="shared" si="221"/>
        <v>4</v>
      </c>
      <c r="L750" s="27">
        <f t="shared" si="222"/>
        <v>5</v>
      </c>
      <c r="M750" s="14">
        <f t="shared" si="214"/>
        <v>1.0005866560000001</v>
      </c>
      <c r="N750" s="14">
        <f t="shared" ca="1" si="215"/>
        <v>1.0005866560000001</v>
      </c>
      <c r="O750" s="27">
        <f t="shared" si="228"/>
        <v>0</v>
      </c>
      <c r="P750" s="18">
        <f t="shared" ca="1" si="216"/>
        <v>334.98057599999999</v>
      </c>
      <c r="Q750" s="3">
        <f t="shared" si="223"/>
        <v>0</v>
      </c>
      <c r="R750" s="4" t="str">
        <f t="shared" si="224"/>
        <v>A+J=</v>
      </c>
      <c r="S750" s="5">
        <f t="shared" si="225"/>
        <v>43539</v>
      </c>
      <c r="T750" s="8">
        <f t="shared" si="226"/>
        <v>0</v>
      </c>
      <c r="U750" s="8"/>
      <c r="V750" s="8"/>
      <c r="W750" s="8"/>
      <c r="X750" s="8"/>
      <c r="Y750" s="6"/>
      <c r="Z750" s="8"/>
      <c r="AA750" s="8"/>
      <c r="AB750" s="8"/>
      <c r="AC750" s="8"/>
      <c r="AD750" s="8"/>
      <c r="AE750" s="9"/>
      <c r="AF750" s="8"/>
      <c r="AG750" s="8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6"/>
      <c r="GI750" s="6"/>
      <c r="GJ750" s="6"/>
      <c r="GK750" s="6"/>
      <c r="GL750" s="6"/>
      <c r="GM750" s="6"/>
      <c r="GN750" s="6"/>
      <c r="GO750" s="6"/>
      <c r="GP750" s="6"/>
      <c r="GQ750" s="6"/>
      <c r="GR750" s="6"/>
      <c r="GS750" s="6"/>
      <c r="GT750" s="6"/>
      <c r="GU750" s="6"/>
      <c r="GV750" s="6"/>
      <c r="GW750" s="6"/>
      <c r="GX750" s="6"/>
      <c r="GY750" s="6"/>
      <c r="GZ750" s="6"/>
    </row>
    <row r="751" spans="1:208" x14ac:dyDescent="0.15">
      <c r="A751" s="153">
        <f t="shared" si="217"/>
        <v>43367</v>
      </c>
      <c r="B751" s="23" t="str">
        <f t="shared" ca="1" si="227"/>
        <v>n.d</v>
      </c>
      <c r="C751" s="18">
        <f t="shared" si="218"/>
        <v>571000</v>
      </c>
      <c r="D751" s="17">
        <f ca="1">IF(A751&lt;$B$1,VLOOKUP(A751,[1]DI!$A$4:$B$15000,2,FALSE),0)</f>
        <v>0</v>
      </c>
      <c r="E751" s="18">
        <f t="shared" ca="1" si="212"/>
        <v>1</v>
      </c>
      <c r="F751" s="18">
        <f ca="1">(TRUNC(PRODUCT($E$12:$E750),16))</f>
        <v>1.19285434303586</v>
      </c>
      <c r="G751" s="18">
        <f t="shared" ca="1" si="211"/>
        <v>1.19285434303586</v>
      </c>
      <c r="H751" s="18">
        <f t="shared" ca="1" si="213"/>
        <v>1</v>
      </c>
      <c r="I751" s="17">
        <f t="shared" si="219"/>
        <v>0.03</v>
      </c>
      <c r="J751" s="5">
        <f t="shared" si="220"/>
        <v>43360</v>
      </c>
      <c r="K751" s="2">
        <f t="shared" si="221"/>
        <v>5</v>
      </c>
      <c r="L751" s="27">
        <f t="shared" si="222"/>
        <v>5</v>
      </c>
      <c r="M751" s="14">
        <f t="shared" si="214"/>
        <v>1.0005866560000001</v>
      </c>
      <c r="N751" s="14">
        <f t="shared" ca="1" si="215"/>
        <v>1.0005866560000001</v>
      </c>
      <c r="O751" s="27">
        <f t="shared" si="228"/>
        <v>0</v>
      </c>
      <c r="P751" s="18">
        <f t="shared" ca="1" si="216"/>
        <v>334.98057599999999</v>
      </c>
      <c r="Q751" s="3">
        <f t="shared" si="223"/>
        <v>0</v>
      </c>
      <c r="R751" s="4" t="str">
        <f t="shared" si="224"/>
        <v>A+J=</v>
      </c>
      <c r="S751" s="5">
        <f t="shared" si="225"/>
        <v>43539</v>
      </c>
      <c r="T751" s="8">
        <f t="shared" si="226"/>
        <v>0</v>
      </c>
      <c r="U751" s="8"/>
      <c r="V751" s="8"/>
      <c r="W751" s="8"/>
      <c r="X751" s="8"/>
      <c r="Y751" s="6"/>
      <c r="Z751" s="8"/>
      <c r="AA751" s="8"/>
      <c r="AB751" s="8"/>
      <c r="AC751" s="8"/>
      <c r="AD751" s="8"/>
      <c r="AE751" s="9"/>
      <c r="AF751" s="8"/>
      <c r="AG751" s="8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6"/>
      <c r="GI751" s="6"/>
      <c r="GJ751" s="6"/>
      <c r="GK751" s="6"/>
      <c r="GL751" s="6"/>
      <c r="GM751" s="6"/>
      <c r="GN751" s="6"/>
      <c r="GO751" s="6"/>
      <c r="GP751" s="6"/>
      <c r="GQ751" s="6"/>
      <c r="GR751" s="6"/>
      <c r="GS751" s="6"/>
      <c r="GT751" s="6"/>
      <c r="GU751" s="6"/>
      <c r="GV751" s="6"/>
      <c r="GW751" s="6"/>
      <c r="GX751" s="6"/>
      <c r="GY751" s="6"/>
      <c r="GZ751" s="6"/>
    </row>
    <row r="752" spans="1:208" x14ac:dyDescent="0.15">
      <c r="A752" s="153">
        <f t="shared" si="217"/>
        <v>43368</v>
      </c>
      <c r="B752" s="23" t="str">
        <f t="shared" ca="1" si="227"/>
        <v>n.d</v>
      </c>
      <c r="C752" s="18">
        <f t="shared" si="218"/>
        <v>571000</v>
      </c>
      <c r="D752" s="17">
        <f ca="1">IF(A752&lt;$B$1,VLOOKUP(A752,[1]DI!$A$4:$B$15000,2,FALSE),0)</f>
        <v>0</v>
      </c>
      <c r="E752" s="18">
        <f t="shared" ca="1" si="212"/>
        <v>1</v>
      </c>
      <c r="F752" s="18">
        <f ca="1">(TRUNC(PRODUCT($E$12:$E751),16))</f>
        <v>1.19285434303586</v>
      </c>
      <c r="G752" s="18">
        <f t="shared" ref="G752:G815" ca="1" si="229">IF(O751&gt;0,F751,G751)</f>
        <v>1.19285434303586</v>
      </c>
      <c r="H752" s="18">
        <f t="shared" ca="1" si="213"/>
        <v>1</v>
      </c>
      <c r="I752" s="17">
        <f t="shared" si="219"/>
        <v>0.03</v>
      </c>
      <c r="J752" s="5">
        <f t="shared" si="220"/>
        <v>43360</v>
      </c>
      <c r="K752" s="2">
        <f t="shared" si="221"/>
        <v>6</v>
      </c>
      <c r="L752" s="27">
        <f t="shared" si="222"/>
        <v>6</v>
      </c>
      <c r="M752" s="14">
        <f t="shared" si="214"/>
        <v>1.000704029</v>
      </c>
      <c r="N752" s="14">
        <f t="shared" ca="1" si="215"/>
        <v>1.000704029</v>
      </c>
      <c r="O752" s="27">
        <f t="shared" si="228"/>
        <v>0</v>
      </c>
      <c r="P752" s="18">
        <f t="shared" ca="1" si="216"/>
        <v>402.00055899</v>
      </c>
      <c r="Q752" s="3">
        <f t="shared" si="223"/>
        <v>0</v>
      </c>
      <c r="R752" s="4" t="str">
        <f t="shared" si="224"/>
        <v>A+J=</v>
      </c>
      <c r="S752" s="5">
        <f t="shared" si="225"/>
        <v>43539</v>
      </c>
      <c r="T752" s="8">
        <f t="shared" si="226"/>
        <v>0</v>
      </c>
      <c r="U752" s="8"/>
      <c r="V752" s="8"/>
      <c r="W752" s="8"/>
      <c r="X752" s="8"/>
      <c r="Y752" s="6"/>
      <c r="Z752" s="8"/>
      <c r="AA752" s="8"/>
      <c r="AB752" s="8"/>
      <c r="AC752" s="8"/>
      <c r="AD752" s="8"/>
      <c r="AE752" s="9"/>
      <c r="AF752" s="8"/>
      <c r="AG752" s="8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6"/>
      <c r="GI752" s="6"/>
      <c r="GJ752" s="6"/>
      <c r="GK752" s="6"/>
      <c r="GL752" s="6"/>
      <c r="GM752" s="6"/>
      <c r="GN752" s="6"/>
      <c r="GO752" s="6"/>
      <c r="GP752" s="6"/>
      <c r="GQ752" s="6"/>
      <c r="GR752" s="6"/>
      <c r="GS752" s="6"/>
      <c r="GT752" s="6"/>
      <c r="GU752" s="6"/>
      <c r="GV752" s="6"/>
      <c r="GW752" s="6"/>
      <c r="GX752" s="6"/>
      <c r="GY752" s="6"/>
      <c r="GZ752" s="6"/>
    </row>
    <row r="753" spans="1:208" x14ac:dyDescent="0.15">
      <c r="A753" s="153">
        <f t="shared" si="217"/>
        <v>43369</v>
      </c>
      <c r="B753" s="23" t="str">
        <f t="shared" ca="1" si="227"/>
        <v>n.d</v>
      </c>
      <c r="C753" s="18">
        <f t="shared" si="218"/>
        <v>571000</v>
      </c>
      <c r="D753" s="17">
        <f ca="1">IF(A753&lt;$B$1,VLOOKUP(A753,[1]DI!$A$4:$B$15000,2,FALSE),0)</f>
        <v>0</v>
      </c>
      <c r="E753" s="18">
        <f t="shared" ca="1" si="212"/>
        <v>1</v>
      </c>
      <c r="F753" s="18">
        <f ca="1">(TRUNC(PRODUCT($E$12:$E752),16))</f>
        <v>1.19285434303586</v>
      </c>
      <c r="G753" s="18">
        <f t="shared" ca="1" si="229"/>
        <v>1.19285434303586</v>
      </c>
      <c r="H753" s="18">
        <f t="shared" ca="1" si="213"/>
        <v>1</v>
      </c>
      <c r="I753" s="17">
        <f t="shared" si="219"/>
        <v>0.03</v>
      </c>
      <c r="J753" s="5">
        <f t="shared" si="220"/>
        <v>43360</v>
      </c>
      <c r="K753" s="2">
        <f t="shared" si="221"/>
        <v>7</v>
      </c>
      <c r="L753" s="27">
        <f t="shared" si="222"/>
        <v>7</v>
      </c>
      <c r="M753" s="14">
        <f t="shared" si="214"/>
        <v>1.0008214150000001</v>
      </c>
      <c r="N753" s="14">
        <f t="shared" ca="1" si="215"/>
        <v>1.0008214150000001</v>
      </c>
      <c r="O753" s="27">
        <f t="shared" si="228"/>
        <v>0</v>
      </c>
      <c r="P753" s="18">
        <f t="shared" ca="1" si="216"/>
        <v>469.02796499999999</v>
      </c>
      <c r="Q753" s="3">
        <f t="shared" si="223"/>
        <v>0</v>
      </c>
      <c r="R753" s="4" t="str">
        <f t="shared" si="224"/>
        <v>A+J=</v>
      </c>
      <c r="S753" s="5">
        <f t="shared" si="225"/>
        <v>43539</v>
      </c>
      <c r="T753" s="8">
        <f t="shared" si="226"/>
        <v>0</v>
      </c>
      <c r="U753" s="8"/>
      <c r="V753" s="8"/>
      <c r="W753" s="8"/>
      <c r="X753" s="8"/>
      <c r="Y753" s="6"/>
      <c r="Z753" s="8"/>
      <c r="AA753" s="8"/>
      <c r="AB753" s="8"/>
      <c r="AC753" s="8"/>
      <c r="AD753" s="8"/>
      <c r="AE753" s="9"/>
      <c r="AF753" s="8"/>
      <c r="AG753" s="8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6"/>
      <c r="GI753" s="6"/>
      <c r="GJ753" s="6"/>
      <c r="GK753" s="6"/>
      <c r="GL753" s="6"/>
      <c r="GM753" s="6"/>
      <c r="GN753" s="6"/>
      <c r="GO753" s="6"/>
      <c r="GP753" s="6"/>
      <c r="GQ753" s="6"/>
      <c r="GR753" s="6"/>
      <c r="GS753" s="6"/>
      <c r="GT753" s="6"/>
      <c r="GU753" s="6"/>
      <c r="GV753" s="6"/>
      <c r="GW753" s="6"/>
      <c r="GX753" s="6"/>
      <c r="GY753" s="6"/>
      <c r="GZ753" s="6"/>
    </row>
    <row r="754" spans="1:208" x14ac:dyDescent="0.15">
      <c r="A754" s="153">
        <f t="shared" si="217"/>
        <v>43370</v>
      </c>
      <c r="B754" s="23" t="str">
        <f t="shared" ca="1" si="227"/>
        <v>n.d</v>
      </c>
      <c r="C754" s="18">
        <f t="shared" si="218"/>
        <v>571000</v>
      </c>
      <c r="D754" s="17">
        <f ca="1">IF(A754&lt;$B$1,VLOOKUP(A754,[1]DI!$A$4:$B$15000,2,FALSE),0)</f>
        <v>0</v>
      </c>
      <c r="E754" s="18">
        <f t="shared" ca="1" si="212"/>
        <v>1</v>
      </c>
      <c r="F754" s="18">
        <f ca="1">(TRUNC(PRODUCT($E$12:$E753),16))</f>
        <v>1.19285434303586</v>
      </c>
      <c r="G754" s="18">
        <f t="shared" ca="1" si="229"/>
        <v>1.19285434303586</v>
      </c>
      <c r="H754" s="18">
        <f t="shared" ca="1" si="213"/>
        <v>1</v>
      </c>
      <c r="I754" s="17">
        <f t="shared" si="219"/>
        <v>0.03</v>
      </c>
      <c r="J754" s="5">
        <f t="shared" si="220"/>
        <v>43360</v>
      </c>
      <c r="K754" s="2">
        <f t="shared" si="221"/>
        <v>8</v>
      </c>
      <c r="L754" s="27">
        <f t="shared" si="222"/>
        <v>8</v>
      </c>
      <c r="M754" s="14">
        <f t="shared" si="214"/>
        <v>1.000938815</v>
      </c>
      <c r="N754" s="14">
        <f t="shared" ca="1" si="215"/>
        <v>1.000938815</v>
      </c>
      <c r="O754" s="27">
        <f t="shared" si="228"/>
        <v>0</v>
      </c>
      <c r="P754" s="18">
        <f t="shared" ca="1" si="216"/>
        <v>536.06336499999998</v>
      </c>
      <c r="Q754" s="3">
        <f t="shared" si="223"/>
        <v>0</v>
      </c>
      <c r="R754" s="4" t="str">
        <f t="shared" si="224"/>
        <v>A+J=</v>
      </c>
      <c r="S754" s="5">
        <f t="shared" si="225"/>
        <v>43539</v>
      </c>
      <c r="T754" s="8">
        <f t="shared" si="226"/>
        <v>0</v>
      </c>
      <c r="U754" s="8"/>
      <c r="V754" s="8"/>
      <c r="W754" s="8"/>
      <c r="X754" s="8"/>
      <c r="Y754" s="6"/>
      <c r="Z754" s="8"/>
      <c r="AA754" s="8"/>
      <c r="AB754" s="8"/>
      <c r="AC754" s="8"/>
      <c r="AD754" s="8"/>
      <c r="AE754" s="9"/>
      <c r="AF754" s="8"/>
      <c r="AG754" s="8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6"/>
      <c r="GI754" s="6"/>
      <c r="GJ754" s="6"/>
      <c r="GK754" s="6"/>
      <c r="GL754" s="6"/>
      <c r="GM754" s="6"/>
      <c r="GN754" s="6"/>
      <c r="GO754" s="6"/>
      <c r="GP754" s="6"/>
      <c r="GQ754" s="6"/>
      <c r="GR754" s="6"/>
      <c r="GS754" s="6"/>
      <c r="GT754" s="6"/>
      <c r="GU754" s="6"/>
      <c r="GV754" s="6"/>
      <c r="GW754" s="6"/>
      <c r="GX754" s="6"/>
      <c r="GY754" s="6"/>
      <c r="GZ754" s="6"/>
    </row>
    <row r="755" spans="1:208" x14ac:dyDescent="0.15">
      <c r="A755" s="153">
        <f t="shared" si="217"/>
        <v>43371</v>
      </c>
      <c r="B755" s="23" t="str">
        <f t="shared" ca="1" si="227"/>
        <v>n.d</v>
      </c>
      <c r="C755" s="18">
        <f t="shared" si="218"/>
        <v>571000</v>
      </c>
      <c r="D755" s="17">
        <f ca="1">IF(A755&lt;$B$1,VLOOKUP(A755,[1]DI!$A$4:$B$15000,2,FALSE),0)</f>
        <v>0</v>
      </c>
      <c r="E755" s="18">
        <f t="shared" ca="1" si="212"/>
        <v>1</v>
      </c>
      <c r="F755" s="18">
        <f ca="1">(TRUNC(PRODUCT($E$12:$E754),16))</f>
        <v>1.19285434303586</v>
      </c>
      <c r="G755" s="18">
        <f t="shared" ca="1" si="229"/>
        <v>1.19285434303586</v>
      </c>
      <c r="H755" s="18">
        <f t="shared" ca="1" si="213"/>
        <v>1</v>
      </c>
      <c r="I755" s="17">
        <f t="shared" si="219"/>
        <v>0.03</v>
      </c>
      <c r="J755" s="5">
        <f t="shared" si="220"/>
        <v>43360</v>
      </c>
      <c r="K755" s="2">
        <f t="shared" si="221"/>
        <v>9</v>
      </c>
      <c r="L755" s="27">
        <f t="shared" si="222"/>
        <v>9</v>
      </c>
      <c r="M755" s="14">
        <f t="shared" si="214"/>
        <v>1.001056229</v>
      </c>
      <c r="N755" s="14">
        <f t="shared" ca="1" si="215"/>
        <v>1.001056229</v>
      </c>
      <c r="O755" s="27">
        <f t="shared" si="228"/>
        <v>0</v>
      </c>
      <c r="P755" s="18">
        <f t="shared" ca="1" si="216"/>
        <v>603.10675900000001</v>
      </c>
      <c r="Q755" s="3">
        <f t="shared" si="223"/>
        <v>0</v>
      </c>
      <c r="R755" s="4" t="str">
        <f t="shared" si="224"/>
        <v>A+J=</v>
      </c>
      <c r="S755" s="5">
        <f t="shared" si="225"/>
        <v>43539</v>
      </c>
      <c r="T755" s="8">
        <f t="shared" si="226"/>
        <v>0</v>
      </c>
      <c r="U755" s="8"/>
      <c r="V755" s="8"/>
      <c r="W755" s="8"/>
      <c r="X755" s="8"/>
      <c r="Y755" s="6"/>
      <c r="Z755" s="8"/>
      <c r="AA755" s="8"/>
      <c r="AB755" s="8"/>
      <c r="AC755" s="8"/>
      <c r="AD755" s="8"/>
      <c r="AE755" s="9"/>
      <c r="AF755" s="8"/>
      <c r="AG755" s="8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6"/>
      <c r="GI755" s="6"/>
      <c r="GJ755" s="6"/>
      <c r="GK755" s="6"/>
      <c r="GL755" s="6"/>
      <c r="GM755" s="6"/>
      <c r="GN755" s="6"/>
      <c r="GO755" s="6"/>
      <c r="GP755" s="6"/>
      <c r="GQ755" s="6"/>
      <c r="GR755" s="6"/>
      <c r="GS755" s="6"/>
      <c r="GT755" s="6"/>
      <c r="GU755" s="6"/>
      <c r="GV755" s="6"/>
      <c r="GW755" s="6"/>
      <c r="GX755" s="6"/>
      <c r="GY755" s="6"/>
      <c r="GZ755" s="6"/>
    </row>
    <row r="756" spans="1:208" x14ac:dyDescent="0.15">
      <c r="A756" s="153">
        <f t="shared" si="217"/>
        <v>43372</v>
      </c>
      <c r="B756" s="23" t="str">
        <f t="shared" ca="1" si="227"/>
        <v>n.d</v>
      </c>
      <c r="C756" s="18">
        <f t="shared" si="218"/>
        <v>571000</v>
      </c>
      <c r="D756" s="17">
        <f ca="1">IF(A756&lt;$B$1,VLOOKUP(A756,[1]DI!$A$4:$B$15000,2,FALSE),0)</f>
        <v>0</v>
      </c>
      <c r="E756" s="18">
        <f t="shared" ca="1" si="212"/>
        <v>1</v>
      </c>
      <c r="F756" s="18">
        <f ca="1">(TRUNC(PRODUCT($E$12:$E755),16))</f>
        <v>1.19285434303586</v>
      </c>
      <c r="G756" s="18">
        <f t="shared" ca="1" si="229"/>
        <v>1.19285434303586</v>
      </c>
      <c r="H756" s="18">
        <f t="shared" ca="1" si="213"/>
        <v>1</v>
      </c>
      <c r="I756" s="17">
        <f t="shared" si="219"/>
        <v>0.03</v>
      </c>
      <c r="J756" s="5">
        <f t="shared" si="220"/>
        <v>43360</v>
      </c>
      <c r="K756" s="2">
        <f t="shared" si="221"/>
        <v>9</v>
      </c>
      <c r="L756" s="27">
        <f t="shared" si="222"/>
        <v>10</v>
      </c>
      <c r="M756" s="14">
        <f t="shared" si="214"/>
        <v>1.0011736570000001</v>
      </c>
      <c r="N756" s="14">
        <f t="shared" ca="1" si="215"/>
        <v>1.0011736570000001</v>
      </c>
      <c r="O756" s="27">
        <f t="shared" si="228"/>
        <v>0</v>
      </c>
      <c r="P756" s="18">
        <f t="shared" ca="1" si="216"/>
        <v>670.15814699999999</v>
      </c>
      <c r="Q756" s="3">
        <f t="shared" si="223"/>
        <v>0</v>
      </c>
      <c r="R756" s="4" t="str">
        <f t="shared" si="224"/>
        <v>A+J=</v>
      </c>
      <c r="S756" s="5">
        <f t="shared" si="225"/>
        <v>43539</v>
      </c>
      <c r="T756" s="8">
        <f t="shared" si="226"/>
        <v>0</v>
      </c>
      <c r="U756" s="8"/>
      <c r="V756" s="8"/>
      <c r="W756" s="8"/>
      <c r="X756" s="8"/>
      <c r="Y756" s="6"/>
      <c r="Z756" s="8"/>
      <c r="AA756" s="8"/>
      <c r="AB756" s="8"/>
      <c r="AC756" s="8"/>
      <c r="AD756" s="8"/>
      <c r="AE756" s="9"/>
      <c r="AF756" s="8"/>
      <c r="AG756" s="8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6"/>
      <c r="GI756" s="6"/>
      <c r="GJ756" s="6"/>
      <c r="GK756" s="6"/>
      <c r="GL756" s="6"/>
      <c r="GM756" s="6"/>
      <c r="GN756" s="6"/>
      <c r="GO756" s="6"/>
      <c r="GP756" s="6"/>
      <c r="GQ756" s="6"/>
      <c r="GR756" s="6"/>
      <c r="GS756" s="6"/>
      <c r="GT756" s="6"/>
      <c r="GU756" s="6"/>
      <c r="GV756" s="6"/>
      <c r="GW756" s="6"/>
      <c r="GX756" s="6"/>
      <c r="GY756" s="6"/>
      <c r="GZ756" s="6"/>
    </row>
    <row r="757" spans="1:208" x14ac:dyDescent="0.15">
      <c r="A757" s="153">
        <f t="shared" si="217"/>
        <v>43373</v>
      </c>
      <c r="B757" s="23" t="str">
        <f t="shared" ca="1" si="227"/>
        <v>n.d</v>
      </c>
      <c r="C757" s="18">
        <f t="shared" si="218"/>
        <v>571000</v>
      </c>
      <c r="D757" s="17">
        <f ca="1">IF(A757&lt;$B$1,VLOOKUP(A757,[1]DI!$A$4:$B$15000,2,FALSE),0)</f>
        <v>0</v>
      </c>
      <c r="E757" s="18">
        <f t="shared" ca="1" si="212"/>
        <v>1</v>
      </c>
      <c r="F757" s="18">
        <f ca="1">(TRUNC(PRODUCT($E$12:$E756),16))</f>
        <v>1.19285434303586</v>
      </c>
      <c r="G757" s="18">
        <f t="shared" ca="1" si="229"/>
        <v>1.19285434303586</v>
      </c>
      <c r="H757" s="18">
        <f t="shared" ca="1" si="213"/>
        <v>1</v>
      </c>
      <c r="I757" s="17">
        <f t="shared" si="219"/>
        <v>0.03</v>
      </c>
      <c r="J757" s="5">
        <f t="shared" si="220"/>
        <v>43360</v>
      </c>
      <c r="K757" s="2">
        <f t="shared" si="221"/>
        <v>9</v>
      </c>
      <c r="L757" s="27">
        <f t="shared" si="222"/>
        <v>10</v>
      </c>
      <c r="M757" s="14">
        <f t="shared" si="214"/>
        <v>1.0011736570000001</v>
      </c>
      <c r="N757" s="14">
        <f t="shared" ca="1" si="215"/>
        <v>1.0011736570000001</v>
      </c>
      <c r="O757" s="27">
        <f t="shared" si="228"/>
        <v>0</v>
      </c>
      <c r="P757" s="18">
        <f t="shared" ca="1" si="216"/>
        <v>670.15814699999999</v>
      </c>
      <c r="Q757" s="3">
        <f t="shared" si="223"/>
        <v>0</v>
      </c>
      <c r="R757" s="4" t="str">
        <f t="shared" si="224"/>
        <v>A+J=</v>
      </c>
      <c r="S757" s="5">
        <f t="shared" si="225"/>
        <v>43539</v>
      </c>
      <c r="T757" s="8">
        <f t="shared" si="226"/>
        <v>0</v>
      </c>
      <c r="U757" s="8"/>
      <c r="V757" s="8"/>
      <c r="W757" s="8"/>
      <c r="X757" s="8"/>
      <c r="Y757" s="6"/>
      <c r="Z757" s="8"/>
      <c r="AA757" s="8"/>
      <c r="AB757" s="8"/>
      <c r="AC757" s="8"/>
      <c r="AD757" s="8"/>
      <c r="AE757" s="9"/>
      <c r="AF757" s="8"/>
      <c r="AG757" s="8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6"/>
      <c r="GI757" s="6"/>
      <c r="GJ757" s="6"/>
      <c r="GK757" s="6"/>
      <c r="GL757" s="6"/>
      <c r="GM757" s="6"/>
      <c r="GN757" s="6"/>
      <c r="GO757" s="6"/>
      <c r="GP757" s="6"/>
      <c r="GQ757" s="6"/>
      <c r="GR757" s="6"/>
      <c r="GS757" s="6"/>
      <c r="GT757" s="6"/>
      <c r="GU757" s="6"/>
      <c r="GV757" s="6"/>
      <c r="GW757" s="6"/>
      <c r="GX757" s="6"/>
      <c r="GY757" s="6"/>
      <c r="GZ757" s="6"/>
    </row>
    <row r="758" spans="1:208" x14ac:dyDescent="0.15">
      <c r="A758" s="153">
        <f t="shared" si="217"/>
        <v>43374</v>
      </c>
      <c r="B758" s="23" t="str">
        <f t="shared" ca="1" si="227"/>
        <v>n.d</v>
      </c>
      <c r="C758" s="18">
        <f t="shared" si="218"/>
        <v>571000</v>
      </c>
      <c r="D758" s="17">
        <f ca="1">IF(A758&lt;$B$1,VLOOKUP(A758,[1]DI!$A$4:$B$15000,2,FALSE),0)</f>
        <v>0</v>
      </c>
      <c r="E758" s="18">
        <f t="shared" ca="1" si="212"/>
        <v>1</v>
      </c>
      <c r="F758" s="18">
        <f ca="1">(TRUNC(PRODUCT($E$12:$E757),16))</f>
        <v>1.19285434303586</v>
      </c>
      <c r="G758" s="18">
        <f t="shared" ca="1" si="229"/>
        <v>1.19285434303586</v>
      </c>
      <c r="H758" s="18">
        <f t="shared" ca="1" si="213"/>
        <v>1</v>
      </c>
      <c r="I758" s="17">
        <f t="shared" si="219"/>
        <v>0.03</v>
      </c>
      <c r="J758" s="5">
        <f t="shared" si="220"/>
        <v>43360</v>
      </c>
      <c r="K758" s="2">
        <f t="shared" si="221"/>
        <v>10</v>
      </c>
      <c r="L758" s="27">
        <f t="shared" si="222"/>
        <v>10</v>
      </c>
      <c r="M758" s="14">
        <f t="shared" si="214"/>
        <v>1.0011736570000001</v>
      </c>
      <c r="N758" s="14">
        <f t="shared" ca="1" si="215"/>
        <v>1.0011736570000001</v>
      </c>
      <c r="O758" s="27">
        <f t="shared" si="228"/>
        <v>0</v>
      </c>
      <c r="P758" s="18">
        <f t="shared" ca="1" si="216"/>
        <v>670.15814699999999</v>
      </c>
      <c r="Q758" s="3">
        <f t="shared" si="223"/>
        <v>0</v>
      </c>
      <c r="R758" s="4" t="str">
        <f t="shared" si="224"/>
        <v>A+J=</v>
      </c>
      <c r="S758" s="5">
        <f t="shared" si="225"/>
        <v>43539</v>
      </c>
      <c r="T758" s="8">
        <f t="shared" si="226"/>
        <v>0</v>
      </c>
      <c r="U758" s="8"/>
      <c r="V758" s="8"/>
      <c r="W758" s="8"/>
      <c r="X758" s="8"/>
      <c r="Y758" s="6"/>
      <c r="Z758" s="8"/>
      <c r="AA758" s="8"/>
      <c r="AB758" s="8"/>
      <c r="AC758" s="8"/>
      <c r="AD758" s="8"/>
      <c r="AE758" s="9"/>
      <c r="AF758" s="8"/>
      <c r="AG758" s="8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6"/>
      <c r="GI758" s="6"/>
      <c r="GJ758" s="6"/>
      <c r="GK758" s="6"/>
      <c r="GL758" s="6"/>
      <c r="GM758" s="6"/>
      <c r="GN758" s="6"/>
      <c r="GO758" s="6"/>
      <c r="GP758" s="6"/>
      <c r="GQ758" s="6"/>
      <c r="GR758" s="6"/>
      <c r="GS758" s="6"/>
      <c r="GT758" s="6"/>
      <c r="GU758" s="6"/>
      <c r="GV758" s="6"/>
      <c r="GW758" s="6"/>
      <c r="GX758" s="6"/>
      <c r="GY758" s="6"/>
      <c r="GZ758" s="6"/>
    </row>
    <row r="759" spans="1:208" x14ac:dyDescent="0.15">
      <c r="A759" s="153">
        <f t="shared" si="217"/>
        <v>43375</v>
      </c>
      <c r="B759" s="23" t="str">
        <f t="shared" ca="1" si="227"/>
        <v>n.d</v>
      </c>
      <c r="C759" s="18">
        <f t="shared" si="218"/>
        <v>571000</v>
      </c>
      <c r="D759" s="17">
        <f ca="1">IF(A759&lt;$B$1,VLOOKUP(A759,[1]DI!$A$4:$B$15000,2,FALSE),0)</f>
        <v>0</v>
      </c>
      <c r="E759" s="18">
        <f t="shared" ca="1" si="212"/>
        <v>1</v>
      </c>
      <c r="F759" s="18">
        <f ca="1">(TRUNC(PRODUCT($E$12:$E758),16))</f>
        <v>1.19285434303586</v>
      </c>
      <c r="G759" s="18">
        <f t="shared" ca="1" si="229"/>
        <v>1.19285434303586</v>
      </c>
      <c r="H759" s="18">
        <f t="shared" ca="1" si="213"/>
        <v>1</v>
      </c>
      <c r="I759" s="17">
        <f t="shared" si="219"/>
        <v>0.03</v>
      </c>
      <c r="J759" s="5">
        <f t="shared" si="220"/>
        <v>43360</v>
      </c>
      <c r="K759" s="2">
        <f t="shared" si="221"/>
        <v>11</v>
      </c>
      <c r="L759" s="27">
        <f t="shared" si="222"/>
        <v>11</v>
      </c>
      <c r="M759" s="14">
        <f t="shared" si="214"/>
        <v>1.001291098</v>
      </c>
      <c r="N759" s="14">
        <f t="shared" ca="1" si="215"/>
        <v>1.001291098</v>
      </c>
      <c r="O759" s="27">
        <f t="shared" si="228"/>
        <v>0</v>
      </c>
      <c r="P759" s="18">
        <f t="shared" ca="1" si="216"/>
        <v>737.21695799999998</v>
      </c>
      <c r="Q759" s="3">
        <f t="shared" si="223"/>
        <v>0</v>
      </c>
      <c r="R759" s="4" t="str">
        <f t="shared" si="224"/>
        <v>A+J=</v>
      </c>
      <c r="S759" s="5">
        <f t="shared" si="225"/>
        <v>43539</v>
      </c>
      <c r="T759" s="8">
        <f t="shared" si="226"/>
        <v>0</v>
      </c>
      <c r="U759" s="8"/>
      <c r="V759" s="8"/>
      <c r="W759" s="8"/>
      <c r="X759" s="8"/>
      <c r="Y759" s="6"/>
      <c r="Z759" s="8"/>
      <c r="AA759" s="8"/>
      <c r="AB759" s="8"/>
      <c r="AC759" s="8"/>
      <c r="AD759" s="8"/>
      <c r="AE759" s="9"/>
      <c r="AF759" s="8"/>
      <c r="AG759" s="8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6"/>
      <c r="GI759" s="6"/>
      <c r="GJ759" s="6"/>
      <c r="GK759" s="6"/>
      <c r="GL759" s="6"/>
      <c r="GM759" s="6"/>
      <c r="GN759" s="6"/>
      <c r="GO759" s="6"/>
      <c r="GP759" s="6"/>
      <c r="GQ759" s="6"/>
      <c r="GR759" s="6"/>
      <c r="GS759" s="6"/>
      <c r="GT759" s="6"/>
      <c r="GU759" s="6"/>
      <c r="GV759" s="6"/>
      <c r="GW759" s="6"/>
      <c r="GX759" s="6"/>
      <c r="GY759" s="6"/>
      <c r="GZ759" s="6"/>
    </row>
    <row r="760" spans="1:208" x14ac:dyDescent="0.15">
      <c r="A760" s="153">
        <f t="shared" si="217"/>
        <v>43376</v>
      </c>
      <c r="B760" s="23" t="str">
        <f t="shared" ca="1" si="227"/>
        <v>n.d</v>
      </c>
      <c r="C760" s="18">
        <f t="shared" si="218"/>
        <v>571000</v>
      </c>
      <c r="D760" s="17">
        <f ca="1">IF(A760&lt;$B$1,VLOOKUP(A760,[1]DI!$A$4:$B$15000,2,FALSE),0)</f>
        <v>0</v>
      </c>
      <c r="E760" s="18">
        <f t="shared" ca="1" si="212"/>
        <v>1</v>
      </c>
      <c r="F760" s="18">
        <f ca="1">(TRUNC(PRODUCT($E$12:$E759),16))</f>
        <v>1.19285434303586</v>
      </c>
      <c r="G760" s="18">
        <f t="shared" ca="1" si="229"/>
        <v>1.19285434303586</v>
      </c>
      <c r="H760" s="18">
        <f t="shared" ca="1" si="213"/>
        <v>1</v>
      </c>
      <c r="I760" s="17">
        <f t="shared" si="219"/>
        <v>0.03</v>
      </c>
      <c r="J760" s="5">
        <f t="shared" si="220"/>
        <v>43360</v>
      </c>
      <c r="K760" s="2">
        <f t="shared" si="221"/>
        <v>12</v>
      </c>
      <c r="L760" s="27">
        <f t="shared" si="222"/>
        <v>12</v>
      </c>
      <c r="M760" s="14">
        <f t="shared" si="214"/>
        <v>1.0014085530000001</v>
      </c>
      <c r="N760" s="14">
        <f t="shared" ca="1" si="215"/>
        <v>1.0014085530000001</v>
      </c>
      <c r="O760" s="27">
        <f t="shared" si="228"/>
        <v>0</v>
      </c>
      <c r="P760" s="18">
        <f t="shared" ca="1" si="216"/>
        <v>804.28376300000002</v>
      </c>
      <c r="Q760" s="3">
        <f t="shared" si="223"/>
        <v>0</v>
      </c>
      <c r="R760" s="4" t="str">
        <f t="shared" si="224"/>
        <v>A+J=</v>
      </c>
      <c r="S760" s="5">
        <f t="shared" si="225"/>
        <v>43539</v>
      </c>
      <c r="T760" s="8">
        <f t="shared" si="226"/>
        <v>0</v>
      </c>
      <c r="U760" s="8"/>
      <c r="V760" s="8"/>
      <c r="W760" s="8"/>
      <c r="X760" s="8"/>
      <c r="Y760" s="6"/>
      <c r="Z760" s="8"/>
      <c r="AA760" s="8"/>
      <c r="AB760" s="8"/>
      <c r="AC760" s="8"/>
      <c r="AD760" s="8"/>
      <c r="AE760" s="9"/>
      <c r="AF760" s="8"/>
      <c r="AG760" s="8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6"/>
      <c r="GI760" s="6"/>
      <c r="GJ760" s="6"/>
      <c r="GK760" s="6"/>
      <c r="GL760" s="6"/>
      <c r="GM760" s="6"/>
      <c r="GN760" s="6"/>
      <c r="GO760" s="6"/>
      <c r="GP760" s="6"/>
      <c r="GQ760" s="6"/>
      <c r="GR760" s="6"/>
      <c r="GS760" s="6"/>
      <c r="GT760" s="6"/>
      <c r="GU760" s="6"/>
      <c r="GV760" s="6"/>
      <c r="GW760" s="6"/>
      <c r="GX760" s="6"/>
      <c r="GY760" s="6"/>
      <c r="GZ760" s="6"/>
    </row>
    <row r="761" spans="1:208" x14ac:dyDescent="0.15">
      <c r="A761" s="153">
        <f t="shared" si="217"/>
        <v>43377</v>
      </c>
      <c r="B761" s="23" t="str">
        <f t="shared" ca="1" si="227"/>
        <v>n.d</v>
      </c>
      <c r="C761" s="18">
        <f t="shared" si="218"/>
        <v>571000</v>
      </c>
      <c r="D761" s="17">
        <f ca="1">IF(A761&lt;$B$1,VLOOKUP(A761,[1]DI!$A$4:$B$15000,2,FALSE),0)</f>
        <v>0</v>
      </c>
      <c r="E761" s="18">
        <f t="shared" ca="1" si="212"/>
        <v>1</v>
      </c>
      <c r="F761" s="18">
        <f ca="1">(TRUNC(PRODUCT($E$12:$E760),16))</f>
        <v>1.19285434303586</v>
      </c>
      <c r="G761" s="18">
        <f t="shared" ca="1" si="229"/>
        <v>1.19285434303586</v>
      </c>
      <c r="H761" s="18">
        <f t="shared" ca="1" si="213"/>
        <v>1</v>
      </c>
      <c r="I761" s="17">
        <f t="shared" si="219"/>
        <v>0.03</v>
      </c>
      <c r="J761" s="5">
        <f t="shared" si="220"/>
        <v>43360</v>
      </c>
      <c r="K761" s="2">
        <f t="shared" si="221"/>
        <v>13</v>
      </c>
      <c r="L761" s="27">
        <f t="shared" si="222"/>
        <v>13</v>
      </c>
      <c r="M761" s="14">
        <f t="shared" si="214"/>
        <v>1.001526022</v>
      </c>
      <c r="N761" s="14">
        <f t="shared" ca="1" si="215"/>
        <v>1.001526022</v>
      </c>
      <c r="O761" s="27">
        <f t="shared" si="228"/>
        <v>0</v>
      </c>
      <c r="P761" s="18">
        <f t="shared" ca="1" si="216"/>
        <v>871.35856199</v>
      </c>
      <c r="Q761" s="3">
        <f t="shared" si="223"/>
        <v>0</v>
      </c>
      <c r="R761" s="4" t="str">
        <f t="shared" si="224"/>
        <v>A+J=</v>
      </c>
      <c r="S761" s="5">
        <f t="shared" si="225"/>
        <v>43539</v>
      </c>
      <c r="T761" s="8">
        <f t="shared" si="226"/>
        <v>0</v>
      </c>
      <c r="U761" s="8"/>
      <c r="V761" s="8"/>
      <c r="W761" s="8"/>
      <c r="X761" s="8"/>
      <c r="Y761" s="6"/>
      <c r="Z761" s="8"/>
      <c r="AA761" s="8"/>
      <c r="AB761" s="8"/>
      <c r="AC761" s="8"/>
      <c r="AD761" s="8"/>
      <c r="AE761" s="9"/>
      <c r="AF761" s="8"/>
      <c r="AG761" s="8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6"/>
      <c r="GI761" s="6"/>
      <c r="GJ761" s="6"/>
      <c r="GK761" s="6"/>
      <c r="GL761" s="6"/>
      <c r="GM761" s="6"/>
      <c r="GN761" s="6"/>
      <c r="GO761" s="6"/>
      <c r="GP761" s="6"/>
      <c r="GQ761" s="6"/>
      <c r="GR761" s="6"/>
      <c r="GS761" s="6"/>
      <c r="GT761" s="6"/>
      <c r="GU761" s="6"/>
      <c r="GV761" s="6"/>
      <c r="GW761" s="6"/>
      <c r="GX761" s="6"/>
      <c r="GY761" s="6"/>
      <c r="GZ761" s="6"/>
    </row>
    <row r="762" spans="1:208" x14ac:dyDescent="0.15">
      <c r="A762" s="153">
        <f t="shared" si="217"/>
        <v>43378</v>
      </c>
      <c r="B762" s="23" t="str">
        <f t="shared" ca="1" si="227"/>
        <v>n.d</v>
      </c>
      <c r="C762" s="18">
        <f t="shared" si="218"/>
        <v>571000</v>
      </c>
      <c r="D762" s="17">
        <f ca="1">IF(A762&lt;$B$1,VLOOKUP(A762,[1]DI!$A$4:$B$15000,2,FALSE),0)</f>
        <v>0</v>
      </c>
      <c r="E762" s="18">
        <f t="shared" ca="1" si="212"/>
        <v>1</v>
      </c>
      <c r="F762" s="18">
        <f ca="1">(TRUNC(PRODUCT($E$12:$E761),16))</f>
        <v>1.19285434303586</v>
      </c>
      <c r="G762" s="18">
        <f t="shared" ca="1" si="229"/>
        <v>1.19285434303586</v>
      </c>
      <c r="H762" s="18">
        <f t="shared" ca="1" si="213"/>
        <v>1</v>
      </c>
      <c r="I762" s="17">
        <f t="shared" si="219"/>
        <v>0.03</v>
      </c>
      <c r="J762" s="5">
        <f t="shared" si="220"/>
        <v>43360</v>
      </c>
      <c r="K762" s="2">
        <f t="shared" si="221"/>
        <v>14</v>
      </c>
      <c r="L762" s="27">
        <f t="shared" si="222"/>
        <v>14</v>
      </c>
      <c r="M762" s="14">
        <f t="shared" si="214"/>
        <v>1.0016435050000001</v>
      </c>
      <c r="N762" s="14">
        <f t="shared" ca="1" si="215"/>
        <v>1.0016435050000001</v>
      </c>
      <c r="O762" s="27">
        <f t="shared" si="228"/>
        <v>0</v>
      </c>
      <c r="P762" s="18">
        <f t="shared" ca="1" si="216"/>
        <v>938.44135500000004</v>
      </c>
      <c r="Q762" s="3">
        <f t="shared" si="223"/>
        <v>0</v>
      </c>
      <c r="R762" s="4" t="str">
        <f t="shared" si="224"/>
        <v>A+J=</v>
      </c>
      <c r="S762" s="5">
        <f t="shared" si="225"/>
        <v>43539</v>
      </c>
      <c r="T762" s="8">
        <f t="shared" si="226"/>
        <v>0</v>
      </c>
      <c r="U762" s="8"/>
      <c r="V762" s="8"/>
      <c r="W762" s="8"/>
      <c r="X762" s="8"/>
      <c r="Y762" s="6"/>
      <c r="Z762" s="8"/>
      <c r="AA762" s="8"/>
      <c r="AB762" s="8"/>
      <c r="AC762" s="8"/>
      <c r="AD762" s="8"/>
      <c r="AE762" s="9"/>
      <c r="AF762" s="8"/>
      <c r="AG762" s="8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6"/>
      <c r="GI762" s="6"/>
      <c r="GJ762" s="6"/>
      <c r="GK762" s="6"/>
      <c r="GL762" s="6"/>
      <c r="GM762" s="6"/>
      <c r="GN762" s="6"/>
      <c r="GO762" s="6"/>
      <c r="GP762" s="6"/>
      <c r="GQ762" s="6"/>
      <c r="GR762" s="6"/>
      <c r="GS762" s="6"/>
      <c r="GT762" s="6"/>
      <c r="GU762" s="6"/>
      <c r="GV762" s="6"/>
      <c r="GW762" s="6"/>
      <c r="GX762" s="6"/>
      <c r="GY762" s="6"/>
      <c r="GZ762" s="6"/>
    </row>
    <row r="763" spans="1:208" x14ac:dyDescent="0.15">
      <c r="A763" s="153">
        <f t="shared" si="217"/>
        <v>43379</v>
      </c>
      <c r="B763" s="23" t="str">
        <f t="shared" ca="1" si="227"/>
        <v>n.d</v>
      </c>
      <c r="C763" s="18">
        <f t="shared" si="218"/>
        <v>571000</v>
      </c>
      <c r="D763" s="17">
        <f ca="1">IF(A763&lt;$B$1,VLOOKUP(A763,[1]DI!$A$4:$B$15000,2,FALSE),0)</f>
        <v>0</v>
      </c>
      <c r="E763" s="18">
        <f t="shared" ca="1" si="212"/>
        <v>1</v>
      </c>
      <c r="F763" s="18">
        <f ca="1">(TRUNC(PRODUCT($E$12:$E762),16))</f>
        <v>1.19285434303586</v>
      </c>
      <c r="G763" s="18">
        <f t="shared" ca="1" si="229"/>
        <v>1.19285434303586</v>
      </c>
      <c r="H763" s="18">
        <f t="shared" ca="1" si="213"/>
        <v>1</v>
      </c>
      <c r="I763" s="17">
        <f t="shared" si="219"/>
        <v>0.03</v>
      </c>
      <c r="J763" s="5">
        <f t="shared" si="220"/>
        <v>43360</v>
      </c>
      <c r="K763" s="2">
        <f t="shared" si="221"/>
        <v>14</v>
      </c>
      <c r="L763" s="27">
        <f t="shared" si="222"/>
        <v>15</v>
      </c>
      <c r="M763" s="14">
        <f t="shared" si="214"/>
        <v>1.001761001</v>
      </c>
      <c r="N763" s="14">
        <f t="shared" ca="1" si="215"/>
        <v>1.001761001</v>
      </c>
      <c r="O763" s="27">
        <f t="shared" si="228"/>
        <v>0</v>
      </c>
      <c r="P763" s="18">
        <f t="shared" ca="1" si="216"/>
        <v>1005.53157099</v>
      </c>
      <c r="Q763" s="3">
        <f t="shared" si="223"/>
        <v>0</v>
      </c>
      <c r="R763" s="4" t="str">
        <f t="shared" si="224"/>
        <v>A+J=</v>
      </c>
      <c r="S763" s="5">
        <f t="shared" si="225"/>
        <v>43539</v>
      </c>
      <c r="T763" s="8">
        <f t="shared" si="226"/>
        <v>0</v>
      </c>
      <c r="U763" s="8"/>
      <c r="V763" s="8"/>
      <c r="W763" s="8"/>
      <c r="X763" s="8"/>
      <c r="Y763" s="6"/>
      <c r="Z763" s="8"/>
      <c r="AA763" s="8"/>
      <c r="AB763" s="8"/>
      <c r="AC763" s="8"/>
      <c r="AD763" s="8"/>
      <c r="AE763" s="9"/>
      <c r="AF763" s="8"/>
      <c r="AG763" s="8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6"/>
      <c r="GI763" s="6"/>
      <c r="GJ763" s="6"/>
      <c r="GK763" s="6"/>
      <c r="GL763" s="6"/>
      <c r="GM763" s="6"/>
      <c r="GN763" s="6"/>
      <c r="GO763" s="6"/>
      <c r="GP763" s="6"/>
      <c r="GQ763" s="6"/>
      <c r="GR763" s="6"/>
      <c r="GS763" s="6"/>
      <c r="GT763" s="6"/>
      <c r="GU763" s="6"/>
      <c r="GV763" s="6"/>
      <c r="GW763" s="6"/>
      <c r="GX763" s="6"/>
      <c r="GY763" s="6"/>
      <c r="GZ763" s="6"/>
    </row>
    <row r="764" spans="1:208" x14ac:dyDescent="0.15">
      <c r="A764" s="153">
        <f t="shared" si="217"/>
        <v>43380</v>
      </c>
      <c r="B764" s="23" t="str">
        <f t="shared" ca="1" si="227"/>
        <v>n.d</v>
      </c>
      <c r="C764" s="18">
        <f t="shared" si="218"/>
        <v>571000</v>
      </c>
      <c r="D764" s="17">
        <f ca="1">IF(A764&lt;$B$1,VLOOKUP(A764,[1]DI!$A$4:$B$15000,2,FALSE),0)</f>
        <v>0</v>
      </c>
      <c r="E764" s="18">
        <f t="shared" ca="1" si="212"/>
        <v>1</v>
      </c>
      <c r="F764" s="18">
        <f ca="1">(TRUNC(PRODUCT($E$12:$E763),16))</f>
        <v>1.19285434303586</v>
      </c>
      <c r="G764" s="18">
        <f t="shared" ca="1" si="229"/>
        <v>1.19285434303586</v>
      </c>
      <c r="H764" s="18">
        <f t="shared" ca="1" si="213"/>
        <v>1</v>
      </c>
      <c r="I764" s="17">
        <f t="shared" si="219"/>
        <v>0.03</v>
      </c>
      <c r="J764" s="5">
        <f t="shared" si="220"/>
        <v>43360</v>
      </c>
      <c r="K764" s="2">
        <f t="shared" si="221"/>
        <v>14</v>
      </c>
      <c r="L764" s="27">
        <f t="shared" si="222"/>
        <v>15</v>
      </c>
      <c r="M764" s="14">
        <f t="shared" si="214"/>
        <v>1.001761001</v>
      </c>
      <c r="N764" s="14">
        <f t="shared" ca="1" si="215"/>
        <v>1.001761001</v>
      </c>
      <c r="O764" s="27">
        <f t="shared" si="228"/>
        <v>0</v>
      </c>
      <c r="P764" s="18">
        <f t="shared" ca="1" si="216"/>
        <v>1005.53157099</v>
      </c>
      <c r="Q764" s="3">
        <f t="shared" si="223"/>
        <v>0</v>
      </c>
      <c r="R764" s="4" t="str">
        <f t="shared" si="224"/>
        <v>A+J=</v>
      </c>
      <c r="S764" s="5">
        <f t="shared" si="225"/>
        <v>43539</v>
      </c>
      <c r="T764" s="8">
        <f t="shared" si="226"/>
        <v>0</v>
      </c>
      <c r="U764" s="8"/>
      <c r="V764" s="8"/>
      <c r="W764" s="8"/>
      <c r="X764" s="8"/>
      <c r="Y764" s="6"/>
      <c r="Z764" s="8"/>
      <c r="AA764" s="8"/>
      <c r="AB764" s="8"/>
      <c r="AC764" s="8"/>
      <c r="AD764" s="8"/>
      <c r="AE764" s="9"/>
      <c r="AF764" s="8"/>
      <c r="AG764" s="8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6"/>
      <c r="GI764" s="6"/>
      <c r="GJ764" s="6"/>
      <c r="GK764" s="6"/>
      <c r="GL764" s="6"/>
      <c r="GM764" s="6"/>
      <c r="GN764" s="6"/>
      <c r="GO764" s="6"/>
      <c r="GP764" s="6"/>
      <c r="GQ764" s="6"/>
      <c r="GR764" s="6"/>
      <c r="GS764" s="6"/>
      <c r="GT764" s="6"/>
      <c r="GU764" s="6"/>
      <c r="GV764" s="6"/>
      <c r="GW764" s="6"/>
      <c r="GX764" s="6"/>
      <c r="GY764" s="6"/>
      <c r="GZ764" s="6"/>
    </row>
    <row r="765" spans="1:208" x14ac:dyDescent="0.15">
      <c r="A765" s="153">
        <f t="shared" si="217"/>
        <v>43381</v>
      </c>
      <c r="B765" s="23" t="str">
        <f t="shared" ca="1" si="227"/>
        <v>n.d</v>
      </c>
      <c r="C765" s="18">
        <f t="shared" si="218"/>
        <v>571000</v>
      </c>
      <c r="D765" s="17">
        <f ca="1">IF(A765&lt;$B$1,VLOOKUP(A765,[1]DI!$A$4:$B$15000,2,FALSE),0)</f>
        <v>0</v>
      </c>
      <c r="E765" s="18">
        <f t="shared" ca="1" si="212"/>
        <v>1</v>
      </c>
      <c r="F765" s="18">
        <f ca="1">(TRUNC(PRODUCT($E$12:$E764),16))</f>
        <v>1.19285434303586</v>
      </c>
      <c r="G765" s="18">
        <f t="shared" ca="1" si="229"/>
        <v>1.19285434303586</v>
      </c>
      <c r="H765" s="18">
        <f t="shared" ca="1" si="213"/>
        <v>1</v>
      </c>
      <c r="I765" s="17">
        <f t="shared" si="219"/>
        <v>0.03</v>
      </c>
      <c r="J765" s="5">
        <f t="shared" si="220"/>
        <v>43360</v>
      </c>
      <c r="K765" s="2">
        <f t="shared" si="221"/>
        <v>15</v>
      </c>
      <c r="L765" s="27">
        <f t="shared" si="222"/>
        <v>15</v>
      </c>
      <c r="M765" s="14">
        <f t="shared" si="214"/>
        <v>1.001761001</v>
      </c>
      <c r="N765" s="14">
        <f t="shared" ca="1" si="215"/>
        <v>1.001761001</v>
      </c>
      <c r="O765" s="27">
        <f t="shared" si="228"/>
        <v>0</v>
      </c>
      <c r="P765" s="18">
        <f t="shared" ca="1" si="216"/>
        <v>1005.53157099</v>
      </c>
      <c r="Q765" s="3">
        <f t="shared" si="223"/>
        <v>0</v>
      </c>
      <c r="R765" s="4" t="str">
        <f t="shared" si="224"/>
        <v>A+J=</v>
      </c>
      <c r="S765" s="5">
        <f t="shared" si="225"/>
        <v>43539</v>
      </c>
      <c r="T765" s="8">
        <f t="shared" si="226"/>
        <v>0</v>
      </c>
      <c r="U765" s="8"/>
      <c r="V765" s="8"/>
      <c r="W765" s="8"/>
      <c r="X765" s="8"/>
      <c r="Y765" s="6"/>
      <c r="Z765" s="8"/>
      <c r="AA765" s="8"/>
      <c r="AB765" s="8"/>
      <c r="AC765" s="8"/>
      <c r="AD765" s="8"/>
      <c r="AE765" s="9"/>
      <c r="AF765" s="8"/>
      <c r="AG765" s="8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6"/>
      <c r="GI765" s="6"/>
      <c r="GJ765" s="6"/>
      <c r="GK765" s="6"/>
      <c r="GL765" s="6"/>
      <c r="GM765" s="6"/>
      <c r="GN765" s="6"/>
      <c r="GO765" s="6"/>
      <c r="GP765" s="6"/>
      <c r="GQ765" s="6"/>
      <c r="GR765" s="6"/>
      <c r="GS765" s="6"/>
      <c r="GT765" s="6"/>
      <c r="GU765" s="6"/>
      <c r="GV765" s="6"/>
      <c r="GW765" s="6"/>
      <c r="GX765" s="6"/>
      <c r="GY765" s="6"/>
      <c r="GZ765" s="6"/>
    </row>
    <row r="766" spans="1:208" x14ac:dyDescent="0.15">
      <c r="A766" s="153">
        <f t="shared" si="217"/>
        <v>43382</v>
      </c>
      <c r="B766" s="23" t="str">
        <f t="shared" ca="1" si="227"/>
        <v>n.d</v>
      </c>
      <c r="C766" s="18">
        <f t="shared" si="218"/>
        <v>571000</v>
      </c>
      <c r="D766" s="17">
        <f ca="1">IF(A766&lt;$B$1,VLOOKUP(A766,[1]DI!$A$4:$B$15000,2,FALSE),0)</f>
        <v>0</v>
      </c>
      <c r="E766" s="18">
        <f t="shared" ca="1" si="212"/>
        <v>1</v>
      </c>
      <c r="F766" s="18">
        <f ca="1">(TRUNC(PRODUCT($E$12:$E765),16))</f>
        <v>1.19285434303586</v>
      </c>
      <c r="G766" s="18">
        <f t="shared" ca="1" si="229"/>
        <v>1.19285434303586</v>
      </c>
      <c r="H766" s="18">
        <f t="shared" ca="1" si="213"/>
        <v>1</v>
      </c>
      <c r="I766" s="17">
        <f t="shared" si="219"/>
        <v>0.03</v>
      </c>
      <c r="J766" s="5">
        <f t="shared" si="220"/>
        <v>43360</v>
      </c>
      <c r="K766" s="2">
        <f t="shared" si="221"/>
        <v>16</v>
      </c>
      <c r="L766" s="27">
        <f t="shared" si="222"/>
        <v>16</v>
      </c>
      <c r="M766" s="14">
        <f t="shared" si="214"/>
        <v>1.001878512</v>
      </c>
      <c r="N766" s="14">
        <f t="shared" ca="1" si="215"/>
        <v>1.001878512</v>
      </c>
      <c r="O766" s="27">
        <f t="shared" si="228"/>
        <v>0</v>
      </c>
      <c r="P766" s="18">
        <f t="shared" ca="1" si="216"/>
        <v>1072.6303519999999</v>
      </c>
      <c r="Q766" s="3">
        <f t="shared" si="223"/>
        <v>0</v>
      </c>
      <c r="R766" s="4" t="str">
        <f t="shared" si="224"/>
        <v>A+J=</v>
      </c>
      <c r="S766" s="5">
        <f t="shared" si="225"/>
        <v>43539</v>
      </c>
      <c r="T766" s="8">
        <f t="shared" si="226"/>
        <v>0</v>
      </c>
      <c r="U766" s="8"/>
      <c r="V766" s="8"/>
      <c r="W766" s="8"/>
      <c r="X766" s="8"/>
      <c r="Y766" s="6"/>
      <c r="Z766" s="8"/>
      <c r="AA766" s="8"/>
      <c r="AB766" s="8"/>
      <c r="AC766" s="8"/>
      <c r="AD766" s="8"/>
      <c r="AE766" s="9"/>
      <c r="AF766" s="8"/>
      <c r="AG766" s="8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6"/>
      <c r="GI766" s="6"/>
      <c r="GJ766" s="6"/>
      <c r="GK766" s="6"/>
      <c r="GL766" s="6"/>
      <c r="GM766" s="6"/>
      <c r="GN766" s="6"/>
      <c r="GO766" s="6"/>
      <c r="GP766" s="6"/>
      <c r="GQ766" s="6"/>
      <c r="GR766" s="6"/>
      <c r="GS766" s="6"/>
      <c r="GT766" s="6"/>
      <c r="GU766" s="6"/>
      <c r="GV766" s="6"/>
      <c r="GW766" s="6"/>
      <c r="GX766" s="6"/>
      <c r="GY766" s="6"/>
      <c r="GZ766" s="6"/>
    </row>
    <row r="767" spans="1:208" x14ac:dyDescent="0.15">
      <c r="A767" s="153">
        <f t="shared" si="217"/>
        <v>43383</v>
      </c>
      <c r="B767" s="23" t="str">
        <f t="shared" ca="1" si="227"/>
        <v>n.d</v>
      </c>
      <c r="C767" s="18">
        <f t="shared" si="218"/>
        <v>571000</v>
      </c>
      <c r="D767" s="17">
        <f ca="1">IF(A767&lt;$B$1,VLOOKUP(A767,[1]DI!$A$4:$B$15000,2,FALSE),0)</f>
        <v>0</v>
      </c>
      <c r="E767" s="18">
        <f t="shared" ca="1" si="212"/>
        <v>1</v>
      </c>
      <c r="F767" s="18">
        <f ca="1">(TRUNC(PRODUCT($E$12:$E766),16))</f>
        <v>1.19285434303586</v>
      </c>
      <c r="G767" s="18">
        <f t="shared" ca="1" si="229"/>
        <v>1.19285434303586</v>
      </c>
      <c r="H767" s="18">
        <f t="shared" ca="1" si="213"/>
        <v>1</v>
      </c>
      <c r="I767" s="17">
        <f t="shared" si="219"/>
        <v>0.03</v>
      </c>
      <c r="J767" s="5">
        <f t="shared" si="220"/>
        <v>43360</v>
      </c>
      <c r="K767" s="2">
        <f t="shared" si="221"/>
        <v>17</v>
      </c>
      <c r="L767" s="27">
        <f t="shared" si="222"/>
        <v>17</v>
      </c>
      <c r="M767" s="14">
        <f t="shared" si="214"/>
        <v>1.001996036</v>
      </c>
      <c r="N767" s="14">
        <f t="shared" ca="1" si="215"/>
        <v>1.001996036</v>
      </c>
      <c r="O767" s="27">
        <f t="shared" si="228"/>
        <v>0</v>
      </c>
      <c r="P767" s="18">
        <f t="shared" ca="1" si="216"/>
        <v>1139.7365559899999</v>
      </c>
      <c r="Q767" s="3">
        <f t="shared" si="223"/>
        <v>0</v>
      </c>
      <c r="R767" s="4" t="str">
        <f t="shared" si="224"/>
        <v>A+J=</v>
      </c>
      <c r="S767" s="5">
        <f t="shared" si="225"/>
        <v>43539</v>
      </c>
      <c r="T767" s="8">
        <f t="shared" si="226"/>
        <v>0</v>
      </c>
      <c r="U767" s="8"/>
      <c r="V767" s="8"/>
      <c r="W767" s="8"/>
      <c r="X767" s="8"/>
      <c r="Y767" s="6"/>
      <c r="Z767" s="8"/>
      <c r="AA767" s="8"/>
      <c r="AB767" s="8"/>
      <c r="AC767" s="8"/>
      <c r="AD767" s="8"/>
      <c r="AE767" s="9"/>
      <c r="AF767" s="8"/>
      <c r="AG767" s="8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6"/>
      <c r="GI767" s="6"/>
      <c r="GJ767" s="6"/>
      <c r="GK767" s="6"/>
      <c r="GL767" s="6"/>
      <c r="GM767" s="6"/>
      <c r="GN767" s="6"/>
      <c r="GO767" s="6"/>
      <c r="GP767" s="6"/>
      <c r="GQ767" s="6"/>
      <c r="GR767" s="6"/>
      <c r="GS767" s="6"/>
      <c r="GT767" s="6"/>
      <c r="GU767" s="6"/>
      <c r="GV767" s="6"/>
      <c r="GW767" s="6"/>
      <c r="GX767" s="6"/>
      <c r="GY767" s="6"/>
      <c r="GZ767" s="6"/>
    </row>
    <row r="768" spans="1:208" x14ac:dyDescent="0.15">
      <c r="A768" s="153">
        <f t="shared" si="217"/>
        <v>43384</v>
      </c>
      <c r="B768" s="23" t="str">
        <f t="shared" ca="1" si="227"/>
        <v>n.d</v>
      </c>
      <c r="C768" s="18">
        <f t="shared" si="218"/>
        <v>571000</v>
      </c>
      <c r="D768" s="17">
        <f ca="1">IF(A768&lt;$B$1,VLOOKUP(A768,[1]DI!$A$4:$B$15000,2,FALSE),0)</f>
        <v>0</v>
      </c>
      <c r="E768" s="18">
        <f t="shared" ca="1" si="212"/>
        <v>1</v>
      </c>
      <c r="F768" s="18">
        <f ca="1">(TRUNC(PRODUCT($E$12:$E767),16))</f>
        <v>1.19285434303586</v>
      </c>
      <c r="G768" s="18">
        <f t="shared" ca="1" si="229"/>
        <v>1.19285434303586</v>
      </c>
      <c r="H768" s="18">
        <f t="shared" ca="1" si="213"/>
        <v>1</v>
      </c>
      <c r="I768" s="17">
        <f t="shared" si="219"/>
        <v>0.03</v>
      </c>
      <c r="J768" s="5">
        <f t="shared" si="220"/>
        <v>43360</v>
      </c>
      <c r="K768" s="2">
        <f t="shared" si="221"/>
        <v>18</v>
      </c>
      <c r="L768" s="27">
        <f t="shared" si="222"/>
        <v>18</v>
      </c>
      <c r="M768" s="14">
        <f t="shared" si="214"/>
        <v>1.0021135729999999</v>
      </c>
      <c r="N768" s="14">
        <f t="shared" ca="1" si="215"/>
        <v>1.0021135729999999</v>
      </c>
      <c r="O768" s="27">
        <f t="shared" si="228"/>
        <v>0</v>
      </c>
      <c r="P768" s="18">
        <f t="shared" ca="1" si="216"/>
        <v>1206.8501829899999</v>
      </c>
      <c r="Q768" s="3">
        <f t="shared" si="223"/>
        <v>0</v>
      </c>
      <c r="R768" s="4" t="str">
        <f t="shared" si="224"/>
        <v>A+J=</v>
      </c>
      <c r="S768" s="5">
        <f t="shared" si="225"/>
        <v>43539</v>
      </c>
      <c r="T768" s="8">
        <f t="shared" si="226"/>
        <v>0</v>
      </c>
      <c r="U768" s="8"/>
      <c r="V768" s="8"/>
      <c r="W768" s="8"/>
      <c r="X768" s="8"/>
      <c r="Y768" s="6"/>
      <c r="Z768" s="8"/>
      <c r="AA768" s="8"/>
      <c r="AB768" s="8"/>
      <c r="AC768" s="8"/>
      <c r="AD768" s="8"/>
      <c r="AE768" s="9"/>
      <c r="AF768" s="8"/>
      <c r="AG768" s="8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6"/>
      <c r="GI768" s="6"/>
      <c r="GJ768" s="6"/>
      <c r="GK768" s="6"/>
      <c r="GL768" s="6"/>
      <c r="GM768" s="6"/>
      <c r="GN768" s="6"/>
      <c r="GO768" s="6"/>
      <c r="GP768" s="6"/>
      <c r="GQ768" s="6"/>
      <c r="GR768" s="6"/>
      <c r="GS768" s="6"/>
      <c r="GT768" s="6"/>
      <c r="GU768" s="6"/>
      <c r="GV768" s="6"/>
      <c r="GW768" s="6"/>
      <c r="GX768" s="6"/>
      <c r="GY768" s="6"/>
      <c r="GZ768" s="6"/>
    </row>
    <row r="769" spans="1:208" x14ac:dyDescent="0.15">
      <c r="A769" s="153">
        <f t="shared" si="217"/>
        <v>43385</v>
      </c>
      <c r="B769" s="23" t="str">
        <f t="shared" ca="1" si="227"/>
        <v>n.d</v>
      </c>
      <c r="C769" s="18">
        <f t="shared" si="218"/>
        <v>571000</v>
      </c>
      <c r="D769" s="17">
        <f ca="1">IF(A769&lt;$B$1,VLOOKUP(A769,[1]DI!$A$4:$B$15000,2,FALSE),0)</f>
        <v>0</v>
      </c>
      <c r="E769" s="18">
        <f t="shared" ca="1" si="212"/>
        <v>1</v>
      </c>
      <c r="F769" s="18">
        <f ca="1">(TRUNC(PRODUCT($E$12:$E768),16))</f>
        <v>1.19285434303586</v>
      </c>
      <c r="G769" s="18">
        <f t="shared" ca="1" si="229"/>
        <v>1.19285434303586</v>
      </c>
      <c r="H769" s="18">
        <f t="shared" ca="1" si="213"/>
        <v>1</v>
      </c>
      <c r="I769" s="17">
        <f t="shared" si="219"/>
        <v>0.03</v>
      </c>
      <c r="J769" s="5">
        <f t="shared" si="220"/>
        <v>43360</v>
      </c>
      <c r="K769" s="2">
        <f t="shared" si="221"/>
        <v>18</v>
      </c>
      <c r="L769" s="27">
        <f t="shared" si="222"/>
        <v>19</v>
      </c>
      <c r="M769" s="14">
        <f t="shared" si="214"/>
        <v>1.002231125</v>
      </c>
      <c r="N769" s="14">
        <f t="shared" ca="1" si="215"/>
        <v>1.002231125</v>
      </c>
      <c r="O769" s="27">
        <f t="shared" si="228"/>
        <v>0</v>
      </c>
      <c r="P769" s="18">
        <f t="shared" ca="1" si="216"/>
        <v>1273.9723750000001</v>
      </c>
      <c r="Q769" s="3">
        <f t="shared" si="223"/>
        <v>0</v>
      </c>
      <c r="R769" s="4" t="str">
        <f t="shared" si="224"/>
        <v>A+J=</v>
      </c>
      <c r="S769" s="5">
        <f t="shared" si="225"/>
        <v>43539</v>
      </c>
      <c r="T769" s="8">
        <f t="shared" si="226"/>
        <v>0</v>
      </c>
      <c r="U769" s="8"/>
      <c r="V769" s="8"/>
      <c r="W769" s="8"/>
      <c r="X769" s="8"/>
      <c r="Y769" s="6"/>
      <c r="Z769" s="8"/>
      <c r="AA769" s="8"/>
      <c r="AB769" s="8"/>
      <c r="AC769" s="8"/>
      <c r="AD769" s="8"/>
      <c r="AE769" s="9"/>
      <c r="AF769" s="8"/>
      <c r="AG769" s="8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6"/>
      <c r="GI769" s="6"/>
      <c r="GJ769" s="6"/>
      <c r="GK769" s="6"/>
      <c r="GL769" s="6"/>
      <c r="GM769" s="6"/>
      <c r="GN769" s="6"/>
      <c r="GO769" s="6"/>
      <c r="GP769" s="6"/>
      <c r="GQ769" s="6"/>
      <c r="GR769" s="6"/>
      <c r="GS769" s="6"/>
      <c r="GT769" s="6"/>
      <c r="GU769" s="6"/>
      <c r="GV769" s="6"/>
      <c r="GW769" s="6"/>
      <c r="GX769" s="6"/>
      <c r="GY769" s="6"/>
      <c r="GZ769" s="6"/>
    </row>
    <row r="770" spans="1:208" x14ac:dyDescent="0.15">
      <c r="A770" s="153">
        <f t="shared" si="217"/>
        <v>43386</v>
      </c>
      <c r="B770" s="23" t="str">
        <f t="shared" ca="1" si="227"/>
        <v>n.d</v>
      </c>
      <c r="C770" s="18">
        <f t="shared" si="218"/>
        <v>571000</v>
      </c>
      <c r="D770" s="17">
        <f ca="1">IF(A770&lt;$B$1,VLOOKUP(A770,[1]DI!$A$4:$B$15000,2,FALSE),0)</f>
        <v>0</v>
      </c>
      <c r="E770" s="18">
        <f t="shared" ca="1" si="212"/>
        <v>1</v>
      </c>
      <c r="F770" s="18">
        <f ca="1">(TRUNC(PRODUCT($E$12:$E769),16))</f>
        <v>1.19285434303586</v>
      </c>
      <c r="G770" s="18">
        <f t="shared" ca="1" si="229"/>
        <v>1.19285434303586</v>
      </c>
      <c r="H770" s="18">
        <f t="shared" ca="1" si="213"/>
        <v>1</v>
      </c>
      <c r="I770" s="17">
        <f t="shared" si="219"/>
        <v>0.03</v>
      </c>
      <c r="J770" s="5">
        <f t="shared" si="220"/>
        <v>43360</v>
      </c>
      <c r="K770" s="2">
        <f t="shared" si="221"/>
        <v>18</v>
      </c>
      <c r="L770" s="27">
        <f t="shared" si="222"/>
        <v>19</v>
      </c>
      <c r="M770" s="14">
        <f t="shared" si="214"/>
        <v>1.002231125</v>
      </c>
      <c r="N770" s="14">
        <f t="shared" ca="1" si="215"/>
        <v>1.002231125</v>
      </c>
      <c r="O770" s="27">
        <f t="shared" si="228"/>
        <v>0</v>
      </c>
      <c r="P770" s="18">
        <f t="shared" ca="1" si="216"/>
        <v>1273.9723750000001</v>
      </c>
      <c r="Q770" s="3">
        <f t="shared" si="223"/>
        <v>0</v>
      </c>
      <c r="R770" s="4" t="str">
        <f t="shared" si="224"/>
        <v>A+J=</v>
      </c>
      <c r="S770" s="5">
        <f t="shared" si="225"/>
        <v>43539</v>
      </c>
      <c r="T770" s="8">
        <f t="shared" si="226"/>
        <v>0</v>
      </c>
      <c r="U770" s="8"/>
      <c r="V770" s="8"/>
      <c r="W770" s="8"/>
      <c r="X770" s="8"/>
      <c r="Y770" s="6"/>
      <c r="Z770" s="8"/>
      <c r="AA770" s="8"/>
      <c r="AB770" s="8"/>
      <c r="AC770" s="8"/>
      <c r="AD770" s="8"/>
      <c r="AE770" s="9"/>
      <c r="AF770" s="8"/>
      <c r="AG770" s="8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6"/>
      <c r="GI770" s="6"/>
      <c r="GJ770" s="6"/>
      <c r="GK770" s="6"/>
      <c r="GL770" s="6"/>
      <c r="GM770" s="6"/>
      <c r="GN770" s="6"/>
      <c r="GO770" s="6"/>
      <c r="GP770" s="6"/>
      <c r="GQ770" s="6"/>
      <c r="GR770" s="6"/>
      <c r="GS770" s="6"/>
      <c r="GT770" s="6"/>
      <c r="GU770" s="6"/>
      <c r="GV770" s="6"/>
      <c r="GW770" s="6"/>
      <c r="GX770" s="6"/>
      <c r="GY770" s="6"/>
      <c r="GZ770" s="6"/>
    </row>
    <row r="771" spans="1:208" x14ac:dyDescent="0.15">
      <c r="A771" s="153">
        <f t="shared" si="217"/>
        <v>43387</v>
      </c>
      <c r="B771" s="23" t="str">
        <f t="shared" ca="1" si="227"/>
        <v>n.d</v>
      </c>
      <c r="C771" s="18">
        <f t="shared" si="218"/>
        <v>571000</v>
      </c>
      <c r="D771" s="17">
        <f ca="1">IF(A771&lt;$B$1,VLOOKUP(A771,[1]DI!$A$4:$B$15000,2,FALSE),0)</f>
        <v>0</v>
      </c>
      <c r="E771" s="18">
        <f t="shared" ca="1" si="212"/>
        <v>1</v>
      </c>
      <c r="F771" s="18">
        <f ca="1">(TRUNC(PRODUCT($E$12:$E770),16))</f>
        <v>1.19285434303586</v>
      </c>
      <c r="G771" s="18">
        <f t="shared" ca="1" si="229"/>
        <v>1.19285434303586</v>
      </c>
      <c r="H771" s="18">
        <f t="shared" ca="1" si="213"/>
        <v>1</v>
      </c>
      <c r="I771" s="17">
        <f t="shared" si="219"/>
        <v>0.03</v>
      </c>
      <c r="J771" s="5">
        <f t="shared" si="220"/>
        <v>43360</v>
      </c>
      <c r="K771" s="2">
        <f t="shared" si="221"/>
        <v>18</v>
      </c>
      <c r="L771" s="27">
        <f t="shared" si="222"/>
        <v>19</v>
      </c>
      <c r="M771" s="14">
        <f t="shared" si="214"/>
        <v>1.002231125</v>
      </c>
      <c r="N771" s="14">
        <f t="shared" ca="1" si="215"/>
        <v>1.002231125</v>
      </c>
      <c r="O771" s="27">
        <f t="shared" si="228"/>
        <v>0</v>
      </c>
      <c r="P771" s="18">
        <f t="shared" ca="1" si="216"/>
        <v>1273.9723750000001</v>
      </c>
      <c r="Q771" s="3">
        <f t="shared" si="223"/>
        <v>0</v>
      </c>
      <c r="R771" s="4" t="str">
        <f t="shared" si="224"/>
        <v>A+J=</v>
      </c>
      <c r="S771" s="5">
        <f t="shared" si="225"/>
        <v>43539</v>
      </c>
      <c r="T771" s="8">
        <f t="shared" si="226"/>
        <v>0</v>
      </c>
      <c r="U771" s="8"/>
      <c r="V771" s="8"/>
      <c r="W771" s="8"/>
      <c r="X771" s="8"/>
      <c r="Y771" s="6"/>
      <c r="Z771" s="8"/>
      <c r="AA771" s="8"/>
      <c r="AB771" s="8"/>
      <c r="AC771" s="8"/>
      <c r="AD771" s="8"/>
      <c r="AE771" s="9"/>
      <c r="AF771" s="8"/>
      <c r="AG771" s="8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6"/>
      <c r="GI771" s="6"/>
      <c r="GJ771" s="6"/>
      <c r="GK771" s="6"/>
      <c r="GL771" s="6"/>
      <c r="GM771" s="6"/>
      <c r="GN771" s="6"/>
      <c r="GO771" s="6"/>
      <c r="GP771" s="6"/>
      <c r="GQ771" s="6"/>
      <c r="GR771" s="6"/>
      <c r="GS771" s="6"/>
      <c r="GT771" s="6"/>
      <c r="GU771" s="6"/>
      <c r="GV771" s="6"/>
      <c r="GW771" s="6"/>
      <c r="GX771" s="6"/>
      <c r="GY771" s="6"/>
      <c r="GZ771" s="6"/>
    </row>
    <row r="772" spans="1:208" x14ac:dyDescent="0.15">
      <c r="A772" s="153">
        <f t="shared" si="217"/>
        <v>43388</v>
      </c>
      <c r="B772" s="23" t="str">
        <f t="shared" ca="1" si="227"/>
        <v>n.d</v>
      </c>
      <c r="C772" s="18">
        <f t="shared" si="218"/>
        <v>571000</v>
      </c>
      <c r="D772" s="17">
        <f ca="1">IF(A772&lt;$B$1,VLOOKUP(A772,[1]DI!$A$4:$B$15000,2,FALSE),0)</f>
        <v>0</v>
      </c>
      <c r="E772" s="18">
        <f t="shared" ca="1" si="212"/>
        <v>1</v>
      </c>
      <c r="F772" s="18">
        <f ca="1">(TRUNC(PRODUCT($E$12:$E771),16))</f>
        <v>1.19285434303586</v>
      </c>
      <c r="G772" s="18">
        <f t="shared" ca="1" si="229"/>
        <v>1.19285434303586</v>
      </c>
      <c r="H772" s="18">
        <f t="shared" ca="1" si="213"/>
        <v>1</v>
      </c>
      <c r="I772" s="17">
        <f t="shared" si="219"/>
        <v>0.03</v>
      </c>
      <c r="J772" s="5">
        <f t="shared" si="220"/>
        <v>43360</v>
      </c>
      <c r="K772" s="2">
        <f t="shared" si="221"/>
        <v>19</v>
      </c>
      <c r="L772" s="27">
        <f t="shared" si="222"/>
        <v>19</v>
      </c>
      <c r="M772" s="14">
        <f t="shared" si="214"/>
        <v>1.002231125</v>
      </c>
      <c r="N772" s="14">
        <f t="shared" ca="1" si="215"/>
        <v>1.002231125</v>
      </c>
      <c r="O772" s="27">
        <f t="shared" si="228"/>
        <v>0</v>
      </c>
      <c r="P772" s="18">
        <f t="shared" ca="1" si="216"/>
        <v>1273.9723750000001</v>
      </c>
      <c r="Q772" s="3">
        <f t="shared" si="223"/>
        <v>0</v>
      </c>
      <c r="R772" s="4" t="str">
        <f t="shared" si="224"/>
        <v>A+J=</v>
      </c>
      <c r="S772" s="5">
        <f t="shared" si="225"/>
        <v>43539</v>
      </c>
      <c r="T772" s="8">
        <f t="shared" si="226"/>
        <v>0</v>
      </c>
      <c r="U772" s="8"/>
      <c r="V772" s="8"/>
      <c r="W772" s="8"/>
      <c r="X772" s="8"/>
      <c r="Y772" s="6"/>
      <c r="Z772" s="8"/>
      <c r="AA772" s="8"/>
      <c r="AB772" s="8"/>
      <c r="AC772" s="8"/>
      <c r="AD772" s="8"/>
      <c r="AE772" s="9"/>
      <c r="AF772" s="8"/>
      <c r="AG772" s="8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6"/>
      <c r="GI772" s="6"/>
      <c r="GJ772" s="6"/>
      <c r="GK772" s="6"/>
      <c r="GL772" s="6"/>
      <c r="GM772" s="6"/>
      <c r="GN772" s="6"/>
      <c r="GO772" s="6"/>
      <c r="GP772" s="6"/>
      <c r="GQ772" s="6"/>
      <c r="GR772" s="6"/>
      <c r="GS772" s="6"/>
      <c r="GT772" s="6"/>
      <c r="GU772" s="6"/>
      <c r="GV772" s="6"/>
      <c r="GW772" s="6"/>
      <c r="GX772" s="6"/>
      <c r="GY772" s="6"/>
      <c r="GZ772" s="6"/>
    </row>
    <row r="773" spans="1:208" x14ac:dyDescent="0.15">
      <c r="A773" s="153">
        <f t="shared" si="217"/>
        <v>43389</v>
      </c>
      <c r="B773" s="23" t="str">
        <f t="shared" ca="1" si="227"/>
        <v>n.d</v>
      </c>
      <c r="C773" s="18">
        <f t="shared" si="218"/>
        <v>571000</v>
      </c>
      <c r="D773" s="17">
        <f ca="1">IF(A773&lt;$B$1,VLOOKUP(A773,[1]DI!$A$4:$B$15000,2,FALSE),0)</f>
        <v>0</v>
      </c>
      <c r="E773" s="18">
        <f t="shared" ca="1" si="212"/>
        <v>1</v>
      </c>
      <c r="F773" s="18">
        <f ca="1">(TRUNC(PRODUCT($E$12:$E772),16))</f>
        <v>1.19285434303586</v>
      </c>
      <c r="G773" s="18">
        <f t="shared" ca="1" si="229"/>
        <v>1.19285434303586</v>
      </c>
      <c r="H773" s="18">
        <f t="shared" ca="1" si="213"/>
        <v>1</v>
      </c>
      <c r="I773" s="17">
        <f t="shared" si="219"/>
        <v>0.03</v>
      </c>
      <c r="J773" s="5">
        <f t="shared" si="220"/>
        <v>43360</v>
      </c>
      <c r="K773" s="2">
        <f t="shared" si="221"/>
        <v>20</v>
      </c>
      <c r="L773" s="27">
        <f t="shared" si="222"/>
        <v>20</v>
      </c>
      <c r="M773" s="14">
        <f t="shared" si="214"/>
        <v>1.0023486909999999</v>
      </c>
      <c r="N773" s="14">
        <f t="shared" ca="1" si="215"/>
        <v>1.0023486909999999</v>
      </c>
      <c r="O773" s="27">
        <f t="shared" si="228"/>
        <v>0</v>
      </c>
      <c r="P773" s="18">
        <f t="shared" ca="1" si="216"/>
        <v>1341.10256099</v>
      </c>
      <c r="Q773" s="3">
        <f t="shared" si="223"/>
        <v>0</v>
      </c>
      <c r="R773" s="4" t="str">
        <f t="shared" si="224"/>
        <v>A+J=</v>
      </c>
      <c r="S773" s="5">
        <f t="shared" si="225"/>
        <v>43539</v>
      </c>
      <c r="T773" s="8">
        <f t="shared" si="226"/>
        <v>0</v>
      </c>
      <c r="U773" s="8"/>
      <c r="V773" s="8"/>
      <c r="W773" s="8"/>
      <c r="X773" s="8"/>
      <c r="Y773" s="6"/>
      <c r="Z773" s="8"/>
      <c r="AA773" s="8"/>
      <c r="AB773" s="8"/>
      <c r="AC773" s="8"/>
      <c r="AD773" s="8"/>
      <c r="AE773" s="9"/>
      <c r="AF773" s="8"/>
      <c r="AG773" s="8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6"/>
      <c r="GI773" s="6"/>
      <c r="GJ773" s="6"/>
      <c r="GK773" s="6"/>
      <c r="GL773" s="6"/>
      <c r="GM773" s="6"/>
      <c r="GN773" s="6"/>
      <c r="GO773" s="6"/>
      <c r="GP773" s="6"/>
      <c r="GQ773" s="6"/>
      <c r="GR773" s="6"/>
      <c r="GS773" s="6"/>
      <c r="GT773" s="6"/>
      <c r="GU773" s="6"/>
      <c r="GV773" s="6"/>
      <c r="GW773" s="6"/>
      <c r="GX773" s="6"/>
      <c r="GY773" s="6"/>
      <c r="GZ773" s="6"/>
    </row>
    <row r="774" spans="1:208" x14ac:dyDescent="0.15">
      <c r="A774" s="153">
        <f t="shared" si="217"/>
        <v>43390</v>
      </c>
      <c r="B774" s="23" t="str">
        <f t="shared" ca="1" si="227"/>
        <v>n.d</v>
      </c>
      <c r="C774" s="18">
        <f t="shared" si="218"/>
        <v>571000</v>
      </c>
      <c r="D774" s="17">
        <f ca="1">IF(A774&lt;$B$1,VLOOKUP(A774,[1]DI!$A$4:$B$15000,2,FALSE),0)</f>
        <v>0</v>
      </c>
      <c r="E774" s="18">
        <f t="shared" ca="1" si="212"/>
        <v>1</v>
      </c>
      <c r="F774" s="18">
        <f ca="1">(TRUNC(PRODUCT($E$12:$E773),16))</f>
        <v>1.19285434303586</v>
      </c>
      <c r="G774" s="18">
        <f t="shared" ca="1" si="229"/>
        <v>1.19285434303586</v>
      </c>
      <c r="H774" s="18">
        <f t="shared" ca="1" si="213"/>
        <v>1</v>
      </c>
      <c r="I774" s="17">
        <f t="shared" si="219"/>
        <v>0.03</v>
      </c>
      <c r="J774" s="5">
        <f t="shared" si="220"/>
        <v>43360</v>
      </c>
      <c r="K774" s="2">
        <f t="shared" si="221"/>
        <v>21</v>
      </c>
      <c r="L774" s="27">
        <f t="shared" si="222"/>
        <v>21</v>
      </c>
      <c r="M774" s="14">
        <f t="shared" si="214"/>
        <v>1.00246627</v>
      </c>
      <c r="N774" s="14">
        <f t="shared" ca="1" si="215"/>
        <v>1.00246627</v>
      </c>
      <c r="O774" s="27">
        <f t="shared" si="228"/>
        <v>0</v>
      </c>
      <c r="P774" s="18">
        <f t="shared" ca="1" si="216"/>
        <v>1408.24017</v>
      </c>
      <c r="Q774" s="3">
        <f t="shared" si="223"/>
        <v>0</v>
      </c>
      <c r="R774" s="4" t="str">
        <f t="shared" si="224"/>
        <v>A+J=</v>
      </c>
      <c r="S774" s="5">
        <f t="shared" si="225"/>
        <v>43539</v>
      </c>
      <c r="T774" s="8">
        <f t="shared" si="226"/>
        <v>0</v>
      </c>
      <c r="U774" s="8"/>
      <c r="V774" s="8"/>
      <c r="W774" s="8"/>
      <c r="X774" s="8"/>
      <c r="Y774" s="6"/>
      <c r="Z774" s="8"/>
      <c r="AA774" s="8"/>
      <c r="AB774" s="8"/>
      <c r="AC774" s="8"/>
      <c r="AD774" s="8"/>
      <c r="AE774" s="9"/>
      <c r="AF774" s="8"/>
      <c r="AG774" s="8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6"/>
      <c r="GI774" s="6"/>
      <c r="GJ774" s="6"/>
      <c r="GK774" s="6"/>
      <c r="GL774" s="6"/>
      <c r="GM774" s="6"/>
      <c r="GN774" s="6"/>
      <c r="GO774" s="6"/>
      <c r="GP774" s="6"/>
      <c r="GQ774" s="6"/>
      <c r="GR774" s="6"/>
      <c r="GS774" s="6"/>
      <c r="GT774" s="6"/>
      <c r="GU774" s="6"/>
      <c r="GV774" s="6"/>
      <c r="GW774" s="6"/>
      <c r="GX774" s="6"/>
      <c r="GY774" s="6"/>
      <c r="GZ774" s="6"/>
    </row>
    <row r="775" spans="1:208" x14ac:dyDescent="0.15">
      <c r="A775" s="153">
        <f t="shared" si="217"/>
        <v>43391</v>
      </c>
      <c r="B775" s="23" t="str">
        <f t="shared" ca="1" si="227"/>
        <v>n.d</v>
      </c>
      <c r="C775" s="18">
        <f t="shared" si="218"/>
        <v>571000</v>
      </c>
      <c r="D775" s="17">
        <f ca="1">IF(A775&lt;$B$1,VLOOKUP(A775,[1]DI!$A$4:$B$15000,2,FALSE),0)</f>
        <v>0</v>
      </c>
      <c r="E775" s="18">
        <f t="shared" ca="1" si="212"/>
        <v>1</v>
      </c>
      <c r="F775" s="18">
        <f ca="1">(TRUNC(PRODUCT($E$12:$E774),16))</f>
        <v>1.19285434303586</v>
      </c>
      <c r="G775" s="18">
        <f t="shared" ca="1" si="229"/>
        <v>1.19285434303586</v>
      </c>
      <c r="H775" s="18">
        <f t="shared" ca="1" si="213"/>
        <v>1</v>
      </c>
      <c r="I775" s="17">
        <f t="shared" si="219"/>
        <v>0.03</v>
      </c>
      <c r="J775" s="5">
        <f t="shared" si="220"/>
        <v>43360</v>
      </c>
      <c r="K775" s="2">
        <f t="shared" si="221"/>
        <v>22</v>
      </c>
      <c r="L775" s="27">
        <f t="shared" si="222"/>
        <v>22</v>
      </c>
      <c r="M775" s="14">
        <f t="shared" si="214"/>
        <v>1.0025838629999999</v>
      </c>
      <c r="N775" s="14">
        <f t="shared" ca="1" si="215"/>
        <v>1.0025838629999999</v>
      </c>
      <c r="O775" s="27">
        <f t="shared" si="228"/>
        <v>0</v>
      </c>
      <c r="P775" s="18">
        <f t="shared" ca="1" si="216"/>
        <v>1475.3857729900001</v>
      </c>
      <c r="Q775" s="3">
        <f t="shared" si="223"/>
        <v>0</v>
      </c>
      <c r="R775" s="4" t="str">
        <f t="shared" si="224"/>
        <v>A+J=</v>
      </c>
      <c r="S775" s="5">
        <f t="shared" si="225"/>
        <v>43539</v>
      </c>
      <c r="T775" s="8">
        <f t="shared" si="226"/>
        <v>0</v>
      </c>
      <c r="U775" s="8"/>
      <c r="V775" s="8"/>
      <c r="W775" s="8"/>
      <c r="X775" s="8"/>
      <c r="Y775" s="6"/>
      <c r="Z775" s="8"/>
      <c r="AA775" s="8"/>
      <c r="AB775" s="8"/>
      <c r="AC775" s="8"/>
      <c r="AD775" s="8"/>
      <c r="AE775" s="9"/>
      <c r="AF775" s="8"/>
      <c r="AG775" s="8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6"/>
      <c r="GI775" s="6"/>
      <c r="GJ775" s="6"/>
      <c r="GK775" s="6"/>
      <c r="GL775" s="6"/>
      <c r="GM775" s="6"/>
      <c r="GN775" s="6"/>
      <c r="GO775" s="6"/>
      <c r="GP775" s="6"/>
      <c r="GQ775" s="6"/>
      <c r="GR775" s="6"/>
      <c r="GS775" s="6"/>
      <c r="GT775" s="6"/>
      <c r="GU775" s="6"/>
      <c r="GV775" s="6"/>
      <c r="GW775" s="6"/>
      <c r="GX775" s="6"/>
      <c r="GY775" s="6"/>
      <c r="GZ775" s="6"/>
    </row>
    <row r="776" spans="1:208" x14ac:dyDescent="0.15">
      <c r="A776" s="153">
        <f t="shared" si="217"/>
        <v>43392</v>
      </c>
      <c r="B776" s="23" t="str">
        <f t="shared" ca="1" si="227"/>
        <v>n.d</v>
      </c>
      <c r="C776" s="18">
        <f t="shared" si="218"/>
        <v>571000</v>
      </c>
      <c r="D776" s="17">
        <f ca="1">IF(A776&lt;$B$1,VLOOKUP(A776,[1]DI!$A$4:$B$15000,2,FALSE),0)</f>
        <v>0</v>
      </c>
      <c r="E776" s="18">
        <f t="shared" ca="1" si="212"/>
        <v>1</v>
      </c>
      <c r="F776" s="18">
        <f ca="1">(TRUNC(PRODUCT($E$12:$E775),16))</f>
        <v>1.19285434303586</v>
      </c>
      <c r="G776" s="18">
        <f t="shared" ca="1" si="229"/>
        <v>1.19285434303586</v>
      </c>
      <c r="H776" s="18">
        <f t="shared" ca="1" si="213"/>
        <v>1</v>
      </c>
      <c r="I776" s="17">
        <f t="shared" si="219"/>
        <v>0.03</v>
      </c>
      <c r="J776" s="5">
        <f t="shared" si="220"/>
        <v>43360</v>
      </c>
      <c r="K776" s="2">
        <f t="shared" si="221"/>
        <v>23</v>
      </c>
      <c r="L776" s="27">
        <f t="shared" si="222"/>
        <v>23</v>
      </c>
      <c r="M776" s="14">
        <f t="shared" si="214"/>
        <v>1.0027014700000001</v>
      </c>
      <c r="N776" s="14">
        <f t="shared" ca="1" si="215"/>
        <v>1.0027014700000001</v>
      </c>
      <c r="O776" s="27">
        <f t="shared" si="228"/>
        <v>0</v>
      </c>
      <c r="P776" s="18">
        <f t="shared" ca="1" si="216"/>
        <v>1542.53937</v>
      </c>
      <c r="Q776" s="3">
        <f t="shared" si="223"/>
        <v>0</v>
      </c>
      <c r="R776" s="4" t="str">
        <f t="shared" si="224"/>
        <v>A+J=</v>
      </c>
      <c r="S776" s="5">
        <f t="shared" si="225"/>
        <v>43539</v>
      </c>
      <c r="T776" s="8">
        <f t="shared" si="226"/>
        <v>0</v>
      </c>
      <c r="U776" s="8"/>
      <c r="V776" s="8"/>
      <c r="W776" s="8"/>
      <c r="X776" s="8"/>
      <c r="Y776" s="6"/>
      <c r="Z776" s="8"/>
      <c r="AA776" s="8"/>
      <c r="AB776" s="8"/>
      <c r="AC776" s="8"/>
      <c r="AD776" s="8"/>
      <c r="AE776" s="9"/>
      <c r="AF776" s="8"/>
      <c r="AG776" s="8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6"/>
      <c r="GI776" s="6"/>
      <c r="GJ776" s="6"/>
      <c r="GK776" s="6"/>
      <c r="GL776" s="6"/>
      <c r="GM776" s="6"/>
      <c r="GN776" s="6"/>
      <c r="GO776" s="6"/>
      <c r="GP776" s="6"/>
      <c r="GQ776" s="6"/>
      <c r="GR776" s="6"/>
      <c r="GS776" s="6"/>
      <c r="GT776" s="6"/>
      <c r="GU776" s="6"/>
      <c r="GV776" s="6"/>
      <c r="GW776" s="6"/>
      <c r="GX776" s="6"/>
      <c r="GY776" s="6"/>
      <c r="GZ776" s="6"/>
    </row>
    <row r="777" spans="1:208" x14ac:dyDescent="0.15">
      <c r="A777" s="153">
        <f t="shared" si="217"/>
        <v>43393</v>
      </c>
      <c r="B777" s="23" t="str">
        <f t="shared" ca="1" si="227"/>
        <v>n.d</v>
      </c>
      <c r="C777" s="18">
        <f t="shared" si="218"/>
        <v>571000</v>
      </c>
      <c r="D777" s="17">
        <f ca="1">IF(A777&lt;$B$1,VLOOKUP(A777,[1]DI!$A$4:$B$15000,2,FALSE),0)</f>
        <v>0</v>
      </c>
      <c r="E777" s="18">
        <f t="shared" ca="1" si="212"/>
        <v>1</v>
      </c>
      <c r="F777" s="18">
        <f ca="1">(TRUNC(PRODUCT($E$12:$E776),16))</f>
        <v>1.19285434303586</v>
      </c>
      <c r="G777" s="18">
        <f t="shared" ca="1" si="229"/>
        <v>1.19285434303586</v>
      </c>
      <c r="H777" s="18">
        <f t="shared" ca="1" si="213"/>
        <v>1</v>
      </c>
      <c r="I777" s="17">
        <f t="shared" si="219"/>
        <v>0.03</v>
      </c>
      <c r="J777" s="5">
        <f t="shared" si="220"/>
        <v>43360</v>
      </c>
      <c r="K777" s="2">
        <f t="shared" si="221"/>
        <v>23</v>
      </c>
      <c r="L777" s="27">
        <f t="shared" si="222"/>
        <v>24</v>
      </c>
      <c r="M777" s="14">
        <f t="shared" si="214"/>
        <v>1.00281909</v>
      </c>
      <c r="N777" s="14">
        <f t="shared" ca="1" si="215"/>
        <v>1.00281909</v>
      </c>
      <c r="O777" s="27">
        <f t="shared" si="228"/>
        <v>0</v>
      </c>
      <c r="P777" s="18">
        <f t="shared" ca="1" si="216"/>
        <v>1609.70039</v>
      </c>
      <c r="Q777" s="3">
        <f t="shared" si="223"/>
        <v>0</v>
      </c>
      <c r="R777" s="4" t="str">
        <f t="shared" si="224"/>
        <v>A+J=</v>
      </c>
      <c r="S777" s="5">
        <f t="shared" si="225"/>
        <v>43539</v>
      </c>
      <c r="T777" s="8">
        <f t="shared" si="226"/>
        <v>0</v>
      </c>
      <c r="U777" s="8"/>
      <c r="V777" s="8"/>
      <c r="W777" s="8"/>
      <c r="X777" s="8"/>
      <c r="Y777" s="6"/>
      <c r="Z777" s="8"/>
      <c r="AA777" s="8"/>
      <c r="AB777" s="8"/>
      <c r="AC777" s="8"/>
      <c r="AD777" s="8"/>
      <c r="AE777" s="9"/>
      <c r="AF777" s="8"/>
      <c r="AG777" s="8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6"/>
      <c r="GI777" s="6"/>
      <c r="GJ777" s="6"/>
      <c r="GK777" s="6"/>
      <c r="GL777" s="6"/>
      <c r="GM777" s="6"/>
      <c r="GN777" s="6"/>
      <c r="GO777" s="6"/>
      <c r="GP777" s="6"/>
      <c r="GQ777" s="6"/>
      <c r="GR777" s="6"/>
      <c r="GS777" s="6"/>
      <c r="GT777" s="6"/>
      <c r="GU777" s="6"/>
      <c r="GV777" s="6"/>
      <c r="GW777" s="6"/>
      <c r="GX777" s="6"/>
      <c r="GY777" s="6"/>
      <c r="GZ777" s="6"/>
    </row>
    <row r="778" spans="1:208" x14ac:dyDescent="0.15">
      <c r="A778" s="153">
        <f t="shared" si="217"/>
        <v>43394</v>
      </c>
      <c r="B778" s="23" t="str">
        <f t="shared" ca="1" si="227"/>
        <v>n.d</v>
      </c>
      <c r="C778" s="18">
        <f t="shared" si="218"/>
        <v>571000</v>
      </c>
      <c r="D778" s="17">
        <f ca="1">IF(A778&lt;$B$1,VLOOKUP(A778,[1]DI!$A$4:$B$15000,2,FALSE),0)</f>
        <v>0</v>
      </c>
      <c r="E778" s="18">
        <f t="shared" ca="1" si="212"/>
        <v>1</v>
      </c>
      <c r="F778" s="18">
        <f ca="1">(TRUNC(PRODUCT($E$12:$E777),16))</f>
        <v>1.19285434303586</v>
      </c>
      <c r="G778" s="18">
        <f t="shared" ca="1" si="229"/>
        <v>1.19285434303586</v>
      </c>
      <c r="H778" s="18">
        <f t="shared" ca="1" si="213"/>
        <v>1</v>
      </c>
      <c r="I778" s="17">
        <f t="shared" si="219"/>
        <v>0.03</v>
      </c>
      <c r="J778" s="5">
        <f t="shared" si="220"/>
        <v>43360</v>
      </c>
      <c r="K778" s="2">
        <f t="shared" si="221"/>
        <v>23</v>
      </c>
      <c r="L778" s="27">
        <f t="shared" si="222"/>
        <v>24</v>
      </c>
      <c r="M778" s="14">
        <f t="shared" si="214"/>
        <v>1.00281909</v>
      </c>
      <c r="N778" s="14">
        <f t="shared" ca="1" si="215"/>
        <v>1.00281909</v>
      </c>
      <c r="O778" s="27">
        <f t="shared" si="228"/>
        <v>0</v>
      </c>
      <c r="P778" s="18">
        <f t="shared" ca="1" si="216"/>
        <v>1609.70039</v>
      </c>
      <c r="Q778" s="3">
        <f t="shared" si="223"/>
        <v>0</v>
      </c>
      <c r="R778" s="4" t="str">
        <f t="shared" si="224"/>
        <v>A+J=</v>
      </c>
      <c r="S778" s="5">
        <f t="shared" si="225"/>
        <v>43539</v>
      </c>
      <c r="T778" s="8">
        <f t="shared" si="226"/>
        <v>0</v>
      </c>
      <c r="U778" s="8"/>
      <c r="V778" s="8"/>
      <c r="W778" s="8"/>
      <c r="X778" s="8"/>
      <c r="Y778" s="6"/>
      <c r="Z778" s="8"/>
      <c r="AA778" s="8"/>
      <c r="AB778" s="8"/>
      <c r="AC778" s="8"/>
      <c r="AD778" s="8"/>
      <c r="AE778" s="9"/>
      <c r="AF778" s="8"/>
      <c r="AG778" s="8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6"/>
      <c r="GI778" s="6"/>
      <c r="GJ778" s="6"/>
      <c r="GK778" s="6"/>
      <c r="GL778" s="6"/>
      <c r="GM778" s="6"/>
      <c r="GN778" s="6"/>
      <c r="GO778" s="6"/>
      <c r="GP778" s="6"/>
      <c r="GQ778" s="6"/>
      <c r="GR778" s="6"/>
      <c r="GS778" s="6"/>
      <c r="GT778" s="6"/>
      <c r="GU778" s="6"/>
      <c r="GV778" s="6"/>
      <c r="GW778" s="6"/>
      <c r="GX778" s="6"/>
      <c r="GY778" s="6"/>
      <c r="GZ778" s="6"/>
    </row>
    <row r="779" spans="1:208" x14ac:dyDescent="0.15">
      <c r="A779" s="153">
        <f t="shared" si="217"/>
        <v>43395</v>
      </c>
      <c r="B779" s="23" t="str">
        <f t="shared" ca="1" si="227"/>
        <v>n.d</v>
      </c>
      <c r="C779" s="18">
        <f t="shared" si="218"/>
        <v>571000</v>
      </c>
      <c r="D779" s="17">
        <f ca="1">IF(A779&lt;$B$1,VLOOKUP(A779,[1]DI!$A$4:$B$15000,2,FALSE),0)</f>
        <v>0</v>
      </c>
      <c r="E779" s="18">
        <f t="shared" ca="1" si="212"/>
        <v>1</v>
      </c>
      <c r="F779" s="18">
        <f ca="1">(TRUNC(PRODUCT($E$12:$E778),16))</f>
        <v>1.19285434303586</v>
      </c>
      <c r="G779" s="18">
        <f t="shared" ca="1" si="229"/>
        <v>1.19285434303586</v>
      </c>
      <c r="H779" s="18">
        <f t="shared" ca="1" si="213"/>
        <v>1</v>
      </c>
      <c r="I779" s="17">
        <f t="shared" si="219"/>
        <v>0.03</v>
      </c>
      <c r="J779" s="5">
        <f t="shared" si="220"/>
        <v>43360</v>
      </c>
      <c r="K779" s="2">
        <f t="shared" si="221"/>
        <v>24</v>
      </c>
      <c r="L779" s="27">
        <f t="shared" si="222"/>
        <v>24</v>
      </c>
      <c r="M779" s="14">
        <f t="shared" si="214"/>
        <v>1.00281909</v>
      </c>
      <c r="N779" s="14">
        <f t="shared" ca="1" si="215"/>
        <v>1.00281909</v>
      </c>
      <c r="O779" s="27">
        <f t="shared" si="228"/>
        <v>0</v>
      </c>
      <c r="P779" s="18">
        <f t="shared" ca="1" si="216"/>
        <v>1609.70039</v>
      </c>
      <c r="Q779" s="3">
        <f t="shared" si="223"/>
        <v>0</v>
      </c>
      <c r="R779" s="4" t="str">
        <f t="shared" si="224"/>
        <v>A+J=</v>
      </c>
      <c r="S779" s="5">
        <f t="shared" si="225"/>
        <v>43539</v>
      </c>
      <c r="T779" s="8">
        <f t="shared" si="226"/>
        <v>0</v>
      </c>
      <c r="U779" s="8"/>
      <c r="V779" s="8"/>
      <c r="W779" s="8"/>
      <c r="X779" s="8"/>
      <c r="Y779" s="6"/>
      <c r="Z779" s="8"/>
      <c r="AA779" s="8"/>
      <c r="AB779" s="8"/>
      <c r="AC779" s="8"/>
      <c r="AD779" s="8"/>
      <c r="AE779" s="9"/>
      <c r="AF779" s="8"/>
      <c r="AG779" s="8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6"/>
      <c r="GI779" s="6"/>
      <c r="GJ779" s="6"/>
      <c r="GK779" s="6"/>
      <c r="GL779" s="6"/>
      <c r="GM779" s="6"/>
      <c r="GN779" s="6"/>
      <c r="GO779" s="6"/>
      <c r="GP779" s="6"/>
      <c r="GQ779" s="6"/>
      <c r="GR779" s="6"/>
      <c r="GS779" s="6"/>
      <c r="GT779" s="6"/>
      <c r="GU779" s="6"/>
      <c r="GV779" s="6"/>
      <c r="GW779" s="6"/>
      <c r="GX779" s="6"/>
      <c r="GY779" s="6"/>
      <c r="GZ779" s="6"/>
    </row>
    <row r="780" spans="1:208" x14ac:dyDescent="0.15">
      <c r="A780" s="153">
        <f t="shared" si="217"/>
        <v>43396</v>
      </c>
      <c r="B780" s="23" t="str">
        <f t="shared" ca="1" si="227"/>
        <v>n.d</v>
      </c>
      <c r="C780" s="18">
        <f t="shared" si="218"/>
        <v>571000</v>
      </c>
      <c r="D780" s="17">
        <f ca="1">IF(A780&lt;$B$1,VLOOKUP(A780,[1]DI!$A$4:$B$15000,2,FALSE),0)</f>
        <v>0</v>
      </c>
      <c r="E780" s="18">
        <f t="shared" ref="E780:E843" ca="1" si="230">IF(A780&lt;A$10,1,ROUND(((1+D780)^(1/252)),8))</f>
        <v>1</v>
      </c>
      <c r="F780" s="18">
        <f ca="1">(TRUNC(PRODUCT($E$12:$E779),16))</f>
        <v>1.19285434303586</v>
      </c>
      <c r="G780" s="18">
        <f t="shared" ca="1" si="229"/>
        <v>1.19285434303586</v>
      </c>
      <c r="H780" s="18">
        <f t="shared" ref="H780:H843" ca="1" si="231">ROUND(F780/G780,8)</f>
        <v>1</v>
      </c>
      <c r="I780" s="17">
        <f t="shared" si="219"/>
        <v>0.03</v>
      </c>
      <c r="J780" s="5">
        <f t="shared" si="220"/>
        <v>43360</v>
      </c>
      <c r="K780" s="2">
        <f t="shared" si="221"/>
        <v>25</v>
      </c>
      <c r="L780" s="27">
        <f t="shared" si="222"/>
        <v>25</v>
      </c>
      <c r="M780" s="14">
        <f t="shared" ref="M780:M843" si="232">ROUND((I780+1)^(L780/252),9)</f>
        <v>1.0029367250000001</v>
      </c>
      <c r="N780" s="14">
        <f t="shared" ref="N780:N843" ca="1" si="233">ROUND(H780*M780,9)</f>
        <v>1.0029367250000001</v>
      </c>
      <c r="O780" s="27">
        <f t="shared" si="228"/>
        <v>0</v>
      </c>
      <c r="P780" s="18">
        <f t="shared" ref="P780:P843" ca="1" si="234">TRUNC(((N780-1)*C780),8)</f>
        <v>1676.8699750000001</v>
      </c>
      <c r="Q780" s="3">
        <f t="shared" si="223"/>
        <v>0</v>
      </c>
      <c r="R780" s="4" t="str">
        <f t="shared" si="224"/>
        <v>A+J=</v>
      </c>
      <c r="S780" s="5">
        <f t="shared" si="225"/>
        <v>43539</v>
      </c>
      <c r="T780" s="8">
        <f t="shared" si="226"/>
        <v>0</v>
      </c>
      <c r="U780" s="8"/>
      <c r="V780" s="8"/>
      <c r="W780" s="8"/>
      <c r="X780" s="8"/>
      <c r="Y780" s="6"/>
      <c r="Z780" s="8"/>
      <c r="AA780" s="8"/>
      <c r="AB780" s="8"/>
      <c r="AC780" s="8"/>
      <c r="AD780" s="8"/>
      <c r="AE780" s="9"/>
      <c r="AF780" s="8"/>
      <c r="AG780" s="8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6"/>
      <c r="GI780" s="6"/>
      <c r="GJ780" s="6"/>
      <c r="GK780" s="6"/>
      <c r="GL780" s="6"/>
      <c r="GM780" s="6"/>
      <c r="GN780" s="6"/>
      <c r="GO780" s="6"/>
      <c r="GP780" s="6"/>
      <c r="GQ780" s="6"/>
      <c r="GR780" s="6"/>
      <c r="GS780" s="6"/>
      <c r="GT780" s="6"/>
      <c r="GU780" s="6"/>
      <c r="GV780" s="6"/>
      <c r="GW780" s="6"/>
      <c r="GX780" s="6"/>
      <c r="GY780" s="6"/>
      <c r="GZ780" s="6"/>
    </row>
    <row r="781" spans="1:208" x14ac:dyDescent="0.15">
      <c r="A781" s="153">
        <f t="shared" ref="A781:A844" si="235">(A780+1)</f>
        <v>43397</v>
      </c>
      <c r="B781" s="23" t="str">
        <f t="shared" ca="1" si="227"/>
        <v>n.d</v>
      </c>
      <c r="C781" s="18">
        <f t="shared" ref="C781:C844" si="236">(C780-Q780)</f>
        <v>571000</v>
      </c>
      <c r="D781" s="17">
        <f ca="1">IF(A781&lt;$B$1,VLOOKUP(A781,[1]DI!$A$4:$B$15000,2,FALSE),0)</f>
        <v>0</v>
      </c>
      <c r="E781" s="18">
        <f t="shared" ca="1" si="230"/>
        <v>1</v>
      </c>
      <c r="F781" s="18">
        <f ca="1">(TRUNC(PRODUCT($E$12:$E780),16))</f>
        <v>1.19285434303586</v>
      </c>
      <c r="G781" s="18">
        <f t="shared" ca="1" si="229"/>
        <v>1.19285434303586</v>
      </c>
      <c r="H781" s="18">
        <f t="shared" ca="1" si="231"/>
        <v>1</v>
      </c>
      <c r="I781" s="17">
        <f t="shared" ref="I781:I844" si="237">I780</f>
        <v>0.03</v>
      </c>
      <c r="J781" s="5">
        <f t="shared" ref="J781:J844" si="238">IF(O780&gt;0,VLOOKUP(O780,V$12:AF$48,2),J780)</f>
        <v>43360</v>
      </c>
      <c r="K781" s="2">
        <f t="shared" ref="K781:K844" si="239">IF(A781&gt;J781,IF(NETWORKDAYS(J781,A781,$V$52:$V$436)-1=0,1,NETWORKDAYS(J781,A781,$V$52:$V$436)-1),0)</f>
        <v>26</v>
      </c>
      <c r="L781" s="27">
        <f t="shared" ref="L781:L844" si="240">IF(AND(K781=1,K780=1),1,IF(K781&gt;0,IF(K781=K780,K781+1,K781),0))</f>
        <v>26</v>
      </c>
      <c r="M781" s="14">
        <f t="shared" si="232"/>
        <v>1.0030543730000001</v>
      </c>
      <c r="N781" s="14">
        <f t="shared" ca="1" si="233"/>
        <v>1.0030543730000001</v>
      </c>
      <c r="O781" s="27">
        <f t="shared" si="228"/>
        <v>0</v>
      </c>
      <c r="P781" s="18">
        <f t="shared" ca="1" si="234"/>
        <v>1744.046983</v>
      </c>
      <c r="Q781" s="3">
        <f t="shared" ref="Q781:Q844" si="241">IF(O781&gt;0,VLOOKUP(O781,$V$12:$AA$48,6),0)</f>
        <v>0</v>
      </c>
      <c r="R781" s="4" t="str">
        <f t="shared" ref="R781:R844" si="242">IF(O780&gt;0,VLOOKUP(O780,V$12:AF$48,10),R780)</f>
        <v>A+J=</v>
      </c>
      <c r="S781" s="5">
        <f t="shared" ref="S781:S844" si="243">IF(O780&gt;0,VLOOKUP(O780,V$12:AF$48,11),S780)</f>
        <v>43539</v>
      </c>
      <c r="T781" s="8">
        <f t="shared" ref="T781:T844" si="244">IF(O781&gt;0,(P781+Q781)*T$10,0)</f>
        <v>0</v>
      </c>
      <c r="U781" s="8"/>
      <c r="V781" s="8"/>
      <c r="W781" s="8"/>
      <c r="X781" s="8"/>
      <c r="Y781" s="6"/>
      <c r="Z781" s="8"/>
      <c r="AA781" s="8"/>
      <c r="AB781" s="8"/>
      <c r="AC781" s="8"/>
      <c r="AD781" s="8"/>
      <c r="AE781" s="9"/>
      <c r="AF781" s="8"/>
      <c r="AG781" s="8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6"/>
      <c r="GI781" s="6"/>
      <c r="GJ781" s="6"/>
      <c r="GK781" s="6"/>
      <c r="GL781" s="6"/>
      <c r="GM781" s="6"/>
      <c r="GN781" s="6"/>
      <c r="GO781" s="6"/>
      <c r="GP781" s="6"/>
      <c r="GQ781" s="6"/>
      <c r="GR781" s="6"/>
      <c r="GS781" s="6"/>
      <c r="GT781" s="6"/>
      <c r="GU781" s="6"/>
      <c r="GV781" s="6"/>
      <c r="GW781" s="6"/>
      <c r="GX781" s="6"/>
      <c r="GY781" s="6"/>
      <c r="GZ781" s="6"/>
    </row>
    <row r="782" spans="1:208" x14ac:dyDescent="0.15">
      <c r="A782" s="153">
        <f t="shared" si="235"/>
        <v>43398</v>
      </c>
      <c r="B782" s="23" t="str">
        <f t="shared" ref="B782:B845" ca="1" si="245">IF(A782&lt;=TODAY(),C782+P782,IF(AND(A782&gt;TODAY(),A782&lt;=$B$1),IF(VLOOKUP(TODAY(),$A$10:$D$10000,4,FALSE)=0,"n.d",C782+P782),"n.d"))</f>
        <v>n.d</v>
      </c>
      <c r="C782" s="18">
        <f t="shared" si="236"/>
        <v>571000</v>
      </c>
      <c r="D782" s="17">
        <f ca="1">IF(A782&lt;$B$1,VLOOKUP(A782,[1]DI!$A$4:$B$15000,2,FALSE),0)</f>
        <v>0</v>
      </c>
      <c r="E782" s="18">
        <f t="shared" ca="1" si="230"/>
        <v>1</v>
      </c>
      <c r="F782" s="18">
        <f ca="1">(TRUNC(PRODUCT($E$12:$E781),16))</f>
        <v>1.19285434303586</v>
      </c>
      <c r="G782" s="18">
        <f t="shared" ca="1" si="229"/>
        <v>1.19285434303586</v>
      </c>
      <c r="H782" s="18">
        <f t="shared" ca="1" si="231"/>
        <v>1</v>
      </c>
      <c r="I782" s="17">
        <f t="shared" si="237"/>
        <v>0.03</v>
      </c>
      <c r="J782" s="5">
        <f t="shared" si="238"/>
        <v>43360</v>
      </c>
      <c r="K782" s="2">
        <f t="shared" si="239"/>
        <v>27</v>
      </c>
      <c r="L782" s="27">
        <f t="shared" si="240"/>
        <v>27</v>
      </c>
      <c r="M782" s="14">
        <f t="shared" si="232"/>
        <v>1.003172035</v>
      </c>
      <c r="N782" s="14">
        <f t="shared" ca="1" si="233"/>
        <v>1.003172035</v>
      </c>
      <c r="O782" s="27">
        <f t="shared" ref="O782:O845" si="246">IF(VLOOKUP(A782,W$12:AD$48,8)=VLOOKUP(A781,W$12:AD$48,8),0,VLOOKUP(A782,W$12:AD$48,8))</f>
        <v>0</v>
      </c>
      <c r="P782" s="18">
        <f t="shared" ca="1" si="234"/>
        <v>1811.23198499</v>
      </c>
      <c r="Q782" s="3">
        <f t="shared" si="241"/>
        <v>0</v>
      </c>
      <c r="R782" s="4" t="str">
        <f t="shared" si="242"/>
        <v>A+J=</v>
      </c>
      <c r="S782" s="5">
        <f t="shared" si="243"/>
        <v>43539</v>
      </c>
      <c r="T782" s="8">
        <f t="shared" si="244"/>
        <v>0</v>
      </c>
      <c r="U782" s="8"/>
      <c r="V782" s="8"/>
      <c r="W782" s="8"/>
      <c r="X782" s="8"/>
      <c r="Y782" s="6"/>
      <c r="Z782" s="8"/>
      <c r="AA782" s="8"/>
      <c r="AB782" s="8"/>
      <c r="AC782" s="8"/>
      <c r="AD782" s="8"/>
      <c r="AE782" s="9"/>
      <c r="AF782" s="8"/>
      <c r="AG782" s="8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6"/>
      <c r="GI782" s="6"/>
      <c r="GJ782" s="6"/>
      <c r="GK782" s="6"/>
      <c r="GL782" s="6"/>
      <c r="GM782" s="6"/>
      <c r="GN782" s="6"/>
      <c r="GO782" s="6"/>
      <c r="GP782" s="6"/>
      <c r="GQ782" s="6"/>
      <c r="GR782" s="6"/>
      <c r="GS782" s="6"/>
      <c r="GT782" s="6"/>
      <c r="GU782" s="6"/>
      <c r="GV782" s="6"/>
      <c r="GW782" s="6"/>
      <c r="GX782" s="6"/>
      <c r="GY782" s="6"/>
      <c r="GZ782" s="6"/>
    </row>
    <row r="783" spans="1:208" x14ac:dyDescent="0.15">
      <c r="A783" s="153">
        <f t="shared" si="235"/>
        <v>43399</v>
      </c>
      <c r="B783" s="23" t="str">
        <f t="shared" ca="1" si="245"/>
        <v>n.d</v>
      </c>
      <c r="C783" s="18">
        <f t="shared" si="236"/>
        <v>571000</v>
      </c>
      <c r="D783" s="17">
        <f ca="1">IF(A783&lt;$B$1,VLOOKUP(A783,[1]DI!$A$4:$B$15000,2,FALSE),0)</f>
        <v>0</v>
      </c>
      <c r="E783" s="18">
        <f t="shared" ca="1" si="230"/>
        <v>1</v>
      </c>
      <c r="F783" s="18">
        <f ca="1">(TRUNC(PRODUCT($E$12:$E782),16))</f>
        <v>1.19285434303586</v>
      </c>
      <c r="G783" s="18">
        <f t="shared" ca="1" si="229"/>
        <v>1.19285434303586</v>
      </c>
      <c r="H783" s="18">
        <f t="shared" ca="1" si="231"/>
        <v>1</v>
      </c>
      <c r="I783" s="17">
        <f t="shared" si="237"/>
        <v>0.03</v>
      </c>
      <c r="J783" s="5">
        <f t="shared" si="238"/>
        <v>43360</v>
      </c>
      <c r="K783" s="2">
        <f t="shared" si="239"/>
        <v>28</v>
      </c>
      <c r="L783" s="27">
        <f t="shared" si="240"/>
        <v>28</v>
      </c>
      <c r="M783" s="14">
        <f t="shared" si="232"/>
        <v>1.0032897110000001</v>
      </c>
      <c r="N783" s="14">
        <f t="shared" ca="1" si="233"/>
        <v>1.0032897110000001</v>
      </c>
      <c r="O783" s="27">
        <f t="shared" si="246"/>
        <v>0</v>
      </c>
      <c r="P783" s="18">
        <f t="shared" ca="1" si="234"/>
        <v>1878.4249809999999</v>
      </c>
      <c r="Q783" s="3">
        <f t="shared" si="241"/>
        <v>0</v>
      </c>
      <c r="R783" s="4" t="str">
        <f t="shared" si="242"/>
        <v>A+J=</v>
      </c>
      <c r="S783" s="5">
        <f t="shared" si="243"/>
        <v>43539</v>
      </c>
      <c r="T783" s="8">
        <f t="shared" si="244"/>
        <v>0</v>
      </c>
      <c r="U783" s="8"/>
      <c r="V783" s="8"/>
      <c r="W783" s="8"/>
      <c r="X783" s="8"/>
      <c r="Y783" s="6"/>
      <c r="Z783" s="8"/>
      <c r="AA783" s="8"/>
      <c r="AB783" s="8"/>
      <c r="AC783" s="8"/>
      <c r="AD783" s="8"/>
      <c r="AE783" s="9"/>
      <c r="AF783" s="8"/>
      <c r="AG783" s="8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6"/>
      <c r="GI783" s="6"/>
      <c r="GJ783" s="6"/>
      <c r="GK783" s="6"/>
      <c r="GL783" s="6"/>
      <c r="GM783" s="6"/>
      <c r="GN783" s="6"/>
      <c r="GO783" s="6"/>
      <c r="GP783" s="6"/>
      <c r="GQ783" s="6"/>
      <c r="GR783" s="6"/>
      <c r="GS783" s="6"/>
      <c r="GT783" s="6"/>
      <c r="GU783" s="6"/>
      <c r="GV783" s="6"/>
      <c r="GW783" s="6"/>
      <c r="GX783" s="6"/>
      <c r="GY783" s="6"/>
      <c r="GZ783" s="6"/>
    </row>
    <row r="784" spans="1:208" x14ac:dyDescent="0.15">
      <c r="A784" s="153">
        <f t="shared" si="235"/>
        <v>43400</v>
      </c>
      <c r="B784" s="23" t="str">
        <f t="shared" ca="1" si="245"/>
        <v>n.d</v>
      </c>
      <c r="C784" s="18">
        <f t="shared" si="236"/>
        <v>571000</v>
      </c>
      <c r="D784" s="17">
        <f ca="1">IF(A784&lt;$B$1,VLOOKUP(A784,[1]DI!$A$4:$B$15000,2,FALSE),0)</f>
        <v>0</v>
      </c>
      <c r="E784" s="18">
        <f t="shared" ca="1" si="230"/>
        <v>1</v>
      </c>
      <c r="F784" s="18">
        <f ca="1">(TRUNC(PRODUCT($E$12:$E783),16))</f>
        <v>1.19285434303586</v>
      </c>
      <c r="G784" s="18">
        <f t="shared" ca="1" si="229"/>
        <v>1.19285434303586</v>
      </c>
      <c r="H784" s="18">
        <f t="shared" ca="1" si="231"/>
        <v>1</v>
      </c>
      <c r="I784" s="17">
        <f t="shared" si="237"/>
        <v>0.03</v>
      </c>
      <c r="J784" s="5">
        <f t="shared" si="238"/>
        <v>43360</v>
      </c>
      <c r="K784" s="2">
        <f t="shared" si="239"/>
        <v>28</v>
      </c>
      <c r="L784" s="27">
        <f t="shared" si="240"/>
        <v>29</v>
      </c>
      <c r="M784" s="14">
        <f t="shared" si="232"/>
        <v>1.0034073999999999</v>
      </c>
      <c r="N784" s="14">
        <f t="shared" ca="1" si="233"/>
        <v>1.0034073999999999</v>
      </c>
      <c r="O784" s="27">
        <f t="shared" si="246"/>
        <v>0</v>
      </c>
      <c r="P784" s="18">
        <f t="shared" ca="1" si="234"/>
        <v>1945.62539999</v>
      </c>
      <c r="Q784" s="3">
        <f t="shared" si="241"/>
        <v>0</v>
      </c>
      <c r="R784" s="4" t="str">
        <f t="shared" si="242"/>
        <v>A+J=</v>
      </c>
      <c r="S784" s="5">
        <f t="shared" si="243"/>
        <v>43539</v>
      </c>
      <c r="T784" s="8">
        <f t="shared" si="244"/>
        <v>0</v>
      </c>
      <c r="U784" s="8"/>
      <c r="V784" s="8"/>
      <c r="W784" s="8"/>
      <c r="X784" s="8"/>
      <c r="Y784" s="6"/>
      <c r="Z784" s="8"/>
      <c r="AA784" s="8"/>
      <c r="AB784" s="8"/>
      <c r="AC784" s="8"/>
      <c r="AD784" s="8"/>
      <c r="AE784" s="9"/>
      <c r="AF784" s="8"/>
      <c r="AG784" s="8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6"/>
      <c r="GI784" s="6"/>
      <c r="GJ784" s="6"/>
      <c r="GK784" s="6"/>
      <c r="GL784" s="6"/>
      <c r="GM784" s="6"/>
      <c r="GN784" s="6"/>
      <c r="GO784" s="6"/>
      <c r="GP784" s="6"/>
      <c r="GQ784" s="6"/>
      <c r="GR784" s="6"/>
      <c r="GS784" s="6"/>
      <c r="GT784" s="6"/>
      <c r="GU784" s="6"/>
      <c r="GV784" s="6"/>
      <c r="GW784" s="6"/>
      <c r="GX784" s="6"/>
      <c r="GY784" s="6"/>
      <c r="GZ784" s="6"/>
    </row>
    <row r="785" spans="1:208" x14ac:dyDescent="0.15">
      <c r="A785" s="153">
        <f t="shared" si="235"/>
        <v>43401</v>
      </c>
      <c r="B785" s="23" t="str">
        <f t="shared" ca="1" si="245"/>
        <v>n.d</v>
      </c>
      <c r="C785" s="18">
        <f t="shared" si="236"/>
        <v>571000</v>
      </c>
      <c r="D785" s="17">
        <f ca="1">IF(A785&lt;$B$1,VLOOKUP(A785,[1]DI!$A$4:$B$15000,2,FALSE),0)</f>
        <v>0</v>
      </c>
      <c r="E785" s="18">
        <f t="shared" ca="1" si="230"/>
        <v>1</v>
      </c>
      <c r="F785" s="18">
        <f ca="1">(TRUNC(PRODUCT($E$12:$E784),16))</f>
        <v>1.19285434303586</v>
      </c>
      <c r="G785" s="18">
        <f t="shared" ca="1" si="229"/>
        <v>1.19285434303586</v>
      </c>
      <c r="H785" s="18">
        <f t="shared" ca="1" si="231"/>
        <v>1</v>
      </c>
      <c r="I785" s="17">
        <f t="shared" si="237"/>
        <v>0.03</v>
      </c>
      <c r="J785" s="5">
        <f t="shared" si="238"/>
        <v>43360</v>
      </c>
      <c r="K785" s="2">
        <f t="shared" si="239"/>
        <v>28</v>
      </c>
      <c r="L785" s="27">
        <f t="shared" si="240"/>
        <v>29</v>
      </c>
      <c r="M785" s="14">
        <f t="shared" si="232"/>
        <v>1.0034073999999999</v>
      </c>
      <c r="N785" s="14">
        <f t="shared" ca="1" si="233"/>
        <v>1.0034073999999999</v>
      </c>
      <c r="O785" s="27">
        <f t="shared" si="246"/>
        <v>0</v>
      </c>
      <c r="P785" s="18">
        <f t="shared" ca="1" si="234"/>
        <v>1945.62539999</v>
      </c>
      <c r="Q785" s="3">
        <f t="shared" si="241"/>
        <v>0</v>
      </c>
      <c r="R785" s="4" t="str">
        <f t="shared" si="242"/>
        <v>A+J=</v>
      </c>
      <c r="S785" s="5">
        <f t="shared" si="243"/>
        <v>43539</v>
      </c>
      <c r="T785" s="8">
        <f t="shared" si="244"/>
        <v>0</v>
      </c>
      <c r="U785" s="8"/>
      <c r="V785" s="8"/>
      <c r="W785" s="8"/>
      <c r="X785" s="8"/>
      <c r="Y785" s="6"/>
      <c r="Z785" s="8"/>
      <c r="AA785" s="8"/>
      <c r="AB785" s="8"/>
      <c r="AC785" s="8"/>
      <c r="AD785" s="8"/>
      <c r="AE785" s="9"/>
      <c r="AF785" s="8"/>
      <c r="AG785" s="8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6"/>
      <c r="GI785" s="6"/>
      <c r="GJ785" s="6"/>
      <c r="GK785" s="6"/>
      <c r="GL785" s="6"/>
      <c r="GM785" s="6"/>
      <c r="GN785" s="6"/>
      <c r="GO785" s="6"/>
      <c r="GP785" s="6"/>
      <c r="GQ785" s="6"/>
      <c r="GR785" s="6"/>
      <c r="GS785" s="6"/>
      <c r="GT785" s="6"/>
      <c r="GU785" s="6"/>
      <c r="GV785" s="6"/>
      <c r="GW785" s="6"/>
      <c r="GX785" s="6"/>
      <c r="GY785" s="6"/>
      <c r="GZ785" s="6"/>
    </row>
    <row r="786" spans="1:208" x14ac:dyDescent="0.15">
      <c r="A786" s="153">
        <f t="shared" si="235"/>
        <v>43402</v>
      </c>
      <c r="B786" s="23" t="str">
        <f t="shared" ca="1" si="245"/>
        <v>n.d</v>
      </c>
      <c r="C786" s="18">
        <f t="shared" si="236"/>
        <v>571000</v>
      </c>
      <c r="D786" s="17">
        <f ca="1">IF(A786&lt;$B$1,VLOOKUP(A786,[1]DI!$A$4:$B$15000,2,FALSE),0)</f>
        <v>0</v>
      </c>
      <c r="E786" s="18">
        <f t="shared" ca="1" si="230"/>
        <v>1</v>
      </c>
      <c r="F786" s="18">
        <f ca="1">(TRUNC(PRODUCT($E$12:$E785),16))</f>
        <v>1.19285434303586</v>
      </c>
      <c r="G786" s="18">
        <f t="shared" ca="1" si="229"/>
        <v>1.19285434303586</v>
      </c>
      <c r="H786" s="18">
        <f t="shared" ca="1" si="231"/>
        <v>1</v>
      </c>
      <c r="I786" s="17">
        <f t="shared" si="237"/>
        <v>0.03</v>
      </c>
      <c r="J786" s="5">
        <f t="shared" si="238"/>
        <v>43360</v>
      </c>
      <c r="K786" s="2">
        <f t="shared" si="239"/>
        <v>29</v>
      </c>
      <c r="L786" s="27">
        <f t="shared" si="240"/>
        <v>29</v>
      </c>
      <c r="M786" s="14">
        <f t="shared" si="232"/>
        <v>1.0034073999999999</v>
      </c>
      <c r="N786" s="14">
        <f t="shared" ca="1" si="233"/>
        <v>1.0034073999999999</v>
      </c>
      <c r="O786" s="27">
        <f t="shared" si="246"/>
        <v>0</v>
      </c>
      <c r="P786" s="18">
        <f t="shared" ca="1" si="234"/>
        <v>1945.62539999</v>
      </c>
      <c r="Q786" s="3">
        <f t="shared" si="241"/>
        <v>0</v>
      </c>
      <c r="R786" s="4" t="str">
        <f t="shared" si="242"/>
        <v>A+J=</v>
      </c>
      <c r="S786" s="5">
        <f t="shared" si="243"/>
        <v>43539</v>
      </c>
      <c r="T786" s="8">
        <f t="shared" si="244"/>
        <v>0</v>
      </c>
      <c r="U786" s="8"/>
      <c r="V786" s="8"/>
      <c r="W786" s="8"/>
      <c r="X786" s="8"/>
      <c r="Y786" s="6"/>
      <c r="Z786" s="8"/>
      <c r="AA786" s="8"/>
      <c r="AB786" s="8"/>
      <c r="AC786" s="8"/>
      <c r="AD786" s="8"/>
      <c r="AE786" s="9"/>
      <c r="AF786" s="8"/>
      <c r="AG786" s="8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6"/>
      <c r="GI786" s="6"/>
      <c r="GJ786" s="6"/>
      <c r="GK786" s="6"/>
      <c r="GL786" s="6"/>
      <c r="GM786" s="6"/>
      <c r="GN786" s="6"/>
      <c r="GO786" s="6"/>
      <c r="GP786" s="6"/>
      <c r="GQ786" s="6"/>
      <c r="GR786" s="6"/>
      <c r="GS786" s="6"/>
      <c r="GT786" s="6"/>
      <c r="GU786" s="6"/>
      <c r="GV786" s="6"/>
      <c r="GW786" s="6"/>
      <c r="GX786" s="6"/>
      <c r="GY786" s="6"/>
      <c r="GZ786" s="6"/>
    </row>
    <row r="787" spans="1:208" x14ac:dyDescent="0.15">
      <c r="A787" s="153">
        <f t="shared" si="235"/>
        <v>43403</v>
      </c>
      <c r="B787" s="23" t="str">
        <f t="shared" ca="1" si="245"/>
        <v>n.d</v>
      </c>
      <c r="C787" s="18">
        <f t="shared" si="236"/>
        <v>571000</v>
      </c>
      <c r="D787" s="17">
        <f ca="1">IF(A787&lt;$B$1,VLOOKUP(A787,[1]DI!$A$4:$B$15000,2,FALSE),0)</f>
        <v>0</v>
      </c>
      <c r="E787" s="18">
        <f t="shared" ca="1" si="230"/>
        <v>1</v>
      </c>
      <c r="F787" s="18">
        <f ca="1">(TRUNC(PRODUCT($E$12:$E786),16))</f>
        <v>1.19285434303586</v>
      </c>
      <c r="G787" s="18">
        <f t="shared" ca="1" si="229"/>
        <v>1.19285434303586</v>
      </c>
      <c r="H787" s="18">
        <f t="shared" ca="1" si="231"/>
        <v>1</v>
      </c>
      <c r="I787" s="17">
        <f t="shared" si="237"/>
        <v>0.03</v>
      </c>
      <c r="J787" s="5">
        <f t="shared" si="238"/>
        <v>43360</v>
      </c>
      <c r="K787" s="2">
        <f t="shared" si="239"/>
        <v>30</v>
      </c>
      <c r="L787" s="27">
        <f t="shared" si="240"/>
        <v>30</v>
      </c>
      <c r="M787" s="14">
        <f t="shared" si="232"/>
        <v>1.0035251039999999</v>
      </c>
      <c r="N787" s="14">
        <f t="shared" ca="1" si="233"/>
        <v>1.0035251039999999</v>
      </c>
      <c r="O787" s="27">
        <f t="shared" si="246"/>
        <v>0</v>
      </c>
      <c r="P787" s="18">
        <f t="shared" ca="1" si="234"/>
        <v>2012.8343839900001</v>
      </c>
      <c r="Q787" s="3">
        <f t="shared" si="241"/>
        <v>0</v>
      </c>
      <c r="R787" s="4" t="str">
        <f t="shared" si="242"/>
        <v>A+J=</v>
      </c>
      <c r="S787" s="5">
        <f t="shared" si="243"/>
        <v>43539</v>
      </c>
      <c r="T787" s="8">
        <f t="shared" si="244"/>
        <v>0</v>
      </c>
      <c r="U787" s="8"/>
      <c r="V787" s="8"/>
      <c r="W787" s="8"/>
      <c r="X787" s="8"/>
      <c r="Y787" s="6"/>
      <c r="Z787" s="8"/>
      <c r="AA787" s="8"/>
      <c r="AB787" s="8"/>
      <c r="AC787" s="8"/>
      <c r="AD787" s="8"/>
      <c r="AE787" s="9"/>
      <c r="AF787" s="8"/>
      <c r="AG787" s="8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6"/>
      <c r="GI787" s="6"/>
      <c r="GJ787" s="6"/>
      <c r="GK787" s="6"/>
      <c r="GL787" s="6"/>
      <c r="GM787" s="6"/>
      <c r="GN787" s="6"/>
      <c r="GO787" s="6"/>
      <c r="GP787" s="6"/>
      <c r="GQ787" s="6"/>
      <c r="GR787" s="6"/>
      <c r="GS787" s="6"/>
      <c r="GT787" s="6"/>
      <c r="GU787" s="6"/>
      <c r="GV787" s="6"/>
      <c r="GW787" s="6"/>
      <c r="GX787" s="6"/>
      <c r="GY787" s="6"/>
      <c r="GZ787" s="6"/>
    </row>
    <row r="788" spans="1:208" x14ac:dyDescent="0.15">
      <c r="A788" s="153">
        <f t="shared" si="235"/>
        <v>43404</v>
      </c>
      <c r="B788" s="23" t="str">
        <f t="shared" ca="1" si="245"/>
        <v>n.d</v>
      </c>
      <c r="C788" s="18">
        <f t="shared" si="236"/>
        <v>571000</v>
      </c>
      <c r="D788" s="17">
        <f ca="1">IF(A788&lt;$B$1,VLOOKUP(A788,[1]DI!$A$4:$B$15000,2,FALSE),0)</f>
        <v>0</v>
      </c>
      <c r="E788" s="18">
        <f t="shared" ca="1" si="230"/>
        <v>1</v>
      </c>
      <c r="F788" s="18">
        <f ca="1">(TRUNC(PRODUCT($E$12:$E787),16))</f>
        <v>1.19285434303586</v>
      </c>
      <c r="G788" s="18">
        <f t="shared" ca="1" si="229"/>
        <v>1.19285434303586</v>
      </c>
      <c r="H788" s="18">
        <f t="shared" ca="1" si="231"/>
        <v>1</v>
      </c>
      <c r="I788" s="17">
        <f t="shared" si="237"/>
        <v>0.03</v>
      </c>
      <c r="J788" s="5">
        <f t="shared" si="238"/>
        <v>43360</v>
      </c>
      <c r="K788" s="2">
        <f t="shared" si="239"/>
        <v>31</v>
      </c>
      <c r="L788" s="27">
        <f t="shared" si="240"/>
        <v>31</v>
      </c>
      <c r="M788" s="14">
        <f t="shared" si="232"/>
        <v>1.0036428209999999</v>
      </c>
      <c r="N788" s="14">
        <f t="shared" ca="1" si="233"/>
        <v>1.0036428209999999</v>
      </c>
      <c r="O788" s="27">
        <f t="shared" si="246"/>
        <v>0</v>
      </c>
      <c r="P788" s="18">
        <f t="shared" ca="1" si="234"/>
        <v>2080.0507909900002</v>
      </c>
      <c r="Q788" s="3">
        <f t="shared" si="241"/>
        <v>0</v>
      </c>
      <c r="R788" s="4" t="str">
        <f t="shared" si="242"/>
        <v>A+J=</v>
      </c>
      <c r="S788" s="5">
        <f t="shared" si="243"/>
        <v>43539</v>
      </c>
      <c r="T788" s="8">
        <f t="shared" si="244"/>
        <v>0</v>
      </c>
      <c r="U788" s="8"/>
      <c r="V788" s="8"/>
      <c r="W788" s="8"/>
      <c r="X788" s="8"/>
      <c r="Y788" s="6"/>
      <c r="Z788" s="8"/>
      <c r="AA788" s="8"/>
      <c r="AB788" s="8"/>
      <c r="AC788" s="8"/>
      <c r="AD788" s="8"/>
      <c r="AE788" s="9"/>
      <c r="AF788" s="8"/>
      <c r="AG788" s="8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6"/>
      <c r="GI788" s="6"/>
      <c r="GJ788" s="6"/>
      <c r="GK788" s="6"/>
      <c r="GL788" s="6"/>
      <c r="GM788" s="6"/>
      <c r="GN788" s="6"/>
      <c r="GO788" s="6"/>
      <c r="GP788" s="6"/>
      <c r="GQ788" s="6"/>
      <c r="GR788" s="6"/>
      <c r="GS788" s="6"/>
      <c r="GT788" s="6"/>
      <c r="GU788" s="6"/>
      <c r="GV788" s="6"/>
      <c r="GW788" s="6"/>
      <c r="GX788" s="6"/>
      <c r="GY788" s="6"/>
      <c r="GZ788" s="6"/>
    </row>
    <row r="789" spans="1:208" x14ac:dyDescent="0.15">
      <c r="A789" s="153">
        <f t="shared" si="235"/>
        <v>43405</v>
      </c>
      <c r="B789" s="23" t="str">
        <f t="shared" ca="1" si="245"/>
        <v>n.d</v>
      </c>
      <c r="C789" s="18">
        <f t="shared" si="236"/>
        <v>571000</v>
      </c>
      <c r="D789" s="17">
        <f ca="1">IF(A789&lt;$B$1,VLOOKUP(A789,[1]DI!$A$4:$B$15000,2,FALSE),0)</f>
        <v>0</v>
      </c>
      <c r="E789" s="18">
        <f t="shared" ca="1" si="230"/>
        <v>1</v>
      </c>
      <c r="F789" s="18">
        <f ca="1">(TRUNC(PRODUCT($E$12:$E788),16))</f>
        <v>1.19285434303586</v>
      </c>
      <c r="G789" s="18">
        <f t="shared" ca="1" si="229"/>
        <v>1.19285434303586</v>
      </c>
      <c r="H789" s="18">
        <f t="shared" ca="1" si="231"/>
        <v>1</v>
      </c>
      <c r="I789" s="17">
        <f t="shared" si="237"/>
        <v>0.03</v>
      </c>
      <c r="J789" s="5">
        <f t="shared" si="238"/>
        <v>43360</v>
      </c>
      <c r="K789" s="2">
        <f t="shared" si="239"/>
        <v>32</v>
      </c>
      <c r="L789" s="27">
        <f t="shared" si="240"/>
        <v>32</v>
      </c>
      <c r="M789" s="14">
        <f t="shared" si="232"/>
        <v>1.0037605519999999</v>
      </c>
      <c r="N789" s="14">
        <f t="shared" ca="1" si="233"/>
        <v>1.0037605519999999</v>
      </c>
      <c r="O789" s="27">
        <f t="shared" si="246"/>
        <v>0</v>
      </c>
      <c r="P789" s="18">
        <f t="shared" ca="1" si="234"/>
        <v>2147.2751919900002</v>
      </c>
      <c r="Q789" s="3">
        <f t="shared" si="241"/>
        <v>0</v>
      </c>
      <c r="R789" s="4" t="str">
        <f t="shared" si="242"/>
        <v>A+J=</v>
      </c>
      <c r="S789" s="5">
        <f t="shared" si="243"/>
        <v>43539</v>
      </c>
      <c r="T789" s="8">
        <f t="shared" si="244"/>
        <v>0</v>
      </c>
      <c r="U789" s="8"/>
      <c r="V789" s="8"/>
      <c r="W789" s="8"/>
      <c r="X789" s="8"/>
      <c r="Y789" s="6"/>
      <c r="Z789" s="8"/>
      <c r="AA789" s="8"/>
      <c r="AB789" s="8"/>
      <c r="AC789" s="8"/>
      <c r="AD789" s="8"/>
      <c r="AE789" s="9"/>
      <c r="AF789" s="8"/>
      <c r="AG789" s="8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6"/>
      <c r="GI789" s="6"/>
      <c r="GJ789" s="6"/>
      <c r="GK789" s="6"/>
      <c r="GL789" s="6"/>
      <c r="GM789" s="6"/>
      <c r="GN789" s="6"/>
      <c r="GO789" s="6"/>
      <c r="GP789" s="6"/>
      <c r="GQ789" s="6"/>
      <c r="GR789" s="6"/>
      <c r="GS789" s="6"/>
      <c r="GT789" s="6"/>
      <c r="GU789" s="6"/>
      <c r="GV789" s="6"/>
      <c r="GW789" s="6"/>
      <c r="GX789" s="6"/>
      <c r="GY789" s="6"/>
      <c r="GZ789" s="6"/>
    </row>
    <row r="790" spans="1:208" x14ac:dyDescent="0.15">
      <c r="A790" s="153">
        <f t="shared" si="235"/>
        <v>43406</v>
      </c>
      <c r="B790" s="23" t="str">
        <f t="shared" ca="1" si="245"/>
        <v>n.d</v>
      </c>
      <c r="C790" s="18">
        <f t="shared" si="236"/>
        <v>571000</v>
      </c>
      <c r="D790" s="17">
        <f ca="1">IF(A790&lt;$B$1,VLOOKUP(A790,[1]DI!$A$4:$B$15000,2,FALSE),0)</f>
        <v>0</v>
      </c>
      <c r="E790" s="18">
        <f t="shared" ca="1" si="230"/>
        <v>1</v>
      </c>
      <c r="F790" s="18">
        <f ca="1">(TRUNC(PRODUCT($E$12:$E789),16))</f>
        <v>1.19285434303586</v>
      </c>
      <c r="G790" s="18">
        <f t="shared" ca="1" si="229"/>
        <v>1.19285434303586</v>
      </c>
      <c r="H790" s="18">
        <f t="shared" ca="1" si="231"/>
        <v>1</v>
      </c>
      <c r="I790" s="17">
        <f t="shared" si="237"/>
        <v>0.03</v>
      </c>
      <c r="J790" s="5">
        <f t="shared" si="238"/>
        <v>43360</v>
      </c>
      <c r="K790" s="2">
        <f t="shared" si="239"/>
        <v>32</v>
      </c>
      <c r="L790" s="27">
        <f t="shared" si="240"/>
        <v>33</v>
      </c>
      <c r="M790" s="14">
        <f t="shared" si="232"/>
        <v>1.003878297</v>
      </c>
      <c r="N790" s="14">
        <f t="shared" ca="1" si="233"/>
        <v>1.003878297</v>
      </c>
      <c r="O790" s="27">
        <f t="shared" si="246"/>
        <v>0</v>
      </c>
      <c r="P790" s="18">
        <f t="shared" ca="1" si="234"/>
        <v>2214.5075869900002</v>
      </c>
      <c r="Q790" s="3">
        <f t="shared" si="241"/>
        <v>0</v>
      </c>
      <c r="R790" s="4" t="str">
        <f t="shared" si="242"/>
        <v>A+J=</v>
      </c>
      <c r="S790" s="5">
        <f t="shared" si="243"/>
        <v>43539</v>
      </c>
      <c r="T790" s="8">
        <f t="shared" si="244"/>
        <v>0</v>
      </c>
      <c r="U790" s="8"/>
      <c r="V790" s="8"/>
      <c r="W790" s="8"/>
      <c r="X790" s="8"/>
      <c r="Y790" s="6"/>
      <c r="Z790" s="8"/>
      <c r="AA790" s="8"/>
      <c r="AB790" s="8"/>
      <c r="AC790" s="8"/>
      <c r="AD790" s="8"/>
      <c r="AE790" s="9"/>
      <c r="AF790" s="8"/>
      <c r="AG790" s="8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6"/>
      <c r="GI790" s="6"/>
      <c r="GJ790" s="6"/>
      <c r="GK790" s="6"/>
      <c r="GL790" s="6"/>
      <c r="GM790" s="6"/>
      <c r="GN790" s="6"/>
      <c r="GO790" s="6"/>
      <c r="GP790" s="6"/>
      <c r="GQ790" s="6"/>
      <c r="GR790" s="6"/>
      <c r="GS790" s="6"/>
      <c r="GT790" s="6"/>
      <c r="GU790" s="6"/>
      <c r="GV790" s="6"/>
      <c r="GW790" s="6"/>
      <c r="GX790" s="6"/>
      <c r="GY790" s="6"/>
      <c r="GZ790" s="6"/>
    </row>
    <row r="791" spans="1:208" x14ac:dyDescent="0.15">
      <c r="A791" s="153">
        <f t="shared" si="235"/>
        <v>43407</v>
      </c>
      <c r="B791" s="23" t="str">
        <f t="shared" ca="1" si="245"/>
        <v>n.d</v>
      </c>
      <c r="C791" s="18">
        <f t="shared" si="236"/>
        <v>571000</v>
      </c>
      <c r="D791" s="17">
        <f ca="1">IF(A791&lt;$B$1,VLOOKUP(A791,[1]DI!$A$4:$B$15000,2,FALSE),0)</f>
        <v>0</v>
      </c>
      <c r="E791" s="18">
        <f t="shared" ca="1" si="230"/>
        <v>1</v>
      </c>
      <c r="F791" s="18">
        <f ca="1">(TRUNC(PRODUCT($E$12:$E790),16))</f>
        <v>1.19285434303586</v>
      </c>
      <c r="G791" s="18">
        <f t="shared" ca="1" si="229"/>
        <v>1.19285434303586</v>
      </c>
      <c r="H791" s="18">
        <f t="shared" ca="1" si="231"/>
        <v>1</v>
      </c>
      <c r="I791" s="17">
        <f t="shared" si="237"/>
        <v>0.03</v>
      </c>
      <c r="J791" s="5">
        <f t="shared" si="238"/>
        <v>43360</v>
      </c>
      <c r="K791" s="2">
        <f t="shared" si="239"/>
        <v>32</v>
      </c>
      <c r="L791" s="27">
        <f t="shared" si="240"/>
        <v>33</v>
      </c>
      <c r="M791" s="14">
        <f t="shared" si="232"/>
        <v>1.003878297</v>
      </c>
      <c r="N791" s="14">
        <f t="shared" ca="1" si="233"/>
        <v>1.003878297</v>
      </c>
      <c r="O791" s="27">
        <f t="shared" si="246"/>
        <v>0</v>
      </c>
      <c r="P791" s="18">
        <f t="shared" ca="1" si="234"/>
        <v>2214.5075869900002</v>
      </c>
      <c r="Q791" s="3">
        <f t="shared" si="241"/>
        <v>0</v>
      </c>
      <c r="R791" s="4" t="str">
        <f t="shared" si="242"/>
        <v>A+J=</v>
      </c>
      <c r="S791" s="5">
        <f t="shared" si="243"/>
        <v>43539</v>
      </c>
      <c r="T791" s="8">
        <f t="shared" si="244"/>
        <v>0</v>
      </c>
      <c r="U791" s="8"/>
      <c r="V791" s="8"/>
      <c r="W791" s="8"/>
      <c r="X791" s="8"/>
      <c r="Y791" s="6"/>
      <c r="Z791" s="8"/>
      <c r="AA791" s="8"/>
      <c r="AB791" s="8"/>
      <c r="AC791" s="8"/>
      <c r="AD791" s="8"/>
      <c r="AE791" s="9"/>
      <c r="AF791" s="8"/>
      <c r="AG791" s="8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6"/>
      <c r="GI791" s="6"/>
      <c r="GJ791" s="6"/>
      <c r="GK791" s="6"/>
      <c r="GL791" s="6"/>
      <c r="GM791" s="6"/>
      <c r="GN791" s="6"/>
      <c r="GO791" s="6"/>
      <c r="GP791" s="6"/>
      <c r="GQ791" s="6"/>
      <c r="GR791" s="6"/>
      <c r="GS791" s="6"/>
      <c r="GT791" s="6"/>
      <c r="GU791" s="6"/>
      <c r="GV791" s="6"/>
      <c r="GW791" s="6"/>
      <c r="GX791" s="6"/>
      <c r="GY791" s="6"/>
      <c r="GZ791" s="6"/>
    </row>
    <row r="792" spans="1:208" x14ac:dyDescent="0.15">
      <c r="A792" s="153">
        <f t="shared" si="235"/>
        <v>43408</v>
      </c>
      <c r="B792" s="23" t="str">
        <f t="shared" ca="1" si="245"/>
        <v>n.d</v>
      </c>
      <c r="C792" s="18">
        <f t="shared" si="236"/>
        <v>571000</v>
      </c>
      <c r="D792" s="17">
        <f ca="1">IF(A792&lt;$B$1,VLOOKUP(A792,[1]DI!$A$4:$B$15000,2,FALSE),0)</f>
        <v>0</v>
      </c>
      <c r="E792" s="18">
        <f t="shared" ca="1" si="230"/>
        <v>1</v>
      </c>
      <c r="F792" s="18">
        <f ca="1">(TRUNC(PRODUCT($E$12:$E791),16))</f>
        <v>1.19285434303586</v>
      </c>
      <c r="G792" s="18">
        <f t="shared" ca="1" si="229"/>
        <v>1.19285434303586</v>
      </c>
      <c r="H792" s="18">
        <f t="shared" ca="1" si="231"/>
        <v>1</v>
      </c>
      <c r="I792" s="17">
        <f t="shared" si="237"/>
        <v>0.03</v>
      </c>
      <c r="J792" s="5">
        <f t="shared" si="238"/>
        <v>43360</v>
      </c>
      <c r="K792" s="2">
        <f t="shared" si="239"/>
        <v>32</v>
      </c>
      <c r="L792" s="27">
        <f t="shared" si="240"/>
        <v>33</v>
      </c>
      <c r="M792" s="14">
        <f t="shared" si="232"/>
        <v>1.003878297</v>
      </c>
      <c r="N792" s="14">
        <f t="shared" ca="1" si="233"/>
        <v>1.003878297</v>
      </c>
      <c r="O792" s="27">
        <f t="shared" si="246"/>
        <v>0</v>
      </c>
      <c r="P792" s="18">
        <f t="shared" ca="1" si="234"/>
        <v>2214.5075869900002</v>
      </c>
      <c r="Q792" s="3">
        <f t="shared" si="241"/>
        <v>0</v>
      </c>
      <c r="R792" s="4" t="str">
        <f t="shared" si="242"/>
        <v>A+J=</v>
      </c>
      <c r="S792" s="5">
        <f t="shared" si="243"/>
        <v>43539</v>
      </c>
      <c r="T792" s="8">
        <f t="shared" si="244"/>
        <v>0</v>
      </c>
      <c r="U792" s="8"/>
      <c r="V792" s="8"/>
      <c r="W792" s="8"/>
      <c r="X792" s="8"/>
      <c r="Y792" s="6"/>
      <c r="Z792" s="8"/>
      <c r="AA792" s="8"/>
      <c r="AB792" s="8"/>
      <c r="AC792" s="8"/>
      <c r="AD792" s="8"/>
      <c r="AE792" s="9"/>
      <c r="AF792" s="8"/>
      <c r="AG792" s="8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6"/>
      <c r="GI792" s="6"/>
      <c r="GJ792" s="6"/>
      <c r="GK792" s="6"/>
      <c r="GL792" s="6"/>
      <c r="GM792" s="6"/>
      <c r="GN792" s="6"/>
      <c r="GO792" s="6"/>
      <c r="GP792" s="6"/>
      <c r="GQ792" s="6"/>
      <c r="GR792" s="6"/>
      <c r="GS792" s="6"/>
      <c r="GT792" s="6"/>
      <c r="GU792" s="6"/>
      <c r="GV792" s="6"/>
      <c r="GW792" s="6"/>
      <c r="GX792" s="6"/>
      <c r="GY792" s="6"/>
      <c r="GZ792" s="6"/>
    </row>
    <row r="793" spans="1:208" x14ac:dyDescent="0.15">
      <c r="A793" s="153">
        <f t="shared" si="235"/>
        <v>43409</v>
      </c>
      <c r="B793" s="23" t="str">
        <f t="shared" ca="1" si="245"/>
        <v>n.d</v>
      </c>
      <c r="C793" s="18">
        <f t="shared" si="236"/>
        <v>571000</v>
      </c>
      <c r="D793" s="17">
        <f ca="1">IF(A793&lt;$B$1,VLOOKUP(A793,[1]DI!$A$4:$B$15000,2,FALSE),0)</f>
        <v>0</v>
      </c>
      <c r="E793" s="18">
        <f t="shared" ca="1" si="230"/>
        <v>1</v>
      </c>
      <c r="F793" s="18">
        <f ca="1">(TRUNC(PRODUCT($E$12:$E792),16))</f>
        <v>1.19285434303586</v>
      </c>
      <c r="G793" s="18">
        <f t="shared" ca="1" si="229"/>
        <v>1.19285434303586</v>
      </c>
      <c r="H793" s="18">
        <f t="shared" ca="1" si="231"/>
        <v>1</v>
      </c>
      <c r="I793" s="17">
        <f t="shared" si="237"/>
        <v>0.03</v>
      </c>
      <c r="J793" s="5">
        <f t="shared" si="238"/>
        <v>43360</v>
      </c>
      <c r="K793" s="2">
        <f t="shared" si="239"/>
        <v>33</v>
      </c>
      <c r="L793" s="27">
        <f t="shared" si="240"/>
        <v>33</v>
      </c>
      <c r="M793" s="14">
        <f t="shared" si="232"/>
        <v>1.003878297</v>
      </c>
      <c r="N793" s="14">
        <f t="shared" ca="1" si="233"/>
        <v>1.003878297</v>
      </c>
      <c r="O793" s="27">
        <f t="shared" si="246"/>
        <v>0</v>
      </c>
      <c r="P793" s="18">
        <f t="shared" ca="1" si="234"/>
        <v>2214.5075869900002</v>
      </c>
      <c r="Q793" s="3">
        <f t="shared" si="241"/>
        <v>0</v>
      </c>
      <c r="R793" s="4" t="str">
        <f t="shared" si="242"/>
        <v>A+J=</v>
      </c>
      <c r="S793" s="5">
        <f t="shared" si="243"/>
        <v>43539</v>
      </c>
      <c r="T793" s="8">
        <f t="shared" si="244"/>
        <v>0</v>
      </c>
      <c r="U793" s="8"/>
      <c r="V793" s="8"/>
      <c r="W793" s="8"/>
      <c r="X793" s="8"/>
      <c r="Y793" s="6"/>
      <c r="Z793" s="8"/>
      <c r="AA793" s="8"/>
      <c r="AB793" s="8"/>
      <c r="AC793" s="8"/>
      <c r="AD793" s="8"/>
      <c r="AE793" s="9"/>
      <c r="AF793" s="8"/>
      <c r="AG793" s="8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6"/>
      <c r="GI793" s="6"/>
      <c r="GJ793" s="6"/>
      <c r="GK793" s="6"/>
      <c r="GL793" s="6"/>
      <c r="GM793" s="6"/>
      <c r="GN793" s="6"/>
      <c r="GO793" s="6"/>
      <c r="GP793" s="6"/>
      <c r="GQ793" s="6"/>
      <c r="GR793" s="6"/>
      <c r="GS793" s="6"/>
      <c r="GT793" s="6"/>
      <c r="GU793" s="6"/>
      <c r="GV793" s="6"/>
      <c r="GW793" s="6"/>
      <c r="GX793" s="6"/>
      <c r="GY793" s="6"/>
      <c r="GZ793" s="6"/>
    </row>
    <row r="794" spans="1:208" x14ac:dyDescent="0.15">
      <c r="A794" s="153">
        <f t="shared" si="235"/>
        <v>43410</v>
      </c>
      <c r="B794" s="23" t="str">
        <f t="shared" ca="1" si="245"/>
        <v>n.d</v>
      </c>
      <c r="C794" s="18">
        <f t="shared" si="236"/>
        <v>571000</v>
      </c>
      <c r="D794" s="17">
        <f ca="1">IF(A794&lt;$B$1,VLOOKUP(A794,[1]DI!$A$4:$B$15000,2,FALSE),0)</f>
        <v>0</v>
      </c>
      <c r="E794" s="18">
        <f t="shared" ca="1" si="230"/>
        <v>1</v>
      </c>
      <c r="F794" s="18">
        <f ca="1">(TRUNC(PRODUCT($E$12:$E793),16))</f>
        <v>1.19285434303586</v>
      </c>
      <c r="G794" s="18">
        <f t="shared" ca="1" si="229"/>
        <v>1.19285434303586</v>
      </c>
      <c r="H794" s="18">
        <f t="shared" ca="1" si="231"/>
        <v>1</v>
      </c>
      <c r="I794" s="17">
        <f t="shared" si="237"/>
        <v>0.03</v>
      </c>
      <c r="J794" s="5">
        <f t="shared" si="238"/>
        <v>43360</v>
      </c>
      <c r="K794" s="2">
        <f t="shared" si="239"/>
        <v>34</v>
      </c>
      <c r="L794" s="27">
        <f t="shared" si="240"/>
        <v>34</v>
      </c>
      <c r="M794" s="14">
        <f t="shared" si="232"/>
        <v>1.003996055</v>
      </c>
      <c r="N794" s="14">
        <f t="shared" ca="1" si="233"/>
        <v>1.003996055</v>
      </c>
      <c r="O794" s="27">
        <f t="shared" si="246"/>
        <v>0</v>
      </c>
      <c r="P794" s="18">
        <f t="shared" ca="1" si="234"/>
        <v>2281.7474050000001</v>
      </c>
      <c r="Q794" s="3">
        <f t="shared" si="241"/>
        <v>0</v>
      </c>
      <c r="R794" s="4" t="str">
        <f t="shared" si="242"/>
        <v>A+J=</v>
      </c>
      <c r="S794" s="5">
        <f t="shared" si="243"/>
        <v>43539</v>
      </c>
      <c r="T794" s="8">
        <f t="shared" si="244"/>
        <v>0</v>
      </c>
      <c r="U794" s="8"/>
      <c r="V794" s="8"/>
      <c r="W794" s="8"/>
      <c r="X794" s="8"/>
      <c r="Y794" s="6"/>
      <c r="Z794" s="8"/>
      <c r="AA794" s="8"/>
      <c r="AB794" s="8"/>
      <c r="AC794" s="8"/>
      <c r="AD794" s="8"/>
      <c r="AE794" s="9"/>
      <c r="AF794" s="8"/>
      <c r="AG794" s="8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6"/>
      <c r="GI794" s="6"/>
      <c r="GJ794" s="6"/>
      <c r="GK794" s="6"/>
      <c r="GL794" s="6"/>
      <c r="GM794" s="6"/>
      <c r="GN794" s="6"/>
      <c r="GO794" s="6"/>
      <c r="GP794" s="6"/>
      <c r="GQ794" s="6"/>
      <c r="GR794" s="6"/>
      <c r="GS794" s="6"/>
      <c r="GT794" s="6"/>
      <c r="GU794" s="6"/>
      <c r="GV794" s="6"/>
      <c r="GW794" s="6"/>
      <c r="GX794" s="6"/>
      <c r="GY794" s="6"/>
      <c r="GZ794" s="6"/>
    </row>
    <row r="795" spans="1:208" x14ac:dyDescent="0.15">
      <c r="A795" s="153">
        <f t="shared" si="235"/>
        <v>43411</v>
      </c>
      <c r="B795" s="23" t="str">
        <f t="shared" ca="1" si="245"/>
        <v>n.d</v>
      </c>
      <c r="C795" s="18">
        <f t="shared" si="236"/>
        <v>571000</v>
      </c>
      <c r="D795" s="17">
        <f ca="1">IF(A795&lt;$B$1,VLOOKUP(A795,[1]DI!$A$4:$B$15000,2,FALSE),0)</f>
        <v>0</v>
      </c>
      <c r="E795" s="18">
        <f t="shared" ca="1" si="230"/>
        <v>1</v>
      </c>
      <c r="F795" s="18">
        <f ca="1">(TRUNC(PRODUCT($E$12:$E794),16))</f>
        <v>1.19285434303586</v>
      </c>
      <c r="G795" s="18">
        <f t="shared" ca="1" si="229"/>
        <v>1.19285434303586</v>
      </c>
      <c r="H795" s="18">
        <f t="shared" ca="1" si="231"/>
        <v>1</v>
      </c>
      <c r="I795" s="17">
        <f t="shared" si="237"/>
        <v>0.03</v>
      </c>
      <c r="J795" s="5">
        <f t="shared" si="238"/>
        <v>43360</v>
      </c>
      <c r="K795" s="2">
        <f t="shared" si="239"/>
        <v>35</v>
      </c>
      <c r="L795" s="27">
        <f t="shared" si="240"/>
        <v>35</v>
      </c>
      <c r="M795" s="14">
        <f t="shared" si="232"/>
        <v>1.0041138279999999</v>
      </c>
      <c r="N795" s="14">
        <f t="shared" ca="1" si="233"/>
        <v>1.0041138279999999</v>
      </c>
      <c r="O795" s="27">
        <f t="shared" si="246"/>
        <v>0</v>
      </c>
      <c r="P795" s="18">
        <f t="shared" ca="1" si="234"/>
        <v>2348.9957879899998</v>
      </c>
      <c r="Q795" s="3">
        <f t="shared" si="241"/>
        <v>0</v>
      </c>
      <c r="R795" s="4" t="str">
        <f t="shared" si="242"/>
        <v>A+J=</v>
      </c>
      <c r="S795" s="5">
        <f t="shared" si="243"/>
        <v>43539</v>
      </c>
      <c r="T795" s="8">
        <f t="shared" si="244"/>
        <v>0</v>
      </c>
      <c r="U795" s="8"/>
      <c r="V795" s="8"/>
      <c r="W795" s="8"/>
      <c r="X795" s="8"/>
      <c r="Y795" s="6"/>
      <c r="Z795" s="8"/>
      <c r="AA795" s="8"/>
      <c r="AB795" s="8"/>
      <c r="AC795" s="8"/>
      <c r="AD795" s="8"/>
      <c r="AE795" s="9"/>
      <c r="AF795" s="8"/>
      <c r="AG795" s="8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6"/>
      <c r="GI795" s="6"/>
      <c r="GJ795" s="6"/>
      <c r="GK795" s="6"/>
      <c r="GL795" s="6"/>
      <c r="GM795" s="6"/>
      <c r="GN795" s="6"/>
      <c r="GO795" s="6"/>
      <c r="GP795" s="6"/>
      <c r="GQ795" s="6"/>
      <c r="GR795" s="6"/>
      <c r="GS795" s="6"/>
      <c r="GT795" s="6"/>
      <c r="GU795" s="6"/>
      <c r="GV795" s="6"/>
      <c r="GW795" s="6"/>
      <c r="GX795" s="6"/>
      <c r="GY795" s="6"/>
      <c r="GZ795" s="6"/>
    </row>
    <row r="796" spans="1:208" x14ac:dyDescent="0.15">
      <c r="A796" s="153">
        <f t="shared" si="235"/>
        <v>43412</v>
      </c>
      <c r="B796" s="23" t="str">
        <f t="shared" ca="1" si="245"/>
        <v>n.d</v>
      </c>
      <c r="C796" s="18">
        <f t="shared" si="236"/>
        <v>571000</v>
      </c>
      <c r="D796" s="17">
        <f ca="1">IF(A796&lt;$B$1,VLOOKUP(A796,[1]DI!$A$4:$B$15000,2,FALSE),0)</f>
        <v>0</v>
      </c>
      <c r="E796" s="18">
        <f t="shared" ca="1" si="230"/>
        <v>1</v>
      </c>
      <c r="F796" s="18">
        <f ca="1">(TRUNC(PRODUCT($E$12:$E795),16))</f>
        <v>1.19285434303586</v>
      </c>
      <c r="G796" s="18">
        <f t="shared" ca="1" si="229"/>
        <v>1.19285434303586</v>
      </c>
      <c r="H796" s="18">
        <f t="shared" ca="1" si="231"/>
        <v>1</v>
      </c>
      <c r="I796" s="17">
        <f t="shared" si="237"/>
        <v>0.03</v>
      </c>
      <c r="J796" s="5">
        <f t="shared" si="238"/>
        <v>43360</v>
      </c>
      <c r="K796" s="2">
        <f t="shared" si="239"/>
        <v>36</v>
      </c>
      <c r="L796" s="27">
        <f t="shared" si="240"/>
        <v>36</v>
      </c>
      <c r="M796" s="14">
        <f t="shared" si="232"/>
        <v>1.0042316140000001</v>
      </c>
      <c r="N796" s="14">
        <f t="shared" ca="1" si="233"/>
        <v>1.0042316140000001</v>
      </c>
      <c r="O796" s="27">
        <f t="shared" si="246"/>
        <v>0</v>
      </c>
      <c r="P796" s="18">
        <f t="shared" ca="1" si="234"/>
        <v>2416.2515939999998</v>
      </c>
      <c r="Q796" s="3">
        <f t="shared" si="241"/>
        <v>0</v>
      </c>
      <c r="R796" s="4" t="str">
        <f t="shared" si="242"/>
        <v>A+J=</v>
      </c>
      <c r="S796" s="5">
        <f t="shared" si="243"/>
        <v>43539</v>
      </c>
      <c r="T796" s="8">
        <f t="shared" si="244"/>
        <v>0</v>
      </c>
      <c r="U796" s="8"/>
      <c r="V796" s="8"/>
      <c r="W796" s="8"/>
      <c r="X796" s="8"/>
      <c r="Y796" s="6"/>
      <c r="Z796" s="8"/>
      <c r="AA796" s="8"/>
      <c r="AB796" s="8"/>
      <c r="AC796" s="8"/>
      <c r="AD796" s="8"/>
      <c r="AE796" s="9"/>
      <c r="AF796" s="8"/>
      <c r="AG796" s="8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6"/>
      <c r="GI796" s="6"/>
      <c r="GJ796" s="6"/>
      <c r="GK796" s="6"/>
      <c r="GL796" s="6"/>
      <c r="GM796" s="6"/>
      <c r="GN796" s="6"/>
      <c r="GO796" s="6"/>
      <c r="GP796" s="6"/>
      <c r="GQ796" s="6"/>
      <c r="GR796" s="6"/>
      <c r="GS796" s="6"/>
      <c r="GT796" s="6"/>
      <c r="GU796" s="6"/>
      <c r="GV796" s="6"/>
      <c r="GW796" s="6"/>
      <c r="GX796" s="6"/>
      <c r="GY796" s="6"/>
      <c r="GZ796" s="6"/>
    </row>
    <row r="797" spans="1:208" x14ac:dyDescent="0.15">
      <c r="A797" s="153">
        <f t="shared" si="235"/>
        <v>43413</v>
      </c>
      <c r="B797" s="23" t="str">
        <f t="shared" ca="1" si="245"/>
        <v>n.d</v>
      </c>
      <c r="C797" s="18">
        <f t="shared" si="236"/>
        <v>571000</v>
      </c>
      <c r="D797" s="17">
        <f ca="1">IF(A797&lt;$B$1,VLOOKUP(A797,[1]DI!$A$4:$B$15000,2,FALSE),0)</f>
        <v>0</v>
      </c>
      <c r="E797" s="18">
        <f t="shared" ca="1" si="230"/>
        <v>1</v>
      </c>
      <c r="F797" s="18">
        <f ca="1">(TRUNC(PRODUCT($E$12:$E796),16))</f>
        <v>1.19285434303586</v>
      </c>
      <c r="G797" s="18">
        <f t="shared" ca="1" si="229"/>
        <v>1.19285434303586</v>
      </c>
      <c r="H797" s="18">
        <f t="shared" ca="1" si="231"/>
        <v>1</v>
      </c>
      <c r="I797" s="17">
        <f t="shared" si="237"/>
        <v>0.03</v>
      </c>
      <c r="J797" s="5">
        <f t="shared" si="238"/>
        <v>43360</v>
      </c>
      <c r="K797" s="2">
        <f t="shared" si="239"/>
        <v>37</v>
      </c>
      <c r="L797" s="27">
        <f t="shared" si="240"/>
        <v>37</v>
      </c>
      <c r="M797" s="14">
        <f t="shared" si="232"/>
        <v>1.004349414</v>
      </c>
      <c r="N797" s="14">
        <f t="shared" ca="1" si="233"/>
        <v>1.004349414</v>
      </c>
      <c r="O797" s="27">
        <f t="shared" si="246"/>
        <v>0</v>
      </c>
      <c r="P797" s="18">
        <f t="shared" ca="1" si="234"/>
        <v>2483.515394</v>
      </c>
      <c r="Q797" s="3">
        <f t="shared" si="241"/>
        <v>0</v>
      </c>
      <c r="R797" s="4" t="str">
        <f t="shared" si="242"/>
        <v>A+J=</v>
      </c>
      <c r="S797" s="5">
        <f t="shared" si="243"/>
        <v>43539</v>
      </c>
      <c r="T797" s="8">
        <f t="shared" si="244"/>
        <v>0</v>
      </c>
      <c r="U797" s="8"/>
      <c r="V797" s="8"/>
      <c r="W797" s="8"/>
      <c r="X797" s="8"/>
      <c r="Y797" s="6"/>
      <c r="Z797" s="8"/>
      <c r="AA797" s="8"/>
      <c r="AB797" s="8"/>
      <c r="AC797" s="8"/>
      <c r="AD797" s="8"/>
      <c r="AE797" s="9"/>
      <c r="AF797" s="8"/>
      <c r="AG797" s="8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6"/>
      <c r="GI797" s="6"/>
      <c r="GJ797" s="6"/>
      <c r="GK797" s="6"/>
      <c r="GL797" s="6"/>
      <c r="GM797" s="6"/>
      <c r="GN797" s="6"/>
      <c r="GO797" s="6"/>
      <c r="GP797" s="6"/>
      <c r="GQ797" s="6"/>
      <c r="GR797" s="6"/>
      <c r="GS797" s="6"/>
      <c r="GT797" s="6"/>
      <c r="GU797" s="6"/>
      <c r="GV797" s="6"/>
      <c r="GW797" s="6"/>
      <c r="GX797" s="6"/>
      <c r="GY797" s="6"/>
      <c r="GZ797" s="6"/>
    </row>
    <row r="798" spans="1:208" x14ac:dyDescent="0.15">
      <c r="A798" s="153">
        <f t="shared" si="235"/>
        <v>43414</v>
      </c>
      <c r="B798" s="23" t="str">
        <f t="shared" ca="1" si="245"/>
        <v>n.d</v>
      </c>
      <c r="C798" s="18">
        <f t="shared" si="236"/>
        <v>571000</v>
      </c>
      <c r="D798" s="17">
        <f ca="1">IF(A798&lt;$B$1,VLOOKUP(A798,[1]DI!$A$4:$B$15000,2,FALSE),0)</f>
        <v>0</v>
      </c>
      <c r="E798" s="18">
        <f t="shared" ca="1" si="230"/>
        <v>1</v>
      </c>
      <c r="F798" s="18">
        <f ca="1">(TRUNC(PRODUCT($E$12:$E797),16))</f>
        <v>1.19285434303586</v>
      </c>
      <c r="G798" s="18">
        <f t="shared" ca="1" si="229"/>
        <v>1.19285434303586</v>
      </c>
      <c r="H798" s="18">
        <f t="shared" ca="1" si="231"/>
        <v>1</v>
      </c>
      <c r="I798" s="17">
        <f t="shared" si="237"/>
        <v>0.03</v>
      </c>
      <c r="J798" s="5">
        <f t="shared" si="238"/>
        <v>43360</v>
      </c>
      <c r="K798" s="2">
        <f t="shared" si="239"/>
        <v>37</v>
      </c>
      <c r="L798" s="27">
        <f t="shared" si="240"/>
        <v>38</v>
      </c>
      <c r="M798" s="14">
        <f t="shared" si="232"/>
        <v>1.004467228</v>
      </c>
      <c r="N798" s="14">
        <f t="shared" ca="1" si="233"/>
        <v>1.004467228</v>
      </c>
      <c r="O798" s="27">
        <f t="shared" si="246"/>
        <v>0</v>
      </c>
      <c r="P798" s="18">
        <f t="shared" ca="1" si="234"/>
        <v>2550.7871879899999</v>
      </c>
      <c r="Q798" s="3">
        <f t="shared" si="241"/>
        <v>0</v>
      </c>
      <c r="R798" s="4" t="str">
        <f t="shared" si="242"/>
        <v>A+J=</v>
      </c>
      <c r="S798" s="5">
        <f t="shared" si="243"/>
        <v>43539</v>
      </c>
      <c r="T798" s="8">
        <f t="shared" si="244"/>
        <v>0</v>
      </c>
      <c r="U798" s="8"/>
      <c r="V798" s="8"/>
      <c r="W798" s="8"/>
      <c r="X798" s="8"/>
      <c r="Y798" s="6"/>
      <c r="Z798" s="8"/>
      <c r="AA798" s="8"/>
      <c r="AB798" s="8"/>
      <c r="AC798" s="8"/>
      <c r="AD798" s="8"/>
      <c r="AE798" s="9"/>
      <c r="AF798" s="8"/>
      <c r="AG798" s="8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6"/>
      <c r="GI798" s="6"/>
      <c r="GJ798" s="6"/>
      <c r="GK798" s="6"/>
      <c r="GL798" s="6"/>
      <c r="GM798" s="6"/>
      <c r="GN798" s="6"/>
      <c r="GO798" s="6"/>
      <c r="GP798" s="6"/>
      <c r="GQ798" s="6"/>
      <c r="GR798" s="6"/>
      <c r="GS798" s="6"/>
      <c r="GT798" s="6"/>
      <c r="GU798" s="6"/>
      <c r="GV798" s="6"/>
      <c r="GW798" s="6"/>
      <c r="GX798" s="6"/>
      <c r="GY798" s="6"/>
      <c r="GZ798" s="6"/>
    </row>
    <row r="799" spans="1:208" x14ac:dyDescent="0.15">
      <c r="A799" s="153">
        <f t="shared" si="235"/>
        <v>43415</v>
      </c>
      <c r="B799" s="23" t="str">
        <f t="shared" ca="1" si="245"/>
        <v>n.d</v>
      </c>
      <c r="C799" s="18">
        <f t="shared" si="236"/>
        <v>571000</v>
      </c>
      <c r="D799" s="17">
        <f ca="1">IF(A799&lt;$B$1,VLOOKUP(A799,[1]DI!$A$4:$B$15000,2,FALSE),0)</f>
        <v>0</v>
      </c>
      <c r="E799" s="18">
        <f t="shared" ca="1" si="230"/>
        <v>1</v>
      </c>
      <c r="F799" s="18">
        <f ca="1">(TRUNC(PRODUCT($E$12:$E798),16))</f>
        <v>1.19285434303586</v>
      </c>
      <c r="G799" s="18">
        <f t="shared" ca="1" si="229"/>
        <v>1.19285434303586</v>
      </c>
      <c r="H799" s="18">
        <f t="shared" ca="1" si="231"/>
        <v>1</v>
      </c>
      <c r="I799" s="17">
        <f t="shared" si="237"/>
        <v>0.03</v>
      </c>
      <c r="J799" s="5">
        <f t="shared" si="238"/>
        <v>43360</v>
      </c>
      <c r="K799" s="2">
        <f t="shared" si="239"/>
        <v>37</v>
      </c>
      <c r="L799" s="27">
        <f t="shared" si="240"/>
        <v>38</v>
      </c>
      <c r="M799" s="14">
        <f t="shared" si="232"/>
        <v>1.004467228</v>
      </c>
      <c r="N799" s="14">
        <f t="shared" ca="1" si="233"/>
        <v>1.004467228</v>
      </c>
      <c r="O799" s="27">
        <f t="shared" si="246"/>
        <v>0</v>
      </c>
      <c r="P799" s="18">
        <f t="shared" ca="1" si="234"/>
        <v>2550.7871879899999</v>
      </c>
      <c r="Q799" s="3">
        <f t="shared" si="241"/>
        <v>0</v>
      </c>
      <c r="R799" s="4" t="str">
        <f t="shared" si="242"/>
        <v>A+J=</v>
      </c>
      <c r="S799" s="5">
        <f t="shared" si="243"/>
        <v>43539</v>
      </c>
      <c r="T799" s="8">
        <f t="shared" si="244"/>
        <v>0</v>
      </c>
      <c r="U799" s="8"/>
      <c r="V799" s="8"/>
      <c r="W799" s="8"/>
      <c r="X799" s="8"/>
      <c r="Y799" s="6"/>
      <c r="Z799" s="8"/>
      <c r="AA799" s="8"/>
      <c r="AB799" s="8"/>
      <c r="AC799" s="8"/>
      <c r="AD799" s="8"/>
      <c r="AE799" s="9"/>
      <c r="AF799" s="8"/>
      <c r="AG799" s="8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6"/>
      <c r="GI799" s="6"/>
      <c r="GJ799" s="6"/>
      <c r="GK799" s="6"/>
      <c r="GL799" s="6"/>
      <c r="GM799" s="6"/>
      <c r="GN799" s="6"/>
      <c r="GO799" s="6"/>
      <c r="GP799" s="6"/>
      <c r="GQ799" s="6"/>
      <c r="GR799" s="6"/>
      <c r="GS799" s="6"/>
      <c r="GT799" s="6"/>
      <c r="GU799" s="6"/>
      <c r="GV799" s="6"/>
      <c r="GW799" s="6"/>
      <c r="GX799" s="6"/>
      <c r="GY799" s="6"/>
      <c r="GZ799" s="6"/>
    </row>
    <row r="800" spans="1:208" x14ac:dyDescent="0.15">
      <c r="A800" s="153">
        <f t="shared" si="235"/>
        <v>43416</v>
      </c>
      <c r="B800" s="23" t="str">
        <f t="shared" ca="1" si="245"/>
        <v>n.d</v>
      </c>
      <c r="C800" s="18">
        <f t="shared" si="236"/>
        <v>571000</v>
      </c>
      <c r="D800" s="17">
        <f ca="1">IF(A800&lt;$B$1,VLOOKUP(A800,[1]DI!$A$4:$B$15000,2,FALSE),0)</f>
        <v>0</v>
      </c>
      <c r="E800" s="18">
        <f t="shared" ca="1" si="230"/>
        <v>1</v>
      </c>
      <c r="F800" s="18">
        <f ca="1">(TRUNC(PRODUCT($E$12:$E799),16))</f>
        <v>1.19285434303586</v>
      </c>
      <c r="G800" s="18">
        <f t="shared" ca="1" si="229"/>
        <v>1.19285434303586</v>
      </c>
      <c r="H800" s="18">
        <f t="shared" ca="1" si="231"/>
        <v>1</v>
      </c>
      <c r="I800" s="17">
        <f t="shared" si="237"/>
        <v>0.03</v>
      </c>
      <c r="J800" s="5">
        <f t="shared" si="238"/>
        <v>43360</v>
      </c>
      <c r="K800" s="2">
        <f t="shared" si="239"/>
        <v>38</v>
      </c>
      <c r="L800" s="27">
        <f t="shared" si="240"/>
        <v>38</v>
      </c>
      <c r="M800" s="14">
        <f t="shared" si="232"/>
        <v>1.004467228</v>
      </c>
      <c r="N800" s="14">
        <f t="shared" ca="1" si="233"/>
        <v>1.004467228</v>
      </c>
      <c r="O800" s="27">
        <f t="shared" si="246"/>
        <v>0</v>
      </c>
      <c r="P800" s="18">
        <f t="shared" ca="1" si="234"/>
        <v>2550.7871879899999</v>
      </c>
      <c r="Q800" s="3">
        <f t="shared" si="241"/>
        <v>0</v>
      </c>
      <c r="R800" s="4" t="str">
        <f t="shared" si="242"/>
        <v>A+J=</v>
      </c>
      <c r="S800" s="5">
        <f t="shared" si="243"/>
        <v>43539</v>
      </c>
      <c r="T800" s="8">
        <f t="shared" si="244"/>
        <v>0</v>
      </c>
      <c r="U800" s="8"/>
      <c r="V800" s="8"/>
      <c r="W800" s="8"/>
      <c r="X800" s="8"/>
      <c r="Y800" s="6"/>
      <c r="Z800" s="8"/>
      <c r="AA800" s="8"/>
      <c r="AB800" s="8"/>
      <c r="AC800" s="8"/>
      <c r="AD800" s="8"/>
      <c r="AE800" s="9"/>
      <c r="AF800" s="8"/>
      <c r="AG800" s="8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6"/>
      <c r="GI800" s="6"/>
      <c r="GJ800" s="6"/>
      <c r="GK800" s="6"/>
      <c r="GL800" s="6"/>
      <c r="GM800" s="6"/>
      <c r="GN800" s="6"/>
      <c r="GO800" s="6"/>
      <c r="GP800" s="6"/>
      <c r="GQ800" s="6"/>
      <c r="GR800" s="6"/>
      <c r="GS800" s="6"/>
      <c r="GT800" s="6"/>
      <c r="GU800" s="6"/>
      <c r="GV800" s="6"/>
      <c r="GW800" s="6"/>
      <c r="GX800" s="6"/>
      <c r="GY800" s="6"/>
      <c r="GZ800" s="6"/>
    </row>
    <row r="801" spans="1:208" x14ac:dyDescent="0.15">
      <c r="A801" s="153">
        <f t="shared" si="235"/>
        <v>43417</v>
      </c>
      <c r="B801" s="23" t="str">
        <f t="shared" ca="1" si="245"/>
        <v>n.d</v>
      </c>
      <c r="C801" s="18">
        <f t="shared" si="236"/>
        <v>571000</v>
      </c>
      <c r="D801" s="17">
        <f ca="1">IF(A801&lt;$B$1,VLOOKUP(A801,[1]DI!$A$4:$B$15000,2,FALSE),0)</f>
        <v>0</v>
      </c>
      <c r="E801" s="18">
        <f t="shared" ca="1" si="230"/>
        <v>1</v>
      </c>
      <c r="F801" s="18">
        <f ca="1">(TRUNC(PRODUCT($E$12:$E800),16))</f>
        <v>1.19285434303586</v>
      </c>
      <c r="G801" s="18">
        <f t="shared" ca="1" si="229"/>
        <v>1.19285434303586</v>
      </c>
      <c r="H801" s="18">
        <f t="shared" ca="1" si="231"/>
        <v>1</v>
      </c>
      <c r="I801" s="17">
        <f t="shared" si="237"/>
        <v>0.03</v>
      </c>
      <c r="J801" s="5">
        <f t="shared" si="238"/>
        <v>43360</v>
      </c>
      <c r="K801" s="2">
        <f t="shared" si="239"/>
        <v>39</v>
      </c>
      <c r="L801" s="27">
        <f t="shared" si="240"/>
        <v>39</v>
      </c>
      <c r="M801" s="14">
        <f t="shared" si="232"/>
        <v>1.004585056</v>
      </c>
      <c r="N801" s="14">
        <f t="shared" ca="1" si="233"/>
        <v>1.004585056</v>
      </c>
      <c r="O801" s="27">
        <f t="shared" si="246"/>
        <v>0</v>
      </c>
      <c r="P801" s="18">
        <f t="shared" ca="1" si="234"/>
        <v>2618.0669760000001</v>
      </c>
      <c r="Q801" s="3">
        <f t="shared" si="241"/>
        <v>0</v>
      </c>
      <c r="R801" s="4" t="str">
        <f t="shared" si="242"/>
        <v>A+J=</v>
      </c>
      <c r="S801" s="5">
        <f t="shared" si="243"/>
        <v>43539</v>
      </c>
      <c r="T801" s="8">
        <f t="shared" si="244"/>
        <v>0</v>
      </c>
      <c r="U801" s="8"/>
      <c r="V801" s="8"/>
      <c r="W801" s="8"/>
      <c r="X801" s="8"/>
      <c r="Y801" s="6"/>
      <c r="Z801" s="8"/>
      <c r="AA801" s="8"/>
      <c r="AB801" s="8"/>
      <c r="AC801" s="8"/>
      <c r="AD801" s="8"/>
      <c r="AE801" s="9"/>
      <c r="AF801" s="8"/>
      <c r="AG801" s="8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6"/>
      <c r="GI801" s="6"/>
      <c r="GJ801" s="6"/>
      <c r="GK801" s="6"/>
      <c r="GL801" s="6"/>
      <c r="GM801" s="6"/>
      <c r="GN801" s="6"/>
      <c r="GO801" s="6"/>
      <c r="GP801" s="6"/>
      <c r="GQ801" s="6"/>
      <c r="GR801" s="6"/>
      <c r="GS801" s="6"/>
      <c r="GT801" s="6"/>
      <c r="GU801" s="6"/>
      <c r="GV801" s="6"/>
      <c r="GW801" s="6"/>
      <c r="GX801" s="6"/>
      <c r="GY801" s="6"/>
      <c r="GZ801" s="6"/>
    </row>
    <row r="802" spans="1:208" x14ac:dyDescent="0.15">
      <c r="A802" s="153">
        <f t="shared" si="235"/>
        <v>43418</v>
      </c>
      <c r="B802" s="23" t="str">
        <f t="shared" ca="1" si="245"/>
        <v>n.d</v>
      </c>
      <c r="C802" s="18">
        <f t="shared" si="236"/>
        <v>571000</v>
      </c>
      <c r="D802" s="17">
        <f ca="1">IF(A802&lt;$B$1,VLOOKUP(A802,[1]DI!$A$4:$B$15000,2,FALSE),0)</f>
        <v>0</v>
      </c>
      <c r="E802" s="18">
        <f t="shared" ca="1" si="230"/>
        <v>1</v>
      </c>
      <c r="F802" s="18">
        <f ca="1">(TRUNC(PRODUCT($E$12:$E801),16))</f>
        <v>1.19285434303586</v>
      </c>
      <c r="G802" s="18">
        <f t="shared" ca="1" si="229"/>
        <v>1.19285434303586</v>
      </c>
      <c r="H802" s="18">
        <f t="shared" ca="1" si="231"/>
        <v>1</v>
      </c>
      <c r="I802" s="17">
        <f t="shared" si="237"/>
        <v>0.03</v>
      </c>
      <c r="J802" s="5">
        <f t="shared" si="238"/>
        <v>43360</v>
      </c>
      <c r="K802" s="2">
        <f t="shared" si="239"/>
        <v>40</v>
      </c>
      <c r="L802" s="27">
        <f t="shared" si="240"/>
        <v>40</v>
      </c>
      <c r="M802" s="14">
        <f t="shared" si="232"/>
        <v>1.004702897</v>
      </c>
      <c r="N802" s="14">
        <f t="shared" ca="1" si="233"/>
        <v>1.004702897</v>
      </c>
      <c r="O802" s="27">
        <f t="shared" si="246"/>
        <v>0</v>
      </c>
      <c r="P802" s="18">
        <f t="shared" ca="1" si="234"/>
        <v>2685.3541869999999</v>
      </c>
      <c r="Q802" s="3">
        <f t="shared" si="241"/>
        <v>0</v>
      </c>
      <c r="R802" s="4" t="str">
        <f t="shared" si="242"/>
        <v>A+J=</v>
      </c>
      <c r="S802" s="5">
        <f t="shared" si="243"/>
        <v>43539</v>
      </c>
      <c r="T802" s="8">
        <f t="shared" si="244"/>
        <v>0</v>
      </c>
      <c r="U802" s="8"/>
      <c r="V802" s="8"/>
      <c r="W802" s="8"/>
      <c r="X802" s="8"/>
      <c r="Y802" s="6"/>
      <c r="Z802" s="8"/>
      <c r="AA802" s="8"/>
      <c r="AB802" s="8"/>
      <c r="AC802" s="8"/>
      <c r="AD802" s="8"/>
      <c r="AE802" s="9"/>
      <c r="AF802" s="8"/>
      <c r="AG802" s="8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6"/>
      <c r="GI802" s="6"/>
      <c r="GJ802" s="6"/>
      <c r="GK802" s="6"/>
      <c r="GL802" s="6"/>
      <c r="GM802" s="6"/>
      <c r="GN802" s="6"/>
      <c r="GO802" s="6"/>
      <c r="GP802" s="6"/>
      <c r="GQ802" s="6"/>
      <c r="GR802" s="6"/>
      <c r="GS802" s="6"/>
      <c r="GT802" s="6"/>
      <c r="GU802" s="6"/>
      <c r="GV802" s="6"/>
      <c r="GW802" s="6"/>
      <c r="GX802" s="6"/>
      <c r="GY802" s="6"/>
      <c r="GZ802" s="6"/>
    </row>
    <row r="803" spans="1:208" x14ac:dyDescent="0.15">
      <c r="A803" s="153">
        <f t="shared" si="235"/>
        <v>43419</v>
      </c>
      <c r="B803" s="23" t="str">
        <f t="shared" ca="1" si="245"/>
        <v>n.d</v>
      </c>
      <c r="C803" s="18">
        <f t="shared" si="236"/>
        <v>571000</v>
      </c>
      <c r="D803" s="17">
        <f ca="1">IF(A803&lt;$B$1,VLOOKUP(A803,[1]DI!$A$4:$B$15000,2,FALSE),0)</f>
        <v>0</v>
      </c>
      <c r="E803" s="18">
        <f t="shared" ca="1" si="230"/>
        <v>1</v>
      </c>
      <c r="F803" s="18">
        <f ca="1">(TRUNC(PRODUCT($E$12:$E802),16))</f>
        <v>1.19285434303586</v>
      </c>
      <c r="G803" s="18">
        <f t="shared" ca="1" si="229"/>
        <v>1.19285434303586</v>
      </c>
      <c r="H803" s="18">
        <f t="shared" ca="1" si="231"/>
        <v>1</v>
      </c>
      <c r="I803" s="17">
        <f t="shared" si="237"/>
        <v>0.03</v>
      </c>
      <c r="J803" s="5">
        <f t="shared" si="238"/>
        <v>43360</v>
      </c>
      <c r="K803" s="2">
        <f t="shared" si="239"/>
        <v>40</v>
      </c>
      <c r="L803" s="27">
        <f t="shared" si="240"/>
        <v>41</v>
      </c>
      <c r="M803" s="14">
        <f t="shared" si="232"/>
        <v>1.004820753</v>
      </c>
      <c r="N803" s="14">
        <f t="shared" ca="1" si="233"/>
        <v>1.004820753</v>
      </c>
      <c r="O803" s="27">
        <f t="shared" si="246"/>
        <v>0</v>
      </c>
      <c r="P803" s="18">
        <f t="shared" ca="1" si="234"/>
        <v>2752.6499629899999</v>
      </c>
      <c r="Q803" s="3">
        <f t="shared" si="241"/>
        <v>0</v>
      </c>
      <c r="R803" s="4" t="str">
        <f t="shared" si="242"/>
        <v>A+J=</v>
      </c>
      <c r="S803" s="5">
        <f t="shared" si="243"/>
        <v>43539</v>
      </c>
      <c r="T803" s="8">
        <f t="shared" si="244"/>
        <v>0</v>
      </c>
      <c r="U803" s="8"/>
      <c r="V803" s="8"/>
      <c r="W803" s="8"/>
      <c r="X803" s="8"/>
      <c r="Y803" s="6"/>
      <c r="Z803" s="8"/>
      <c r="AA803" s="8"/>
      <c r="AB803" s="8"/>
      <c r="AC803" s="8"/>
      <c r="AD803" s="8"/>
      <c r="AE803" s="9"/>
      <c r="AF803" s="8"/>
      <c r="AG803" s="8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6"/>
      <c r="GI803" s="6"/>
      <c r="GJ803" s="6"/>
      <c r="GK803" s="6"/>
      <c r="GL803" s="6"/>
      <c r="GM803" s="6"/>
      <c r="GN803" s="6"/>
      <c r="GO803" s="6"/>
      <c r="GP803" s="6"/>
      <c r="GQ803" s="6"/>
      <c r="GR803" s="6"/>
      <c r="GS803" s="6"/>
      <c r="GT803" s="6"/>
      <c r="GU803" s="6"/>
      <c r="GV803" s="6"/>
      <c r="GW803" s="6"/>
      <c r="GX803" s="6"/>
      <c r="GY803" s="6"/>
      <c r="GZ803" s="6"/>
    </row>
    <row r="804" spans="1:208" x14ac:dyDescent="0.15">
      <c r="A804" s="153">
        <f t="shared" si="235"/>
        <v>43420</v>
      </c>
      <c r="B804" s="23" t="str">
        <f t="shared" ca="1" si="245"/>
        <v>n.d</v>
      </c>
      <c r="C804" s="18">
        <f t="shared" si="236"/>
        <v>571000</v>
      </c>
      <c r="D804" s="17">
        <f ca="1">IF(A804&lt;$B$1,VLOOKUP(A804,[1]DI!$A$4:$B$15000,2,FALSE),0)</f>
        <v>0</v>
      </c>
      <c r="E804" s="18">
        <f t="shared" ca="1" si="230"/>
        <v>1</v>
      </c>
      <c r="F804" s="18">
        <f ca="1">(TRUNC(PRODUCT($E$12:$E803),16))</f>
        <v>1.19285434303586</v>
      </c>
      <c r="G804" s="18">
        <f t="shared" ca="1" si="229"/>
        <v>1.19285434303586</v>
      </c>
      <c r="H804" s="18">
        <f t="shared" ca="1" si="231"/>
        <v>1</v>
      </c>
      <c r="I804" s="17">
        <f t="shared" si="237"/>
        <v>0.03</v>
      </c>
      <c r="J804" s="5">
        <f t="shared" si="238"/>
        <v>43360</v>
      </c>
      <c r="K804" s="2">
        <f t="shared" si="239"/>
        <v>41</v>
      </c>
      <c r="L804" s="27">
        <f t="shared" si="240"/>
        <v>41</v>
      </c>
      <c r="M804" s="14">
        <f t="shared" si="232"/>
        <v>1.004820753</v>
      </c>
      <c r="N804" s="14">
        <f t="shared" ca="1" si="233"/>
        <v>1.004820753</v>
      </c>
      <c r="O804" s="27">
        <f t="shared" si="246"/>
        <v>0</v>
      </c>
      <c r="P804" s="18">
        <f t="shared" ca="1" si="234"/>
        <v>2752.6499629899999</v>
      </c>
      <c r="Q804" s="3">
        <f t="shared" si="241"/>
        <v>0</v>
      </c>
      <c r="R804" s="4" t="str">
        <f t="shared" si="242"/>
        <v>A+J=</v>
      </c>
      <c r="S804" s="5">
        <f t="shared" si="243"/>
        <v>43539</v>
      </c>
      <c r="T804" s="8">
        <f t="shared" si="244"/>
        <v>0</v>
      </c>
      <c r="U804" s="8"/>
      <c r="V804" s="8"/>
      <c r="W804" s="8"/>
      <c r="X804" s="8"/>
      <c r="Y804" s="6"/>
      <c r="Z804" s="8"/>
      <c r="AA804" s="8"/>
      <c r="AB804" s="8"/>
      <c r="AC804" s="8"/>
      <c r="AD804" s="8"/>
      <c r="AE804" s="9"/>
      <c r="AF804" s="8"/>
      <c r="AG804" s="8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6"/>
      <c r="GI804" s="6"/>
      <c r="GJ804" s="6"/>
      <c r="GK804" s="6"/>
      <c r="GL804" s="6"/>
      <c r="GM804" s="6"/>
      <c r="GN804" s="6"/>
      <c r="GO804" s="6"/>
      <c r="GP804" s="6"/>
      <c r="GQ804" s="6"/>
      <c r="GR804" s="6"/>
      <c r="GS804" s="6"/>
      <c r="GT804" s="6"/>
      <c r="GU804" s="6"/>
      <c r="GV804" s="6"/>
      <c r="GW804" s="6"/>
      <c r="GX804" s="6"/>
      <c r="GY804" s="6"/>
      <c r="GZ804" s="6"/>
    </row>
    <row r="805" spans="1:208" x14ac:dyDescent="0.15">
      <c r="A805" s="153">
        <f t="shared" si="235"/>
        <v>43421</v>
      </c>
      <c r="B805" s="23" t="str">
        <f t="shared" ca="1" si="245"/>
        <v>n.d</v>
      </c>
      <c r="C805" s="18">
        <f t="shared" si="236"/>
        <v>571000</v>
      </c>
      <c r="D805" s="17">
        <f ca="1">IF(A805&lt;$B$1,VLOOKUP(A805,[1]DI!$A$4:$B$15000,2,FALSE),0)</f>
        <v>0</v>
      </c>
      <c r="E805" s="18">
        <f t="shared" ca="1" si="230"/>
        <v>1</v>
      </c>
      <c r="F805" s="18">
        <f ca="1">(TRUNC(PRODUCT($E$12:$E804),16))</f>
        <v>1.19285434303586</v>
      </c>
      <c r="G805" s="18">
        <f t="shared" ca="1" si="229"/>
        <v>1.19285434303586</v>
      </c>
      <c r="H805" s="18">
        <f t="shared" ca="1" si="231"/>
        <v>1</v>
      </c>
      <c r="I805" s="17">
        <f t="shared" si="237"/>
        <v>0.03</v>
      </c>
      <c r="J805" s="5">
        <f t="shared" si="238"/>
        <v>43360</v>
      </c>
      <c r="K805" s="2">
        <f t="shared" si="239"/>
        <v>41</v>
      </c>
      <c r="L805" s="27">
        <f t="shared" si="240"/>
        <v>42</v>
      </c>
      <c r="M805" s="14">
        <f t="shared" si="232"/>
        <v>1.0049386220000001</v>
      </c>
      <c r="N805" s="14">
        <f t="shared" ca="1" si="233"/>
        <v>1.0049386220000001</v>
      </c>
      <c r="O805" s="27">
        <f t="shared" si="246"/>
        <v>0</v>
      </c>
      <c r="P805" s="18">
        <f t="shared" ca="1" si="234"/>
        <v>2819.9531619999998</v>
      </c>
      <c r="Q805" s="3">
        <f t="shared" si="241"/>
        <v>0</v>
      </c>
      <c r="R805" s="4" t="str">
        <f t="shared" si="242"/>
        <v>A+J=</v>
      </c>
      <c r="S805" s="5">
        <f t="shared" si="243"/>
        <v>43539</v>
      </c>
      <c r="T805" s="8">
        <f t="shared" si="244"/>
        <v>0</v>
      </c>
      <c r="U805" s="8"/>
      <c r="V805" s="8"/>
      <c r="W805" s="8"/>
      <c r="X805" s="8"/>
      <c r="Y805" s="6"/>
      <c r="Z805" s="8"/>
      <c r="AA805" s="8"/>
      <c r="AB805" s="8"/>
      <c r="AC805" s="8"/>
      <c r="AD805" s="8"/>
      <c r="AE805" s="9"/>
      <c r="AF805" s="8"/>
      <c r="AG805" s="8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6"/>
      <c r="GI805" s="6"/>
      <c r="GJ805" s="6"/>
      <c r="GK805" s="6"/>
      <c r="GL805" s="6"/>
      <c r="GM805" s="6"/>
      <c r="GN805" s="6"/>
      <c r="GO805" s="6"/>
      <c r="GP805" s="6"/>
      <c r="GQ805" s="6"/>
      <c r="GR805" s="6"/>
      <c r="GS805" s="6"/>
      <c r="GT805" s="6"/>
      <c r="GU805" s="6"/>
      <c r="GV805" s="6"/>
      <c r="GW805" s="6"/>
      <c r="GX805" s="6"/>
      <c r="GY805" s="6"/>
      <c r="GZ805" s="6"/>
    </row>
    <row r="806" spans="1:208" x14ac:dyDescent="0.15">
      <c r="A806" s="153">
        <f t="shared" si="235"/>
        <v>43422</v>
      </c>
      <c r="B806" s="23" t="str">
        <f t="shared" ca="1" si="245"/>
        <v>n.d</v>
      </c>
      <c r="C806" s="18">
        <f t="shared" si="236"/>
        <v>571000</v>
      </c>
      <c r="D806" s="17">
        <f ca="1">IF(A806&lt;$B$1,VLOOKUP(A806,[1]DI!$A$4:$B$15000,2,FALSE),0)</f>
        <v>0</v>
      </c>
      <c r="E806" s="18">
        <f t="shared" ca="1" si="230"/>
        <v>1</v>
      </c>
      <c r="F806" s="18">
        <f ca="1">(TRUNC(PRODUCT($E$12:$E805),16))</f>
        <v>1.19285434303586</v>
      </c>
      <c r="G806" s="18">
        <f t="shared" ca="1" si="229"/>
        <v>1.19285434303586</v>
      </c>
      <c r="H806" s="18">
        <f t="shared" ca="1" si="231"/>
        <v>1</v>
      </c>
      <c r="I806" s="17">
        <f t="shared" si="237"/>
        <v>0.03</v>
      </c>
      <c r="J806" s="5">
        <f t="shared" si="238"/>
        <v>43360</v>
      </c>
      <c r="K806" s="2">
        <f t="shared" si="239"/>
        <v>41</v>
      </c>
      <c r="L806" s="27">
        <f t="shared" si="240"/>
        <v>42</v>
      </c>
      <c r="M806" s="14">
        <f t="shared" si="232"/>
        <v>1.0049386220000001</v>
      </c>
      <c r="N806" s="14">
        <f t="shared" ca="1" si="233"/>
        <v>1.0049386220000001</v>
      </c>
      <c r="O806" s="27">
        <f t="shared" si="246"/>
        <v>0</v>
      </c>
      <c r="P806" s="18">
        <f t="shared" ca="1" si="234"/>
        <v>2819.9531619999998</v>
      </c>
      <c r="Q806" s="3">
        <f t="shared" si="241"/>
        <v>0</v>
      </c>
      <c r="R806" s="4" t="str">
        <f t="shared" si="242"/>
        <v>A+J=</v>
      </c>
      <c r="S806" s="5">
        <f t="shared" si="243"/>
        <v>43539</v>
      </c>
      <c r="T806" s="8">
        <f t="shared" si="244"/>
        <v>0</v>
      </c>
      <c r="U806" s="8"/>
      <c r="V806" s="8"/>
      <c r="W806" s="8"/>
      <c r="X806" s="8"/>
      <c r="Y806" s="6"/>
      <c r="Z806" s="8"/>
      <c r="AA806" s="8"/>
      <c r="AB806" s="8"/>
      <c r="AC806" s="8"/>
      <c r="AD806" s="8"/>
      <c r="AE806" s="9"/>
      <c r="AF806" s="8"/>
      <c r="AG806" s="8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6"/>
      <c r="GI806" s="6"/>
      <c r="GJ806" s="6"/>
      <c r="GK806" s="6"/>
      <c r="GL806" s="6"/>
      <c r="GM806" s="6"/>
      <c r="GN806" s="6"/>
      <c r="GO806" s="6"/>
      <c r="GP806" s="6"/>
      <c r="GQ806" s="6"/>
      <c r="GR806" s="6"/>
      <c r="GS806" s="6"/>
      <c r="GT806" s="6"/>
      <c r="GU806" s="6"/>
      <c r="GV806" s="6"/>
      <c r="GW806" s="6"/>
      <c r="GX806" s="6"/>
      <c r="GY806" s="6"/>
      <c r="GZ806" s="6"/>
    </row>
    <row r="807" spans="1:208" x14ac:dyDescent="0.15">
      <c r="A807" s="153">
        <f t="shared" si="235"/>
        <v>43423</v>
      </c>
      <c r="B807" s="23" t="str">
        <f t="shared" ca="1" si="245"/>
        <v>n.d</v>
      </c>
      <c r="C807" s="18">
        <f t="shared" si="236"/>
        <v>571000</v>
      </c>
      <c r="D807" s="17">
        <f ca="1">IF(A807&lt;$B$1,VLOOKUP(A807,[1]DI!$A$4:$B$15000,2,FALSE),0)</f>
        <v>0</v>
      </c>
      <c r="E807" s="18">
        <f t="shared" ca="1" si="230"/>
        <v>1</v>
      </c>
      <c r="F807" s="18">
        <f ca="1">(TRUNC(PRODUCT($E$12:$E806),16))</f>
        <v>1.19285434303586</v>
      </c>
      <c r="G807" s="18">
        <f t="shared" ca="1" si="229"/>
        <v>1.19285434303586</v>
      </c>
      <c r="H807" s="18">
        <f t="shared" ca="1" si="231"/>
        <v>1</v>
      </c>
      <c r="I807" s="17">
        <f t="shared" si="237"/>
        <v>0.03</v>
      </c>
      <c r="J807" s="5">
        <f t="shared" si="238"/>
        <v>43360</v>
      </c>
      <c r="K807" s="2">
        <f t="shared" si="239"/>
        <v>42</v>
      </c>
      <c r="L807" s="27">
        <f t="shared" si="240"/>
        <v>42</v>
      </c>
      <c r="M807" s="14">
        <f t="shared" si="232"/>
        <v>1.0049386220000001</v>
      </c>
      <c r="N807" s="14">
        <f t="shared" ca="1" si="233"/>
        <v>1.0049386220000001</v>
      </c>
      <c r="O807" s="27">
        <f t="shared" si="246"/>
        <v>0</v>
      </c>
      <c r="P807" s="18">
        <f t="shared" ca="1" si="234"/>
        <v>2819.9531619999998</v>
      </c>
      <c r="Q807" s="3">
        <f t="shared" si="241"/>
        <v>0</v>
      </c>
      <c r="R807" s="4" t="str">
        <f t="shared" si="242"/>
        <v>A+J=</v>
      </c>
      <c r="S807" s="5">
        <f t="shared" si="243"/>
        <v>43539</v>
      </c>
      <c r="T807" s="8">
        <f t="shared" si="244"/>
        <v>0</v>
      </c>
      <c r="U807" s="8"/>
      <c r="V807" s="8"/>
      <c r="W807" s="8"/>
      <c r="X807" s="8"/>
      <c r="Y807" s="6"/>
      <c r="Z807" s="8"/>
      <c r="AA807" s="8"/>
      <c r="AB807" s="8"/>
      <c r="AC807" s="8"/>
      <c r="AD807" s="8"/>
      <c r="AE807" s="9"/>
      <c r="AF807" s="8"/>
      <c r="AG807" s="8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6"/>
      <c r="GI807" s="6"/>
      <c r="GJ807" s="6"/>
      <c r="GK807" s="6"/>
      <c r="GL807" s="6"/>
      <c r="GM807" s="6"/>
      <c r="GN807" s="6"/>
      <c r="GO807" s="6"/>
      <c r="GP807" s="6"/>
      <c r="GQ807" s="6"/>
      <c r="GR807" s="6"/>
      <c r="GS807" s="6"/>
      <c r="GT807" s="6"/>
      <c r="GU807" s="6"/>
      <c r="GV807" s="6"/>
      <c r="GW807" s="6"/>
      <c r="GX807" s="6"/>
      <c r="GY807" s="6"/>
      <c r="GZ807" s="6"/>
    </row>
    <row r="808" spans="1:208" x14ac:dyDescent="0.15">
      <c r="A808" s="153">
        <f t="shared" si="235"/>
        <v>43424</v>
      </c>
      <c r="B808" s="23" t="str">
        <f t="shared" ca="1" si="245"/>
        <v>n.d</v>
      </c>
      <c r="C808" s="18">
        <f t="shared" si="236"/>
        <v>571000</v>
      </c>
      <c r="D808" s="17">
        <f ca="1">IF(A808&lt;$B$1,VLOOKUP(A808,[1]DI!$A$4:$B$15000,2,FALSE),0)</f>
        <v>0</v>
      </c>
      <c r="E808" s="18">
        <f t="shared" ca="1" si="230"/>
        <v>1</v>
      </c>
      <c r="F808" s="18">
        <f ca="1">(TRUNC(PRODUCT($E$12:$E807),16))</f>
        <v>1.19285434303586</v>
      </c>
      <c r="G808" s="18">
        <f t="shared" ca="1" si="229"/>
        <v>1.19285434303586</v>
      </c>
      <c r="H808" s="18">
        <f t="shared" ca="1" si="231"/>
        <v>1</v>
      </c>
      <c r="I808" s="17">
        <f t="shared" si="237"/>
        <v>0.03</v>
      </c>
      <c r="J808" s="5">
        <f t="shared" si="238"/>
        <v>43360</v>
      </c>
      <c r="K808" s="2">
        <f t="shared" si="239"/>
        <v>43</v>
      </c>
      <c r="L808" s="27">
        <f t="shared" si="240"/>
        <v>43</v>
      </c>
      <c r="M808" s="14">
        <f t="shared" si="232"/>
        <v>1.005056505</v>
      </c>
      <c r="N808" s="14">
        <f t="shared" ca="1" si="233"/>
        <v>1.005056505</v>
      </c>
      <c r="O808" s="27">
        <f t="shared" si="246"/>
        <v>0</v>
      </c>
      <c r="P808" s="18">
        <f t="shared" ca="1" si="234"/>
        <v>2887.2643549899999</v>
      </c>
      <c r="Q808" s="3">
        <f t="shared" si="241"/>
        <v>0</v>
      </c>
      <c r="R808" s="4" t="str">
        <f t="shared" si="242"/>
        <v>A+J=</v>
      </c>
      <c r="S808" s="5">
        <f t="shared" si="243"/>
        <v>43539</v>
      </c>
      <c r="T808" s="8">
        <f t="shared" si="244"/>
        <v>0</v>
      </c>
      <c r="U808" s="8"/>
      <c r="V808" s="8"/>
      <c r="W808" s="8"/>
      <c r="X808" s="8"/>
      <c r="Y808" s="6"/>
      <c r="Z808" s="8"/>
      <c r="AA808" s="8"/>
      <c r="AB808" s="8"/>
      <c r="AC808" s="8"/>
      <c r="AD808" s="8"/>
      <c r="AE808" s="9"/>
      <c r="AF808" s="8"/>
      <c r="AG808" s="8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6"/>
      <c r="GI808" s="6"/>
      <c r="GJ808" s="6"/>
      <c r="GK808" s="6"/>
      <c r="GL808" s="6"/>
      <c r="GM808" s="6"/>
      <c r="GN808" s="6"/>
      <c r="GO808" s="6"/>
      <c r="GP808" s="6"/>
      <c r="GQ808" s="6"/>
      <c r="GR808" s="6"/>
      <c r="GS808" s="6"/>
      <c r="GT808" s="6"/>
      <c r="GU808" s="6"/>
      <c r="GV808" s="6"/>
      <c r="GW808" s="6"/>
      <c r="GX808" s="6"/>
      <c r="GY808" s="6"/>
      <c r="GZ808" s="6"/>
    </row>
    <row r="809" spans="1:208" x14ac:dyDescent="0.15">
      <c r="A809" s="153">
        <f t="shared" si="235"/>
        <v>43425</v>
      </c>
      <c r="B809" s="23" t="str">
        <f t="shared" ca="1" si="245"/>
        <v>n.d</v>
      </c>
      <c r="C809" s="18">
        <f t="shared" si="236"/>
        <v>571000</v>
      </c>
      <c r="D809" s="17">
        <f ca="1">IF(A809&lt;$B$1,VLOOKUP(A809,[1]DI!$A$4:$B$15000,2,FALSE),0)</f>
        <v>0</v>
      </c>
      <c r="E809" s="18">
        <f t="shared" ca="1" si="230"/>
        <v>1</v>
      </c>
      <c r="F809" s="18">
        <f ca="1">(TRUNC(PRODUCT($E$12:$E808),16))</f>
        <v>1.19285434303586</v>
      </c>
      <c r="G809" s="18">
        <f t="shared" ca="1" si="229"/>
        <v>1.19285434303586</v>
      </c>
      <c r="H809" s="18">
        <f t="shared" ca="1" si="231"/>
        <v>1</v>
      </c>
      <c r="I809" s="17">
        <f t="shared" si="237"/>
        <v>0.03</v>
      </c>
      <c r="J809" s="5">
        <f t="shared" si="238"/>
        <v>43360</v>
      </c>
      <c r="K809" s="2">
        <f t="shared" si="239"/>
        <v>44</v>
      </c>
      <c r="L809" s="27">
        <f t="shared" si="240"/>
        <v>44</v>
      </c>
      <c r="M809" s="14">
        <f t="shared" si="232"/>
        <v>1.005174402</v>
      </c>
      <c r="N809" s="14">
        <f t="shared" ca="1" si="233"/>
        <v>1.005174402</v>
      </c>
      <c r="O809" s="27">
        <f t="shared" si="246"/>
        <v>0</v>
      </c>
      <c r="P809" s="18">
        <f t="shared" ca="1" si="234"/>
        <v>2954.58354199</v>
      </c>
      <c r="Q809" s="3">
        <f t="shared" si="241"/>
        <v>0</v>
      </c>
      <c r="R809" s="4" t="str">
        <f t="shared" si="242"/>
        <v>A+J=</v>
      </c>
      <c r="S809" s="5">
        <f t="shared" si="243"/>
        <v>43539</v>
      </c>
      <c r="T809" s="8">
        <f t="shared" si="244"/>
        <v>0</v>
      </c>
      <c r="U809" s="8"/>
      <c r="V809" s="8"/>
      <c r="W809" s="8"/>
      <c r="X809" s="8"/>
      <c r="Y809" s="6"/>
      <c r="Z809" s="8"/>
      <c r="AA809" s="8"/>
      <c r="AB809" s="8"/>
      <c r="AC809" s="8"/>
      <c r="AD809" s="8"/>
      <c r="AE809" s="9"/>
      <c r="AF809" s="8"/>
      <c r="AG809" s="8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6"/>
      <c r="GI809" s="6"/>
      <c r="GJ809" s="6"/>
      <c r="GK809" s="6"/>
      <c r="GL809" s="6"/>
      <c r="GM809" s="6"/>
      <c r="GN809" s="6"/>
      <c r="GO809" s="6"/>
      <c r="GP809" s="6"/>
      <c r="GQ809" s="6"/>
      <c r="GR809" s="6"/>
      <c r="GS809" s="6"/>
      <c r="GT809" s="6"/>
      <c r="GU809" s="6"/>
      <c r="GV809" s="6"/>
      <c r="GW809" s="6"/>
      <c r="GX809" s="6"/>
      <c r="GY809" s="6"/>
      <c r="GZ809" s="6"/>
    </row>
    <row r="810" spans="1:208" x14ac:dyDescent="0.15">
      <c r="A810" s="153">
        <f t="shared" si="235"/>
        <v>43426</v>
      </c>
      <c r="B810" s="23" t="str">
        <f t="shared" ca="1" si="245"/>
        <v>n.d</v>
      </c>
      <c r="C810" s="18">
        <f t="shared" si="236"/>
        <v>571000</v>
      </c>
      <c r="D810" s="17">
        <f ca="1">IF(A810&lt;$B$1,VLOOKUP(A810,[1]DI!$A$4:$B$15000,2,FALSE),0)</f>
        <v>0</v>
      </c>
      <c r="E810" s="18">
        <f t="shared" ca="1" si="230"/>
        <v>1</v>
      </c>
      <c r="F810" s="18">
        <f ca="1">(TRUNC(PRODUCT($E$12:$E809),16))</f>
        <v>1.19285434303586</v>
      </c>
      <c r="G810" s="18">
        <f t="shared" ca="1" si="229"/>
        <v>1.19285434303586</v>
      </c>
      <c r="H810" s="18">
        <f t="shared" ca="1" si="231"/>
        <v>1</v>
      </c>
      <c r="I810" s="17">
        <f t="shared" si="237"/>
        <v>0.03</v>
      </c>
      <c r="J810" s="5">
        <f t="shared" si="238"/>
        <v>43360</v>
      </c>
      <c r="K810" s="2">
        <f t="shared" si="239"/>
        <v>45</v>
      </c>
      <c r="L810" s="27">
        <f t="shared" si="240"/>
        <v>45</v>
      </c>
      <c r="M810" s="14">
        <f t="shared" si="232"/>
        <v>1.005292313</v>
      </c>
      <c r="N810" s="14">
        <f t="shared" ca="1" si="233"/>
        <v>1.005292313</v>
      </c>
      <c r="O810" s="27">
        <f t="shared" si="246"/>
        <v>0</v>
      </c>
      <c r="P810" s="18">
        <f t="shared" ca="1" si="234"/>
        <v>3021.910723</v>
      </c>
      <c r="Q810" s="3">
        <f t="shared" si="241"/>
        <v>0</v>
      </c>
      <c r="R810" s="4" t="str">
        <f t="shared" si="242"/>
        <v>A+J=</v>
      </c>
      <c r="S810" s="5">
        <f t="shared" si="243"/>
        <v>43539</v>
      </c>
      <c r="T810" s="8">
        <f t="shared" si="244"/>
        <v>0</v>
      </c>
      <c r="U810" s="8"/>
      <c r="V810" s="8"/>
      <c r="W810" s="8"/>
      <c r="X810" s="8"/>
      <c r="Y810" s="6"/>
      <c r="Z810" s="8"/>
      <c r="AA810" s="8"/>
      <c r="AB810" s="8"/>
      <c r="AC810" s="8"/>
      <c r="AD810" s="8"/>
      <c r="AE810" s="9"/>
      <c r="AF810" s="8"/>
      <c r="AG810" s="8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6"/>
      <c r="GI810" s="6"/>
      <c r="GJ810" s="6"/>
      <c r="GK810" s="6"/>
      <c r="GL810" s="6"/>
      <c r="GM810" s="6"/>
      <c r="GN810" s="6"/>
      <c r="GO810" s="6"/>
      <c r="GP810" s="6"/>
      <c r="GQ810" s="6"/>
      <c r="GR810" s="6"/>
      <c r="GS810" s="6"/>
      <c r="GT810" s="6"/>
      <c r="GU810" s="6"/>
      <c r="GV810" s="6"/>
      <c r="GW810" s="6"/>
      <c r="GX810" s="6"/>
      <c r="GY810" s="6"/>
      <c r="GZ810" s="6"/>
    </row>
    <row r="811" spans="1:208" x14ac:dyDescent="0.15">
      <c r="A811" s="153">
        <f t="shared" si="235"/>
        <v>43427</v>
      </c>
      <c r="B811" s="23" t="str">
        <f t="shared" ca="1" si="245"/>
        <v>n.d</v>
      </c>
      <c r="C811" s="18">
        <f t="shared" si="236"/>
        <v>571000</v>
      </c>
      <c r="D811" s="17">
        <f ca="1">IF(A811&lt;$B$1,VLOOKUP(A811,[1]DI!$A$4:$B$15000,2,FALSE),0)</f>
        <v>0</v>
      </c>
      <c r="E811" s="18">
        <f t="shared" ca="1" si="230"/>
        <v>1</v>
      </c>
      <c r="F811" s="18">
        <f ca="1">(TRUNC(PRODUCT($E$12:$E810),16))</f>
        <v>1.19285434303586</v>
      </c>
      <c r="G811" s="18">
        <f t="shared" ca="1" si="229"/>
        <v>1.19285434303586</v>
      </c>
      <c r="H811" s="18">
        <f t="shared" ca="1" si="231"/>
        <v>1</v>
      </c>
      <c r="I811" s="17">
        <f t="shared" si="237"/>
        <v>0.03</v>
      </c>
      <c r="J811" s="5">
        <f t="shared" si="238"/>
        <v>43360</v>
      </c>
      <c r="K811" s="2">
        <f t="shared" si="239"/>
        <v>46</v>
      </c>
      <c r="L811" s="27">
        <f t="shared" si="240"/>
        <v>46</v>
      </c>
      <c r="M811" s="14">
        <f t="shared" si="232"/>
        <v>1.005410237</v>
      </c>
      <c r="N811" s="14">
        <f t="shared" ca="1" si="233"/>
        <v>1.005410237</v>
      </c>
      <c r="O811" s="27">
        <f t="shared" si="246"/>
        <v>0</v>
      </c>
      <c r="P811" s="18">
        <f t="shared" ca="1" si="234"/>
        <v>3089.2453269900002</v>
      </c>
      <c r="Q811" s="3">
        <f t="shared" si="241"/>
        <v>0</v>
      </c>
      <c r="R811" s="4" t="str">
        <f t="shared" si="242"/>
        <v>A+J=</v>
      </c>
      <c r="S811" s="5">
        <f t="shared" si="243"/>
        <v>43539</v>
      </c>
      <c r="T811" s="8">
        <f t="shared" si="244"/>
        <v>0</v>
      </c>
      <c r="U811" s="8"/>
      <c r="V811" s="8"/>
      <c r="W811" s="8"/>
      <c r="X811" s="8"/>
      <c r="Y811" s="6"/>
      <c r="Z811" s="8"/>
      <c r="AA811" s="8"/>
      <c r="AB811" s="8"/>
      <c r="AC811" s="8"/>
      <c r="AD811" s="8"/>
      <c r="AE811" s="9"/>
      <c r="AF811" s="8"/>
      <c r="AG811" s="8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6"/>
      <c r="GI811" s="6"/>
      <c r="GJ811" s="6"/>
      <c r="GK811" s="6"/>
      <c r="GL811" s="6"/>
      <c r="GM811" s="6"/>
      <c r="GN811" s="6"/>
      <c r="GO811" s="6"/>
      <c r="GP811" s="6"/>
      <c r="GQ811" s="6"/>
      <c r="GR811" s="6"/>
      <c r="GS811" s="6"/>
      <c r="GT811" s="6"/>
      <c r="GU811" s="6"/>
      <c r="GV811" s="6"/>
      <c r="GW811" s="6"/>
      <c r="GX811" s="6"/>
      <c r="GY811" s="6"/>
      <c r="GZ811" s="6"/>
    </row>
    <row r="812" spans="1:208" x14ac:dyDescent="0.15">
      <c r="A812" s="153">
        <f t="shared" si="235"/>
        <v>43428</v>
      </c>
      <c r="B812" s="23" t="str">
        <f t="shared" ca="1" si="245"/>
        <v>n.d</v>
      </c>
      <c r="C812" s="18">
        <f t="shared" si="236"/>
        <v>571000</v>
      </c>
      <c r="D812" s="17">
        <f ca="1">IF(A812&lt;$B$1,VLOOKUP(A812,[1]DI!$A$4:$B$15000,2,FALSE),0)</f>
        <v>0</v>
      </c>
      <c r="E812" s="18">
        <f t="shared" ca="1" si="230"/>
        <v>1</v>
      </c>
      <c r="F812" s="18">
        <f ca="1">(TRUNC(PRODUCT($E$12:$E811),16))</f>
        <v>1.19285434303586</v>
      </c>
      <c r="G812" s="18">
        <f t="shared" ca="1" si="229"/>
        <v>1.19285434303586</v>
      </c>
      <c r="H812" s="18">
        <f t="shared" ca="1" si="231"/>
        <v>1</v>
      </c>
      <c r="I812" s="17">
        <f t="shared" si="237"/>
        <v>0.03</v>
      </c>
      <c r="J812" s="5">
        <f t="shared" si="238"/>
        <v>43360</v>
      </c>
      <c r="K812" s="2">
        <f t="shared" si="239"/>
        <v>46</v>
      </c>
      <c r="L812" s="27">
        <f t="shared" si="240"/>
        <v>47</v>
      </c>
      <c r="M812" s="14">
        <f t="shared" si="232"/>
        <v>1.005528175</v>
      </c>
      <c r="N812" s="14">
        <f t="shared" ca="1" si="233"/>
        <v>1.005528175</v>
      </c>
      <c r="O812" s="27">
        <f t="shared" si="246"/>
        <v>0</v>
      </c>
      <c r="P812" s="18">
        <f t="shared" ca="1" si="234"/>
        <v>3156.5879249999998</v>
      </c>
      <c r="Q812" s="3">
        <f t="shared" si="241"/>
        <v>0</v>
      </c>
      <c r="R812" s="4" t="str">
        <f t="shared" si="242"/>
        <v>A+J=</v>
      </c>
      <c r="S812" s="5">
        <f t="shared" si="243"/>
        <v>43539</v>
      </c>
      <c r="T812" s="8">
        <f t="shared" si="244"/>
        <v>0</v>
      </c>
      <c r="U812" s="8"/>
      <c r="V812" s="8"/>
      <c r="W812" s="8"/>
      <c r="X812" s="8"/>
      <c r="Y812" s="6"/>
      <c r="Z812" s="8"/>
      <c r="AA812" s="8"/>
      <c r="AB812" s="8"/>
      <c r="AC812" s="8"/>
      <c r="AD812" s="8"/>
      <c r="AE812" s="9"/>
      <c r="AF812" s="8"/>
      <c r="AG812" s="8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6"/>
      <c r="GI812" s="6"/>
      <c r="GJ812" s="6"/>
      <c r="GK812" s="6"/>
      <c r="GL812" s="6"/>
      <c r="GM812" s="6"/>
      <c r="GN812" s="6"/>
      <c r="GO812" s="6"/>
      <c r="GP812" s="6"/>
      <c r="GQ812" s="6"/>
      <c r="GR812" s="6"/>
      <c r="GS812" s="6"/>
      <c r="GT812" s="6"/>
      <c r="GU812" s="6"/>
      <c r="GV812" s="6"/>
      <c r="GW812" s="6"/>
      <c r="GX812" s="6"/>
      <c r="GY812" s="6"/>
      <c r="GZ812" s="6"/>
    </row>
    <row r="813" spans="1:208" x14ac:dyDescent="0.15">
      <c r="A813" s="153">
        <f t="shared" si="235"/>
        <v>43429</v>
      </c>
      <c r="B813" s="23" t="str">
        <f t="shared" ca="1" si="245"/>
        <v>n.d</v>
      </c>
      <c r="C813" s="18">
        <f t="shared" si="236"/>
        <v>571000</v>
      </c>
      <c r="D813" s="17">
        <f ca="1">IF(A813&lt;$B$1,VLOOKUP(A813,[1]DI!$A$4:$B$15000,2,FALSE),0)</f>
        <v>0</v>
      </c>
      <c r="E813" s="18">
        <f t="shared" ca="1" si="230"/>
        <v>1</v>
      </c>
      <c r="F813" s="18">
        <f ca="1">(TRUNC(PRODUCT($E$12:$E812),16))</f>
        <v>1.19285434303586</v>
      </c>
      <c r="G813" s="18">
        <f t="shared" ca="1" si="229"/>
        <v>1.19285434303586</v>
      </c>
      <c r="H813" s="18">
        <f t="shared" ca="1" si="231"/>
        <v>1</v>
      </c>
      <c r="I813" s="17">
        <f t="shared" si="237"/>
        <v>0.03</v>
      </c>
      <c r="J813" s="5">
        <f t="shared" si="238"/>
        <v>43360</v>
      </c>
      <c r="K813" s="2">
        <f t="shared" si="239"/>
        <v>46</v>
      </c>
      <c r="L813" s="27">
        <f t="shared" si="240"/>
        <v>47</v>
      </c>
      <c r="M813" s="14">
        <f t="shared" si="232"/>
        <v>1.005528175</v>
      </c>
      <c r="N813" s="14">
        <f t="shared" ca="1" si="233"/>
        <v>1.005528175</v>
      </c>
      <c r="O813" s="27">
        <f t="shared" si="246"/>
        <v>0</v>
      </c>
      <c r="P813" s="18">
        <f t="shared" ca="1" si="234"/>
        <v>3156.5879249999998</v>
      </c>
      <c r="Q813" s="3">
        <f t="shared" si="241"/>
        <v>0</v>
      </c>
      <c r="R813" s="4" t="str">
        <f t="shared" si="242"/>
        <v>A+J=</v>
      </c>
      <c r="S813" s="5">
        <f t="shared" si="243"/>
        <v>43539</v>
      </c>
      <c r="T813" s="8">
        <f t="shared" si="244"/>
        <v>0</v>
      </c>
      <c r="U813" s="8"/>
      <c r="V813" s="8"/>
      <c r="W813" s="8"/>
      <c r="X813" s="8"/>
      <c r="Y813" s="6"/>
      <c r="Z813" s="8"/>
      <c r="AA813" s="8"/>
      <c r="AB813" s="8"/>
      <c r="AC813" s="8"/>
      <c r="AD813" s="8"/>
      <c r="AE813" s="9"/>
      <c r="AF813" s="8"/>
      <c r="AG813" s="8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6"/>
      <c r="GI813" s="6"/>
      <c r="GJ813" s="6"/>
      <c r="GK813" s="6"/>
      <c r="GL813" s="6"/>
      <c r="GM813" s="6"/>
      <c r="GN813" s="6"/>
      <c r="GO813" s="6"/>
      <c r="GP813" s="6"/>
      <c r="GQ813" s="6"/>
      <c r="GR813" s="6"/>
      <c r="GS813" s="6"/>
      <c r="GT813" s="6"/>
      <c r="GU813" s="6"/>
      <c r="GV813" s="6"/>
      <c r="GW813" s="6"/>
      <c r="GX813" s="6"/>
      <c r="GY813" s="6"/>
      <c r="GZ813" s="6"/>
    </row>
    <row r="814" spans="1:208" x14ac:dyDescent="0.15">
      <c r="A814" s="153">
        <f t="shared" si="235"/>
        <v>43430</v>
      </c>
      <c r="B814" s="23" t="str">
        <f t="shared" ca="1" si="245"/>
        <v>n.d</v>
      </c>
      <c r="C814" s="18">
        <f t="shared" si="236"/>
        <v>571000</v>
      </c>
      <c r="D814" s="17">
        <f ca="1">IF(A814&lt;$B$1,VLOOKUP(A814,[1]DI!$A$4:$B$15000,2,FALSE),0)</f>
        <v>0</v>
      </c>
      <c r="E814" s="18">
        <f t="shared" ca="1" si="230"/>
        <v>1</v>
      </c>
      <c r="F814" s="18">
        <f ca="1">(TRUNC(PRODUCT($E$12:$E813),16))</f>
        <v>1.19285434303586</v>
      </c>
      <c r="G814" s="18">
        <f t="shared" ca="1" si="229"/>
        <v>1.19285434303586</v>
      </c>
      <c r="H814" s="18">
        <f t="shared" ca="1" si="231"/>
        <v>1</v>
      </c>
      <c r="I814" s="17">
        <f t="shared" si="237"/>
        <v>0.03</v>
      </c>
      <c r="J814" s="5">
        <f t="shared" si="238"/>
        <v>43360</v>
      </c>
      <c r="K814" s="2">
        <f t="shared" si="239"/>
        <v>47</v>
      </c>
      <c r="L814" s="27">
        <f t="shared" si="240"/>
        <v>47</v>
      </c>
      <c r="M814" s="14">
        <f t="shared" si="232"/>
        <v>1.005528175</v>
      </c>
      <c r="N814" s="14">
        <f t="shared" ca="1" si="233"/>
        <v>1.005528175</v>
      </c>
      <c r="O814" s="27">
        <f t="shared" si="246"/>
        <v>0</v>
      </c>
      <c r="P814" s="18">
        <f t="shared" ca="1" si="234"/>
        <v>3156.5879249999998</v>
      </c>
      <c r="Q814" s="3">
        <f t="shared" si="241"/>
        <v>0</v>
      </c>
      <c r="R814" s="4" t="str">
        <f t="shared" si="242"/>
        <v>A+J=</v>
      </c>
      <c r="S814" s="5">
        <f t="shared" si="243"/>
        <v>43539</v>
      </c>
      <c r="T814" s="8">
        <f t="shared" si="244"/>
        <v>0</v>
      </c>
      <c r="U814" s="8"/>
      <c r="V814" s="8"/>
      <c r="W814" s="8"/>
      <c r="X814" s="8"/>
      <c r="Y814" s="6"/>
      <c r="Z814" s="8"/>
      <c r="AA814" s="8"/>
      <c r="AB814" s="8"/>
      <c r="AC814" s="8"/>
      <c r="AD814" s="8"/>
      <c r="AE814" s="9"/>
      <c r="AF814" s="8"/>
      <c r="AG814" s="8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6"/>
      <c r="GI814" s="6"/>
      <c r="GJ814" s="6"/>
      <c r="GK814" s="6"/>
      <c r="GL814" s="6"/>
      <c r="GM814" s="6"/>
      <c r="GN814" s="6"/>
      <c r="GO814" s="6"/>
      <c r="GP814" s="6"/>
      <c r="GQ814" s="6"/>
      <c r="GR814" s="6"/>
      <c r="GS814" s="6"/>
      <c r="GT814" s="6"/>
      <c r="GU814" s="6"/>
      <c r="GV814" s="6"/>
      <c r="GW814" s="6"/>
      <c r="GX814" s="6"/>
      <c r="GY814" s="6"/>
      <c r="GZ814" s="6"/>
    </row>
    <row r="815" spans="1:208" x14ac:dyDescent="0.15">
      <c r="A815" s="153">
        <f t="shared" si="235"/>
        <v>43431</v>
      </c>
      <c r="B815" s="23" t="str">
        <f t="shared" ca="1" si="245"/>
        <v>n.d</v>
      </c>
      <c r="C815" s="18">
        <f t="shared" si="236"/>
        <v>571000</v>
      </c>
      <c r="D815" s="17">
        <f ca="1">IF(A815&lt;$B$1,VLOOKUP(A815,[1]DI!$A$4:$B$15000,2,FALSE),0)</f>
        <v>0</v>
      </c>
      <c r="E815" s="18">
        <f t="shared" ca="1" si="230"/>
        <v>1</v>
      </c>
      <c r="F815" s="18">
        <f ca="1">(TRUNC(PRODUCT($E$12:$E814),16))</f>
        <v>1.19285434303586</v>
      </c>
      <c r="G815" s="18">
        <f t="shared" ca="1" si="229"/>
        <v>1.19285434303586</v>
      </c>
      <c r="H815" s="18">
        <f t="shared" ca="1" si="231"/>
        <v>1</v>
      </c>
      <c r="I815" s="17">
        <f t="shared" si="237"/>
        <v>0.03</v>
      </c>
      <c r="J815" s="5">
        <f t="shared" si="238"/>
        <v>43360</v>
      </c>
      <c r="K815" s="2">
        <f t="shared" si="239"/>
        <v>48</v>
      </c>
      <c r="L815" s="27">
        <f t="shared" si="240"/>
        <v>48</v>
      </c>
      <c r="M815" s="14">
        <f t="shared" si="232"/>
        <v>1.005646128</v>
      </c>
      <c r="N815" s="14">
        <f t="shared" ca="1" si="233"/>
        <v>1.005646128</v>
      </c>
      <c r="O815" s="27">
        <f t="shared" si="246"/>
        <v>0</v>
      </c>
      <c r="P815" s="18">
        <f t="shared" ca="1" si="234"/>
        <v>3223.9390879900002</v>
      </c>
      <c r="Q815" s="3">
        <f t="shared" si="241"/>
        <v>0</v>
      </c>
      <c r="R815" s="4" t="str">
        <f t="shared" si="242"/>
        <v>A+J=</v>
      </c>
      <c r="S815" s="5">
        <f t="shared" si="243"/>
        <v>43539</v>
      </c>
      <c r="T815" s="8">
        <f t="shared" si="244"/>
        <v>0</v>
      </c>
      <c r="U815" s="8"/>
      <c r="V815" s="8"/>
      <c r="W815" s="8"/>
      <c r="X815" s="8"/>
      <c r="Y815" s="6"/>
      <c r="Z815" s="8"/>
      <c r="AA815" s="8"/>
      <c r="AB815" s="8"/>
      <c r="AC815" s="8"/>
      <c r="AD815" s="8"/>
      <c r="AE815" s="9"/>
      <c r="AF815" s="8"/>
      <c r="AG815" s="8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6"/>
      <c r="GI815" s="6"/>
      <c r="GJ815" s="6"/>
      <c r="GK815" s="6"/>
      <c r="GL815" s="6"/>
      <c r="GM815" s="6"/>
      <c r="GN815" s="6"/>
      <c r="GO815" s="6"/>
      <c r="GP815" s="6"/>
      <c r="GQ815" s="6"/>
      <c r="GR815" s="6"/>
      <c r="GS815" s="6"/>
      <c r="GT815" s="6"/>
      <c r="GU815" s="6"/>
      <c r="GV815" s="6"/>
      <c r="GW815" s="6"/>
      <c r="GX815" s="6"/>
      <c r="GY815" s="6"/>
      <c r="GZ815" s="6"/>
    </row>
    <row r="816" spans="1:208" x14ac:dyDescent="0.15">
      <c r="A816" s="153">
        <f t="shared" si="235"/>
        <v>43432</v>
      </c>
      <c r="B816" s="23" t="str">
        <f t="shared" ca="1" si="245"/>
        <v>n.d</v>
      </c>
      <c r="C816" s="18">
        <f t="shared" si="236"/>
        <v>571000</v>
      </c>
      <c r="D816" s="17">
        <f ca="1">IF(A816&lt;$B$1,VLOOKUP(A816,[1]DI!$A$4:$B$15000,2,FALSE),0)</f>
        <v>0</v>
      </c>
      <c r="E816" s="18">
        <f t="shared" ca="1" si="230"/>
        <v>1</v>
      </c>
      <c r="F816" s="18">
        <f ca="1">(TRUNC(PRODUCT($E$12:$E815),16))</f>
        <v>1.19285434303586</v>
      </c>
      <c r="G816" s="18">
        <f t="shared" ref="G816:G879" ca="1" si="247">IF(O815&gt;0,F815,G815)</f>
        <v>1.19285434303586</v>
      </c>
      <c r="H816" s="18">
        <f t="shared" ca="1" si="231"/>
        <v>1</v>
      </c>
      <c r="I816" s="17">
        <f t="shared" si="237"/>
        <v>0.03</v>
      </c>
      <c r="J816" s="5">
        <f t="shared" si="238"/>
        <v>43360</v>
      </c>
      <c r="K816" s="2">
        <f t="shared" si="239"/>
        <v>49</v>
      </c>
      <c r="L816" s="27">
        <f t="shared" si="240"/>
        <v>49</v>
      </c>
      <c r="M816" s="14">
        <f t="shared" si="232"/>
        <v>1.0057640940000001</v>
      </c>
      <c r="N816" s="14">
        <f t="shared" ca="1" si="233"/>
        <v>1.0057640940000001</v>
      </c>
      <c r="O816" s="27">
        <f t="shared" si="246"/>
        <v>0</v>
      </c>
      <c r="P816" s="18">
        <f t="shared" ca="1" si="234"/>
        <v>3291.2976739999999</v>
      </c>
      <c r="Q816" s="3">
        <f t="shared" si="241"/>
        <v>0</v>
      </c>
      <c r="R816" s="4" t="str">
        <f t="shared" si="242"/>
        <v>A+J=</v>
      </c>
      <c r="S816" s="5">
        <f t="shared" si="243"/>
        <v>43539</v>
      </c>
      <c r="T816" s="8">
        <f t="shared" si="244"/>
        <v>0</v>
      </c>
      <c r="U816" s="8"/>
      <c r="V816" s="8"/>
      <c r="W816" s="8"/>
      <c r="X816" s="8"/>
      <c r="Y816" s="6"/>
      <c r="Z816" s="8"/>
      <c r="AA816" s="8"/>
      <c r="AB816" s="8"/>
      <c r="AC816" s="8"/>
      <c r="AD816" s="8"/>
      <c r="AE816" s="9"/>
      <c r="AF816" s="8"/>
      <c r="AG816" s="8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6"/>
      <c r="GI816" s="6"/>
      <c r="GJ816" s="6"/>
      <c r="GK816" s="6"/>
      <c r="GL816" s="6"/>
      <c r="GM816" s="6"/>
      <c r="GN816" s="6"/>
      <c r="GO816" s="6"/>
      <c r="GP816" s="6"/>
      <c r="GQ816" s="6"/>
      <c r="GR816" s="6"/>
      <c r="GS816" s="6"/>
      <c r="GT816" s="6"/>
      <c r="GU816" s="6"/>
      <c r="GV816" s="6"/>
      <c r="GW816" s="6"/>
      <c r="GX816" s="6"/>
      <c r="GY816" s="6"/>
      <c r="GZ816" s="6"/>
    </row>
    <row r="817" spans="1:208" x14ac:dyDescent="0.15">
      <c r="A817" s="153">
        <f t="shared" si="235"/>
        <v>43433</v>
      </c>
      <c r="B817" s="23" t="str">
        <f t="shared" ca="1" si="245"/>
        <v>n.d</v>
      </c>
      <c r="C817" s="18">
        <f t="shared" si="236"/>
        <v>571000</v>
      </c>
      <c r="D817" s="17">
        <f ca="1">IF(A817&lt;$B$1,VLOOKUP(A817,[1]DI!$A$4:$B$15000,2,FALSE),0)</f>
        <v>0</v>
      </c>
      <c r="E817" s="18">
        <f t="shared" ca="1" si="230"/>
        <v>1</v>
      </c>
      <c r="F817" s="18">
        <f ca="1">(TRUNC(PRODUCT($E$12:$E816),16))</f>
        <v>1.19285434303586</v>
      </c>
      <c r="G817" s="18">
        <f t="shared" ca="1" si="247"/>
        <v>1.19285434303586</v>
      </c>
      <c r="H817" s="18">
        <f t="shared" ca="1" si="231"/>
        <v>1</v>
      </c>
      <c r="I817" s="17">
        <f t="shared" si="237"/>
        <v>0.03</v>
      </c>
      <c r="J817" s="5">
        <f t="shared" si="238"/>
        <v>43360</v>
      </c>
      <c r="K817" s="2">
        <f t="shared" si="239"/>
        <v>50</v>
      </c>
      <c r="L817" s="27">
        <f t="shared" si="240"/>
        <v>50</v>
      </c>
      <c r="M817" s="14">
        <f t="shared" si="232"/>
        <v>1.0058820740000001</v>
      </c>
      <c r="N817" s="14">
        <f t="shared" ca="1" si="233"/>
        <v>1.0058820740000001</v>
      </c>
      <c r="O817" s="27">
        <f t="shared" si="246"/>
        <v>0</v>
      </c>
      <c r="P817" s="18">
        <f t="shared" ca="1" si="234"/>
        <v>3358.6642539999998</v>
      </c>
      <c r="Q817" s="3">
        <f t="shared" si="241"/>
        <v>0</v>
      </c>
      <c r="R817" s="4" t="str">
        <f t="shared" si="242"/>
        <v>A+J=</v>
      </c>
      <c r="S817" s="5">
        <f t="shared" si="243"/>
        <v>43539</v>
      </c>
      <c r="T817" s="8">
        <f t="shared" si="244"/>
        <v>0</v>
      </c>
      <c r="U817" s="8"/>
      <c r="V817" s="8"/>
      <c r="W817" s="8"/>
      <c r="X817" s="8"/>
      <c r="Y817" s="6"/>
      <c r="Z817" s="8"/>
      <c r="AA817" s="8"/>
      <c r="AB817" s="8"/>
      <c r="AC817" s="8"/>
      <c r="AD817" s="8"/>
      <c r="AE817" s="9"/>
      <c r="AF817" s="8"/>
      <c r="AG817" s="8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6"/>
      <c r="GI817" s="6"/>
      <c r="GJ817" s="6"/>
      <c r="GK817" s="6"/>
      <c r="GL817" s="6"/>
      <c r="GM817" s="6"/>
      <c r="GN817" s="6"/>
      <c r="GO817" s="6"/>
      <c r="GP817" s="6"/>
      <c r="GQ817" s="6"/>
      <c r="GR817" s="6"/>
      <c r="GS817" s="6"/>
      <c r="GT817" s="6"/>
      <c r="GU817" s="6"/>
      <c r="GV817" s="6"/>
      <c r="GW817" s="6"/>
      <c r="GX817" s="6"/>
      <c r="GY817" s="6"/>
      <c r="GZ817" s="6"/>
    </row>
    <row r="818" spans="1:208" x14ac:dyDescent="0.15">
      <c r="A818" s="153">
        <f t="shared" si="235"/>
        <v>43434</v>
      </c>
      <c r="B818" s="23" t="str">
        <f t="shared" ca="1" si="245"/>
        <v>n.d</v>
      </c>
      <c r="C818" s="18">
        <f t="shared" si="236"/>
        <v>571000</v>
      </c>
      <c r="D818" s="17">
        <f ca="1">IF(A818&lt;$B$1,VLOOKUP(A818,[1]DI!$A$4:$B$15000,2,FALSE),0)</f>
        <v>0</v>
      </c>
      <c r="E818" s="18">
        <f t="shared" ca="1" si="230"/>
        <v>1</v>
      </c>
      <c r="F818" s="18">
        <f ca="1">(TRUNC(PRODUCT($E$12:$E817),16))</f>
        <v>1.19285434303586</v>
      </c>
      <c r="G818" s="18">
        <f t="shared" ca="1" si="247"/>
        <v>1.19285434303586</v>
      </c>
      <c r="H818" s="18">
        <f t="shared" ca="1" si="231"/>
        <v>1</v>
      </c>
      <c r="I818" s="17">
        <f t="shared" si="237"/>
        <v>0.03</v>
      </c>
      <c r="J818" s="5">
        <f t="shared" si="238"/>
        <v>43360</v>
      </c>
      <c r="K818" s="2">
        <f t="shared" si="239"/>
        <v>51</v>
      </c>
      <c r="L818" s="27">
        <f t="shared" si="240"/>
        <v>51</v>
      </c>
      <c r="M818" s="14">
        <f t="shared" si="232"/>
        <v>1.006000067</v>
      </c>
      <c r="N818" s="14">
        <f t="shared" ca="1" si="233"/>
        <v>1.006000067</v>
      </c>
      <c r="O818" s="27">
        <f t="shared" si="246"/>
        <v>0</v>
      </c>
      <c r="P818" s="18">
        <f t="shared" ca="1" si="234"/>
        <v>3426.0382570000002</v>
      </c>
      <c r="Q818" s="3">
        <f t="shared" si="241"/>
        <v>0</v>
      </c>
      <c r="R818" s="4" t="str">
        <f t="shared" si="242"/>
        <v>A+J=</v>
      </c>
      <c r="S818" s="5">
        <f t="shared" si="243"/>
        <v>43539</v>
      </c>
      <c r="T818" s="8">
        <f t="shared" si="244"/>
        <v>0</v>
      </c>
      <c r="U818" s="8"/>
      <c r="V818" s="8"/>
      <c r="W818" s="8"/>
      <c r="X818" s="8"/>
      <c r="Y818" s="6"/>
      <c r="Z818" s="8"/>
      <c r="AA818" s="8"/>
      <c r="AB818" s="8"/>
      <c r="AC818" s="8"/>
      <c r="AD818" s="8"/>
      <c r="AE818" s="9"/>
      <c r="AF818" s="8"/>
      <c r="AG818" s="8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6"/>
      <c r="GI818" s="6"/>
      <c r="GJ818" s="6"/>
      <c r="GK818" s="6"/>
      <c r="GL818" s="6"/>
      <c r="GM818" s="6"/>
      <c r="GN818" s="6"/>
      <c r="GO818" s="6"/>
      <c r="GP818" s="6"/>
      <c r="GQ818" s="6"/>
      <c r="GR818" s="6"/>
      <c r="GS818" s="6"/>
      <c r="GT818" s="6"/>
      <c r="GU818" s="6"/>
      <c r="GV818" s="6"/>
      <c r="GW818" s="6"/>
      <c r="GX818" s="6"/>
      <c r="GY818" s="6"/>
      <c r="GZ818" s="6"/>
    </row>
    <row r="819" spans="1:208" x14ac:dyDescent="0.15">
      <c r="A819" s="153">
        <f t="shared" si="235"/>
        <v>43435</v>
      </c>
      <c r="B819" s="23" t="str">
        <f t="shared" ca="1" si="245"/>
        <v>n.d</v>
      </c>
      <c r="C819" s="18">
        <f t="shared" si="236"/>
        <v>571000</v>
      </c>
      <c r="D819" s="17">
        <f ca="1">IF(A819&lt;$B$1,VLOOKUP(A819,[1]DI!$A$4:$B$15000,2,FALSE),0)</f>
        <v>0</v>
      </c>
      <c r="E819" s="18">
        <f t="shared" ca="1" si="230"/>
        <v>1</v>
      </c>
      <c r="F819" s="18">
        <f ca="1">(TRUNC(PRODUCT($E$12:$E818),16))</f>
        <v>1.19285434303586</v>
      </c>
      <c r="G819" s="18">
        <f t="shared" ca="1" si="247"/>
        <v>1.19285434303586</v>
      </c>
      <c r="H819" s="18">
        <f t="shared" ca="1" si="231"/>
        <v>1</v>
      </c>
      <c r="I819" s="17">
        <f t="shared" si="237"/>
        <v>0.03</v>
      </c>
      <c r="J819" s="5">
        <f t="shared" si="238"/>
        <v>43360</v>
      </c>
      <c r="K819" s="2">
        <f t="shared" si="239"/>
        <v>51</v>
      </c>
      <c r="L819" s="27">
        <f t="shared" si="240"/>
        <v>52</v>
      </c>
      <c r="M819" s="14">
        <f t="shared" si="232"/>
        <v>1.0061180750000001</v>
      </c>
      <c r="N819" s="14">
        <f t="shared" ca="1" si="233"/>
        <v>1.0061180750000001</v>
      </c>
      <c r="O819" s="27">
        <f t="shared" si="246"/>
        <v>0</v>
      </c>
      <c r="P819" s="18">
        <f t="shared" ca="1" si="234"/>
        <v>3493.4208250000001</v>
      </c>
      <c r="Q819" s="3">
        <f t="shared" si="241"/>
        <v>0</v>
      </c>
      <c r="R819" s="4" t="str">
        <f t="shared" si="242"/>
        <v>A+J=</v>
      </c>
      <c r="S819" s="5">
        <f t="shared" si="243"/>
        <v>43539</v>
      </c>
      <c r="T819" s="8">
        <f t="shared" si="244"/>
        <v>0</v>
      </c>
      <c r="U819" s="8"/>
      <c r="V819" s="8"/>
      <c r="W819" s="8"/>
      <c r="X819" s="8"/>
      <c r="Y819" s="6"/>
      <c r="Z819" s="8"/>
      <c r="AA819" s="8"/>
      <c r="AB819" s="8"/>
      <c r="AC819" s="8"/>
      <c r="AD819" s="8"/>
      <c r="AE819" s="9"/>
      <c r="AF819" s="8"/>
      <c r="AG819" s="8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6"/>
      <c r="GI819" s="6"/>
      <c r="GJ819" s="6"/>
      <c r="GK819" s="6"/>
      <c r="GL819" s="6"/>
      <c r="GM819" s="6"/>
      <c r="GN819" s="6"/>
      <c r="GO819" s="6"/>
      <c r="GP819" s="6"/>
      <c r="GQ819" s="6"/>
      <c r="GR819" s="6"/>
      <c r="GS819" s="6"/>
      <c r="GT819" s="6"/>
      <c r="GU819" s="6"/>
      <c r="GV819" s="6"/>
      <c r="GW819" s="6"/>
      <c r="GX819" s="6"/>
      <c r="GY819" s="6"/>
      <c r="GZ819" s="6"/>
    </row>
    <row r="820" spans="1:208" x14ac:dyDescent="0.15">
      <c r="A820" s="153">
        <f t="shared" si="235"/>
        <v>43436</v>
      </c>
      <c r="B820" s="23" t="str">
        <f t="shared" ca="1" si="245"/>
        <v>n.d</v>
      </c>
      <c r="C820" s="18">
        <f t="shared" si="236"/>
        <v>571000</v>
      </c>
      <c r="D820" s="17">
        <f ca="1">IF(A820&lt;$B$1,VLOOKUP(A820,[1]DI!$A$4:$B$15000,2,FALSE),0)</f>
        <v>0</v>
      </c>
      <c r="E820" s="18">
        <f t="shared" ca="1" si="230"/>
        <v>1</v>
      </c>
      <c r="F820" s="18">
        <f ca="1">(TRUNC(PRODUCT($E$12:$E819),16))</f>
        <v>1.19285434303586</v>
      </c>
      <c r="G820" s="18">
        <f t="shared" ca="1" si="247"/>
        <v>1.19285434303586</v>
      </c>
      <c r="H820" s="18">
        <f t="shared" ca="1" si="231"/>
        <v>1</v>
      </c>
      <c r="I820" s="17">
        <f t="shared" si="237"/>
        <v>0.03</v>
      </c>
      <c r="J820" s="5">
        <f t="shared" si="238"/>
        <v>43360</v>
      </c>
      <c r="K820" s="2">
        <f t="shared" si="239"/>
        <v>51</v>
      </c>
      <c r="L820" s="27">
        <f t="shared" si="240"/>
        <v>52</v>
      </c>
      <c r="M820" s="14">
        <f t="shared" si="232"/>
        <v>1.0061180750000001</v>
      </c>
      <c r="N820" s="14">
        <f t="shared" ca="1" si="233"/>
        <v>1.0061180750000001</v>
      </c>
      <c r="O820" s="27">
        <f t="shared" si="246"/>
        <v>0</v>
      </c>
      <c r="P820" s="18">
        <f t="shared" ca="1" si="234"/>
        <v>3493.4208250000001</v>
      </c>
      <c r="Q820" s="3">
        <f t="shared" si="241"/>
        <v>0</v>
      </c>
      <c r="R820" s="4" t="str">
        <f t="shared" si="242"/>
        <v>A+J=</v>
      </c>
      <c r="S820" s="5">
        <f t="shared" si="243"/>
        <v>43539</v>
      </c>
      <c r="T820" s="8">
        <f t="shared" si="244"/>
        <v>0</v>
      </c>
      <c r="U820" s="8"/>
      <c r="V820" s="8"/>
      <c r="W820" s="8"/>
      <c r="X820" s="8"/>
      <c r="Y820" s="6"/>
      <c r="Z820" s="8"/>
      <c r="AA820" s="8"/>
      <c r="AB820" s="8"/>
      <c r="AC820" s="8"/>
      <c r="AD820" s="8"/>
      <c r="AE820" s="9"/>
      <c r="AF820" s="8"/>
      <c r="AG820" s="8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6"/>
      <c r="GI820" s="6"/>
      <c r="GJ820" s="6"/>
      <c r="GK820" s="6"/>
      <c r="GL820" s="6"/>
      <c r="GM820" s="6"/>
      <c r="GN820" s="6"/>
      <c r="GO820" s="6"/>
      <c r="GP820" s="6"/>
      <c r="GQ820" s="6"/>
      <c r="GR820" s="6"/>
      <c r="GS820" s="6"/>
      <c r="GT820" s="6"/>
      <c r="GU820" s="6"/>
      <c r="GV820" s="6"/>
      <c r="GW820" s="6"/>
      <c r="GX820" s="6"/>
      <c r="GY820" s="6"/>
      <c r="GZ820" s="6"/>
    </row>
    <row r="821" spans="1:208" x14ac:dyDescent="0.15">
      <c r="A821" s="153">
        <f t="shared" si="235"/>
        <v>43437</v>
      </c>
      <c r="B821" s="23" t="str">
        <f t="shared" ca="1" si="245"/>
        <v>n.d</v>
      </c>
      <c r="C821" s="18">
        <f t="shared" si="236"/>
        <v>571000</v>
      </c>
      <c r="D821" s="17">
        <f ca="1">IF(A821&lt;$B$1,VLOOKUP(A821,[1]DI!$A$4:$B$15000,2,FALSE),0)</f>
        <v>0</v>
      </c>
      <c r="E821" s="18">
        <f t="shared" ca="1" si="230"/>
        <v>1</v>
      </c>
      <c r="F821" s="18">
        <f ca="1">(TRUNC(PRODUCT($E$12:$E820),16))</f>
        <v>1.19285434303586</v>
      </c>
      <c r="G821" s="18">
        <f t="shared" ca="1" si="247"/>
        <v>1.19285434303586</v>
      </c>
      <c r="H821" s="18">
        <f t="shared" ca="1" si="231"/>
        <v>1</v>
      </c>
      <c r="I821" s="17">
        <f t="shared" si="237"/>
        <v>0.03</v>
      </c>
      <c r="J821" s="5">
        <f t="shared" si="238"/>
        <v>43360</v>
      </c>
      <c r="K821" s="2">
        <f t="shared" si="239"/>
        <v>52</v>
      </c>
      <c r="L821" s="27">
        <f t="shared" si="240"/>
        <v>52</v>
      </c>
      <c r="M821" s="14">
        <f t="shared" si="232"/>
        <v>1.0061180750000001</v>
      </c>
      <c r="N821" s="14">
        <f t="shared" ca="1" si="233"/>
        <v>1.0061180750000001</v>
      </c>
      <c r="O821" s="27">
        <f t="shared" si="246"/>
        <v>0</v>
      </c>
      <c r="P821" s="18">
        <f t="shared" ca="1" si="234"/>
        <v>3493.4208250000001</v>
      </c>
      <c r="Q821" s="3">
        <f t="shared" si="241"/>
        <v>0</v>
      </c>
      <c r="R821" s="4" t="str">
        <f t="shared" si="242"/>
        <v>A+J=</v>
      </c>
      <c r="S821" s="5">
        <f t="shared" si="243"/>
        <v>43539</v>
      </c>
      <c r="T821" s="8">
        <f t="shared" si="244"/>
        <v>0</v>
      </c>
      <c r="U821" s="8"/>
      <c r="V821" s="8"/>
      <c r="W821" s="8"/>
      <c r="X821" s="8"/>
      <c r="Y821" s="6"/>
      <c r="Z821" s="8"/>
      <c r="AA821" s="8"/>
      <c r="AB821" s="8"/>
      <c r="AC821" s="8"/>
      <c r="AD821" s="8"/>
      <c r="AE821" s="9"/>
      <c r="AF821" s="8"/>
      <c r="AG821" s="8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6"/>
      <c r="GI821" s="6"/>
      <c r="GJ821" s="6"/>
      <c r="GK821" s="6"/>
      <c r="GL821" s="6"/>
      <c r="GM821" s="6"/>
      <c r="GN821" s="6"/>
      <c r="GO821" s="6"/>
      <c r="GP821" s="6"/>
      <c r="GQ821" s="6"/>
      <c r="GR821" s="6"/>
      <c r="GS821" s="6"/>
      <c r="GT821" s="6"/>
      <c r="GU821" s="6"/>
      <c r="GV821" s="6"/>
      <c r="GW821" s="6"/>
      <c r="GX821" s="6"/>
      <c r="GY821" s="6"/>
      <c r="GZ821" s="6"/>
    </row>
    <row r="822" spans="1:208" x14ac:dyDescent="0.15">
      <c r="A822" s="153">
        <f t="shared" si="235"/>
        <v>43438</v>
      </c>
      <c r="B822" s="23" t="str">
        <f t="shared" ca="1" si="245"/>
        <v>n.d</v>
      </c>
      <c r="C822" s="18">
        <f t="shared" si="236"/>
        <v>571000</v>
      </c>
      <c r="D822" s="17">
        <f ca="1">IF(A822&lt;$B$1,VLOOKUP(A822,[1]DI!$A$4:$B$15000,2,FALSE),0)</f>
        <v>0</v>
      </c>
      <c r="E822" s="18">
        <f t="shared" ca="1" si="230"/>
        <v>1</v>
      </c>
      <c r="F822" s="18">
        <f ca="1">(TRUNC(PRODUCT($E$12:$E821),16))</f>
        <v>1.19285434303586</v>
      </c>
      <c r="G822" s="18">
        <f t="shared" ca="1" si="247"/>
        <v>1.19285434303586</v>
      </c>
      <c r="H822" s="18">
        <f t="shared" ca="1" si="231"/>
        <v>1</v>
      </c>
      <c r="I822" s="17">
        <f t="shared" si="237"/>
        <v>0.03</v>
      </c>
      <c r="J822" s="5">
        <f t="shared" si="238"/>
        <v>43360</v>
      </c>
      <c r="K822" s="2">
        <f t="shared" si="239"/>
        <v>53</v>
      </c>
      <c r="L822" s="27">
        <f t="shared" si="240"/>
        <v>53</v>
      </c>
      <c r="M822" s="14">
        <f t="shared" si="232"/>
        <v>1.0062360960000001</v>
      </c>
      <c r="N822" s="14">
        <f t="shared" ca="1" si="233"/>
        <v>1.0062360960000001</v>
      </c>
      <c r="O822" s="27">
        <f t="shared" si="246"/>
        <v>0</v>
      </c>
      <c r="P822" s="18">
        <f t="shared" ca="1" si="234"/>
        <v>3560.8108160000002</v>
      </c>
      <c r="Q822" s="3">
        <f t="shared" si="241"/>
        <v>0</v>
      </c>
      <c r="R822" s="4" t="str">
        <f t="shared" si="242"/>
        <v>A+J=</v>
      </c>
      <c r="S822" s="5">
        <f t="shared" si="243"/>
        <v>43539</v>
      </c>
      <c r="T822" s="8">
        <f t="shared" si="244"/>
        <v>0</v>
      </c>
      <c r="U822" s="8"/>
      <c r="V822" s="8"/>
      <c r="W822" s="8"/>
      <c r="X822" s="8"/>
      <c r="Y822" s="6"/>
      <c r="Z822" s="8"/>
      <c r="AA822" s="8"/>
      <c r="AB822" s="8"/>
      <c r="AC822" s="8"/>
      <c r="AD822" s="8"/>
      <c r="AE822" s="9"/>
      <c r="AF822" s="8"/>
      <c r="AG822" s="8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6"/>
      <c r="GI822" s="6"/>
      <c r="GJ822" s="6"/>
      <c r="GK822" s="6"/>
      <c r="GL822" s="6"/>
      <c r="GM822" s="6"/>
      <c r="GN822" s="6"/>
      <c r="GO822" s="6"/>
      <c r="GP822" s="6"/>
      <c r="GQ822" s="6"/>
      <c r="GR822" s="6"/>
      <c r="GS822" s="6"/>
      <c r="GT822" s="6"/>
      <c r="GU822" s="6"/>
      <c r="GV822" s="6"/>
      <c r="GW822" s="6"/>
      <c r="GX822" s="6"/>
      <c r="GY822" s="6"/>
      <c r="GZ822" s="6"/>
    </row>
    <row r="823" spans="1:208" x14ac:dyDescent="0.15">
      <c r="A823" s="153">
        <f t="shared" si="235"/>
        <v>43439</v>
      </c>
      <c r="B823" s="23" t="str">
        <f t="shared" ca="1" si="245"/>
        <v>n.d</v>
      </c>
      <c r="C823" s="18">
        <f t="shared" si="236"/>
        <v>571000</v>
      </c>
      <c r="D823" s="17">
        <f ca="1">IF(A823&lt;$B$1,VLOOKUP(A823,[1]DI!$A$4:$B$15000,2,FALSE),0)</f>
        <v>0</v>
      </c>
      <c r="E823" s="18">
        <f t="shared" ca="1" si="230"/>
        <v>1</v>
      </c>
      <c r="F823" s="18">
        <f ca="1">(TRUNC(PRODUCT($E$12:$E822),16))</f>
        <v>1.19285434303586</v>
      </c>
      <c r="G823" s="18">
        <f t="shared" ca="1" si="247"/>
        <v>1.19285434303586</v>
      </c>
      <c r="H823" s="18">
        <f t="shared" ca="1" si="231"/>
        <v>1</v>
      </c>
      <c r="I823" s="17">
        <f t="shared" si="237"/>
        <v>0.03</v>
      </c>
      <c r="J823" s="5">
        <f t="shared" si="238"/>
        <v>43360</v>
      </c>
      <c r="K823" s="2">
        <f t="shared" si="239"/>
        <v>54</v>
      </c>
      <c r="L823" s="27">
        <f t="shared" si="240"/>
        <v>54</v>
      </c>
      <c r="M823" s="14">
        <f t="shared" si="232"/>
        <v>1.0063541309999999</v>
      </c>
      <c r="N823" s="14">
        <f t="shared" ca="1" si="233"/>
        <v>1.0063541309999999</v>
      </c>
      <c r="O823" s="27">
        <f t="shared" si="246"/>
        <v>0</v>
      </c>
      <c r="P823" s="18">
        <f t="shared" ca="1" si="234"/>
        <v>3628.2088009899999</v>
      </c>
      <c r="Q823" s="3">
        <f t="shared" si="241"/>
        <v>0</v>
      </c>
      <c r="R823" s="4" t="str">
        <f t="shared" si="242"/>
        <v>A+J=</v>
      </c>
      <c r="S823" s="5">
        <f t="shared" si="243"/>
        <v>43539</v>
      </c>
      <c r="T823" s="8">
        <f t="shared" si="244"/>
        <v>0</v>
      </c>
      <c r="U823" s="8"/>
      <c r="V823" s="8"/>
      <c r="W823" s="8"/>
      <c r="X823" s="8"/>
      <c r="Y823" s="6"/>
      <c r="Z823" s="8"/>
      <c r="AA823" s="8"/>
      <c r="AB823" s="8"/>
      <c r="AC823" s="8"/>
      <c r="AD823" s="8"/>
      <c r="AE823" s="9"/>
      <c r="AF823" s="8"/>
      <c r="AG823" s="8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6"/>
      <c r="GI823" s="6"/>
      <c r="GJ823" s="6"/>
      <c r="GK823" s="6"/>
      <c r="GL823" s="6"/>
      <c r="GM823" s="6"/>
      <c r="GN823" s="6"/>
      <c r="GO823" s="6"/>
      <c r="GP823" s="6"/>
      <c r="GQ823" s="6"/>
      <c r="GR823" s="6"/>
      <c r="GS823" s="6"/>
      <c r="GT823" s="6"/>
      <c r="GU823" s="6"/>
      <c r="GV823" s="6"/>
      <c r="GW823" s="6"/>
      <c r="GX823" s="6"/>
      <c r="GY823" s="6"/>
      <c r="GZ823" s="6"/>
    </row>
    <row r="824" spans="1:208" x14ac:dyDescent="0.15">
      <c r="A824" s="153">
        <f t="shared" si="235"/>
        <v>43440</v>
      </c>
      <c r="B824" s="23" t="str">
        <f t="shared" ca="1" si="245"/>
        <v>n.d</v>
      </c>
      <c r="C824" s="18">
        <f t="shared" si="236"/>
        <v>571000</v>
      </c>
      <c r="D824" s="17">
        <f ca="1">IF(A824&lt;$B$1,VLOOKUP(A824,[1]DI!$A$4:$B$15000,2,FALSE),0)</f>
        <v>0</v>
      </c>
      <c r="E824" s="18">
        <f t="shared" ca="1" si="230"/>
        <v>1</v>
      </c>
      <c r="F824" s="18">
        <f ca="1">(TRUNC(PRODUCT($E$12:$E823),16))</f>
        <v>1.19285434303586</v>
      </c>
      <c r="G824" s="18">
        <f t="shared" ca="1" si="247"/>
        <v>1.19285434303586</v>
      </c>
      <c r="H824" s="18">
        <f t="shared" ca="1" si="231"/>
        <v>1</v>
      </c>
      <c r="I824" s="17">
        <f t="shared" si="237"/>
        <v>0.03</v>
      </c>
      <c r="J824" s="5">
        <f t="shared" si="238"/>
        <v>43360</v>
      </c>
      <c r="K824" s="2">
        <f t="shared" si="239"/>
        <v>55</v>
      </c>
      <c r="L824" s="27">
        <f t="shared" si="240"/>
        <v>55</v>
      </c>
      <c r="M824" s="14">
        <f t="shared" si="232"/>
        <v>1.0064721809999999</v>
      </c>
      <c r="N824" s="14">
        <f t="shared" ca="1" si="233"/>
        <v>1.0064721809999999</v>
      </c>
      <c r="O824" s="27">
        <f t="shared" si="246"/>
        <v>0</v>
      </c>
      <c r="P824" s="18">
        <f t="shared" ca="1" si="234"/>
        <v>3695.61535099</v>
      </c>
      <c r="Q824" s="3">
        <f t="shared" si="241"/>
        <v>0</v>
      </c>
      <c r="R824" s="4" t="str">
        <f t="shared" si="242"/>
        <v>A+J=</v>
      </c>
      <c r="S824" s="5">
        <f t="shared" si="243"/>
        <v>43539</v>
      </c>
      <c r="T824" s="8">
        <f t="shared" si="244"/>
        <v>0</v>
      </c>
      <c r="U824" s="8"/>
      <c r="V824" s="8"/>
      <c r="W824" s="8"/>
      <c r="X824" s="8"/>
      <c r="Y824" s="6"/>
      <c r="Z824" s="8"/>
      <c r="AA824" s="8"/>
      <c r="AB824" s="8"/>
      <c r="AC824" s="8"/>
      <c r="AD824" s="8"/>
      <c r="AE824" s="9"/>
      <c r="AF824" s="8"/>
      <c r="AG824" s="8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6"/>
      <c r="GI824" s="6"/>
      <c r="GJ824" s="6"/>
      <c r="GK824" s="6"/>
      <c r="GL824" s="6"/>
      <c r="GM824" s="6"/>
      <c r="GN824" s="6"/>
      <c r="GO824" s="6"/>
      <c r="GP824" s="6"/>
      <c r="GQ824" s="6"/>
      <c r="GR824" s="6"/>
      <c r="GS824" s="6"/>
      <c r="GT824" s="6"/>
      <c r="GU824" s="6"/>
      <c r="GV824" s="6"/>
      <c r="GW824" s="6"/>
      <c r="GX824" s="6"/>
      <c r="GY824" s="6"/>
      <c r="GZ824" s="6"/>
    </row>
    <row r="825" spans="1:208" x14ac:dyDescent="0.15">
      <c r="A825" s="153">
        <f t="shared" si="235"/>
        <v>43441</v>
      </c>
      <c r="B825" s="23" t="str">
        <f t="shared" ca="1" si="245"/>
        <v>n.d</v>
      </c>
      <c r="C825" s="18">
        <f t="shared" si="236"/>
        <v>571000</v>
      </c>
      <c r="D825" s="17">
        <f ca="1">IF(A825&lt;$B$1,VLOOKUP(A825,[1]DI!$A$4:$B$15000,2,FALSE),0)</f>
        <v>0</v>
      </c>
      <c r="E825" s="18">
        <f t="shared" ca="1" si="230"/>
        <v>1</v>
      </c>
      <c r="F825" s="18">
        <f ca="1">(TRUNC(PRODUCT($E$12:$E824),16))</f>
        <v>1.19285434303586</v>
      </c>
      <c r="G825" s="18">
        <f t="shared" ca="1" si="247"/>
        <v>1.19285434303586</v>
      </c>
      <c r="H825" s="18">
        <f t="shared" ca="1" si="231"/>
        <v>1</v>
      </c>
      <c r="I825" s="17">
        <f t="shared" si="237"/>
        <v>0.03</v>
      </c>
      <c r="J825" s="5">
        <f t="shared" si="238"/>
        <v>43360</v>
      </c>
      <c r="K825" s="2">
        <f t="shared" si="239"/>
        <v>56</v>
      </c>
      <c r="L825" s="27">
        <f t="shared" si="240"/>
        <v>56</v>
      </c>
      <c r="M825" s="14">
        <f t="shared" si="232"/>
        <v>1.006590243</v>
      </c>
      <c r="N825" s="14">
        <f t="shared" ca="1" si="233"/>
        <v>1.006590243</v>
      </c>
      <c r="O825" s="27">
        <f t="shared" si="246"/>
        <v>0</v>
      </c>
      <c r="P825" s="18">
        <f t="shared" ca="1" si="234"/>
        <v>3763.0287530000001</v>
      </c>
      <c r="Q825" s="3">
        <f t="shared" si="241"/>
        <v>0</v>
      </c>
      <c r="R825" s="4" t="str">
        <f t="shared" si="242"/>
        <v>A+J=</v>
      </c>
      <c r="S825" s="5">
        <f t="shared" si="243"/>
        <v>43539</v>
      </c>
      <c r="T825" s="8">
        <f t="shared" si="244"/>
        <v>0</v>
      </c>
      <c r="U825" s="8"/>
      <c r="V825" s="8"/>
      <c r="W825" s="8"/>
      <c r="X825" s="8"/>
      <c r="Y825" s="6"/>
      <c r="Z825" s="8"/>
      <c r="AA825" s="8"/>
      <c r="AB825" s="8"/>
      <c r="AC825" s="8"/>
      <c r="AD825" s="8"/>
      <c r="AE825" s="9"/>
      <c r="AF825" s="8"/>
      <c r="AG825" s="8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6"/>
      <c r="GI825" s="6"/>
      <c r="GJ825" s="6"/>
      <c r="GK825" s="6"/>
      <c r="GL825" s="6"/>
      <c r="GM825" s="6"/>
      <c r="GN825" s="6"/>
      <c r="GO825" s="6"/>
      <c r="GP825" s="6"/>
      <c r="GQ825" s="6"/>
      <c r="GR825" s="6"/>
      <c r="GS825" s="6"/>
      <c r="GT825" s="6"/>
      <c r="GU825" s="6"/>
      <c r="GV825" s="6"/>
      <c r="GW825" s="6"/>
      <c r="GX825" s="6"/>
      <c r="GY825" s="6"/>
      <c r="GZ825" s="6"/>
    </row>
    <row r="826" spans="1:208" x14ac:dyDescent="0.15">
      <c r="A826" s="153">
        <f t="shared" si="235"/>
        <v>43442</v>
      </c>
      <c r="B826" s="23" t="str">
        <f t="shared" ca="1" si="245"/>
        <v>n.d</v>
      </c>
      <c r="C826" s="18">
        <f t="shared" si="236"/>
        <v>571000</v>
      </c>
      <c r="D826" s="17">
        <f ca="1">IF(A826&lt;$B$1,VLOOKUP(A826,[1]DI!$A$4:$B$15000,2,FALSE),0)</f>
        <v>0</v>
      </c>
      <c r="E826" s="18">
        <f t="shared" ca="1" si="230"/>
        <v>1</v>
      </c>
      <c r="F826" s="18">
        <f ca="1">(TRUNC(PRODUCT($E$12:$E825),16))</f>
        <v>1.19285434303586</v>
      </c>
      <c r="G826" s="18">
        <f t="shared" ca="1" si="247"/>
        <v>1.19285434303586</v>
      </c>
      <c r="H826" s="18">
        <f t="shared" ca="1" si="231"/>
        <v>1</v>
      </c>
      <c r="I826" s="17">
        <f t="shared" si="237"/>
        <v>0.03</v>
      </c>
      <c r="J826" s="5">
        <f t="shared" si="238"/>
        <v>43360</v>
      </c>
      <c r="K826" s="2">
        <f t="shared" si="239"/>
        <v>56</v>
      </c>
      <c r="L826" s="27">
        <f t="shared" si="240"/>
        <v>57</v>
      </c>
      <c r="M826" s="14">
        <f t="shared" si="232"/>
        <v>1.00670832</v>
      </c>
      <c r="N826" s="14">
        <f t="shared" ca="1" si="233"/>
        <v>1.00670832</v>
      </c>
      <c r="O826" s="27">
        <f t="shared" si="246"/>
        <v>0</v>
      </c>
      <c r="P826" s="18">
        <f t="shared" ca="1" si="234"/>
        <v>3830.4507199899999</v>
      </c>
      <c r="Q826" s="3">
        <f t="shared" si="241"/>
        <v>0</v>
      </c>
      <c r="R826" s="4" t="str">
        <f t="shared" si="242"/>
        <v>A+J=</v>
      </c>
      <c r="S826" s="5">
        <f t="shared" si="243"/>
        <v>43539</v>
      </c>
      <c r="T826" s="8">
        <f t="shared" si="244"/>
        <v>0</v>
      </c>
      <c r="U826" s="8"/>
      <c r="V826" s="8"/>
      <c r="W826" s="8"/>
      <c r="X826" s="8"/>
      <c r="Y826" s="6"/>
      <c r="Z826" s="8"/>
      <c r="AA826" s="8"/>
      <c r="AB826" s="8"/>
      <c r="AC826" s="8"/>
      <c r="AD826" s="8"/>
      <c r="AE826" s="9"/>
      <c r="AF826" s="8"/>
      <c r="AG826" s="8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6"/>
      <c r="GI826" s="6"/>
      <c r="GJ826" s="6"/>
      <c r="GK826" s="6"/>
      <c r="GL826" s="6"/>
      <c r="GM826" s="6"/>
      <c r="GN826" s="6"/>
      <c r="GO826" s="6"/>
      <c r="GP826" s="6"/>
      <c r="GQ826" s="6"/>
      <c r="GR826" s="6"/>
      <c r="GS826" s="6"/>
      <c r="GT826" s="6"/>
      <c r="GU826" s="6"/>
      <c r="GV826" s="6"/>
      <c r="GW826" s="6"/>
      <c r="GX826" s="6"/>
      <c r="GY826" s="6"/>
      <c r="GZ826" s="6"/>
    </row>
    <row r="827" spans="1:208" x14ac:dyDescent="0.15">
      <c r="A827" s="153">
        <f t="shared" si="235"/>
        <v>43443</v>
      </c>
      <c r="B827" s="23" t="str">
        <f t="shared" ca="1" si="245"/>
        <v>n.d</v>
      </c>
      <c r="C827" s="18">
        <f t="shared" si="236"/>
        <v>571000</v>
      </c>
      <c r="D827" s="17">
        <f ca="1">IF(A827&lt;$B$1,VLOOKUP(A827,[1]DI!$A$4:$B$15000,2,FALSE),0)</f>
        <v>0</v>
      </c>
      <c r="E827" s="18">
        <f t="shared" ca="1" si="230"/>
        <v>1</v>
      </c>
      <c r="F827" s="18">
        <f ca="1">(TRUNC(PRODUCT($E$12:$E826),16))</f>
        <v>1.19285434303586</v>
      </c>
      <c r="G827" s="18">
        <f t="shared" ca="1" si="247"/>
        <v>1.19285434303586</v>
      </c>
      <c r="H827" s="18">
        <f t="shared" ca="1" si="231"/>
        <v>1</v>
      </c>
      <c r="I827" s="17">
        <f t="shared" si="237"/>
        <v>0.03</v>
      </c>
      <c r="J827" s="5">
        <f t="shared" si="238"/>
        <v>43360</v>
      </c>
      <c r="K827" s="2">
        <f t="shared" si="239"/>
        <v>56</v>
      </c>
      <c r="L827" s="27">
        <f t="shared" si="240"/>
        <v>57</v>
      </c>
      <c r="M827" s="14">
        <f t="shared" si="232"/>
        <v>1.00670832</v>
      </c>
      <c r="N827" s="14">
        <f t="shared" ca="1" si="233"/>
        <v>1.00670832</v>
      </c>
      <c r="O827" s="27">
        <f t="shared" si="246"/>
        <v>0</v>
      </c>
      <c r="P827" s="18">
        <f t="shared" ca="1" si="234"/>
        <v>3830.4507199899999</v>
      </c>
      <c r="Q827" s="3">
        <f t="shared" si="241"/>
        <v>0</v>
      </c>
      <c r="R827" s="4" t="str">
        <f t="shared" si="242"/>
        <v>A+J=</v>
      </c>
      <c r="S827" s="5">
        <f t="shared" si="243"/>
        <v>43539</v>
      </c>
      <c r="T827" s="8">
        <f t="shared" si="244"/>
        <v>0</v>
      </c>
      <c r="U827" s="8"/>
      <c r="V827" s="8"/>
      <c r="W827" s="8"/>
      <c r="X827" s="8"/>
      <c r="Y827" s="6"/>
      <c r="Z827" s="8"/>
      <c r="AA827" s="8"/>
      <c r="AB827" s="8"/>
      <c r="AC827" s="8"/>
      <c r="AD827" s="8"/>
      <c r="AE827" s="9"/>
      <c r="AF827" s="8"/>
      <c r="AG827" s="8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6"/>
      <c r="GI827" s="6"/>
      <c r="GJ827" s="6"/>
      <c r="GK827" s="6"/>
      <c r="GL827" s="6"/>
      <c r="GM827" s="6"/>
      <c r="GN827" s="6"/>
      <c r="GO827" s="6"/>
      <c r="GP827" s="6"/>
      <c r="GQ827" s="6"/>
      <c r="GR827" s="6"/>
      <c r="GS827" s="6"/>
      <c r="GT827" s="6"/>
      <c r="GU827" s="6"/>
      <c r="GV827" s="6"/>
      <c r="GW827" s="6"/>
      <c r="GX827" s="6"/>
      <c r="GY827" s="6"/>
      <c r="GZ827" s="6"/>
    </row>
    <row r="828" spans="1:208" x14ac:dyDescent="0.15">
      <c r="A828" s="153">
        <f t="shared" si="235"/>
        <v>43444</v>
      </c>
      <c r="B828" s="23" t="str">
        <f t="shared" ca="1" si="245"/>
        <v>n.d</v>
      </c>
      <c r="C828" s="18">
        <f t="shared" si="236"/>
        <v>571000</v>
      </c>
      <c r="D828" s="17">
        <f ca="1">IF(A828&lt;$B$1,VLOOKUP(A828,[1]DI!$A$4:$B$15000,2,FALSE),0)</f>
        <v>0</v>
      </c>
      <c r="E828" s="18">
        <f t="shared" ca="1" si="230"/>
        <v>1</v>
      </c>
      <c r="F828" s="18">
        <f ca="1">(TRUNC(PRODUCT($E$12:$E827),16))</f>
        <v>1.19285434303586</v>
      </c>
      <c r="G828" s="18">
        <f t="shared" ca="1" si="247"/>
        <v>1.19285434303586</v>
      </c>
      <c r="H828" s="18">
        <f t="shared" ca="1" si="231"/>
        <v>1</v>
      </c>
      <c r="I828" s="17">
        <f t="shared" si="237"/>
        <v>0.03</v>
      </c>
      <c r="J828" s="5">
        <f t="shared" si="238"/>
        <v>43360</v>
      </c>
      <c r="K828" s="2">
        <f t="shared" si="239"/>
        <v>57</v>
      </c>
      <c r="L828" s="27">
        <f t="shared" si="240"/>
        <v>57</v>
      </c>
      <c r="M828" s="14">
        <f t="shared" si="232"/>
        <v>1.00670832</v>
      </c>
      <c r="N828" s="14">
        <f t="shared" ca="1" si="233"/>
        <v>1.00670832</v>
      </c>
      <c r="O828" s="27">
        <f t="shared" si="246"/>
        <v>0</v>
      </c>
      <c r="P828" s="18">
        <f t="shared" ca="1" si="234"/>
        <v>3830.4507199899999</v>
      </c>
      <c r="Q828" s="3">
        <f t="shared" si="241"/>
        <v>0</v>
      </c>
      <c r="R828" s="4" t="str">
        <f t="shared" si="242"/>
        <v>A+J=</v>
      </c>
      <c r="S828" s="5">
        <f t="shared" si="243"/>
        <v>43539</v>
      </c>
      <c r="T828" s="8">
        <f t="shared" si="244"/>
        <v>0</v>
      </c>
      <c r="U828" s="8"/>
      <c r="V828" s="8"/>
      <c r="W828" s="8"/>
      <c r="X828" s="8"/>
      <c r="Y828" s="6"/>
      <c r="Z828" s="8"/>
      <c r="AA828" s="8"/>
      <c r="AB828" s="8"/>
      <c r="AC828" s="8"/>
      <c r="AD828" s="8"/>
      <c r="AE828" s="9"/>
      <c r="AF828" s="8"/>
      <c r="AG828" s="8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6"/>
      <c r="GI828" s="6"/>
      <c r="GJ828" s="6"/>
      <c r="GK828" s="6"/>
      <c r="GL828" s="6"/>
      <c r="GM828" s="6"/>
      <c r="GN828" s="6"/>
      <c r="GO828" s="6"/>
      <c r="GP828" s="6"/>
      <c r="GQ828" s="6"/>
      <c r="GR828" s="6"/>
      <c r="GS828" s="6"/>
      <c r="GT828" s="6"/>
      <c r="GU828" s="6"/>
      <c r="GV828" s="6"/>
      <c r="GW828" s="6"/>
      <c r="GX828" s="6"/>
      <c r="GY828" s="6"/>
      <c r="GZ828" s="6"/>
    </row>
    <row r="829" spans="1:208" x14ac:dyDescent="0.15">
      <c r="A829" s="153">
        <f t="shared" si="235"/>
        <v>43445</v>
      </c>
      <c r="B829" s="23" t="str">
        <f t="shared" ca="1" si="245"/>
        <v>n.d</v>
      </c>
      <c r="C829" s="18">
        <f t="shared" si="236"/>
        <v>571000</v>
      </c>
      <c r="D829" s="17">
        <f ca="1">IF(A829&lt;$B$1,VLOOKUP(A829,[1]DI!$A$4:$B$15000,2,FALSE),0)</f>
        <v>0</v>
      </c>
      <c r="E829" s="18">
        <f t="shared" ca="1" si="230"/>
        <v>1</v>
      </c>
      <c r="F829" s="18">
        <f ca="1">(TRUNC(PRODUCT($E$12:$E828),16))</f>
        <v>1.19285434303586</v>
      </c>
      <c r="G829" s="18">
        <f t="shared" ca="1" si="247"/>
        <v>1.19285434303586</v>
      </c>
      <c r="H829" s="18">
        <f t="shared" ca="1" si="231"/>
        <v>1</v>
      </c>
      <c r="I829" s="17">
        <f t="shared" si="237"/>
        <v>0.03</v>
      </c>
      <c r="J829" s="5">
        <f t="shared" si="238"/>
        <v>43360</v>
      </c>
      <c r="K829" s="2">
        <f t="shared" si="239"/>
        <v>58</v>
      </c>
      <c r="L829" s="27">
        <f t="shared" si="240"/>
        <v>58</v>
      </c>
      <c r="M829" s="14">
        <f t="shared" si="232"/>
        <v>1.006826411</v>
      </c>
      <c r="N829" s="14">
        <f t="shared" ca="1" si="233"/>
        <v>1.006826411</v>
      </c>
      <c r="O829" s="27">
        <f t="shared" si="246"/>
        <v>0</v>
      </c>
      <c r="P829" s="18">
        <f t="shared" ca="1" si="234"/>
        <v>3897.8806810000001</v>
      </c>
      <c r="Q829" s="3">
        <f t="shared" si="241"/>
        <v>0</v>
      </c>
      <c r="R829" s="4" t="str">
        <f t="shared" si="242"/>
        <v>A+J=</v>
      </c>
      <c r="S829" s="5">
        <f t="shared" si="243"/>
        <v>43539</v>
      </c>
      <c r="T829" s="8">
        <f t="shared" si="244"/>
        <v>0</v>
      </c>
      <c r="U829" s="8"/>
      <c r="V829" s="8"/>
      <c r="W829" s="8"/>
      <c r="X829" s="8"/>
      <c r="Y829" s="6"/>
      <c r="Z829" s="8"/>
      <c r="AA829" s="8"/>
      <c r="AB829" s="8"/>
      <c r="AC829" s="8"/>
      <c r="AD829" s="8"/>
      <c r="AE829" s="9"/>
      <c r="AF829" s="8"/>
      <c r="AG829" s="8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6"/>
      <c r="GI829" s="6"/>
      <c r="GJ829" s="6"/>
      <c r="GK829" s="6"/>
      <c r="GL829" s="6"/>
      <c r="GM829" s="6"/>
      <c r="GN829" s="6"/>
      <c r="GO829" s="6"/>
      <c r="GP829" s="6"/>
      <c r="GQ829" s="6"/>
      <c r="GR829" s="6"/>
      <c r="GS829" s="6"/>
      <c r="GT829" s="6"/>
      <c r="GU829" s="6"/>
      <c r="GV829" s="6"/>
      <c r="GW829" s="6"/>
      <c r="GX829" s="6"/>
      <c r="GY829" s="6"/>
      <c r="GZ829" s="6"/>
    </row>
    <row r="830" spans="1:208" x14ac:dyDescent="0.15">
      <c r="A830" s="153">
        <f t="shared" si="235"/>
        <v>43446</v>
      </c>
      <c r="B830" s="23" t="str">
        <f t="shared" ca="1" si="245"/>
        <v>n.d</v>
      </c>
      <c r="C830" s="18">
        <f t="shared" si="236"/>
        <v>571000</v>
      </c>
      <c r="D830" s="17">
        <f ca="1">IF(A830&lt;$B$1,VLOOKUP(A830,[1]DI!$A$4:$B$15000,2,FALSE),0)</f>
        <v>0</v>
      </c>
      <c r="E830" s="18">
        <f t="shared" ca="1" si="230"/>
        <v>1</v>
      </c>
      <c r="F830" s="18">
        <f ca="1">(TRUNC(PRODUCT($E$12:$E829),16))</f>
        <v>1.19285434303586</v>
      </c>
      <c r="G830" s="18">
        <f t="shared" ca="1" si="247"/>
        <v>1.19285434303586</v>
      </c>
      <c r="H830" s="18">
        <f t="shared" ca="1" si="231"/>
        <v>1</v>
      </c>
      <c r="I830" s="17">
        <f t="shared" si="237"/>
        <v>0.03</v>
      </c>
      <c r="J830" s="5">
        <f t="shared" si="238"/>
        <v>43360</v>
      </c>
      <c r="K830" s="2">
        <f t="shared" si="239"/>
        <v>59</v>
      </c>
      <c r="L830" s="27">
        <f t="shared" si="240"/>
        <v>59</v>
      </c>
      <c r="M830" s="14">
        <f t="shared" si="232"/>
        <v>1.006944515</v>
      </c>
      <c r="N830" s="14">
        <f t="shared" ca="1" si="233"/>
        <v>1.006944515</v>
      </c>
      <c r="O830" s="27">
        <f t="shared" si="246"/>
        <v>0</v>
      </c>
      <c r="P830" s="18">
        <f t="shared" ca="1" si="234"/>
        <v>3965.3180649999999</v>
      </c>
      <c r="Q830" s="3">
        <f t="shared" si="241"/>
        <v>0</v>
      </c>
      <c r="R830" s="4" t="str">
        <f t="shared" si="242"/>
        <v>A+J=</v>
      </c>
      <c r="S830" s="5">
        <f t="shared" si="243"/>
        <v>43539</v>
      </c>
      <c r="T830" s="8">
        <f t="shared" si="244"/>
        <v>0</v>
      </c>
      <c r="U830" s="8"/>
      <c r="V830" s="8"/>
      <c r="W830" s="8"/>
      <c r="X830" s="8"/>
      <c r="Y830" s="6"/>
      <c r="Z830" s="8"/>
      <c r="AA830" s="8"/>
      <c r="AB830" s="8"/>
      <c r="AC830" s="8"/>
      <c r="AD830" s="8"/>
      <c r="AE830" s="9"/>
      <c r="AF830" s="8"/>
      <c r="AG830" s="8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6"/>
      <c r="GI830" s="6"/>
      <c r="GJ830" s="6"/>
      <c r="GK830" s="6"/>
      <c r="GL830" s="6"/>
      <c r="GM830" s="6"/>
      <c r="GN830" s="6"/>
      <c r="GO830" s="6"/>
      <c r="GP830" s="6"/>
      <c r="GQ830" s="6"/>
      <c r="GR830" s="6"/>
      <c r="GS830" s="6"/>
      <c r="GT830" s="6"/>
      <c r="GU830" s="6"/>
      <c r="GV830" s="6"/>
      <c r="GW830" s="6"/>
      <c r="GX830" s="6"/>
      <c r="GY830" s="6"/>
      <c r="GZ830" s="6"/>
    </row>
    <row r="831" spans="1:208" x14ac:dyDescent="0.15">
      <c r="A831" s="153">
        <f t="shared" si="235"/>
        <v>43447</v>
      </c>
      <c r="B831" s="23" t="str">
        <f t="shared" ca="1" si="245"/>
        <v>n.d</v>
      </c>
      <c r="C831" s="18">
        <f t="shared" si="236"/>
        <v>571000</v>
      </c>
      <c r="D831" s="17">
        <f ca="1">IF(A831&lt;$B$1,VLOOKUP(A831,[1]DI!$A$4:$B$15000,2,FALSE),0)</f>
        <v>0</v>
      </c>
      <c r="E831" s="18">
        <f t="shared" ca="1" si="230"/>
        <v>1</v>
      </c>
      <c r="F831" s="18">
        <f ca="1">(TRUNC(PRODUCT($E$12:$E830),16))</f>
        <v>1.19285434303586</v>
      </c>
      <c r="G831" s="18">
        <f t="shared" ca="1" si="247"/>
        <v>1.19285434303586</v>
      </c>
      <c r="H831" s="18">
        <f t="shared" ca="1" si="231"/>
        <v>1</v>
      </c>
      <c r="I831" s="17">
        <f t="shared" si="237"/>
        <v>0.03</v>
      </c>
      <c r="J831" s="5">
        <f t="shared" si="238"/>
        <v>43360</v>
      </c>
      <c r="K831" s="2">
        <f t="shared" si="239"/>
        <v>60</v>
      </c>
      <c r="L831" s="27">
        <f t="shared" si="240"/>
        <v>60</v>
      </c>
      <c r="M831" s="14">
        <f t="shared" si="232"/>
        <v>1.007062634</v>
      </c>
      <c r="N831" s="14">
        <f t="shared" ca="1" si="233"/>
        <v>1.007062634</v>
      </c>
      <c r="O831" s="27">
        <f t="shared" si="246"/>
        <v>0</v>
      </c>
      <c r="P831" s="18">
        <f t="shared" ca="1" si="234"/>
        <v>4032.76401399</v>
      </c>
      <c r="Q831" s="3">
        <f t="shared" si="241"/>
        <v>0</v>
      </c>
      <c r="R831" s="4" t="str">
        <f t="shared" si="242"/>
        <v>A+J=</v>
      </c>
      <c r="S831" s="5">
        <f t="shared" si="243"/>
        <v>43539</v>
      </c>
      <c r="T831" s="8">
        <f t="shared" si="244"/>
        <v>0</v>
      </c>
      <c r="U831" s="8"/>
      <c r="V831" s="8"/>
      <c r="W831" s="8"/>
      <c r="X831" s="8"/>
      <c r="Y831" s="6"/>
      <c r="Z831" s="8"/>
      <c r="AA831" s="8"/>
      <c r="AB831" s="8"/>
      <c r="AC831" s="8"/>
      <c r="AD831" s="8"/>
      <c r="AE831" s="9"/>
      <c r="AF831" s="8"/>
      <c r="AG831" s="8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6"/>
      <c r="GI831" s="6"/>
      <c r="GJ831" s="6"/>
      <c r="GK831" s="6"/>
      <c r="GL831" s="6"/>
      <c r="GM831" s="6"/>
      <c r="GN831" s="6"/>
      <c r="GO831" s="6"/>
      <c r="GP831" s="6"/>
      <c r="GQ831" s="6"/>
      <c r="GR831" s="6"/>
      <c r="GS831" s="6"/>
      <c r="GT831" s="6"/>
      <c r="GU831" s="6"/>
      <c r="GV831" s="6"/>
      <c r="GW831" s="6"/>
      <c r="GX831" s="6"/>
      <c r="GY831" s="6"/>
      <c r="GZ831" s="6"/>
    </row>
    <row r="832" spans="1:208" x14ac:dyDescent="0.15">
      <c r="A832" s="153">
        <f t="shared" si="235"/>
        <v>43448</v>
      </c>
      <c r="B832" s="23" t="str">
        <f t="shared" ca="1" si="245"/>
        <v>n.d</v>
      </c>
      <c r="C832" s="18">
        <f t="shared" si="236"/>
        <v>571000</v>
      </c>
      <c r="D832" s="17">
        <f ca="1">IF(A832&lt;$B$1,VLOOKUP(A832,[1]DI!$A$4:$B$15000,2,FALSE),0)</f>
        <v>0</v>
      </c>
      <c r="E832" s="18">
        <f t="shared" ca="1" si="230"/>
        <v>1</v>
      </c>
      <c r="F832" s="18">
        <f ca="1">(TRUNC(PRODUCT($E$12:$E831),16))</f>
        <v>1.19285434303586</v>
      </c>
      <c r="G832" s="18">
        <f t="shared" ca="1" si="247"/>
        <v>1.19285434303586</v>
      </c>
      <c r="H832" s="18">
        <f t="shared" ca="1" si="231"/>
        <v>1</v>
      </c>
      <c r="I832" s="17">
        <f t="shared" si="237"/>
        <v>0.03</v>
      </c>
      <c r="J832" s="5">
        <f t="shared" si="238"/>
        <v>43360</v>
      </c>
      <c r="K832" s="2">
        <f t="shared" si="239"/>
        <v>61</v>
      </c>
      <c r="L832" s="27">
        <f t="shared" si="240"/>
        <v>61</v>
      </c>
      <c r="M832" s="14">
        <f t="shared" si="232"/>
        <v>1.0071807660000001</v>
      </c>
      <c r="N832" s="14">
        <f t="shared" ca="1" si="233"/>
        <v>1.0071807660000001</v>
      </c>
      <c r="O832" s="27">
        <f t="shared" si="246"/>
        <v>0</v>
      </c>
      <c r="P832" s="18">
        <f t="shared" ca="1" si="234"/>
        <v>4100.2173860000003</v>
      </c>
      <c r="Q832" s="3">
        <f t="shared" si="241"/>
        <v>0</v>
      </c>
      <c r="R832" s="4" t="str">
        <f t="shared" si="242"/>
        <v>A+J=</v>
      </c>
      <c r="S832" s="5">
        <f t="shared" si="243"/>
        <v>43539</v>
      </c>
      <c r="T832" s="8">
        <f t="shared" si="244"/>
        <v>0</v>
      </c>
      <c r="U832" s="8"/>
      <c r="V832" s="8"/>
      <c r="W832" s="8"/>
      <c r="X832" s="8"/>
      <c r="Y832" s="6"/>
      <c r="Z832" s="8"/>
      <c r="AA832" s="8"/>
      <c r="AB832" s="8"/>
      <c r="AC832" s="8"/>
      <c r="AD832" s="8"/>
      <c r="AE832" s="9"/>
      <c r="AF832" s="8"/>
      <c r="AG832" s="8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6"/>
      <c r="GI832" s="6"/>
      <c r="GJ832" s="6"/>
      <c r="GK832" s="6"/>
      <c r="GL832" s="6"/>
      <c r="GM832" s="6"/>
      <c r="GN832" s="6"/>
      <c r="GO832" s="6"/>
      <c r="GP832" s="6"/>
      <c r="GQ832" s="6"/>
      <c r="GR832" s="6"/>
      <c r="GS832" s="6"/>
      <c r="GT832" s="6"/>
      <c r="GU832" s="6"/>
      <c r="GV832" s="6"/>
      <c r="GW832" s="6"/>
      <c r="GX832" s="6"/>
      <c r="GY832" s="6"/>
      <c r="GZ832" s="6"/>
    </row>
    <row r="833" spans="1:208" x14ac:dyDescent="0.15">
      <c r="A833" s="153">
        <f t="shared" si="235"/>
        <v>43449</v>
      </c>
      <c r="B833" s="23" t="str">
        <f t="shared" ca="1" si="245"/>
        <v>n.d</v>
      </c>
      <c r="C833" s="18">
        <f t="shared" si="236"/>
        <v>571000</v>
      </c>
      <c r="D833" s="17">
        <f ca="1">IF(A833&lt;$B$1,VLOOKUP(A833,[1]DI!$A$4:$B$15000,2,FALSE),0)</f>
        <v>0</v>
      </c>
      <c r="E833" s="18">
        <f t="shared" ca="1" si="230"/>
        <v>1</v>
      </c>
      <c r="F833" s="18">
        <f ca="1">(TRUNC(PRODUCT($E$12:$E832),16))</f>
        <v>1.19285434303586</v>
      </c>
      <c r="G833" s="18">
        <f t="shared" ca="1" si="247"/>
        <v>1.19285434303586</v>
      </c>
      <c r="H833" s="18">
        <f t="shared" ca="1" si="231"/>
        <v>1</v>
      </c>
      <c r="I833" s="17">
        <f t="shared" si="237"/>
        <v>0.03</v>
      </c>
      <c r="J833" s="5">
        <f t="shared" si="238"/>
        <v>43360</v>
      </c>
      <c r="K833" s="2">
        <f t="shared" si="239"/>
        <v>61</v>
      </c>
      <c r="L833" s="27">
        <f t="shared" si="240"/>
        <v>62</v>
      </c>
      <c r="M833" s="14">
        <f t="shared" si="232"/>
        <v>1.007298912</v>
      </c>
      <c r="N833" s="14">
        <f t="shared" ca="1" si="233"/>
        <v>1.007298912</v>
      </c>
      <c r="O833" s="27">
        <f t="shared" si="246"/>
        <v>0</v>
      </c>
      <c r="P833" s="18">
        <f t="shared" ca="1" si="234"/>
        <v>4167.6787519899999</v>
      </c>
      <c r="Q833" s="3">
        <f t="shared" si="241"/>
        <v>0</v>
      </c>
      <c r="R833" s="4" t="str">
        <f t="shared" si="242"/>
        <v>A+J=</v>
      </c>
      <c r="S833" s="5">
        <f t="shared" si="243"/>
        <v>43539</v>
      </c>
      <c r="T833" s="8">
        <f t="shared" si="244"/>
        <v>0</v>
      </c>
      <c r="U833" s="8"/>
      <c r="V833" s="8"/>
      <c r="W833" s="8"/>
      <c r="X833" s="8"/>
      <c r="Y833" s="6"/>
      <c r="Z833" s="8"/>
      <c r="AA833" s="8"/>
      <c r="AB833" s="8"/>
      <c r="AC833" s="8"/>
      <c r="AD833" s="8"/>
      <c r="AE833" s="9"/>
      <c r="AF833" s="8"/>
      <c r="AG833" s="8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6"/>
      <c r="GI833" s="6"/>
      <c r="GJ833" s="6"/>
      <c r="GK833" s="6"/>
      <c r="GL833" s="6"/>
      <c r="GM833" s="6"/>
      <c r="GN833" s="6"/>
      <c r="GO833" s="6"/>
      <c r="GP833" s="6"/>
      <c r="GQ833" s="6"/>
      <c r="GR833" s="6"/>
      <c r="GS833" s="6"/>
      <c r="GT833" s="6"/>
      <c r="GU833" s="6"/>
      <c r="GV833" s="6"/>
      <c r="GW833" s="6"/>
      <c r="GX833" s="6"/>
      <c r="GY833" s="6"/>
      <c r="GZ833" s="6"/>
    </row>
    <row r="834" spans="1:208" x14ac:dyDescent="0.15">
      <c r="A834" s="153">
        <f t="shared" si="235"/>
        <v>43450</v>
      </c>
      <c r="B834" s="23" t="str">
        <f t="shared" ca="1" si="245"/>
        <v>n.d</v>
      </c>
      <c r="C834" s="18">
        <f t="shared" si="236"/>
        <v>571000</v>
      </c>
      <c r="D834" s="17">
        <f ca="1">IF(A834&lt;$B$1,VLOOKUP(A834,[1]DI!$A$4:$B$15000,2,FALSE),0)</f>
        <v>0</v>
      </c>
      <c r="E834" s="18">
        <f t="shared" ca="1" si="230"/>
        <v>1</v>
      </c>
      <c r="F834" s="18">
        <f ca="1">(TRUNC(PRODUCT($E$12:$E833),16))</f>
        <v>1.19285434303586</v>
      </c>
      <c r="G834" s="18">
        <f t="shared" ca="1" si="247"/>
        <v>1.19285434303586</v>
      </c>
      <c r="H834" s="18">
        <f t="shared" ca="1" si="231"/>
        <v>1</v>
      </c>
      <c r="I834" s="17">
        <f t="shared" si="237"/>
        <v>0.03</v>
      </c>
      <c r="J834" s="5">
        <f t="shared" si="238"/>
        <v>43360</v>
      </c>
      <c r="K834" s="2">
        <f t="shared" si="239"/>
        <v>61</v>
      </c>
      <c r="L834" s="27">
        <f t="shared" si="240"/>
        <v>62</v>
      </c>
      <c r="M834" s="14">
        <f t="shared" si="232"/>
        <v>1.007298912</v>
      </c>
      <c r="N834" s="14">
        <f t="shared" ca="1" si="233"/>
        <v>1.007298912</v>
      </c>
      <c r="O834" s="27">
        <f t="shared" si="246"/>
        <v>0</v>
      </c>
      <c r="P834" s="18">
        <f t="shared" ca="1" si="234"/>
        <v>4167.6787519899999</v>
      </c>
      <c r="Q834" s="3">
        <f t="shared" si="241"/>
        <v>0</v>
      </c>
      <c r="R834" s="4" t="str">
        <f t="shared" si="242"/>
        <v>A+J=</v>
      </c>
      <c r="S834" s="5">
        <f t="shared" si="243"/>
        <v>43539</v>
      </c>
      <c r="T834" s="8">
        <f t="shared" si="244"/>
        <v>0</v>
      </c>
      <c r="U834" s="8"/>
      <c r="V834" s="8"/>
      <c r="W834" s="8"/>
      <c r="X834" s="8"/>
      <c r="Y834" s="6"/>
      <c r="Z834" s="8"/>
      <c r="AA834" s="8"/>
      <c r="AB834" s="8"/>
      <c r="AC834" s="8"/>
      <c r="AD834" s="8"/>
      <c r="AE834" s="9"/>
      <c r="AF834" s="8"/>
      <c r="AG834" s="8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6"/>
      <c r="GI834" s="6"/>
      <c r="GJ834" s="6"/>
      <c r="GK834" s="6"/>
      <c r="GL834" s="6"/>
      <c r="GM834" s="6"/>
      <c r="GN834" s="6"/>
      <c r="GO834" s="6"/>
      <c r="GP834" s="6"/>
      <c r="GQ834" s="6"/>
      <c r="GR834" s="6"/>
      <c r="GS834" s="6"/>
      <c r="GT834" s="6"/>
      <c r="GU834" s="6"/>
      <c r="GV834" s="6"/>
      <c r="GW834" s="6"/>
      <c r="GX834" s="6"/>
      <c r="GY834" s="6"/>
      <c r="GZ834" s="6"/>
    </row>
    <row r="835" spans="1:208" x14ac:dyDescent="0.15">
      <c r="A835" s="153">
        <f t="shared" si="235"/>
        <v>43451</v>
      </c>
      <c r="B835" s="23" t="str">
        <f t="shared" ca="1" si="245"/>
        <v>n.d</v>
      </c>
      <c r="C835" s="18">
        <f t="shared" si="236"/>
        <v>571000</v>
      </c>
      <c r="D835" s="17">
        <f ca="1">IF(A835&lt;$B$1,VLOOKUP(A835,[1]DI!$A$4:$B$15000,2,FALSE),0)</f>
        <v>0</v>
      </c>
      <c r="E835" s="18">
        <f t="shared" ca="1" si="230"/>
        <v>1</v>
      </c>
      <c r="F835" s="18">
        <f ca="1">(TRUNC(PRODUCT($E$12:$E834),16))</f>
        <v>1.19285434303586</v>
      </c>
      <c r="G835" s="18">
        <f t="shared" ca="1" si="247"/>
        <v>1.19285434303586</v>
      </c>
      <c r="H835" s="18">
        <f t="shared" ca="1" si="231"/>
        <v>1</v>
      </c>
      <c r="I835" s="17">
        <f t="shared" si="237"/>
        <v>0.03</v>
      </c>
      <c r="J835" s="5">
        <f t="shared" si="238"/>
        <v>43360</v>
      </c>
      <c r="K835" s="2">
        <f t="shared" si="239"/>
        <v>62</v>
      </c>
      <c r="L835" s="27">
        <f t="shared" si="240"/>
        <v>62</v>
      </c>
      <c r="M835" s="14">
        <f t="shared" si="232"/>
        <v>1.007298912</v>
      </c>
      <c r="N835" s="14">
        <f t="shared" ca="1" si="233"/>
        <v>1.007298912</v>
      </c>
      <c r="O835" s="27">
        <f t="shared" si="246"/>
        <v>0</v>
      </c>
      <c r="P835" s="18">
        <f t="shared" ca="1" si="234"/>
        <v>4167.6787519899999</v>
      </c>
      <c r="Q835" s="3">
        <f t="shared" si="241"/>
        <v>0</v>
      </c>
      <c r="R835" s="4" t="str">
        <f t="shared" si="242"/>
        <v>A+J=</v>
      </c>
      <c r="S835" s="5">
        <f t="shared" si="243"/>
        <v>43539</v>
      </c>
      <c r="T835" s="8">
        <f t="shared" si="244"/>
        <v>0</v>
      </c>
      <c r="U835" s="8"/>
      <c r="V835" s="8"/>
      <c r="W835" s="8"/>
      <c r="X835" s="8"/>
      <c r="Y835" s="6"/>
      <c r="Z835" s="8"/>
      <c r="AA835" s="8"/>
      <c r="AB835" s="8"/>
      <c r="AC835" s="8"/>
      <c r="AD835" s="8"/>
      <c r="AE835" s="9"/>
      <c r="AF835" s="8"/>
      <c r="AG835" s="8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6"/>
      <c r="GI835" s="6"/>
      <c r="GJ835" s="6"/>
      <c r="GK835" s="6"/>
      <c r="GL835" s="6"/>
      <c r="GM835" s="6"/>
      <c r="GN835" s="6"/>
      <c r="GO835" s="6"/>
      <c r="GP835" s="6"/>
      <c r="GQ835" s="6"/>
      <c r="GR835" s="6"/>
      <c r="GS835" s="6"/>
      <c r="GT835" s="6"/>
      <c r="GU835" s="6"/>
      <c r="GV835" s="6"/>
      <c r="GW835" s="6"/>
      <c r="GX835" s="6"/>
      <c r="GY835" s="6"/>
      <c r="GZ835" s="6"/>
    </row>
    <row r="836" spans="1:208" x14ac:dyDescent="0.15">
      <c r="A836" s="153">
        <f t="shared" si="235"/>
        <v>43452</v>
      </c>
      <c r="B836" s="23" t="str">
        <f t="shared" ca="1" si="245"/>
        <v>n.d</v>
      </c>
      <c r="C836" s="18">
        <f t="shared" si="236"/>
        <v>571000</v>
      </c>
      <c r="D836" s="17">
        <f ca="1">IF(A836&lt;$B$1,VLOOKUP(A836,[1]DI!$A$4:$B$15000,2,FALSE),0)</f>
        <v>0</v>
      </c>
      <c r="E836" s="18">
        <f t="shared" ca="1" si="230"/>
        <v>1</v>
      </c>
      <c r="F836" s="18">
        <f ca="1">(TRUNC(PRODUCT($E$12:$E835),16))</f>
        <v>1.19285434303586</v>
      </c>
      <c r="G836" s="18">
        <f t="shared" ca="1" si="247"/>
        <v>1.19285434303586</v>
      </c>
      <c r="H836" s="18">
        <f t="shared" ca="1" si="231"/>
        <v>1</v>
      </c>
      <c r="I836" s="17">
        <f t="shared" si="237"/>
        <v>0.03</v>
      </c>
      <c r="J836" s="5">
        <f t="shared" si="238"/>
        <v>43360</v>
      </c>
      <c r="K836" s="2">
        <f t="shared" si="239"/>
        <v>63</v>
      </c>
      <c r="L836" s="27">
        <f t="shared" si="240"/>
        <v>63</v>
      </c>
      <c r="M836" s="14">
        <f t="shared" si="232"/>
        <v>1.007417072</v>
      </c>
      <c r="N836" s="14">
        <f t="shared" ca="1" si="233"/>
        <v>1.007417072</v>
      </c>
      <c r="O836" s="27">
        <f t="shared" si="246"/>
        <v>0</v>
      </c>
      <c r="P836" s="18">
        <f t="shared" ca="1" si="234"/>
        <v>4235.14811199</v>
      </c>
      <c r="Q836" s="3">
        <f t="shared" si="241"/>
        <v>0</v>
      </c>
      <c r="R836" s="4" t="str">
        <f t="shared" si="242"/>
        <v>A+J=</v>
      </c>
      <c r="S836" s="5">
        <f t="shared" si="243"/>
        <v>43539</v>
      </c>
      <c r="T836" s="8">
        <f t="shared" si="244"/>
        <v>0</v>
      </c>
      <c r="U836" s="8"/>
      <c r="V836" s="8"/>
      <c r="W836" s="8"/>
      <c r="X836" s="8"/>
      <c r="Y836" s="6"/>
      <c r="Z836" s="8"/>
      <c r="AA836" s="8"/>
      <c r="AB836" s="8"/>
      <c r="AC836" s="8"/>
      <c r="AD836" s="8"/>
      <c r="AE836" s="9"/>
      <c r="AF836" s="8"/>
      <c r="AG836" s="8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6"/>
      <c r="GI836" s="6"/>
      <c r="GJ836" s="6"/>
      <c r="GK836" s="6"/>
      <c r="GL836" s="6"/>
      <c r="GM836" s="6"/>
      <c r="GN836" s="6"/>
      <c r="GO836" s="6"/>
      <c r="GP836" s="6"/>
      <c r="GQ836" s="6"/>
      <c r="GR836" s="6"/>
      <c r="GS836" s="6"/>
      <c r="GT836" s="6"/>
      <c r="GU836" s="6"/>
      <c r="GV836" s="6"/>
      <c r="GW836" s="6"/>
      <c r="GX836" s="6"/>
      <c r="GY836" s="6"/>
      <c r="GZ836" s="6"/>
    </row>
    <row r="837" spans="1:208" x14ac:dyDescent="0.15">
      <c r="A837" s="153">
        <f t="shared" si="235"/>
        <v>43453</v>
      </c>
      <c r="B837" s="23" t="str">
        <f t="shared" ca="1" si="245"/>
        <v>n.d</v>
      </c>
      <c r="C837" s="18">
        <f t="shared" si="236"/>
        <v>571000</v>
      </c>
      <c r="D837" s="17">
        <f ca="1">IF(A837&lt;$B$1,VLOOKUP(A837,[1]DI!$A$4:$B$15000,2,FALSE),0)</f>
        <v>0</v>
      </c>
      <c r="E837" s="18">
        <f t="shared" ca="1" si="230"/>
        <v>1</v>
      </c>
      <c r="F837" s="18">
        <f ca="1">(TRUNC(PRODUCT($E$12:$E836),16))</f>
        <v>1.19285434303586</v>
      </c>
      <c r="G837" s="18">
        <f t="shared" ca="1" si="247"/>
        <v>1.19285434303586</v>
      </c>
      <c r="H837" s="18">
        <f t="shared" ca="1" si="231"/>
        <v>1</v>
      </c>
      <c r="I837" s="17">
        <f t="shared" si="237"/>
        <v>0.03</v>
      </c>
      <c r="J837" s="5">
        <f t="shared" si="238"/>
        <v>43360</v>
      </c>
      <c r="K837" s="2">
        <f t="shared" si="239"/>
        <v>64</v>
      </c>
      <c r="L837" s="27">
        <f t="shared" si="240"/>
        <v>64</v>
      </c>
      <c r="M837" s="14">
        <f t="shared" si="232"/>
        <v>1.007535246</v>
      </c>
      <c r="N837" s="14">
        <f t="shared" ca="1" si="233"/>
        <v>1.007535246</v>
      </c>
      <c r="O837" s="27">
        <f t="shared" si="246"/>
        <v>0</v>
      </c>
      <c r="P837" s="18">
        <f t="shared" ca="1" si="234"/>
        <v>4302.6254660000004</v>
      </c>
      <c r="Q837" s="3">
        <f t="shared" si="241"/>
        <v>0</v>
      </c>
      <c r="R837" s="4" t="str">
        <f t="shared" si="242"/>
        <v>A+J=</v>
      </c>
      <c r="S837" s="5">
        <f t="shared" si="243"/>
        <v>43539</v>
      </c>
      <c r="T837" s="8">
        <f t="shared" si="244"/>
        <v>0</v>
      </c>
      <c r="U837" s="8"/>
      <c r="V837" s="8"/>
      <c r="W837" s="8"/>
      <c r="X837" s="8"/>
      <c r="Y837" s="6"/>
      <c r="Z837" s="8"/>
      <c r="AA837" s="8"/>
      <c r="AB837" s="8"/>
      <c r="AC837" s="8"/>
      <c r="AD837" s="8"/>
      <c r="AE837" s="9"/>
      <c r="AF837" s="8"/>
      <c r="AG837" s="8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6"/>
      <c r="GI837" s="6"/>
      <c r="GJ837" s="6"/>
      <c r="GK837" s="6"/>
      <c r="GL837" s="6"/>
      <c r="GM837" s="6"/>
      <c r="GN837" s="6"/>
      <c r="GO837" s="6"/>
      <c r="GP837" s="6"/>
      <c r="GQ837" s="6"/>
      <c r="GR837" s="6"/>
      <c r="GS837" s="6"/>
      <c r="GT837" s="6"/>
      <c r="GU837" s="6"/>
      <c r="GV837" s="6"/>
      <c r="GW837" s="6"/>
      <c r="GX837" s="6"/>
      <c r="GY837" s="6"/>
      <c r="GZ837" s="6"/>
    </row>
    <row r="838" spans="1:208" x14ac:dyDescent="0.15">
      <c r="A838" s="153">
        <f t="shared" si="235"/>
        <v>43454</v>
      </c>
      <c r="B838" s="23" t="str">
        <f t="shared" ca="1" si="245"/>
        <v>n.d</v>
      </c>
      <c r="C838" s="18">
        <f t="shared" si="236"/>
        <v>571000</v>
      </c>
      <c r="D838" s="17">
        <f ca="1">IF(A838&lt;$B$1,VLOOKUP(A838,[1]DI!$A$4:$B$15000,2,FALSE),0)</f>
        <v>0</v>
      </c>
      <c r="E838" s="18">
        <f t="shared" ca="1" si="230"/>
        <v>1</v>
      </c>
      <c r="F838" s="18">
        <f ca="1">(TRUNC(PRODUCT($E$12:$E837),16))</f>
        <v>1.19285434303586</v>
      </c>
      <c r="G838" s="18">
        <f t="shared" ca="1" si="247"/>
        <v>1.19285434303586</v>
      </c>
      <c r="H838" s="18">
        <f t="shared" ca="1" si="231"/>
        <v>1</v>
      </c>
      <c r="I838" s="17">
        <f t="shared" si="237"/>
        <v>0.03</v>
      </c>
      <c r="J838" s="5">
        <f t="shared" si="238"/>
        <v>43360</v>
      </c>
      <c r="K838" s="2">
        <f t="shared" si="239"/>
        <v>65</v>
      </c>
      <c r="L838" s="27">
        <f t="shared" si="240"/>
        <v>65</v>
      </c>
      <c r="M838" s="14">
        <f t="shared" si="232"/>
        <v>1.007653433</v>
      </c>
      <c r="N838" s="14">
        <f t="shared" ca="1" si="233"/>
        <v>1.007653433</v>
      </c>
      <c r="O838" s="27">
        <f t="shared" si="246"/>
        <v>0</v>
      </c>
      <c r="P838" s="18">
        <f t="shared" ca="1" si="234"/>
        <v>4370.1102429900002</v>
      </c>
      <c r="Q838" s="3">
        <f t="shared" si="241"/>
        <v>0</v>
      </c>
      <c r="R838" s="4" t="str">
        <f t="shared" si="242"/>
        <v>A+J=</v>
      </c>
      <c r="S838" s="5">
        <f t="shared" si="243"/>
        <v>43539</v>
      </c>
      <c r="T838" s="8">
        <f t="shared" si="244"/>
        <v>0</v>
      </c>
      <c r="U838" s="8"/>
      <c r="V838" s="8"/>
      <c r="W838" s="8"/>
      <c r="X838" s="8"/>
      <c r="Y838" s="6"/>
      <c r="Z838" s="8"/>
      <c r="AA838" s="8"/>
      <c r="AB838" s="8"/>
      <c r="AC838" s="8"/>
      <c r="AD838" s="8"/>
      <c r="AE838" s="9"/>
      <c r="AF838" s="8"/>
      <c r="AG838" s="8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6"/>
      <c r="GI838" s="6"/>
      <c r="GJ838" s="6"/>
      <c r="GK838" s="6"/>
      <c r="GL838" s="6"/>
      <c r="GM838" s="6"/>
      <c r="GN838" s="6"/>
      <c r="GO838" s="6"/>
      <c r="GP838" s="6"/>
      <c r="GQ838" s="6"/>
      <c r="GR838" s="6"/>
      <c r="GS838" s="6"/>
      <c r="GT838" s="6"/>
      <c r="GU838" s="6"/>
      <c r="GV838" s="6"/>
      <c r="GW838" s="6"/>
      <c r="GX838" s="6"/>
      <c r="GY838" s="6"/>
      <c r="GZ838" s="6"/>
    </row>
    <row r="839" spans="1:208" x14ac:dyDescent="0.15">
      <c r="A839" s="153">
        <f t="shared" si="235"/>
        <v>43455</v>
      </c>
      <c r="B839" s="23" t="str">
        <f t="shared" ca="1" si="245"/>
        <v>n.d</v>
      </c>
      <c r="C839" s="18">
        <f t="shared" si="236"/>
        <v>571000</v>
      </c>
      <c r="D839" s="17">
        <f ca="1">IF(A839&lt;$B$1,VLOOKUP(A839,[1]DI!$A$4:$B$15000,2,FALSE),0)</f>
        <v>0</v>
      </c>
      <c r="E839" s="18">
        <f t="shared" ca="1" si="230"/>
        <v>1</v>
      </c>
      <c r="F839" s="18">
        <f ca="1">(TRUNC(PRODUCT($E$12:$E838),16))</f>
        <v>1.19285434303586</v>
      </c>
      <c r="G839" s="18">
        <f t="shared" ca="1" si="247"/>
        <v>1.19285434303586</v>
      </c>
      <c r="H839" s="18">
        <f t="shared" ca="1" si="231"/>
        <v>1</v>
      </c>
      <c r="I839" s="17">
        <f t="shared" si="237"/>
        <v>0.03</v>
      </c>
      <c r="J839" s="5">
        <f t="shared" si="238"/>
        <v>43360</v>
      </c>
      <c r="K839" s="2">
        <f t="shared" si="239"/>
        <v>66</v>
      </c>
      <c r="L839" s="27">
        <f t="shared" si="240"/>
        <v>66</v>
      </c>
      <c r="M839" s="14">
        <f t="shared" si="232"/>
        <v>1.0077716350000001</v>
      </c>
      <c r="N839" s="14">
        <f t="shared" ca="1" si="233"/>
        <v>1.0077716350000001</v>
      </c>
      <c r="O839" s="27">
        <f t="shared" si="246"/>
        <v>0</v>
      </c>
      <c r="P839" s="18">
        <f t="shared" ca="1" si="234"/>
        <v>4437.6035849999998</v>
      </c>
      <c r="Q839" s="3">
        <f t="shared" si="241"/>
        <v>0</v>
      </c>
      <c r="R839" s="4" t="str">
        <f t="shared" si="242"/>
        <v>A+J=</v>
      </c>
      <c r="S839" s="5">
        <f t="shared" si="243"/>
        <v>43539</v>
      </c>
      <c r="T839" s="8">
        <f t="shared" si="244"/>
        <v>0</v>
      </c>
      <c r="U839" s="8"/>
      <c r="V839" s="8"/>
      <c r="W839" s="8"/>
      <c r="X839" s="8"/>
      <c r="Y839" s="6"/>
      <c r="Z839" s="8"/>
      <c r="AA839" s="8"/>
      <c r="AB839" s="8"/>
      <c r="AC839" s="8"/>
      <c r="AD839" s="8"/>
      <c r="AE839" s="9"/>
      <c r="AF839" s="8"/>
      <c r="AG839" s="8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6"/>
      <c r="GI839" s="6"/>
      <c r="GJ839" s="6"/>
      <c r="GK839" s="6"/>
      <c r="GL839" s="6"/>
      <c r="GM839" s="6"/>
      <c r="GN839" s="6"/>
      <c r="GO839" s="6"/>
      <c r="GP839" s="6"/>
      <c r="GQ839" s="6"/>
      <c r="GR839" s="6"/>
      <c r="GS839" s="6"/>
      <c r="GT839" s="6"/>
      <c r="GU839" s="6"/>
      <c r="GV839" s="6"/>
      <c r="GW839" s="6"/>
      <c r="GX839" s="6"/>
      <c r="GY839" s="6"/>
      <c r="GZ839" s="6"/>
    </row>
    <row r="840" spans="1:208" x14ac:dyDescent="0.15">
      <c r="A840" s="153">
        <f t="shared" si="235"/>
        <v>43456</v>
      </c>
      <c r="B840" s="23" t="str">
        <f t="shared" ca="1" si="245"/>
        <v>n.d</v>
      </c>
      <c r="C840" s="18">
        <f t="shared" si="236"/>
        <v>571000</v>
      </c>
      <c r="D840" s="17">
        <f ca="1">IF(A840&lt;$B$1,VLOOKUP(A840,[1]DI!$A$4:$B$15000,2,FALSE),0)</f>
        <v>0</v>
      </c>
      <c r="E840" s="18">
        <f t="shared" ca="1" si="230"/>
        <v>1</v>
      </c>
      <c r="F840" s="18">
        <f ca="1">(TRUNC(PRODUCT($E$12:$E839),16))</f>
        <v>1.19285434303586</v>
      </c>
      <c r="G840" s="18">
        <f t="shared" ca="1" si="247"/>
        <v>1.19285434303586</v>
      </c>
      <c r="H840" s="18">
        <f t="shared" ca="1" si="231"/>
        <v>1</v>
      </c>
      <c r="I840" s="17">
        <f t="shared" si="237"/>
        <v>0.03</v>
      </c>
      <c r="J840" s="5">
        <f t="shared" si="238"/>
        <v>43360</v>
      </c>
      <c r="K840" s="2">
        <f t="shared" si="239"/>
        <v>66</v>
      </c>
      <c r="L840" s="27">
        <f t="shared" si="240"/>
        <v>67</v>
      </c>
      <c r="M840" s="14">
        <f t="shared" si="232"/>
        <v>1.00788985</v>
      </c>
      <c r="N840" s="14">
        <f t="shared" ca="1" si="233"/>
        <v>1.00788985</v>
      </c>
      <c r="O840" s="27">
        <f t="shared" si="246"/>
        <v>0</v>
      </c>
      <c r="P840" s="18">
        <f t="shared" ca="1" si="234"/>
        <v>4505.1043499899997</v>
      </c>
      <c r="Q840" s="3">
        <f t="shared" si="241"/>
        <v>0</v>
      </c>
      <c r="R840" s="4" t="str">
        <f t="shared" si="242"/>
        <v>A+J=</v>
      </c>
      <c r="S840" s="5">
        <f t="shared" si="243"/>
        <v>43539</v>
      </c>
      <c r="T840" s="8">
        <f t="shared" si="244"/>
        <v>0</v>
      </c>
      <c r="U840" s="8"/>
      <c r="V840" s="8"/>
      <c r="W840" s="8"/>
      <c r="X840" s="8"/>
      <c r="Y840" s="6"/>
      <c r="Z840" s="8"/>
      <c r="AA840" s="8"/>
      <c r="AB840" s="8"/>
      <c r="AC840" s="8"/>
      <c r="AD840" s="8"/>
      <c r="AE840" s="9"/>
      <c r="AF840" s="8"/>
      <c r="AG840" s="8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6"/>
      <c r="GI840" s="6"/>
      <c r="GJ840" s="6"/>
      <c r="GK840" s="6"/>
      <c r="GL840" s="6"/>
      <c r="GM840" s="6"/>
      <c r="GN840" s="6"/>
      <c r="GO840" s="6"/>
      <c r="GP840" s="6"/>
      <c r="GQ840" s="6"/>
      <c r="GR840" s="6"/>
      <c r="GS840" s="6"/>
      <c r="GT840" s="6"/>
      <c r="GU840" s="6"/>
      <c r="GV840" s="6"/>
      <c r="GW840" s="6"/>
      <c r="GX840" s="6"/>
      <c r="GY840" s="6"/>
      <c r="GZ840" s="6"/>
    </row>
    <row r="841" spans="1:208" x14ac:dyDescent="0.15">
      <c r="A841" s="153">
        <f t="shared" si="235"/>
        <v>43457</v>
      </c>
      <c r="B841" s="23" t="str">
        <f t="shared" ca="1" si="245"/>
        <v>n.d</v>
      </c>
      <c r="C841" s="18">
        <f t="shared" si="236"/>
        <v>571000</v>
      </c>
      <c r="D841" s="17">
        <f ca="1">IF(A841&lt;$B$1,VLOOKUP(A841,[1]DI!$A$4:$B$15000,2,FALSE),0)</f>
        <v>0</v>
      </c>
      <c r="E841" s="18">
        <f t="shared" ca="1" si="230"/>
        <v>1</v>
      </c>
      <c r="F841" s="18">
        <f ca="1">(TRUNC(PRODUCT($E$12:$E840),16))</f>
        <v>1.19285434303586</v>
      </c>
      <c r="G841" s="18">
        <f t="shared" ca="1" si="247"/>
        <v>1.19285434303586</v>
      </c>
      <c r="H841" s="18">
        <f t="shared" ca="1" si="231"/>
        <v>1</v>
      </c>
      <c r="I841" s="17">
        <f t="shared" si="237"/>
        <v>0.03</v>
      </c>
      <c r="J841" s="5">
        <f t="shared" si="238"/>
        <v>43360</v>
      </c>
      <c r="K841" s="2">
        <f t="shared" si="239"/>
        <v>66</v>
      </c>
      <c r="L841" s="27">
        <f t="shared" si="240"/>
        <v>67</v>
      </c>
      <c r="M841" s="14">
        <f t="shared" si="232"/>
        <v>1.00788985</v>
      </c>
      <c r="N841" s="14">
        <f t="shared" ca="1" si="233"/>
        <v>1.00788985</v>
      </c>
      <c r="O841" s="27">
        <f t="shared" si="246"/>
        <v>0</v>
      </c>
      <c r="P841" s="18">
        <f t="shared" ca="1" si="234"/>
        <v>4505.1043499899997</v>
      </c>
      <c r="Q841" s="3">
        <f t="shared" si="241"/>
        <v>0</v>
      </c>
      <c r="R841" s="4" t="str">
        <f t="shared" si="242"/>
        <v>A+J=</v>
      </c>
      <c r="S841" s="5">
        <f t="shared" si="243"/>
        <v>43539</v>
      </c>
      <c r="T841" s="8">
        <f t="shared" si="244"/>
        <v>0</v>
      </c>
      <c r="U841" s="8"/>
      <c r="V841" s="8"/>
      <c r="W841" s="8"/>
      <c r="X841" s="8"/>
      <c r="Y841" s="6"/>
      <c r="Z841" s="8"/>
      <c r="AA841" s="8"/>
      <c r="AB841" s="8"/>
      <c r="AC841" s="8"/>
      <c r="AD841" s="8"/>
      <c r="AE841" s="9"/>
      <c r="AF841" s="8"/>
      <c r="AG841" s="8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6"/>
      <c r="GI841" s="6"/>
      <c r="GJ841" s="6"/>
      <c r="GK841" s="6"/>
      <c r="GL841" s="6"/>
      <c r="GM841" s="6"/>
      <c r="GN841" s="6"/>
      <c r="GO841" s="6"/>
      <c r="GP841" s="6"/>
      <c r="GQ841" s="6"/>
      <c r="GR841" s="6"/>
      <c r="GS841" s="6"/>
      <c r="GT841" s="6"/>
      <c r="GU841" s="6"/>
      <c r="GV841" s="6"/>
      <c r="GW841" s="6"/>
      <c r="GX841" s="6"/>
      <c r="GY841" s="6"/>
      <c r="GZ841" s="6"/>
    </row>
    <row r="842" spans="1:208" x14ac:dyDescent="0.15">
      <c r="A842" s="153">
        <f t="shared" si="235"/>
        <v>43458</v>
      </c>
      <c r="B842" s="23" t="str">
        <f t="shared" ca="1" si="245"/>
        <v>n.d</v>
      </c>
      <c r="C842" s="18">
        <f t="shared" si="236"/>
        <v>571000</v>
      </c>
      <c r="D842" s="17">
        <f ca="1">IF(A842&lt;$B$1,VLOOKUP(A842,[1]DI!$A$4:$B$15000,2,FALSE),0)</f>
        <v>0</v>
      </c>
      <c r="E842" s="18">
        <f t="shared" ca="1" si="230"/>
        <v>1</v>
      </c>
      <c r="F842" s="18">
        <f ca="1">(TRUNC(PRODUCT($E$12:$E841),16))</f>
        <v>1.19285434303586</v>
      </c>
      <c r="G842" s="18">
        <f t="shared" ca="1" si="247"/>
        <v>1.19285434303586</v>
      </c>
      <c r="H842" s="18">
        <f t="shared" ca="1" si="231"/>
        <v>1</v>
      </c>
      <c r="I842" s="17">
        <f t="shared" si="237"/>
        <v>0.03</v>
      </c>
      <c r="J842" s="5">
        <f t="shared" si="238"/>
        <v>43360</v>
      </c>
      <c r="K842" s="2">
        <f t="shared" si="239"/>
        <v>67</v>
      </c>
      <c r="L842" s="27">
        <f t="shared" si="240"/>
        <v>67</v>
      </c>
      <c r="M842" s="14">
        <f t="shared" si="232"/>
        <v>1.00788985</v>
      </c>
      <c r="N842" s="14">
        <f t="shared" ca="1" si="233"/>
        <v>1.00788985</v>
      </c>
      <c r="O842" s="27">
        <f t="shared" si="246"/>
        <v>0</v>
      </c>
      <c r="P842" s="18">
        <f t="shared" ca="1" si="234"/>
        <v>4505.1043499899997</v>
      </c>
      <c r="Q842" s="3">
        <f t="shared" si="241"/>
        <v>0</v>
      </c>
      <c r="R842" s="4" t="str">
        <f t="shared" si="242"/>
        <v>A+J=</v>
      </c>
      <c r="S842" s="5">
        <f t="shared" si="243"/>
        <v>43539</v>
      </c>
      <c r="T842" s="8">
        <f t="shared" si="244"/>
        <v>0</v>
      </c>
      <c r="U842" s="8"/>
      <c r="V842" s="8"/>
      <c r="W842" s="8"/>
      <c r="X842" s="8"/>
      <c r="Y842" s="6"/>
      <c r="Z842" s="8"/>
      <c r="AA842" s="8"/>
      <c r="AB842" s="8"/>
      <c r="AC842" s="8"/>
      <c r="AD842" s="8"/>
      <c r="AE842" s="9"/>
      <c r="AF842" s="8"/>
      <c r="AG842" s="8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6"/>
      <c r="GI842" s="6"/>
      <c r="GJ842" s="6"/>
      <c r="GK842" s="6"/>
      <c r="GL842" s="6"/>
      <c r="GM842" s="6"/>
      <c r="GN842" s="6"/>
      <c r="GO842" s="6"/>
      <c r="GP842" s="6"/>
      <c r="GQ842" s="6"/>
      <c r="GR842" s="6"/>
      <c r="GS842" s="6"/>
      <c r="GT842" s="6"/>
      <c r="GU842" s="6"/>
      <c r="GV842" s="6"/>
      <c r="GW842" s="6"/>
      <c r="GX842" s="6"/>
      <c r="GY842" s="6"/>
      <c r="GZ842" s="6"/>
    </row>
    <row r="843" spans="1:208" x14ac:dyDescent="0.15">
      <c r="A843" s="153">
        <f t="shared" si="235"/>
        <v>43459</v>
      </c>
      <c r="B843" s="23" t="str">
        <f t="shared" ca="1" si="245"/>
        <v>n.d</v>
      </c>
      <c r="C843" s="18">
        <f t="shared" si="236"/>
        <v>571000</v>
      </c>
      <c r="D843" s="17">
        <f ca="1">IF(A843&lt;$B$1,VLOOKUP(A843,[1]DI!$A$4:$B$15000,2,FALSE),0)</f>
        <v>0</v>
      </c>
      <c r="E843" s="18">
        <f t="shared" ca="1" si="230"/>
        <v>1</v>
      </c>
      <c r="F843" s="18">
        <f ca="1">(TRUNC(PRODUCT($E$12:$E842),16))</f>
        <v>1.19285434303586</v>
      </c>
      <c r="G843" s="18">
        <f t="shared" ca="1" si="247"/>
        <v>1.19285434303586</v>
      </c>
      <c r="H843" s="18">
        <f t="shared" ca="1" si="231"/>
        <v>1</v>
      </c>
      <c r="I843" s="17">
        <f t="shared" si="237"/>
        <v>0.03</v>
      </c>
      <c r="J843" s="5">
        <f t="shared" si="238"/>
        <v>43360</v>
      </c>
      <c r="K843" s="2">
        <f t="shared" si="239"/>
        <v>67</v>
      </c>
      <c r="L843" s="27">
        <f t="shared" si="240"/>
        <v>68</v>
      </c>
      <c r="M843" s="14">
        <f t="shared" si="232"/>
        <v>1.0080080789999999</v>
      </c>
      <c r="N843" s="14">
        <f t="shared" ca="1" si="233"/>
        <v>1.0080080789999999</v>
      </c>
      <c r="O843" s="27">
        <f t="shared" si="246"/>
        <v>0</v>
      </c>
      <c r="P843" s="18">
        <f t="shared" ca="1" si="234"/>
        <v>4572.61310899</v>
      </c>
      <c r="Q843" s="3">
        <f t="shared" si="241"/>
        <v>0</v>
      </c>
      <c r="R843" s="4" t="str">
        <f t="shared" si="242"/>
        <v>A+J=</v>
      </c>
      <c r="S843" s="5">
        <f t="shared" si="243"/>
        <v>43539</v>
      </c>
      <c r="T843" s="8">
        <f t="shared" si="244"/>
        <v>0</v>
      </c>
      <c r="U843" s="8"/>
      <c r="V843" s="8"/>
      <c r="W843" s="8"/>
      <c r="X843" s="8"/>
      <c r="Y843" s="6"/>
      <c r="Z843" s="8"/>
      <c r="AA843" s="8"/>
      <c r="AB843" s="8"/>
      <c r="AC843" s="8"/>
      <c r="AD843" s="8"/>
      <c r="AE843" s="9"/>
      <c r="AF843" s="8"/>
      <c r="AG843" s="8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6"/>
      <c r="GI843" s="6"/>
      <c r="GJ843" s="6"/>
      <c r="GK843" s="6"/>
      <c r="GL843" s="6"/>
      <c r="GM843" s="6"/>
      <c r="GN843" s="6"/>
      <c r="GO843" s="6"/>
      <c r="GP843" s="6"/>
      <c r="GQ843" s="6"/>
      <c r="GR843" s="6"/>
      <c r="GS843" s="6"/>
      <c r="GT843" s="6"/>
      <c r="GU843" s="6"/>
      <c r="GV843" s="6"/>
      <c r="GW843" s="6"/>
      <c r="GX843" s="6"/>
      <c r="GY843" s="6"/>
      <c r="GZ843" s="6"/>
    </row>
    <row r="844" spans="1:208" x14ac:dyDescent="0.15">
      <c r="A844" s="153">
        <f t="shared" si="235"/>
        <v>43460</v>
      </c>
      <c r="B844" s="23" t="str">
        <f t="shared" ca="1" si="245"/>
        <v>n.d</v>
      </c>
      <c r="C844" s="18">
        <f t="shared" si="236"/>
        <v>571000</v>
      </c>
      <c r="D844" s="17">
        <f ca="1">IF(A844&lt;$B$1,VLOOKUP(A844,[1]DI!$A$4:$B$15000,2,FALSE),0)</f>
        <v>0</v>
      </c>
      <c r="E844" s="18">
        <f t="shared" ref="E844:E907" ca="1" si="248">IF(A844&lt;A$10,1,ROUND(((1+D844)^(1/252)),8))</f>
        <v>1</v>
      </c>
      <c r="F844" s="18">
        <f ca="1">(TRUNC(PRODUCT($E$12:$E843),16))</f>
        <v>1.19285434303586</v>
      </c>
      <c r="G844" s="18">
        <f t="shared" ca="1" si="247"/>
        <v>1.19285434303586</v>
      </c>
      <c r="H844" s="18">
        <f t="shared" ref="H844:H907" ca="1" si="249">ROUND(F844/G844,8)</f>
        <v>1</v>
      </c>
      <c r="I844" s="17">
        <f t="shared" si="237"/>
        <v>0.03</v>
      </c>
      <c r="J844" s="5">
        <f t="shared" si="238"/>
        <v>43360</v>
      </c>
      <c r="K844" s="2">
        <f t="shared" si="239"/>
        <v>68</v>
      </c>
      <c r="L844" s="27">
        <f t="shared" si="240"/>
        <v>68</v>
      </c>
      <c r="M844" s="14">
        <f t="shared" ref="M844:M907" si="250">ROUND((I844+1)^(L844/252),9)</f>
        <v>1.0080080789999999</v>
      </c>
      <c r="N844" s="14">
        <f t="shared" ref="N844:N907" ca="1" si="251">ROUND(H844*M844,9)</f>
        <v>1.0080080789999999</v>
      </c>
      <c r="O844" s="27">
        <f t="shared" si="246"/>
        <v>0</v>
      </c>
      <c r="P844" s="18">
        <f t="shared" ref="P844:P907" ca="1" si="252">TRUNC(((N844-1)*C844),8)</f>
        <v>4572.61310899</v>
      </c>
      <c r="Q844" s="3">
        <f t="shared" si="241"/>
        <v>0</v>
      </c>
      <c r="R844" s="4" t="str">
        <f t="shared" si="242"/>
        <v>A+J=</v>
      </c>
      <c r="S844" s="5">
        <f t="shared" si="243"/>
        <v>43539</v>
      </c>
      <c r="T844" s="8">
        <f t="shared" si="244"/>
        <v>0</v>
      </c>
      <c r="U844" s="8"/>
      <c r="V844" s="8"/>
      <c r="W844" s="8"/>
      <c r="X844" s="8"/>
      <c r="Y844" s="6"/>
      <c r="Z844" s="8"/>
      <c r="AA844" s="8"/>
      <c r="AB844" s="8"/>
      <c r="AC844" s="8"/>
      <c r="AD844" s="8"/>
      <c r="AE844" s="9"/>
      <c r="AF844" s="8"/>
      <c r="AG844" s="8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6"/>
      <c r="GI844" s="6"/>
      <c r="GJ844" s="6"/>
      <c r="GK844" s="6"/>
      <c r="GL844" s="6"/>
      <c r="GM844" s="6"/>
      <c r="GN844" s="6"/>
      <c r="GO844" s="6"/>
      <c r="GP844" s="6"/>
      <c r="GQ844" s="6"/>
      <c r="GR844" s="6"/>
      <c r="GS844" s="6"/>
      <c r="GT844" s="6"/>
      <c r="GU844" s="6"/>
      <c r="GV844" s="6"/>
      <c r="GW844" s="6"/>
      <c r="GX844" s="6"/>
      <c r="GY844" s="6"/>
      <c r="GZ844" s="6"/>
    </row>
    <row r="845" spans="1:208" x14ac:dyDescent="0.15">
      <c r="A845" s="153">
        <f t="shared" ref="A845:A908" si="253">(A844+1)</f>
        <v>43461</v>
      </c>
      <c r="B845" s="23" t="str">
        <f t="shared" ca="1" si="245"/>
        <v>n.d</v>
      </c>
      <c r="C845" s="18">
        <f t="shared" ref="C845:C908" si="254">(C844-Q844)</f>
        <v>571000</v>
      </c>
      <c r="D845" s="17">
        <f ca="1">IF(A845&lt;$B$1,VLOOKUP(A845,[1]DI!$A$4:$B$15000,2,FALSE),0)</f>
        <v>0</v>
      </c>
      <c r="E845" s="18">
        <f t="shared" ca="1" si="248"/>
        <v>1</v>
      </c>
      <c r="F845" s="18">
        <f ca="1">(TRUNC(PRODUCT($E$12:$E844),16))</f>
        <v>1.19285434303586</v>
      </c>
      <c r="G845" s="18">
        <f t="shared" ca="1" si="247"/>
        <v>1.19285434303586</v>
      </c>
      <c r="H845" s="18">
        <f t="shared" ca="1" si="249"/>
        <v>1</v>
      </c>
      <c r="I845" s="17">
        <f t="shared" ref="I845:I908" si="255">I844</f>
        <v>0.03</v>
      </c>
      <c r="J845" s="5">
        <f t="shared" ref="J845:J908" si="256">IF(O844&gt;0,VLOOKUP(O844,V$12:AF$48,2),J844)</f>
        <v>43360</v>
      </c>
      <c r="K845" s="2">
        <f t="shared" ref="K845:K908" si="257">IF(A845&gt;J845,IF(NETWORKDAYS(J845,A845,$V$52:$V$436)-1=0,1,NETWORKDAYS(J845,A845,$V$52:$V$436)-1),0)</f>
        <v>69</v>
      </c>
      <c r="L845" s="27">
        <f t="shared" ref="L845:L908" si="258">IF(AND(K845=1,K844=1),1,IF(K845&gt;0,IF(K845=K844,K845+1,K845),0))</f>
        <v>69</v>
      </c>
      <c r="M845" s="14">
        <f t="shared" si="250"/>
        <v>1.0081263220000001</v>
      </c>
      <c r="N845" s="14">
        <f t="shared" ca="1" si="251"/>
        <v>1.0081263220000001</v>
      </c>
      <c r="O845" s="27">
        <f t="shared" si="246"/>
        <v>0</v>
      </c>
      <c r="P845" s="18">
        <f t="shared" ca="1" si="252"/>
        <v>4640.1298619999998</v>
      </c>
      <c r="Q845" s="3">
        <f t="shared" ref="Q845:Q908" si="259">IF(O845&gt;0,VLOOKUP(O845,$V$12:$AA$48,6),0)</f>
        <v>0</v>
      </c>
      <c r="R845" s="4" t="str">
        <f t="shared" ref="R845:R908" si="260">IF(O844&gt;0,VLOOKUP(O844,V$12:AF$48,10),R844)</f>
        <v>A+J=</v>
      </c>
      <c r="S845" s="5">
        <f t="shared" ref="S845:S908" si="261">IF(O844&gt;0,VLOOKUP(O844,V$12:AF$48,11),S844)</f>
        <v>43539</v>
      </c>
      <c r="T845" s="8">
        <f t="shared" ref="T845:T908" si="262">IF(O845&gt;0,(P845+Q845)*T$10,0)</f>
        <v>0</v>
      </c>
      <c r="U845" s="8"/>
      <c r="V845" s="8"/>
      <c r="W845" s="8"/>
      <c r="X845" s="8"/>
      <c r="Y845" s="6"/>
      <c r="Z845" s="8"/>
      <c r="AA845" s="8"/>
      <c r="AB845" s="8"/>
      <c r="AC845" s="8"/>
      <c r="AD845" s="8"/>
      <c r="AE845" s="9"/>
      <c r="AF845" s="8"/>
      <c r="AG845" s="8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6"/>
      <c r="GI845" s="6"/>
      <c r="GJ845" s="6"/>
      <c r="GK845" s="6"/>
      <c r="GL845" s="6"/>
      <c r="GM845" s="6"/>
      <c r="GN845" s="6"/>
      <c r="GO845" s="6"/>
      <c r="GP845" s="6"/>
      <c r="GQ845" s="6"/>
      <c r="GR845" s="6"/>
      <c r="GS845" s="6"/>
      <c r="GT845" s="6"/>
      <c r="GU845" s="6"/>
      <c r="GV845" s="6"/>
      <c r="GW845" s="6"/>
      <c r="GX845" s="6"/>
      <c r="GY845" s="6"/>
      <c r="GZ845" s="6"/>
    </row>
    <row r="846" spans="1:208" x14ac:dyDescent="0.15">
      <c r="A846" s="153">
        <f t="shared" si="253"/>
        <v>43462</v>
      </c>
      <c r="B846" s="23" t="str">
        <f t="shared" ref="B846:B909" ca="1" si="263">IF(A846&lt;=TODAY(),C846+P846,IF(AND(A846&gt;TODAY(),A846&lt;=$B$1),IF(VLOOKUP(TODAY(),$A$10:$D$10000,4,FALSE)=0,"n.d",C846+P846),"n.d"))</f>
        <v>n.d</v>
      </c>
      <c r="C846" s="18">
        <f t="shared" si="254"/>
        <v>571000</v>
      </c>
      <c r="D846" s="17">
        <f ca="1">IF(A846&lt;$B$1,VLOOKUP(A846,[1]DI!$A$4:$B$15000,2,FALSE),0)</f>
        <v>0</v>
      </c>
      <c r="E846" s="18">
        <f t="shared" ca="1" si="248"/>
        <v>1</v>
      </c>
      <c r="F846" s="18">
        <f ca="1">(TRUNC(PRODUCT($E$12:$E845),16))</f>
        <v>1.19285434303586</v>
      </c>
      <c r="G846" s="18">
        <f t="shared" ca="1" si="247"/>
        <v>1.19285434303586</v>
      </c>
      <c r="H846" s="18">
        <f t="shared" ca="1" si="249"/>
        <v>1</v>
      </c>
      <c r="I846" s="17">
        <f t="shared" si="255"/>
        <v>0.03</v>
      </c>
      <c r="J846" s="5">
        <f t="shared" si="256"/>
        <v>43360</v>
      </c>
      <c r="K846" s="2">
        <f t="shared" si="257"/>
        <v>70</v>
      </c>
      <c r="L846" s="27">
        <f t="shared" si="258"/>
        <v>70</v>
      </c>
      <c r="M846" s="14">
        <f t="shared" si="250"/>
        <v>1.0082445790000001</v>
      </c>
      <c r="N846" s="14">
        <f t="shared" ca="1" si="251"/>
        <v>1.0082445790000001</v>
      </c>
      <c r="O846" s="27">
        <f t="shared" ref="O846:O909" si="264">IF(VLOOKUP(A846,W$12:AD$48,8)=VLOOKUP(A845,W$12:AD$48,8),0,VLOOKUP(A846,W$12:AD$48,8))</f>
        <v>0</v>
      </c>
      <c r="P846" s="18">
        <f t="shared" ca="1" si="252"/>
        <v>4707.6546090000002</v>
      </c>
      <c r="Q846" s="3">
        <f t="shared" si="259"/>
        <v>0</v>
      </c>
      <c r="R846" s="4" t="str">
        <f t="shared" si="260"/>
        <v>A+J=</v>
      </c>
      <c r="S846" s="5">
        <f t="shared" si="261"/>
        <v>43539</v>
      </c>
      <c r="T846" s="8">
        <f t="shared" si="262"/>
        <v>0</v>
      </c>
      <c r="U846" s="8"/>
      <c r="V846" s="8"/>
      <c r="W846" s="8"/>
      <c r="X846" s="8"/>
      <c r="Y846" s="6"/>
      <c r="Z846" s="8"/>
      <c r="AA846" s="8"/>
      <c r="AB846" s="8"/>
      <c r="AC846" s="8"/>
      <c r="AD846" s="8"/>
      <c r="AE846" s="9"/>
      <c r="AF846" s="8"/>
      <c r="AG846" s="8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6"/>
      <c r="GI846" s="6"/>
      <c r="GJ846" s="6"/>
      <c r="GK846" s="6"/>
      <c r="GL846" s="6"/>
      <c r="GM846" s="6"/>
      <c r="GN846" s="6"/>
      <c r="GO846" s="6"/>
      <c r="GP846" s="6"/>
      <c r="GQ846" s="6"/>
      <c r="GR846" s="6"/>
      <c r="GS846" s="6"/>
      <c r="GT846" s="6"/>
      <c r="GU846" s="6"/>
      <c r="GV846" s="6"/>
      <c r="GW846" s="6"/>
      <c r="GX846" s="6"/>
      <c r="GY846" s="6"/>
      <c r="GZ846" s="6"/>
    </row>
    <row r="847" spans="1:208" x14ac:dyDescent="0.15">
      <c r="A847" s="153">
        <f t="shared" si="253"/>
        <v>43463</v>
      </c>
      <c r="B847" s="23" t="str">
        <f t="shared" ca="1" si="263"/>
        <v>n.d</v>
      </c>
      <c r="C847" s="18">
        <f t="shared" si="254"/>
        <v>571000</v>
      </c>
      <c r="D847" s="17">
        <f ca="1">IF(A847&lt;$B$1,VLOOKUP(A847,[1]DI!$A$4:$B$15000,2,FALSE),0)</f>
        <v>0</v>
      </c>
      <c r="E847" s="18">
        <f t="shared" ca="1" si="248"/>
        <v>1</v>
      </c>
      <c r="F847" s="18">
        <f ca="1">(TRUNC(PRODUCT($E$12:$E846),16))</f>
        <v>1.19285434303586</v>
      </c>
      <c r="G847" s="18">
        <f t="shared" ca="1" si="247"/>
        <v>1.19285434303586</v>
      </c>
      <c r="H847" s="18">
        <f t="shared" ca="1" si="249"/>
        <v>1</v>
      </c>
      <c r="I847" s="17">
        <f t="shared" si="255"/>
        <v>0.03</v>
      </c>
      <c r="J847" s="5">
        <f t="shared" si="256"/>
        <v>43360</v>
      </c>
      <c r="K847" s="2">
        <f t="shared" si="257"/>
        <v>70</v>
      </c>
      <c r="L847" s="27">
        <f t="shared" si="258"/>
        <v>71</v>
      </c>
      <c r="M847" s="14">
        <f t="shared" si="250"/>
        <v>1.0083628499999999</v>
      </c>
      <c r="N847" s="14">
        <f t="shared" ca="1" si="251"/>
        <v>1.0083628499999999</v>
      </c>
      <c r="O847" s="27">
        <f t="shared" si="264"/>
        <v>0</v>
      </c>
      <c r="P847" s="18">
        <f t="shared" ca="1" si="252"/>
        <v>4775.1873499900003</v>
      </c>
      <c r="Q847" s="3">
        <f t="shared" si="259"/>
        <v>0</v>
      </c>
      <c r="R847" s="4" t="str">
        <f t="shared" si="260"/>
        <v>A+J=</v>
      </c>
      <c r="S847" s="5">
        <f t="shared" si="261"/>
        <v>43539</v>
      </c>
      <c r="T847" s="8">
        <f t="shared" si="262"/>
        <v>0</v>
      </c>
      <c r="U847" s="8"/>
      <c r="V847" s="8"/>
      <c r="W847" s="8"/>
      <c r="X847" s="8"/>
      <c r="Y847" s="6"/>
      <c r="Z847" s="8"/>
      <c r="AA847" s="8"/>
      <c r="AB847" s="8"/>
      <c r="AC847" s="8"/>
      <c r="AD847" s="8"/>
      <c r="AE847" s="9"/>
      <c r="AF847" s="8"/>
      <c r="AG847" s="8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6"/>
      <c r="GI847" s="6"/>
      <c r="GJ847" s="6"/>
      <c r="GK847" s="6"/>
      <c r="GL847" s="6"/>
      <c r="GM847" s="6"/>
      <c r="GN847" s="6"/>
      <c r="GO847" s="6"/>
      <c r="GP847" s="6"/>
      <c r="GQ847" s="6"/>
      <c r="GR847" s="6"/>
      <c r="GS847" s="6"/>
      <c r="GT847" s="6"/>
      <c r="GU847" s="6"/>
      <c r="GV847" s="6"/>
      <c r="GW847" s="6"/>
      <c r="GX847" s="6"/>
      <c r="GY847" s="6"/>
      <c r="GZ847" s="6"/>
    </row>
    <row r="848" spans="1:208" x14ac:dyDescent="0.15">
      <c r="A848" s="153">
        <f t="shared" si="253"/>
        <v>43464</v>
      </c>
      <c r="B848" s="23" t="str">
        <f t="shared" ca="1" si="263"/>
        <v>n.d</v>
      </c>
      <c r="C848" s="18">
        <f t="shared" si="254"/>
        <v>571000</v>
      </c>
      <c r="D848" s="17">
        <f ca="1">IF(A848&lt;$B$1,VLOOKUP(A848,[1]DI!$A$4:$B$15000,2,FALSE),0)</f>
        <v>0</v>
      </c>
      <c r="E848" s="18">
        <f t="shared" ca="1" si="248"/>
        <v>1</v>
      </c>
      <c r="F848" s="18">
        <f ca="1">(TRUNC(PRODUCT($E$12:$E847),16))</f>
        <v>1.19285434303586</v>
      </c>
      <c r="G848" s="18">
        <f t="shared" ca="1" si="247"/>
        <v>1.19285434303586</v>
      </c>
      <c r="H848" s="18">
        <f t="shared" ca="1" si="249"/>
        <v>1</v>
      </c>
      <c r="I848" s="17">
        <f t="shared" si="255"/>
        <v>0.03</v>
      </c>
      <c r="J848" s="5">
        <f t="shared" si="256"/>
        <v>43360</v>
      </c>
      <c r="K848" s="2">
        <f t="shared" si="257"/>
        <v>70</v>
      </c>
      <c r="L848" s="27">
        <f t="shared" si="258"/>
        <v>71</v>
      </c>
      <c r="M848" s="14">
        <f t="shared" si="250"/>
        <v>1.0083628499999999</v>
      </c>
      <c r="N848" s="14">
        <f t="shared" ca="1" si="251"/>
        <v>1.0083628499999999</v>
      </c>
      <c r="O848" s="27">
        <f t="shared" si="264"/>
        <v>0</v>
      </c>
      <c r="P848" s="18">
        <f t="shared" ca="1" si="252"/>
        <v>4775.1873499900003</v>
      </c>
      <c r="Q848" s="3">
        <f t="shared" si="259"/>
        <v>0</v>
      </c>
      <c r="R848" s="4" t="str">
        <f t="shared" si="260"/>
        <v>A+J=</v>
      </c>
      <c r="S848" s="5">
        <f t="shared" si="261"/>
        <v>43539</v>
      </c>
      <c r="T848" s="8">
        <f t="shared" si="262"/>
        <v>0</v>
      </c>
      <c r="U848" s="8"/>
      <c r="V848" s="8"/>
      <c r="W848" s="8"/>
      <c r="X848" s="8"/>
      <c r="Y848" s="6"/>
      <c r="Z848" s="8"/>
      <c r="AA848" s="8"/>
      <c r="AB848" s="8"/>
      <c r="AC848" s="8"/>
      <c r="AD848" s="8"/>
      <c r="AE848" s="9"/>
      <c r="AF848" s="8"/>
      <c r="AG848" s="8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6"/>
      <c r="GI848" s="6"/>
      <c r="GJ848" s="6"/>
      <c r="GK848" s="6"/>
      <c r="GL848" s="6"/>
      <c r="GM848" s="6"/>
      <c r="GN848" s="6"/>
      <c r="GO848" s="6"/>
      <c r="GP848" s="6"/>
      <c r="GQ848" s="6"/>
      <c r="GR848" s="6"/>
      <c r="GS848" s="6"/>
      <c r="GT848" s="6"/>
      <c r="GU848" s="6"/>
      <c r="GV848" s="6"/>
      <c r="GW848" s="6"/>
      <c r="GX848" s="6"/>
      <c r="GY848" s="6"/>
      <c r="GZ848" s="6"/>
    </row>
    <row r="849" spans="1:208" x14ac:dyDescent="0.15">
      <c r="A849" s="153">
        <f t="shared" si="253"/>
        <v>43465</v>
      </c>
      <c r="B849" s="23" t="str">
        <f t="shared" ca="1" si="263"/>
        <v>n.d</v>
      </c>
      <c r="C849" s="18">
        <f t="shared" si="254"/>
        <v>571000</v>
      </c>
      <c r="D849" s="17">
        <f ca="1">IF(A849&lt;$B$1,VLOOKUP(A849,[1]DI!$A$4:$B$15000,2,FALSE),0)</f>
        <v>0</v>
      </c>
      <c r="E849" s="18">
        <f t="shared" ca="1" si="248"/>
        <v>1</v>
      </c>
      <c r="F849" s="18">
        <f ca="1">(TRUNC(PRODUCT($E$12:$E848),16))</f>
        <v>1.19285434303586</v>
      </c>
      <c r="G849" s="18">
        <f t="shared" ca="1" si="247"/>
        <v>1.19285434303586</v>
      </c>
      <c r="H849" s="18">
        <f t="shared" ca="1" si="249"/>
        <v>1</v>
      </c>
      <c r="I849" s="17">
        <f t="shared" si="255"/>
        <v>0.03</v>
      </c>
      <c r="J849" s="5">
        <f t="shared" si="256"/>
        <v>43360</v>
      </c>
      <c r="K849" s="2">
        <f t="shared" si="257"/>
        <v>71</v>
      </c>
      <c r="L849" s="27">
        <f t="shared" si="258"/>
        <v>71</v>
      </c>
      <c r="M849" s="14">
        <f t="shared" si="250"/>
        <v>1.0083628499999999</v>
      </c>
      <c r="N849" s="14">
        <f t="shared" ca="1" si="251"/>
        <v>1.0083628499999999</v>
      </c>
      <c r="O849" s="27">
        <f t="shared" si="264"/>
        <v>0</v>
      </c>
      <c r="P849" s="18">
        <f t="shared" ca="1" si="252"/>
        <v>4775.1873499900003</v>
      </c>
      <c r="Q849" s="3">
        <f t="shared" si="259"/>
        <v>0</v>
      </c>
      <c r="R849" s="4" t="str">
        <f t="shared" si="260"/>
        <v>A+J=</v>
      </c>
      <c r="S849" s="5">
        <f t="shared" si="261"/>
        <v>43539</v>
      </c>
      <c r="T849" s="8">
        <f t="shared" si="262"/>
        <v>0</v>
      </c>
      <c r="U849" s="8"/>
      <c r="V849" s="8"/>
      <c r="W849" s="8"/>
      <c r="X849" s="8"/>
      <c r="Y849" s="6"/>
      <c r="Z849" s="8"/>
      <c r="AA849" s="8"/>
      <c r="AB849" s="8"/>
      <c r="AC849" s="8"/>
      <c r="AD849" s="8"/>
      <c r="AE849" s="9"/>
      <c r="AF849" s="8"/>
      <c r="AG849" s="8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6"/>
      <c r="GI849" s="6"/>
      <c r="GJ849" s="6"/>
      <c r="GK849" s="6"/>
      <c r="GL849" s="6"/>
      <c r="GM849" s="6"/>
      <c r="GN849" s="6"/>
      <c r="GO849" s="6"/>
      <c r="GP849" s="6"/>
      <c r="GQ849" s="6"/>
      <c r="GR849" s="6"/>
      <c r="GS849" s="6"/>
      <c r="GT849" s="6"/>
      <c r="GU849" s="6"/>
      <c r="GV849" s="6"/>
      <c r="GW849" s="6"/>
      <c r="GX849" s="6"/>
      <c r="GY849" s="6"/>
      <c r="GZ849" s="6"/>
    </row>
    <row r="850" spans="1:208" x14ac:dyDescent="0.15">
      <c r="A850" s="153">
        <f t="shared" si="253"/>
        <v>43466</v>
      </c>
      <c r="B850" s="23" t="str">
        <f t="shared" ca="1" si="263"/>
        <v>n.d</v>
      </c>
      <c r="C850" s="18">
        <f t="shared" si="254"/>
        <v>571000</v>
      </c>
      <c r="D850" s="17">
        <f ca="1">IF(A850&lt;$B$1,VLOOKUP(A850,[1]DI!$A$4:$B$15000,2,FALSE),0)</f>
        <v>0</v>
      </c>
      <c r="E850" s="18">
        <f t="shared" ca="1" si="248"/>
        <v>1</v>
      </c>
      <c r="F850" s="18">
        <f ca="1">(TRUNC(PRODUCT($E$12:$E849),16))</f>
        <v>1.19285434303586</v>
      </c>
      <c r="G850" s="18">
        <f t="shared" ca="1" si="247"/>
        <v>1.19285434303586</v>
      </c>
      <c r="H850" s="18">
        <f t="shared" ca="1" si="249"/>
        <v>1</v>
      </c>
      <c r="I850" s="17">
        <f t="shared" si="255"/>
        <v>0.03</v>
      </c>
      <c r="J850" s="5">
        <f t="shared" si="256"/>
        <v>43360</v>
      </c>
      <c r="K850" s="2">
        <f t="shared" si="257"/>
        <v>71</v>
      </c>
      <c r="L850" s="27">
        <f t="shared" si="258"/>
        <v>72</v>
      </c>
      <c r="M850" s="14">
        <f t="shared" si="250"/>
        <v>1.008481135</v>
      </c>
      <c r="N850" s="14">
        <f t="shared" ca="1" si="251"/>
        <v>1.008481135</v>
      </c>
      <c r="O850" s="27">
        <f t="shared" si="264"/>
        <v>0</v>
      </c>
      <c r="P850" s="18">
        <f t="shared" ca="1" si="252"/>
        <v>4842.7280849999997</v>
      </c>
      <c r="Q850" s="3">
        <f t="shared" si="259"/>
        <v>0</v>
      </c>
      <c r="R850" s="4" t="str">
        <f t="shared" si="260"/>
        <v>A+J=</v>
      </c>
      <c r="S850" s="5">
        <f t="shared" si="261"/>
        <v>43539</v>
      </c>
      <c r="T850" s="8">
        <f t="shared" si="262"/>
        <v>0</v>
      </c>
      <c r="U850" s="8"/>
      <c r="V850" s="8"/>
      <c r="W850" s="8"/>
      <c r="X850" s="8"/>
      <c r="Y850" s="6"/>
      <c r="Z850" s="8"/>
      <c r="AA850" s="8"/>
      <c r="AB850" s="8"/>
      <c r="AC850" s="8"/>
      <c r="AD850" s="8"/>
      <c r="AE850" s="9"/>
      <c r="AF850" s="8"/>
      <c r="AG850" s="8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6"/>
      <c r="GI850" s="6"/>
      <c r="GJ850" s="6"/>
      <c r="GK850" s="6"/>
      <c r="GL850" s="6"/>
      <c r="GM850" s="6"/>
      <c r="GN850" s="6"/>
      <c r="GO850" s="6"/>
      <c r="GP850" s="6"/>
      <c r="GQ850" s="6"/>
      <c r="GR850" s="6"/>
      <c r="GS850" s="6"/>
      <c r="GT850" s="6"/>
      <c r="GU850" s="6"/>
      <c r="GV850" s="6"/>
      <c r="GW850" s="6"/>
      <c r="GX850" s="6"/>
      <c r="GY850" s="6"/>
      <c r="GZ850" s="6"/>
    </row>
    <row r="851" spans="1:208" x14ac:dyDescent="0.15">
      <c r="A851" s="153">
        <f t="shared" si="253"/>
        <v>43467</v>
      </c>
      <c r="B851" s="23" t="str">
        <f t="shared" ca="1" si="263"/>
        <v>n.d</v>
      </c>
      <c r="C851" s="18">
        <f t="shared" si="254"/>
        <v>571000</v>
      </c>
      <c r="D851" s="17">
        <f ca="1">IF(A851&lt;$B$1,VLOOKUP(A851,[1]DI!$A$4:$B$15000,2,FALSE),0)</f>
        <v>0</v>
      </c>
      <c r="E851" s="18">
        <f t="shared" ca="1" si="248"/>
        <v>1</v>
      </c>
      <c r="F851" s="18">
        <f ca="1">(TRUNC(PRODUCT($E$12:$E850),16))</f>
        <v>1.19285434303586</v>
      </c>
      <c r="G851" s="18">
        <f t="shared" ca="1" si="247"/>
        <v>1.19285434303586</v>
      </c>
      <c r="H851" s="18">
        <f t="shared" ca="1" si="249"/>
        <v>1</v>
      </c>
      <c r="I851" s="17">
        <f t="shared" si="255"/>
        <v>0.03</v>
      </c>
      <c r="J851" s="5">
        <f t="shared" si="256"/>
        <v>43360</v>
      </c>
      <c r="K851" s="2">
        <f t="shared" si="257"/>
        <v>72</v>
      </c>
      <c r="L851" s="27">
        <f t="shared" si="258"/>
        <v>72</v>
      </c>
      <c r="M851" s="14">
        <f t="shared" si="250"/>
        <v>1.008481135</v>
      </c>
      <c r="N851" s="14">
        <f t="shared" ca="1" si="251"/>
        <v>1.008481135</v>
      </c>
      <c r="O851" s="27">
        <f t="shared" si="264"/>
        <v>0</v>
      </c>
      <c r="P851" s="18">
        <f t="shared" ca="1" si="252"/>
        <v>4842.7280849999997</v>
      </c>
      <c r="Q851" s="3">
        <f t="shared" si="259"/>
        <v>0</v>
      </c>
      <c r="R851" s="4" t="str">
        <f t="shared" si="260"/>
        <v>A+J=</v>
      </c>
      <c r="S851" s="5">
        <f t="shared" si="261"/>
        <v>43539</v>
      </c>
      <c r="T851" s="8">
        <f t="shared" si="262"/>
        <v>0</v>
      </c>
      <c r="U851" s="8"/>
      <c r="V851" s="8"/>
      <c r="W851" s="8"/>
      <c r="X851" s="8"/>
      <c r="Y851" s="6"/>
      <c r="Z851" s="8"/>
      <c r="AA851" s="8"/>
      <c r="AB851" s="8"/>
      <c r="AC851" s="8"/>
      <c r="AD851" s="8"/>
      <c r="AE851" s="9"/>
      <c r="AF851" s="8"/>
      <c r="AG851" s="8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6"/>
      <c r="GI851" s="6"/>
      <c r="GJ851" s="6"/>
      <c r="GK851" s="6"/>
      <c r="GL851" s="6"/>
      <c r="GM851" s="6"/>
      <c r="GN851" s="6"/>
      <c r="GO851" s="6"/>
      <c r="GP851" s="6"/>
      <c r="GQ851" s="6"/>
      <c r="GR851" s="6"/>
      <c r="GS851" s="6"/>
      <c r="GT851" s="6"/>
      <c r="GU851" s="6"/>
      <c r="GV851" s="6"/>
      <c r="GW851" s="6"/>
      <c r="GX851" s="6"/>
      <c r="GY851" s="6"/>
      <c r="GZ851" s="6"/>
    </row>
    <row r="852" spans="1:208" x14ac:dyDescent="0.15">
      <c r="A852" s="153">
        <f t="shared" si="253"/>
        <v>43468</v>
      </c>
      <c r="B852" s="23" t="str">
        <f t="shared" ca="1" si="263"/>
        <v>n.d</v>
      </c>
      <c r="C852" s="18">
        <f t="shared" si="254"/>
        <v>571000</v>
      </c>
      <c r="D852" s="17">
        <f ca="1">IF(A852&lt;$B$1,VLOOKUP(A852,[1]DI!$A$4:$B$15000,2,FALSE),0)</f>
        <v>0</v>
      </c>
      <c r="E852" s="18">
        <f t="shared" ca="1" si="248"/>
        <v>1</v>
      </c>
      <c r="F852" s="18">
        <f ca="1">(TRUNC(PRODUCT($E$12:$E851),16))</f>
        <v>1.19285434303586</v>
      </c>
      <c r="G852" s="18">
        <f t="shared" ca="1" si="247"/>
        <v>1.19285434303586</v>
      </c>
      <c r="H852" s="18">
        <f t="shared" ca="1" si="249"/>
        <v>1</v>
      </c>
      <c r="I852" s="17">
        <f t="shared" si="255"/>
        <v>0.03</v>
      </c>
      <c r="J852" s="5">
        <f t="shared" si="256"/>
        <v>43360</v>
      </c>
      <c r="K852" s="2">
        <f t="shared" si="257"/>
        <v>73</v>
      </c>
      <c r="L852" s="27">
        <f t="shared" si="258"/>
        <v>73</v>
      </c>
      <c r="M852" s="14">
        <f t="shared" si="250"/>
        <v>1.0085994330000001</v>
      </c>
      <c r="N852" s="14">
        <f t="shared" ca="1" si="251"/>
        <v>1.0085994330000001</v>
      </c>
      <c r="O852" s="27">
        <f t="shared" si="264"/>
        <v>0</v>
      </c>
      <c r="P852" s="18">
        <f t="shared" ca="1" si="252"/>
        <v>4910.2762430000002</v>
      </c>
      <c r="Q852" s="3">
        <f t="shared" si="259"/>
        <v>0</v>
      </c>
      <c r="R852" s="4" t="str">
        <f t="shared" si="260"/>
        <v>A+J=</v>
      </c>
      <c r="S852" s="5">
        <f t="shared" si="261"/>
        <v>43539</v>
      </c>
      <c r="T852" s="8">
        <f t="shared" si="262"/>
        <v>0</v>
      </c>
      <c r="U852" s="8"/>
      <c r="V852" s="8"/>
      <c r="W852" s="8"/>
      <c r="X852" s="8"/>
      <c r="Y852" s="6"/>
      <c r="Z852" s="8"/>
      <c r="AA852" s="8"/>
      <c r="AB852" s="8"/>
      <c r="AC852" s="8"/>
      <c r="AD852" s="8"/>
      <c r="AE852" s="9"/>
      <c r="AF852" s="8"/>
      <c r="AG852" s="8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6"/>
      <c r="GI852" s="6"/>
      <c r="GJ852" s="6"/>
      <c r="GK852" s="6"/>
      <c r="GL852" s="6"/>
      <c r="GM852" s="6"/>
      <c r="GN852" s="6"/>
      <c r="GO852" s="6"/>
      <c r="GP852" s="6"/>
      <c r="GQ852" s="6"/>
      <c r="GR852" s="6"/>
      <c r="GS852" s="6"/>
      <c r="GT852" s="6"/>
      <c r="GU852" s="6"/>
      <c r="GV852" s="6"/>
      <c r="GW852" s="6"/>
      <c r="GX852" s="6"/>
      <c r="GY852" s="6"/>
      <c r="GZ852" s="6"/>
    </row>
    <row r="853" spans="1:208" x14ac:dyDescent="0.15">
      <c r="A853" s="153">
        <f t="shared" si="253"/>
        <v>43469</v>
      </c>
      <c r="B853" s="23" t="str">
        <f t="shared" ca="1" si="263"/>
        <v>n.d</v>
      </c>
      <c r="C853" s="18">
        <f t="shared" si="254"/>
        <v>571000</v>
      </c>
      <c r="D853" s="17">
        <f ca="1">IF(A853&lt;$B$1,VLOOKUP(A853,[1]DI!$A$4:$B$15000,2,FALSE),0)</f>
        <v>0</v>
      </c>
      <c r="E853" s="18">
        <f t="shared" ca="1" si="248"/>
        <v>1</v>
      </c>
      <c r="F853" s="18">
        <f ca="1">(TRUNC(PRODUCT($E$12:$E852),16))</f>
        <v>1.19285434303586</v>
      </c>
      <c r="G853" s="18">
        <f t="shared" ca="1" si="247"/>
        <v>1.19285434303586</v>
      </c>
      <c r="H853" s="18">
        <f t="shared" ca="1" si="249"/>
        <v>1</v>
      </c>
      <c r="I853" s="17">
        <f t="shared" si="255"/>
        <v>0.03</v>
      </c>
      <c r="J853" s="5">
        <f t="shared" si="256"/>
        <v>43360</v>
      </c>
      <c r="K853" s="2">
        <f t="shared" si="257"/>
        <v>74</v>
      </c>
      <c r="L853" s="27">
        <f t="shared" si="258"/>
        <v>74</v>
      </c>
      <c r="M853" s="14">
        <f t="shared" si="250"/>
        <v>1.0087177460000001</v>
      </c>
      <c r="N853" s="14">
        <f t="shared" ca="1" si="251"/>
        <v>1.0087177460000001</v>
      </c>
      <c r="O853" s="27">
        <f t="shared" si="264"/>
        <v>0</v>
      </c>
      <c r="P853" s="18">
        <f t="shared" ca="1" si="252"/>
        <v>4977.8329659999999</v>
      </c>
      <c r="Q853" s="3">
        <f t="shared" si="259"/>
        <v>0</v>
      </c>
      <c r="R853" s="4" t="str">
        <f t="shared" si="260"/>
        <v>A+J=</v>
      </c>
      <c r="S853" s="5">
        <f t="shared" si="261"/>
        <v>43539</v>
      </c>
      <c r="T853" s="8">
        <f t="shared" si="262"/>
        <v>0</v>
      </c>
      <c r="U853" s="8"/>
      <c r="V853" s="8"/>
      <c r="W853" s="8"/>
      <c r="X853" s="8"/>
      <c r="Y853" s="6"/>
      <c r="Z853" s="8"/>
      <c r="AA853" s="8"/>
      <c r="AB853" s="8"/>
      <c r="AC853" s="8"/>
      <c r="AD853" s="8"/>
      <c r="AE853" s="9"/>
      <c r="AF853" s="8"/>
      <c r="AG853" s="8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6"/>
      <c r="GI853" s="6"/>
      <c r="GJ853" s="6"/>
      <c r="GK853" s="6"/>
      <c r="GL853" s="6"/>
      <c r="GM853" s="6"/>
      <c r="GN853" s="6"/>
      <c r="GO853" s="6"/>
      <c r="GP853" s="6"/>
      <c r="GQ853" s="6"/>
      <c r="GR853" s="6"/>
      <c r="GS853" s="6"/>
      <c r="GT853" s="6"/>
      <c r="GU853" s="6"/>
      <c r="GV853" s="6"/>
      <c r="GW853" s="6"/>
      <c r="GX853" s="6"/>
      <c r="GY853" s="6"/>
      <c r="GZ853" s="6"/>
    </row>
    <row r="854" spans="1:208" x14ac:dyDescent="0.15">
      <c r="A854" s="153">
        <f t="shared" si="253"/>
        <v>43470</v>
      </c>
      <c r="B854" s="23" t="str">
        <f t="shared" ca="1" si="263"/>
        <v>n.d</v>
      </c>
      <c r="C854" s="18">
        <f t="shared" si="254"/>
        <v>571000</v>
      </c>
      <c r="D854" s="17">
        <f ca="1">IF(A854&lt;$B$1,VLOOKUP(A854,[1]DI!$A$4:$B$15000,2,FALSE),0)</f>
        <v>0</v>
      </c>
      <c r="E854" s="18">
        <f t="shared" ca="1" si="248"/>
        <v>1</v>
      </c>
      <c r="F854" s="18">
        <f ca="1">(TRUNC(PRODUCT($E$12:$E853),16))</f>
        <v>1.19285434303586</v>
      </c>
      <c r="G854" s="18">
        <f t="shared" ca="1" si="247"/>
        <v>1.19285434303586</v>
      </c>
      <c r="H854" s="18">
        <f t="shared" ca="1" si="249"/>
        <v>1</v>
      </c>
      <c r="I854" s="17">
        <f t="shared" si="255"/>
        <v>0.03</v>
      </c>
      <c r="J854" s="5">
        <f t="shared" si="256"/>
        <v>43360</v>
      </c>
      <c r="K854" s="2">
        <f t="shared" si="257"/>
        <v>74</v>
      </c>
      <c r="L854" s="27">
        <f t="shared" si="258"/>
        <v>75</v>
      </c>
      <c r="M854" s="14">
        <f t="shared" si="250"/>
        <v>1.008836072</v>
      </c>
      <c r="N854" s="14">
        <f t="shared" ca="1" si="251"/>
        <v>1.008836072</v>
      </c>
      <c r="O854" s="27">
        <f t="shared" si="264"/>
        <v>0</v>
      </c>
      <c r="P854" s="18">
        <f t="shared" ca="1" si="252"/>
        <v>5045.3971119999997</v>
      </c>
      <c r="Q854" s="3">
        <f t="shared" si="259"/>
        <v>0</v>
      </c>
      <c r="R854" s="4" t="str">
        <f t="shared" si="260"/>
        <v>A+J=</v>
      </c>
      <c r="S854" s="5">
        <f t="shared" si="261"/>
        <v>43539</v>
      </c>
      <c r="T854" s="8">
        <f t="shared" si="262"/>
        <v>0</v>
      </c>
      <c r="U854" s="8"/>
      <c r="V854" s="8"/>
      <c r="W854" s="8"/>
      <c r="X854" s="8"/>
      <c r="Y854" s="6"/>
      <c r="Z854" s="8"/>
      <c r="AA854" s="8"/>
      <c r="AB854" s="8"/>
      <c r="AC854" s="8"/>
      <c r="AD854" s="8"/>
      <c r="AE854" s="9"/>
      <c r="AF854" s="8"/>
      <c r="AG854" s="8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6"/>
      <c r="GI854" s="6"/>
      <c r="GJ854" s="6"/>
      <c r="GK854" s="6"/>
      <c r="GL854" s="6"/>
      <c r="GM854" s="6"/>
      <c r="GN854" s="6"/>
      <c r="GO854" s="6"/>
      <c r="GP854" s="6"/>
      <c r="GQ854" s="6"/>
      <c r="GR854" s="6"/>
      <c r="GS854" s="6"/>
      <c r="GT854" s="6"/>
      <c r="GU854" s="6"/>
      <c r="GV854" s="6"/>
      <c r="GW854" s="6"/>
      <c r="GX854" s="6"/>
      <c r="GY854" s="6"/>
      <c r="GZ854" s="6"/>
    </row>
    <row r="855" spans="1:208" x14ac:dyDescent="0.15">
      <c r="A855" s="153">
        <f t="shared" si="253"/>
        <v>43471</v>
      </c>
      <c r="B855" s="23" t="str">
        <f t="shared" ca="1" si="263"/>
        <v>n.d</v>
      </c>
      <c r="C855" s="18">
        <f t="shared" si="254"/>
        <v>571000</v>
      </c>
      <c r="D855" s="17">
        <f ca="1">IF(A855&lt;$B$1,VLOOKUP(A855,[1]DI!$A$4:$B$15000,2,FALSE),0)</f>
        <v>0</v>
      </c>
      <c r="E855" s="18">
        <f t="shared" ca="1" si="248"/>
        <v>1</v>
      </c>
      <c r="F855" s="18">
        <f ca="1">(TRUNC(PRODUCT($E$12:$E854),16))</f>
        <v>1.19285434303586</v>
      </c>
      <c r="G855" s="18">
        <f t="shared" ca="1" si="247"/>
        <v>1.19285434303586</v>
      </c>
      <c r="H855" s="18">
        <f t="shared" ca="1" si="249"/>
        <v>1</v>
      </c>
      <c r="I855" s="17">
        <f t="shared" si="255"/>
        <v>0.03</v>
      </c>
      <c r="J855" s="5">
        <f t="shared" si="256"/>
        <v>43360</v>
      </c>
      <c r="K855" s="2">
        <f t="shared" si="257"/>
        <v>74</v>
      </c>
      <c r="L855" s="27">
        <f t="shared" si="258"/>
        <v>75</v>
      </c>
      <c r="M855" s="14">
        <f t="shared" si="250"/>
        <v>1.008836072</v>
      </c>
      <c r="N855" s="14">
        <f t="shared" ca="1" si="251"/>
        <v>1.008836072</v>
      </c>
      <c r="O855" s="27">
        <f t="shared" si="264"/>
        <v>0</v>
      </c>
      <c r="P855" s="18">
        <f t="shared" ca="1" si="252"/>
        <v>5045.3971119999997</v>
      </c>
      <c r="Q855" s="3">
        <f t="shared" si="259"/>
        <v>0</v>
      </c>
      <c r="R855" s="4" t="str">
        <f t="shared" si="260"/>
        <v>A+J=</v>
      </c>
      <c r="S855" s="5">
        <f t="shared" si="261"/>
        <v>43539</v>
      </c>
      <c r="T855" s="8">
        <f t="shared" si="262"/>
        <v>0</v>
      </c>
      <c r="U855" s="8"/>
      <c r="V855" s="8"/>
      <c r="W855" s="8"/>
      <c r="X855" s="8"/>
      <c r="Y855" s="6"/>
      <c r="Z855" s="8"/>
      <c r="AA855" s="8"/>
      <c r="AB855" s="8"/>
      <c r="AC855" s="8"/>
      <c r="AD855" s="8"/>
      <c r="AE855" s="9"/>
      <c r="AF855" s="8"/>
      <c r="AG855" s="8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6"/>
      <c r="GI855" s="6"/>
      <c r="GJ855" s="6"/>
      <c r="GK855" s="6"/>
      <c r="GL855" s="6"/>
      <c r="GM855" s="6"/>
      <c r="GN855" s="6"/>
      <c r="GO855" s="6"/>
      <c r="GP855" s="6"/>
      <c r="GQ855" s="6"/>
      <c r="GR855" s="6"/>
      <c r="GS855" s="6"/>
      <c r="GT855" s="6"/>
      <c r="GU855" s="6"/>
      <c r="GV855" s="6"/>
      <c r="GW855" s="6"/>
      <c r="GX855" s="6"/>
      <c r="GY855" s="6"/>
      <c r="GZ855" s="6"/>
    </row>
    <row r="856" spans="1:208" x14ac:dyDescent="0.15">
      <c r="A856" s="153">
        <f t="shared" si="253"/>
        <v>43472</v>
      </c>
      <c r="B856" s="23" t="str">
        <f t="shared" ca="1" si="263"/>
        <v>n.d</v>
      </c>
      <c r="C856" s="18">
        <f t="shared" si="254"/>
        <v>571000</v>
      </c>
      <c r="D856" s="17">
        <f ca="1">IF(A856&lt;$B$1,VLOOKUP(A856,[1]DI!$A$4:$B$15000,2,FALSE),0)</f>
        <v>0</v>
      </c>
      <c r="E856" s="18">
        <f t="shared" ca="1" si="248"/>
        <v>1</v>
      </c>
      <c r="F856" s="18">
        <f ca="1">(TRUNC(PRODUCT($E$12:$E855),16))</f>
        <v>1.19285434303586</v>
      </c>
      <c r="G856" s="18">
        <f t="shared" ca="1" si="247"/>
        <v>1.19285434303586</v>
      </c>
      <c r="H856" s="18">
        <f t="shared" ca="1" si="249"/>
        <v>1</v>
      </c>
      <c r="I856" s="17">
        <f t="shared" si="255"/>
        <v>0.03</v>
      </c>
      <c r="J856" s="5">
        <f t="shared" si="256"/>
        <v>43360</v>
      </c>
      <c r="K856" s="2">
        <f t="shared" si="257"/>
        <v>75</v>
      </c>
      <c r="L856" s="27">
        <f t="shared" si="258"/>
        <v>75</v>
      </c>
      <c r="M856" s="14">
        <f t="shared" si="250"/>
        <v>1.008836072</v>
      </c>
      <c r="N856" s="14">
        <f t="shared" ca="1" si="251"/>
        <v>1.008836072</v>
      </c>
      <c r="O856" s="27">
        <f t="shared" si="264"/>
        <v>0</v>
      </c>
      <c r="P856" s="18">
        <f t="shared" ca="1" si="252"/>
        <v>5045.3971119999997</v>
      </c>
      <c r="Q856" s="3">
        <f t="shared" si="259"/>
        <v>0</v>
      </c>
      <c r="R856" s="4" t="str">
        <f t="shared" si="260"/>
        <v>A+J=</v>
      </c>
      <c r="S856" s="5">
        <f t="shared" si="261"/>
        <v>43539</v>
      </c>
      <c r="T856" s="8">
        <f t="shared" si="262"/>
        <v>0</v>
      </c>
      <c r="U856" s="8"/>
      <c r="V856" s="8"/>
      <c r="W856" s="8"/>
      <c r="X856" s="8"/>
      <c r="Y856" s="6"/>
      <c r="Z856" s="8"/>
      <c r="AA856" s="8"/>
      <c r="AB856" s="8"/>
      <c r="AC856" s="8"/>
      <c r="AD856" s="8"/>
      <c r="AE856" s="9"/>
      <c r="AF856" s="8"/>
      <c r="AG856" s="8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6"/>
      <c r="GI856" s="6"/>
      <c r="GJ856" s="6"/>
      <c r="GK856" s="6"/>
      <c r="GL856" s="6"/>
      <c r="GM856" s="6"/>
      <c r="GN856" s="6"/>
      <c r="GO856" s="6"/>
      <c r="GP856" s="6"/>
      <c r="GQ856" s="6"/>
      <c r="GR856" s="6"/>
      <c r="GS856" s="6"/>
      <c r="GT856" s="6"/>
      <c r="GU856" s="6"/>
      <c r="GV856" s="6"/>
      <c r="GW856" s="6"/>
      <c r="GX856" s="6"/>
      <c r="GY856" s="6"/>
      <c r="GZ856" s="6"/>
    </row>
    <row r="857" spans="1:208" x14ac:dyDescent="0.15">
      <c r="A857" s="153">
        <f t="shared" si="253"/>
        <v>43473</v>
      </c>
      <c r="B857" s="23" t="str">
        <f t="shared" ca="1" si="263"/>
        <v>n.d</v>
      </c>
      <c r="C857" s="18">
        <f t="shared" si="254"/>
        <v>571000</v>
      </c>
      <c r="D857" s="17">
        <f ca="1">IF(A857&lt;$B$1,VLOOKUP(A857,[1]DI!$A$4:$B$15000,2,FALSE),0)</f>
        <v>0</v>
      </c>
      <c r="E857" s="18">
        <f t="shared" ca="1" si="248"/>
        <v>1</v>
      </c>
      <c r="F857" s="18">
        <f ca="1">(TRUNC(PRODUCT($E$12:$E856),16))</f>
        <v>1.19285434303586</v>
      </c>
      <c r="G857" s="18">
        <f t="shared" ca="1" si="247"/>
        <v>1.19285434303586</v>
      </c>
      <c r="H857" s="18">
        <f t="shared" ca="1" si="249"/>
        <v>1</v>
      </c>
      <c r="I857" s="17">
        <f t="shared" si="255"/>
        <v>0.03</v>
      </c>
      <c r="J857" s="5">
        <f t="shared" si="256"/>
        <v>43360</v>
      </c>
      <c r="K857" s="2">
        <f t="shared" si="257"/>
        <v>76</v>
      </c>
      <c r="L857" s="27">
        <f t="shared" si="258"/>
        <v>76</v>
      </c>
      <c r="M857" s="14">
        <f t="shared" si="250"/>
        <v>1.008954412</v>
      </c>
      <c r="N857" s="14">
        <f t="shared" ca="1" si="251"/>
        <v>1.008954412</v>
      </c>
      <c r="O857" s="27">
        <f t="shared" si="264"/>
        <v>0</v>
      </c>
      <c r="P857" s="18">
        <f t="shared" ca="1" si="252"/>
        <v>5112.9692519999999</v>
      </c>
      <c r="Q857" s="3">
        <f t="shared" si="259"/>
        <v>0</v>
      </c>
      <c r="R857" s="4" t="str">
        <f t="shared" si="260"/>
        <v>A+J=</v>
      </c>
      <c r="S857" s="5">
        <f t="shared" si="261"/>
        <v>43539</v>
      </c>
      <c r="T857" s="8">
        <f t="shared" si="262"/>
        <v>0</v>
      </c>
      <c r="U857" s="8"/>
      <c r="V857" s="8"/>
      <c r="W857" s="8"/>
      <c r="X857" s="8"/>
      <c r="Y857" s="6"/>
      <c r="Z857" s="8"/>
      <c r="AA857" s="8"/>
      <c r="AB857" s="8"/>
      <c r="AC857" s="8"/>
      <c r="AD857" s="8"/>
      <c r="AE857" s="9"/>
      <c r="AF857" s="8"/>
      <c r="AG857" s="8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6"/>
      <c r="GI857" s="6"/>
      <c r="GJ857" s="6"/>
      <c r="GK857" s="6"/>
      <c r="GL857" s="6"/>
      <c r="GM857" s="6"/>
      <c r="GN857" s="6"/>
      <c r="GO857" s="6"/>
      <c r="GP857" s="6"/>
      <c r="GQ857" s="6"/>
      <c r="GR857" s="6"/>
      <c r="GS857" s="6"/>
      <c r="GT857" s="6"/>
      <c r="GU857" s="6"/>
      <c r="GV857" s="6"/>
      <c r="GW857" s="6"/>
      <c r="GX857" s="6"/>
      <c r="GY857" s="6"/>
      <c r="GZ857" s="6"/>
    </row>
    <row r="858" spans="1:208" x14ac:dyDescent="0.15">
      <c r="A858" s="153">
        <f t="shared" si="253"/>
        <v>43474</v>
      </c>
      <c r="B858" s="23" t="str">
        <f t="shared" ca="1" si="263"/>
        <v>n.d</v>
      </c>
      <c r="C858" s="18">
        <f t="shared" si="254"/>
        <v>571000</v>
      </c>
      <c r="D858" s="17">
        <f ca="1">IF(A858&lt;$B$1,VLOOKUP(A858,[1]DI!$A$4:$B$15000,2,FALSE),0)</f>
        <v>0</v>
      </c>
      <c r="E858" s="18">
        <f t="shared" ca="1" si="248"/>
        <v>1</v>
      </c>
      <c r="F858" s="18">
        <f ca="1">(TRUNC(PRODUCT($E$12:$E857),16))</f>
        <v>1.19285434303586</v>
      </c>
      <c r="G858" s="18">
        <f t="shared" ca="1" si="247"/>
        <v>1.19285434303586</v>
      </c>
      <c r="H858" s="18">
        <f t="shared" ca="1" si="249"/>
        <v>1</v>
      </c>
      <c r="I858" s="17">
        <f t="shared" si="255"/>
        <v>0.03</v>
      </c>
      <c r="J858" s="5">
        <f t="shared" si="256"/>
        <v>43360</v>
      </c>
      <c r="K858" s="2">
        <f t="shared" si="257"/>
        <v>77</v>
      </c>
      <c r="L858" s="27">
        <f t="shared" si="258"/>
        <v>77</v>
      </c>
      <c r="M858" s="14">
        <f t="shared" si="250"/>
        <v>1.0090727669999999</v>
      </c>
      <c r="N858" s="14">
        <f t="shared" ca="1" si="251"/>
        <v>1.0090727669999999</v>
      </c>
      <c r="O858" s="27">
        <f t="shared" si="264"/>
        <v>0</v>
      </c>
      <c r="P858" s="18">
        <f t="shared" ca="1" si="252"/>
        <v>5180.5499569900003</v>
      </c>
      <c r="Q858" s="3">
        <f t="shared" si="259"/>
        <v>0</v>
      </c>
      <c r="R858" s="4" t="str">
        <f t="shared" si="260"/>
        <v>A+J=</v>
      </c>
      <c r="S858" s="5">
        <f t="shared" si="261"/>
        <v>43539</v>
      </c>
      <c r="T858" s="8">
        <f t="shared" si="262"/>
        <v>0</v>
      </c>
      <c r="U858" s="8"/>
      <c r="V858" s="8"/>
      <c r="W858" s="8"/>
      <c r="X858" s="8"/>
      <c r="Y858" s="6"/>
      <c r="Z858" s="8"/>
      <c r="AA858" s="8"/>
      <c r="AB858" s="8"/>
      <c r="AC858" s="8"/>
      <c r="AD858" s="8"/>
      <c r="AE858" s="9"/>
      <c r="AF858" s="8"/>
      <c r="AG858" s="8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6"/>
      <c r="GI858" s="6"/>
      <c r="GJ858" s="6"/>
      <c r="GK858" s="6"/>
      <c r="GL858" s="6"/>
      <c r="GM858" s="6"/>
      <c r="GN858" s="6"/>
      <c r="GO858" s="6"/>
      <c r="GP858" s="6"/>
      <c r="GQ858" s="6"/>
      <c r="GR858" s="6"/>
      <c r="GS858" s="6"/>
      <c r="GT858" s="6"/>
      <c r="GU858" s="6"/>
      <c r="GV858" s="6"/>
      <c r="GW858" s="6"/>
      <c r="GX858" s="6"/>
      <c r="GY858" s="6"/>
      <c r="GZ858" s="6"/>
    </row>
    <row r="859" spans="1:208" x14ac:dyDescent="0.15">
      <c r="A859" s="153">
        <f t="shared" si="253"/>
        <v>43475</v>
      </c>
      <c r="B859" s="23" t="str">
        <f t="shared" ca="1" si="263"/>
        <v>n.d</v>
      </c>
      <c r="C859" s="18">
        <f t="shared" si="254"/>
        <v>571000</v>
      </c>
      <c r="D859" s="17">
        <f ca="1">IF(A859&lt;$B$1,VLOOKUP(A859,[1]DI!$A$4:$B$15000,2,FALSE),0)</f>
        <v>0</v>
      </c>
      <c r="E859" s="18">
        <f t="shared" ca="1" si="248"/>
        <v>1</v>
      </c>
      <c r="F859" s="18">
        <f ca="1">(TRUNC(PRODUCT($E$12:$E858),16))</f>
        <v>1.19285434303586</v>
      </c>
      <c r="G859" s="18">
        <f t="shared" ca="1" si="247"/>
        <v>1.19285434303586</v>
      </c>
      <c r="H859" s="18">
        <f t="shared" ca="1" si="249"/>
        <v>1</v>
      </c>
      <c r="I859" s="17">
        <f t="shared" si="255"/>
        <v>0.03</v>
      </c>
      <c r="J859" s="5">
        <f t="shared" si="256"/>
        <v>43360</v>
      </c>
      <c r="K859" s="2">
        <f t="shared" si="257"/>
        <v>78</v>
      </c>
      <c r="L859" s="27">
        <f t="shared" si="258"/>
        <v>78</v>
      </c>
      <c r="M859" s="14">
        <f t="shared" si="250"/>
        <v>1.009191135</v>
      </c>
      <c r="N859" s="14">
        <f t="shared" ca="1" si="251"/>
        <v>1.009191135</v>
      </c>
      <c r="O859" s="27">
        <f t="shared" si="264"/>
        <v>0</v>
      </c>
      <c r="P859" s="18">
        <f t="shared" ca="1" si="252"/>
        <v>5248.1380849999996</v>
      </c>
      <c r="Q859" s="3">
        <f t="shared" si="259"/>
        <v>0</v>
      </c>
      <c r="R859" s="4" t="str">
        <f t="shared" si="260"/>
        <v>A+J=</v>
      </c>
      <c r="S859" s="5">
        <f t="shared" si="261"/>
        <v>43539</v>
      </c>
      <c r="T859" s="8">
        <f t="shared" si="262"/>
        <v>0</v>
      </c>
      <c r="U859" s="8"/>
      <c r="V859" s="8"/>
      <c r="W859" s="8"/>
      <c r="X859" s="8"/>
      <c r="Y859" s="6"/>
      <c r="Z859" s="8"/>
      <c r="AA859" s="8"/>
      <c r="AB859" s="8"/>
      <c r="AC859" s="8"/>
      <c r="AD859" s="8"/>
      <c r="AE859" s="9"/>
      <c r="AF859" s="8"/>
      <c r="AG859" s="8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6"/>
      <c r="GI859" s="6"/>
      <c r="GJ859" s="6"/>
      <c r="GK859" s="6"/>
      <c r="GL859" s="6"/>
      <c r="GM859" s="6"/>
      <c r="GN859" s="6"/>
      <c r="GO859" s="6"/>
      <c r="GP859" s="6"/>
      <c r="GQ859" s="6"/>
      <c r="GR859" s="6"/>
      <c r="GS859" s="6"/>
      <c r="GT859" s="6"/>
      <c r="GU859" s="6"/>
      <c r="GV859" s="6"/>
      <c r="GW859" s="6"/>
      <c r="GX859" s="6"/>
      <c r="GY859" s="6"/>
      <c r="GZ859" s="6"/>
    </row>
    <row r="860" spans="1:208" x14ac:dyDescent="0.15">
      <c r="A860" s="153">
        <f t="shared" si="253"/>
        <v>43476</v>
      </c>
      <c r="B860" s="23" t="str">
        <f t="shared" ca="1" si="263"/>
        <v>n.d</v>
      </c>
      <c r="C860" s="18">
        <f t="shared" si="254"/>
        <v>571000</v>
      </c>
      <c r="D860" s="17">
        <f ca="1">IF(A860&lt;$B$1,VLOOKUP(A860,[1]DI!$A$4:$B$15000,2,FALSE),0)</f>
        <v>0</v>
      </c>
      <c r="E860" s="18">
        <f t="shared" ca="1" si="248"/>
        <v>1</v>
      </c>
      <c r="F860" s="18">
        <f ca="1">(TRUNC(PRODUCT($E$12:$E859),16))</f>
        <v>1.19285434303586</v>
      </c>
      <c r="G860" s="18">
        <f t="shared" ca="1" si="247"/>
        <v>1.19285434303586</v>
      </c>
      <c r="H860" s="18">
        <f t="shared" ca="1" si="249"/>
        <v>1</v>
      </c>
      <c r="I860" s="17">
        <f t="shared" si="255"/>
        <v>0.03</v>
      </c>
      <c r="J860" s="5">
        <f t="shared" si="256"/>
        <v>43360</v>
      </c>
      <c r="K860" s="2">
        <f t="shared" si="257"/>
        <v>79</v>
      </c>
      <c r="L860" s="27">
        <f t="shared" si="258"/>
        <v>79</v>
      </c>
      <c r="M860" s="14">
        <f t="shared" si="250"/>
        <v>1.0093095160000001</v>
      </c>
      <c r="N860" s="14">
        <f t="shared" ca="1" si="251"/>
        <v>1.0093095160000001</v>
      </c>
      <c r="O860" s="27">
        <f t="shared" si="264"/>
        <v>0</v>
      </c>
      <c r="P860" s="18">
        <f t="shared" ca="1" si="252"/>
        <v>5315.7336359999999</v>
      </c>
      <c r="Q860" s="3">
        <f t="shared" si="259"/>
        <v>0</v>
      </c>
      <c r="R860" s="4" t="str">
        <f t="shared" si="260"/>
        <v>A+J=</v>
      </c>
      <c r="S860" s="5">
        <f t="shared" si="261"/>
        <v>43539</v>
      </c>
      <c r="T860" s="8">
        <f t="shared" si="262"/>
        <v>0</v>
      </c>
      <c r="U860" s="8"/>
      <c r="V860" s="8"/>
      <c r="W860" s="8"/>
      <c r="X860" s="8"/>
      <c r="Y860" s="6"/>
      <c r="Z860" s="8"/>
      <c r="AA860" s="8"/>
      <c r="AB860" s="8"/>
      <c r="AC860" s="8"/>
      <c r="AD860" s="8"/>
      <c r="AE860" s="9"/>
      <c r="AF860" s="8"/>
      <c r="AG860" s="8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6"/>
      <c r="GI860" s="6"/>
      <c r="GJ860" s="6"/>
      <c r="GK860" s="6"/>
      <c r="GL860" s="6"/>
      <c r="GM860" s="6"/>
      <c r="GN860" s="6"/>
      <c r="GO860" s="6"/>
      <c r="GP860" s="6"/>
      <c r="GQ860" s="6"/>
      <c r="GR860" s="6"/>
      <c r="GS860" s="6"/>
      <c r="GT860" s="6"/>
      <c r="GU860" s="6"/>
      <c r="GV860" s="6"/>
      <c r="GW860" s="6"/>
      <c r="GX860" s="6"/>
      <c r="GY860" s="6"/>
      <c r="GZ860" s="6"/>
    </row>
    <row r="861" spans="1:208" x14ac:dyDescent="0.15">
      <c r="A861" s="153">
        <f t="shared" si="253"/>
        <v>43477</v>
      </c>
      <c r="B861" s="23" t="str">
        <f t="shared" ca="1" si="263"/>
        <v>n.d</v>
      </c>
      <c r="C861" s="18">
        <f t="shared" si="254"/>
        <v>571000</v>
      </c>
      <c r="D861" s="17">
        <f ca="1">IF(A861&lt;$B$1,VLOOKUP(A861,[1]DI!$A$4:$B$15000,2,FALSE),0)</f>
        <v>0</v>
      </c>
      <c r="E861" s="18">
        <f t="shared" ca="1" si="248"/>
        <v>1</v>
      </c>
      <c r="F861" s="18">
        <f ca="1">(TRUNC(PRODUCT($E$12:$E860),16))</f>
        <v>1.19285434303586</v>
      </c>
      <c r="G861" s="18">
        <f t="shared" ca="1" si="247"/>
        <v>1.19285434303586</v>
      </c>
      <c r="H861" s="18">
        <f t="shared" ca="1" si="249"/>
        <v>1</v>
      </c>
      <c r="I861" s="17">
        <f t="shared" si="255"/>
        <v>0.03</v>
      </c>
      <c r="J861" s="5">
        <f t="shared" si="256"/>
        <v>43360</v>
      </c>
      <c r="K861" s="2">
        <f t="shared" si="257"/>
        <v>79</v>
      </c>
      <c r="L861" s="27">
        <f t="shared" si="258"/>
        <v>80</v>
      </c>
      <c r="M861" s="14">
        <f t="shared" si="250"/>
        <v>1.009427912</v>
      </c>
      <c r="N861" s="14">
        <f t="shared" ca="1" si="251"/>
        <v>1.009427912</v>
      </c>
      <c r="O861" s="27">
        <f t="shared" si="264"/>
        <v>0</v>
      </c>
      <c r="P861" s="18">
        <f t="shared" ca="1" si="252"/>
        <v>5383.3377520000004</v>
      </c>
      <c r="Q861" s="3">
        <f t="shared" si="259"/>
        <v>0</v>
      </c>
      <c r="R861" s="4" t="str">
        <f t="shared" si="260"/>
        <v>A+J=</v>
      </c>
      <c r="S861" s="5">
        <f t="shared" si="261"/>
        <v>43539</v>
      </c>
      <c r="T861" s="8">
        <f t="shared" si="262"/>
        <v>0</v>
      </c>
      <c r="U861" s="8"/>
      <c r="V861" s="8"/>
      <c r="W861" s="8"/>
      <c r="X861" s="8"/>
      <c r="Y861" s="6"/>
      <c r="Z861" s="8"/>
      <c r="AA861" s="8"/>
      <c r="AB861" s="8"/>
      <c r="AC861" s="8"/>
      <c r="AD861" s="8"/>
      <c r="AE861" s="9"/>
      <c r="AF861" s="8"/>
      <c r="AG861" s="8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6"/>
      <c r="GI861" s="6"/>
      <c r="GJ861" s="6"/>
      <c r="GK861" s="6"/>
      <c r="GL861" s="6"/>
      <c r="GM861" s="6"/>
      <c r="GN861" s="6"/>
      <c r="GO861" s="6"/>
      <c r="GP861" s="6"/>
      <c r="GQ861" s="6"/>
      <c r="GR861" s="6"/>
      <c r="GS861" s="6"/>
      <c r="GT861" s="6"/>
      <c r="GU861" s="6"/>
      <c r="GV861" s="6"/>
      <c r="GW861" s="6"/>
      <c r="GX861" s="6"/>
      <c r="GY861" s="6"/>
      <c r="GZ861" s="6"/>
    </row>
    <row r="862" spans="1:208" x14ac:dyDescent="0.15">
      <c r="A862" s="153">
        <f t="shared" si="253"/>
        <v>43478</v>
      </c>
      <c r="B862" s="23" t="str">
        <f t="shared" ca="1" si="263"/>
        <v>n.d</v>
      </c>
      <c r="C862" s="18">
        <f t="shared" si="254"/>
        <v>571000</v>
      </c>
      <c r="D862" s="17">
        <f ca="1">IF(A862&lt;$B$1,VLOOKUP(A862,[1]DI!$A$4:$B$15000,2,FALSE),0)</f>
        <v>0</v>
      </c>
      <c r="E862" s="18">
        <f t="shared" ca="1" si="248"/>
        <v>1</v>
      </c>
      <c r="F862" s="18">
        <f ca="1">(TRUNC(PRODUCT($E$12:$E861),16))</f>
        <v>1.19285434303586</v>
      </c>
      <c r="G862" s="18">
        <f t="shared" ca="1" si="247"/>
        <v>1.19285434303586</v>
      </c>
      <c r="H862" s="18">
        <f t="shared" ca="1" si="249"/>
        <v>1</v>
      </c>
      <c r="I862" s="17">
        <f t="shared" si="255"/>
        <v>0.03</v>
      </c>
      <c r="J862" s="5">
        <f t="shared" si="256"/>
        <v>43360</v>
      </c>
      <c r="K862" s="2">
        <f t="shared" si="257"/>
        <v>79</v>
      </c>
      <c r="L862" s="27">
        <f t="shared" si="258"/>
        <v>80</v>
      </c>
      <c r="M862" s="14">
        <f t="shared" si="250"/>
        <v>1.009427912</v>
      </c>
      <c r="N862" s="14">
        <f t="shared" ca="1" si="251"/>
        <v>1.009427912</v>
      </c>
      <c r="O862" s="27">
        <f t="shared" si="264"/>
        <v>0</v>
      </c>
      <c r="P862" s="18">
        <f t="shared" ca="1" si="252"/>
        <v>5383.3377520000004</v>
      </c>
      <c r="Q862" s="3">
        <f t="shared" si="259"/>
        <v>0</v>
      </c>
      <c r="R862" s="4" t="str">
        <f t="shared" si="260"/>
        <v>A+J=</v>
      </c>
      <c r="S862" s="5">
        <f t="shared" si="261"/>
        <v>43539</v>
      </c>
      <c r="T862" s="8">
        <f t="shared" si="262"/>
        <v>0</v>
      </c>
      <c r="U862" s="8"/>
      <c r="V862" s="8"/>
      <c r="W862" s="8"/>
      <c r="X862" s="8"/>
      <c r="Y862" s="6"/>
      <c r="Z862" s="8"/>
      <c r="AA862" s="8"/>
      <c r="AB862" s="8"/>
      <c r="AC862" s="8"/>
      <c r="AD862" s="8"/>
      <c r="AE862" s="9"/>
      <c r="AF862" s="8"/>
      <c r="AG862" s="8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6"/>
      <c r="GI862" s="6"/>
      <c r="GJ862" s="6"/>
      <c r="GK862" s="6"/>
      <c r="GL862" s="6"/>
      <c r="GM862" s="6"/>
      <c r="GN862" s="6"/>
      <c r="GO862" s="6"/>
      <c r="GP862" s="6"/>
      <c r="GQ862" s="6"/>
      <c r="GR862" s="6"/>
      <c r="GS862" s="6"/>
      <c r="GT862" s="6"/>
      <c r="GU862" s="6"/>
      <c r="GV862" s="6"/>
      <c r="GW862" s="6"/>
      <c r="GX862" s="6"/>
      <c r="GY862" s="6"/>
      <c r="GZ862" s="6"/>
    </row>
    <row r="863" spans="1:208" x14ac:dyDescent="0.15">
      <c r="A863" s="153">
        <f t="shared" si="253"/>
        <v>43479</v>
      </c>
      <c r="B863" s="23" t="str">
        <f t="shared" ca="1" si="263"/>
        <v>n.d</v>
      </c>
      <c r="C863" s="18">
        <f t="shared" si="254"/>
        <v>571000</v>
      </c>
      <c r="D863" s="17">
        <f ca="1">IF(A863&lt;$B$1,VLOOKUP(A863,[1]DI!$A$4:$B$15000,2,FALSE),0)</f>
        <v>0</v>
      </c>
      <c r="E863" s="18">
        <f t="shared" ca="1" si="248"/>
        <v>1</v>
      </c>
      <c r="F863" s="18">
        <f ca="1">(TRUNC(PRODUCT($E$12:$E862),16))</f>
        <v>1.19285434303586</v>
      </c>
      <c r="G863" s="18">
        <f t="shared" ca="1" si="247"/>
        <v>1.19285434303586</v>
      </c>
      <c r="H863" s="18">
        <f t="shared" ca="1" si="249"/>
        <v>1</v>
      </c>
      <c r="I863" s="17">
        <f t="shared" si="255"/>
        <v>0.03</v>
      </c>
      <c r="J863" s="5">
        <f t="shared" si="256"/>
        <v>43360</v>
      </c>
      <c r="K863" s="2">
        <f t="shared" si="257"/>
        <v>80</v>
      </c>
      <c r="L863" s="27">
        <f t="shared" si="258"/>
        <v>80</v>
      </c>
      <c r="M863" s="14">
        <f t="shared" si="250"/>
        <v>1.009427912</v>
      </c>
      <c r="N863" s="14">
        <f t="shared" ca="1" si="251"/>
        <v>1.009427912</v>
      </c>
      <c r="O863" s="27">
        <f t="shared" si="264"/>
        <v>0</v>
      </c>
      <c r="P863" s="18">
        <f t="shared" ca="1" si="252"/>
        <v>5383.3377520000004</v>
      </c>
      <c r="Q863" s="3">
        <f t="shared" si="259"/>
        <v>0</v>
      </c>
      <c r="R863" s="4" t="str">
        <f t="shared" si="260"/>
        <v>A+J=</v>
      </c>
      <c r="S863" s="5">
        <f t="shared" si="261"/>
        <v>43539</v>
      </c>
      <c r="T863" s="8">
        <f t="shared" si="262"/>
        <v>0</v>
      </c>
      <c r="U863" s="8"/>
      <c r="V863" s="8"/>
      <c r="W863" s="8"/>
      <c r="X863" s="8"/>
      <c r="Y863" s="6"/>
      <c r="Z863" s="8"/>
      <c r="AA863" s="8"/>
      <c r="AB863" s="8"/>
      <c r="AC863" s="8"/>
      <c r="AD863" s="8"/>
      <c r="AE863" s="9"/>
      <c r="AF863" s="8"/>
      <c r="AG863" s="8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6"/>
      <c r="GI863" s="6"/>
      <c r="GJ863" s="6"/>
      <c r="GK863" s="6"/>
      <c r="GL863" s="6"/>
      <c r="GM863" s="6"/>
      <c r="GN863" s="6"/>
      <c r="GO863" s="6"/>
      <c r="GP863" s="6"/>
      <c r="GQ863" s="6"/>
      <c r="GR863" s="6"/>
      <c r="GS863" s="6"/>
      <c r="GT863" s="6"/>
      <c r="GU863" s="6"/>
      <c r="GV863" s="6"/>
      <c r="GW863" s="6"/>
      <c r="GX863" s="6"/>
      <c r="GY863" s="6"/>
      <c r="GZ863" s="6"/>
    </row>
    <row r="864" spans="1:208" x14ac:dyDescent="0.15">
      <c r="A864" s="153">
        <f t="shared" si="253"/>
        <v>43480</v>
      </c>
      <c r="B864" s="23" t="str">
        <f t="shared" ca="1" si="263"/>
        <v>n.d</v>
      </c>
      <c r="C864" s="18">
        <f t="shared" si="254"/>
        <v>571000</v>
      </c>
      <c r="D864" s="17">
        <f ca="1">IF(A864&lt;$B$1,VLOOKUP(A864,[1]DI!$A$4:$B$15000,2,FALSE),0)</f>
        <v>0</v>
      </c>
      <c r="E864" s="18">
        <f t="shared" ca="1" si="248"/>
        <v>1</v>
      </c>
      <c r="F864" s="18">
        <f ca="1">(TRUNC(PRODUCT($E$12:$E863),16))</f>
        <v>1.19285434303586</v>
      </c>
      <c r="G864" s="18">
        <f t="shared" ca="1" si="247"/>
        <v>1.19285434303586</v>
      </c>
      <c r="H864" s="18">
        <f t="shared" ca="1" si="249"/>
        <v>1</v>
      </c>
      <c r="I864" s="17">
        <f t="shared" si="255"/>
        <v>0.03</v>
      </c>
      <c r="J864" s="5">
        <f t="shared" si="256"/>
        <v>43360</v>
      </c>
      <c r="K864" s="2">
        <f t="shared" si="257"/>
        <v>81</v>
      </c>
      <c r="L864" s="27">
        <f t="shared" si="258"/>
        <v>81</v>
      </c>
      <c r="M864" s="14">
        <f t="shared" si="250"/>
        <v>1.0095463220000001</v>
      </c>
      <c r="N864" s="14">
        <f t="shared" ca="1" si="251"/>
        <v>1.0095463220000001</v>
      </c>
      <c r="O864" s="27">
        <f t="shared" si="264"/>
        <v>0</v>
      </c>
      <c r="P864" s="18">
        <f t="shared" ca="1" si="252"/>
        <v>5450.9498620000004</v>
      </c>
      <c r="Q864" s="3">
        <f t="shared" si="259"/>
        <v>0</v>
      </c>
      <c r="R864" s="4" t="str">
        <f t="shared" si="260"/>
        <v>A+J=</v>
      </c>
      <c r="S864" s="5">
        <f t="shared" si="261"/>
        <v>43539</v>
      </c>
      <c r="T864" s="8">
        <f t="shared" si="262"/>
        <v>0</v>
      </c>
      <c r="U864" s="8"/>
      <c r="V864" s="8"/>
      <c r="W864" s="8"/>
      <c r="X864" s="8"/>
      <c r="Y864" s="6"/>
      <c r="Z864" s="8"/>
      <c r="AA864" s="8"/>
      <c r="AB864" s="8"/>
      <c r="AC864" s="8"/>
      <c r="AD864" s="8"/>
      <c r="AE864" s="9"/>
      <c r="AF864" s="8"/>
      <c r="AG864" s="8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6"/>
      <c r="GI864" s="6"/>
      <c r="GJ864" s="6"/>
      <c r="GK864" s="6"/>
      <c r="GL864" s="6"/>
      <c r="GM864" s="6"/>
      <c r="GN864" s="6"/>
      <c r="GO864" s="6"/>
      <c r="GP864" s="6"/>
      <c r="GQ864" s="6"/>
      <c r="GR864" s="6"/>
      <c r="GS864" s="6"/>
      <c r="GT864" s="6"/>
      <c r="GU864" s="6"/>
      <c r="GV864" s="6"/>
      <c r="GW864" s="6"/>
      <c r="GX864" s="6"/>
      <c r="GY864" s="6"/>
      <c r="GZ864" s="6"/>
    </row>
    <row r="865" spans="1:208" x14ac:dyDescent="0.15">
      <c r="A865" s="153">
        <f t="shared" si="253"/>
        <v>43481</v>
      </c>
      <c r="B865" s="23" t="str">
        <f t="shared" ca="1" si="263"/>
        <v>n.d</v>
      </c>
      <c r="C865" s="18">
        <f t="shared" si="254"/>
        <v>571000</v>
      </c>
      <c r="D865" s="17">
        <f ca="1">IF(A865&lt;$B$1,VLOOKUP(A865,[1]DI!$A$4:$B$15000,2,FALSE),0)</f>
        <v>0</v>
      </c>
      <c r="E865" s="18">
        <f t="shared" ca="1" si="248"/>
        <v>1</v>
      </c>
      <c r="F865" s="18">
        <f ca="1">(TRUNC(PRODUCT($E$12:$E864),16))</f>
        <v>1.19285434303586</v>
      </c>
      <c r="G865" s="18">
        <f t="shared" ca="1" si="247"/>
        <v>1.19285434303586</v>
      </c>
      <c r="H865" s="18">
        <f t="shared" ca="1" si="249"/>
        <v>1</v>
      </c>
      <c r="I865" s="17">
        <f t="shared" si="255"/>
        <v>0.03</v>
      </c>
      <c r="J865" s="5">
        <f t="shared" si="256"/>
        <v>43360</v>
      </c>
      <c r="K865" s="2">
        <f t="shared" si="257"/>
        <v>82</v>
      </c>
      <c r="L865" s="27">
        <f t="shared" si="258"/>
        <v>82</v>
      </c>
      <c r="M865" s="14">
        <f t="shared" si="250"/>
        <v>1.009664745</v>
      </c>
      <c r="N865" s="14">
        <f t="shared" ca="1" si="251"/>
        <v>1.009664745</v>
      </c>
      <c r="O865" s="27">
        <f t="shared" si="264"/>
        <v>0</v>
      </c>
      <c r="P865" s="18">
        <f t="shared" ca="1" si="252"/>
        <v>5518.5693950000004</v>
      </c>
      <c r="Q865" s="3">
        <f t="shared" si="259"/>
        <v>0</v>
      </c>
      <c r="R865" s="4" t="str">
        <f t="shared" si="260"/>
        <v>A+J=</v>
      </c>
      <c r="S865" s="5">
        <f t="shared" si="261"/>
        <v>43539</v>
      </c>
      <c r="T865" s="8">
        <f t="shared" si="262"/>
        <v>0</v>
      </c>
      <c r="U865" s="8"/>
      <c r="V865" s="8"/>
      <c r="W865" s="8"/>
      <c r="X865" s="8"/>
      <c r="Y865" s="6"/>
      <c r="Z865" s="8"/>
      <c r="AA865" s="8"/>
      <c r="AB865" s="8"/>
      <c r="AC865" s="8"/>
      <c r="AD865" s="8"/>
      <c r="AE865" s="9"/>
      <c r="AF865" s="8"/>
      <c r="AG865" s="8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6"/>
      <c r="GI865" s="6"/>
      <c r="GJ865" s="6"/>
      <c r="GK865" s="6"/>
      <c r="GL865" s="6"/>
      <c r="GM865" s="6"/>
      <c r="GN865" s="6"/>
      <c r="GO865" s="6"/>
      <c r="GP865" s="6"/>
      <c r="GQ865" s="6"/>
      <c r="GR865" s="6"/>
      <c r="GS865" s="6"/>
      <c r="GT865" s="6"/>
      <c r="GU865" s="6"/>
      <c r="GV865" s="6"/>
      <c r="GW865" s="6"/>
      <c r="GX865" s="6"/>
      <c r="GY865" s="6"/>
      <c r="GZ865" s="6"/>
    </row>
    <row r="866" spans="1:208" x14ac:dyDescent="0.15">
      <c r="A866" s="153">
        <f t="shared" si="253"/>
        <v>43482</v>
      </c>
      <c r="B866" s="23" t="str">
        <f t="shared" ca="1" si="263"/>
        <v>n.d</v>
      </c>
      <c r="C866" s="18">
        <f t="shared" si="254"/>
        <v>571000</v>
      </c>
      <c r="D866" s="17">
        <f ca="1">IF(A866&lt;$B$1,VLOOKUP(A866,[1]DI!$A$4:$B$15000,2,FALSE),0)</f>
        <v>0</v>
      </c>
      <c r="E866" s="18">
        <f t="shared" ca="1" si="248"/>
        <v>1</v>
      </c>
      <c r="F866" s="18">
        <f ca="1">(TRUNC(PRODUCT($E$12:$E865),16))</f>
        <v>1.19285434303586</v>
      </c>
      <c r="G866" s="18">
        <f t="shared" ca="1" si="247"/>
        <v>1.19285434303586</v>
      </c>
      <c r="H866" s="18">
        <f t="shared" ca="1" si="249"/>
        <v>1</v>
      </c>
      <c r="I866" s="17">
        <f t="shared" si="255"/>
        <v>0.03</v>
      </c>
      <c r="J866" s="5">
        <f t="shared" si="256"/>
        <v>43360</v>
      </c>
      <c r="K866" s="2">
        <f t="shared" si="257"/>
        <v>83</v>
      </c>
      <c r="L866" s="27">
        <f t="shared" si="258"/>
        <v>83</v>
      </c>
      <c r="M866" s="14">
        <f t="shared" si="250"/>
        <v>1.0097831829999999</v>
      </c>
      <c r="N866" s="14">
        <f t="shared" ca="1" si="251"/>
        <v>1.0097831829999999</v>
      </c>
      <c r="O866" s="27">
        <f t="shared" si="264"/>
        <v>0</v>
      </c>
      <c r="P866" s="18">
        <f t="shared" ca="1" si="252"/>
        <v>5586.1974929899998</v>
      </c>
      <c r="Q866" s="3">
        <f t="shared" si="259"/>
        <v>0</v>
      </c>
      <c r="R866" s="4" t="str">
        <f t="shared" si="260"/>
        <v>A+J=</v>
      </c>
      <c r="S866" s="5">
        <f t="shared" si="261"/>
        <v>43539</v>
      </c>
      <c r="T866" s="8">
        <f t="shared" si="262"/>
        <v>0</v>
      </c>
      <c r="U866" s="8"/>
      <c r="V866" s="8"/>
      <c r="W866" s="8"/>
      <c r="X866" s="8"/>
      <c r="Y866" s="6"/>
      <c r="Z866" s="8"/>
      <c r="AA866" s="8"/>
      <c r="AB866" s="8"/>
      <c r="AC866" s="8"/>
      <c r="AD866" s="8"/>
      <c r="AE866" s="9"/>
      <c r="AF866" s="8"/>
      <c r="AG866" s="8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6"/>
      <c r="GI866" s="6"/>
      <c r="GJ866" s="6"/>
      <c r="GK866" s="6"/>
      <c r="GL866" s="6"/>
      <c r="GM866" s="6"/>
      <c r="GN866" s="6"/>
      <c r="GO866" s="6"/>
      <c r="GP866" s="6"/>
      <c r="GQ866" s="6"/>
      <c r="GR866" s="6"/>
      <c r="GS866" s="6"/>
      <c r="GT866" s="6"/>
      <c r="GU866" s="6"/>
      <c r="GV866" s="6"/>
      <c r="GW866" s="6"/>
      <c r="GX866" s="6"/>
      <c r="GY866" s="6"/>
      <c r="GZ866" s="6"/>
    </row>
    <row r="867" spans="1:208" x14ac:dyDescent="0.15">
      <c r="A867" s="153">
        <f t="shared" si="253"/>
        <v>43483</v>
      </c>
      <c r="B867" s="23" t="str">
        <f t="shared" ca="1" si="263"/>
        <v>n.d</v>
      </c>
      <c r="C867" s="18">
        <f t="shared" si="254"/>
        <v>571000</v>
      </c>
      <c r="D867" s="17">
        <f ca="1">IF(A867&lt;$B$1,VLOOKUP(A867,[1]DI!$A$4:$B$15000,2,FALSE),0)</f>
        <v>0</v>
      </c>
      <c r="E867" s="18">
        <f t="shared" ca="1" si="248"/>
        <v>1</v>
      </c>
      <c r="F867" s="18">
        <f ca="1">(TRUNC(PRODUCT($E$12:$E866),16))</f>
        <v>1.19285434303586</v>
      </c>
      <c r="G867" s="18">
        <f t="shared" ca="1" si="247"/>
        <v>1.19285434303586</v>
      </c>
      <c r="H867" s="18">
        <f t="shared" ca="1" si="249"/>
        <v>1</v>
      </c>
      <c r="I867" s="17">
        <f t="shared" si="255"/>
        <v>0.03</v>
      </c>
      <c r="J867" s="5">
        <f t="shared" si="256"/>
        <v>43360</v>
      </c>
      <c r="K867" s="2">
        <f t="shared" si="257"/>
        <v>84</v>
      </c>
      <c r="L867" s="27">
        <f t="shared" si="258"/>
        <v>84</v>
      </c>
      <c r="M867" s="14">
        <f t="shared" si="250"/>
        <v>1.009901634</v>
      </c>
      <c r="N867" s="14">
        <f t="shared" ca="1" si="251"/>
        <v>1.009901634</v>
      </c>
      <c r="O867" s="27">
        <f t="shared" si="264"/>
        <v>0</v>
      </c>
      <c r="P867" s="18">
        <f t="shared" ca="1" si="252"/>
        <v>5653.8330139999998</v>
      </c>
      <c r="Q867" s="3">
        <f t="shared" si="259"/>
        <v>0</v>
      </c>
      <c r="R867" s="4" t="str">
        <f t="shared" si="260"/>
        <v>A+J=</v>
      </c>
      <c r="S867" s="5">
        <f t="shared" si="261"/>
        <v>43539</v>
      </c>
      <c r="T867" s="8">
        <f t="shared" si="262"/>
        <v>0</v>
      </c>
      <c r="U867" s="8"/>
      <c r="V867" s="8"/>
      <c r="W867" s="8"/>
      <c r="X867" s="8"/>
      <c r="Y867" s="6"/>
      <c r="Z867" s="8"/>
      <c r="AA867" s="8"/>
      <c r="AB867" s="8"/>
      <c r="AC867" s="8"/>
      <c r="AD867" s="8"/>
      <c r="AE867" s="9"/>
      <c r="AF867" s="8"/>
      <c r="AG867" s="8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6"/>
      <c r="GI867" s="6"/>
      <c r="GJ867" s="6"/>
      <c r="GK867" s="6"/>
      <c r="GL867" s="6"/>
      <c r="GM867" s="6"/>
      <c r="GN867" s="6"/>
      <c r="GO867" s="6"/>
      <c r="GP867" s="6"/>
      <c r="GQ867" s="6"/>
      <c r="GR867" s="6"/>
      <c r="GS867" s="6"/>
      <c r="GT867" s="6"/>
      <c r="GU867" s="6"/>
      <c r="GV867" s="6"/>
      <c r="GW867" s="6"/>
      <c r="GX867" s="6"/>
      <c r="GY867" s="6"/>
      <c r="GZ867" s="6"/>
    </row>
    <row r="868" spans="1:208" x14ac:dyDescent="0.15">
      <c r="A868" s="153">
        <f t="shared" si="253"/>
        <v>43484</v>
      </c>
      <c r="B868" s="23" t="str">
        <f t="shared" ca="1" si="263"/>
        <v>n.d</v>
      </c>
      <c r="C868" s="18">
        <f t="shared" si="254"/>
        <v>571000</v>
      </c>
      <c r="D868" s="17">
        <f ca="1">IF(A868&lt;$B$1,VLOOKUP(A868,[1]DI!$A$4:$B$15000,2,FALSE),0)</f>
        <v>0</v>
      </c>
      <c r="E868" s="18">
        <f t="shared" ca="1" si="248"/>
        <v>1</v>
      </c>
      <c r="F868" s="18">
        <f ca="1">(TRUNC(PRODUCT($E$12:$E867),16))</f>
        <v>1.19285434303586</v>
      </c>
      <c r="G868" s="18">
        <f t="shared" ca="1" si="247"/>
        <v>1.19285434303586</v>
      </c>
      <c r="H868" s="18">
        <f t="shared" ca="1" si="249"/>
        <v>1</v>
      </c>
      <c r="I868" s="17">
        <f t="shared" si="255"/>
        <v>0.03</v>
      </c>
      <c r="J868" s="5">
        <f t="shared" si="256"/>
        <v>43360</v>
      </c>
      <c r="K868" s="2">
        <f t="shared" si="257"/>
        <v>84</v>
      </c>
      <c r="L868" s="27">
        <f t="shared" si="258"/>
        <v>85</v>
      </c>
      <c r="M868" s="14">
        <f t="shared" si="250"/>
        <v>1.0100200989999999</v>
      </c>
      <c r="N868" s="14">
        <f t="shared" ca="1" si="251"/>
        <v>1.0100200989999999</v>
      </c>
      <c r="O868" s="27">
        <f t="shared" si="264"/>
        <v>0</v>
      </c>
      <c r="P868" s="18">
        <f t="shared" ca="1" si="252"/>
        <v>5721.4765289899997</v>
      </c>
      <c r="Q868" s="3">
        <f t="shared" si="259"/>
        <v>0</v>
      </c>
      <c r="R868" s="4" t="str">
        <f t="shared" si="260"/>
        <v>A+J=</v>
      </c>
      <c r="S868" s="5">
        <f t="shared" si="261"/>
        <v>43539</v>
      </c>
      <c r="T868" s="8">
        <f t="shared" si="262"/>
        <v>0</v>
      </c>
      <c r="U868" s="8"/>
      <c r="V868" s="8"/>
      <c r="W868" s="8"/>
      <c r="X868" s="8"/>
      <c r="Y868" s="6"/>
      <c r="Z868" s="8"/>
      <c r="AA868" s="8"/>
      <c r="AB868" s="8"/>
      <c r="AC868" s="8"/>
      <c r="AD868" s="8"/>
      <c r="AE868" s="9"/>
      <c r="AF868" s="8"/>
      <c r="AG868" s="8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6"/>
      <c r="GI868" s="6"/>
      <c r="GJ868" s="6"/>
      <c r="GK868" s="6"/>
      <c r="GL868" s="6"/>
      <c r="GM868" s="6"/>
      <c r="GN868" s="6"/>
      <c r="GO868" s="6"/>
      <c r="GP868" s="6"/>
      <c r="GQ868" s="6"/>
      <c r="GR868" s="6"/>
      <c r="GS868" s="6"/>
      <c r="GT868" s="6"/>
      <c r="GU868" s="6"/>
      <c r="GV868" s="6"/>
      <c r="GW868" s="6"/>
      <c r="GX868" s="6"/>
      <c r="GY868" s="6"/>
      <c r="GZ868" s="6"/>
    </row>
    <row r="869" spans="1:208" x14ac:dyDescent="0.15">
      <c r="A869" s="153">
        <f t="shared" si="253"/>
        <v>43485</v>
      </c>
      <c r="B869" s="23" t="str">
        <f t="shared" ca="1" si="263"/>
        <v>n.d</v>
      </c>
      <c r="C869" s="18">
        <f t="shared" si="254"/>
        <v>571000</v>
      </c>
      <c r="D869" s="17">
        <f ca="1">IF(A869&lt;$B$1,VLOOKUP(A869,[1]DI!$A$4:$B$15000,2,FALSE),0)</f>
        <v>0</v>
      </c>
      <c r="E869" s="18">
        <f t="shared" ca="1" si="248"/>
        <v>1</v>
      </c>
      <c r="F869" s="18">
        <f ca="1">(TRUNC(PRODUCT($E$12:$E868),16))</f>
        <v>1.19285434303586</v>
      </c>
      <c r="G869" s="18">
        <f t="shared" ca="1" si="247"/>
        <v>1.19285434303586</v>
      </c>
      <c r="H869" s="18">
        <f t="shared" ca="1" si="249"/>
        <v>1</v>
      </c>
      <c r="I869" s="17">
        <f t="shared" si="255"/>
        <v>0.03</v>
      </c>
      <c r="J869" s="5">
        <f t="shared" si="256"/>
        <v>43360</v>
      </c>
      <c r="K869" s="2">
        <f t="shared" si="257"/>
        <v>84</v>
      </c>
      <c r="L869" s="27">
        <f t="shared" si="258"/>
        <v>85</v>
      </c>
      <c r="M869" s="14">
        <f t="shared" si="250"/>
        <v>1.0100200989999999</v>
      </c>
      <c r="N869" s="14">
        <f t="shared" ca="1" si="251"/>
        <v>1.0100200989999999</v>
      </c>
      <c r="O869" s="27">
        <f t="shared" si="264"/>
        <v>0</v>
      </c>
      <c r="P869" s="18">
        <f t="shared" ca="1" si="252"/>
        <v>5721.4765289899997</v>
      </c>
      <c r="Q869" s="3">
        <f t="shared" si="259"/>
        <v>0</v>
      </c>
      <c r="R869" s="4" t="str">
        <f t="shared" si="260"/>
        <v>A+J=</v>
      </c>
      <c r="S869" s="5">
        <f t="shared" si="261"/>
        <v>43539</v>
      </c>
      <c r="T869" s="8">
        <f t="shared" si="262"/>
        <v>0</v>
      </c>
      <c r="U869" s="8"/>
      <c r="V869" s="8"/>
      <c r="W869" s="8"/>
      <c r="X869" s="8"/>
      <c r="Y869" s="6"/>
      <c r="Z869" s="8"/>
      <c r="AA869" s="8"/>
      <c r="AB869" s="8"/>
      <c r="AC869" s="8"/>
      <c r="AD869" s="8"/>
      <c r="AE869" s="9"/>
      <c r="AF869" s="8"/>
      <c r="AG869" s="8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6"/>
      <c r="GI869" s="6"/>
      <c r="GJ869" s="6"/>
      <c r="GK869" s="6"/>
      <c r="GL869" s="6"/>
      <c r="GM869" s="6"/>
      <c r="GN869" s="6"/>
      <c r="GO869" s="6"/>
      <c r="GP869" s="6"/>
      <c r="GQ869" s="6"/>
      <c r="GR869" s="6"/>
      <c r="GS869" s="6"/>
      <c r="GT869" s="6"/>
      <c r="GU869" s="6"/>
      <c r="GV869" s="6"/>
      <c r="GW869" s="6"/>
      <c r="GX869" s="6"/>
      <c r="GY869" s="6"/>
      <c r="GZ869" s="6"/>
    </row>
    <row r="870" spans="1:208" x14ac:dyDescent="0.15">
      <c r="A870" s="153">
        <f t="shared" si="253"/>
        <v>43486</v>
      </c>
      <c r="B870" s="23" t="str">
        <f t="shared" ca="1" si="263"/>
        <v>n.d</v>
      </c>
      <c r="C870" s="18">
        <f t="shared" si="254"/>
        <v>571000</v>
      </c>
      <c r="D870" s="17">
        <f ca="1">IF(A870&lt;$B$1,VLOOKUP(A870,[1]DI!$A$4:$B$15000,2,FALSE),0)</f>
        <v>0</v>
      </c>
      <c r="E870" s="18">
        <f t="shared" ca="1" si="248"/>
        <v>1</v>
      </c>
      <c r="F870" s="18">
        <f ca="1">(TRUNC(PRODUCT($E$12:$E869),16))</f>
        <v>1.19285434303586</v>
      </c>
      <c r="G870" s="18">
        <f t="shared" ca="1" si="247"/>
        <v>1.19285434303586</v>
      </c>
      <c r="H870" s="18">
        <f t="shared" ca="1" si="249"/>
        <v>1</v>
      </c>
      <c r="I870" s="17">
        <f t="shared" si="255"/>
        <v>0.03</v>
      </c>
      <c r="J870" s="5">
        <f t="shared" si="256"/>
        <v>43360</v>
      </c>
      <c r="K870" s="2">
        <f t="shared" si="257"/>
        <v>85</v>
      </c>
      <c r="L870" s="27">
        <f t="shared" si="258"/>
        <v>85</v>
      </c>
      <c r="M870" s="14">
        <f t="shared" si="250"/>
        <v>1.0100200989999999</v>
      </c>
      <c r="N870" s="14">
        <f t="shared" ca="1" si="251"/>
        <v>1.0100200989999999</v>
      </c>
      <c r="O870" s="27">
        <f t="shared" si="264"/>
        <v>0</v>
      </c>
      <c r="P870" s="18">
        <f t="shared" ca="1" si="252"/>
        <v>5721.4765289899997</v>
      </c>
      <c r="Q870" s="3">
        <f t="shared" si="259"/>
        <v>0</v>
      </c>
      <c r="R870" s="4" t="str">
        <f t="shared" si="260"/>
        <v>A+J=</v>
      </c>
      <c r="S870" s="5">
        <f t="shared" si="261"/>
        <v>43539</v>
      </c>
      <c r="T870" s="8">
        <f t="shared" si="262"/>
        <v>0</v>
      </c>
      <c r="U870" s="8"/>
      <c r="V870" s="8"/>
      <c r="W870" s="8"/>
      <c r="X870" s="8"/>
      <c r="Y870" s="6"/>
      <c r="Z870" s="8"/>
      <c r="AA870" s="8"/>
      <c r="AB870" s="8"/>
      <c r="AC870" s="8"/>
      <c r="AD870" s="8"/>
      <c r="AE870" s="9"/>
      <c r="AF870" s="8"/>
      <c r="AG870" s="8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6"/>
      <c r="GI870" s="6"/>
      <c r="GJ870" s="6"/>
      <c r="GK870" s="6"/>
      <c r="GL870" s="6"/>
      <c r="GM870" s="6"/>
      <c r="GN870" s="6"/>
      <c r="GO870" s="6"/>
      <c r="GP870" s="6"/>
      <c r="GQ870" s="6"/>
      <c r="GR870" s="6"/>
      <c r="GS870" s="6"/>
      <c r="GT870" s="6"/>
      <c r="GU870" s="6"/>
      <c r="GV870" s="6"/>
      <c r="GW870" s="6"/>
      <c r="GX870" s="6"/>
      <c r="GY870" s="6"/>
      <c r="GZ870" s="6"/>
    </row>
    <row r="871" spans="1:208" x14ac:dyDescent="0.15">
      <c r="A871" s="153">
        <f t="shared" si="253"/>
        <v>43487</v>
      </c>
      <c r="B871" s="23" t="str">
        <f t="shared" ca="1" si="263"/>
        <v>n.d</v>
      </c>
      <c r="C871" s="18">
        <f t="shared" si="254"/>
        <v>571000</v>
      </c>
      <c r="D871" s="17">
        <f ca="1">IF(A871&lt;$B$1,VLOOKUP(A871,[1]DI!$A$4:$B$15000,2,FALSE),0)</f>
        <v>0</v>
      </c>
      <c r="E871" s="18">
        <f t="shared" ca="1" si="248"/>
        <v>1</v>
      </c>
      <c r="F871" s="18">
        <f ca="1">(TRUNC(PRODUCT($E$12:$E870),16))</f>
        <v>1.19285434303586</v>
      </c>
      <c r="G871" s="18">
        <f t="shared" ca="1" si="247"/>
        <v>1.19285434303586</v>
      </c>
      <c r="H871" s="18">
        <f t="shared" ca="1" si="249"/>
        <v>1</v>
      </c>
      <c r="I871" s="17">
        <f t="shared" si="255"/>
        <v>0.03</v>
      </c>
      <c r="J871" s="5">
        <f t="shared" si="256"/>
        <v>43360</v>
      </c>
      <c r="K871" s="2">
        <f t="shared" si="257"/>
        <v>86</v>
      </c>
      <c r="L871" s="27">
        <f t="shared" si="258"/>
        <v>86</v>
      </c>
      <c r="M871" s="14">
        <f t="shared" si="250"/>
        <v>1.0101385780000001</v>
      </c>
      <c r="N871" s="14">
        <f t="shared" ca="1" si="251"/>
        <v>1.0101385780000001</v>
      </c>
      <c r="O871" s="27">
        <f t="shared" si="264"/>
        <v>0</v>
      </c>
      <c r="P871" s="18">
        <f t="shared" ca="1" si="252"/>
        <v>5789.1280379999998</v>
      </c>
      <c r="Q871" s="3">
        <f t="shared" si="259"/>
        <v>0</v>
      </c>
      <c r="R871" s="4" t="str">
        <f t="shared" si="260"/>
        <v>A+J=</v>
      </c>
      <c r="S871" s="5">
        <f t="shared" si="261"/>
        <v>43539</v>
      </c>
      <c r="T871" s="8">
        <f t="shared" si="262"/>
        <v>0</v>
      </c>
      <c r="U871" s="8"/>
      <c r="V871" s="8"/>
      <c r="W871" s="8"/>
      <c r="X871" s="8"/>
      <c r="Y871" s="6"/>
      <c r="Z871" s="8"/>
      <c r="AA871" s="8"/>
      <c r="AB871" s="8"/>
      <c r="AC871" s="8"/>
      <c r="AD871" s="8"/>
      <c r="AE871" s="9"/>
      <c r="AF871" s="8"/>
      <c r="AG871" s="8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6"/>
      <c r="GI871" s="6"/>
      <c r="GJ871" s="6"/>
      <c r="GK871" s="6"/>
      <c r="GL871" s="6"/>
      <c r="GM871" s="6"/>
      <c r="GN871" s="6"/>
      <c r="GO871" s="6"/>
      <c r="GP871" s="6"/>
      <c r="GQ871" s="6"/>
      <c r="GR871" s="6"/>
      <c r="GS871" s="6"/>
      <c r="GT871" s="6"/>
      <c r="GU871" s="6"/>
      <c r="GV871" s="6"/>
      <c r="GW871" s="6"/>
      <c r="GX871" s="6"/>
      <c r="GY871" s="6"/>
      <c r="GZ871" s="6"/>
    </row>
    <row r="872" spans="1:208" x14ac:dyDescent="0.15">
      <c r="A872" s="153">
        <f t="shared" si="253"/>
        <v>43488</v>
      </c>
      <c r="B872" s="23" t="str">
        <f t="shared" ca="1" si="263"/>
        <v>n.d</v>
      </c>
      <c r="C872" s="18">
        <f t="shared" si="254"/>
        <v>571000</v>
      </c>
      <c r="D872" s="17">
        <f ca="1">IF(A872&lt;$B$1,VLOOKUP(A872,[1]DI!$A$4:$B$15000,2,FALSE),0)</f>
        <v>0</v>
      </c>
      <c r="E872" s="18">
        <f t="shared" ca="1" si="248"/>
        <v>1</v>
      </c>
      <c r="F872" s="18">
        <f ca="1">(TRUNC(PRODUCT($E$12:$E871),16))</f>
        <v>1.19285434303586</v>
      </c>
      <c r="G872" s="18">
        <f t="shared" ca="1" si="247"/>
        <v>1.19285434303586</v>
      </c>
      <c r="H872" s="18">
        <f t="shared" ca="1" si="249"/>
        <v>1</v>
      </c>
      <c r="I872" s="17">
        <f t="shared" si="255"/>
        <v>0.03</v>
      </c>
      <c r="J872" s="5">
        <f t="shared" si="256"/>
        <v>43360</v>
      </c>
      <c r="K872" s="2">
        <f t="shared" si="257"/>
        <v>87</v>
      </c>
      <c r="L872" s="27">
        <f t="shared" si="258"/>
        <v>87</v>
      </c>
      <c r="M872" s="14">
        <f t="shared" si="250"/>
        <v>1.0102570710000001</v>
      </c>
      <c r="N872" s="14">
        <f t="shared" ca="1" si="251"/>
        <v>1.0102570710000001</v>
      </c>
      <c r="O872" s="27">
        <f t="shared" si="264"/>
        <v>0</v>
      </c>
      <c r="P872" s="18">
        <f t="shared" ca="1" si="252"/>
        <v>5856.7875409999997</v>
      </c>
      <c r="Q872" s="3">
        <f t="shared" si="259"/>
        <v>0</v>
      </c>
      <c r="R872" s="4" t="str">
        <f t="shared" si="260"/>
        <v>A+J=</v>
      </c>
      <c r="S872" s="5">
        <f t="shared" si="261"/>
        <v>43539</v>
      </c>
      <c r="T872" s="8">
        <f t="shared" si="262"/>
        <v>0</v>
      </c>
      <c r="U872" s="8"/>
      <c r="V872" s="8"/>
      <c r="W872" s="8"/>
      <c r="X872" s="8"/>
      <c r="Y872" s="6"/>
      <c r="Z872" s="8"/>
      <c r="AA872" s="8"/>
      <c r="AB872" s="8"/>
      <c r="AC872" s="8"/>
      <c r="AD872" s="8"/>
      <c r="AE872" s="9"/>
      <c r="AF872" s="8"/>
      <c r="AG872" s="8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6"/>
      <c r="GI872" s="6"/>
      <c r="GJ872" s="6"/>
      <c r="GK872" s="6"/>
      <c r="GL872" s="6"/>
      <c r="GM872" s="6"/>
      <c r="GN872" s="6"/>
      <c r="GO872" s="6"/>
      <c r="GP872" s="6"/>
      <c r="GQ872" s="6"/>
      <c r="GR872" s="6"/>
      <c r="GS872" s="6"/>
      <c r="GT872" s="6"/>
      <c r="GU872" s="6"/>
      <c r="GV872" s="6"/>
      <c r="GW872" s="6"/>
      <c r="GX872" s="6"/>
      <c r="GY872" s="6"/>
      <c r="GZ872" s="6"/>
    </row>
    <row r="873" spans="1:208" x14ac:dyDescent="0.15">
      <c r="A873" s="153">
        <f t="shared" si="253"/>
        <v>43489</v>
      </c>
      <c r="B873" s="23" t="str">
        <f t="shared" ca="1" si="263"/>
        <v>n.d</v>
      </c>
      <c r="C873" s="18">
        <f t="shared" si="254"/>
        <v>571000</v>
      </c>
      <c r="D873" s="17">
        <f ca="1">IF(A873&lt;$B$1,VLOOKUP(A873,[1]DI!$A$4:$B$15000,2,FALSE),0)</f>
        <v>0</v>
      </c>
      <c r="E873" s="18">
        <f t="shared" ca="1" si="248"/>
        <v>1</v>
      </c>
      <c r="F873" s="18">
        <f ca="1">(TRUNC(PRODUCT($E$12:$E872),16))</f>
        <v>1.19285434303586</v>
      </c>
      <c r="G873" s="18">
        <f t="shared" ca="1" si="247"/>
        <v>1.19285434303586</v>
      </c>
      <c r="H873" s="18">
        <f t="shared" ca="1" si="249"/>
        <v>1</v>
      </c>
      <c r="I873" s="17">
        <f t="shared" si="255"/>
        <v>0.03</v>
      </c>
      <c r="J873" s="5">
        <f t="shared" si="256"/>
        <v>43360</v>
      </c>
      <c r="K873" s="2">
        <f t="shared" si="257"/>
        <v>88</v>
      </c>
      <c r="L873" s="27">
        <f t="shared" si="258"/>
        <v>88</v>
      </c>
      <c r="M873" s="14">
        <f t="shared" si="250"/>
        <v>1.0103755780000001</v>
      </c>
      <c r="N873" s="14">
        <f t="shared" ca="1" si="251"/>
        <v>1.0103755780000001</v>
      </c>
      <c r="O873" s="27">
        <f t="shared" si="264"/>
        <v>0</v>
      </c>
      <c r="P873" s="18">
        <f t="shared" ca="1" si="252"/>
        <v>5924.4550380000001</v>
      </c>
      <c r="Q873" s="3">
        <f t="shared" si="259"/>
        <v>0</v>
      </c>
      <c r="R873" s="4" t="str">
        <f t="shared" si="260"/>
        <v>A+J=</v>
      </c>
      <c r="S873" s="5">
        <f t="shared" si="261"/>
        <v>43539</v>
      </c>
      <c r="T873" s="8">
        <f t="shared" si="262"/>
        <v>0</v>
      </c>
      <c r="U873" s="8"/>
      <c r="V873" s="8"/>
      <c r="W873" s="8"/>
      <c r="X873" s="8"/>
      <c r="Y873" s="6"/>
      <c r="Z873" s="8"/>
      <c r="AA873" s="8"/>
      <c r="AB873" s="8"/>
      <c r="AC873" s="8"/>
      <c r="AD873" s="8"/>
      <c r="AE873" s="9"/>
      <c r="AF873" s="8"/>
      <c r="AG873" s="8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6"/>
      <c r="GI873" s="6"/>
      <c r="GJ873" s="6"/>
      <c r="GK873" s="6"/>
      <c r="GL873" s="6"/>
      <c r="GM873" s="6"/>
      <c r="GN873" s="6"/>
      <c r="GO873" s="6"/>
      <c r="GP873" s="6"/>
      <c r="GQ873" s="6"/>
      <c r="GR873" s="6"/>
      <c r="GS873" s="6"/>
      <c r="GT873" s="6"/>
      <c r="GU873" s="6"/>
      <c r="GV873" s="6"/>
      <c r="GW873" s="6"/>
      <c r="GX873" s="6"/>
      <c r="GY873" s="6"/>
      <c r="GZ873" s="6"/>
    </row>
    <row r="874" spans="1:208" x14ac:dyDescent="0.15">
      <c r="A874" s="153">
        <f t="shared" si="253"/>
        <v>43490</v>
      </c>
      <c r="B874" s="23" t="str">
        <f t="shared" ca="1" si="263"/>
        <v>n.d</v>
      </c>
      <c r="C874" s="18">
        <f t="shared" si="254"/>
        <v>571000</v>
      </c>
      <c r="D874" s="17">
        <f ca="1">IF(A874&lt;$B$1,VLOOKUP(A874,[1]DI!$A$4:$B$15000,2,FALSE),0)</f>
        <v>0</v>
      </c>
      <c r="E874" s="18">
        <f t="shared" ca="1" si="248"/>
        <v>1</v>
      </c>
      <c r="F874" s="18">
        <f ca="1">(TRUNC(PRODUCT($E$12:$E873),16))</f>
        <v>1.19285434303586</v>
      </c>
      <c r="G874" s="18">
        <f t="shared" ca="1" si="247"/>
        <v>1.19285434303586</v>
      </c>
      <c r="H874" s="18">
        <f t="shared" ca="1" si="249"/>
        <v>1</v>
      </c>
      <c r="I874" s="17">
        <f t="shared" si="255"/>
        <v>0.03</v>
      </c>
      <c r="J874" s="5">
        <f t="shared" si="256"/>
        <v>43360</v>
      </c>
      <c r="K874" s="2">
        <f t="shared" si="257"/>
        <v>89</v>
      </c>
      <c r="L874" s="27">
        <f t="shared" si="258"/>
        <v>89</v>
      </c>
      <c r="M874" s="14">
        <f t="shared" si="250"/>
        <v>1.010494099</v>
      </c>
      <c r="N874" s="14">
        <f t="shared" ca="1" si="251"/>
        <v>1.010494099</v>
      </c>
      <c r="O874" s="27">
        <f t="shared" si="264"/>
        <v>0</v>
      </c>
      <c r="P874" s="18">
        <f t="shared" ca="1" si="252"/>
        <v>5992.1305289900001</v>
      </c>
      <c r="Q874" s="3">
        <f t="shared" si="259"/>
        <v>0</v>
      </c>
      <c r="R874" s="4" t="str">
        <f t="shared" si="260"/>
        <v>A+J=</v>
      </c>
      <c r="S874" s="5">
        <f t="shared" si="261"/>
        <v>43539</v>
      </c>
      <c r="T874" s="8">
        <f t="shared" si="262"/>
        <v>0</v>
      </c>
      <c r="U874" s="8"/>
      <c r="V874" s="8"/>
      <c r="W874" s="8"/>
      <c r="X874" s="8"/>
      <c r="Y874" s="6"/>
      <c r="Z874" s="8"/>
      <c r="AA874" s="8"/>
      <c r="AB874" s="8"/>
      <c r="AC874" s="8"/>
      <c r="AD874" s="8"/>
      <c r="AE874" s="9"/>
      <c r="AF874" s="8"/>
      <c r="AG874" s="8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6"/>
      <c r="GI874" s="6"/>
      <c r="GJ874" s="6"/>
      <c r="GK874" s="6"/>
      <c r="GL874" s="6"/>
      <c r="GM874" s="6"/>
      <c r="GN874" s="6"/>
      <c r="GO874" s="6"/>
      <c r="GP874" s="6"/>
      <c r="GQ874" s="6"/>
      <c r="GR874" s="6"/>
      <c r="GS874" s="6"/>
      <c r="GT874" s="6"/>
      <c r="GU874" s="6"/>
      <c r="GV874" s="6"/>
      <c r="GW874" s="6"/>
      <c r="GX874" s="6"/>
      <c r="GY874" s="6"/>
      <c r="GZ874" s="6"/>
    </row>
    <row r="875" spans="1:208" x14ac:dyDescent="0.15">
      <c r="A875" s="153">
        <f t="shared" si="253"/>
        <v>43491</v>
      </c>
      <c r="B875" s="23" t="str">
        <f t="shared" ca="1" si="263"/>
        <v>n.d</v>
      </c>
      <c r="C875" s="18">
        <f t="shared" si="254"/>
        <v>571000</v>
      </c>
      <c r="D875" s="17">
        <f ca="1">IF(A875&lt;$B$1,VLOOKUP(A875,[1]DI!$A$4:$B$15000,2,FALSE),0)</f>
        <v>0</v>
      </c>
      <c r="E875" s="18">
        <f t="shared" ca="1" si="248"/>
        <v>1</v>
      </c>
      <c r="F875" s="18">
        <f ca="1">(TRUNC(PRODUCT($E$12:$E874),16))</f>
        <v>1.19285434303586</v>
      </c>
      <c r="G875" s="18">
        <f t="shared" ca="1" si="247"/>
        <v>1.19285434303586</v>
      </c>
      <c r="H875" s="18">
        <f t="shared" ca="1" si="249"/>
        <v>1</v>
      </c>
      <c r="I875" s="17">
        <f t="shared" si="255"/>
        <v>0.03</v>
      </c>
      <c r="J875" s="5">
        <f t="shared" si="256"/>
        <v>43360</v>
      </c>
      <c r="K875" s="2">
        <f t="shared" si="257"/>
        <v>89</v>
      </c>
      <c r="L875" s="27">
        <f t="shared" si="258"/>
        <v>90</v>
      </c>
      <c r="M875" s="14">
        <f t="shared" si="250"/>
        <v>1.0106126339999999</v>
      </c>
      <c r="N875" s="14">
        <f t="shared" ca="1" si="251"/>
        <v>1.0106126339999999</v>
      </c>
      <c r="O875" s="27">
        <f t="shared" si="264"/>
        <v>0</v>
      </c>
      <c r="P875" s="18">
        <f t="shared" ca="1" si="252"/>
        <v>6059.8140139899997</v>
      </c>
      <c r="Q875" s="3">
        <f t="shared" si="259"/>
        <v>0</v>
      </c>
      <c r="R875" s="4" t="str">
        <f t="shared" si="260"/>
        <v>A+J=</v>
      </c>
      <c r="S875" s="5">
        <f t="shared" si="261"/>
        <v>43539</v>
      </c>
      <c r="T875" s="8">
        <f t="shared" si="262"/>
        <v>0</v>
      </c>
      <c r="U875" s="8"/>
      <c r="V875" s="8"/>
      <c r="W875" s="8"/>
      <c r="X875" s="8"/>
      <c r="Y875" s="6"/>
      <c r="Z875" s="8"/>
      <c r="AA875" s="8"/>
      <c r="AB875" s="8"/>
      <c r="AC875" s="8"/>
      <c r="AD875" s="8"/>
      <c r="AE875" s="9"/>
      <c r="AF875" s="8"/>
      <c r="AG875" s="8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6"/>
      <c r="GI875" s="6"/>
      <c r="GJ875" s="6"/>
      <c r="GK875" s="6"/>
      <c r="GL875" s="6"/>
      <c r="GM875" s="6"/>
      <c r="GN875" s="6"/>
      <c r="GO875" s="6"/>
      <c r="GP875" s="6"/>
      <c r="GQ875" s="6"/>
      <c r="GR875" s="6"/>
      <c r="GS875" s="6"/>
      <c r="GT875" s="6"/>
      <c r="GU875" s="6"/>
      <c r="GV875" s="6"/>
      <c r="GW875" s="6"/>
      <c r="GX875" s="6"/>
      <c r="GY875" s="6"/>
      <c r="GZ875" s="6"/>
    </row>
    <row r="876" spans="1:208" x14ac:dyDescent="0.15">
      <c r="A876" s="153">
        <f t="shared" si="253"/>
        <v>43492</v>
      </c>
      <c r="B876" s="23" t="str">
        <f t="shared" ca="1" si="263"/>
        <v>n.d</v>
      </c>
      <c r="C876" s="18">
        <f t="shared" si="254"/>
        <v>571000</v>
      </c>
      <c r="D876" s="17">
        <f ca="1">IF(A876&lt;$B$1,VLOOKUP(A876,[1]DI!$A$4:$B$15000,2,FALSE),0)</f>
        <v>0</v>
      </c>
      <c r="E876" s="18">
        <f t="shared" ca="1" si="248"/>
        <v>1</v>
      </c>
      <c r="F876" s="18">
        <f ca="1">(TRUNC(PRODUCT($E$12:$E875),16))</f>
        <v>1.19285434303586</v>
      </c>
      <c r="G876" s="18">
        <f t="shared" ca="1" si="247"/>
        <v>1.19285434303586</v>
      </c>
      <c r="H876" s="18">
        <f t="shared" ca="1" si="249"/>
        <v>1</v>
      </c>
      <c r="I876" s="17">
        <f t="shared" si="255"/>
        <v>0.03</v>
      </c>
      <c r="J876" s="5">
        <f t="shared" si="256"/>
        <v>43360</v>
      </c>
      <c r="K876" s="2">
        <f t="shared" si="257"/>
        <v>89</v>
      </c>
      <c r="L876" s="27">
        <f t="shared" si="258"/>
        <v>90</v>
      </c>
      <c r="M876" s="14">
        <f t="shared" si="250"/>
        <v>1.0106126339999999</v>
      </c>
      <c r="N876" s="14">
        <f t="shared" ca="1" si="251"/>
        <v>1.0106126339999999</v>
      </c>
      <c r="O876" s="27">
        <f t="shared" si="264"/>
        <v>0</v>
      </c>
      <c r="P876" s="18">
        <f t="shared" ca="1" si="252"/>
        <v>6059.8140139899997</v>
      </c>
      <c r="Q876" s="3">
        <f t="shared" si="259"/>
        <v>0</v>
      </c>
      <c r="R876" s="4" t="str">
        <f t="shared" si="260"/>
        <v>A+J=</v>
      </c>
      <c r="S876" s="5">
        <f t="shared" si="261"/>
        <v>43539</v>
      </c>
      <c r="T876" s="8">
        <f t="shared" si="262"/>
        <v>0</v>
      </c>
      <c r="U876" s="8"/>
      <c r="V876" s="8"/>
      <c r="W876" s="8"/>
      <c r="X876" s="8"/>
      <c r="Y876" s="6"/>
      <c r="Z876" s="8"/>
      <c r="AA876" s="8"/>
      <c r="AB876" s="8"/>
      <c r="AC876" s="8"/>
      <c r="AD876" s="8"/>
      <c r="AE876" s="9"/>
      <c r="AF876" s="8"/>
      <c r="AG876" s="8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6"/>
      <c r="GI876" s="6"/>
      <c r="GJ876" s="6"/>
      <c r="GK876" s="6"/>
      <c r="GL876" s="6"/>
      <c r="GM876" s="6"/>
      <c r="GN876" s="6"/>
      <c r="GO876" s="6"/>
      <c r="GP876" s="6"/>
      <c r="GQ876" s="6"/>
      <c r="GR876" s="6"/>
      <c r="GS876" s="6"/>
      <c r="GT876" s="6"/>
      <c r="GU876" s="6"/>
      <c r="GV876" s="6"/>
      <c r="GW876" s="6"/>
      <c r="GX876" s="6"/>
      <c r="GY876" s="6"/>
      <c r="GZ876" s="6"/>
    </row>
    <row r="877" spans="1:208" x14ac:dyDescent="0.15">
      <c r="A877" s="153">
        <f t="shared" si="253"/>
        <v>43493</v>
      </c>
      <c r="B877" s="23" t="str">
        <f t="shared" ca="1" si="263"/>
        <v>n.d</v>
      </c>
      <c r="C877" s="18">
        <f t="shared" si="254"/>
        <v>571000</v>
      </c>
      <c r="D877" s="17">
        <f ca="1">IF(A877&lt;$B$1,VLOOKUP(A877,[1]DI!$A$4:$B$15000,2,FALSE),0)</f>
        <v>0</v>
      </c>
      <c r="E877" s="18">
        <f t="shared" ca="1" si="248"/>
        <v>1</v>
      </c>
      <c r="F877" s="18">
        <f ca="1">(TRUNC(PRODUCT($E$12:$E876),16))</f>
        <v>1.19285434303586</v>
      </c>
      <c r="G877" s="18">
        <f t="shared" ca="1" si="247"/>
        <v>1.19285434303586</v>
      </c>
      <c r="H877" s="18">
        <f t="shared" ca="1" si="249"/>
        <v>1</v>
      </c>
      <c r="I877" s="17">
        <f t="shared" si="255"/>
        <v>0.03</v>
      </c>
      <c r="J877" s="5">
        <f t="shared" si="256"/>
        <v>43360</v>
      </c>
      <c r="K877" s="2">
        <f t="shared" si="257"/>
        <v>90</v>
      </c>
      <c r="L877" s="27">
        <f t="shared" si="258"/>
        <v>90</v>
      </c>
      <c r="M877" s="14">
        <f t="shared" si="250"/>
        <v>1.0106126339999999</v>
      </c>
      <c r="N877" s="14">
        <f t="shared" ca="1" si="251"/>
        <v>1.0106126339999999</v>
      </c>
      <c r="O877" s="27">
        <f t="shared" si="264"/>
        <v>0</v>
      </c>
      <c r="P877" s="18">
        <f t="shared" ca="1" si="252"/>
        <v>6059.8140139899997</v>
      </c>
      <c r="Q877" s="3">
        <f t="shared" si="259"/>
        <v>0</v>
      </c>
      <c r="R877" s="4" t="str">
        <f t="shared" si="260"/>
        <v>A+J=</v>
      </c>
      <c r="S877" s="5">
        <f t="shared" si="261"/>
        <v>43539</v>
      </c>
      <c r="T877" s="8">
        <f t="shared" si="262"/>
        <v>0</v>
      </c>
      <c r="U877" s="8"/>
      <c r="V877" s="8"/>
      <c r="W877" s="8"/>
      <c r="X877" s="8"/>
      <c r="Y877" s="6"/>
      <c r="Z877" s="8"/>
      <c r="AA877" s="8"/>
      <c r="AB877" s="8"/>
      <c r="AC877" s="8"/>
      <c r="AD877" s="8"/>
      <c r="AE877" s="9"/>
      <c r="AF877" s="8"/>
      <c r="AG877" s="8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6"/>
      <c r="GI877" s="6"/>
      <c r="GJ877" s="6"/>
      <c r="GK877" s="6"/>
      <c r="GL877" s="6"/>
      <c r="GM877" s="6"/>
      <c r="GN877" s="6"/>
      <c r="GO877" s="6"/>
      <c r="GP877" s="6"/>
      <c r="GQ877" s="6"/>
      <c r="GR877" s="6"/>
      <c r="GS877" s="6"/>
      <c r="GT877" s="6"/>
      <c r="GU877" s="6"/>
      <c r="GV877" s="6"/>
      <c r="GW877" s="6"/>
      <c r="GX877" s="6"/>
      <c r="GY877" s="6"/>
      <c r="GZ877" s="6"/>
    </row>
    <row r="878" spans="1:208" x14ac:dyDescent="0.15">
      <c r="A878" s="153">
        <f t="shared" si="253"/>
        <v>43494</v>
      </c>
      <c r="B878" s="23" t="str">
        <f t="shared" ca="1" si="263"/>
        <v>n.d</v>
      </c>
      <c r="C878" s="18">
        <f t="shared" si="254"/>
        <v>571000</v>
      </c>
      <c r="D878" s="17">
        <f ca="1">IF(A878&lt;$B$1,VLOOKUP(A878,[1]DI!$A$4:$B$15000,2,FALSE),0)</f>
        <v>0</v>
      </c>
      <c r="E878" s="18">
        <f t="shared" ca="1" si="248"/>
        <v>1</v>
      </c>
      <c r="F878" s="18">
        <f ca="1">(TRUNC(PRODUCT($E$12:$E877),16))</f>
        <v>1.19285434303586</v>
      </c>
      <c r="G878" s="18">
        <f t="shared" ca="1" si="247"/>
        <v>1.19285434303586</v>
      </c>
      <c r="H878" s="18">
        <f t="shared" ca="1" si="249"/>
        <v>1</v>
      </c>
      <c r="I878" s="17">
        <f t="shared" si="255"/>
        <v>0.03</v>
      </c>
      <c r="J878" s="5">
        <f t="shared" si="256"/>
        <v>43360</v>
      </c>
      <c r="K878" s="2">
        <f t="shared" si="257"/>
        <v>91</v>
      </c>
      <c r="L878" s="27">
        <f t="shared" si="258"/>
        <v>91</v>
      </c>
      <c r="M878" s="14">
        <f t="shared" si="250"/>
        <v>1.010731182</v>
      </c>
      <c r="N878" s="14">
        <f t="shared" ca="1" si="251"/>
        <v>1.010731182</v>
      </c>
      <c r="O878" s="27">
        <f t="shared" si="264"/>
        <v>0</v>
      </c>
      <c r="P878" s="18">
        <f t="shared" ca="1" si="252"/>
        <v>6127.5049220000001</v>
      </c>
      <c r="Q878" s="3">
        <f t="shared" si="259"/>
        <v>0</v>
      </c>
      <c r="R878" s="4" t="str">
        <f t="shared" si="260"/>
        <v>A+J=</v>
      </c>
      <c r="S878" s="5">
        <f t="shared" si="261"/>
        <v>43539</v>
      </c>
      <c r="T878" s="8">
        <f t="shared" si="262"/>
        <v>0</v>
      </c>
      <c r="U878" s="8"/>
      <c r="V878" s="8"/>
      <c r="W878" s="8"/>
      <c r="X878" s="8"/>
      <c r="Y878" s="6"/>
      <c r="Z878" s="8"/>
      <c r="AA878" s="8"/>
      <c r="AB878" s="8"/>
      <c r="AC878" s="8"/>
      <c r="AD878" s="8"/>
      <c r="AE878" s="9"/>
      <c r="AF878" s="8"/>
      <c r="AG878" s="8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6"/>
      <c r="GI878" s="6"/>
      <c r="GJ878" s="6"/>
      <c r="GK878" s="6"/>
      <c r="GL878" s="6"/>
      <c r="GM878" s="6"/>
      <c r="GN878" s="6"/>
      <c r="GO878" s="6"/>
      <c r="GP878" s="6"/>
      <c r="GQ878" s="6"/>
      <c r="GR878" s="6"/>
      <c r="GS878" s="6"/>
      <c r="GT878" s="6"/>
      <c r="GU878" s="6"/>
      <c r="GV878" s="6"/>
      <c r="GW878" s="6"/>
      <c r="GX878" s="6"/>
      <c r="GY878" s="6"/>
      <c r="GZ878" s="6"/>
    </row>
    <row r="879" spans="1:208" x14ac:dyDescent="0.15">
      <c r="A879" s="153">
        <f t="shared" si="253"/>
        <v>43495</v>
      </c>
      <c r="B879" s="23" t="str">
        <f t="shared" ca="1" si="263"/>
        <v>n.d</v>
      </c>
      <c r="C879" s="18">
        <f t="shared" si="254"/>
        <v>571000</v>
      </c>
      <c r="D879" s="17">
        <f ca="1">IF(A879&lt;$B$1,VLOOKUP(A879,[1]DI!$A$4:$B$15000,2,FALSE),0)</f>
        <v>0</v>
      </c>
      <c r="E879" s="18">
        <f t="shared" ca="1" si="248"/>
        <v>1</v>
      </c>
      <c r="F879" s="18">
        <f ca="1">(TRUNC(PRODUCT($E$12:$E878),16))</f>
        <v>1.19285434303586</v>
      </c>
      <c r="G879" s="18">
        <f t="shared" ca="1" si="247"/>
        <v>1.19285434303586</v>
      </c>
      <c r="H879" s="18">
        <f t="shared" ca="1" si="249"/>
        <v>1</v>
      </c>
      <c r="I879" s="17">
        <f t="shared" si="255"/>
        <v>0.03</v>
      </c>
      <c r="J879" s="5">
        <f t="shared" si="256"/>
        <v>43360</v>
      </c>
      <c r="K879" s="2">
        <f t="shared" si="257"/>
        <v>92</v>
      </c>
      <c r="L879" s="27">
        <f t="shared" si="258"/>
        <v>92</v>
      </c>
      <c r="M879" s="14">
        <f t="shared" si="250"/>
        <v>1.010849745</v>
      </c>
      <c r="N879" s="14">
        <f t="shared" ca="1" si="251"/>
        <v>1.010849745</v>
      </c>
      <c r="O879" s="27">
        <f t="shared" si="264"/>
        <v>0</v>
      </c>
      <c r="P879" s="18">
        <f t="shared" ca="1" si="252"/>
        <v>6195.2043949999997</v>
      </c>
      <c r="Q879" s="3">
        <f t="shared" si="259"/>
        <v>0</v>
      </c>
      <c r="R879" s="4" t="str">
        <f t="shared" si="260"/>
        <v>A+J=</v>
      </c>
      <c r="S879" s="5">
        <f t="shared" si="261"/>
        <v>43539</v>
      </c>
      <c r="T879" s="8">
        <f t="shared" si="262"/>
        <v>0</v>
      </c>
      <c r="U879" s="8"/>
      <c r="V879" s="8"/>
      <c r="W879" s="8"/>
      <c r="X879" s="8"/>
      <c r="Y879" s="6"/>
      <c r="Z879" s="8"/>
      <c r="AA879" s="8"/>
      <c r="AB879" s="8"/>
      <c r="AC879" s="8"/>
      <c r="AD879" s="8"/>
      <c r="AE879" s="9"/>
      <c r="AF879" s="8"/>
      <c r="AG879" s="8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6"/>
      <c r="GI879" s="6"/>
      <c r="GJ879" s="6"/>
      <c r="GK879" s="6"/>
      <c r="GL879" s="6"/>
      <c r="GM879" s="6"/>
      <c r="GN879" s="6"/>
      <c r="GO879" s="6"/>
      <c r="GP879" s="6"/>
      <c r="GQ879" s="6"/>
      <c r="GR879" s="6"/>
      <c r="GS879" s="6"/>
      <c r="GT879" s="6"/>
      <c r="GU879" s="6"/>
      <c r="GV879" s="6"/>
      <c r="GW879" s="6"/>
      <c r="GX879" s="6"/>
      <c r="GY879" s="6"/>
      <c r="GZ879" s="6"/>
    </row>
    <row r="880" spans="1:208" x14ac:dyDescent="0.15">
      <c r="A880" s="153">
        <f t="shared" si="253"/>
        <v>43496</v>
      </c>
      <c r="B880" s="23" t="str">
        <f t="shared" ca="1" si="263"/>
        <v>n.d</v>
      </c>
      <c r="C880" s="18">
        <f t="shared" si="254"/>
        <v>571000</v>
      </c>
      <c r="D880" s="17">
        <f ca="1">IF(A880&lt;$B$1,VLOOKUP(A880,[1]DI!$A$4:$B$15000,2,FALSE),0)</f>
        <v>0</v>
      </c>
      <c r="E880" s="18">
        <f t="shared" ca="1" si="248"/>
        <v>1</v>
      </c>
      <c r="F880" s="18">
        <f ca="1">(TRUNC(PRODUCT($E$12:$E879),16))</f>
        <v>1.19285434303586</v>
      </c>
      <c r="G880" s="18">
        <f t="shared" ref="G880:G943" ca="1" si="265">IF(O879&gt;0,F879,G879)</f>
        <v>1.19285434303586</v>
      </c>
      <c r="H880" s="18">
        <f t="shared" ca="1" si="249"/>
        <v>1</v>
      </c>
      <c r="I880" s="17">
        <f t="shared" si="255"/>
        <v>0.03</v>
      </c>
      <c r="J880" s="5">
        <f t="shared" si="256"/>
        <v>43360</v>
      </c>
      <c r="K880" s="2">
        <f t="shared" si="257"/>
        <v>93</v>
      </c>
      <c r="L880" s="27">
        <f t="shared" si="258"/>
        <v>93</v>
      </c>
      <c r="M880" s="14">
        <f t="shared" si="250"/>
        <v>1.010968321</v>
      </c>
      <c r="N880" s="14">
        <f t="shared" ca="1" si="251"/>
        <v>1.010968321</v>
      </c>
      <c r="O880" s="27">
        <f t="shared" si="264"/>
        <v>0</v>
      </c>
      <c r="P880" s="18">
        <f t="shared" ca="1" si="252"/>
        <v>6262.9112910000003</v>
      </c>
      <c r="Q880" s="3">
        <f t="shared" si="259"/>
        <v>0</v>
      </c>
      <c r="R880" s="4" t="str">
        <f t="shared" si="260"/>
        <v>A+J=</v>
      </c>
      <c r="S880" s="5">
        <f t="shared" si="261"/>
        <v>43539</v>
      </c>
      <c r="T880" s="8">
        <f t="shared" si="262"/>
        <v>0</v>
      </c>
      <c r="U880" s="8"/>
      <c r="V880" s="8"/>
      <c r="W880" s="8"/>
      <c r="X880" s="8"/>
      <c r="Y880" s="6"/>
      <c r="Z880" s="8"/>
      <c r="AA880" s="8"/>
      <c r="AB880" s="8"/>
      <c r="AC880" s="8"/>
      <c r="AD880" s="8"/>
      <c r="AE880" s="9"/>
      <c r="AF880" s="8"/>
      <c r="AG880" s="8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6"/>
      <c r="GI880" s="6"/>
      <c r="GJ880" s="6"/>
      <c r="GK880" s="6"/>
      <c r="GL880" s="6"/>
      <c r="GM880" s="6"/>
      <c r="GN880" s="6"/>
      <c r="GO880" s="6"/>
      <c r="GP880" s="6"/>
      <c r="GQ880" s="6"/>
      <c r="GR880" s="6"/>
      <c r="GS880" s="6"/>
      <c r="GT880" s="6"/>
      <c r="GU880" s="6"/>
      <c r="GV880" s="6"/>
      <c r="GW880" s="6"/>
      <c r="GX880" s="6"/>
      <c r="GY880" s="6"/>
      <c r="GZ880" s="6"/>
    </row>
    <row r="881" spans="1:208" x14ac:dyDescent="0.15">
      <c r="A881" s="153">
        <f t="shared" si="253"/>
        <v>43497</v>
      </c>
      <c r="B881" s="23" t="str">
        <f t="shared" ca="1" si="263"/>
        <v>n.d</v>
      </c>
      <c r="C881" s="18">
        <f t="shared" si="254"/>
        <v>571000</v>
      </c>
      <c r="D881" s="17">
        <f ca="1">IF(A881&lt;$B$1,VLOOKUP(A881,[1]DI!$A$4:$B$15000,2,FALSE),0)</f>
        <v>0</v>
      </c>
      <c r="E881" s="18">
        <f t="shared" ca="1" si="248"/>
        <v>1</v>
      </c>
      <c r="F881" s="18">
        <f ca="1">(TRUNC(PRODUCT($E$12:$E880),16))</f>
        <v>1.19285434303586</v>
      </c>
      <c r="G881" s="18">
        <f t="shared" ca="1" si="265"/>
        <v>1.19285434303586</v>
      </c>
      <c r="H881" s="18">
        <f t="shared" ca="1" si="249"/>
        <v>1</v>
      </c>
      <c r="I881" s="17">
        <f t="shared" si="255"/>
        <v>0.03</v>
      </c>
      <c r="J881" s="5">
        <f t="shared" si="256"/>
        <v>43360</v>
      </c>
      <c r="K881" s="2">
        <f t="shared" si="257"/>
        <v>94</v>
      </c>
      <c r="L881" s="27">
        <f t="shared" si="258"/>
        <v>94</v>
      </c>
      <c r="M881" s="14">
        <f t="shared" si="250"/>
        <v>1.0110869119999999</v>
      </c>
      <c r="N881" s="14">
        <f t="shared" ca="1" si="251"/>
        <v>1.0110869119999999</v>
      </c>
      <c r="O881" s="27">
        <f t="shared" si="264"/>
        <v>0</v>
      </c>
      <c r="P881" s="18">
        <f t="shared" ca="1" si="252"/>
        <v>6330.6267519900002</v>
      </c>
      <c r="Q881" s="3">
        <f t="shared" si="259"/>
        <v>0</v>
      </c>
      <c r="R881" s="4" t="str">
        <f t="shared" si="260"/>
        <v>A+J=</v>
      </c>
      <c r="S881" s="5">
        <f t="shared" si="261"/>
        <v>43539</v>
      </c>
      <c r="T881" s="8">
        <f t="shared" si="262"/>
        <v>0</v>
      </c>
      <c r="U881" s="8"/>
      <c r="V881" s="8"/>
      <c r="W881" s="8"/>
      <c r="X881" s="8"/>
      <c r="Y881" s="6"/>
      <c r="Z881" s="8"/>
      <c r="AA881" s="8"/>
      <c r="AB881" s="8"/>
      <c r="AC881" s="8"/>
      <c r="AD881" s="8"/>
      <c r="AE881" s="9"/>
      <c r="AF881" s="8"/>
      <c r="AG881" s="8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6"/>
      <c r="GI881" s="6"/>
      <c r="GJ881" s="6"/>
      <c r="GK881" s="6"/>
      <c r="GL881" s="6"/>
      <c r="GM881" s="6"/>
      <c r="GN881" s="6"/>
      <c r="GO881" s="6"/>
      <c r="GP881" s="6"/>
      <c r="GQ881" s="6"/>
      <c r="GR881" s="6"/>
      <c r="GS881" s="6"/>
      <c r="GT881" s="6"/>
      <c r="GU881" s="6"/>
      <c r="GV881" s="6"/>
      <c r="GW881" s="6"/>
      <c r="GX881" s="6"/>
      <c r="GY881" s="6"/>
      <c r="GZ881" s="6"/>
    </row>
    <row r="882" spans="1:208" x14ac:dyDescent="0.15">
      <c r="A882" s="153">
        <f t="shared" si="253"/>
        <v>43498</v>
      </c>
      <c r="B882" s="23" t="str">
        <f t="shared" ca="1" si="263"/>
        <v>n.d</v>
      </c>
      <c r="C882" s="18">
        <f t="shared" si="254"/>
        <v>571000</v>
      </c>
      <c r="D882" s="17">
        <f ca="1">IF(A882&lt;$B$1,VLOOKUP(A882,[1]DI!$A$4:$B$15000,2,FALSE),0)</f>
        <v>0</v>
      </c>
      <c r="E882" s="18">
        <f t="shared" ca="1" si="248"/>
        <v>1</v>
      </c>
      <c r="F882" s="18">
        <f ca="1">(TRUNC(PRODUCT($E$12:$E881),16))</f>
        <v>1.19285434303586</v>
      </c>
      <c r="G882" s="18">
        <f t="shared" ca="1" si="265"/>
        <v>1.19285434303586</v>
      </c>
      <c r="H882" s="18">
        <f t="shared" ca="1" si="249"/>
        <v>1</v>
      </c>
      <c r="I882" s="17">
        <f t="shared" si="255"/>
        <v>0.03</v>
      </c>
      <c r="J882" s="5">
        <f t="shared" si="256"/>
        <v>43360</v>
      </c>
      <c r="K882" s="2">
        <f t="shared" si="257"/>
        <v>94</v>
      </c>
      <c r="L882" s="27">
        <f t="shared" si="258"/>
        <v>95</v>
      </c>
      <c r="M882" s="14">
        <f t="shared" si="250"/>
        <v>1.011205516</v>
      </c>
      <c r="N882" s="14">
        <f t="shared" ca="1" si="251"/>
        <v>1.011205516</v>
      </c>
      <c r="O882" s="27">
        <f t="shared" si="264"/>
        <v>0</v>
      </c>
      <c r="P882" s="18">
        <f t="shared" ca="1" si="252"/>
        <v>6398.34963599</v>
      </c>
      <c r="Q882" s="3">
        <f t="shared" si="259"/>
        <v>0</v>
      </c>
      <c r="R882" s="4" t="str">
        <f t="shared" si="260"/>
        <v>A+J=</v>
      </c>
      <c r="S882" s="5">
        <f t="shared" si="261"/>
        <v>43539</v>
      </c>
      <c r="T882" s="8">
        <f t="shared" si="262"/>
        <v>0</v>
      </c>
      <c r="U882" s="8"/>
      <c r="V882" s="8"/>
      <c r="W882" s="8"/>
      <c r="X882" s="8"/>
      <c r="Y882" s="6"/>
      <c r="Z882" s="8"/>
      <c r="AA882" s="8"/>
      <c r="AB882" s="8"/>
      <c r="AC882" s="8"/>
      <c r="AD882" s="8"/>
      <c r="AE882" s="9"/>
      <c r="AF882" s="8"/>
      <c r="AG882" s="8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6"/>
      <c r="GI882" s="6"/>
      <c r="GJ882" s="6"/>
      <c r="GK882" s="6"/>
      <c r="GL882" s="6"/>
      <c r="GM882" s="6"/>
      <c r="GN882" s="6"/>
      <c r="GO882" s="6"/>
      <c r="GP882" s="6"/>
      <c r="GQ882" s="6"/>
      <c r="GR882" s="6"/>
      <c r="GS882" s="6"/>
      <c r="GT882" s="6"/>
      <c r="GU882" s="6"/>
      <c r="GV882" s="6"/>
      <c r="GW882" s="6"/>
      <c r="GX882" s="6"/>
      <c r="GY882" s="6"/>
      <c r="GZ882" s="6"/>
    </row>
    <row r="883" spans="1:208" x14ac:dyDescent="0.15">
      <c r="A883" s="153">
        <f t="shared" si="253"/>
        <v>43499</v>
      </c>
      <c r="B883" s="23" t="str">
        <f t="shared" ca="1" si="263"/>
        <v>n.d</v>
      </c>
      <c r="C883" s="18">
        <f t="shared" si="254"/>
        <v>571000</v>
      </c>
      <c r="D883" s="17">
        <f ca="1">IF(A883&lt;$B$1,VLOOKUP(A883,[1]DI!$A$4:$B$15000,2,FALSE),0)</f>
        <v>0</v>
      </c>
      <c r="E883" s="18">
        <f t="shared" ca="1" si="248"/>
        <v>1</v>
      </c>
      <c r="F883" s="18">
        <f ca="1">(TRUNC(PRODUCT($E$12:$E882),16))</f>
        <v>1.19285434303586</v>
      </c>
      <c r="G883" s="18">
        <f t="shared" ca="1" si="265"/>
        <v>1.19285434303586</v>
      </c>
      <c r="H883" s="18">
        <f t="shared" ca="1" si="249"/>
        <v>1</v>
      </c>
      <c r="I883" s="17">
        <f t="shared" si="255"/>
        <v>0.03</v>
      </c>
      <c r="J883" s="5">
        <f t="shared" si="256"/>
        <v>43360</v>
      </c>
      <c r="K883" s="2">
        <f t="shared" si="257"/>
        <v>94</v>
      </c>
      <c r="L883" s="27">
        <f t="shared" si="258"/>
        <v>95</v>
      </c>
      <c r="M883" s="14">
        <f t="shared" si="250"/>
        <v>1.011205516</v>
      </c>
      <c r="N883" s="14">
        <f t="shared" ca="1" si="251"/>
        <v>1.011205516</v>
      </c>
      <c r="O883" s="27">
        <f t="shared" si="264"/>
        <v>0</v>
      </c>
      <c r="P883" s="18">
        <f t="shared" ca="1" si="252"/>
        <v>6398.34963599</v>
      </c>
      <c r="Q883" s="3">
        <f t="shared" si="259"/>
        <v>0</v>
      </c>
      <c r="R883" s="4" t="str">
        <f t="shared" si="260"/>
        <v>A+J=</v>
      </c>
      <c r="S883" s="5">
        <f t="shared" si="261"/>
        <v>43539</v>
      </c>
      <c r="T883" s="8">
        <f t="shared" si="262"/>
        <v>0</v>
      </c>
      <c r="U883" s="8"/>
      <c r="V883" s="8"/>
      <c r="W883" s="8"/>
      <c r="X883" s="8"/>
      <c r="Y883" s="6"/>
      <c r="Z883" s="8"/>
      <c r="AA883" s="8"/>
      <c r="AB883" s="8"/>
      <c r="AC883" s="8"/>
      <c r="AD883" s="8"/>
      <c r="AE883" s="9"/>
      <c r="AF883" s="8"/>
      <c r="AG883" s="8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6"/>
      <c r="GI883" s="6"/>
      <c r="GJ883" s="6"/>
      <c r="GK883" s="6"/>
      <c r="GL883" s="6"/>
      <c r="GM883" s="6"/>
      <c r="GN883" s="6"/>
      <c r="GO883" s="6"/>
      <c r="GP883" s="6"/>
      <c r="GQ883" s="6"/>
      <c r="GR883" s="6"/>
      <c r="GS883" s="6"/>
      <c r="GT883" s="6"/>
      <c r="GU883" s="6"/>
      <c r="GV883" s="6"/>
      <c r="GW883" s="6"/>
      <c r="GX883" s="6"/>
      <c r="GY883" s="6"/>
      <c r="GZ883" s="6"/>
    </row>
    <row r="884" spans="1:208" x14ac:dyDescent="0.15">
      <c r="A884" s="153">
        <f t="shared" si="253"/>
        <v>43500</v>
      </c>
      <c r="B884" s="23" t="str">
        <f t="shared" ca="1" si="263"/>
        <v>n.d</v>
      </c>
      <c r="C884" s="18">
        <f t="shared" si="254"/>
        <v>571000</v>
      </c>
      <c r="D884" s="17">
        <f ca="1">IF(A884&lt;$B$1,VLOOKUP(A884,[1]DI!$A$4:$B$15000,2,FALSE),0)</f>
        <v>0</v>
      </c>
      <c r="E884" s="18">
        <f t="shared" ca="1" si="248"/>
        <v>1</v>
      </c>
      <c r="F884" s="18">
        <f ca="1">(TRUNC(PRODUCT($E$12:$E883),16))</f>
        <v>1.19285434303586</v>
      </c>
      <c r="G884" s="18">
        <f t="shared" ca="1" si="265"/>
        <v>1.19285434303586</v>
      </c>
      <c r="H884" s="18">
        <f t="shared" ca="1" si="249"/>
        <v>1</v>
      </c>
      <c r="I884" s="17">
        <f t="shared" si="255"/>
        <v>0.03</v>
      </c>
      <c r="J884" s="5">
        <f t="shared" si="256"/>
        <v>43360</v>
      </c>
      <c r="K884" s="2">
        <f t="shared" si="257"/>
        <v>95</v>
      </c>
      <c r="L884" s="27">
        <f t="shared" si="258"/>
        <v>95</v>
      </c>
      <c r="M884" s="14">
        <f t="shared" si="250"/>
        <v>1.011205516</v>
      </c>
      <c r="N884" s="14">
        <f t="shared" ca="1" si="251"/>
        <v>1.011205516</v>
      </c>
      <c r="O884" s="27">
        <f t="shared" si="264"/>
        <v>0</v>
      </c>
      <c r="P884" s="18">
        <f t="shared" ca="1" si="252"/>
        <v>6398.34963599</v>
      </c>
      <c r="Q884" s="3">
        <f t="shared" si="259"/>
        <v>0</v>
      </c>
      <c r="R884" s="4" t="str">
        <f t="shared" si="260"/>
        <v>A+J=</v>
      </c>
      <c r="S884" s="5">
        <f t="shared" si="261"/>
        <v>43539</v>
      </c>
      <c r="T884" s="8">
        <f t="shared" si="262"/>
        <v>0</v>
      </c>
      <c r="U884" s="8"/>
      <c r="V884" s="8"/>
      <c r="W884" s="8"/>
      <c r="X884" s="8"/>
      <c r="Y884" s="6"/>
      <c r="Z884" s="8"/>
      <c r="AA884" s="8"/>
      <c r="AB884" s="8"/>
      <c r="AC884" s="8"/>
      <c r="AD884" s="8"/>
      <c r="AE884" s="9"/>
      <c r="AF884" s="8"/>
      <c r="AG884" s="8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6"/>
      <c r="GI884" s="6"/>
      <c r="GJ884" s="6"/>
      <c r="GK884" s="6"/>
      <c r="GL884" s="6"/>
      <c r="GM884" s="6"/>
      <c r="GN884" s="6"/>
      <c r="GO884" s="6"/>
      <c r="GP884" s="6"/>
      <c r="GQ884" s="6"/>
      <c r="GR884" s="6"/>
      <c r="GS884" s="6"/>
      <c r="GT884" s="6"/>
      <c r="GU884" s="6"/>
      <c r="GV884" s="6"/>
      <c r="GW884" s="6"/>
      <c r="GX884" s="6"/>
      <c r="GY884" s="6"/>
      <c r="GZ884" s="6"/>
    </row>
    <row r="885" spans="1:208" x14ac:dyDescent="0.15">
      <c r="A885" s="153">
        <f t="shared" si="253"/>
        <v>43501</v>
      </c>
      <c r="B885" s="23" t="str">
        <f t="shared" ca="1" si="263"/>
        <v>n.d</v>
      </c>
      <c r="C885" s="18">
        <f t="shared" si="254"/>
        <v>571000</v>
      </c>
      <c r="D885" s="17">
        <f ca="1">IF(A885&lt;$B$1,VLOOKUP(A885,[1]DI!$A$4:$B$15000,2,FALSE),0)</f>
        <v>0</v>
      </c>
      <c r="E885" s="18">
        <f t="shared" ca="1" si="248"/>
        <v>1</v>
      </c>
      <c r="F885" s="18">
        <f ca="1">(TRUNC(PRODUCT($E$12:$E884),16))</f>
        <v>1.19285434303586</v>
      </c>
      <c r="G885" s="18">
        <f t="shared" ca="1" si="265"/>
        <v>1.19285434303586</v>
      </c>
      <c r="H885" s="18">
        <f t="shared" ca="1" si="249"/>
        <v>1</v>
      </c>
      <c r="I885" s="17">
        <f t="shared" si="255"/>
        <v>0.03</v>
      </c>
      <c r="J885" s="5">
        <f t="shared" si="256"/>
        <v>43360</v>
      </c>
      <c r="K885" s="2">
        <f t="shared" si="257"/>
        <v>96</v>
      </c>
      <c r="L885" s="27">
        <f t="shared" si="258"/>
        <v>96</v>
      </c>
      <c r="M885" s="14">
        <f t="shared" si="250"/>
        <v>1.0113241340000001</v>
      </c>
      <c r="N885" s="14">
        <f t="shared" ca="1" si="251"/>
        <v>1.0113241340000001</v>
      </c>
      <c r="O885" s="27">
        <f t="shared" si="264"/>
        <v>0</v>
      </c>
      <c r="P885" s="18">
        <f t="shared" ca="1" si="252"/>
        <v>6466.0805140000002</v>
      </c>
      <c r="Q885" s="3">
        <f t="shared" si="259"/>
        <v>0</v>
      </c>
      <c r="R885" s="4" t="str">
        <f t="shared" si="260"/>
        <v>A+J=</v>
      </c>
      <c r="S885" s="5">
        <f t="shared" si="261"/>
        <v>43539</v>
      </c>
      <c r="T885" s="8">
        <f t="shared" si="262"/>
        <v>0</v>
      </c>
      <c r="U885" s="8"/>
      <c r="V885" s="8"/>
      <c r="W885" s="8"/>
      <c r="X885" s="8"/>
      <c r="Y885" s="6"/>
      <c r="Z885" s="8"/>
      <c r="AA885" s="8"/>
      <c r="AB885" s="8"/>
      <c r="AC885" s="8"/>
      <c r="AD885" s="8"/>
      <c r="AE885" s="9"/>
      <c r="AF885" s="8"/>
      <c r="AG885" s="8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6"/>
      <c r="GI885" s="6"/>
      <c r="GJ885" s="6"/>
      <c r="GK885" s="6"/>
      <c r="GL885" s="6"/>
      <c r="GM885" s="6"/>
      <c r="GN885" s="6"/>
      <c r="GO885" s="6"/>
      <c r="GP885" s="6"/>
      <c r="GQ885" s="6"/>
      <c r="GR885" s="6"/>
      <c r="GS885" s="6"/>
      <c r="GT885" s="6"/>
      <c r="GU885" s="6"/>
      <c r="GV885" s="6"/>
      <c r="GW885" s="6"/>
      <c r="GX885" s="6"/>
      <c r="GY885" s="6"/>
      <c r="GZ885" s="6"/>
    </row>
    <row r="886" spans="1:208" x14ac:dyDescent="0.15">
      <c r="A886" s="153">
        <f t="shared" si="253"/>
        <v>43502</v>
      </c>
      <c r="B886" s="23" t="str">
        <f t="shared" ca="1" si="263"/>
        <v>n.d</v>
      </c>
      <c r="C886" s="18">
        <f t="shared" si="254"/>
        <v>571000</v>
      </c>
      <c r="D886" s="17">
        <f ca="1">IF(A886&lt;$B$1,VLOOKUP(A886,[1]DI!$A$4:$B$15000,2,FALSE),0)</f>
        <v>0</v>
      </c>
      <c r="E886" s="18">
        <f t="shared" ca="1" si="248"/>
        <v>1</v>
      </c>
      <c r="F886" s="18">
        <f ca="1">(TRUNC(PRODUCT($E$12:$E885),16))</f>
        <v>1.19285434303586</v>
      </c>
      <c r="G886" s="18">
        <f t="shared" ca="1" si="265"/>
        <v>1.19285434303586</v>
      </c>
      <c r="H886" s="18">
        <f t="shared" ca="1" si="249"/>
        <v>1</v>
      </c>
      <c r="I886" s="17">
        <f t="shared" si="255"/>
        <v>0.03</v>
      </c>
      <c r="J886" s="5">
        <f t="shared" si="256"/>
        <v>43360</v>
      </c>
      <c r="K886" s="2">
        <f t="shared" si="257"/>
        <v>97</v>
      </c>
      <c r="L886" s="27">
        <f t="shared" si="258"/>
        <v>97</v>
      </c>
      <c r="M886" s="14">
        <f t="shared" si="250"/>
        <v>1.011442766</v>
      </c>
      <c r="N886" s="14">
        <f t="shared" ca="1" si="251"/>
        <v>1.011442766</v>
      </c>
      <c r="O886" s="27">
        <f t="shared" si="264"/>
        <v>0</v>
      </c>
      <c r="P886" s="18">
        <f t="shared" ca="1" si="252"/>
        <v>6533.8193860000001</v>
      </c>
      <c r="Q886" s="3">
        <f t="shared" si="259"/>
        <v>0</v>
      </c>
      <c r="R886" s="4" t="str">
        <f t="shared" si="260"/>
        <v>A+J=</v>
      </c>
      <c r="S886" s="5">
        <f t="shared" si="261"/>
        <v>43539</v>
      </c>
      <c r="T886" s="8">
        <f t="shared" si="262"/>
        <v>0</v>
      </c>
      <c r="U886" s="8"/>
      <c r="V886" s="8"/>
      <c r="W886" s="8"/>
      <c r="X886" s="8"/>
      <c r="Y886" s="6"/>
      <c r="Z886" s="8"/>
      <c r="AA886" s="8"/>
      <c r="AB886" s="8"/>
      <c r="AC886" s="8"/>
      <c r="AD886" s="8"/>
      <c r="AE886" s="9"/>
      <c r="AF886" s="8"/>
      <c r="AG886" s="8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6"/>
      <c r="GI886" s="6"/>
      <c r="GJ886" s="6"/>
      <c r="GK886" s="6"/>
      <c r="GL886" s="6"/>
      <c r="GM886" s="6"/>
      <c r="GN886" s="6"/>
      <c r="GO886" s="6"/>
      <c r="GP886" s="6"/>
      <c r="GQ886" s="6"/>
      <c r="GR886" s="6"/>
      <c r="GS886" s="6"/>
      <c r="GT886" s="6"/>
      <c r="GU886" s="6"/>
      <c r="GV886" s="6"/>
      <c r="GW886" s="6"/>
      <c r="GX886" s="6"/>
      <c r="GY886" s="6"/>
      <c r="GZ886" s="6"/>
    </row>
    <row r="887" spans="1:208" x14ac:dyDescent="0.15">
      <c r="A887" s="153">
        <f t="shared" si="253"/>
        <v>43503</v>
      </c>
      <c r="B887" s="23" t="str">
        <f t="shared" ca="1" si="263"/>
        <v>n.d</v>
      </c>
      <c r="C887" s="18">
        <f t="shared" si="254"/>
        <v>571000</v>
      </c>
      <c r="D887" s="17">
        <f ca="1">IF(A887&lt;$B$1,VLOOKUP(A887,[1]DI!$A$4:$B$15000,2,FALSE),0)</f>
        <v>0</v>
      </c>
      <c r="E887" s="18">
        <f t="shared" ca="1" si="248"/>
        <v>1</v>
      </c>
      <c r="F887" s="18">
        <f ca="1">(TRUNC(PRODUCT($E$12:$E886),16))</f>
        <v>1.19285434303586</v>
      </c>
      <c r="G887" s="18">
        <f t="shared" ca="1" si="265"/>
        <v>1.19285434303586</v>
      </c>
      <c r="H887" s="18">
        <f t="shared" ca="1" si="249"/>
        <v>1</v>
      </c>
      <c r="I887" s="17">
        <f t="shared" si="255"/>
        <v>0.03</v>
      </c>
      <c r="J887" s="5">
        <f t="shared" si="256"/>
        <v>43360</v>
      </c>
      <c r="K887" s="2">
        <f t="shared" si="257"/>
        <v>98</v>
      </c>
      <c r="L887" s="27">
        <f t="shared" si="258"/>
        <v>98</v>
      </c>
      <c r="M887" s="14">
        <f t="shared" si="250"/>
        <v>1.011561412</v>
      </c>
      <c r="N887" s="14">
        <f t="shared" ca="1" si="251"/>
        <v>1.011561412</v>
      </c>
      <c r="O887" s="27">
        <f t="shared" si="264"/>
        <v>0</v>
      </c>
      <c r="P887" s="18">
        <f t="shared" ca="1" si="252"/>
        <v>6601.5662519999996</v>
      </c>
      <c r="Q887" s="3">
        <f t="shared" si="259"/>
        <v>0</v>
      </c>
      <c r="R887" s="4" t="str">
        <f t="shared" si="260"/>
        <v>A+J=</v>
      </c>
      <c r="S887" s="5">
        <f t="shared" si="261"/>
        <v>43539</v>
      </c>
      <c r="T887" s="8">
        <f t="shared" si="262"/>
        <v>0</v>
      </c>
      <c r="U887" s="8"/>
      <c r="V887" s="8"/>
      <c r="W887" s="8"/>
      <c r="X887" s="8"/>
      <c r="Y887" s="6"/>
      <c r="Z887" s="8"/>
      <c r="AA887" s="8"/>
      <c r="AB887" s="8"/>
      <c r="AC887" s="8"/>
      <c r="AD887" s="8"/>
      <c r="AE887" s="9"/>
      <c r="AF887" s="8"/>
      <c r="AG887" s="8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6"/>
      <c r="GI887" s="6"/>
      <c r="GJ887" s="6"/>
      <c r="GK887" s="6"/>
      <c r="GL887" s="6"/>
      <c r="GM887" s="6"/>
      <c r="GN887" s="6"/>
      <c r="GO887" s="6"/>
      <c r="GP887" s="6"/>
      <c r="GQ887" s="6"/>
      <c r="GR887" s="6"/>
      <c r="GS887" s="6"/>
      <c r="GT887" s="6"/>
      <c r="GU887" s="6"/>
      <c r="GV887" s="6"/>
      <c r="GW887" s="6"/>
      <c r="GX887" s="6"/>
      <c r="GY887" s="6"/>
      <c r="GZ887" s="6"/>
    </row>
    <row r="888" spans="1:208" x14ac:dyDescent="0.15">
      <c r="A888" s="153">
        <f t="shared" si="253"/>
        <v>43504</v>
      </c>
      <c r="B888" s="23" t="str">
        <f t="shared" ca="1" si="263"/>
        <v>n.d</v>
      </c>
      <c r="C888" s="18">
        <f t="shared" si="254"/>
        <v>571000</v>
      </c>
      <c r="D888" s="17">
        <f ca="1">IF(A888&lt;$B$1,VLOOKUP(A888,[1]DI!$A$4:$B$15000,2,FALSE),0)</f>
        <v>0</v>
      </c>
      <c r="E888" s="18">
        <f t="shared" ca="1" si="248"/>
        <v>1</v>
      </c>
      <c r="F888" s="18">
        <f ca="1">(TRUNC(PRODUCT($E$12:$E887),16))</f>
        <v>1.19285434303586</v>
      </c>
      <c r="G888" s="18">
        <f t="shared" ca="1" si="265"/>
        <v>1.19285434303586</v>
      </c>
      <c r="H888" s="18">
        <f t="shared" ca="1" si="249"/>
        <v>1</v>
      </c>
      <c r="I888" s="17">
        <f t="shared" si="255"/>
        <v>0.03</v>
      </c>
      <c r="J888" s="5">
        <f t="shared" si="256"/>
        <v>43360</v>
      </c>
      <c r="K888" s="2">
        <f t="shared" si="257"/>
        <v>99</v>
      </c>
      <c r="L888" s="27">
        <f t="shared" si="258"/>
        <v>99</v>
      </c>
      <c r="M888" s="14">
        <f t="shared" si="250"/>
        <v>1.0116800720000001</v>
      </c>
      <c r="N888" s="14">
        <f t="shared" ca="1" si="251"/>
        <v>1.0116800720000001</v>
      </c>
      <c r="O888" s="27">
        <f t="shared" si="264"/>
        <v>0</v>
      </c>
      <c r="P888" s="18">
        <f t="shared" ca="1" si="252"/>
        <v>6669.3211119999996</v>
      </c>
      <c r="Q888" s="3">
        <f t="shared" si="259"/>
        <v>0</v>
      </c>
      <c r="R888" s="4" t="str">
        <f t="shared" si="260"/>
        <v>A+J=</v>
      </c>
      <c r="S888" s="5">
        <f t="shared" si="261"/>
        <v>43539</v>
      </c>
      <c r="T888" s="8">
        <f t="shared" si="262"/>
        <v>0</v>
      </c>
      <c r="U888" s="8"/>
      <c r="V888" s="8"/>
      <c r="W888" s="8"/>
      <c r="X888" s="8"/>
      <c r="Y888" s="6"/>
      <c r="Z888" s="8"/>
      <c r="AA888" s="8"/>
      <c r="AB888" s="8"/>
      <c r="AC888" s="8"/>
      <c r="AD888" s="8"/>
      <c r="AE888" s="9"/>
      <c r="AF888" s="8"/>
      <c r="AG888" s="8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6"/>
      <c r="GI888" s="6"/>
      <c r="GJ888" s="6"/>
      <c r="GK888" s="6"/>
      <c r="GL888" s="6"/>
      <c r="GM888" s="6"/>
      <c r="GN888" s="6"/>
      <c r="GO888" s="6"/>
      <c r="GP888" s="6"/>
      <c r="GQ888" s="6"/>
      <c r="GR888" s="6"/>
      <c r="GS888" s="6"/>
      <c r="GT888" s="6"/>
      <c r="GU888" s="6"/>
      <c r="GV888" s="6"/>
      <c r="GW888" s="6"/>
      <c r="GX888" s="6"/>
      <c r="GY888" s="6"/>
      <c r="GZ888" s="6"/>
    </row>
    <row r="889" spans="1:208" x14ac:dyDescent="0.15">
      <c r="A889" s="153">
        <f t="shared" si="253"/>
        <v>43505</v>
      </c>
      <c r="B889" s="23" t="str">
        <f t="shared" ca="1" si="263"/>
        <v>n.d</v>
      </c>
      <c r="C889" s="18">
        <f t="shared" si="254"/>
        <v>571000</v>
      </c>
      <c r="D889" s="17">
        <f ca="1">IF(A889&lt;$B$1,VLOOKUP(A889,[1]DI!$A$4:$B$15000,2,FALSE),0)</f>
        <v>0</v>
      </c>
      <c r="E889" s="18">
        <f t="shared" ca="1" si="248"/>
        <v>1</v>
      </c>
      <c r="F889" s="18">
        <f ca="1">(TRUNC(PRODUCT($E$12:$E888),16))</f>
        <v>1.19285434303586</v>
      </c>
      <c r="G889" s="18">
        <f t="shared" ca="1" si="265"/>
        <v>1.19285434303586</v>
      </c>
      <c r="H889" s="18">
        <f t="shared" ca="1" si="249"/>
        <v>1</v>
      </c>
      <c r="I889" s="17">
        <f t="shared" si="255"/>
        <v>0.03</v>
      </c>
      <c r="J889" s="5">
        <f t="shared" si="256"/>
        <v>43360</v>
      </c>
      <c r="K889" s="2">
        <f t="shared" si="257"/>
        <v>99</v>
      </c>
      <c r="L889" s="27">
        <f t="shared" si="258"/>
        <v>100</v>
      </c>
      <c r="M889" s="14">
        <f t="shared" si="250"/>
        <v>1.011798746</v>
      </c>
      <c r="N889" s="14">
        <f t="shared" ca="1" si="251"/>
        <v>1.011798746</v>
      </c>
      <c r="O889" s="27">
        <f t="shared" si="264"/>
        <v>0</v>
      </c>
      <c r="P889" s="18">
        <f t="shared" ca="1" si="252"/>
        <v>6737.0839659900003</v>
      </c>
      <c r="Q889" s="3">
        <f t="shared" si="259"/>
        <v>0</v>
      </c>
      <c r="R889" s="4" t="str">
        <f t="shared" si="260"/>
        <v>A+J=</v>
      </c>
      <c r="S889" s="5">
        <f t="shared" si="261"/>
        <v>43539</v>
      </c>
      <c r="T889" s="8">
        <f t="shared" si="262"/>
        <v>0</v>
      </c>
      <c r="U889" s="8"/>
      <c r="V889" s="8"/>
      <c r="W889" s="8"/>
      <c r="X889" s="8"/>
      <c r="Y889" s="6"/>
      <c r="Z889" s="8"/>
      <c r="AA889" s="8"/>
      <c r="AB889" s="8"/>
      <c r="AC889" s="8"/>
      <c r="AD889" s="8"/>
      <c r="AE889" s="9"/>
      <c r="AF889" s="8"/>
      <c r="AG889" s="8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6"/>
      <c r="GI889" s="6"/>
      <c r="GJ889" s="6"/>
      <c r="GK889" s="6"/>
      <c r="GL889" s="6"/>
      <c r="GM889" s="6"/>
      <c r="GN889" s="6"/>
      <c r="GO889" s="6"/>
      <c r="GP889" s="6"/>
      <c r="GQ889" s="6"/>
      <c r="GR889" s="6"/>
      <c r="GS889" s="6"/>
      <c r="GT889" s="6"/>
      <c r="GU889" s="6"/>
      <c r="GV889" s="6"/>
      <c r="GW889" s="6"/>
      <c r="GX889" s="6"/>
      <c r="GY889" s="6"/>
      <c r="GZ889" s="6"/>
    </row>
    <row r="890" spans="1:208" x14ac:dyDescent="0.15">
      <c r="A890" s="153">
        <f t="shared" si="253"/>
        <v>43506</v>
      </c>
      <c r="B890" s="23" t="str">
        <f t="shared" ca="1" si="263"/>
        <v>n.d</v>
      </c>
      <c r="C890" s="18">
        <f t="shared" si="254"/>
        <v>571000</v>
      </c>
      <c r="D890" s="17">
        <f ca="1">IF(A890&lt;$B$1,VLOOKUP(A890,[1]DI!$A$4:$B$15000,2,FALSE),0)</f>
        <v>0</v>
      </c>
      <c r="E890" s="18">
        <f t="shared" ca="1" si="248"/>
        <v>1</v>
      </c>
      <c r="F890" s="18">
        <f ca="1">(TRUNC(PRODUCT($E$12:$E889),16))</f>
        <v>1.19285434303586</v>
      </c>
      <c r="G890" s="18">
        <f t="shared" ca="1" si="265"/>
        <v>1.19285434303586</v>
      </c>
      <c r="H890" s="18">
        <f t="shared" ca="1" si="249"/>
        <v>1</v>
      </c>
      <c r="I890" s="17">
        <f t="shared" si="255"/>
        <v>0.03</v>
      </c>
      <c r="J890" s="5">
        <f t="shared" si="256"/>
        <v>43360</v>
      </c>
      <c r="K890" s="2">
        <f t="shared" si="257"/>
        <v>99</v>
      </c>
      <c r="L890" s="27">
        <f t="shared" si="258"/>
        <v>100</v>
      </c>
      <c r="M890" s="14">
        <f t="shared" si="250"/>
        <v>1.011798746</v>
      </c>
      <c r="N890" s="14">
        <f t="shared" ca="1" si="251"/>
        <v>1.011798746</v>
      </c>
      <c r="O890" s="27">
        <f t="shared" si="264"/>
        <v>0</v>
      </c>
      <c r="P890" s="18">
        <f t="shared" ca="1" si="252"/>
        <v>6737.0839659900003</v>
      </c>
      <c r="Q890" s="3">
        <f t="shared" si="259"/>
        <v>0</v>
      </c>
      <c r="R890" s="4" t="str">
        <f t="shared" si="260"/>
        <v>A+J=</v>
      </c>
      <c r="S890" s="5">
        <f t="shared" si="261"/>
        <v>43539</v>
      </c>
      <c r="T890" s="8">
        <f t="shared" si="262"/>
        <v>0</v>
      </c>
      <c r="U890" s="8"/>
      <c r="V890" s="8"/>
      <c r="W890" s="8"/>
      <c r="X890" s="8"/>
      <c r="Y890" s="6"/>
      <c r="Z890" s="8"/>
      <c r="AA890" s="8"/>
      <c r="AB890" s="8"/>
      <c r="AC890" s="8"/>
      <c r="AD890" s="8"/>
      <c r="AE890" s="9"/>
      <c r="AF890" s="8"/>
      <c r="AG890" s="8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6"/>
      <c r="GI890" s="6"/>
      <c r="GJ890" s="6"/>
      <c r="GK890" s="6"/>
      <c r="GL890" s="6"/>
      <c r="GM890" s="6"/>
      <c r="GN890" s="6"/>
      <c r="GO890" s="6"/>
      <c r="GP890" s="6"/>
      <c r="GQ890" s="6"/>
      <c r="GR890" s="6"/>
      <c r="GS890" s="6"/>
      <c r="GT890" s="6"/>
      <c r="GU890" s="6"/>
      <c r="GV890" s="6"/>
      <c r="GW890" s="6"/>
      <c r="GX890" s="6"/>
      <c r="GY890" s="6"/>
      <c r="GZ890" s="6"/>
    </row>
    <row r="891" spans="1:208" x14ac:dyDescent="0.15">
      <c r="A891" s="153">
        <f t="shared" si="253"/>
        <v>43507</v>
      </c>
      <c r="B891" s="23" t="str">
        <f t="shared" ca="1" si="263"/>
        <v>n.d</v>
      </c>
      <c r="C891" s="18">
        <f t="shared" si="254"/>
        <v>571000</v>
      </c>
      <c r="D891" s="17">
        <f ca="1">IF(A891&lt;$B$1,VLOOKUP(A891,[1]DI!$A$4:$B$15000,2,FALSE),0)</f>
        <v>0</v>
      </c>
      <c r="E891" s="18">
        <f t="shared" ca="1" si="248"/>
        <v>1</v>
      </c>
      <c r="F891" s="18">
        <f ca="1">(TRUNC(PRODUCT($E$12:$E890),16))</f>
        <v>1.19285434303586</v>
      </c>
      <c r="G891" s="18">
        <f t="shared" ca="1" si="265"/>
        <v>1.19285434303586</v>
      </c>
      <c r="H891" s="18">
        <f t="shared" ca="1" si="249"/>
        <v>1</v>
      </c>
      <c r="I891" s="17">
        <f t="shared" si="255"/>
        <v>0.03</v>
      </c>
      <c r="J891" s="5">
        <f t="shared" si="256"/>
        <v>43360</v>
      </c>
      <c r="K891" s="2">
        <f t="shared" si="257"/>
        <v>100</v>
      </c>
      <c r="L891" s="27">
        <f t="shared" si="258"/>
        <v>100</v>
      </c>
      <c r="M891" s="14">
        <f t="shared" si="250"/>
        <v>1.011798746</v>
      </c>
      <c r="N891" s="14">
        <f t="shared" ca="1" si="251"/>
        <v>1.011798746</v>
      </c>
      <c r="O891" s="27">
        <f t="shared" si="264"/>
        <v>0</v>
      </c>
      <c r="P891" s="18">
        <f t="shared" ca="1" si="252"/>
        <v>6737.0839659900003</v>
      </c>
      <c r="Q891" s="3">
        <f t="shared" si="259"/>
        <v>0</v>
      </c>
      <c r="R891" s="4" t="str">
        <f t="shared" si="260"/>
        <v>A+J=</v>
      </c>
      <c r="S891" s="5">
        <f t="shared" si="261"/>
        <v>43539</v>
      </c>
      <c r="T891" s="8">
        <f t="shared" si="262"/>
        <v>0</v>
      </c>
      <c r="U891" s="8"/>
      <c r="V891" s="8"/>
      <c r="W891" s="8"/>
      <c r="X891" s="8"/>
      <c r="Y891" s="6"/>
      <c r="Z891" s="8"/>
      <c r="AA891" s="8"/>
      <c r="AB891" s="8"/>
      <c r="AC891" s="8"/>
      <c r="AD891" s="8"/>
      <c r="AE891" s="9"/>
      <c r="AF891" s="8"/>
      <c r="AG891" s="8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6"/>
      <c r="GI891" s="6"/>
      <c r="GJ891" s="6"/>
      <c r="GK891" s="6"/>
      <c r="GL891" s="6"/>
      <c r="GM891" s="6"/>
      <c r="GN891" s="6"/>
      <c r="GO891" s="6"/>
      <c r="GP891" s="6"/>
      <c r="GQ891" s="6"/>
      <c r="GR891" s="6"/>
      <c r="GS891" s="6"/>
      <c r="GT891" s="6"/>
      <c r="GU891" s="6"/>
      <c r="GV891" s="6"/>
      <c r="GW891" s="6"/>
      <c r="GX891" s="6"/>
      <c r="GY891" s="6"/>
      <c r="GZ891" s="6"/>
    </row>
    <row r="892" spans="1:208" x14ac:dyDescent="0.15">
      <c r="A892" s="153">
        <f t="shared" si="253"/>
        <v>43508</v>
      </c>
      <c r="B892" s="23" t="str">
        <f t="shared" ca="1" si="263"/>
        <v>n.d</v>
      </c>
      <c r="C892" s="18">
        <f t="shared" si="254"/>
        <v>571000</v>
      </c>
      <c r="D892" s="17">
        <f ca="1">IF(A892&lt;$B$1,VLOOKUP(A892,[1]DI!$A$4:$B$15000,2,FALSE),0)</f>
        <v>0</v>
      </c>
      <c r="E892" s="18">
        <f t="shared" ca="1" si="248"/>
        <v>1</v>
      </c>
      <c r="F892" s="18">
        <f ca="1">(TRUNC(PRODUCT($E$12:$E891),16))</f>
        <v>1.19285434303586</v>
      </c>
      <c r="G892" s="18">
        <f t="shared" ca="1" si="265"/>
        <v>1.19285434303586</v>
      </c>
      <c r="H892" s="18">
        <f t="shared" ca="1" si="249"/>
        <v>1</v>
      </c>
      <c r="I892" s="17">
        <f t="shared" si="255"/>
        <v>0.03</v>
      </c>
      <c r="J892" s="5">
        <f t="shared" si="256"/>
        <v>43360</v>
      </c>
      <c r="K892" s="2">
        <f t="shared" si="257"/>
        <v>101</v>
      </c>
      <c r="L892" s="27">
        <f t="shared" si="258"/>
        <v>101</v>
      </c>
      <c r="M892" s="14">
        <f t="shared" si="250"/>
        <v>1.0119174339999999</v>
      </c>
      <c r="N892" s="14">
        <f t="shared" ca="1" si="251"/>
        <v>1.0119174339999999</v>
      </c>
      <c r="O892" s="27">
        <f t="shared" si="264"/>
        <v>0</v>
      </c>
      <c r="P892" s="18">
        <f t="shared" ca="1" si="252"/>
        <v>6804.8548139900004</v>
      </c>
      <c r="Q892" s="3">
        <f t="shared" si="259"/>
        <v>0</v>
      </c>
      <c r="R892" s="4" t="str">
        <f t="shared" si="260"/>
        <v>A+J=</v>
      </c>
      <c r="S892" s="5">
        <f t="shared" si="261"/>
        <v>43539</v>
      </c>
      <c r="T892" s="8">
        <f t="shared" si="262"/>
        <v>0</v>
      </c>
      <c r="U892" s="8"/>
      <c r="V892" s="8"/>
      <c r="W892" s="8"/>
      <c r="X892" s="8"/>
      <c r="Y892" s="6"/>
      <c r="Z892" s="8"/>
      <c r="AA892" s="8"/>
      <c r="AB892" s="8"/>
      <c r="AC892" s="8"/>
      <c r="AD892" s="8"/>
      <c r="AE892" s="9"/>
      <c r="AF892" s="8"/>
      <c r="AG892" s="8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6"/>
      <c r="GI892" s="6"/>
      <c r="GJ892" s="6"/>
      <c r="GK892" s="6"/>
      <c r="GL892" s="6"/>
      <c r="GM892" s="6"/>
      <c r="GN892" s="6"/>
      <c r="GO892" s="6"/>
      <c r="GP892" s="6"/>
      <c r="GQ892" s="6"/>
      <c r="GR892" s="6"/>
      <c r="GS892" s="6"/>
      <c r="GT892" s="6"/>
      <c r="GU892" s="6"/>
      <c r="GV892" s="6"/>
      <c r="GW892" s="6"/>
      <c r="GX892" s="6"/>
      <c r="GY892" s="6"/>
      <c r="GZ892" s="6"/>
    </row>
    <row r="893" spans="1:208" x14ac:dyDescent="0.15">
      <c r="A893" s="153">
        <f t="shared" si="253"/>
        <v>43509</v>
      </c>
      <c r="B893" s="23" t="str">
        <f t="shared" ca="1" si="263"/>
        <v>n.d</v>
      </c>
      <c r="C893" s="18">
        <f t="shared" si="254"/>
        <v>571000</v>
      </c>
      <c r="D893" s="17">
        <f ca="1">IF(A893&lt;$B$1,VLOOKUP(A893,[1]DI!$A$4:$B$15000,2,FALSE),0)</f>
        <v>0</v>
      </c>
      <c r="E893" s="18">
        <f t="shared" ca="1" si="248"/>
        <v>1</v>
      </c>
      <c r="F893" s="18">
        <f ca="1">(TRUNC(PRODUCT($E$12:$E892),16))</f>
        <v>1.19285434303586</v>
      </c>
      <c r="G893" s="18">
        <f t="shared" ca="1" si="265"/>
        <v>1.19285434303586</v>
      </c>
      <c r="H893" s="18">
        <f t="shared" ca="1" si="249"/>
        <v>1</v>
      </c>
      <c r="I893" s="17">
        <f t="shared" si="255"/>
        <v>0.03</v>
      </c>
      <c r="J893" s="5">
        <f t="shared" si="256"/>
        <v>43360</v>
      </c>
      <c r="K893" s="2">
        <f t="shared" si="257"/>
        <v>102</v>
      </c>
      <c r="L893" s="27">
        <f t="shared" si="258"/>
        <v>102</v>
      </c>
      <c r="M893" s="14">
        <f t="shared" si="250"/>
        <v>1.012036135</v>
      </c>
      <c r="N893" s="14">
        <f t="shared" ca="1" si="251"/>
        <v>1.012036135</v>
      </c>
      <c r="O893" s="27">
        <f t="shared" si="264"/>
        <v>0</v>
      </c>
      <c r="P893" s="18">
        <f t="shared" ca="1" si="252"/>
        <v>6872.6330850000004</v>
      </c>
      <c r="Q893" s="3">
        <f t="shared" si="259"/>
        <v>0</v>
      </c>
      <c r="R893" s="4" t="str">
        <f t="shared" si="260"/>
        <v>A+J=</v>
      </c>
      <c r="S893" s="5">
        <f t="shared" si="261"/>
        <v>43539</v>
      </c>
      <c r="T893" s="8">
        <f t="shared" si="262"/>
        <v>0</v>
      </c>
      <c r="U893" s="8"/>
      <c r="V893" s="8"/>
      <c r="W893" s="8"/>
      <c r="X893" s="8"/>
      <c r="Y893" s="6"/>
      <c r="Z893" s="8"/>
      <c r="AA893" s="8"/>
      <c r="AB893" s="8"/>
      <c r="AC893" s="8"/>
      <c r="AD893" s="8"/>
      <c r="AE893" s="9"/>
      <c r="AF893" s="8"/>
      <c r="AG893" s="8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6"/>
      <c r="GI893" s="6"/>
      <c r="GJ893" s="6"/>
      <c r="GK893" s="6"/>
      <c r="GL893" s="6"/>
      <c r="GM893" s="6"/>
      <c r="GN893" s="6"/>
      <c r="GO893" s="6"/>
      <c r="GP893" s="6"/>
      <c r="GQ893" s="6"/>
      <c r="GR893" s="6"/>
      <c r="GS893" s="6"/>
      <c r="GT893" s="6"/>
      <c r="GU893" s="6"/>
      <c r="GV893" s="6"/>
      <c r="GW893" s="6"/>
      <c r="GX893" s="6"/>
      <c r="GY893" s="6"/>
      <c r="GZ893" s="6"/>
    </row>
    <row r="894" spans="1:208" x14ac:dyDescent="0.15">
      <c r="A894" s="153">
        <f t="shared" si="253"/>
        <v>43510</v>
      </c>
      <c r="B894" s="23" t="str">
        <f t="shared" ca="1" si="263"/>
        <v>n.d</v>
      </c>
      <c r="C894" s="18">
        <f t="shared" si="254"/>
        <v>571000</v>
      </c>
      <c r="D894" s="17">
        <f ca="1">IF(A894&lt;$B$1,VLOOKUP(A894,[1]DI!$A$4:$B$15000,2,FALSE),0)</f>
        <v>0</v>
      </c>
      <c r="E894" s="18">
        <f t="shared" ca="1" si="248"/>
        <v>1</v>
      </c>
      <c r="F894" s="18">
        <f ca="1">(TRUNC(PRODUCT($E$12:$E893),16))</f>
        <v>1.19285434303586</v>
      </c>
      <c r="G894" s="18">
        <f t="shared" ca="1" si="265"/>
        <v>1.19285434303586</v>
      </c>
      <c r="H894" s="18">
        <f t="shared" ca="1" si="249"/>
        <v>1</v>
      </c>
      <c r="I894" s="17">
        <f t="shared" si="255"/>
        <v>0.03</v>
      </c>
      <c r="J894" s="5">
        <f t="shared" si="256"/>
        <v>43360</v>
      </c>
      <c r="K894" s="2">
        <f t="shared" si="257"/>
        <v>103</v>
      </c>
      <c r="L894" s="27">
        <f t="shared" si="258"/>
        <v>103</v>
      </c>
      <c r="M894" s="14">
        <f t="shared" si="250"/>
        <v>1.012154851</v>
      </c>
      <c r="N894" s="14">
        <f t="shared" ca="1" si="251"/>
        <v>1.012154851</v>
      </c>
      <c r="O894" s="27">
        <f t="shared" si="264"/>
        <v>0</v>
      </c>
      <c r="P894" s="18">
        <f t="shared" ca="1" si="252"/>
        <v>6940.4199209999997</v>
      </c>
      <c r="Q894" s="3">
        <f t="shared" si="259"/>
        <v>0</v>
      </c>
      <c r="R894" s="4" t="str">
        <f t="shared" si="260"/>
        <v>A+J=</v>
      </c>
      <c r="S894" s="5">
        <f t="shared" si="261"/>
        <v>43539</v>
      </c>
      <c r="T894" s="8">
        <f t="shared" si="262"/>
        <v>0</v>
      </c>
      <c r="U894" s="8"/>
      <c r="V894" s="8"/>
      <c r="W894" s="8"/>
      <c r="X894" s="8"/>
      <c r="Y894" s="6"/>
      <c r="Z894" s="8"/>
      <c r="AA894" s="8"/>
      <c r="AB894" s="8"/>
      <c r="AC894" s="8"/>
      <c r="AD894" s="8"/>
      <c r="AE894" s="9"/>
      <c r="AF894" s="8"/>
      <c r="AG894" s="8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6"/>
      <c r="GI894" s="6"/>
      <c r="GJ894" s="6"/>
      <c r="GK894" s="6"/>
      <c r="GL894" s="6"/>
      <c r="GM894" s="6"/>
      <c r="GN894" s="6"/>
      <c r="GO894" s="6"/>
      <c r="GP894" s="6"/>
      <c r="GQ894" s="6"/>
      <c r="GR894" s="6"/>
      <c r="GS894" s="6"/>
      <c r="GT894" s="6"/>
      <c r="GU894" s="6"/>
      <c r="GV894" s="6"/>
      <c r="GW894" s="6"/>
      <c r="GX894" s="6"/>
      <c r="GY894" s="6"/>
      <c r="GZ894" s="6"/>
    </row>
    <row r="895" spans="1:208" x14ac:dyDescent="0.15">
      <c r="A895" s="153">
        <f t="shared" si="253"/>
        <v>43511</v>
      </c>
      <c r="B895" s="23" t="str">
        <f t="shared" ca="1" si="263"/>
        <v>n.d</v>
      </c>
      <c r="C895" s="18">
        <f t="shared" si="254"/>
        <v>571000</v>
      </c>
      <c r="D895" s="17">
        <f ca="1">IF(A895&lt;$B$1,VLOOKUP(A895,[1]DI!$A$4:$B$15000,2,FALSE),0)</f>
        <v>0</v>
      </c>
      <c r="E895" s="18">
        <f t="shared" ca="1" si="248"/>
        <v>1</v>
      </c>
      <c r="F895" s="18">
        <f ca="1">(TRUNC(PRODUCT($E$12:$E894),16))</f>
        <v>1.19285434303586</v>
      </c>
      <c r="G895" s="18">
        <f t="shared" ca="1" si="265"/>
        <v>1.19285434303586</v>
      </c>
      <c r="H895" s="18">
        <f t="shared" ca="1" si="249"/>
        <v>1</v>
      </c>
      <c r="I895" s="17">
        <f t="shared" si="255"/>
        <v>0.03</v>
      </c>
      <c r="J895" s="5">
        <f t="shared" si="256"/>
        <v>43360</v>
      </c>
      <c r="K895" s="2">
        <f t="shared" si="257"/>
        <v>104</v>
      </c>
      <c r="L895" s="27">
        <f t="shared" si="258"/>
        <v>104</v>
      </c>
      <c r="M895" s="14">
        <f t="shared" si="250"/>
        <v>1.01227358</v>
      </c>
      <c r="N895" s="14">
        <f t="shared" ca="1" si="251"/>
        <v>1.01227358</v>
      </c>
      <c r="O895" s="27">
        <f t="shared" si="264"/>
        <v>0</v>
      </c>
      <c r="P895" s="18">
        <f t="shared" ca="1" si="252"/>
        <v>7008.2141799999999</v>
      </c>
      <c r="Q895" s="3">
        <f t="shared" si="259"/>
        <v>0</v>
      </c>
      <c r="R895" s="4" t="str">
        <f t="shared" si="260"/>
        <v>A+J=</v>
      </c>
      <c r="S895" s="5">
        <f t="shared" si="261"/>
        <v>43539</v>
      </c>
      <c r="T895" s="8">
        <f t="shared" si="262"/>
        <v>0</v>
      </c>
      <c r="U895" s="8"/>
      <c r="V895" s="8"/>
      <c r="W895" s="8"/>
      <c r="X895" s="8"/>
      <c r="Y895" s="6"/>
      <c r="Z895" s="8"/>
      <c r="AA895" s="8"/>
      <c r="AB895" s="8"/>
      <c r="AC895" s="8"/>
      <c r="AD895" s="8"/>
      <c r="AE895" s="9"/>
      <c r="AF895" s="8"/>
      <c r="AG895" s="8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6"/>
      <c r="GI895" s="6"/>
      <c r="GJ895" s="6"/>
      <c r="GK895" s="6"/>
      <c r="GL895" s="6"/>
      <c r="GM895" s="6"/>
      <c r="GN895" s="6"/>
      <c r="GO895" s="6"/>
      <c r="GP895" s="6"/>
      <c r="GQ895" s="6"/>
      <c r="GR895" s="6"/>
      <c r="GS895" s="6"/>
      <c r="GT895" s="6"/>
      <c r="GU895" s="6"/>
      <c r="GV895" s="6"/>
      <c r="GW895" s="6"/>
      <c r="GX895" s="6"/>
      <c r="GY895" s="6"/>
      <c r="GZ895" s="6"/>
    </row>
    <row r="896" spans="1:208" x14ac:dyDescent="0.15">
      <c r="A896" s="153">
        <f t="shared" si="253"/>
        <v>43512</v>
      </c>
      <c r="B896" s="23" t="str">
        <f t="shared" ca="1" si="263"/>
        <v>n.d</v>
      </c>
      <c r="C896" s="18">
        <f t="shared" si="254"/>
        <v>571000</v>
      </c>
      <c r="D896" s="17">
        <f ca="1">IF(A896&lt;$B$1,VLOOKUP(A896,[1]DI!$A$4:$B$15000,2,FALSE),0)</f>
        <v>0</v>
      </c>
      <c r="E896" s="18">
        <f t="shared" ca="1" si="248"/>
        <v>1</v>
      </c>
      <c r="F896" s="18">
        <f ca="1">(TRUNC(PRODUCT($E$12:$E895),16))</f>
        <v>1.19285434303586</v>
      </c>
      <c r="G896" s="18">
        <f t="shared" ca="1" si="265"/>
        <v>1.19285434303586</v>
      </c>
      <c r="H896" s="18">
        <f t="shared" ca="1" si="249"/>
        <v>1</v>
      </c>
      <c r="I896" s="17">
        <f t="shared" si="255"/>
        <v>0.03</v>
      </c>
      <c r="J896" s="5">
        <f t="shared" si="256"/>
        <v>43360</v>
      </c>
      <c r="K896" s="2">
        <f t="shared" si="257"/>
        <v>104</v>
      </c>
      <c r="L896" s="27">
        <f t="shared" si="258"/>
        <v>105</v>
      </c>
      <c r="M896" s="14">
        <f t="shared" si="250"/>
        <v>1.0123923239999999</v>
      </c>
      <c r="N896" s="14">
        <f t="shared" ca="1" si="251"/>
        <v>1.0123923239999999</v>
      </c>
      <c r="O896" s="27">
        <f t="shared" si="264"/>
        <v>0</v>
      </c>
      <c r="P896" s="18">
        <f t="shared" ca="1" si="252"/>
        <v>7076.0170039900004</v>
      </c>
      <c r="Q896" s="3">
        <f t="shared" si="259"/>
        <v>0</v>
      </c>
      <c r="R896" s="4" t="str">
        <f t="shared" si="260"/>
        <v>A+J=</v>
      </c>
      <c r="S896" s="5">
        <f t="shared" si="261"/>
        <v>43539</v>
      </c>
      <c r="T896" s="8">
        <f t="shared" si="262"/>
        <v>0</v>
      </c>
      <c r="U896" s="8"/>
      <c r="V896" s="8"/>
      <c r="W896" s="8"/>
      <c r="X896" s="8"/>
      <c r="Y896" s="6"/>
      <c r="Z896" s="8"/>
      <c r="AA896" s="8"/>
      <c r="AB896" s="8"/>
      <c r="AC896" s="8"/>
      <c r="AD896" s="8"/>
      <c r="AE896" s="9"/>
      <c r="AF896" s="8"/>
      <c r="AG896" s="8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6"/>
      <c r="GI896" s="6"/>
      <c r="GJ896" s="6"/>
      <c r="GK896" s="6"/>
      <c r="GL896" s="6"/>
      <c r="GM896" s="6"/>
      <c r="GN896" s="6"/>
      <c r="GO896" s="6"/>
      <c r="GP896" s="6"/>
      <c r="GQ896" s="6"/>
      <c r="GR896" s="6"/>
      <c r="GS896" s="6"/>
      <c r="GT896" s="6"/>
      <c r="GU896" s="6"/>
      <c r="GV896" s="6"/>
      <c r="GW896" s="6"/>
      <c r="GX896" s="6"/>
      <c r="GY896" s="6"/>
      <c r="GZ896" s="6"/>
    </row>
    <row r="897" spans="1:208" x14ac:dyDescent="0.15">
      <c r="A897" s="153">
        <f t="shared" si="253"/>
        <v>43513</v>
      </c>
      <c r="B897" s="23" t="str">
        <f t="shared" ca="1" si="263"/>
        <v>n.d</v>
      </c>
      <c r="C897" s="18">
        <f t="shared" si="254"/>
        <v>571000</v>
      </c>
      <c r="D897" s="17">
        <f ca="1">IF(A897&lt;$B$1,VLOOKUP(A897,[1]DI!$A$4:$B$15000,2,FALSE),0)</f>
        <v>0</v>
      </c>
      <c r="E897" s="18">
        <f t="shared" ca="1" si="248"/>
        <v>1</v>
      </c>
      <c r="F897" s="18">
        <f ca="1">(TRUNC(PRODUCT($E$12:$E896),16))</f>
        <v>1.19285434303586</v>
      </c>
      <c r="G897" s="18">
        <f t="shared" ca="1" si="265"/>
        <v>1.19285434303586</v>
      </c>
      <c r="H897" s="18">
        <f t="shared" ca="1" si="249"/>
        <v>1</v>
      </c>
      <c r="I897" s="17">
        <f t="shared" si="255"/>
        <v>0.03</v>
      </c>
      <c r="J897" s="5">
        <f t="shared" si="256"/>
        <v>43360</v>
      </c>
      <c r="K897" s="2">
        <f t="shared" si="257"/>
        <v>104</v>
      </c>
      <c r="L897" s="27">
        <f t="shared" si="258"/>
        <v>105</v>
      </c>
      <c r="M897" s="14">
        <f t="shared" si="250"/>
        <v>1.0123923239999999</v>
      </c>
      <c r="N897" s="14">
        <f t="shared" ca="1" si="251"/>
        <v>1.0123923239999999</v>
      </c>
      <c r="O897" s="27">
        <f t="shared" si="264"/>
        <v>0</v>
      </c>
      <c r="P897" s="18">
        <f t="shared" ca="1" si="252"/>
        <v>7076.0170039900004</v>
      </c>
      <c r="Q897" s="3">
        <f t="shared" si="259"/>
        <v>0</v>
      </c>
      <c r="R897" s="4" t="str">
        <f t="shared" si="260"/>
        <v>A+J=</v>
      </c>
      <c r="S897" s="5">
        <f t="shared" si="261"/>
        <v>43539</v>
      </c>
      <c r="T897" s="8">
        <f t="shared" si="262"/>
        <v>0</v>
      </c>
      <c r="U897" s="8"/>
      <c r="V897" s="8"/>
      <c r="W897" s="8"/>
      <c r="X897" s="8"/>
      <c r="Y897" s="6"/>
      <c r="Z897" s="8"/>
      <c r="AA897" s="8"/>
      <c r="AB897" s="8"/>
      <c r="AC897" s="8"/>
      <c r="AD897" s="8"/>
      <c r="AE897" s="9"/>
      <c r="AF897" s="8"/>
      <c r="AG897" s="8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6"/>
      <c r="GI897" s="6"/>
      <c r="GJ897" s="6"/>
      <c r="GK897" s="6"/>
      <c r="GL897" s="6"/>
      <c r="GM897" s="6"/>
      <c r="GN897" s="6"/>
      <c r="GO897" s="6"/>
      <c r="GP897" s="6"/>
      <c r="GQ897" s="6"/>
      <c r="GR897" s="6"/>
      <c r="GS897" s="6"/>
      <c r="GT897" s="6"/>
      <c r="GU897" s="6"/>
      <c r="GV897" s="6"/>
      <c r="GW897" s="6"/>
      <c r="GX897" s="6"/>
      <c r="GY897" s="6"/>
      <c r="GZ897" s="6"/>
    </row>
    <row r="898" spans="1:208" x14ac:dyDescent="0.15">
      <c r="A898" s="153">
        <f t="shared" si="253"/>
        <v>43514</v>
      </c>
      <c r="B898" s="23" t="str">
        <f t="shared" ca="1" si="263"/>
        <v>n.d</v>
      </c>
      <c r="C898" s="18">
        <f t="shared" si="254"/>
        <v>571000</v>
      </c>
      <c r="D898" s="17">
        <f ca="1">IF(A898&lt;$B$1,VLOOKUP(A898,[1]DI!$A$4:$B$15000,2,FALSE),0)</f>
        <v>0</v>
      </c>
      <c r="E898" s="18">
        <f t="shared" ca="1" si="248"/>
        <v>1</v>
      </c>
      <c r="F898" s="18">
        <f ca="1">(TRUNC(PRODUCT($E$12:$E897),16))</f>
        <v>1.19285434303586</v>
      </c>
      <c r="G898" s="18">
        <f t="shared" ca="1" si="265"/>
        <v>1.19285434303586</v>
      </c>
      <c r="H898" s="18">
        <f t="shared" ca="1" si="249"/>
        <v>1</v>
      </c>
      <c r="I898" s="17">
        <f t="shared" si="255"/>
        <v>0.03</v>
      </c>
      <c r="J898" s="5">
        <f t="shared" si="256"/>
        <v>43360</v>
      </c>
      <c r="K898" s="2">
        <f t="shared" si="257"/>
        <v>105</v>
      </c>
      <c r="L898" s="27">
        <f t="shared" si="258"/>
        <v>105</v>
      </c>
      <c r="M898" s="14">
        <f t="shared" si="250"/>
        <v>1.0123923239999999</v>
      </c>
      <c r="N898" s="14">
        <f t="shared" ca="1" si="251"/>
        <v>1.0123923239999999</v>
      </c>
      <c r="O898" s="27">
        <f t="shared" si="264"/>
        <v>0</v>
      </c>
      <c r="P898" s="18">
        <f t="shared" ca="1" si="252"/>
        <v>7076.0170039900004</v>
      </c>
      <c r="Q898" s="3">
        <f t="shared" si="259"/>
        <v>0</v>
      </c>
      <c r="R898" s="4" t="str">
        <f t="shared" si="260"/>
        <v>A+J=</v>
      </c>
      <c r="S898" s="5">
        <f t="shared" si="261"/>
        <v>43539</v>
      </c>
      <c r="T898" s="8">
        <f t="shared" si="262"/>
        <v>0</v>
      </c>
      <c r="U898" s="8"/>
      <c r="V898" s="8"/>
      <c r="W898" s="8"/>
      <c r="X898" s="8"/>
      <c r="Y898" s="6"/>
      <c r="Z898" s="8"/>
      <c r="AA898" s="8"/>
      <c r="AB898" s="8"/>
      <c r="AC898" s="8"/>
      <c r="AD898" s="8"/>
      <c r="AE898" s="9"/>
      <c r="AF898" s="8"/>
      <c r="AG898" s="8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6"/>
      <c r="GI898" s="6"/>
      <c r="GJ898" s="6"/>
      <c r="GK898" s="6"/>
      <c r="GL898" s="6"/>
      <c r="GM898" s="6"/>
      <c r="GN898" s="6"/>
      <c r="GO898" s="6"/>
      <c r="GP898" s="6"/>
      <c r="GQ898" s="6"/>
      <c r="GR898" s="6"/>
      <c r="GS898" s="6"/>
      <c r="GT898" s="6"/>
      <c r="GU898" s="6"/>
      <c r="GV898" s="6"/>
      <c r="GW898" s="6"/>
      <c r="GX898" s="6"/>
      <c r="GY898" s="6"/>
      <c r="GZ898" s="6"/>
    </row>
    <row r="899" spans="1:208" x14ac:dyDescent="0.15">
      <c r="A899" s="153">
        <f t="shared" si="253"/>
        <v>43515</v>
      </c>
      <c r="B899" s="23" t="str">
        <f t="shared" ca="1" si="263"/>
        <v>n.d</v>
      </c>
      <c r="C899" s="18">
        <f t="shared" si="254"/>
        <v>571000</v>
      </c>
      <c r="D899" s="17">
        <f ca="1">IF(A899&lt;$B$1,VLOOKUP(A899,[1]DI!$A$4:$B$15000,2,FALSE),0)</f>
        <v>0</v>
      </c>
      <c r="E899" s="18">
        <f t="shared" ca="1" si="248"/>
        <v>1</v>
      </c>
      <c r="F899" s="18">
        <f ca="1">(TRUNC(PRODUCT($E$12:$E898),16))</f>
        <v>1.19285434303586</v>
      </c>
      <c r="G899" s="18">
        <f t="shared" ca="1" si="265"/>
        <v>1.19285434303586</v>
      </c>
      <c r="H899" s="18">
        <f t="shared" ca="1" si="249"/>
        <v>1</v>
      </c>
      <c r="I899" s="17">
        <f t="shared" si="255"/>
        <v>0.03</v>
      </c>
      <c r="J899" s="5">
        <f t="shared" si="256"/>
        <v>43360</v>
      </c>
      <c r="K899" s="2">
        <f t="shared" si="257"/>
        <v>106</v>
      </c>
      <c r="L899" s="27">
        <f t="shared" si="258"/>
        <v>106</v>
      </c>
      <c r="M899" s="14">
        <f t="shared" si="250"/>
        <v>1.012511081</v>
      </c>
      <c r="N899" s="14">
        <f t="shared" ca="1" si="251"/>
        <v>1.012511081</v>
      </c>
      <c r="O899" s="27">
        <f t="shared" si="264"/>
        <v>0</v>
      </c>
      <c r="P899" s="18">
        <f t="shared" ca="1" si="252"/>
        <v>7143.8272509899998</v>
      </c>
      <c r="Q899" s="3">
        <f t="shared" si="259"/>
        <v>0</v>
      </c>
      <c r="R899" s="4" t="str">
        <f t="shared" si="260"/>
        <v>A+J=</v>
      </c>
      <c r="S899" s="5">
        <f t="shared" si="261"/>
        <v>43539</v>
      </c>
      <c r="T899" s="8">
        <f t="shared" si="262"/>
        <v>0</v>
      </c>
      <c r="U899" s="8"/>
      <c r="V899" s="8"/>
      <c r="W899" s="8"/>
      <c r="X899" s="8"/>
      <c r="Y899" s="6"/>
      <c r="Z899" s="8"/>
      <c r="AA899" s="8"/>
      <c r="AB899" s="8"/>
      <c r="AC899" s="8"/>
      <c r="AD899" s="8"/>
      <c r="AE899" s="9"/>
      <c r="AF899" s="8"/>
      <c r="AG899" s="8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6"/>
      <c r="GI899" s="6"/>
      <c r="GJ899" s="6"/>
      <c r="GK899" s="6"/>
      <c r="GL899" s="6"/>
      <c r="GM899" s="6"/>
      <c r="GN899" s="6"/>
      <c r="GO899" s="6"/>
      <c r="GP899" s="6"/>
      <c r="GQ899" s="6"/>
      <c r="GR899" s="6"/>
      <c r="GS899" s="6"/>
      <c r="GT899" s="6"/>
      <c r="GU899" s="6"/>
      <c r="GV899" s="6"/>
      <c r="GW899" s="6"/>
      <c r="GX899" s="6"/>
      <c r="GY899" s="6"/>
      <c r="GZ899" s="6"/>
    </row>
    <row r="900" spans="1:208" x14ac:dyDescent="0.15">
      <c r="A900" s="153">
        <f t="shared" si="253"/>
        <v>43516</v>
      </c>
      <c r="B900" s="23" t="str">
        <f t="shared" ca="1" si="263"/>
        <v>n.d</v>
      </c>
      <c r="C900" s="18">
        <f t="shared" si="254"/>
        <v>571000</v>
      </c>
      <c r="D900" s="17">
        <f ca="1">IF(A900&lt;$B$1,VLOOKUP(A900,[1]DI!$A$4:$B$15000,2,FALSE),0)</f>
        <v>0</v>
      </c>
      <c r="E900" s="18">
        <f t="shared" ca="1" si="248"/>
        <v>1</v>
      </c>
      <c r="F900" s="18">
        <f ca="1">(TRUNC(PRODUCT($E$12:$E899),16))</f>
        <v>1.19285434303586</v>
      </c>
      <c r="G900" s="18">
        <f t="shared" ca="1" si="265"/>
        <v>1.19285434303586</v>
      </c>
      <c r="H900" s="18">
        <f t="shared" ca="1" si="249"/>
        <v>1</v>
      </c>
      <c r="I900" s="17">
        <f t="shared" si="255"/>
        <v>0.03</v>
      </c>
      <c r="J900" s="5">
        <f t="shared" si="256"/>
        <v>43360</v>
      </c>
      <c r="K900" s="2">
        <f t="shared" si="257"/>
        <v>107</v>
      </c>
      <c r="L900" s="27">
        <f t="shared" si="258"/>
        <v>107</v>
      </c>
      <c r="M900" s="14">
        <f t="shared" si="250"/>
        <v>1.012629853</v>
      </c>
      <c r="N900" s="14">
        <f t="shared" ca="1" si="251"/>
        <v>1.012629853</v>
      </c>
      <c r="O900" s="27">
        <f t="shared" si="264"/>
        <v>0</v>
      </c>
      <c r="P900" s="18">
        <f t="shared" ca="1" si="252"/>
        <v>7211.6460629900002</v>
      </c>
      <c r="Q900" s="3">
        <f t="shared" si="259"/>
        <v>0</v>
      </c>
      <c r="R900" s="4" t="str">
        <f t="shared" si="260"/>
        <v>A+J=</v>
      </c>
      <c r="S900" s="5">
        <f t="shared" si="261"/>
        <v>43539</v>
      </c>
      <c r="T900" s="8">
        <f t="shared" si="262"/>
        <v>0</v>
      </c>
      <c r="U900" s="8"/>
      <c r="V900" s="8"/>
      <c r="W900" s="8"/>
      <c r="X900" s="8"/>
      <c r="Y900" s="6"/>
      <c r="Z900" s="8"/>
      <c r="AA900" s="8"/>
      <c r="AB900" s="8"/>
      <c r="AC900" s="8"/>
      <c r="AD900" s="8"/>
      <c r="AE900" s="9"/>
      <c r="AF900" s="8"/>
      <c r="AG900" s="8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6"/>
      <c r="GI900" s="6"/>
      <c r="GJ900" s="6"/>
      <c r="GK900" s="6"/>
      <c r="GL900" s="6"/>
      <c r="GM900" s="6"/>
      <c r="GN900" s="6"/>
      <c r="GO900" s="6"/>
      <c r="GP900" s="6"/>
      <c r="GQ900" s="6"/>
      <c r="GR900" s="6"/>
      <c r="GS900" s="6"/>
      <c r="GT900" s="6"/>
      <c r="GU900" s="6"/>
      <c r="GV900" s="6"/>
      <c r="GW900" s="6"/>
      <c r="GX900" s="6"/>
      <c r="GY900" s="6"/>
      <c r="GZ900" s="6"/>
    </row>
    <row r="901" spans="1:208" x14ac:dyDescent="0.15">
      <c r="A901" s="153">
        <f t="shared" si="253"/>
        <v>43517</v>
      </c>
      <c r="B901" s="23" t="str">
        <f t="shared" ca="1" si="263"/>
        <v>n.d</v>
      </c>
      <c r="C901" s="18">
        <f t="shared" si="254"/>
        <v>571000</v>
      </c>
      <c r="D901" s="17">
        <f ca="1">IF(A901&lt;$B$1,VLOOKUP(A901,[1]DI!$A$4:$B$15000,2,FALSE),0)</f>
        <v>0</v>
      </c>
      <c r="E901" s="18">
        <f t="shared" ca="1" si="248"/>
        <v>1</v>
      </c>
      <c r="F901" s="18">
        <f ca="1">(TRUNC(PRODUCT($E$12:$E900),16))</f>
        <v>1.19285434303586</v>
      </c>
      <c r="G901" s="18">
        <f t="shared" ca="1" si="265"/>
        <v>1.19285434303586</v>
      </c>
      <c r="H901" s="18">
        <f t="shared" ca="1" si="249"/>
        <v>1</v>
      </c>
      <c r="I901" s="17">
        <f t="shared" si="255"/>
        <v>0.03</v>
      </c>
      <c r="J901" s="5">
        <f t="shared" si="256"/>
        <v>43360</v>
      </c>
      <c r="K901" s="2">
        <f t="shared" si="257"/>
        <v>108</v>
      </c>
      <c r="L901" s="27">
        <f t="shared" si="258"/>
        <v>108</v>
      </c>
      <c r="M901" s="14">
        <f t="shared" si="250"/>
        <v>1.0127486379999999</v>
      </c>
      <c r="N901" s="14">
        <f t="shared" ca="1" si="251"/>
        <v>1.0127486379999999</v>
      </c>
      <c r="O901" s="27">
        <f t="shared" si="264"/>
        <v>0</v>
      </c>
      <c r="P901" s="18">
        <f t="shared" ca="1" si="252"/>
        <v>7279.4722979899998</v>
      </c>
      <c r="Q901" s="3">
        <f t="shared" si="259"/>
        <v>0</v>
      </c>
      <c r="R901" s="4" t="str">
        <f t="shared" si="260"/>
        <v>A+J=</v>
      </c>
      <c r="S901" s="5">
        <f t="shared" si="261"/>
        <v>43539</v>
      </c>
      <c r="T901" s="8">
        <f t="shared" si="262"/>
        <v>0</v>
      </c>
      <c r="U901" s="8"/>
      <c r="V901" s="8"/>
      <c r="W901" s="8"/>
      <c r="X901" s="8"/>
      <c r="Y901" s="6"/>
      <c r="Z901" s="8"/>
      <c r="AA901" s="8"/>
      <c r="AB901" s="8"/>
      <c r="AC901" s="8"/>
      <c r="AD901" s="8"/>
      <c r="AE901" s="9"/>
      <c r="AF901" s="8"/>
      <c r="AG901" s="8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6"/>
      <c r="GI901" s="6"/>
      <c r="GJ901" s="6"/>
      <c r="GK901" s="6"/>
      <c r="GL901" s="6"/>
      <c r="GM901" s="6"/>
      <c r="GN901" s="6"/>
      <c r="GO901" s="6"/>
      <c r="GP901" s="6"/>
      <c r="GQ901" s="6"/>
      <c r="GR901" s="6"/>
      <c r="GS901" s="6"/>
      <c r="GT901" s="6"/>
      <c r="GU901" s="6"/>
      <c r="GV901" s="6"/>
      <c r="GW901" s="6"/>
      <c r="GX901" s="6"/>
      <c r="GY901" s="6"/>
      <c r="GZ901" s="6"/>
    </row>
    <row r="902" spans="1:208" x14ac:dyDescent="0.15">
      <c r="A902" s="153">
        <f t="shared" si="253"/>
        <v>43518</v>
      </c>
      <c r="B902" s="23" t="str">
        <f t="shared" ca="1" si="263"/>
        <v>n.d</v>
      </c>
      <c r="C902" s="18">
        <f t="shared" si="254"/>
        <v>571000</v>
      </c>
      <c r="D902" s="17">
        <f ca="1">IF(A902&lt;$B$1,VLOOKUP(A902,[1]DI!$A$4:$B$15000,2,FALSE),0)</f>
        <v>0</v>
      </c>
      <c r="E902" s="18">
        <f t="shared" ca="1" si="248"/>
        <v>1</v>
      </c>
      <c r="F902" s="18">
        <f ca="1">(TRUNC(PRODUCT($E$12:$E901),16))</f>
        <v>1.19285434303586</v>
      </c>
      <c r="G902" s="18">
        <f t="shared" ca="1" si="265"/>
        <v>1.19285434303586</v>
      </c>
      <c r="H902" s="18">
        <f t="shared" ca="1" si="249"/>
        <v>1</v>
      </c>
      <c r="I902" s="17">
        <f t="shared" si="255"/>
        <v>0.03</v>
      </c>
      <c r="J902" s="5">
        <f t="shared" si="256"/>
        <v>43360</v>
      </c>
      <c r="K902" s="2">
        <f t="shared" si="257"/>
        <v>109</v>
      </c>
      <c r="L902" s="27">
        <f t="shared" si="258"/>
        <v>109</v>
      </c>
      <c r="M902" s="14">
        <f t="shared" si="250"/>
        <v>1.0128674369999999</v>
      </c>
      <c r="N902" s="14">
        <f t="shared" ca="1" si="251"/>
        <v>1.0128674369999999</v>
      </c>
      <c r="O902" s="27">
        <f t="shared" si="264"/>
        <v>0</v>
      </c>
      <c r="P902" s="18">
        <f t="shared" ca="1" si="252"/>
        <v>7347.3065269899998</v>
      </c>
      <c r="Q902" s="3">
        <f t="shared" si="259"/>
        <v>0</v>
      </c>
      <c r="R902" s="4" t="str">
        <f t="shared" si="260"/>
        <v>A+J=</v>
      </c>
      <c r="S902" s="5">
        <f t="shared" si="261"/>
        <v>43539</v>
      </c>
      <c r="T902" s="8">
        <f t="shared" si="262"/>
        <v>0</v>
      </c>
      <c r="U902" s="8"/>
      <c r="V902" s="8"/>
      <c r="W902" s="8"/>
      <c r="X902" s="8"/>
      <c r="Y902" s="6"/>
      <c r="Z902" s="8"/>
      <c r="AA902" s="8"/>
      <c r="AB902" s="8"/>
      <c r="AC902" s="8"/>
      <c r="AD902" s="8"/>
      <c r="AE902" s="9"/>
      <c r="AF902" s="8"/>
      <c r="AG902" s="8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6"/>
      <c r="GI902" s="6"/>
      <c r="GJ902" s="6"/>
      <c r="GK902" s="6"/>
      <c r="GL902" s="6"/>
      <c r="GM902" s="6"/>
      <c r="GN902" s="6"/>
      <c r="GO902" s="6"/>
      <c r="GP902" s="6"/>
      <c r="GQ902" s="6"/>
      <c r="GR902" s="6"/>
      <c r="GS902" s="6"/>
      <c r="GT902" s="6"/>
      <c r="GU902" s="6"/>
      <c r="GV902" s="6"/>
      <c r="GW902" s="6"/>
      <c r="GX902" s="6"/>
      <c r="GY902" s="6"/>
      <c r="GZ902" s="6"/>
    </row>
    <row r="903" spans="1:208" x14ac:dyDescent="0.15">
      <c r="A903" s="153">
        <f t="shared" si="253"/>
        <v>43519</v>
      </c>
      <c r="B903" s="23" t="str">
        <f t="shared" ca="1" si="263"/>
        <v>n.d</v>
      </c>
      <c r="C903" s="18">
        <f t="shared" si="254"/>
        <v>571000</v>
      </c>
      <c r="D903" s="17">
        <f ca="1">IF(A903&lt;$B$1,VLOOKUP(A903,[1]DI!$A$4:$B$15000,2,FALSE),0)</f>
        <v>0</v>
      </c>
      <c r="E903" s="18">
        <f t="shared" ca="1" si="248"/>
        <v>1</v>
      </c>
      <c r="F903" s="18">
        <f ca="1">(TRUNC(PRODUCT($E$12:$E902),16))</f>
        <v>1.19285434303586</v>
      </c>
      <c r="G903" s="18">
        <f t="shared" ca="1" si="265"/>
        <v>1.19285434303586</v>
      </c>
      <c r="H903" s="18">
        <f t="shared" ca="1" si="249"/>
        <v>1</v>
      </c>
      <c r="I903" s="17">
        <f t="shared" si="255"/>
        <v>0.03</v>
      </c>
      <c r="J903" s="5">
        <f t="shared" si="256"/>
        <v>43360</v>
      </c>
      <c r="K903" s="2">
        <f t="shared" si="257"/>
        <v>109</v>
      </c>
      <c r="L903" s="27">
        <f t="shared" si="258"/>
        <v>110</v>
      </c>
      <c r="M903" s="14">
        <f t="shared" si="250"/>
        <v>1.01298625</v>
      </c>
      <c r="N903" s="14">
        <f t="shared" ca="1" si="251"/>
        <v>1.01298625</v>
      </c>
      <c r="O903" s="27">
        <f t="shared" si="264"/>
        <v>0</v>
      </c>
      <c r="P903" s="18">
        <f t="shared" ca="1" si="252"/>
        <v>7415.1487499900004</v>
      </c>
      <c r="Q903" s="3">
        <f t="shared" si="259"/>
        <v>0</v>
      </c>
      <c r="R903" s="4" t="str">
        <f t="shared" si="260"/>
        <v>A+J=</v>
      </c>
      <c r="S903" s="5">
        <f t="shared" si="261"/>
        <v>43539</v>
      </c>
      <c r="T903" s="8">
        <f t="shared" si="262"/>
        <v>0</v>
      </c>
      <c r="U903" s="8"/>
      <c r="V903" s="8"/>
      <c r="W903" s="8"/>
      <c r="X903" s="8"/>
      <c r="Y903" s="6"/>
      <c r="Z903" s="8"/>
      <c r="AA903" s="8"/>
      <c r="AB903" s="8"/>
      <c r="AC903" s="8"/>
      <c r="AD903" s="8"/>
      <c r="AE903" s="9"/>
      <c r="AF903" s="8"/>
      <c r="AG903" s="8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6"/>
      <c r="GI903" s="6"/>
      <c r="GJ903" s="6"/>
      <c r="GK903" s="6"/>
      <c r="GL903" s="6"/>
      <c r="GM903" s="6"/>
      <c r="GN903" s="6"/>
      <c r="GO903" s="6"/>
      <c r="GP903" s="6"/>
      <c r="GQ903" s="6"/>
      <c r="GR903" s="6"/>
      <c r="GS903" s="6"/>
      <c r="GT903" s="6"/>
      <c r="GU903" s="6"/>
      <c r="GV903" s="6"/>
      <c r="GW903" s="6"/>
      <c r="GX903" s="6"/>
      <c r="GY903" s="6"/>
      <c r="GZ903" s="6"/>
    </row>
    <row r="904" spans="1:208" x14ac:dyDescent="0.15">
      <c r="A904" s="153">
        <f t="shared" si="253"/>
        <v>43520</v>
      </c>
      <c r="B904" s="23" t="str">
        <f t="shared" ca="1" si="263"/>
        <v>n.d</v>
      </c>
      <c r="C904" s="18">
        <f t="shared" si="254"/>
        <v>571000</v>
      </c>
      <c r="D904" s="17">
        <f ca="1">IF(A904&lt;$B$1,VLOOKUP(A904,[1]DI!$A$4:$B$15000,2,FALSE),0)</f>
        <v>0</v>
      </c>
      <c r="E904" s="18">
        <f t="shared" ca="1" si="248"/>
        <v>1</v>
      </c>
      <c r="F904" s="18">
        <f ca="1">(TRUNC(PRODUCT($E$12:$E903),16))</f>
        <v>1.19285434303586</v>
      </c>
      <c r="G904" s="18">
        <f t="shared" ca="1" si="265"/>
        <v>1.19285434303586</v>
      </c>
      <c r="H904" s="18">
        <f t="shared" ca="1" si="249"/>
        <v>1</v>
      </c>
      <c r="I904" s="17">
        <f t="shared" si="255"/>
        <v>0.03</v>
      </c>
      <c r="J904" s="5">
        <f t="shared" si="256"/>
        <v>43360</v>
      </c>
      <c r="K904" s="2">
        <f t="shared" si="257"/>
        <v>109</v>
      </c>
      <c r="L904" s="27">
        <f t="shared" si="258"/>
        <v>110</v>
      </c>
      <c r="M904" s="14">
        <f t="shared" si="250"/>
        <v>1.01298625</v>
      </c>
      <c r="N904" s="14">
        <f t="shared" ca="1" si="251"/>
        <v>1.01298625</v>
      </c>
      <c r="O904" s="27">
        <f t="shared" si="264"/>
        <v>0</v>
      </c>
      <c r="P904" s="18">
        <f t="shared" ca="1" si="252"/>
        <v>7415.1487499900004</v>
      </c>
      <c r="Q904" s="3">
        <f t="shared" si="259"/>
        <v>0</v>
      </c>
      <c r="R904" s="4" t="str">
        <f t="shared" si="260"/>
        <v>A+J=</v>
      </c>
      <c r="S904" s="5">
        <f t="shared" si="261"/>
        <v>43539</v>
      </c>
      <c r="T904" s="8">
        <f t="shared" si="262"/>
        <v>0</v>
      </c>
      <c r="U904" s="8"/>
      <c r="V904" s="8"/>
      <c r="W904" s="8"/>
      <c r="X904" s="8"/>
      <c r="Y904" s="6"/>
      <c r="Z904" s="8"/>
      <c r="AA904" s="8"/>
      <c r="AB904" s="8"/>
      <c r="AC904" s="8"/>
      <c r="AD904" s="8"/>
      <c r="AE904" s="9"/>
      <c r="AF904" s="8"/>
      <c r="AG904" s="8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6"/>
      <c r="GI904" s="6"/>
      <c r="GJ904" s="6"/>
      <c r="GK904" s="6"/>
      <c r="GL904" s="6"/>
      <c r="GM904" s="6"/>
      <c r="GN904" s="6"/>
      <c r="GO904" s="6"/>
      <c r="GP904" s="6"/>
      <c r="GQ904" s="6"/>
      <c r="GR904" s="6"/>
      <c r="GS904" s="6"/>
      <c r="GT904" s="6"/>
      <c r="GU904" s="6"/>
      <c r="GV904" s="6"/>
      <c r="GW904" s="6"/>
      <c r="GX904" s="6"/>
      <c r="GY904" s="6"/>
      <c r="GZ904" s="6"/>
    </row>
    <row r="905" spans="1:208" x14ac:dyDescent="0.15">
      <c r="A905" s="153">
        <f t="shared" si="253"/>
        <v>43521</v>
      </c>
      <c r="B905" s="23" t="str">
        <f t="shared" ca="1" si="263"/>
        <v>n.d</v>
      </c>
      <c r="C905" s="18">
        <f t="shared" si="254"/>
        <v>571000</v>
      </c>
      <c r="D905" s="17">
        <f ca="1">IF(A905&lt;$B$1,VLOOKUP(A905,[1]DI!$A$4:$B$15000,2,FALSE),0)</f>
        <v>0</v>
      </c>
      <c r="E905" s="18">
        <f t="shared" ca="1" si="248"/>
        <v>1</v>
      </c>
      <c r="F905" s="18">
        <f ca="1">(TRUNC(PRODUCT($E$12:$E904),16))</f>
        <v>1.19285434303586</v>
      </c>
      <c r="G905" s="18">
        <f t="shared" ca="1" si="265"/>
        <v>1.19285434303586</v>
      </c>
      <c r="H905" s="18">
        <f t="shared" ca="1" si="249"/>
        <v>1</v>
      </c>
      <c r="I905" s="17">
        <f t="shared" si="255"/>
        <v>0.03</v>
      </c>
      <c r="J905" s="5">
        <f t="shared" si="256"/>
        <v>43360</v>
      </c>
      <c r="K905" s="2">
        <f t="shared" si="257"/>
        <v>110</v>
      </c>
      <c r="L905" s="27">
        <f t="shared" si="258"/>
        <v>110</v>
      </c>
      <c r="M905" s="14">
        <f t="shared" si="250"/>
        <v>1.01298625</v>
      </c>
      <c r="N905" s="14">
        <f t="shared" ca="1" si="251"/>
        <v>1.01298625</v>
      </c>
      <c r="O905" s="27">
        <f t="shared" si="264"/>
        <v>0</v>
      </c>
      <c r="P905" s="18">
        <f t="shared" ca="1" si="252"/>
        <v>7415.1487499900004</v>
      </c>
      <c r="Q905" s="3">
        <f t="shared" si="259"/>
        <v>0</v>
      </c>
      <c r="R905" s="4" t="str">
        <f t="shared" si="260"/>
        <v>A+J=</v>
      </c>
      <c r="S905" s="5">
        <f t="shared" si="261"/>
        <v>43539</v>
      </c>
      <c r="T905" s="8">
        <f t="shared" si="262"/>
        <v>0</v>
      </c>
      <c r="U905" s="8"/>
      <c r="V905" s="8"/>
      <c r="W905" s="8"/>
      <c r="X905" s="8"/>
      <c r="Y905" s="6"/>
      <c r="Z905" s="8"/>
      <c r="AA905" s="8"/>
      <c r="AB905" s="8"/>
      <c r="AC905" s="8"/>
      <c r="AD905" s="8"/>
      <c r="AE905" s="9"/>
      <c r="AF905" s="8"/>
      <c r="AG905" s="8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6"/>
      <c r="GI905" s="6"/>
      <c r="GJ905" s="6"/>
      <c r="GK905" s="6"/>
      <c r="GL905" s="6"/>
      <c r="GM905" s="6"/>
      <c r="GN905" s="6"/>
      <c r="GO905" s="6"/>
      <c r="GP905" s="6"/>
      <c r="GQ905" s="6"/>
      <c r="GR905" s="6"/>
      <c r="GS905" s="6"/>
      <c r="GT905" s="6"/>
      <c r="GU905" s="6"/>
      <c r="GV905" s="6"/>
      <c r="GW905" s="6"/>
      <c r="GX905" s="6"/>
      <c r="GY905" s="6"/>
      <c r="GZ905" s="6"/>
    </row>
    <row r="906" spans="1:208" x14ac:dyDescent="0.15">
      <c r="A906" s="153">
        <f t="shared" si="253"/>
        <v>43522</v>
      </c>
      <c r="B906" s="23" t="str">
        <f t="shared" ca="1" si="263"/>
        <v>n.d</v>
      </c>
      <c r="C906" s="18">
        <f t="shared" si="254"/>
        <v>571000</v>
      </c>
      <c r="D906" s="17">
        <f ca="1">IF(A906&lt;$B$1,VLOOKUP(A906,[1]DI!$A$4:$B$15000,2,FALSE),0)</f>
        <v>0</v>
      </c>
      <c r="E906" s="18">
        <f t="shared" ca="1" si="248"/>
        <v>1</v>
      </c>
      <c r="F906" s="18">
        <f ca="1">(TRUNC(PRODUCT($E$12:$E905),16))</f>
        <v>1.19285434303586</v>
      </c>
      <c r="G906" s="18">
        <f t="shared" ca="1" si="265"/>
        <v>1.19285434303586</v>
      </c>
      <c r="H906" s="18">
        <f t="shared" ca="1" si="249"/>
        <v>1</v>
      </c>
      <c r="I906" s="17">
        <f t="shared" si="255"/>
        <v>0.03</v>
      </c>
      <c r="J906" s="5">
        <f t="shared" si="256"/>
        <v>43360</v>
      </c>
      <c r="K906" s="2">
        <f t="shared" si="257"/>
        <v>111</v>
      </c>
      <c r="L906" s="27">
        <f t="shared" si="258"/>
        <v>111</v>
      </c>
      <c r="M906" s="14">
        <f t="shared" si="250"/>
        <v>1.0131050770000001</v>
      </c>
      <c r="N906" s="14">
        <f t="shared" ca="1" si="251"/>
        <v>1.0131050770000001</v>
      </c>
      <c r="O906" s="27">
        <f t="shared" si="264"/>
        <v>0</v>
      </c>
      <c r="P906" s="18">
        <f t="shared" ca="1" si="252"/>
        <v>7482.9989670000004</v>
      </c>
      <c r="Q906" s="3">
        <f t="shared" si="259"/>
        <v>0</v>
      </c>
      <c r="R906" s="4" t="str">
        <f t="shared" si="260"/>
        <v>A+J=</v>
      </c>
      <c r="S906" s="5">
        <f t="shared" si="261"/>
        <v>43539</v>
      </c>
      <c r="T906" s="8">
        <f t="shared" si="262"/>
        <v>0</v>
      </c>
      <c r="U906" s="8"/>
      <c r="V906" s="8"/>
      <c r="W906" s="8"/>
      <c r="X906" s="8"/>
      <c r="Y906" s="6"/>
      <c r="Z906" s="8"/>
      <c r="AA906" s="8"/>
      <c r="AB906" s="8"/>
      <c r="AC906" s="8"/>
      <c r="AD906" s="8"/>
      <c r="AE906" s="9"/>
      <c r="AF906" s="8"/>
      <c r="AG906" s="8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6"/>
      <c r="GI906" s="6"/>
      <c r="GJ906" s="6"/>
      <c r="GK906" s="6"/>
      <c r="GL906" s="6"/>
      <c r="GM906" s="6"/>
      <c r="GN906" s="6"/>
      <c r="GO906" s="6"/>
      <c r="GP906" s="6"/>
      <c r="GQ906" s="6"/>
      <c r="GR906" s="6"/>
      <c r="GS906" s="6"/>
      <c r="GT906" s="6"/>
      <c r="GU906" s="6"/>
      <c r="GV906" s="6"/>
      <c r="GW906" s="6"/>
      <c r="GX906" s="6"/>
      <c r="GY906" s="6"/>
      <c r="GZ906" s="6"/>
    </row>
    <row r="907" spans="1:208" x14ac:dyDescent="0.15">
      <c r="A907" s="153">
        <f t="shared" si="253"/>
        <v>43523</v>
      </c>
      <c r="B907" s="23" t="str">
        <f t="shared" ca="1" si="263"/>
        <v>n.d</v>
      </c>
      <c r="C907" s="18">
        <f t="shared" si="254"/>
        <v>571000</v>
      </c>
      <c r="D907" s="17">
        <f ca="1">IF(A907&lt;$B$1,VLOOKUP(A907,[1]DI!$A$4:$B$15000,2,FALSE),0)</f>
        <v>0</v>
      </c>
      <c r="E907" s="18">
        <f t="shared" ca="1" si="248"/>
        <v>1</v>
      </c>
      <c r="F907" s="18">
        <f ca="1">(TRUNC(PRODUCT($E$12:$E906),16))</f>
        <v>1.19285434303586</v>
      </c>
      <c r="G907" s="18">
        <f t="shared" ca="1" si="265"/>
        <v>1.19285434303586</v>
      </c>
      <c r="H907" s="18">
        <f t="shared" ca="1" si="249"/>
        <v>1</v>
      </c>
      <c r="I907" s="17">
        <f t="shared" si="255"/>
        <v>0.03</v>
      </c>
      <c r="J907" s="5">
        <f t="shared" si="256"/>
        <v>43360</v>
      </c>
      <c r="K907" s="2">
        <f t="shared" si="257"/>
        <v>112</v>
      </c>
      <c r="L907" s="27">
        <f t="shared" si="258"/>
        <v>112</v>
      </c>
      <c r="M907" s="14">
        <f t="shared" si="250"/>
        <v>1.013223918</v>
      </c>
      <c r="N907" s="14">
        <f t="shared" ca="1" si="251"/>
        <v>1.013223918</v>
      </c>
      <c r="O907" s="27">
        <f t="shared" si="264"/>
        <v>0</v>
      </c>
      <c r="P907" s="18">
        <f t="shared" ca="1" si="252"/>
        <v>7550.8571780000002</v>
      </c>
      <c r="Q907" s="3">
        <f t="shared" si="259"/>
        <v>0</v>
      </c>
      <c r="R907" s="4" t="str">
        <f t="shared" si="260"/>
        <v>A+J=</v>
      </c>
      <c r="S907" s="5">
        <f t="shared" si="261"/>
        <v>43539</v>
      </c>
      <c r="T907" s="8">
        <f t="shared" si="262"/>
        <v>0</v>
      </c>
      <c r="U907" s="8"/>
      <c r="V907" s="8"/>
      <c r="W907" s="8"/>
      <c r="X907" s="8"/>
      <c r="Y907" s="6"/>
      <c r="Z907" s="8"/>
      <c r="AA907" s="8"/>
      <c r="AB907" s="8"/>
      <c r="AC907" s="8"/>
      <c r="AD907" s="8"/>
      <c r="AE907" s="9"/>
      <c r="AF907" s="8"/>
      <c r="AG907" s="8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6"/>
      <c r="GI907" s="6"/>
      <c r="GJ907" s="6"/>
      <c r="GK907" s="6"/>
      <c r="GL907" s="6"/>
      <c r="GM907" s="6"/>
      <c r="GN907" s="6"/>
      <c r="GO907" s="6"/>
      <c r="GP907" s="6"/>
      <c r="GQ907" s="6"/>
      <c r="GR907" s="6"/>
      <c r="GS907" s="6"/>
      <c r="GT907" s="6"/>
      <c r="GU907" s="6"/>
      <c r="GV907" s="6"/>
      <c r="GW907" s="6"/>
      <c r="GX907" s="6"/>
      <c r="GY907" s="6"/>
      <c r="GZ907" s="6"/>
    </row>
    <row r="908" spans="1:208" x14ac:dyDescent="0.15">
      <c r="A908" s="153">
        <f t="shared" si="253"/>
        <v>43524</v>
      </c>
      <c r="B908" s="23" t="str">
        <f t="shared" ca="1" si="263"/>
        <v>n.d</v>
      </c>
      <c r="C908" s="18">
        <f t="shared" si="254"/>
        <v>571000</v>
      </c>
      <c r="D908" s="17">
        <f ca="1">IF(A908&lt;$B$1,VLOOKUP(A908,[1]DI!$A$4:$B$15000,2,FALSE),0)</f>
        <v>0</v>
      </c>
      <c r="E908" s="18">
        <f t="shared" ref="E908:E971" ca="1" si="266">IF(A908&lt;A$10,1,ROUND(((1+D908)^(1/252)),8))</f>
        <v>1</v>
      </c>
      <c r="F908" s="18">
        <f ca="1">(TRUNC(PRODUCT($E$12:$E907),16))</f>
        <v>1.19285434303586</v>
      </c>
      <c r="G908" s="18">
        <f t="shared" ca="1" si="265"/>
        <v>1.19285434303586</v>
      </c>
      <c r="H908" s="18">
        <f t="shared" ref="H908:H971" ca="1" si="267">ROUND(F908/G908,8)</f>
        <v>1</v>
      </c>
      <c r="I908" s="17">
        <f t="shared" si="255"/>
        <v>0.03</v>
      </c>
      <c r="J908" s="5">
        <f t="shared" si="256"/>
        <v>43360</v>
      </c>
      <c r="K908" s="2">
        <f t="shared" si="257"/>
        <v>113</v>
      </c>
      <c r="L908" s="27">
        <f t="shared" si="258"/>
        <v>113</v>
      </c>
      <c r="M908" s="14">
        <f t="shared" ref="M908:M971" si="268">ROUND((I908+1)^(L908/252),9)</f>
        <v>1.013342773</v>
      </c>
      <c r="N908" s="14">
        <f t="shared" ref="N908:N971" ca="1" si="269">ROUND(H908*M908,9)</f>
        <v>1.013342773</v>
      </c>
      <c r="O908" s="27">
        <f t="shared" si="264"/>
        <v>0</v>
      </c>
      <c r="P908" s="18">
        <f t="shared" ref="P908:P971" ca="1" si="270">TRUNC(((N908-1)*C908),8)</f>
        <v>7618.7233829899997</v>
      </c>
      <c r="Q908" s="3">
        <f t="shared" si="259"/>
        <v>0</v>
      </c>
      <c r="R908" s="4" t="str">
        <f t="shared" si="260"/>
        <v>A+J=</v>
      </c>
      <c r="S908" s="5">
        <f t="shared" si="261"/>
        <v>43539</v>
      </c>
      <c r="T908" s="8">
        <f t="shared" si="262"/>
        <v>0</v>
      </c>
      <c r="U908" s="8"/>
      <c r="V908" s="8"/>
      <c r="W908" s="8"/>
      <c r="X908" s="8"/>
      <c r="Y908" s="6"/>
      <c r="Z908" s="8"/>
      <c r="AA908" s="8"/>
      <c r="AB908" s="8"/>
      <c r="AC908" s="8"/>
      <c r="AD908" s="8"/>
      <c r="AE908" s="9"/>
      <c r="AF908" s="8"/>
      <c r="AG908" s="8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6"/>
      <c r="GI908" s="6"/>
      <c r="GJ908" s="6"/>
      <c r="GK908" s="6"/>
      <c r="GL908" s="6"/>
      <c r="GM908" s="6"/>
      <c r="GN908" s="6"/>
      <c r="GO908" s="6"/>
      <c r="GP908" s="6"/>
      <c r="GQ908" s="6"/>
      <c r="GR908" s="6"/>
      <c r="GS908" s="6"/>
      <c r="GT908" s="6"/>
      <c r="GU908" s="6"/>
      <c r="GV908" s="6"/>
      <c r="GW908" s="6"/>
      <c r="GX908" s="6"/>
      <c r="GY908" s="6"/>
      <c r="GZ908" s="6"/>
    </row>
    <row r="909" spans="1:208" x14ac:dyDescent="0.15">
      <c r="A909" s="153">
        <f t="shared" ref="A909:A972" si="271">(A908+1)</f>
        <v>43525</v>
      </c>
      <c r="B909" s="23" t="str">
        <f t="shared" ca="1" si="263"/>
        <v>n.d</v>
      </c>
      <c r="C909" s="18">
        <f t="shared" ref="C909:C972" si="272">(C908-Q908)</f>
        <v>571000</v>
      </c>
      <c r="D909" s="17">
        <f ca="1">IF(A909&lt;$B$1,VLOOKUP(A909,[1]DI!$A$4:$B$15000,2,FALSE),0)</f>
        <v>0</v>
      </c>
      <c r="E909" s="18">
        <f t="shared" ca="1" si="266"/>
        <v>1</v>
      </c>
      <c r="F909" s="18">
        <f ca="1">(TRUNC(PRODUCT($E$12:$E908),16))</f>
        <v>1.19285434303586</v>
      </c>
      <c r="G909" s="18">
        <f t="shared" ca="1" si="265"/>
        <v>1.19285434303586</v>
      </c>
      <c r="H909" s="18">
        <f t="shared" ca="1" si="267"/>
        <v>1</v>
      </c>
      <c r="I909" s="17">
        <f t="shared" ref="I909:I972" si="273">I908</f>
        <v>0.03</v>
      </c>
      <c r="J909" s="5">
        <f t="shared" ref="J909:J972" si="274">IF(O908&gt;0,VLOOKUP(O908,V$12:AF$48,2),J908)</f>
        <v>43360</v>
      </c>
      <c r="K909" s="2">
        <f t="shared" ref="K909:K972" si="275">IF(A909&gt;J909,IF(NETWORKDAYS(J909,A909,$V$52:$V$436)-1=0,1,NETWORKDAYS(J909,A909,$V$52:$V$436)-1),0)</f>
        <v>114</v>
      </c>
      <c r="L909" s="27">
        <f t="shared" ref="L909:L972" si="276">IF(AND(K909=1,K908=1),1,IF(K909&gt;0,IF(K909=K908,K909+1,K909),0))</f>
        <v>114</v>
      </c>
      <c r="M909" s="14">
        <f t="shared" si="268"/>
        <v>1.013461642</v>
      </c>
      <c r="N909" s="14">
        <f t="shared" ca="1" si="269"/>
        <v>1.013461642</v>
      </c>
      <c r="O909" s="27">
        <f t="shared" si="264"/>
        <v>0</v>
      </c>
      <c r="P909" s="18">
        <f t="shared" ca="1" si="270"/>
        <v>7686.5975820000003</v>
      </c>
      <c r="Q909" s="3">
        <f t="shared" ref="Q909:Q972" si="277">IF(O909&gt;0,VLOOKUP(O909,$V$12:$AA$48,6),0)</f>
        <v>0</v>
      </c>
      <c r="R909" s="4" t="str">
        <f t="shared" ref="R909:R972" si="278">IF(O908&gt;0,VLOOKUP(O908,V$12:AF$48,10),R908)</f>
        <v>A+J=</v>
      </c>
      <c r="S909" s="5">
        <f t="shared" ref="S909:S972" si="279">IF(O908&gt;0,VLOOKUP(O908,V$12:AF$48,11),S908)</f>
        <v>43539</v>
      </c>
      <c r="T909" s="8">
        <f t="shared" ref="T909:T972" si="280">IF(O909&gt;0,(P909+Q909)*T$10,0)</f>
        <v>0</v>
      </c>
      <c r="U909" s="8"/>
      <c r="V909" s="8"/>
      <c r="W909" s="8"/>
      <c r="X909" s="8"/>
      <c r="Y909" s="6"/>
      <c r="Z909" s="8"/>
      <c r="AA909" s="8"/>
      <c r="AB909" s="8"/>
      <c r="AC909" s="8"/>
      <c r="AD909" s="8"/>
      <c r="AE909" s="9"/>
      <c r="AF909" s="8"/>
      <c r="AG909" s="8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6"/>
      <c r="GI909" s="6"/>
      <c r="GJ909" s="6"/>
      <c r="GK909" s="6"/>
      <c r="GL909" s="6"/>
      <c r="GM909" s="6"/>
      <c r="GN909" s="6"/>
      <c r="GO909" s="6"/>
      <c r="GP909" s="6"/>
      <c r="GQ909" s="6"/>
      <c r="GR909" s="6"/>
      <c r="GS909" s="6"/>
      <c r="GT909" s="6"/>
      <c r="GU909" s="6"/>
      <c r="GV909" s="6"/>
      <c r="GW909" s="6"/>
      <c r="GX909" s="6"/>
      <c r="GY909" s="6"/>
      <c r="GZ909" s="6"/>
    </row>
    <row r="910" spans="1:208" x14ac:dyDescent="0.15">
      <c r="A910" s="153">
        <f t="shared" si="271"/>
        <v>43526</v>
      </c>
      <c r="B910" s="23" t="str">
        <f t="shared" ref="B910:B973" ca="1" si="281">IF(A910&lt;=TODAY(),C910+P910,IF(AND(A910&gt;TODAY(),A910&lt;=$B$1),IF(VLOOKUP(TODAY(),$A$10:$D$10000,4,FALSE)=0,"n.d",C910+P910),"n.d"))</f>
        <v>n.d</v>
      </c>
      <c r="C910" s="18">
        <f t="shared" si="272"/>
        <v>571000</v>
      </c>
      <c r="D910" s="17">
        <f ca="1">IF(A910&lt;$B$1,VLOOKUP(A910,[1]DI!$A$4:$B$15000,2,FALSE),0)</f>
        <v>0</v>
      </c>
      <c r="E910" s="18">
        <f t="shared" ca="1" si="266"/>
        <v>1</v>
      </c>
      <c r="F910" s="18">
        <f ca="1">(TRUNC(PRODUCT($E$12:$E909),16))</f>
        <v>1.19285434303586</v>
      </c>
      <c r="G910" s="18">
        <f t="shared" ca="1" si="265"/>
        <v>1.19285434303586</v>
      </c>
      <c r="H910" s="18">
        <f t="shared" ca="1" si="267"/>
        <v>1</v>
      </c>
      <c r="I910" s="17">
        <f t="shared" si="273"/>
        <v>0.03</v>
      </c>
      <c r="J910" s="5">
        <f t="shared" si="274"/>
        <v>43360</v>
      </c>
      <c r="K910" s="2">
        <f t="shared" si="275"/>
        <v>114</v>
      </c>
      <c r="L910" s="27">
        <f t="shared" si="276"/>
        <v>115</v>
      </c>
      <c r="M910" s="14">
        <f t="shared" si="268"/>
        <v>1.0135805250000001</v>
      </c>
      <c r="N910" s="14">
        <f t="shared" ca="1" si="269"/>
        <v>1.0135805250000001</v>
      </c>
      <c r="O910" s="27">
        <f t="shared" ref="O910:O973" si="282">IF(VLOOKUP(A910,W$12:AD$48,8)=VLOOKUP(A909,W$12:AD$48,8),0,VLOOKUP(A910,W$12:AD$48,8))</f>
        <v>0</v>
      </c>
      <c r="P910" s="18">
        <f t="shared" ca="1" si="270"/>
        <v>7754.4797749999998</v>
      </c>
      <c r="Q910" s="3">
        <f t="shared" si="277"/>
        <v>0</v>
      </c>
      <c r="R910" s="4" t="str">
        <f t="shared" si="278"/>
        <v>A+J=</v>
      </c>
      <c r="S910" s="5">
        <f t="shared" si="279"/>
        <v>43539</v>
      </c>
      <c r="T910" s="8">
        <f t="shared" si="280"/>
        <v>0</v>
      </c>
      <c r="U910" s="8"/>
      <c r="V910" s="8"/>
      <c r="W910" s="8"/>
      <c r="X910" s="8"/>
      <c r="Y910" s="6"/>
      <c r="Z910" s="8"/>
      <c r="AA910" s="8"/>
      <c r="AB910" s="8"/>
      <c r="AC910" s="8"/>
      <c r="AD910" s="8"/>
      <c r="AE910" s="9"/>
      <c r="AF910" s="8"/>
      <c r="AG910" s="8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6"/>
      <c r="GI910" s="6"/>
      <c r="GJ910" s="6"/>
      <c r="GK910" s="6"/>
      <c r="GL910" s="6"/>
      <c r="GM910" s="6"/>
      <c r="GN910" s="6"/>
      <c r="GO910" s="6"/>
      <c r="GP910" s="6"/>
      <c r="GQ910" s="6"/>
      <c r="GR910" s="6"/>
      <c r="GS910" s="6"/>
      <c r="GT910" s="6"/>
      <c r="GU910" s="6"/>
      <c r="GV910" s="6"/>
      <c r="GW910" s="6"/>
      <c r="GX910" s="6"/>
      <c r="GY910" s="6"/>
      <c r="GZ910" s="6"/>
    </row>
    <row r="911" spans="1:208" x14ac:dyDescent="0.15">
      <c r="A911" s="153">
        <f t="shared" si="271"/>
        <v>43527</v>
      </c>
      <c r="B911" s="23" t="str">
        <f t="shared" ca="1" si="281"/>
        <v>n.d</v>
      </c>
      <c r="C911" s="18">
        <f t="shared" si="272"/>
        <v>571000</v>
      </c>
      <c r="D911" s="17">
        <f ca="1">IF(A911&lt;$B$1,VLOOKUP(A911,[1]DI!$A$4:$B$15000,2,FALSE),0)</f>
        <v>0</v>
      </c>
      <c r="E911" s="18">
        <f t="shared" ca="1" si="266"/>
        <v>1</v>
      </c>
      <c r="F911" s="18">
        <f ca="1">(TRUNC(PRODUCT($E$12:$E910),16))</f>
        <v>1.19285434303586</v>
      </c>
      <c r="G911" s="18">
        <f t="shared" ca="1" si="265"/>
        <v>1.19285434303586</v>
      </c>
      <c r="H911" s="18">
        <f t="shared" ca="1" si="267"/>
        <v>1</v>
      </c>
      <c r="I911" s="17">
        <f t="shared" si="273"/>
        <v>0.03</v>
      </c>
      <c r="J911" s="5">
        <f t="shared" si="274"/>
        <v>43360</v>
      </c>
      <c r="K911" s="2">
        <f t="shared" si="275"/>
        <v>114</v>
      </c>
      <c r="L911" s="27">
        <f t="shared" si="276"/>
        <v>115</v>
      </c>
      <c r="M911" s="14">
        <f t="shared" si="268"/>
        <v>1.0135805250000001</v>
      </c>
      <c r="N911" s="14">
        <f t="shared" ca="1" si="269"/>
        <v>1.0135805250000001</v>
      </c>
      <c r="O911" s="27">
        <f t="shared" si="282"/>
        <v>0</v>
      </c>
      <c r="P911" s="18">
        <f t="shared" ca="1" si="270"/>
        <v>7754.4797749999998</v>
      </c>
      <c r="Q911" s="3">
        <f t="shared" si="277"/>
        <v>0</v>
      </c>
      <c r="R911" s="4" t="str">
        <f t="shared" si="278"/>
        <v>A+J=</v>
      </c>
      <c r="S911" s="5">
        <f t="shared" si="279"/>
        <v>43539</v>
      </c>
      <c r="T911" s="8">
        <f t="shared" si="280"/>
        <v>0</v>
      </c>
      <c r="U911" s="8"/>
      <c r="V911" s="8"/>
      <c r="W911" s="8"/>
      <c r="X911" s="8"/>
      <c r="Y911" s="6"/>
      <c r="Z911" s="8"/>
      <c r="AA911" s="8"/>
      <c r="AB911" s="8"/>
      <c r="AC911" s="8"/>
      <c r="AD911" s="8"/>
      <c r="AE911" s="9"/>
      <c r="AF911" s="8"/>
      <c r="AG911" s="8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6"/>
      <c r="GI911" s="6"/>
      <c r="GJ911" s="6"/>
      <c r="GK911" s="6"/>
      <c r="GL911" s="6"/>
      <c r="GM911" s="6"/>
      <c r="GN911" s="6"/>
      <c r="GO911" s="6"/>
      <c r="GP911" s="6"/>
      <c r="GQ911" s="6"/>
      <c r="GR911" s="6"/>
      <c r="GS911" s="6"/>
      <c r="GT911" s="6"/>
      <c r="GU911" s="6"/>
      <c r="GV911" s="6"/>
      <c r="GW911" s="6"/>
      <c r="GX911" s="6"/>
      <c r="GY911" s="6"/>
      <c r="GZ911" s="6"/>
    </row>
    <row r="912" spans="1:208" x14ac:dyDescent="0.15">
      <c r="A912" s="153">
        <f t="shared" si="271"/>
        <v>43528</v>
      </c>
      <c r="B912" s="23" t="str">
        <f t="shared" ca="1" si="281"/>
        <v>n.d</v>
      </c>
      <c r="C912" s="18">
        <f t="shared" si="272"/>
        <v>571000</v>
      </c>
      <c r="D912" s="17">
        <f ca="1">IF(A912&lt;$B$1,VLOOKUP(A912,[1]DI!$A$4:$B$15000,2,FALSE),0)</f>
        <v>0</v>
      </c>
      <c r="E912" s="18">
        <f t="shared" ca="1" si="266"/>
        <v>1</v>
      </c>
      <c r="F912" s="18">
        <f ca="1">(TRUNC(PRODUCT($E$12:$E911),16))</f>
        <v>1.19285434303586</v>
      </c>
      <c r="G912" s="18">
        <f t="shared" ca="1" si="265"/>
        <v>1.19285434303586</v>
      </c>
      <c r="H912" s="18">
        <f t="shared" ca="1" si="267"/>
        <v>1</v>
      </c>
      <c r="I912" s="17">
        <f t="shared" si="273"/>
        <v>0.03</v>
      </c>
      <c r="J912" s="5">
        <f t="shared" si="274"/>
        <v>43360</v>
      </c>
      <c r="K912" s="2">
        <f t="shared" si="275"/>
        <v>114</v>
      </c>
      <c r="L912" s="27">
        <f t="shared" si="276"/>
        <v>115</v>
      </c>
      <c r="M912" s="14">
        <f t="shared" si="268"/>
        <v>1.0135805250000001</v>
      </c>
      <c r="N912" s="14">
        <f t="shared" ca="1" si="269"/>
        <v>1.0135805250000001</v>
      </c>
      <c r="O912" s="27">
        <f t="shared" si="282"/>
        <v>0</v>
      </c>
      <c r="P912" s="18">
        <f t="shared" ca="1" si="270"/>
        <v>7754.4797749999998</v>
      </c>
      <c r="Q912" s="3">
        <f t="shared" si="277"/>
        <v>0</v>
      </c>
      <c r="R912" s="4" t="str">
        <f t="shared" si="278"/>
        <v>A+J=</v>
      </c>
      <c r="S912" s="5">
        <f t="shared" si="279"/>
        <v>43539</v>
      </c>
      <c r="T912" s="8">
        <f t="shared" si="280"/>
        <v>0</v>
      </c>
      <c r="U912" s="8"/>
      <c r="V912" s="8"/>
      <c r="W912" s="8"/>
      <c r="X912" s="8"/>
      <c r="Y912" s="6"/>
      <c r="Z912" s="8"/>
      <c r="AA912" s="8"/>
      <c r="AB912" s="8"/>
      <c r="AC912" s="8"/>
      <c r="AD912" s="8"/>
      <c r="AE912" s="9"/>
      <c r="AF912" s="8"/>
      <c r="AG912" s="8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6"/>
      <c r="GI912" s="6"/>
      <c r="GJ912" s="6"/>
      <c r="GK912" s="6"/>
      <c r="GL912" s="6"/>
      <c r="GM912" s="6"/>
      <c r="GN912" s="6"/>
      <c r="GO912" s="6"/>
      <c r="GP912" s="6"/>
      <c r="GQ912" s="6"/>
      <c r="GR912" s="6"/>
      <c r="GS912" s="6"/>
      <c r="GT912" s="6"/>
      <c r="GU912" s="6"/>
      <c r="GV912" s="6"/>
      <c r="GW912" s="6"/>
      <c r="GX912" s="6"/>
      <c r="GY912" s="6"/>
      <c r="GZ912" s="6"/>
    </row>
    <row r="913" spans="1:208" x14ac:dyDescent="0.15">
      <c r="A913" s="153">
        <f t="shared" si="271"/>
        <v>43529</v>
      </c>
      <c r="B913" s="23" t="str">
        <f t="shared" ca="1" si="281"/>
        <v>n.d</v>
      </c>
      <c r="C913" s="18">
        <f t="shared" si="272"/>
        <v>571000</v>
      </c>
      <c r="D913" s="17">
        <f ca="1">IF(A913&lt;$B$1,VLOOKUP(A913,[1]DI!$A$4:$B$15000,2,FALSE),0)</f>
        <v>0</v>
      </c>
      <c r="E913" s="18">
        <f t="shared" ca="1" si="266"/>
        <v>1</v>
      </c>
      <c r="F913" s="18">
        <f ca="1">(TRUNC(PRODUCT($E$12:$E912),16))</f>
        <v>1.19285434303586</v>
      </c>
      <c r="G913" s="18">
        <f t="shared" ca="1" si="265"/>
        <v>1.19285434303586</v>
      </c>
      <c r="H913" s="18">
        <f t="shared" ca="1" si="267"/>
        <v>1</v>
      </c>
      <c r="I913" s="17">
        <f t="shared" si="273"/>
        <v>0.03</v>
      </c>
      <c r="J913" s="5">
        <f t="shared" si="274"/>
        <v>43360</v>
      </c>
      <c r="K913" s="2">
        <f t="shared" si="275"/>
        <v>114</v>
      </c>
      <c r="L913" s="27">
        <f t="shared" si="276"/>
        <v>115</v>
      </c>
      <c r="M913" s="14">
        <f t="shared" si="268"/>
        <v>1.0135805250000001</v>
      </c>
      <c r="N913" s="14">
        <f t="shared" ca="1" si="269"/>
        <v>1.0135805250000001</v>
      </c>
      <c r="O913" s="27">
        <f t="shared" si="282"/>
        <v>0</v>
      </c>
      <c r="P913" s="18">
        <f t="shared" ca="1" si="270"/>
        <v>7754.4797749999998</v>
      </c>
      <c r="Q913" s="3">
        <f t="shared" si="277"/>
        <v>0</v>
      </c>
      <c r="R913" s="4" t="str">
        <f t="shared" si="278"/>
        <v>A+J=</v>
      </c>
      <c r="S913" s="5">
        <f t="shared" si="279"/>
        <v>43539</v>
      </c>
      <c r="T913" s="8">
        <f t="shared" si="280"/>
        <v>0</v>
      </c>
      <c r="U913" s="8"/>
      <c r="V913" s="8"/>
      <c r="W913" s="8"/>
      <c r="X913" s="8"/>
      <c r="Y913" s="6"/>
      <c r="Z913" s="8"/>
      <c r="AA913" s="8"/>
      <c r="AB913" s="8"/>
      <c r="AC913" s="8"/>
      <c r="AD913" s="8"/>
      <c r="AE913" s="9"/>
      <c r="AF913" s="8"/>
      <c r="AG913" s="8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6"/>
      <c r="GI913" s="6"/>
      <c r="GJ913" s="6"/>
      <c r="GK913" s="6"/>
      <c r="GL913" s="6"/>
      <c r="GM913" s="6"/>
      <c r="GN913" s="6"/>
      <c r="GO913" s="6"/>
      <c r="GP913" s="6"/>
      <c r="GQ913" s="6"/>
      <c r="GR913" s="6"/>
      <c r="GS913" s="6"/>
      <c r="GT913" s="6"/>
      <c r="GU913" s="6"/>
      <c r="GV913" s="6"/>
      <c r="GW913" s="6"/>
      <c r="GX913" s="6"/>
      <c r="GY913" s="6"/>
      <c r="GZ913" s="6"/>
    </row>
    <row r="914" spans="1:208" x14ac:dyDescent="0.15">
      <c r="A914" s="153">
        <f t="shared" si="271"/>
        <v>43530</v>
      </c>
      <c r="B914" s="23" t="str">
        <f t="shared" ca="1" si="281"/>
        <v>n.d</v>
      </c>
      <c r="C914" s="18">
        <f t="shared" si="272"/>
        <v>571000</v>
      </c>
      <c r="D914" s="17">
        <f ca="1">IF(A914&lt;$B$1,VLOOKUP(A914,[1]DI!$A$4:$B$15000,2,FALSE),0)</f>
        <v>0</v>
      </c>
      <c r="E914" s="18">
        <f t="shared" ca="1" si="266"/>
        <v>1</v>
      </c>
      <c r="F914" s="18">
        <f ca="1">(TRUNC(PRODUCT($E$12:$E913),16))</f>
        <v>1.19285434303586</v>
      </c>
      <c r="G914" s="18">
        <f t="shared" ca="1" si="265"/>
        <v>1.19285434303586</v>
      </c>
      <c r="H914" s="18">
        <f t="shared" ca="1" si="267"/>
        <v>1</v>
      </c>
      <c r="I914" s="17">
        <f t="shared" si="273"/>
        <v>0.03</v>
      </c>
      <c r="J914" s="5">
        <f t="shared" si="274"/>
        <v>43360</v>
      </c>
      <c r="K914" s="2">
        <f t="shared" si="275"/>
        <v>115</v>
      </c>
      <c r="L914" s="27">
        <f t="shared" si="276"/>
        <v>115</v>
      </c>
      <c r="M914" s="14">
        <f t="shared" si="268"/>
        <v>1.0135805250000001</v>
      </c>
      <c r="N914" s="14">
        <f t="shared" ca="1" si="269"/>
        <v>1.0135805250000001</v>
      </c>
      <c r="O914" s="27">
        <f t="shared" si="282"/>
        <v>0</v>
      </c>
      <c r="P914" s="18">
        <f t="shared" ca="1" si="270"/>
        <v>7754.4797749999998</v>
      </c>
      <c r="Q914" s="3">
        <f t="shared" si="277"/>
        <v>0</v>
      </c>
      <c r="R914" s="4" t="str">
        <f t="shared" si="278"/>
        <v>A+J=</v>
      </c>
      <c r="S914" s="5">
        <f t="shared" si="279"/>
        <v>43539</v>
      </c>
      <c r="T914" s="8">
        <f t="shared" si="280"/>
        <v>0</v>
      </c>
      <c r="U914" s="8"/>
      <c r="V914" s="8"/>
      <c r="W914" s="8"/>
      <c r="X914" s="8"/>
      <c r="Y914" s="6"/>
      <c r="Z914" s="8"/>
      <c r="AA914" s="8"/>
      <c r="AB914" s="8"/>
      <c r="AC914" s="8"/>
      <c r="AD914" s="8"/>
      <c r="AE914" s="9"/>
      <c r="AF914" s="8"/>
      <c r="AG914" s="8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6"/>
      <c r="GI914" s="6"/>
      <c r="GJ914" s="6"/>
      <c r="GK914" s="6"/>
      <c r="GL914" s="6"/>
      <c r="GM914" s="6"/>
      <c r="GN914" s="6"/>
      <c r="GO914" s="6"/>
      <c r="GP914" s="6"/>
      <c r="GQ914" s="6"/>
      <c r="GR914" s="6"/>
      <c r="GS914" s="6"/>
      <c r="GT914" s="6"/>
      <c r="GU914" s="6"/>
      <c r="GV914" s="6"/>
      <c r="GW914" s="6"/>
      <c r="GX914" s="6"/>
      <c r="GY914" s="6"/>
      <c r="GZ914" s="6"/>
    </row>
    <row r="915" spans="1:208" x14ac:dyDescent="0.15">
      <c r="A915" s="153">
        <f t="shared" si="271"/>
        <v>43531</v>
      </c>
      <c r="B915" s="23" t="str">
        <f t="shared" ca="1" si="281"/>
        <v>n.d</v>
      </c>
      <c r="C915" s="18">
        <f t="shared" si="272"/>
        <v>571000</v>
      </c>
      <c r="D915" s="17">
        <f ca="1">IF(A915&lt;$B$1,VLOOKUP(A915,[1]DI!$A$4:$B$15000,2,FALSE),0)</f>
        <v>0</v>
      </c>
      <c r="E915" s="18">
        <f t="shared" ca="1" si="266"/>
        <v>1</v>
      </c>
      <c r="F915" s="18">
        <f ca="1">(TRUNC(PRODUCT($E$12:$E914),16))</f>
        <v>1.19285434303586</v>
      </c>
      <c r="G915" s="18">
        <f t="shared" ca="1" si="265"/>
        <v>1.19285434303586</v>
      </c>
      <c r="H915" s="18">
        <f t="shared" ca="1" si="267"/>
        <v>1</v>
      </c>
      <c r="I915" s="17">
        <f t="shared" si="273"/>
        <v>0.03</v>
      </c>
      <c r="J915" s="5">
        <f t="shared" si="274"/>
        <v>43360</v>
      </c>
      <c r="K915" s="2">
        <f t="shared" si="275"/>
        <v>116</v>
      </c>
      <c r="L915" s="27">
        <f t="shared" si="276"/>
        <v>116</v>
      </c>
      <c r="M915" s="14">
        <f t="shared" si="268"/>
        <v>1.013699422</v>
      </c>
      <c r="N915" s="14">
        <f t="shared" ca="1" si="269"/>
        <v>1.013699422</v>
      </c>
      <c r="O915" s="27">
        <f t="shared" si="282"/>
        <v>0</v>
      </c>
      <c r="P915" s="18">
        <f t="shared" ca="1" si="270"/>
        <v>7822.3699619899999</v>
      </c>
      <c r="Q915" s="3">
        <f t="shared" si="277"/>
        <v>0</v>
      </c>
      <c r="R915" s="4" t="str">
        <f t="shared" si="278"/>
        <v>A+J=</v>
      </c>
      <c r="S915" s="5">
        <f t="shared" si="279"/>
        <v>43539</v>
      </c>
      <c r="T915" s="8">
        <f t="shared" si="280"/>
        <v>0</v>
      </c>
      <c r="U915" s="8"/>
      <c r="V915" s="8"/>
      <c r="W915" s="8"/>
      <c r="X915" s="8"/>
      <c r="Y915" s="6"/>
      <c r="Z915" s="8"/>
      <c r="AA915" s="8"/>
      <c r="AB915" s="8"/>
      <c r="AC915" s="8"/>
      <c r="AD915" s="8"/>
      <c r="AE915" s="9"/>
      <c r="AF915" s="8"/>
      <c r="AG915" s="8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6"/>
      <c r="GI915" s="6"/>
      <c r="GJ915" s="6"/>
      <c r="GK915" s="6"/>
      <c r="GL915" s="6"/>
      <c r="GM915" s="6"/>
      <c r="GN915" s="6"/>
      <c r="GO915" s="6"/>
      <c r="GP915" s="6"/>
      <c r="GQ915" s="6"/>
      <c r="GR915" s="6"/>
      <c r="GS915" s="6"/>
      <c r="GT915" s="6"/>
      <c r="GU915" s="6"/>
      <c r="GV915" s="6"/>
      <c r="GW915" s="6"/>
      <c r="GX915" s="6"/>
      <c r="GY915" s="6"/>
      <c r="GZ915" s="6"/>
    </row>
    <row r="916" spans="1:208" x14ac:dyDescent="0.15">
      <c r="A916" s="153">
        <f t="shared" si="271"/>
        <v>43532</v>
      </c>
      <c r="B916" s="23" t="str">
        <f t="shared" ca="1" si="281"/>
        <v>n.d</v>
      </c>
      <c r="C916" s="18">
        <f t="shared" si="272"/>
        <v>571000</v>
      </c>
      <c r="D916" s="17">
        <f ca="1">IF(A916&lt;$B$1,VLOOKUP(A916,[1]DI!$A$4:$B$15000,2,FALSE),0)</f>
        <v>0</v>
      </c>
      <c r="E916" s="18">
        <f t="shared" ca="1" si="266"/>
        <v>1</v>
      </c>
      <c r="F916" s="18">
        <f ca="1">(TRUNC(PRODUCT($E$12:$E915),16))</f>
        <v>1.19285434303586</v>
      </c>
      <c r="G916" s="18">
        <f t="shared" ca="1" si="265"/>
        <v>1.19285434303586</v>
      </c>
      <c r="H916" s="18">
        <f t="shared" ca="1" si="267"/>
        <v>1</v>
      </c>
      <c r="I916" s="17">
        <f t="shared" si="273"/>
        <v>0.03</v>
      </c>
      <c r="J916" s="5">
        <f t="shared" si="274"/>
        <v>43360</v>
      </c>
      <c r="K916" s="2">
        <f t="shared" si="275"/>
        <v>117</v>
      </c>
      <c r="L916" s="27">
        <f t="shared" si="276"/>
        <v>117</v>
      </c>
      <c r="M916" s="14">
        <f t="shared" si="268"/>
        <v>1.013818332</v>
      </c>
      <c r="N916" s="14">
        <f t="shared" ca="1" si="269"/>
        <v>1.013818332</v>
      </c>
      <c r="O916" s="27">
        <f t="shared" si="282"/>
        <v>0</v>
      </c>
      <c r="P916" s="18">
        <f t="shared" ca="1" si="270"/>
        <v>7890.2675719999997</v>
      </c>
      <c r="Q916" s="3">
        <f t="shared" si="277"/>
        <v>0</v>
      </c>
      <c r="R916" s="4" t="str">
        <f t="shared" si="278"/>
        <v>A+J=</v>
      </c>
      <c r="S916" s="5">
        <f t="shared" si="279"/>
        <v>43539</v>
      </c>
      <c r="T916" s="8">
        <f t="shared" si="280"/>
        <v>0</v>
      </c>
      <c r="U916" s="8"/>
      <c r="V916" s="8"/>
      <c r="W916" s="8"/>
      <c r="X916" s="8"/>
      <c r="Y916" s="6"/>
      <c r="Z916" s="8"/>
      <c r="AA916" s="8"/>
      <c r="AB916" s="8"/>
      <c r="AC916" s="8"/>
      <c r="AD916" s="8"/>
      <c r="AE916" s="9"/>
      <c r="AF916" s="8"/>
      <c r="AG916" s="8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6"/>
      <c r="GI916" s="6"/>
      <c r="GJ916" s="6"/>
      <c r="GK916" s="6"/>
      <c r="GL916" s="6"/>
      <c r="GM916" s="6"/>
      <c r="GN916" s="6"/>
      <c r="GO916" s="6"/>
      <c r="GP916" s="6"/>
      <c r="GQ916" s="6"/>
      <c r="GR916" s="6"/>
      <c r="GS916" s="6"/>
      <c r="GT916" s="6"/>
      <c r="GU916" s="6"/>
      <c r="GV916" s="6"/>
      <c r="GW916" s="6"/>
      <c r="GX916" s="6"/>
      <c r="GY916" s="6"/>
      <c r="GZ916" s="6"/>
    </row>
    <row r="917" spans="1:208" x14ac:dyDescent="0.15">
      <c r="A917" s="153">
        <f t="shared" si="271"/>
        <v>43533</v>
      </c>
      <c r="B917" s="23" t="str">
        <f t="shared" ca="1" si="281"/>
        <v>n.d</v>
      </c>
      <c r="C917" s="18">
        <f t="shared" si="272"/>
        <v>571000</v>
      </c>
      <c r="D917" s="17">
        <f ca="1">IF(A917&lt;$B$1,VLOOKUP(A917,[1]DI!$A$4:$B$15000,2,FALSE),0)</f>
        <v>0</v>
      </c>
      <c r="E917" s="18">
        <f t="shared" ca="1" si="266"/>
        <v>1</v>
      </c>
      <c r="F917" s="18">
        <f ca="1">(TRUNC(PRODUCT($E$12:$E916),16))</f>
        <v>1.19285434303586</v>
      </c>
      <c r="G917" s="18">
        <f t="shared" ca="1" si="265"/>
        <v>1.19285434303586</v>
      </c>
      <c r="H917" s="18">
        <f t="shared" ca="1" si="267"/>
        <v>1</v>
      </c>
      <c r="I917" s="17">
        <f t="shared" si="273"/>
        <v>0.03</v>
      </c>
      <c r="J917" s="5">
        <f t="shared" si="274"/>
        <v>43360</v>
      </c>
      <c r="K917" s="2">
        <f t="shared" si="275"/>
        <v>117</v>
      </c>
      <c r="L917" s="27">
        <f t="shared" si="276"/>
        <v>118</v>
      </c>
      <c r="M917" s="14">
        <f t="shared" si="268"/>
        <v>1.013937257</v>
      </c>
      <c r="N917" s="14">
        <f t="shared" ca="1" si="269"/>
        <v>1.013937257</v>
      </c>
      <c r="O917" s="27">
        <f t="shared" si="282"/>
        <v>0</v>
      </c>
      <c r="P917" s="18">
        <f t="shared" ca="1" si="270"/>
        <v>7958.1737469999998</v>
      </c>
      <c r="Q917" s="3">
        <f t="shared" si="277"/>
        <v>0</v>
      </c>
      <c r="R917" s="4" t="str">
        <f t="shared" si="278"/>
        <v>A+J=</v>
      </c>
      <c r="S917" s="5">
        <f t="shared" si="279"/>
        <v>43539</v>
      </c>
      <c r="T917" s="8">
        <f t="shared" si="280"/>
        <v>0</v>
      </c>
      <c r="U917" s="8"/>
      <c r="V917" s="8"/>
      <c r="W917" s="8"/>
      <c r="X917" s="8"/>
      <c r="Y917" s="6"/>
      <c r="Z917" s="8"/>
      <c r="AA917" s="8"/>
      <c r="AB917" s="8"/>
      <c r="AC917" s="8"/>
      <c r="AD917" s="8"/>
      <c r="AE917" s="9"/>
      <c r="AF917" s="8"/>
      <c r="AG917" s="8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6"/>
      <c r="GI917" s="6"/>
      <c r="GJ917" s="6"/>
      <c r="GK917" s="6"/>
      <c r="GL917" s="6"/>
      <c r="GM917" s="6"/>
      <c r="GN917" s="6"/>
      <c r="GO917" s="6"/>
      <c r="GP917" s="6"/>
      <c r="GQ917" s="6"/>
      <c r="GR917" s="6"/>
      <c r="GS917" s="6"/>
      <c r="GT917" s="6"/>
      <c r="GU917" s="6"/>
      <c r="GV917" s="6"/>
      <c r="GW917" s="6"/>
      <c r="GX917" s="6"/>
      <c r="GY917" s="6"/>
      <c r="GZ917" s="6"/>
    </row>
    <row r="918" spans="1:208" x14ac:dyDescent="0.15">
      <c r="A918" s="153">
        <f t="shared" si="271"/>
        <v>43534</v>
      </c>
      <c r="B918" s="23" t="str">
        <f t="shared" ca="1" si="281"/>
        <v>n.d</v>
      </c>
      <c r="C918" s="18">
        <f t="shared" si="272"/>
        <v>571000</v>
      </c>
      <c r="D918" s="17">
        <f ca="1">IF(A918&lt;$B$1,VLOOKUP(A918,[1]DI!$A$4:$B$15000,2,FALSE),0)</f>
        <v>0</v>
      </c>
      <c r="E918" s="18">
        <f t="shared" ca="1" si="266"/>
        <v>1</v>
      </c>
      <c r="F918" s="18">
        <f ca="1">(TRUNC(PRODUCT($E$12:$E917),16))</f>
        <v>1.19285434303586</v>
      </c>
      <c r="G918" s="18">
        <f t="shared" ca="1" si="265"/>
        <v>1.19285434303586</v>
      </c>
      <c r="H918" s="18">
        <f t="shared" ca="1" si="267"/>
        <v>1</v>
      </c>
      <c r="I918" s="17">
        <f t="shared" si="273"/>
        <v>0.03</v>
      </c>
      <c r="J918" s="5">
        <f t="shared" si="274"/>
        <v>43360</v>
      </c>
      <c r="K918" s="2">
        <f t="shared" si="275"/>
        <v>117</v>
      </c>
      <c r="L918" s="27">
        <f t="shared" si="276"/>
        <v>118</v>
      </c>
      <c r="M918" s="14">
        <f t="shared" si="268"/>
        <v>1.013937257</v>
      </c>
      <c r="N918" s="14">
        <f t="shared" ca="1" si="269"/>
        <v>1.013937257</v>
      </c>
      <c r="O918" s="27">
        <f t="shared" si="282"/>
        <v>0</v>
      </c>
      <c r="P918" s="18">
        <f t="shared" ca="1" si="270"/>
        <v>7958.1737469999998</v>
      </c>
      <c r="Q918" s="3">
        <f t="shared" si="277"/>
        <v>0</v>
      </c>
      <c r="R918" s="4" t="str">
        <f t="shared" si="278"/>
        <v>A+J=</v>
      </c>
      <c r="S918" s="5">
        <f t="shared" si="279"/>
        <v>43539</v>
      </c>
      <c r="T918" s="8">
        <f t="shared" si="280"/>
        <v>0</v>
      </c>
      <c r="U918" s="8"/>
      <c r="V918" s="8"/>
      <c r="W918" s="8"/>
      <c r="X918" s="8"/>
      <c r="Y918" s="6"/>
      <c r="Z918" s="8"/>
      <c r="AA918" s="8"/>
      <c r="AB918" s="8"/>
      <c r="AC918" s="8"/>
      <c r="AD918" s="8"/>
      <c r="AE918" s="9"/>
      <c r="AF918" s="8"/>
      <c r="AG918" s="8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6"/>
      <c r="GI918" s="6"/>
      <c r="GJ918" s="6"/>
      <c r="GK918" s="6"/>
      <c r="GL918" s="6"/>
      <c r="GM918" s="6"/>
      <c r="GN918" s="6"/>
      <c r="GO918" s="6"/>
      <c r="GP918" s="6"/>
      <c r="GQ918" s="6"/>
      <c r="GR918" s="6"/>
      <c r="GS918" s="6"/>
      <c r="GT918" s="6"/>
      <c r="GU918" s="6"/>
      <c r="GV918" s="6"/>
      <c r="GW918" s="6"/>
      <c r="GX918" s="6"/>
      <c r="GY918" s="6"/>
      <c r="GZ918" s="6"/>
    </row>
    <row r="919" spans="1:208" x14ac:dyDescent="0.15">
      <c r="A919" s="153">
        <f t="shared" si="271"/>
        <v>43535</v>
      </c>
      <c r="B919" s="23" t="str">
        <f t="shared" ca="1" si="281"/>
        <v>n.d</v>
      </c>
      <c r="C919" s="18">
        <f t="shared" si="272"/>
        <v>571000</v>
      </c>
      <c r="D919" s="17">
        <f ca="1">IF(A919&lt;$B$1,VLOOKUP(A919,[1]DI!$A$4:$B$15000,2,FALSE),0)</f>
        <v>0</v>
      </c>
      <c r="E919" s="18">
        <f t="shared" ca="1" si="266"/>
        <v>1</v>
      </c>
      <c r="F919" s="18">
        <f ca="1">(TRUNC(PRODUCT($E$12:$E918),16))</f>
        <v>1.19285434303586</v>
      </c>
      <c r="G919" s="18">
        <f t="shared" ca="1" si="265"/>
        <v>1.19285434303586</v>
      </c>
      <c r="H919" s="18">
        <f t="shared" ca="1" si="267"/>
        <v>1</v>
      </c>
      <c r="I919" s="17">
        <f t="shared" si="273"/>
        <v>0.03</v>
      </c>
      <c r="J919" s="5">
        <f t="shared" si="274"/>
        <v>43360</v>
      </c>
      <c r="K919" s="2">
        <f t="shared" si="275"/>
        <v>118</v>
      </c>
      <c r="L919" s="27">
        <f t="shared" si="276"/>
        <v>118</v>
      </c>
      <c r="M919" s="14">
        <f t="shared" si="268"/>
        <v>1.013937257</v>
      </c>
      <c r="N919" s="14">
        <f t="shared" ca="1" si="269"/>
        <v>1.013937257</v>
      </c>
      <c r="O919" s="27">
        <f t="shared" si="282"/>
        <v>0</v>
      </c>
      <c r="P919" s="18">
        <f t="shared" ca="1" si="270"/>
        <v>7958.1737469999998</v>
      </c>
      <c r="Q919" s="3">
        <f t="shared" si="277"/>
        <v>0</v>
      </c>
      <c r="R919" s="4" t="str">
        <f t="shared" si="278"/>
        <v>A+J=</v>
      </c>
      <c r="S919" s="5">
        <f t="shared" si="279"/>
        <v>43539</v>
      </c>
      <c r="T919" s="8">
        <f t="shared" si="280"/>
        <v>0</v>
      </c>
      <c r="U919" s="8"/>
      <c r="V919" s="8"/>
      <c r="W919" s="8"/>
      <c r="X919" s="8"/>
      <c r="Y919" s="6"/>
      <c r="Z919" s="8"/>
      <c r="AA919" s="8"/>
      <c r="AB919" s="8"/>
      <c r="AC919" s="8"/>
      <c r="AD919" s="8"/>
      <c r="AE919" s="9"/>
      <c r="AF919" s="8"/>
      <c r="AG919" s="8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6"/>
      <c r="GI919" s="6"/>
      <c r="GJ919" s="6"/>
      <c r="GK919" s="6"/>
      <c r="GL919" s="6"/>
      <c r="GM919" s="6"/>
      <c r="GN919" s="6"/>
      <c r="GO919" s="6"/>
      <c r="GP919" s="6"/>
      <c r="GQ919" s="6"/>
      <c r="GR919" s="6"/>
      <c r="GS919" s="6"/>
      <c r="GT919" s="6"/>
      <c r="GU919" s="6"/>
      <c r="GV919" s="6"/>
      <c r="GW919" s="6"/>
      <c r="GX919" s="6"/>
      <c r="GY919" s="6"/>
      <c r="GZ919" s="6"/>
    </row>
    <row r="920" spans="1:208" x14ac:dyDescent="0.15">
      <c r="A920" s="153">
        <f t="shared" si="271"/>
        <v>43536</v>
      </c>
      <c r="B920" s="23" t="str">
        <f t="shared" ca="1" si="281"/>
        <v>n.d</v>
      </c>
      <c r="C920" s="18">
        <f t="shared" si="272"/>
        <v>571000</v>
      </c>
      <c r="D920" s="17">
        <f ca="1">IF(A920&lt;$B$1,VLOOKUP(A920,[1]DI!$A$4:$B$15000,2,FALSE),0)</f>
        <v>0</v>
      </c>
      <c r="E920" s="18">
        <f t="shared" ca="1" si="266"/>
        <v>1</v>
      </c>
      <c r="F920" s="18">
        <f ca="1">(TRUNC(PRODUCT($E$12:$E919),16))</f>
        <v>1.19285434303586</v>
      </c>
      <c r="G920" s="18">
        <f t="shared" ca="1" si="265"/>
        <v>1.19285434303586</v>
      </c>
      <c r="H920" s="18">
        <f t="shared" ca="1" si="267"/>
        <v>1</v>
      </c>
      <c r="I920" s="17">
        <f t="shared" si="273"/>
        <v>0.03</v>
      </c>
      <c r="J920" s="5">
        <f t="shared" si="274"/>
        <v>43360</v>
      </c>
      <c r="K920" s="2">
        <f t="shared" si="275"/>
        <v>119</v>
      </c>
      <c r="L920" s="27">
        <f t="shared" si="276"/>
        <v>119</v>
      </c>
      <c r="M920" s="14">
        <f t="shared" si="268"/>
        <v>1.0140561960000001</v>
      </c>
      <c r="N920" s="14">
        <f t="shared" ca="1" si="269"/>
        <v>1.0140561960000001</v>
      </c>
      <c r="O920" s="27">
        <f t="shared" si="282"/>
        <v>0</v>
      </c>
      <c r="P920" s="18">
        <f t="shared" ca="1" si="270"/>
        <v>8026.0879160000004</v>
      </c>
      <c r="Q920" s="3">
        <f t="shared" si="277"/>
        <v>0</v>
      </c>
      <c r="R920" s="4" t="str">
        <f t="shared" si="278"/>
        <v>A+J=</v>
      </c>
      <c r="S920" s="5">
        <f t="shared" si="279"/>
        <v>43539</v>
      </c>
      <c r="T920" s="8">
        <f t="shared" si="280"/>
        <v>0</v>
      </c>
      <c r="U920" s="8"/>
      <c r="V920" s="8"/>
      <c r="W920" s="8"/>
      <c r="X920" s="8"/>
      <c r="Y920" s="6"/>
      <c r="Z920" s="8"/>
      <c r="AA920" s="8"/>
      <c r="AB920" s="8"/>
      <c r="AC920" s="8"/>
      <c r="AD920" s="8"/>
      <c r="AE920" s="9"/>
      <c r="AF920" s="8"/>
      <c r="AG920" s="8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6"/>
      <c r="GI920" s="6"/>
      <c r="GJ920" s="6"/>
      <c r="GK920" s="6"/>
      <c r="GL920" s="6"/>
      <c r="GM920" s="6"/>
      <c r="GN920" s="6"/>
      <c r="GO920" s="6"/>
      <c r="GP920" s="6"/>
      <c r="GQ920" s="6"/>
      <c r="GR920" s="6"/>
      <c r="GS920" s="6"/>
      <c r="GT920" s="6"/>
      <c r="GU920" s="6"/>
      <c r="GV920" s="6"/>
      <c r="GW920" s="6"/>
      <c r="GX920" s="6"/>
      <c r="GY920" s="6"/>
      <c r="GZ920" s="6"/>
    </row>
    <row r="921" spans="1:208" x14ac:dyDescent="0.15">
      <c r="A921" s="153">
        <f t="shared" si="271"/>
        <v>43537</v>
      </c>
      <c r="B921" s="23" t="str">
        <f t="shared" ca="1" si="281"/>
        <v>n.d</v>
      </c>
      <c r="C921" s="18">
        <f t="shared" si="272"/>
        <v>571000</v>
      </c>
      <c r="D921" s="17">
        <f ca="1">IF(A921&lt;$B$1,VLOOKUP(A921,[1]DI!$A$4:$B$15000,2,FALSE),0)</f>
        <v>0</v>
      </c>
      <c r="E921" s="18">
        <f t="shared" ca="1" si="266"/>
        <v>1</v>
      </c>
      <c r="F921" s="18">
        <f ca="1">(TRUNC(PRODUCT($E$12:$E920),16))</f>
        <v>1.19285434303586</v>
      </c>
      <c r="G921" s="18">
        <f t="shared" ca="1" si="265"/>
        <v>1.19285434303586</v>
      </c>
      <c r="H921" s="18">
        <f t="shared" ca="1" si="267"/>
        <v>1</v>
      </c>
      <c r="I921" s="17">
        <f t="shared" si="273"/>
        <v>0.03</v>
      </c>
      <c r="J921" s="5">
        <f t="shared" si="274"/>
        <v>43360</v>
      </c>
      <c r="K921" s="2">
        <f t="shared" si="275"/>
        <v>120</v>
      </c>
      <c r="L921" s="27">
        <f t="shared" si="276"/>
        <v>120</v>
      </c>
      <c r="M921" s="14">
        <f t="shared" si="268"/>
        <v>1.0141751480000001</v>
      </c>
      <c r="N921" s="14">
        <f t="shared" ca="1" si="269"/>
        <v>1.0141751480000001</v>
      </c>
      <c r="O921" s="27">
        <f t="shared" si="282"/>
        <v>0</v>
      </c>
      <c r="P921" s="18">
        <f t="shared" ca="1" si="270"/>
        <v>8094.0095080000001</v>
      </c>
      <c r="Q921" s="3">
        <f t="shared" si="277"/>
        <v>0</v>
      </c>
      <c r="R921" s="4" t="str">
        <f t="shared" si="278"/>
        <v>A+J=</v>
      </c>
      <c r="S921" s="5">
        <f t="shared" si="279"/>
        <v>43539</v>
      </c>
      <c r="T921" s="8">
        <f t="shared" si="280"/>
        <v>0</v>
      </c>
      <c r="U921" s="8"/>
      <c r="V921" s="8"/>
      <c r="W921" s="8"/>
      <c r="X921" s="8"/>
      <c r="Y921" s="6"/>
      <c r="Z921" s="8"/>
      <c r="AA921" s="8"/>
      <c r="AB921" s="8"/>
      <c r="AC921" s="8"/>
      <c r="AD921" s="8"/>
      <c r="AE921" s="9"/>
      <c r="AF921" s="8"/>
      <c r="AG921" s="8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6"/>
      <c r="GI921" s="6"/>
      <c r="GJ921" s="6"/>
      <c r="GK921" s="6"/>
      <c r="GL921" s="6"/>
      <c r="GM921" s="6"/>
      <c r="GN921" s="6"/>
      <c r="GO921" s="6"/>
      <c r="GP921" s="6"/>
      <c r="GQ921" s="6"/>
      <c r="GR921" s="6"/>
      <c r="GS921" s="6"/>
      <c r="GT921" s="6"/>
      <c r="GU921" s="6"/>
      <c r="GV921" s="6"/>
      <c r="GW921" s="6"/>
      <c r="GX921" s="6"/>
      <c r="GY921" s="6"/>
      <c r="GZ921" s="6"/>
    </row>
    <row r="922" spans="1:208" x14ac:dyDescent="0.15">
      <c r="A922" s="153">
        <f t="shared" si="271"/>
        <v>43538</v>
      </c>
      <c r="B922" s="23" t="str">
        <f t="shared" ca="1" si="281"/>
        <v>n.d</v>
      </c>
      <c r="C922" s="18">
        <f t="shared" si="272"/>
        <v>571000</v>
      </c>
      <c r="D922" s="17">
        <f ca="1">IF(A922&lt;$B$1,VLOOKUP(A922,[1]DI!$A$4:$B$15000,2,FALSE),0)</f>
        <v>0</v>
      </c>
      <c r="E922" s="18">
        <f t="shared" ca="1" si="266"/>
        <v>1</v>
      </c>
      <c r="F922" s="18">
        <f ca="1">(TRUNC(PRODUCT($E$12:$E921),16))</f>
        <v>1.19285434303586</v>
      </c>
      <c r="G922" s="18">
        <f t="shared" ca="1" si="265"/>
        <v>1.19285434303586</v>
      </c>
      <c r="H922" s="18">
        <f t="shared" ca="1" si="267"/>
        <v>1</v>
      </c>
      <c r="I922" s="17">
        <f t="shared" si="273"/>
        <v>0.03</v>
      </c>
      <c r="J922" s="5">
        <f t="shared" si="274"/>
        <v>43360</v>
      </c>
      <c r="K922" s="2">
        <f t="shared" si="275"/>
        <v>121</v>
      </c>
      <c r="L922" s="27">
        <f t="shared" si="276"/>
        <v>121</v>
      </c>
      <c r="M922" s="14">
        <f t="shared" si="268"/>
        <v>1.014294115</v>
      </c>
      <c r="N922" s="14">
        <f t="shared" ca="1" si="269"/>
        <v>1.014294115</v>
      </c>
      <c r="O922" s="27">
        <f t="shared" si="282"/>
        <v>0</v>
      </c>
      <c r="P922" s="18">
        <f t="shared" ca="1" si="270"/>
        <v>8161.9396649999999</v>
      </c>
      <c r="Q922" s="3">
        <f t="shared" si="277"/>
        <v>0</v>
      </c>
      <c r="R922" s="4" t="str">
        <f t="shared" si="278"/>
        <v>A+J=</v>
      </c>
      <c r="S922" s="5">
        <f t="shared" si="279"/>
        <v>43539</v>
      </c>
      <c r="T922" s="8">
        <f t="shared" si="280"/>
        <v>0</v>
      </c>
      <c r="U922" s="8"/>
      <c r="V922" s="8"/>
      <c r="W922" s="8"/>
      <c r="X922" s="8"/>
      <c r="Y922" s="6"/>
      <c r="Z922" s="8"/>
      <c r="AA922" s="8"/>
      <c r="AB922" s="8"/>
      <c r="AC922" s="8"/>
      <c r="AD922" s="8"/>
      <c r="AE922" s="9"/>
      <c r="AF922" s="8"/>
      <c r="AG922" s="8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6"/>
      <c r="GI922" s="6"/>
      <c r="GJ922" s="6"/>
      <c r="GK922" s="6"/>
      <c r="GL922" s="6"/>
      <c r="GM922" s="6"/>
      <c r="GN922" s="6"/>
      <c r="GO922" s="6"/>
      <c r="GP922" s="6"/>
      <c r="GQ922" s="6"/>
      <c r="GR922" s="6"/>
      <c r="GS922" s="6"/>
      <c r="GT922" s="6"/>
      <c r="GU922" s="6"/>
      <c r="GV922" s="6"/>
      <c r="GW922" s="6"/>
      <c r="GX922" s="6"/>
      <c r="GY922" s="6"/>
      <c r="GZ922" s="6"/>
    </row>
    <row r="923" spans="1:208" x14ac:dyDescent="0.15">
      <c r="A923" s="153">
        <f t="shared" si="271"/>
        <v>43539</v>
      </c>
      <c r="B923" s="23" t="str">
        <f t="shared" ca="1" si="281"/>
        <v>n.d</v>
      </c>
      <c r="C923" s="18">
        <f t="shared" si="272"/>
        <v>571000</v>
      </c>
      <c r="D923" s="17">
        <f ca="1">IF(A923&lt;$B$1,VLOOKUP(A923,[1]DI!$A$4:$B$15000,2,FALSE),0)</f>
        <v>0</v>
      </c>
      <c r="E923" s="18">
        <f t="shared" ca="1" si="266"/>
        <v>1</v>
      </c>
      <c r="F923" s="18">
        <f ca="1">(TRUNC(PRODUCT($E$12:$E922),16))</f>
        <v>1.19285434303586</v>
      </c>
      <c r="G923" s="18">
        <f t="shared" ca="1" si="265"/>
        <v>1.19285434303586</v>
      </c>
      <c r="H923" s="18">
        <f t="shared" ca="1" si="267"/>
        <v>1</v>
      </c>
      <c r="I923" s="17">
        <f t="shared" si="273"/>
        <v>0.03</v>
      </c>
      <c r="J923" s="5">
        <f t="shared" si="274"/>
        <v>43360</v>
      </c>
      <c r="K923" s="2">
        <f t="shared" si="275"/>
        <v>122</v>
      </c>
      <c r="L923" s="27">
        <f t="shared" si="276"/>
        <v>122</v>
      </c>
      <c r="M923" s="14">
        <f t="shared" si="268"/>
        <v>1.0144130950000001</v>
      </c>
      <c r="N923" s="14">
        <f t="shared" ca="1" si="269"/>
        <v>1.0144130950000001</v>
      </c>
      <c r="O923" s="27">
        <f t="shared" si="282"/>
        <v>4</v>
      </c>
      <c r="P923" s="18">
        <f t="shared" ca="1" si="270"/>
        <v>8229.8772449999997</v>
      </c>
      <c r="Q923" s="3">
        <f t="shared" si="277"/>
        <v>143000</v>
      </c>
      <c r="R923" s="4" t="str">
        <f t="shared" si="278"/>
        <v>A+J=</v>
      </c>
      <c r="S923" s="5">
        <f t="shared" si="279"/>
        <v>43539</v>
      </c>
      <c r="T923" s="8">
        <f t="shared" ca="1" si="280"/>
        <v>21172182.814300001</v>
      </c>
      <c r="U923" s="8"/>
      <c r="V923" s="8"/>
      <c r="W923" s="8"/>
      <c r="X923" s="8"/>
      <c r="Y923" s="6"/>
      <c r="Z923" s="8"/>
      <c r="AA923" s="8"/>
      <c r="AB923" s="8"/>
      <c r="AC923" s="8"/>
      <c r="AD923" s="8"/>
      <c r="AE923" s="9"/>
      <c r="AF923" s="8"/>
      <c r="AG923" s="8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6"/>
      <c r="GI923" s="6"/>
      <c r="GJ923" s="6"/>
      <c r="GK923" s="6"/>
      <c r="GL923" s="6"/>
      <c r="GM923" s="6"/>
      <c r="GN923" s="6"/>
      <c r="GO923" s="6"/>
      <c r="GP923" s="6"/>
      <c r="GQ923" s="6"/>
      <c r="GR923" s="6"/>
      <c r="GS923" s="6"/>
      <c r="GT923" s="6"/>
      <c r="GU923" s="6"/>
      <c r="GV923" s="6"/>
      <c r="GW923" s="6"/>
      <c r="GX923" s="6"/>
      <c r="GY923" s="6"/>
      <c r="GZ923" s="6"/>
    </row>
    <row r="924" spans="1:208" x14ac:dyDescent="0.15">
      <c r="A924" s="153">
        <f t="shared" si="271"/>
        <v>43540</v>
      </c>
      <c r="B924" s="23" t="str">
        <f t="shared" ca="1" si="281"/>
        <v>n.d</v>
      </c>
      <c r="C924" s="18">
        <f t="shared" si="272"/>
        <v>428000</v>
      </c>
      <c r="D924" s="17">
        <f ca="1">IF(A924&lt;$B$1,VLOOKUP(A924,[1]DI!$A$4:$B$15000,2,FALSE),0)</f>
        <v>0</v>
      </c>
      <c r="E924" s="18">
        <f t="shared" ca="1" si="266"/>
        <v>1</v>
      </c>
      <c r="F924" s="18">
        <f ca="1">(TRUNC(PRODUCT($E$12:$E923),16))</f>
        <v>1.19285434303586</v>
      </c>
      <c r="G924" s="18">
        <f t="shared" ca="1" si="265"/>
        <v>1.19285434303586</v>
      </c>
      <c r="H924" s="18">
        <f t="shared" ca="1" si="267"/>
        <v>1</v>
      </c>
      <c r="I924" s="17">
        <f t="shared" si="273"/>
        <v>0.03</v>
      </c>
      <c r="J924" s="5">
        <f t="shared" si="274"/>
        <v>43539</v>
      </c>
      <c r="K924" s="2">
        <f t="shared" si="275"/>
        <v>1</v>
      </c>
      <c r="L924" s="27">
        <f t="shared" si="276"/>
        <v>1</v>
      </c>
      <c r="M924" s="14">
        <f t="shared" si="268"/>
        <v>1.000117304</v>
      </c>
      <c r="N924" s="14">
        <f t="shared" ca="1" si="269"/>
        <v>1.000117304</v>
      </c>
      <c r="O924" s="27">
        <f t="shared" si="282"/>
        <v>0</v>
      </c>
      <c r="P924" s="18">
        <f t="shared" ca="1" si="270"/>
        <v>50.206111989999997</v>
      </c>
      <c r="Q924" s="3">
        <f t="shared" si="277"/>
        <v>0</v>
      </c>
      <c r="R924" s="4" t="str">
        <f t="shared" si="278"/>
        <v>A+J=</v>
      </c>
      <c r="S924" s="5">
        <f t="shared" si="279"/>
        <v>43724</v>
      </c>
      <c r="T924" s="8">
        <f t="shared" si="280"/>
        <v>0</v>
      </c>
      <c r="U924" s="8"/>
      <c r="V924" s="8"/>
      <c r="W924" s="8"/>
      <c r="X924" s="8"/>
      <c r="Y924" s="6"/>
      <c r="Z924" s="8"/>
      <c r="AA924" s="8"/>
      <c r="AB924" s="8"/>
      <c r="AC924" s="8"/>
      <c r="AD924" s="8"/>
      <c r="AE924" s="9"/>
      <c r="AF924" s="8"/>
      <c r="AG924" s="8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6"/>
      <c r="GI924" s="6"/>
      <c r="GJ924" s="6"/>
      <c r="GK924" s="6"/>
      <c r="GL924" s="6"/>
      <c r="GM924" s="6"/>
      <c r="GN924" s="6"/>
      <c r="GO924" s="6"/>
      <c r="GP924" s="6"/>
      <c r="GQ924" s="6"/>
      <c r="GR924" s="6"/>
      <c r="GS924" s="6"/>
      <c r="GT924" s="6"/>
      <c r="GU924" s="6"/>
      <c r="GV924" s="6"/>
      <c r="GW924" s="6"/>
      <c r="GX924" s="6"/>
      <c r="GY924" s="6"/>
      <c r="GZ924" s="6"/>
    </row>
    <row r="925" spans="1:208" x14ac:dyDescent="0.15">
      <c r="A925" s="153">
        <f t="shared" si="271"/>
        <v>43541</v>
      </c>
      <c r="B925" s="23" t="str">
        <f t="shared" ca="1" si="281"/>
        <v>n.d</v>
      </c>
      <c r="C925" s="18">
        <f t="shared" si="272"/>
        <v>428000</v>
      </c>
      <c r="D925" s="17">
        <f ca="1">IF(A925&lt;$B$1,VLOOKUP(A925,[1]DI!$A$4:$B$15000,2,FALSE),0)</f>
        <v>0</v>
      </c>
      <c r="E925" s="18">
        <f t="shared" ca="1" si="266"/>
        <v>1</v>
      </c>
      <c r="F925" s="18">
        <f ca="1">(TRUNC(PRODUCT($E$12:$E924),16))</f>
        <v>1.19285434303586</v>
      </c>
      <c r="G925" s="18">
        <f t="shared" ca="1" si="265"/>
        <v>1.19285434303586</v>
      </c>
      <c r="H925" s="18">
        <f t="shared" ca="1" si="267"/>
        <v>1</v>
      </c>
      <c r="I925" s="17">
        <f t="shared" si="273"/>
        <v>0.03</v>
      </c>
      <c r="J925" s="5">
        <f t="shared" si="274"/>
        <v>43539</v>
      </c>
      <c r="K925" s="2">
        <f t="shared" si="275"/>
        <v>1</v>
      </c>
      <c r="L925" s="27">
        <f t="shared" si="276"/>
        <v>1</v>
      </c>
      <c r="M925" s="14">
        <f t="shared" si="268"/>
        <v>1.000117304</v>
      </c>
      <c r="N925" s="14">
        <f t="shared" ca="1" si="269"/>
        <v>1.000117304</v>
      </c>
      <c r="O925" s="27">
        <f t="shared" si="282"/>
        <v>0</v>
      </c>
      <c r="P925" s="18">
        <f t="shared" ca="1" si="270"/>
        <v>50.206111989999997</v>
      </c>
      <c r="Q925" s="3">
        <f t="shared" si="277"/>
        <v>0</v>
      </c>
      <c r="R925" s="4" t="str">
        <f t="shared" si="278"/>
        <v>A+J=</v>
      </c>
      <c r="S925" s="5">
        <f t="shared" si="279"/>
        <v>43724</v>
      </c>
      <c r="T925" s="8">
        <f t="shared" si="280"/>
        <v>0</v>
      </c>
      <c r="U925" s="43"/>
      <c r="V925" s="43"/>
      <c r="W925" s="43"/>
      <c r="X925" s="43"/>
      <c r="Y925" s="52"/>
      <c r="Z925" s="43"/>
      <c r="AA925" s="43"/>
      <c r="AB925" s="43"/>
      <c r="AC925" s="43"/>
      <c r="AD925" s="43"/>
      <c r="AE925" s="75"/>
      <c r="AF925" s="43"/>
      <c r="AG925" s="43"/>
      <c r="AH925" s="51"/>
      <c r="AI925" s="51"/>
      <c r="AJ925" s="51"/>
      <c r="AK925" s="51"/>
      <c r="AL925" s="51"/>
      <c r="AM925" s="51"/>
      <c r="AN925" s="51"/>
      <c r="AO925" s="51"/>
      <c r="AP925" s="51"/>
      <c r="AQ925" s="51"/>
      <c r="AR925" s="51"/>
      <c r="AS925" s="51"/>
      <c r="AT925" s="51"/>
      <c r="AU925" s="51"/>
      <c r="AV925" s="51"/>
      <c r="AW925" s="51"/>
      <c r="AX925" s="51"/>
      <c r="AY925" s="51"/>
      <c r="AZ925" s="51"/>
      <c r="BA925" s="51"/>
      <c r="BB925" s="51"/>
      <c r="BC925" s="51"/>
      <c r="BD925" s="51"/>
      <c r="BE925" s="51"/>
      <c r="BF925" s="51"/>
      <c r="BG925" s="51"/>
      <c r="BH925" s="51"/>
      <c r="BI925" s="51"/>
      <c r="BJ925" s="51"/>
      <c r="BK925" s="51"/>
      <c r="BL925" s="51"/>
      <c r="BM925" s="51"/>
      <c r="BN925" s="51"/>
      <c r="BO925" s="51"/>
      <c r="BP925" s="51"/>
      <c r="BQ925" s="51"/>
      <c r="BR925" s="51"/>
      <c r="BS925" s="51"/>
      <c r="BT925" s="51"/>
      <c r="BU925" s="51"/>
      <c r="BV925" s="51"/>
      <c r="BW925" s="51"/>
      <c r="BX925" s="51"/>
      <c r="BY925" s="51"/>
      <c r="BZ925" s="51"/>
      <c r="CA925" s="51"/>
      <c r="CB925" s="51"/>
      <c r="CC925" s="51"/>
      <c r="CD925" s="51"/>
      <c r="CE925" s="51"/>
      <c r="CF925" s="51"/>
      <c r="CG925" s="51"/>
      <c r="CH925" s="51"/>
      <c r="CI925" s="51"/>
      <c r="CJ925" s="51"/>
      <c r="CK925" s="51"/>
      <c r="CL925" s="51"/>
      <c r="CM925" s="51"/>
      <c r="CN925" s="51"/>
      <c r="CO925" s="51"/>
      <c r="CP925" s="51"/>
      <c r="CQ925" s="51"/>
      <c r="CR925" s="51"/>
      <c r="CS925" s="51"/>
      <c r="CT925" s="51"/>
      <c r="CU925" s="51"/>
      <c r="CV925" s="51"/>
      <c r="CW925" s="51"/>
      <c r="CX925" s="51"/>
      <c r="CY925" s="51"/>
      <c r="CZ925" s="51"/>
      <c r="DA925" s="51"/>
      <c r="DB925" s="51"/>
      <c r="DC925" s="51"/>
      <c r="DD925" s="51"/>
      <c r="DE925" s="51"/>
      <c r="DF925" s="51"/>
      <c r="DG925" s="51"/>
      <c r="DH925" s="51"/>
      <c r="DI925" s="51"/>
      <c r="DJ925" s="51"/>
      <c r="DK925" s="51"/>
      <c r="DL925" s="51"/>
      <c r="DM925" s="51"/>
      <c r="DN925" s="51"/>
      <c r="DO925" s="51"/>
      <c r="DP925" s="51"/>
      <c r="DQ925" s="51"/>
      <c r="DR925" s="51"/>
      <c r="DS925" s="51"/>
      <c r="DT925" s="51"/>
      <c r="DU925" s="51"/>
      <c r="DV925" s="51"/>
      <c r="DW925" s="51"/>
      <c r="DX925" s="51"/>
      <c r="DY925" s="51"/>
      <c r="DZ925" s="51"/>
      <c r="EA925" s="51"/>
      <c r="EB925" s="51"/>
      <c r="EC925" s="51"/>
      <c r="ED925" s="51"/>
      <c r="EE925" s="51"/>
      <c r="EF925" s="51"/>
      <c r="EG925" s="51"/>
      <c r="EH925" s="51"/>
      <c r="EI925" s="51"/>
      <c r="EJ925" s="51"/>
      <c r="EK925" s="51"/>
      <c r="EL925" s="51"/>
      <c r="EM925" s="51"/>
      <c r="EN925" s="51"/>
      <c r="EO925" s="51"/>
      <c r="EP925" s="51"/>
      <c r="EQ925" s="51"/>
      <c r="ER925" s="51"/>
      <c r="ES925" s="51"/>
      <c r="ET925" s="51"/>
      <c r="EU925" s="51"/>
      <c r="EV925" s="51"/>
      <c r="EW925" s="51"/>
      <c r="EX925" s="51"/>
      <c r="EY925" s="51"/>
      <c r="EZ925" s="51"/>
      <c r="FA925" s="51"/>
      <c r="FB925" s="51"/>
      <c r="FC925" s="51"/>
      <c r="FD925" s="51"/>
      <c r="FE925" s="51"/>
      <c r="FF925" s="51"/>
      <c r="FG925" s="51"/>
      <c r="FH925" s="51"/>
      <c r="FI925" s="51"/>
      <c r="FJ925" s="51"/>
      <c r="FK925" s="51"/>
      <c r="FL925" s="51"/>
      <c r="FM925" s="51"/>
      <c r="FN925" s="51"/>
      <c r="FO925" s="51"/>
      <c r="FP925" s="51"/>
      <c r="FQ925" s="51"/>
      <c r="FR925" s="51"/>
      <c r="FS925" s="51"/>
      <c r="FT925" s="51"/>
      <c r="FU925" s="51"/>
      <c r="FV925" s="51"/>
      <c r="FW925" s="51"/>
      <c r="FX925" s="51"/>
      <c r="FY925" s="51"/>
      <c r="FZ925" s="51"/>
      <c r="GA925" s="51"/>
      <c r="GB925" s="51"/>
      <c r="GC925" s="51"/>
      <c r="GD925" s="51"/>
      <c r="GE925" s="51"/>
      <c r="GF925" s="51"/>
      <c r="GG925" s="51"/>
      <c r="GH925" s="52"/>
      <c r="GI925" s="52"/>
      <c r="GJ925" s="52"/>
      <c r="GK925" s="52"/>
      <c r="GL925" s="52"/>
      <c r="GM925" s="52"/>
      <c r="GN925" s="52"/>
      <c r="GO925" s="52"/>
      <c r="GP925" s="52"/>
      <c r="GQ925" s="52"/>
      <c r="GR925" s="52"/>
      <c r="GS925" s="52"/>
      <c r="GT925" s="52"/>
      <c r="GU925" s="52"/>
      <c r="GV925" s="52"/>
      <c r="GW925" s="52"/>
      <c r="GX925" s="52"/>
      <c r="GY925" s="52"/>
      <c r="GZ925" s="52"/>
    </row>
    <row r="926" spans="1:208" x14ac:dyDescent="0.15">
      <c r="A926" s="151">
        <f t="shared" si="271"/>
        <v>43542</v>
      </c>
      <c r="B926" s="23" t="str">
        <f t="shared" ca="1" si="281"/>
        <v>n.d</v>
      </c>
      <c r="C926" s="15">
        <f t="shared" si="272"/>
        <v>428000</v>
      </c>
      <c r="D926" s="17">
        <f ca="1">IF(A926&lt;$B$1,VLOOKUP(A926,[1]DI!$A$4:$B$15000,2,FALSE),0)</f>
        <v>0</v>
      </c>
      <c r="E926" s="15">
        <f t="shared" ca="1" si="266"/>
        <v>1</v>
      </c>
      <c r="F926" s="15">
        <f ca="1">(TRUNC(PRODUCT($E$12:$E925),16))</f>
        <v>1.19285434303586</v>
      </c>
      <c r="G926" s="15">
        <f t="shared" ca="1" si="265"/>
        <v>1.19285434303586</v>
      </c>
      <c r="H926" s="15">
        <f t="shared" ca="1" si="267"/>
        <v>1</v>
      </c>
      <c r="I926" s="16">
        <f t="shared" si="273"/>
        <v>0.03</v>
      </c>
      <c r="J926" s="13">
        <f t="shared" si="274"/>
        <v>43539</v>
      </c>
      <c r="K926" s="10">
        <f t="shared" si="275"/>
        <v>1</v>
      </c>
      <c r="L926" s="20">
        <f t="shared" si="276"/>
        <v>1</v>
      </c>
      <c r="M926" s="21">
        <f t="shared" si="268"/>
        <v>1.000117304</v>
      </c>
      <c r="N926" s="21">
        <f t="shared" ca="1" si="269"/>
        <v>1.000117304</v>
      </c>
      <c r="O926" s="20">
        <f t="shared" si="282"/>
        <v>0</v>
      </c>
      <c r="P926" s="18">
        <f t="shared" ca="1" si="270"/>
        <v>50.206111989999997</v>
      </c>
      <c r="Q926" s="11">
        <f t="shared" si="277"/>
        <v>0</v>
      </c>
      <c r="R926" s="12" t="str">
        <f t="shared" si="278"/>
        <v>A+J=</v>
      </c>
      <c r="S926" s="13">
        <f t="shared" si="279"/>
        <v>43724</v>
      </c>
      <c r="T926" s="8">
        <f t="shared" si="280"/>
        <v>0</v>
      </c>
      <c r="U926" s="43"/>
      <c r="V926" s="43"/>
      <c r="W926" s="43"/>
      <c r="X926" s="43"/>
      <c r="Y926" s="52"/>
      <c r="Z926" s="43"/>
      <c r="AA926" s="43"/>
      <c r="AB926" s="43"/>
      <c r="AC926" s="43"/>
      <c r="AD926" s="43"/>
      <c r="AE926" s="75"/>
      <c r="AF926" s="43"/>
      <c r="AG926" s="43"/>
      <c r="AH926" s="51"/>
      <c r="AI926" s="51"/>
      <c r="AJ926" s="51"/>
      <c r="AK926" s="51"/>
      <c r="AL926" s="51"/>
      <c r="AM926" s="51"/>
      <c r="AN926" s="51"/>
      <c r="AO926" s="51"/>
      <c r="AP926" s="51"/>
      <c r="AQ926" s="51"/>
      <c r="AR926" s="51"/>
      <c r="AS926" s="51"/>
      <c r="AT926" s="51"/>
      <c r="AU926" s="51"/>
      <c r="AV926" s="51"/>
      <c r="AW926" s="51"/>
      <c r="AX926" s="51"/>
      <c r="AY926" s="51"/>
      <c r="AZ926" s="51"/>
      <c r="BA926" s="51"/>
      <c r="BB926" s="51"/>
      <c r="BC926" s="51"/>
      <c r="BD926" s="51"/>
      <c r="BE926" s="51"/>
      <c r="BF926" s="51"/>
      <c r="BG926" s="51"/>
      <c r="BH926" s="51"/>
      <c r="BI926" s="51"/>
      <c r="BJ926" s="51"/>
      <c r="BK926" s="51"/>
      <c r="BL926" s="51"/>
      <c r="BM926" s="51"/>
      <c r="BN926" s="51"/>
      <c r="BO926" s="51"/>
      <c r="BP926" s="51"/>
      <c r="BQ926" s="51"/>
      <c r="BR926" s="51"/>
      <c r="BS926" s="51"/>
      <c r="BT926" s="51"/>
      <c r="BU926" s="51"/>
      <c r="BV926" s="51"/>
      <c r="BW926" s="51"/>
      <c r="BX926" s="51"/>
      <c r="BY926" s="51"/>
      <c r="BZ926" s="51"/>
      <c r="CA926" s="51"/>
      <c r="CB926" s="51"/>
      <c r="CC926" s="51"/>
      <c r="CD926" s="51"/>
      <c r="CE926" s="51"/>
      <c r="CF926" s="51"/>
      <c r="CG926" s="51"/>
      <c r="CH926" s="51"/>
      <c r="CI926" s="51"/>
      <c r="CJ926" s="51"/>
      <c r="CK926" s="51"/>
      <c r="CL926" s="51"/>
      <c r="CM926" s="51"/>
      <c r="CN926" s="51"/>
      <c r="CO926" s="51"/>
      <c r="CP926" s="51"/>
      <c r="CQ926" s="51"/>
      <c r="CR926" s="51"/>
      <c r="CS926" s="51"/>
      <c r="CT926" s="51"/>
      <c r="CU926" s="51"/>
      <c r="CV926" s="51"/>
      <c r="CW926" s="51"/>
      <c r="CX926" s="51"/>
      <c r="CY926" s="51"/>
      <c r="CZ926" s="51"/>
      <c r="DA926" s="51"/>
      <c r="DB926" s="51"/>
      <c r="DC926" s="51"/>
      <c r="DD926" s="51"/>
      <c r="DE926" s="51"/>
      <c r="DF926" s="51"/>
      <c r="DG926" s="51"/>
      <c r="DH926" s="51"/>
      <c r="DI926" s="51"/>
      <c r="DJ926" s="51"/>
      <c r="DK926" s="51"/>
      <c r="DL926" s="51"/>
      <c r="DM926" s="51"/>
      <c r="DN926" s="51"/>
      <c r="DO926" s="51"/>
      <c r="DP926" s="51"/>
      <c r="DQ926" s="51"/>
      <c r="DR926" s="51"/>
      <c r="DS926" s="51"/>
      <c r="DT926" s="51"/>
      <c r="DU926" s="51"/>
      <c r="DV926" s="51"/>
      <c r="DW926" s="51"/>
      <c r="DX926" s="51"/>
      <c r="DY926" s="51"/>
      <c r="DZ926" s="51"/>
      <c r="EA926" s="51"/>
      <c r="EB926" s="51"/>
      <c r="EC926" s="51"/>
      <c r="ED926" s="51"/>
      <c r="EE926" s="51"/>
      <c r="EF926" s="51"/>
      <c r="EG926" s="51"/>
      <c r="EH926" s="51"/>
      <c r="EI926" s="51"/>
      <c r="EJ926" s="51"/>
      <c r="EK926" s="51"/>
      <c r="EL926" s="51"/>
      <c r="EM926" s="51"/>
      <c r="EN926" s="51"/>
      <c r="EO926" s="51"/>
      <c r="EP926" s="51"/>
      <c r="EQ926" s="51"/>
      <c r="ER926" s="51"/>
      <c r="ES926" s="51"/>
      <c r="ET926" s="51"/>
      <c r="EU926" s="51"/>
      <c r="EV926" s="51"/>
      <c r="EW926" s="51"/>
      <c r="EX926" s="51"/>
      <c r="EY926" s="51"/>
      <c r="EZ926" s="51"/>
      <c r="FA926" s="51"/>
      <c r="FB926" s="51"/>
      <c r="FC926" s="51"/>
      <c r="FD926" s="51"/>
      <c r="FE926" s="51"/>
      <c r="FF926" s="51"/>
      <c r="FG926" s="51"/>
      <c r="FH926" s="51"/>
      <c r="FI926" s="51"/>
      <c r="FJ926" s="51"/>
      <c r="FK926" s="51"/>
      <c r="FL926" s="51"/>
      <c r="FM926" s="51"/>
      <c r="FN926" s="51"/>
      <c r="FO926" s="51"/>
      <c r="FP926" s="51"/>
      <c r="FQ926" s="51"/>
      <c r="FR926" s="51"/>
      <c r="FS926" s="51"/>
      <c r="FT926" s="51"/>
      <c r="FU926" s="51"/>
      <c r="FV926" s="51"/>
      <c r="FW926" s="51"/>
      <c r="FX926" s="51"/>
      <c r="FY926" s="51"/>
      <c r="FZ926" s="51"/>
      <c r="GA926" s="51"/>
      <c r="GB926" s="51"/>
      <c r="GC926" s="51"/>
      <c r="GD926" s="51"/>
      <c r="GE926" s="51"/>
      <c r="GF926" s="51"/>
      <c r="GG926" s="51"/>
      <c r="GH926" s="52"/>
      <c r="GI926" s="52"/>
      <c r="GJ926" s="52"/>
      <c r="GK926" s="52"/>
      <c r="GL926" s="52"/>
      <c r="GM926" s="52"/>
      <c r="GN926" s="52"/>
      <c r="GO926" s="52"/>
      <c r="GP926" s="52"/>
      <c r="GQ926" s="52"/>
      <c r="GR926" s="52"/>
      <c r="GS926" s="52"/>
      <c r="GT926" s="52"/>
      <c r="GU926" s="52"/>
      <c r="GV926" s="52"/>
      <c r="GW926" s="52"/>
      <c r="GX926" s="52"/>
      <c r="GY926" s="52"/>
      <c r="GZ926" s="52"/>
    </row>
    <row r="927" spans="1:208" x14ac:dyDescent="0.15">
      <c r="A927" s="153">
        <f t="shared" si="271"/>
        <v>43543</v>
      </c>
      <c r="B927" s="23" t="str">
        <f t="shared" ca="1" si="281"/>
        <v>n.d</v>
      </c>
      <c r="C927" s="18">
        <f t="shared" si="272"/>
        <v>428000</v>
      </c>
      <c r="D927" s="17">
        <f ca="1">IF(A927&lt;$B$1,VLOOKUP(A927,[1]DI!$A$4:$B$15000,2,FALSE),0)</f>
        <v>0</v>
      </c>
      <c r="E927" s="18">
        <f t="shared" ca="1" si="266"/>
        <v>1</v>
      </c>
      <c r="F927" s="18">
        <f ca="1">(TRUNC(PRODUCT($E$12:$E926),16))</f>
        <v>1.19285434303586</v>
      </c>
      <c r="G927" s="18">
        <f t="shared" ca="1" si="265"/>
        <v>1.19285434303586</v>
      </c>
      <c r="H927" s="18">
        <f t="shared" ca="1" si="267"/>
        <v>1</v>
      </c>
      <c r="I927" s="17">
        <f t="shared" si="273"/>
        <v>0.03</v>
      </c>
      <c r="J927" s="5">
        <f t="shared" si="274"/>
        <v>43539</v>
      </c>
      <c r="K927" s="2">
        <f t="shared" si="275"/>
        <v>2</v>
      </c>
      <c r="L927" s="27">
        <f t="shared" si="276"/>
        <v>2</v>
      </c>
      <c r="M927" s="14">
        <f t="shared" si="268"/>
        <v>1.0002346209999999</v>
      </c>
      <c r="N927" s="14">
        <f t="shared" ca="1" si="269"/>
        <v>1.0002346209999999</v>
      </c>
      <c r="O927" s="27">
        <f t="shared" si="282"/>
        <v>0</v>
      </c>
      <c r="P927" s="18">
        <f t="shared" ca="1" si="270"/>
        <v>100.41778798999999</v>
      </c>
      <c r="Q927" s="3">
        <f t="shared" si="277"/>
        <v>0</v>
      </c>
      <c r="R927" s="4" t="str">
        <f t="shared" si="278"/>
        <v>A+J=</v>
      </c>
      <c r="S927" s="5">
        <f t="shared" si="279"/>
        <v>43724</v>
      </c>
      <c r="T927" s="8">
        <f t="shared" si="280"/>
        <v>0</v>
      </c>
      <c r="U927" s="8"/>
      <c r="V927" s="8"/>
      <c r="W927" s="8"/>
      <c r="X927" s="8"/>
      <c r="Y927" s="6"/>
      <c r="Z927" s="8"/>
      <c r="AA927" s="8"/>
      <c r="AB927" s="8"/>
      <c r="AC927" s="8"/>
      <c r="AD927" s="8"/>
      <c r="AE927" s="9"/>
      <c r="AF927" s="8"/>
      <c r="AG927" s="8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6"/>
      <c r="GI927" s="6"/>
      <c r="GJ927" s="6"/>
      <c r="GK927" s="6"/>
      <c r="GL927" s="6"/>
      <c r="GM927" s="6"/>
      <c r="GN927" s="6"/>
      <c r="GO927" s="6"/>
      <c r="GP927" s="6"/>
      <c r="GQ927" s="6"/>
      <c r="GR927" s="6"/>
      <c r="GS927" s="6"/>
      <c r="GT927" s="6"/>
      <c r="GU927" s="6"/>
      <c r="GV927" s="6"/>
      <c r="GW927" s="6"/>
      <c r="GX927" s="6"/>
      <c r="GY927" s="6"/>
      <c r="GZ927" s="6"/>
    </row>
    <row r="928" spans="1:208" x14ac:dyDescent="0.15">
      <c r="A928" s="153">
        <f t="shared" si="271"/>
        <v>43544</v>
      </c>
      <c r="B928" s="23" t="str">
        <f t="shared" ca="1" si="281"/>
        <v>n.d</v>
      </c>
      <c r="C928" s="18">
        <f t="shared" si="272"/>
        <v>428000</v>
      </c>
      <c r="D928" s="17">
        <f ca="1">IF(A928&lt;$B$1,VLOOKUP(A928,[1]DI!$A$4:$B$15000,2,FALSE),0)</f>
        <v>0</v>
      </c>
      <c r="E928" s="18">
        <f t="shared" ca="1" si="266"/>
        <v>1</v>
      </c>
      <c r="F928" s="18">
        <f ca="1">(TRUNC(PRODUCT($E$12:$E927),16))</f>
        <v>1.19285434303586</v>
      </c>
      <c r="G928" s="18">
        <f t="shared" ca="1" si="265"/>
        <v>1.19285434303586</v>
      </c>
      <c r="H928" s="18">
        <f t="shared" ca="1" si="267"/>
        <v>1</v>
      </c>
      <c r="I928" s="17">
        <f t="shared" si="273"/>
        <v>0.03</v>
      </c>
      <c r="J928" s="5">
        <f t="shared" si="274"/>
        <v>43539</v>
      </c>
      <c r="K928" s="2">
        <f t="shared" si="275"/>
        <v>3</v>
      </c>
      <c r="L928" s="27">
        <f t="shared" si="276"/>
        <v>3</v>
      </c>
      <c r="M928" s="14">
        <f t="shared" si="268"/>
        <v>1.0003519519999999</v>
      </c>
      <c r="N928" s="14">
        <f t="shared" ca="1" si="269"/>
        <v>1.0003519519999999</v>
      </c>
      <c r="O928" s="27">
        <f t="shared" si="282"/>
        <v>0</v>
      </c>
      <c r="P928" s="18">
        <f t="shared" ca="1" si="270"/>
        <v>150.63545599</v>
      </c>
      <c r="Q928" s="3">
        <f t="shared" si="277"/>
        <v>0</v>
      </c>
      <c r="R928" s="4" t="str">
        <f t="shared" si="278"/>
        <v>A+J=</v>
      </c>
      <c r="S928" s="5">
        <f t="shared" si="279"/>
        <v>43724</v>
      </c>
      <c r="T928" s="8">
        <f t="shared" si="280"/>
        <v>0</v>
      </c>
      <c r="U928" s="8"/>
      <c r="V928" s="8"/>
      <c r="W928" s="8"/>
      <c r="X928" s="8"/>
      <c r="Y928" s="6"/>
      <c r="Z928" s="8"/>
      <c r="AA928" s="8"/>
      <c r="AB928" s="8"/>
      <c r="AC928" s="8"/>
      <c r="AD928" s="8"/>
      <c r="AE928" s="9"/>
      <c r="AF928" s="8"/>
      <c r="AG928" s="8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6"/>
      <c r="GI928" s="6"/>
      <c r="GJ928" s="6"/>
      <c r="GK928" s="6"/>
      <c r="GL928" s="6"/>
      <c r="GM928" s="6"/>
      <c r="GN928" s="6"/>
      <c r="GO928" s="6"/>
      <c r="GP928" s="6"/>
      <c r="GQ928" s="6"/>
      <c r="GR928" s="6"/>
      <c r="GS928" s="6"/>
      <c r="GT928" s="6"/>
      <c r="GU928" s="6"/>
      <c r="GV928" s="6"/>
      <c r="GW928" s="6"/>
      <c r="GX928" s="6"/>
      <c r="GY928" s="6"/>
      <c r="GZ928" s="6"/>
    </row>
    <row r="929" spans="1:208" x14ac:dyDescent="0.15">
      <c r="A929" s="153">
        <f t="shared" si="271"/>
        <v>43545</v>
      </c>
      <c r="B929" s="23" t="str">
        <f t="shared" ca="1" si="281"/>
        <v>n.d</v>
      </c>
      <c r="C929" s="18">
        <f t="shared" si="272"/>
        <v>428000</v>
      </c>
      <c r="D929" s="17">
        <f ca="1">IF(A929&lt;$B$1,VLOOKUP(A929,[1]DI!$A$4:$B$15000,2,FALSE),0)</f>
        <v>0</v>
      </c>
      <c r="E929" s="18">
        <f t="shared" ca="1" si="266"/>
        <v>1</v>
      </c>
      <c r="F929" s="18">
        <f ca="1">(TRUNC(PRODUCT($E$12:$E928),16))</f>
        <v>1.19285434303586</v>
      </c>
      <c r="G929" s="18">
        <f t="shared" ca="1" si="265"/>
        <v>1.19285434303586</v>
      </c>
      <c r="H929" s="18">
        <f t="shared" ca="1" si="267"/>
        <v>1</v>
      </c>
      <c r="I929" s="17">
        <f t="shared" si="273"/>
        <v>0.03</v>
      </c>
      <c r="J929" s="5">
        <f t="shared" si="274"/>
        <v>43539</v>
      </c>
      <c r="K929" s="2">
        <f t="shared" si="275"/>
        <v>4</v>
      </c>
      <c r="L929" s="27">
        <f t="shared" si="276"/>
        <v>4</v>
      </c>
      <c r="M929" s="14">
        <f t="shared" si="268"/>
        <v>1.000469297</v>
      </c>
      <c r="N929" s="14">
        <f t="shared" ca="1" si="269"/>
        <v>1.000469297</v>
      </c>
      <c r="O929" s="27">
        <f t="shared" si="282"/>
        <v>0</v>
      </c>
      <c r="P929" s="18">
        <f t="shared" ca="1" si="270"/>
        <v>200.85911598999999</v>
      </c>
      <c r="Q929" s="3">
        <f t="shared" si="277"/>
        <v>0</v>
      </c>
      <c r="R929" s="4" t="str">
        <f t="shared" si="278"/>
        <v>A+J=</v>
      </c>
      <c r="S929" s="5">
        <f t="shared" si="279"/>
        <v>43724</v>
      </c>
      <c r="T929" s="8">
        <f t="shared" si="280"/>
        <v>0</v>
      </c>
      <c r="U929" s="8"/>
      <c r="V929" s="8"/>
      <c r="W929" s="8"/>
      <c r="X929" s="8"/>
      <c r="Y929" s="6"/>
      <c r="Z929" s="8"/>
      <c r="AA929" s="8"/>
      <c r="AB929" s="8"/>
      <c r="AC929" s="8"/>
      <c r="AD929" s="8"/>
      <c r="AE929" s="9"/>
      <c r="AF929" s="8"/>
      <c r="AG929" s="8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6"/>
      <c r="GI929" s="6"/>
      <c r="GJ929" s="6"/>
      <c r="GK929" s="6"/>
      <c r="GL929" s="6"/>
      <c r="GM929" s="6"/>
      <c r="GN929" s="6"/>
      <c r="GO929" s="6"/>
      <c r="GP929" s="6"/>
      <c r="GQ929" s="6"/>
      <c r="GR929" s="6"/>
      <c r="GS929" s="6"/>
      <c r="GT929" s="6"/>
      <c r="GU929" s="6"/>
      <c r="GV929" s="6"/>
      <c r="GW929" s="6"/>
      <c r="GX929" s="6"/>
      <c r="GY929" s="6"/>
      <c r="GZ929" s="6"/>
    </row>
    <row r="930" spans="1:208" x14ac:dyDescent="0.15">
      <c r="A930" s="153">
        <f t="shared" si="271"/>
        <v>43546</v>
      </c>
      <c r="B930" s="23" t="str">
        <f t="shared" ca="1" si="281"/>
        <v>n.d</v>
      </c>
      <c r="C930" s="18">
        <f t="shared" si="272"/>
        <v>428000</v>
      </c>
      <c r="D930" s="17">
        <f ca="1">IF(A930&lt;$B$1,VLOOKUP(A930,[1]DI!$A$4:$B$15000,2,FALSE),0)</f>
        <v>0</v>
      </c>
      <c r="E930" s="18">
        <f t="shared" ca="1" si="266"/>
        <v>1</v>
      </c>
      <c r="F930" s="18">
        <f ca="1">(TRUNC(PRODUCT($E$12:$E929),16))</f>
        <v>1.19285434303586</v>
      </c>
      <c r="G930" s="18">
        <f t="shared" ca="1" si="265"/>
        <v>1.19285434303586</v>
      </c>
      <c r="H930" s="18">
        <f t="shared" ca="1" si="267"/>
        <v>1</v>
      </c>
      <c r="I930" s="17">
        <f t="shared" si="273"/>
        <v>0.03</v>
      </c>
      <c r="J930" s="5">
        <f t="shared" si="274"/>
        <v>43539</v>
      </c>
      <c r="K930" s="2">
        <f t="shared" si="275"/>
        <v>5</v>
      </c>
      <c r="L930" s="27">
        <f t="shared" si="276"/>
        <v>5</v>
      </c>
      <c r="M930" s="14">
        <f t="shared" si="268"/>
        <v>1.0005866560000001</v>
      </c>
      <c r="N930" s="14">
        <f t="shared" ca="1" si="269"/>
        <v>1.0005866560000001</v>
      </c>
      <c r="O930" s="27">
        <f t="shared" si="282"/>
        <v>0</v>
      </c>
      <c r="P930" s="18">
        <f t="shared" ca="1" si="270"/>
        <v>251.08876799999999</v>
      </c>
      <c r="Q930" s="3">
        <f t="shared" si="277"/>
        <v>0</v>
      </c>
      <c r="R930" s="4" t="str">
        <f t="shared" si="278"/>
        <v>A+J=</v>
      </c>
      <c r="S930" s="5">
        <f t="shared" si="279"/>
        <v>43724</v>
      </c>
      <c r="T930" s="8">
        <f t="shared" si="280"/>
        <v>0</v>
      </c>
      <c r="U930" s="8"/>
      <c r="V930" s="8"/>
      <c r="W930" s="8"/>
      <c r="X930" s="8"/>
      <c r="Y930" s="6"/>
      <c r="Z930" s="8"/>
      <c r="AA930" s="8"/>
      <c r="AB930" s="8"/>
      <c r="AC930" s="8"/>
      <c r="AD930" s="8"/>
      <c r="AE930" s="9"/>
      <c r="AF930" s="8"/>
      <c r="AG930" s="8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6"/>
      <c r="GI930" s="6"/>
      <c r="GJ930" s="6"/>
      <c r="GK930" s="6"/>
      <c r="GL930" s="6"/>
      <c r="GM930" s="6"/>
      <c r="GN930" s="6"/>
      <c r="GO930" s="6"/>
      <c r="GP930" s="6"/>
      <c r="GQ930" s="6"/>
      <c r="GR930" s="6"/>
      <c r="GS930" s="6"/>
      <c r="GT930" s="6"/>
      <c r="GU930" s="6"/>
      <c r="GV930" s="6"/>
      <c r="GW930" s="6"/>
      <c r="GX930" s="6"/>
      <c r="GY930" s="6"/>
      <c r="GZ930" s="6"/>
    </row>
    <row r="931" spans="1:208" x14ac:dyDescent="0.15">
      <c r="A931" s="153">
        <f t="shared" si="271"/>
        <v>43547</v>
      </c>
      <c r="B931" s="23" t="str">
        <f t="shared" ca="1" si="281"/>
        <v>n.d</v>
      </c>
      <c r="C931" s="18">
        <f t="shared" si="272"/>
        <v>428000</v>
      </c>
      <c r="D931" s="17">
        <f ca="1">IF(A931&lt;$B$1,VLOOKUP(A931,[1]DI!$A$4:$B$15000,2,FALSE),0)</f>
        <v>0</v>
      </c>
      <c r="E931" s="18">
        <f t="shared" ca="1" si="266"/>
        <v>1</v>
      </c>
      <c r="F931" s="18">
        <f ca="1">(TRUNC(PRODUCT($E$12:$E930),16))</f>
        <v>1.19285434303586</v>
      </c>
      <c r="G931" s="18">
        <f t="shared" ca="1" si="265"/>
        <v>1.19285434303586</v>
      </c>
      <c r="H931" s="18">
        <f t="shared" ca="1" si="267"/>
        <v>1</v>
      </c>
      <c r="I931" s="17">
        <f t="shared" si="273"/>
        <v>0.03</v>
      </c>
      <c r="J931" s="5">
        <f t="shared" si="274"/>
        <v>43539</v>
      </c>
      <c r="K931" s="2">
        <f t="shared" si="275"/>
        <v>5</v>
      </c>
      <c r="L931" s="27">
        <f t="shared" si="276"/>
        <v>6</v>
      </c>
      <c r="M931" s="14">
        <f t="shared" si="268"/>
        <v>1.000704029</v>
      </c>
      <c r="N931" s="14">
        <f t="shared" ca="1" si="269"/>
        <v>1.000704029</v>
      </c>
      <c r="O931" s="27">
        <f t="shared" si="282"/>
        <v>0</v>
      </c>
      <c r="P931" s="18">
        <f t="shared" ca="1" si="270"/>
        <v>301.32441198999999</v>
      </c>
      <c r="Q931" s="3">
        <f t="shared" si="277"/>
        <v>0</v>
      </c>
      <c r="R931" s="4" t="str">
        <f t="shared" si="278"/>
        <v>A+J=</v>
      </c>
      <c r="S931" s="5">
        <f t="shared" si="279"/>
        <v>43724</v>
      </c>
      <c r="T931" s="8">
        <f t="shared" si="280"/>
        <v>0</v>
      </c>
      <c r="U931" s="8"/>
      <c r="V931" s="8"/>
      <c r="W931" s="8"/>
      <c r="X931" s="8"/>
      <c r="Y931" s="6"/>
      <c r="Z931" s="8"/>
      <c r="AA931" s="8"/>
      <c r="AB931" s="8"/>
      <c r="AC931" s="8"/>
      <c r="AD931" s="8"/>
      <c r="AE931" s="9"/>
      <c r="AF931" s="8"/>
      <c r="AG931" s="8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6"/>
      <c r="GI931" s="6"/>
      <c r="GJ931" s="6"/>
      <c r="GK931" s="6"/>
      <c r="GL931" s="6"/>
      <c r="GM931" s="6"/>
      <c r="GN931" s="6"/>
      <c r="GO931" s="6"/>
      <c r="GP931" s="6"/>
      <c r="GQ931" s="6"/>
      <c r="GR931" s="6"/>
      <c r="GS931" s="6"/>
      <c r="GT931" s="6"/>
      <c r="GU931" s="6"/>
      <c r="GV931" s="6"/>
      <c r="GW931" s="6"/>
      <c r="GX931" s="6"/>
      <c r="GY931" s="6"/>
      <c r="GZ931" s="6"/>
    </row>
    <row r="932" spans="1:208" x14ac:dyDescent="0.15">
      <c r="A932" s="153">
        <f t="shared" si="271"/>
        <v>43548</v>
      </c>
      <c r="B932" s="23" t="str">
        <f t="shared" ca="1" si="281"/>
        <v>n.d</v>
      </c>
      <c r="C932" s="18">
        <f t="shared" si="272"/>
        <v>428000</v>
      </c>
      <c r="D932" s="17">
        <f ca="1">IF(A932&lt;$B$1,VLOOKUP(A932,[1]DI!$A$4:$B$15000,2,FALSE),0)</f>
        <v>0</v>
      </c>
      <c r="E932" s="18">
        <f t="shared" ca="1" si="266"/>
        <v>1</v>
      </c>
      <c r="F932" s="18">
        <f ca="1">(TRUNC(PRODUCT($E$12:$E931),16))</f>
        <v>1.19285434303586</v>
      </c>
      <c r="G932" s="18">
        <f t="shared" ca="1" si="265"/>
        <v>1.19285434303586</v>
      </c>
      <c r="H932" s="18">
        <f t="shared" ca="1" si="267"/>
        <v>1</v>
      </c>
      <c r="I932" s="17">
        <f t="shared" si="273"/>
        <v>0.03</v>
      </c>
      <c r="J932" s="5">
        <f t="shared" si="274"/>
        <v>43539</v>
      </c>
      <c r="K932" s="2">
        <f t="shared" si="275"/>
        <v>5</v>
      </c>
      <c r="L932" s="27">
        <f t="shared" si="276"/>
        <v>6</v>
      </c>
      <c r="M932" s="14">
        <f t="shared" si="268"/>
        <v>1.000704029</v>
      </c>
      <c r="N932" s="14">
        <f t="shared" ca="1" si="269"/>
        <v>1.000704029</v>
      </c>
      <c r="O932" s="27">
        <f t="shared" si="282"/>
        <v>0</v>
      </c>
      <c r="P932" s="18">
        <f t="shared" ca="1" si="270"/>
        <v>301.32441198999999</v>
      </c>
      <c r="Q932" s="3">
        <f t="shared" si="277"/>
        <v>0</v>
      </c>
      <c r="R932" s="4" t="str">
        <f t="shared" si="278"/>
        <v>A+J=</v>
      </c>
      <c r="S932" s="5">
        <f t="shared" si="279"/>
        <v>43724</v>
      </c>
      <c r="T932" s="8">
        <f t="shared" si="280"/>
        <v>0</v>
      </c>
      <c r="U932" s="8"/>
      <c r="V932" s="8"/>
      <c r="W932" s="8"/>
      <c r="X932" s="8"/>
      <c r="Y932" s="6"/>
      <c r="Z932" s="8"/>
      <c r="AA932" s="8"/>
      <c r="AB932" s="8"/>
      <c r="AC932" s="8"/>
      <c r="AD932" s="8"/>
      <c r="AE932" s="9"/>
      <c r="AF932" s="8"/>
      <c r="AG932" s="8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6"/>
      <c r="GI932" s="6"/>
      <c r="GJ932" s="6"/>
      <c r="GK932" s="6"/>
      <c r="GL932" s="6"/>
      <c r="GM932" s="6"/>
      <c r="GN932" s="6"/>
      <c r="GO932" s="6"/>
      <c r="GP932" s="6"/>
      <c r="GQ932" s="6"/>
      <c r="GR932" s="6"/>
      <c r="GS932" s="6"/>
      <c r="GT932" s="6"/>
      <c r="GU932" s="6"/>
      <c r="GV932" s="6"/>
      <c r="GW932" s="6"/>
      <c r="GX932" s="6"/>
      <c r="GY932" s="6"/>
      <c r="GZ932" s="6"/>
    </row>
    <row r="933" spans="1:208" x14ac:dyDescent="0.15">
      <c r="A933" s="153">
        <f t="shared" si="271"/>
        <v>43549</v>
      </c>
      <c r="B933" s="23" t="str">
        <f t="shared" ca="1" si="281"/>
        <v>n.d</v>
      </c>
      <c r="C933" s="18">
        <f t="shared" si="272"/>
        <v>428000</v>
      </c>
      <c r="D933" s="17">
        <f ca="1">IF(A933&lt;$B$1,VLOOKUP(A933,[1]DI!$A$4:$B$15000,2,FALSE),0)</f>
        <v>0</v>
      </c>
      <c r="E933" s="18">
        <f t="shared" ca="1" si="266"/>
        <v>1</v>
      </c>
      <c r="F933" s="18">
        <f ca="1">(TRUNC(PRODUCT($E$12:$E932),16))</f>
        <v>1.19285434303586</v>
      </c>
      <c r="G933" s="18">
        <f t="shared" ca="1" si="265"/>
        <v>1.19285434303586</v>
      </c>
      <c r="H933" s="18">
        <f t="shared" ca="1" si="267"/>
        <v>1</v>
      </c>
      <c r="I933" s="17">
        <f t="shared" si="273"/>
        <v>0.03</v>
      </c>
      <c r="J933" s="5">
        <f t="shared" si="274"/>
        <v>43539</v>
      </c>
      <c r="K933" s="2">
        <f t="shared" si="275"/>
        <v>6</v>
      </c>
      <c r="L933" s="27">
        <f t="shared" si="276"/>
        <v>6</v>
      </c>
      <c r="M933" s="14">
        <f t="shared" si="268"/>
        <v>1.000704029</v>
      </c>
      <c r="N933" s="14">
        <f t="shared" ca="1" si="269"/>
        <v>1.000704029</v>
      </c>
      <c r="O933" s="27">
        <f t="shared" si="282"/>
        <v>0</v>
      </c>
      <c r="P933" s="18">
        <f t="shared" ca="1" si="270"/>
        <v>301.32441198999999</v>
      </c>
      <c r="Q933" s="3">
        <f t="shared" si="277"/>
        <v>0</v>
      </c>
      <c r="R933" s="4" t="str">
        <f t="shared" si="278"/>
        <v>A+J=</v>
      </c>
      <c r="S933" s="5">
        <f t="shared" si="279"/>
        <v>43724</v>
      </c>
      <c r="T933" s="8">
        <f t="shared" si="280"/>
        <v>0</v>
      </c>
      <c r="U933" s="8"/>
      <c r="V933" s="8"/>
      <c r="W933" s="8"/>
      <c r="X933" s="8"/>
      <c r="Y933" s="6"/>
      <c r="Z933" s="8"/>
      <c r="AA933" s="8"/>
      <c r="AB933" s="8"/>
      <c r="AC933" s="8"/>
      <c r="AD933" s="8"/>
      <c r="AE933" s="9"/>
      <c r="AF933" s="8"/>
      <c r="AG933" s="8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6"/>
      <c r="GI933" s="6"/>
      <c r="GJ933" s="6"/>
      <c r="GK933" s="6"/>
      <c r="GL933" s="6"/>
      <c r="GM933" s="6"/>
      <c r="GN933" s="6"/>
      <c r="GO933" s="6"/>
      <c r="GP933" s="6"/>
      <c r="GQ933" s="6"/>
      <c r="GR933" s="6"/>
      <c r="GS933" s="6"/>
      <c r="GT933" s="6"/>
      <c r="GU933" s="6"/>
      <c r="GV933" s="6"/>
      <c r="GW933" s="6"/>
      <c r="GX933" s="6"/>
      <c r="GY933" s="6"/>
      <c r="GZ933" s="6"/>
    </row>
    <row r="934" spans="1:208" x14ac:dyDescent="0.15">
      <c r="A934" s="153">
        <f t="shared" si="271"/>
        <v>43550</v>
      </c>
      <c r="B934" s="23" t="str">
        <f t="shared" ca="1" si="281"/>
        <v>n.d</v>
      </c>
      <c r="C934" s="18">
        <f t="shared" si="272"/>
        <v>428000</v>
      </c>
      <c r="D934" s="17">
        <f ca="1">IF(A934&lt;$B$1,VLOOKUP(A934,[1]DI!$A$4:$B$15000,2,FALSE),0)</f>
        <v>0</v>
      </c>
      <c r="E934" s="18">
        <f t="shared" ca="1" si="266"/>
        <v>1</v>
      </c>
      <c r="F934" s="18">
        <f ca="1">(TRUNC(PRODUCT($E$12:$E933),16))</f>
        <v>1.19285434303586</v>
      </c>
      <c r="G934" s="18">
        <f t="shared" ca="1" si="265"/>
        <v>1.19285434303586</v>
      </c>
      <c r="H934" s="18">
        <f t="shared" ca="1" si="267"/>
        <v>1</v>
      </c>
      <c r="I934" s="17">
        <f t="shared" si="273"/>
        <v>0.03</v>
      </c>
      <c r="J934" s="5">
        <f t="shared" si="274"/>
        <v>43539</v>
      </c>
      <c r="K934" s="2">
        <f t="shared" si="275"/>
        <v>7</v>
      </c>
      <c r="L934" s="27">
        <f t="shared" si="276"/>
        <v>7</v>
      </c>
      <c r="M934" s="14">
        <f t="shared" si="268"/>
        <v>1.0008214150000001</v>
      </c>
      <c r="N934" s="14">
        <f t="shared" ca="1" si="269"/>
        <v>1.0008214150000001</v>
      </c>
      <c r="O934" s="27">
        <f t="shared" si="282"/>
        <v>0</v>
      </c>
      <c r="P934" s="18">
        <f t="shared" ca="1" si="270"/>
        <v>351.56562000000002</v>
      </c>
      <c r="Q934" s="3">
        <f t="shared" si="277"/>
        <v>0</v>
      </c>
      <c r="R934" s="4" t="str">
        <f t="shared" si="278"/>
        <v>A+J=</v>
      </c>
      <c r="S934" s="5">
        <f t="shared" si="279"/>
        <v>43724</v>
      </c>
      <c r="T934" s="8">
        <f t="shared" si="280"/>
        <v>0</v>
      </c>
      <c r="U934" s="8"/>
      <c r="V934" s="8"/>
      <c r="W934" s="8"/>
      <c r="X934" s="8"/>
      <c r="Y934" s="6"/>
      <c r="Z934" s="8"/>
      <c r="AA934" s="8"/>
      <c r="AB934" s="8"/>
      <c r="AC934" s="8"/>
      <c r="AD934" s="8"/>
      <c r="AE934" s="9"/>
      <c r="AF934" s="8"/>
      <c r="AG934" s="8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6"/>
      <c r="GI934" s="6"/>
      <c r="GJ934" s="6"/>
      <c r="GK934" s="6"/>
      <c r="GL934" s="6"/>
      <c r="GM934" s="6"/>
      <c r="GN934" s="6"/>
      <c r="GO934" s="6"/>
      <c r="GP934" s="6"/>
      <c r="GQ934" s="6"/>
      <c r="GR934" s="6"/>
      <c r="GS934" s="6"/>
      <c r="GT934" s="6"/>
      <c r="GU934" s="6"/>
      <c r="GV934" s="6"/>
      <c r="GW934" s="6"/>
      <c r="GX934" s="6"/>
      <c r="GY934" s="6"/>
      <c r="GZ934" s="6"/>
    </row>
    <row r="935" spans="1:208" x14ac:dyDescent="0.15">
      <c r="A935" s="153">
        <f t="shared" si="271"/>
        <v>43551</v>
      </c>
      <c r="B935" s="23" t="str">
        <f t="shared" ca="1" si="281"/>
        <v>n.d</v>
      </c>
      <c r="C935" s="18">
        <f t="shared" si="272"/>
        <v>428000</v>
      </c>
      <c r="D935" s="17">
        <f ca="1">IF(A935&lt;$B$1,VLOOKUP(A935,[1]DI!$A$4:$B$15000,2,FALSE),0)</f>
        <v>0</v>
      </c>
      <c r="E935" s="18">
        <f t="shared" ca="1" si="266"/>
        <v>1</v>
      </c>
      <c r="F935" s="18">
        <f ca="1">(TRUNC(PRODUCT($E$12:$E934),16))</f>
        <v>1.19285434303586</v>
      </c>
      <c r="G935" s="18">
        <f t="shared" ca="1" si="265"/>
        <v>1.19285434303586</v>
      </c>
      <c r="H935" s="18">
        <f t="shared" ca="1" si="267"/>
        <v>1</v>
      </c>
      <c r="I935" s="17">
        <f t="shared" si="273"/>
        <v>0.03</v>
      </c>
      <c r="J935" s="5">
        <f t="shared" si="274"/>
        <v>43539</v>
      </c>
      <c r="K935" s="2">
        <f t="shared" si="275"/>
        <v>8</v>
      </c>
      <c r="L935" s="27">
        <f t="shared" si="276"/>
        <v>8</v>
      </c>
      <c r="M935" s="14">
        <f t="shared" si="268"/>
        <v>1.000938815</v>
      </c>
      <c r="N935" s="14">
        <f t="shared" ca="1" si="269"/>
        <v>1.000938815</v>
      </c>
      <c r="O935" s="27">
        <f t="shared" si="282"/>
        <v>0</v>
      </c>
      <c r="P935" s="18">
        <f t="shared" ca="1" si="270"/>
        <v>401.81281999999999</v>
      </c>
      <c r="Q935" s="3">
        <f t="shared" si="277"/>
        <v>0</v>
      </c>
      <c r="R935" s="4" t="str">
        <f t="shared" si="278"/>
        <v>A+J=</v>
      </c>
      <c r="S935" s="5">
        <f t="shared" si="279"/>
        <v>43724</v>
      </c>
      <c r="T935" s="8">
        <f t="shared" si="280"/>
        <v>0</v>
      </c>
      <c r="U935" s="8"/>
      <c r="V935" s="8"/>
      <c r="W935" s="8"/>
      <c r="X935" s="8"/>
      <c r="Y935" s="6"/>
      <c r="Z935" s="8"/>
      <c r="AA935" s="8"/>
      <c r="AB935" s="8"/>
      <c r="AC935" s="8"/>
      <c r="AD935" s="8"/>
      <c r="AE935" s="9"/>
      <c r="AF935" s="8"/>
      <c r="AG935" s="8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6"/>
      <c r="GI935" s="6"/>
      <c r="GJ935" s="6"/>
      <c r="GK935" s="6"/>
      <c r="GL935" s="6"/>
      <c r="GM935" s="6"/>
      <c r="GN935" s="6"/>
      <c r="GO935" s="6"/>
      <c r="GP935" s="6"/>
      <c r="GQ935" s="6"/>
      <c r="GR935" s="6"/>
      <c r="GS935" s="6"/>
      <c r="GT935" s="6"/>
      <c r="GU935" s="6"/>
      <c r="GV935" s="6"/>
      <c r="GW935" s="6"/>
      <c r="GX935" s="6"/>
      <c r="GY935" s="6"/>
      <c r="GZ935" s="6"/>
    </row>
    <row r="936" spans="1:208" x14ac:dyDescent="0.15">
      <c r="A936" s="153">
        <f t="shared" si="271"/>
        <v>43552</v>
      </c>
      <c r="B936" s="23" t="str">
        <f t="shared" ca="1" si="281"/>
        <v>n.d</v>
      </c>
      <c r="C936" s="18">
        <f t="shared" si="272"/>
        <v>428000</v>
      </c>
      <c r="D936" s="17">
        <f ca="1">IF(A936&lt;$B$1,VLOOKUP(A936,[1]DI!$A$4:$B$15000,2,FALSE),0)</f>
        <v>0</v>
      </c>
      <c r="E936" s="18">
        <f t="shared" ca="1" si="266"/>
        <v>1</v>
      </c>
      <c r="F936" s="18">
        <f ca="1">(TRUNC(PRODUCT($E$12:$E935),16))</f>
        <v>1.19285434303586</v>
      </c>
      <c r="G936" s="18">
        <f t="shared" ca="1" si="265"/>
        <v>1.19285434303586</v>
      </c>
      <c r="H936" s="18">
        <f t="shared" ca="1" si="267"/>
        <v>1</v>
      </c>
      <c r="I936" s="17">
        <f t="shared" si="273"/>
        <v>0.03</v>
      </c>
      <c r="J936" s="5">
        <f t="shared" si="274"/>
        <v>43539</v>
      </c>
      <c r="K936" s="2">
        <f t="shared" si="275"/>
        <v>9</v>
      </c>
      <c r="L936" s="27">
        <f t="shared" si="276"/>
        <v>9</v>
      </c>
      <c r="M936" s="14">
        <f t="shared" si="268"/>
        <v>1.001056229</v>
      </c>
      <c r="N936" s="14">
        <f t="shared" ca="1" si="269"/>
        <v>1.001056229</v>
      </c>
      <c r="O936" s="27">
        <f t="shared" si="282"/>
        <v>0</v>
      </c>
      <c r="P936" s="18">
        <f t="shared" ca="1" si="270"/>
        <v>452.066012</v>
      </c>
      <c r="Q936" s="3">
        <f t="shared" si="277"/>
        <v>0</v>
      </c>
      <c r="R936" s="4" t="str">
        <f t="shared" si="278"/>
        <v>A+J=</v>
      </c>
      <c r="S936" s="5">
        <f t="shared" si="279"/>
        <v>43724</v>
      </c>
      <c r="T936" s="8">
        <f t="shared" si="280"/>
        <v>0</v>
      </c>
      <c r="U936" s="8"/>
      <c r="V936" s="8"/>
      <c r="W936" s="8"/>
      <c r="X936" s="8"/>
      <c r="Y936" s="6"/>
      <c r="Z936" s="8"/>
      <c r="AA936" s="8"/>
      <c r="AB936" s="8"/>
      <c r="AC936" s="8"/>
      <c r="AD936" s="8"/>
      <c r="AE936" s="9"/>
      <c r="AF936" s="8"/>
      <c r="AG936" s="8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6"/>
      <c r="GI936" s="6"/>
      <c r="GJ936" s="6"/>
      <c r="GK936" s="6"/>
      <c r="GL936" s="6"/>
      <c r="GM936" s="6"/>
      <c r="GN936" s="6"/>
      <c r="GO936" s="6"/>
      <c r="GP936" s="6"/>
      <c r="GQ936" s="6"/>
      <c r="GR936" s="6"/>
      <c r="GS936" s="6"/>
      <c r="GT936" s="6"/>
      <c r="GU936" s="6"/>
      <c r="GV936" s="6"/>
      <c r="GW936" s="6"/>
      <c r="GX936" s="6"/>
      <c r="GY936" s="6"/>
      <c r="GZ936" s="6"/>
    </row>
    <row r="937" spans="1:208" x14ac:dyDescent="0.15">
      <c r="A937" s="153">
        <f t="shared" si="271"/>
        <v>43553</v>
      </c>
      <c r="B937" s="23" t="str">
        <f t="shared" ca="1" si="281"/>
        <v>n.d</v>
      </c>
      <c r="C937" s="18">
        <f t="shared" si="272"/>
        <v>428000</v>
      </c>
      <c r="D937" s="17">
        <f ca="1">IF(A937&lt;$B$1,VLOOKUP(A937,[1]DI!$A$4:$B$15000,2,FALSE),0)</f>
        <v>0</v>
      </c>
      <c r="E937" s="18">
        <f t="shared" ca="1" si="266"/>
        <v>1</v>
      </c>
      <c r="F937" s="18">
        <f ca="1">(TRUNC(PRODUCT($E$12:$E936),16))</f>
        <v>1.19285434303586</v>
      </c>
      <c r="G937" s="18">
        <f t="shared" ca="1" si="265"/>
        <v>1.19285434303586</v>
      </c>
      <c r="H937" s="18">
        <f t="shared" ca="1" si="267"/>
        <v>1</v>
      </c>
      <c r="I937" s="17">
        <f t="shared" si="273"/>
        <v>0.03</v>
      </c>
      <c r="J937" s="5">
        <f t="shared" si="274"/>
        <v>43539</v>
      </c>
      <c r="K937" s="2">
        <f t="shared" si="275"/>
        <v>10</v>
      </c>
      <c r="L937" s="27">
        <f t="shared" si="276"/>
        <v>10</v>
      </c>
      <c r="M937" s="14">
        <f t="shared" si="268"/>
        <v>1.0011736570000001</v>
      </c>
      <c r="N937" s="14">
        <f t="shared" ca="1" si="269"/>
        <v>1.0011736570000001</v>
      </c>
      <c r="O937" s="27">
        <f t="shared" si="282"/>
        <v>0</v>
      </c>
      <c r="P937" s="18">
        <f t="shared" ca="1" si="270"/>
        <v>502.32519600000001</v>
      </c>
      <c r="Q937" s="3">
        <f t="shared" si="277"/>
        <v>0</v>
      </c>
      <c r="R937" s="4" t="str">
        <f t="shared" si="278"/>
        <v>A+J=</v>
      </c>
      <c r="S937" s="5">
        <f t="shared" si="279"/>
        <v>43724</v>
      </c>
      <c r="T937" s="8">
        <f t="shared" si="280"/>
        <v>0</v>
      </c>
      <c r="U937" s="8"/>
      <c r="V937" s="8"/>
      <c r="W937" s="8"/>
      <c r="X937" s="8"/>
      <c r="Y937" s="6"/>
      <c r="Z937" s="8"/>
      <c r="AA937" s="8"/>
      <c r="AB937" s="8"/>
      <c r="AC937" s="8"/>
      <c r="AD937" s="8"/>
      <c r="AE937" s="9"/>
      <c r="AF937" s="8"/>
      <c r="AG937" s="8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6"/>
      <c r="GI937" s="6"/>
      <c r="GJ937" s="6"/>
      <c r="GK937" s="6"/>
      <c r="GL937" s="6"/>
      <c r="GM937" s="6"/>
      <c r="GN937" s="6"/>
      <c r="GO937" s="6"/>
      <c r="GP937" s="6"/>
      <c r="GQ937" s="6"/>
      <c r="GR937" s="6"/>
      <c r="GS937" s="6"/>
      <c r="GT937" s="6"/>
      <c r="GU937" s="6"/>
      <c r="GV937" s="6"/>
      <c r="GW937" s="6"/>
      <c r="GX937" s="6"/>
      <c r="GY937" s="6"/>
      <c r="GZ937" s="6"/>
    </row>
    <row r="938" spans="1:208" x14ac:dyDescent="0.15">
      <c r="A938" s="153">
        <f t="shared" si="271"/>
        <v>43554</v>
      </c>
      <c r="B938" s="23" t="str">
        <f t="shared" ca="1" si="281"/>
        <v>n.d</v>
      </c>
      <c r="C938" s="18">
        <f t="shared" si="272"/>
        <v>428000</v>
      </c>
      <c r="D938" s="17">
        <f ca="1">IF(A938&lt;$B$1,VLOOKUP(A938,[1]DI!$A$4:$B$15000,2,FALSE),0)</f>
        <v>0</v>
      </c>
      <c r="E938" s="18">
        <f t="shared" ca="1" si="266"/>
        <v>1</v>
      </c>
      <c r="F938" s="18">
        <f ca="1">(TRUNC(PRODUCT($E$12:$E937),16))</f>
        <v>1.19285434303586</v>
      </c>
      <c r="G938" s="18">
        <f t="shared" ca="1" si="265"/>
        <v>1.19285434303586</v>
      </c>
      <c r="H938" s="18">
        <f t="shared" ca="1" si="267"/>
        <v>1</v>
      </c>
      <c r="I938" s="17">
        <f t="shared" si="273"/>
        <v>0.03</v>
      </c>
      <c r="J938" s="5">
        <f t="shared" si="274"/>
        <v>43539</v>
      </c>
      <c r="K938" s="2">
        <f t="shared" si="275"/>
        <v>10</v>
      </c>
      <c r="L938" s="27">
        <f t="shared" si="276"/>
        <v>11</v>
      </c>
      <c r="M938" s="14">
        <f t="shared" si="268"/>
        <v>1.001291098</v>
      </c>
      <c r="N938" s="14">
        <f t="shared" ca="1" si="269"/>
        <v>1.001291098</v>
      </c>
      <c r="O938" s="27">
        <f t="shared" si="282"/>
        <v>0</v>
      </c>
      <c r="P938" s="18">
        <f t="shared" ca="1" si="270"/>
        <v>552.58994399999995</v>
      </c>
      <c r="Q938" s="3">
        <f t="shared" si="277"/>
        <v>0</v>
      </c>
      <c r="R938" s="4" t="str">
        <f t="shared" si="278"/>
        <v>A+J=</v>
      </c>
      <c r="S938" s="5">
        <f t="shared" si="279"/>
        <v>43724</v>
      </c>
      <c r="T938" s="8">
        <f t="shared" si="280"/>
        <v>0</v>
      </c>
      <c r="U938" s="8"/>
      <c r="V938" s="8"/>
      <c r="W938" s="8"/>
      <c r="X938" s="8"/>
      <c r="Y938" s="6"/>
      <c r="Z938" s="8"/>
      <c r="AA938" s="8"/>
      <c r="AB938" s="8"/>
      <c r="AC938" s="8"/>
      <c r="AD938" s="8"/>
      <c r="AE938" s="9"/>
      <c r="AF938" s="8"/>
      <c r="AG938" s="8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6"/>
      <c r="GI938" s="6"/>
      <c r="GJ938" s="6"/>
      <c r="GK938" s="6"/>
      <c r="GL938" s="6"/>
      <c r="GM938" s="6"/>
      <c r="GN938" s="6"/>
      <c r="GO938" s="6"/>
      <c r="GP938" s="6"/>
      <c r="GQ938" s="6"/>
      <c r="GR938" s="6"/>
      <c r="GS938" s="6"/>
      <c r="GT938" s="6"/>
      <c r="GU938" s="6"/>
      <c r="GV938" s="6"/>
      <c r="GW938" s="6"/>
      <c r="GX938" s="6"/>
      <c r="GY938" s="6"/>
      <c r="GZ938" s="6"/>
    </row>
    <row r="939" spans="1:208" x14ac:dyDescent="0.15">
      <c r="A939" s="153">
        <f t="shared" si="271"/>
        <v>43555</v>
      </c>
      <c r="B939" s="23" t="str">
        <f t="shared" ca="1" si="281"/>
        <v>n.d</v>
      </c>
      <c r="C939" s="18">
        <f t="shared" si="272"/>
        <v>428000</v>
      </c>
      <c r="D939" s="17">
        <f ca="1">IF(A939&lt;$B$1,VLOOKUP(A939,[1]DI!$A$4:$B$15000,2,FALSE),0)</f>
        <v>0</v>
      </c>
      <c r="E939" s="18">
        <f t="shared" ca="1" si="266"/>
        <v>1</v>
      </c>
      <c r="F939" s="18">
        <f ca="1">(TRUNC(PRODUCT($E$12:$E938),16))</f>
        <v>1.19285434303586</v>
      </c>
      <c r="G939" s="18">
        <f t="shared" ca="1" si="265"/>
        <v>1.19285434303586</v>
      </c>
      <c r="H939" s="18">
        <f t="shared" ca="1" si="267"/>
        <v>1</v>
      </c>
      <c r="I939" s="17">
        <f t="shared" si="273"/>
        <v>0.03</v>
      </c>
      <c r="J939" s="5">
        <f t="shared" si="274"/>
        <v>43539</v>
      </c>
      <c r="K939" s="2">
        <f t="shared" si="275"/>
        <v>10</v>
      </c>
      <c r="L939" s="27">
        <f t="shared" si="276"/>
        <v>11</v>
      </c>
      <c r="M939" s="14">
        <f t="shared" si="268"/>
        <v>1.001291098</v>
      </c>
      <c r="N939" s="14">
        <f t="shared" ca="1" si="269"/>
        <v>1.001291098</v>
      </c>
      <c r="O939" s="27">
        <f t="shared" si="282"/>
        <v>0</v>
      </c>
      <c r="P939" s="18">
        <f t="shared" ca="1" si="270"/>
        <v>552.58994399999995</v>
      </c>
      <c r="Q939" s="3">
        <f t="shared" si="277"/>
        <v>0</v>
      </c>
      <c r="R939" s="4" t="str">
        <f t="shared" si="278"/>
        <v>A+J=</v>
      </c>
      <c r="S939" s="5">
        <f t="shared" si="279"/>
        <v>43724</v>
      </c>
      <c r="T939" s="8">
        <f t="shared" si="280"/>
        <v>0</v>
      </c>
      <c r="U939" s="8"/>
      <c r="V939" s="8"/>
      <c r="W939" s="8"/>
      <c r="X939" s="8"/>
      <c r="Y939" s="6"/>
      <c r="Z939" s="8"/>
      <c r="AA939" s="8"/>
      <c r="AB939" s="8"/>
      <c r="AC939" s="8"/>
      <c r="AD939" s="8"/>
      <c r="AE939" s="9"/>
      <c r="AF939" s="8"/>
      <c r="AG939" s="8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6"/>
      <c r="GI939" s="6"/>
      <c r="GJ939" s="6"/>
      <c r="GK939" s="6"/>
      <c r="GL939" s="6"/>
      <c r="GM939" s="6"/>
      <c r="GN939" s="6"/>
      <c r="GO939" s="6"/>
      <c r="GP939" s="6"/>
      <c r="GQ939" s="6"/>
      <c r="GR939" s="6"/>
      <c r="GS939" s="6"/>
      <c r="GT939" s="6"/>
      <c r="GU939" s="6"/>
      <c r="GV939" s="6"/>
      <c r="GW939" s="6"/>
      <c r="GX939" s="6"/>
      <c r="GY939" s="6"/>
      <c r="GZ939" s="6"/>
    </row>
    <row r="940" spans="1:208" x14ac:dyDescent="0.15">
      <c r="A940" s="153">
        <f t="shared" si="271"/>
        <v>43556</v>
      </c>
      <c r="B940" s="23" t="str">
        <f t="shared" ca="1" si="281"/>
        <v>n.d</v>
      </c>
      <c r="C940" s="18">
        <f t="shared" si="272"/>
        <v>428000</v>
      </c>
      <c r="D940" s="17">
        <f ca="1">IF(A940&lt;$B$1,VLOOKUP(A940,[1]DI!$A$4:$B$15000,2,FALSE),0)</f>
        <v>0</v>
      </c>
      <c r="E940" s="18">
        <f t="shared" ca="1" si="266"/>
        <v>1</v>
      </c>
      <c r="F940" s="18">
        <f ca="1">(TRUNC(PRODUCT($E$12:$E939),16))</f>
        <v>1.19285434303586</v>
      </c>
      <c r="G940" s="18">
        <f t="shared" ca="1" si="265"/>
        <v>1.19285434303586</v>
      </c>
      <c r="H940" s="18">
        <f t="shared" ca="1" si="267"/>
        <v>1</v>
      </c>
      <c r="I940" s="17">
        <f t="shared" si="273"/>
        <v>0.03</v>
      </c>
      <c r="J940" s="5">
        <f t="shared" si="274"/>
        <v>43539</v>
      </c>
      <c r="K940" s="2">
        <f t="shared" si="275"/>
        <v>11</v>
      </c>
      <c r="L940" s="27">
        <f t="shared" si="276"/>
        <v>11</v>
      </c>
      <c r="M940" s="14">
        <f t="shared" si="268"/>
        <v>1.001291098</v>
      </c>
      <c r="N940" s="14">
        <f t="shared" ca="1" si="269"/>
        <v>1.001291098</v>
      </c>
      <c r="O940" s="27">
        <f t="shared" si="282"/>
        <v>0</v>
      </c>
      <c r="P940" s="18">
        <f t="shared" ca="1" si="270"/>
        <v>552.58994399999995</v>
      </c>
      <c r="Q940" s="3">
        <f t="shared" si="277"/>
        <v>0</v>
      </c>
      <c r="R940" s="4" t="str">
        <f t="shared" si="278"/>
        <v>A+J=</v>
      </c>
      <c r="S940" s="5">
        <f t="shared" si="279"/>
        <v>43724</v>
      </c>
      <c r="T940" s="8">
        <f t="shared" si="280"/>
        <v>0</v>
      </c>
      <c r="U940" s="8"/>
      <c r="V940" s="8"/>
      <c r="W940" s="8"/>
      <c r="X940" s="8"/>
      <c r="Y940" s="6"/>
      <c r="Z940" s="8"/>
      <c r="AA940" s="8"/>
      <c r="AB940" s="8"/>
      <c r="AC940" s="8"/>
      <c r="AD940" s="8"/>
      <c r="AE940" s="9"/>
      <c r="AF940" s="8"/>
      <c r="AG940" s="8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6"/>
      <c r="GI940" s="6"/>
      <c r="GJ940" s="6"/>
      <c r="GK940" s="6"/>
      <c r="GL940" s="6"/>
      <c r="GM940" s="6"/>
      <c r="GN940" s="6"/>
      <c r="GO940" s="6"/>
      <c r="GP940" s="6"/>
      <c r="GQ940" s="6"/>
      <c r="GR940" s="6"/>
      <c r="GS940" s="6"/>
      <c r="GT940" s="6"/>
      <c r="GU940" s="6"/>
      <c r="GV940" s="6"/>
      <c r="GW940" s="6"/>
      <c r="GX940" s="6"/>
      <c r="GY940" s="6"/>
      <c r="GZ940" s="6"/>
    </row>
    <row r="941" spans="1:208" x14ac:dyDescent="0.15">
      <c r="A941" s="153">
        <f t="shared" si="271"/>
        <v>43557</v>
      </c>
      <c r="B941" s="23" t="str">
        <f t="shared" ca="1" si="281"/>
        <v>n.d</v>
      </c>
      <c r="C941" s="18">
        <f t="shared" si="272"/>
        <v>428000</v>
      </c>
      <c r="D941" s="17">
        <f ca="1">IF(A941&lt;$B$1,VLOOKUP(A941,[1]DI!$A$4:$B$15000,2,FALSE),0)</f>
        <v>0</v>
      </c>
      <c r="E941" s="18">
        <f t="shared" ca="1" si="266"/>
        <v>1</v>
      </c>
      <c r="F941" s="18">
        <f ca="1">(TRUNC(PRODUCT($E$12:$E940),16))</f>
        <v>1.19285434303586</v>
      </c>
      <c r="G941" s="18">
        <f t="shared" ca="1" si="265"/>
        <v>1.19285434303586</v>
      </c>
      <c r="H941" s="18">
        <f t="shared" ca="1" si="267"/>
        <v>1</v>
      </c>
      <c r="I941" s="17">
        <f t="shared" si="273"/>
        <v>0.03</v>
      </c>
      <c r="J941" s="5">
        <f t="shared" si="274"/>
        <v>43539</v>
      </c>
      <c r="K941" s="2">
        <f t="shared" si="275"/>
        <v>12</v>
      </c>
      <c r="L941" s="27">
        <f t="shared" si="276"/>
        <v>12</v>
      </c>
      <c r="M941" s="14">
        <f t="shared" si="268"/>
        <v>1.0014085530000001</v>
      </c>
      <c r="N941" s="14">
        <f t="shared" ca="1" si="269"/>
        <v>1.0014085530000001</v>
      </c>
      <c r="O941" s="27">
        <f t="shared" si="282"/>
        <v>0</v>
      </c>
      <c r="P941" s="18">
        <f t="shared" ca="1" si="270"/>
        <v>602.86068399999999</v>
      </c>
      <c r="Q941" s="3">
        <f t="shared" si="277"/>
        <v>0</v>
      </c>
      <c r="R941" s="4" t="str">
        <f t="shared" si="278"/>
        <v>A+J=</v>
      </c>
      <c r="S941" s="5">
        <f t="shared" si="279"/>
        <v>43724</v>
      </c>
      <c r="T941" s="8">
        <f t="shared" si="280"/>
        <v>0</v>
      </c>
      <c r="U941" s="8"/>
      <c r="V941" s="8"/>
      <c r="W941" s="8"/>
      <c r="X941" s="8"/>
      <c r="Y941" s="6"/>
      <c r="Z941" s="8"/>
      <c r="AA941" s="8"/>
      <c r="AB941" s="8"/>
      <c r="AC941" s="8"/>
      <c r="AD941" s="8"/>
      <c r="AE941" s="9"/>
      <c r="AF941" s="8"/>
      <c r="AG941" s="8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6"/>
      <c r="GI941" s="6"/>
      <c r="GJ941" s="6"/>
      <c r="GK941" s="6"/>
      <c r="GL941" s="6"/>
      <c r="GM941" s="6"/>
      <c r="GN941" s="6"/>
      <c r="GO941" s="6"/>
      <c r="GP941" s="6"/>
      <c r="GQ941" s="6"/>
      <c r="GR941" s="6"/>
      <c r="GS941" s="6"/>
      <c r="GT941" s="6"/>
      <c r="GU941" s="6"/>
      <c r="GV941" s="6"/>
      <c r="GW941" s="6"/>
      <c r="GX941" s="6"/>
      <c r="GY941" s="6"/>
      <c r="GZ941" s="6"/>
    </row>
    <row r="942" spans="1:208" x14ac:dyDescent="0.15">
      <c r="A942" s="153">
        <f t="shared" si="271"/>
        <v>43558</v>
      </c>
      <c r="B942" s="23" t="str">
        <f t="shared" ca="1" si="281"/>
        <v>n.d</v>
      </c>
      <c r="C942" s="18">
        <f t="shared" si="272"/>
        <v>428000</v>
      </c>
      <c r="D942" s="17">
        <f ca="1">IF(A942&lt;$B$1,VLOOKUP(A942,[1]DI!$A$4:$B$15000,2,FALSE),0)</f>
        <v>0</v>
      </c>
      <c r="E942" s="18">
        <f t="shared" ca="1" si="266"/>
        <v>1</v>
      </c>
      <c r="F942" s="18">
        <f ca="1">(TRUNC(PRODUCT($E$12:$E941),16))</f>
        <v>1.19285434303586</v>
      </c>
      <c r="G942" s="18">
        <f t="shared" ca="1" si="265"/>
        <v>1.19285434303586</v>
      </c>
      <c r="H942" s="18">
        <f t="shared" ca="1" si="267"/>
        <v>1</v>
      </c>
      <c r="I942" s="17">
        <f t="shared" si="273"/>
        <v>0.03</v>
      </c>
      <c r="J942" s="5">
        <f t="shared" si="274"/>
        <v>43539</v>
      </c>
      <c r="K942" s="2">
        <f t="shared" si="275"/>
        <v>13</v>
      </c>
      <c r="L942" s="27">
        <f t="shared" si="276"/>
        <v>13</v>
      </c>
      <c r="M942" s="14">
        <f t="shared" si="268"/>
        <v>1.001526022</v>
      </c>
      <c r="N942" s="14">
        <f t="shared" ca="1" si="269"/>
        <v>1.001526022</v>
      </c>
      <c r="O942" s="27">
        <f t="shared" si="282"/>
        <v>0</v>
      </c>
      <c r="P942" s="18">
        <f t="shared" ca="1" si="270"/>
        <v>653.13741599000002</v>
      </c>
      <c r="Q942" s="3">
        <f t="shared" si="277"/>
        <v>0</v>
      </c>
      <c r="R942" s="4" t="str">
        <f t="shared" si="278"/>
        <v>A+J=</v>
      </c>
      <c r="S942" s="5">
        <f t="shared" si="279"/>
        <v>43724</v>
      </c>
      <c r="T942" s="8">
        <f t="shared" si="280"/>
        <v>0</v>
      </c>
      <c r="U942" s="8"/>
      <c r="V942" s="8"/>
      <c r="W942" s="8"/>
      <c r="X942" s="8"/>
      <c r="Y942" s="6"/>
      <c r="Z942" s="8"/>
      <c r="AA942" s="8"/>
      <c r="AB942" s="8"/>
      <c r="AC942" s="8"/>
      <c r="AD942" s="8"/>
      <c r="AE942" s="9"/>
      <c r="AF942" s="8"/>
      <c r="AG942" s="8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6"/>
      <c r="GI942" s="6"/>
      <c r="GJ942" s="6"/>
      <c r="GK942" s="6"/>
      <c r="GL942" s="6"/>
      <c r="GM942" s="6"/>
      <c r="GN942" s="6"/>
      <c r="GO942" s="6"/>
      <c r="GP942" s="6"/>
      <c r="GQ942" s="6"/>
      <c r="GR942" s="6"/>
      <c r="GS942" s="6"/>
      <c r="GT942" s="6"/>
      <c r="GU942" s="6"/>
      <c r="GV942" s="6"/>
      <c r="GW942" s="6"/>
      <c r="GX942" s="6"/>
      <c r="GY942" s="6"/>
      <c r="GZ942" s="6"/>
    </row>
    <row r="943" spans="1:208" x14ac:dyDescent="0.15">
      <c r="A943" s="153">
        <f t="shared" si="271"/>
        <v>43559</v>
      </c>
      <c r="B943" s="23" t="str">
        <f t="shared" ca="1" si="281"/>
        <v>n.d</v>
      </c>
      <c r="C943" s="18">
        <f t="shared" si="272"/>
        <v>428000</v>
      </c>
      <c r="D943" s="17">
        <f ca="1">IF(A943&lt;$B$1,VLOOKUP(A943,[1]DI!$A$4:$B$15000,2,FALSE),0)</f>
        <v>0</v>
      </c>
      <c r="E943" s="18">
        <f t="shared" ca="1" si="266"/>
        <v>1</v>
      </c>
      <c r="F943" s="18">
        <f ca="1">(TRUNC(PRODUCT($E$12:$E942),16))</f>
        <v>1.19285434303586</v>
      </c>
      <c r="G943" s="18">
        <f t="shared" ca="1" si="265"/>
        <v>1.19285434303586</v>
      </c>
      <c r="H943" s="18">
        <f t="shared" ca="1" si="267"/>
        <v>1</v>
      </c>
      <c r="I943" s="17">
        <f t="shared" si="273"/>
        <v>0.03</v>
      </c>
      <c r="J943" s="5">
        <f t="shared" si="274"/>
        <v>43539</v>
      </c>
      <c r="K943" s="2">
        <f t="shared" si="275"/>
        <v>14</v>
      </c>
      <c r="L943" s="27">
        <f t="shared" si="276"/>
        <v>14</v>
      </c>
      <c r="M943" s="14">
        <f t="shared" si="268"/>
        <v>1.0016435050000001</v>
      </c>
      <c r="N943" s="14">
        <f t="shared" ca="1" si="269"/>
        <v>1.0016435050000001</v>
      </c>
      <c r="O943" s="27">
        <f t="shared" si="282"/>
        <v>0</v>
      </c>
      <c r="P943" s="18">
        <f t="shared" ca="1" si="270"/>
        <v>703.42013999999995</v>
      </c>
      <c r="Q943" s="3">
        <f t="shared" si="277"/>
        <v>0</v>
      </c>
      <c r="R943" s="4" t="str">
        <f t="shared" si="278"/>
        <v>A+J=</v>
      </c>
      <c r="S943" s="5">
        <f t="shared" si="279"/>
        <v>43724</v>
      </c>
      <c r="T943" s="8">
        <f t="shared" si="280"/>
        <v>0</v>
      </c>
      <c r="U943" s="8"/>
      <c r="V943" s="8"/>
      <c r="W943" s="8"/>
      <c r="X943" s="8"/>
      <c r="Y943" s="6"/>
      <c r="Z943" s="8"/>
      <c r="AA943" s="8"/>
      <c r="AB943" s="8"/>
      <c r="AC943" s="8"/>
      <c r="AD943" s="8"/>
      <c r="AE943" s="9"/>
      <c r="AF943" s="8"/>
      <c r="AG943" s="8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6"/>
      <c r="GI943" s="6"/>
      <c r="GJ943" s="6"/>
      <c r="GK943" s="6"/>
      <c r="GL943" s="6"/>
      <c r="GM943" s="6"/>
      <c r="GN943" s="6"/>
      <c r="GO943" s="6"/>
      <c r="GP943" s="6"/>
      <c r="GQ943" s="6"/>
      <c r="GR943" s="6"/>
      <c r="GS943" s="6"/>
      <c r="GT943" s="6"/>
      <c r="GU943" s="6"/>
      <c r="GV943" s="6"/>
      <c r="GW943" s="6"/>
      <c r="GX943" s="6"/>
      <c r="GY943" s="6"/>
      <c r="GZ943" s="6"/>
    </row>
    <row r="944" spans="1:208" x14ac:dyDescent="0.15">
      <c r="A944" s="153">
        <f t="shared" si="271"/>
        <v>43560</v>
      </c>
      <c r="B944" s="23" t="str">
        <f t="shared" ca="1" si="281"/>
        <v>n.d</v>
      </c>
      <c r="C944" s="18">
        <f t="shared" si="272"/>
        <v>428000</v>
      </c>
      <c r="D944" s="17">
        <f ca="1">IF(A944&lt;$B$1,VLOOKUP(A944,[1]DI!$A$4:$B$15000,2,FALSE),0)</f>
        <v>0</v>
      </c>
      <c r="E944" s="18">
        <f t="shared" ca="1" si="266"/>
        <v>1</v>
      </c>
      <c r="F944" s="18">
        <f ca="1">(TRUNC(PRODUCT($E$12:$E943),16))</f>
        <v>1.19285434303586</v>
      </c>
      <c r="G944" s="18">
        <f t="shared" ref="G944:G1007" ca="1" si="283">IF(O943&gt;0,F943,G943)</f>
        <v>1.19285434303586</v>
      </c>
      <c r="H944" s="18">
        <f t="shared" ca="1" si="267"/>
        <v>1</v>
      </c>
      <c r="I944" s="17">
        <f t="shared" si="273"/>
        <v>0.03</v>
      </c>
      <c r="J944" s="5">
        <f t="shared" si="274"/>
        <v>43539</v>
      </c>
      <c r="K944" s="2">
        <f t="shared" si="275"/>
        <v>15</v>
      </c>
      <c r="L944" s="27">
        <f t="shared" si="276"/>
        <v>15</v>
      </c>
      <c r="M944" s="14">
        <f t="shared" si="268"/>
        <v>1.001761001</v>
      </c>
      <c r="N944" s="14">
        <f t="shared" ca="1" si="269"/>
        <v>1.001761001</v>
      </c>
      <c r="O944" s="27">
        <f t="shared" si="282"/>
        <v>0</v>
      </c>
      <c r="P944" s="18">
        <f t="shared" ca="1" si="270"/>
        <v>753.70842799000002</v>
      </c>
      <c r="Q944" s="3">
        <f t="shared" si="277"/>
        <v>0</v>
      </c>
      <c r="R944" s="4" t="str">
        <f t="shared" si="278"/>
        <v>A+J=</v>
      </c>
      <c r="S944" s="5">
        <f t="shared" si="279"/>
        <v>43724</v>
      </c>
      <c r="T944" s="8">
        <f t="shared" si="280"/>
        <v>0</v>
      </c>
      <c r="U944" s="8"/>
      <c r="V944" s="8"/>
      <c r="W944" s="8"/>
      <c r="X944" s="8"/>
      <c r="Y944" s="6"/>
      <c r="Z944" s="8"/>
      <c r="AA944" s="8"/>
      <c r="AB944" s="8"/>
      <c r="AC944" s="8"/>
      <c r="AD944" s="8"/>
      <c r="AE944" s="9"/>
      <c r="AF944" s="8"/>
      <c r="AG944" s="8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6"/>
      <c r="GI944" s="6"/>
      <c r="GJ944" s="6"/>
      <c r="GK944" s="6"/>
      <c r="GL944" s="6"/>
      <c r="GM944" s="6"/>
      <c r="GN944" s="6"/>
      <c r="GO944" s="6"/>
      <c r="GP944" s="6"/>
      <c r="GQ944" s="6"/>
      <c r="GR944" s="6"/>
      <c r="GS944" s="6"/>
      <c r="GT944" s="6"/>
      <c r="GU944" s="6"/>
      <c r="GV944" s="6"/>
      <c r="GW944" s="6"/>
      <c r="GX944" s="6"/>
      <c r="GY944" s="6"/>
      <c r="GZ944" s="6"/>
    </row>
    <row r="945" spans="1:208" x14ac:dyDescent="0.15">
      <c r="A945" s="153">
        <f t="shared" si="271"/>
        <v>43561</v>
      </c>
      <c r="B945" s="23" t="str">
        <f t="shared" ca="1" si="281"/>
        <v>n.d</v>
      </c>
      <c r="C945" s="18">
        <f t="shared" si="272"/>
        <v>428000</v>
      </c>
      <c r="D945" s="17">
        <f ca="1">IF(A945&lt;$B$1,VLOOKUP(A945,[1]DI!$A$4:$B$15000,2,FALSE),0)</f>
        <v>0</v>
      </c>
      <c r="E945" s="18">
        <f t="shared" ca="1" si="266"/>
        <v>1</v>
      </c>
      <c r="F945" s="18">
        <f ca="1">(TRUNC(PRODUCT($E$12:$E944),16))</f>
        <v>1.19285434303586</v>
      </c>
      <c r="G945" s="18">
        <f t="shared" ca="1" si="283"/>
        <v>1.19285434303586</v>
      </c>
      <c r="H945" s="18">
        <f t="shared" ca="1" si="267"/>
        <v>1</v>
      </c>
      <c r="I945" s="17">
        <f t="shared" si="273"/>
        <v>0.03</v>
      </c>
      <c r="J945" s="5">
        <f t="shared" si="274"/>
        <v>43539</v>
      </c>
      <c r="K945" s="2">
        <f t="shared" si="275"/>
        <v>15</v>
      </c>
      <c r="L945" s="27">
        <f t="shared" si="276"/>
        <v>16</v>
      </c>
      <c r="M945" s="14">
        <f t="shared" si="268"/>
        <v>1.001878512</v>
      </c>
      <c r="N945" s="14">
        <f t="shared" ca="1" si="269"/>
        <v>1.001878512</v>
      </c>
      <c r="O945" s="27">
        <f t="shared" si="282"/>
        <v>0</v>
      </c>
      <c r="P945" s="18">
        <f t="shared" ca="1" si="270"/>
        <v>804.00313599000003</v>
      </c>
      <c r="Q945" s="3">
        <f t="shared" si="277"/>
        <v>0</v>
      </c>
      <c r="R945" s="4" t="str">
        <f t="shared" si="278"/>
        <v>A+J=</v>
      </c>
      <c r="S945" s="5">
        <f t="shared" si="279"/>
        <v>43724</v>
      </c>
      <c r="T945" s="8">
        <f t="shared" si="280"/>
        <v>0</v>
      </c>
      <c r="U945" s="8"/>
      <c r="V945" s="8"/>
      <c r="W945" s="8"/>
      <c r="X945" s="8"/>
      <c r="Y945" s="6"/>
      <c r="Z945" s="8"/>
      <c r="AA945" s="8"/>
      <c r="AB945" s="8"/>
      <c r="AC945" s="8"/>
      <c r="AD945" s="8"/>
      <c r="AE945" s="9"/>
      <c r="AF945" s="8"/>
      <c r="AG945" s="8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6"/>
      <c r="GI945" s="6"/>
      <c r="GJ945" s="6"/>
      <c r="GK945" s="6"/>
      <c r="GL945" s="6"/>
      <c r="GM945" s="6"/>
      <c r="GN945" s="6"/>
      <c r="GO945" s="6"/>
      <c r="GP945" s="6"/>
      <c r="GQ945" s="6"/>
      <c r="GR945" s="6"/>
      <c r="GS945" s="6"/>
      <c r="GT945" s="6"/>
      <c r="GU945" s="6"/>
      <c r="GV945" s="6"/>
      <c r="GW945" s="6"/>
      <c r="GX945" s="6"/>
      <c r="GY945" s="6"/>
      <c r="GZ945" s="6"/>
    </row>
    <row r="946" spans="1:208" x14ac:dyDescent="0.15">
      <c r="A946" s="153">
        <f t="shared" si="271"/>
        <v>43562</v>
      </c>
      <c r="B946" s="23" t="str">
        <f t="shared" ca="1" si="281"/>
        <v>n.d</v>
      </c>
      <c r="C946" s="18">
        <f t="shared" si="272"/>
        <v>428000</v>
      </c>
      <c r="D946" s="17">
        <f ca="1">IF(A946&lt;$B$1,VLOOKUP(A946,[1]DI!$A$4:$B$15000,2,FALSE),0)</f>
        <v>0</v>
      </c>
      <c r="E946" s="18">
        <f t="shared" ca="1" si="266"/>
        <v>1</v>
      </c>
      <c r="F946" s="18">
        <f ca="1">(TRUNC(PRODUCT($E$12:$E945),16))</f>
        <v>1.19285434303586</v>
      </c>
      <c r="G946" s="18">
        <f t="shared" ca="1" si="283"/>
        <v>1.19285434303586</v>
      </c>
      <c r="H946" s="18">
        <f t="shared" ca="1" si="267"/>
        <v>1</v>
      </c>
      <c r="I946" s="17">
        <f t="shared" si="273"/>
        <v>0.03</v>
      </c>
      <c r="J946" s="5">
        <f t="shared" si="274"/>
        <v>43539</v>
      </c>
      <c r="K946" s="2">
        <f t="shared" si="275"/>
        <v>15</v>
      </c>
      <c r="L946" s="27">
        <f t="shared" si="276"/>
        <v>16</v>
      </c>
      <c r="M946" s="14">
        <f t="shared" si="268"/>
        <v>1.001878512</v>
      </c>
      <c r="N946" s="14">
        <f t="shared" ca="1" si="269"/>
        <v>1.001878512</v>
      </c>
      <c r="O946" s="27">
        <f t="shared" si="282"/>
        <v>0</v>
      </c>
      <c r="P946" s="18">
        <f t="shared" ca="1" si="270"/>
        <v>804.00313599000003</v>
      </c>
      <c r="Q946" s="3">
        <f t="shared" si="277"/>
        <v>0</v>
      </c>
      <c r="R946" s="4" t="str">
        <f t="shared" si="278"/>
        <v>A+J=</v>
      </c>
      <c r="S946" s="5">
        <f t="shared" si="279"/>
        <v>43724</v>
      </c>
      <c r="T946" s="8">
        <f t="shared" si="280"/>
        <v>0</v>
      </c>
      <c r="U946" s="8"/>
      <c r="V946" s="8"/>
      <c r="W946" s="8"/>
      <c r="X946" s="8"/>
      <c r="Y946" s="6"/>
      <c r="Z946" s="8"/>
      <c r="AA946" s="8"/>
      <c r="AB946" s="8"/>
      <c r="AC946" s="8"/>
      <c r="AD946" s="8"/>
      <c r="AE946" s="9"/>
      <c r="AF946" s="8"/>
      <c r="AG946" s="8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6"/>
      <c r="GI946" s="6"/>
      <c r="GJ946" s="6"/>
      <c r="GK946" s="6"/>
      <c r="GL946" s="6"/>
      <c r="GM946" s="6"/>
      <c r="GN946" s="6"/>
      <c r="GO946" s="6"/>
      <c r="GP946" s="6"/>
      <c r="GQ946" s="6"/>
      <c r="GR946" s="6"/>
      <c r="GS946" s="6"/>
      <c r="GT946" s="6"/>
      <c r="GU946" s="6"/>
      <c r="GV946" s="6"/>
      <c r="GW946" s="6"/>
      <c r="GX946" s="6"/>
      <c r="GY946" s="6"/>
      <c r="GZ946" s="6"/>
    </row>
    <row r="947" spans="1:208" x14ac:dyDescent="0.15">
      <c r="A947" s="153">
        <f t="shared" si="271"/>
        <v>43563</v>
      </c>
      <c r="B947" s="23" t="str">
        <f t="shared" ca="1" si="281"/>
        <v>n.d</v>
      </c>
      <c r="C947" s="18">
        <f t="shared" si="272"/>
        <v>428000</v>
      </c>
      <c r="D947" s="17">
        <f ca="1">IF(A947&lt;$B$1,VLOOKUP(A947,[1]DI!$A$4:$B$15000,2,FALSE),0)</f>
        <v>0</v>
      </c>
      <c r="E947" s="18">
        <f t="shared" ca="1" si="266"/>
        <v>1</v>
      </c>
      <c r="F947" s="18">
        <f ca="1">(TRUNC(PRODUCT($E$12:$E946),16))</f>
        <v>1.19285434303586</v>
      </c>
      <c r="G947" s="18">
        <f t="shared" ca="1" si="283"/>
        <v>1.19285434303586</v>
      </c>
      <c r="H947" s="18">
        <f t="shared" ca="1" si="267"/>
        <v>1</v>
      </c>
      <c r="I947" s="17">
        <f t="shared" si="273"/>
        <v>0.03</v>
      </c>
      <c r="J947" s="5">
        <f t="shared" si="274"/>
        <v>43539</v>
      </c>
      <c r="K947" s="2">
        <f t="shared" si="275"/>
        <v>16</v>
      </c>
      <c r="L947" s="27">
        <f t="shared" si="276"/>
        <v>16</v>
      </c>
      <c r="M947" s="14">
        <f t="shared" si="268"/>
        <v>1.001878512</v>
      </c>
      <c r="N947" s="14">
        <f t="shared" ca="1" si="269"/>
        <v>1.001878512</v>
      </c>
      <c r="O947" s="27">
        <f t="shared" si="282"/>
        <v>0</v>
      </c>
      <c r="P947" s="18">
        <f t="shared" ca="1" si="270"/>
        <v>804.00313599000003</v>
      </c>
      <c r="Q947" s="3">
        <f t="shared" si="277"/>
        <v>0</v>
      </c>
      <c r="R947" s="4" t="str">
        <f t="shared" si="278"/>
        <v>A+J=</v>
      </c>
      <c r="S947" s="5">
        <f t="shared" si="279"/>
        <v>43724</v>
      </c>
      <c r="T947" s="8">
        <f t="shared" si="280"/>
        <v>0</v>
      </c>
      <c r="U947" s="8"/>
      <c r="V947" s="8"/>
      <c r="W947" s="8"/>
      <c r="X947" s="8"/>
      <c r="Y947" s="6"/>
      <c r="Z947" s="8"/>
      <c r="AA947" s="8"/>
      <c r="AB947" s="8"/>
      <c r="AC947" s="8"/>
      <c r="AD947" s="8"/>
      <c r="AE947" s="9"/>
      <c r="AF947" s="8"/>
      <c r="AG947" s="8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6"/>
      <c r="GI947" s="6"/>
      <c r="GJ947" s="6"/>
      <c r="GK947" s="6"/>
      <c r="GL947" s="6"/>
      <c r="GM947" s="6"/>
      <c r="GN947" s="6"/>
      <c r="GO947" s="6"/>
      <c r="GP947" s="6"/>
      <c r="GQ947" s="6"/>
      <c r="GR947" s="6"/>
      <c r="GS947" s="6"/>
      <c r="GT947" s="6"/>
      <c r="GU947" s="6"/>
      <c r="GV947" s="6"/>
      <c r="GW947" s="6"/>
      <c r="GX947" s="6"/>
      <c r="GY947" s="6"/>
      <c r="GZ947" s="6"/>
    </row>
    <row r="948" spans="1:208" x14ac:dyDescent="0.15">
      <c r="A948" s="153">
        <f t="shared" si="271"/>
        <v>43564</v>
      </c>
      <c r="B948" s="23" t="str">
        <f t="shared" ca="1" si="281"/>
        <v>n.d</v>
      </c>
      <c r="C948" s="18">
        <f t="shared" si="272"/>
        <v>428000</v>
      </c>
      <c r="D948" s="17">
        <f ca="1">IF(A948&lt;$B$1,VLOOKUP(A948,[1]DI!$A$4:$B$15000,2,FALSE),0)</f>
        <v>0</v>
      </c>
      <c r="E948" s="18">
        <f t="shared" ca="1" si="266"/>
        <v>1</v>
      </c>
      <c r="F948" s="18">
        <f ca="1">(TRUNC(PRODUCT($E$12:$E947),16))</f>
        <v>1.19285434303586</v>
      </c>
      <c r="G948" s="18">
        <f t="shared" ca="1" si="283"/>
        <v>1.19285434303586</v>
      </c>
      <c r="H948" s="18">
        <f t="shared" ca="1" si="267"/>
        <v>1</v>
      </c>
      <c r="I948" s="17">
        <f t="shared" si="273"/>
        <v>0.03</v>
      </c>
      <c r="J948" s="5">
        <f t="shared" si="274"/>
        <v>43539</v>
      </c>
      <c r="K948" s="2">
        <f t="shared" si="275"/>
        <v>17</v>
      </c>
      <c r="L948" s="27">
        <f t="shared" si="276"/>
        <v>17</v>
      </c>
      <c r="M948" s="14">
        <f t="shared" si="268"/>
        <v>1.001996036</v>
      </c>
      <c r="N948" s="14">
        <f t="shared" ca="1" si="269"/>
        <v>1.001996036</v>
      </c>
      <c r="O948" s="27">
        <f t="shared" si="282"/>
        <v>0</v>
      </c>
      <c r="P948" s="18">
        <f t="shared" ca="1" si="270"/>
        <v>854.30340798999998</v>
      </c>
      <c r="Q948" s="3">
        <f t="shared" si="277"/>
        <v>0</v>
      </c>
      <c r="R948" s="4" t="str">
        <f t="shared" si="278"/>
        <v>A+J=</v>
      </c>
      <c r="S948" s="5">
        <f t="shared" si="279"/>
        <v>43724</v>
      </c>
      <c r="T948" s="8">
        <f t="shared" si="280"/>
        <v>0</v>
      </c>
      <c r="U948" s="8"/>
      <c r="V948" s="8"/>
      <c r="W948" s="8"/>
      <c r="X948" s="8"/>
      <c r="Y948" s="6"/>
      <c r="Z948" s="8"/>
      <c r="AA948" s="8"/>
      <c r="AB948" s="8"/>
      <c r="AC948" s="8"/>
      <c r="AD948" s="8"/>
      <c r="AE948" s="9"/>
      <c r="AF948" s="8"/>
      <c r="AG948" s="8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6"/>
      <c r="GI948" s="6"/>
      <c r="GJ948" s="6"/>
      <c r="GK948" s="6"/>
      <c r="GL948" s="6"/>
      <c r="GM948" s="6"/>
      <c r="GN948" s="6"/>
      <c r="GO948" s="6"/>
      <c r="GP948" s="6"/>
      <c r="GQ948" s="6"/>
      <c r="GR948" s="6"/>
      <c r="GS948" s="6"/>
      <c r="GT948" s="6"/>
      <c r="GU948" s="6"/>
      <c r="GV948" s="6"/>
      <c r="GW948" s="6"/>
      <c r="GX948" s="6"/>
      <c r="GY948" s="6"/>
      <c r="GZ948" s="6"/>
    </row>
    <row r="949" spans="1:208" x14ac:dyDescent="0.15">
      <c r="A949" s="153">
        <f t="shared" si="271"/>
        <v>43565</v>
      </c>
      <c r="B949" s="23" t="str">
        <f t="shared" ca="1" si="281"/>
        <v>n.d</v>
      </c>
      <c r="C949" s="18">
        <f t="shared" si="272"/>
        <v>428000</v>
      </c>
      <c r="D949" s="17">
        <f ca="1">IF(A949&lt;$B$1,VLOOKUP(A949,[1]DI!$A$4:$B$15000,2,FALSE),0)</f>
        <v>0</v>
      </c>
      <c r="E949" s="18">
        <f t="shared" ca="1" si="266"/>
        <v>1</v>
      </c>
      <c r="F949" s="18">
        <f ca="1">(TRUNC(PRODUCT($E$12:$E948),16))</f>
        <v>1.19285434303586</v>
      </c>
      <c r="G949" s="18">
        <f t="shared" ca="1" si="283"/>
        <v>1.19285434303586</v>
      </c>
      <c r="H949" s="18">
        <f t="shared" ca="1" si="267"/>
        <v>1</v>
      </c>
      <c r="I949" s="17">
        <f t="shared" si="273"/>
        <v>0.03</v>
      </c>
      <c r="J949" s="5">
        <f t="shared" si="274"/>
        <v>43539</v>
      </c>
      <c r="K949" s="2">
        <f t="shared" si="275"/>
        <v>18</v>
      </c>
      <c r="L949" s="27">
        <f t="shared" si="276"/>
        <v>18</v>
      </c>
      <c r="M949" s="14">
        <f t="shared" si="268"/>
        <v>1.0021135729999999</v>
      </c>
      <c r="N949" s="14">
        <f t="shared" ca="1" si="269"/>
        <v>1.0021135729999999</v>
      </c>
      <c r="O949" s="27">
        <f t="shared" si="282"/>
        <v>0</v>
      </c>
      <c r="P949" s="18">
        <f t="shared" ca="1" si="270"/>
        <v>904.60924398999998</v>
      </c>
      <c r="Q949" s="3">
        <f t="shared" si="277"/>
        <v>0</v>
      </c>
      <c r="R949" s="4" t="str">
        <f t="shared" si="278"/>
        <v>A+J=</v>
      </c>
      <c r="S949" s="5">
        <f t="shared" si="279"/>
        <v>43724</v>
      </c>
      <c r="T949" s="8">
        <f t="shared" si="280"/>
        <v>0</v>
      </c>
      <c r="U949" s="8"/>
      <c r="V949" s="8"/>
      <c r="W949" s="8"/>
      <c r="X949" s="8"/>
      <c r="Y949" s="6"/>
      <c r="Z949" s="8"/>
      <c r="AA949" s="8"/>
      <c r="AB949" s="8"/>
      <c r="AC949" s="8"/>
      <c r="AD949" s="8"/>
      <c r="AE949" s="9"/>
      <c r="AF949" s="8"/>
      <c r="AG949" s="8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6"/>
      <c r="GI949" s="6"/>
      <c r="GJ949" s="6"/>
      <c r="GK949" s="6"/>
      <c r="GL949" s="6"/>
      <c r="GM949" s="6"/>
      <c r="GN949" s="6"/>
      <c r="GO949" s="6"/>
      <c r="GP949" s="6"/>
      <c r="GQ949" s="6"/>
      <c r="GR949" s="6"/>
      <c r="GS949" s="6"/>
      <c r="GT949" s="6"/>
      <c r="GU949" s="6"/>
      <c r="GV949" s="6"/>
      <c r="GW949" s="6"/>
      <c r="GX949" s="6"/>
      <c r="GY949" s="6"/>
      <c r="GZ949" s="6"/>
    </row>
    <row r="950" spans="1:208" x14ac:dyDescent="0.15">
      <c r="A950" s="153">
        <f t="shared" si="271"/>
        <v>43566</v>
      </c>
      <c r="B950" s="23" t="str">
        <f t="shared" ca="1" si="281"/>
        <v>n.d</v>
      </c>
      <c r="C950" s="18">
        <f t="shared" si="272"/>
        <v>428000</v>
      </c>
      <c r="D950" s="17">
        <f ca="1">IF(A950&lt;$B$1,VLOOKUP(A950,[1]DI!$A$4:$B$15000,2,FALSE),0)</f>
        <v>0</v>
      </c>
      <c r="E950" s="18">
        <f t="shared" ca="1" si="266"/>
        <v>1</v>
      </c>
      <c r="F950" s="18">
        <f ca="1">(TRUNC(PRODUCT($E$12:$E949),16))</f>
        <v>1.19285434303586</v>
      </c>
      <c r="G950" s="18">
        <f t="shared" ca="1" si="283"/>
        <v>1.19285434303586</v>
      </c>
      <c r="H950" s="18">
        <f t="shared" ca="1" si="267"/>
        <v>1</v>
      </c>
      <c r="I950" s="17">
        <f t="shared" si="273"/>
        <v>0.03</v>
      </c>
      <c r="J950" s="5">
        <f t="shared" si="274"/>
        <v>43539</v>
      </c>
      <c r="K950" s="2">
        <f t="shared" si="275"/>
        <v>19</v>
      </c>
      <c r="L950" s="27">
        <f t="shared" si="276"/>
        <v>19</v>
      </c>
      <c r="M950" s="14">
        <f t="shared" si="268"/>
        <v>1.002231125</v>
      </c>
      <c r="N950" s="14">
        <f t="shared" ca="1" si="269"/>
        <v>1.002231125</v>
      </c>
      <c r="O950" s="27">
        <f t="shared" si="282"/>
        <v>0</v>
      </c>
      <c r="P950" s="18">
        <f t="shared" ca="1" si="270"/>
        <v>954.92150000000004</v>
      </c>
      <c r="Q950" s="3">
        <f t="shared" si="277"/>
        <v>0</v>
      </c>
      <c r="R950" s="4" t="str">
        <f t="shared" si="278"/>
        <v>A+J=</v>
      </c>
      <c r="S950" s="5">
        <f t="shared" si="279"/>
        <v>43724</v>
      </c>
      <c r="T950" s="8">
        <f t="shared" si="280"/>
        <v>0</v>
      </c>
      <c r="U950" s="8"/>
      <c r="V950" s="8"/>
      <c r="W950" s="8"/>
      <c r="X950" s="8"/>
      <c r="Y950" s="6"/>
      <c r="Z950" s="8"/>
      <c r="AA950" s="8"/>
      <c r="AB950" s="8"/>
      <c r="AC950" s="8"/>
      <c r="AD950" s="8"/>
      <c r="AE950" s="9"/>
      <c r="AF950" s="8"/>
      <c r="AG950" s="8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6"/>
      <c r="GI950" s="6"/>
      <c r="GJ950" s="6"/>
      <c r="GK950" s="6"/>
      <c r="GL950" s="6"/>
      <c r="GM950" s="6"/>
      <c r="GN950" s="6"/>
      <c r="GO950" s="6"/>
      <c r="GP950" s="6"/>
      <c r="GQ950" s="6"/>
      <c r="GR950" s="6"/>
      <c r="GS950" s="6"/>
      <c r="GT950" s="6"/>
      <c r="GU950" s="6"/>
      <c r="GV950" s="6"/>
      <c r="GW950" s="6"/>
      <c r="GX950" s="6"/>
      <c r="GY950" s="6"/>
      <c r="GZ950" s="6"/>
    </row>
    <row r="951" spans="1:208" x14ac:dyDescent="0.15">
      <c r="A951" s="153">
        <f t="shared" si="271"/>
        <v>43567</v>
      </c>
      <c r="B951" s="23" t="str">
        <f t="shared" ca="1" si="281"/>
        <v>n.d</v>
      </c>
      <c r="C951" s="18">
        <f t="shared" si="272"/>
        <v>428000</v>
      </c>
      <c r="D951" s="17">
        <f ca="1">IF(A951&lt;$B$1,VLOOKUP(A951,[1]DI!$A$4:$B$15000,2,FALSE),0)</f>
        <v>0</v>
      </c>
      <c r="E951" s="18">
        <f t="shared" ca="1" si="266"/>
        <v>1</v>
      </c>
      <c r="F951" s="18">
        <f ca="1">(TRUNC(PRODUCT($E$12:$E950),16))</f>
        <v>1.19285434303586</v>
      </c>
      <c r="G951" s="18">
        <f t="shared" ca="1" si="283"/>
        <v>1.19285434303586</v>
      </c>
      <c r="H951" s="18">
        <f t="shared" ca="1" si="267"/>
        <v>1</v>
      </c>
      <c r="I951" s="17">
        <f t="shared" si="273"/>
        <v>0.03</v>
      </c>
      <c r="J951" s="5">
        <f t="shared" si="274"/>
        <v>43539</v>
      </c>
      <c r="K951" s="2">
        <f t="shared" si="275"/>
        <v>20</v>
      </c>
      <c r="L951" s="27">
        <f t="shared" si="276"/>
        <v>20</v>
      </c>
      <c r="M951" s="14">
        <f t="shared" si="268"/>
        <v>1.0023486909999999</v>
      </c>
      <c r="N951" s="14">
        <f t="shared" ca="1" si="269"/>
        <v>1.0023486909999999</v>
      </c>
      <c r="O951" s="27">
        <f t="shared" si="282"/>
        <v>0</v>
      </c>
      <c r="P951" s="18">
        <f t="shared" ca="1" si="270"/>
        <v>1005.23974799</v>
      </c>
      <c r="Q951" s="3">
        <f t="shared" si="277"/>
        <v>0</v>
      </c>
      <c r="R951" s="4" t="str">
        <f t="shared" si="278"/>
        <v>A+J=</v>
      </c>
      <c r="S951" s="5">
        <f t="shared" si="279"/>
        <v>43724</v>
      </c>
      <c r="T951" s="8">
        <f t="shared" si="280"/>
        <v>0</v>
      </c>
      <c r="U951" s="8"/>
      <c r="V951" s="8"/>
      <c r="W951" s="8"/>
      <c r="X951" s="8"/>
      <c r="Y951" s="6"/>
      <c r="Z951" s="8"/>
      <c r="AA951" s="8"/>
      <c r="AB951" s="8"/>
      <c r="AC951" s="8"/>
      <c r="AD951" s="8"/>
      <c r="AE951" s="9"/>
      <c r="AF951" s="8"/>
      <c r="AG951" s="8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6"/>
      <c r="GI951" s="6"/>
      <c r="GJ951" s="6"/>
      <c r="GK951" s="6"/>
      <c r="GL951" s="6"/>
      <c r="GM951" s="6"/>
      <c r="GN951" s="6"/>
      <c r="GO951" s="6"/>
      <c r="GP951" s="6"/>
      <c r="GQ951" s="6"/>
      <c r="GR951" s="6"/>
      <c r="GS951" s="6"/>
      <c r="GT951" s="6"/>
      <c r="GU951" s="6"/>
      <c r="GV951" s="6"/>
      <c r="GW951" s="6"/>
      <c r="GX951" s="6"/>
      <c r="GY951" s="6"/>
      <c r="GZ951" s="6"/>
    </row>
    <row r="952" spans="1:208" x14ac:dyDescent="0.15">
      <c r="A952" s="153">
        <f t="shared" si="271"/>
        <v>43568</v>
      </c>
      <c r="B952" s="23" t="str">
        <f t="shared" ca="1" si="281"/>
        <v>n.d</v>
      </c>
      <c r="C952" s="18">
        <f t="shared" si="272"/>
        <v>428000</v>
      </c>
      <c r="D952" s="17">
        <f ca="1">IF(A952&lt;$B$1,VLOOKUP(A952,[1]DI!$A$4:$B$15000,2,FALSE),0)</f>
        <v>0</v>
      </c>
      <c r="E952" s="18">
        <f t="shared" ca="1" si="266"/>
        <v>1</v>
      </c>
      <c r="F952" s="18">
        <f ca="1">(TRUNC(PRODUCT($E$12:$E951),16))</f>
        <v>1.19285434303586</v>
      </c>
      <c r="G952" s="18">
        <f t="shared" ca="1" si="283"/>
        <v>1.19285434303586</v>
      </c>
      <c r="H952" s="18">
        <f t="shared" ca="1" si="267"/>
        <v>1</v>
      </c>
      <c r="I952" s="17">
        <f t="shared" si="273"/>
        <v>0.03</v>
      </c>
      <c r="J952" s="5">
        <f t="shared" si="274"/>
        <v>43539</v>
      </c>
      <c r="K952" s="2">
        <f t="shared" si="275"/>
        <v>20</v>
      </c>
      <c r="L952" s="27">
        <f t="shared" si="276"/>
        <v>21</v>
      </c>
      <c r="M952" s="14">
        <f t="shared" si="268"/>
        <v>1.00246627</v>
      </c>
      <c r="N952" s="14">
        <f t="shared" ca="1" si="269"/>
        <v>1.00246627</v>
      </c>
      <c r="O952" s="27">
        <f t="shared" si="282"/>
        <v>0</v>
      </c>
      <c r="P952" s="18">
        <f t="shared" ca="1" si="270"/>
        <v>1055.5635600000001</v>
      </c>
      <c r="Q952" s="3">
        <f t="shared" si="277"/>
        <v>0</v>
      </c>
      <c r="R952" s="4" t="str">
        <f t="shared" si="278"/>
        <v>A+J=</v>
      </c>
      <c r="S952" s="5">
        <f t="shared" si="279"/>
        <v>43724</v>
      </c>
      <c r="T952" s="8">
        <f t="shared" si="280"/>
        <v>0</v>
      </c>
      <c r="U952" s="8"/>
      <c r="V952" s="8"/>
      <c r="W952" s="8"/>
      <c r="X952" s="8"/>
      <c r="Y952" s="6"/>
      <c r="Z952" s="8"/>
      <c r="AA952" s="8"/>
      <c r="AB952" s="8"/>
      <c r="AC952" s="8"/>
      <c r="AD952" s="8"/>
      <c r="AE952" s="9"/>
      <c r="AF952" s="8"/>
      <c r="AG952" s="8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6"/>
      <c r="GI952" s="6"/>
      <c r="GJ952" s="6"/>
      <c r="GK952" s="6"/>
      <c r="GL952" s="6"/>
      <c r="GM952" s="6"/>
      <c r="GN952" s="6"/>
      <c r="GO952" s="6"/>
      <c r="GP952" s="6"/>
      <c r="GQ952" s="6"/>
      <c r="GR952" s="6"/>
      <c r="GS952" s="6"/>
      <c r="GT952" s="6"/>
      <c r="GU952" s="6"/>
      <c r="GV952" s="6"/>
      <c r="GW952" s="6"/>
      <c r="GX952" s="6"/>
      <c r="GY952" s="6"/>
      <c r="GZ952" s="6"/>
    </row>
    <row r="953" spans="1:208" x14ac:dyDescent="0.15">
      <c r="A953" s="153">
        <f t="shared" si="271"/>
        <v>43569</v>
      </c>
      <c r="B953" s="23" t="str">
        <f t="shared" ca="1" si="281"/>
        <v>n.d</v>
      </c>
      <c r="C953" s="18">
        <f t="shared" si="272"/>
        <v>428000</v>
      </c>
      <c r="D953" s="17">
        <f ca="1">IF(A953&lt;$B$1,VLOOKUP(A953,[1]DI!$A$4:$B$15000,2,FALSE),0)</f>
        <v>0</v>
      </c>
      <c r="E953" s="18">
        <f t="shared" ca="1" si="266"/>
        <v>1</v>
      </c>
      <c r="F953" s="18">
        <f ca="1">(TRUNC(PRODUCT($E$12:$E952),16))</f>
        <v>1.19285434303586</v>
      </c>
      <c r="G953" s="18">
        <f t="shared" ca="1" si="283"/>
        <v>1.19285434303586</v>
      </c>
      <c r="H953" s="18">
        <f t="shared" ca="1" si="267"/>
        <v>1</v>
      </c>
      <c r="I953" s="17">
        <f t="shared" si="273"/>
        <v>0.03</v>
      </c>
      <c r="J953" s="5">
        <f t="shared" si="274"/>
        <v>43539</v>
      </c>
      <c r="K953" s="2">
        <f t="shared" si="275"/>
        <v>20</v>
      </c>
      <c r="L953" s="27">
        <f t="shared" si="276"/>
        <v>21</v>
      </c>
      <c r="M953" s="14">
        <f t="shared" si="268"/>
        <v>1.00246627</v>
      </c>
      <c r="N953" s="14">
        <f t="shared" ca="1" si="269"/>
        <v>1.00246627</v>
      </c>
      <c r="O953" s="27">
        <f t="shared" si="282"/>
        <v>0</v>
      </c>
      <c r="P953" s="18">
        <f t="shared" ca="1" si="270"/>
        <v>1055.5635600000001</v>
      </c>
      <c r="Q953" s="3">
        <f t="shared" si="277"/>
        <v>0</v>
      </c>
      <c r="R953" s="4" t="str">
        <f t="shared" si="278"/>
        <v>A+J=</v>
      </c>
      <c r="S953" s="5">
        <f t="shared" si="279"/>
        <v>43724</v>
      </c>
      <c r="T953" s="8">
        <f t="shared" si="280"/>
        <v>0</v>
      </c>
      <c r="U953" s="8"/>
      <c r="V953" s="8"/>
      <c r="W953" s="8"/>
      <c r="X953" s="8"/>
      <c r="Y953" s="6"/>
      <c r="Z953" s="8"/>
      <c r="AA953" s="8"/>
      <c r="AB953" s="8"/>
      <c r="AC953" s="8"/>
      <c r="AD953" s="8"/>
      <c r="AE953" s="9"/>
      <c r="AF953" s="8"/>
      <c r="AG953" s="8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6"/>
      <c r="GI953" s="6"/>
      <c r="GJ953" s="6"/>
      <c r="GK953" s="6"/>
      <c r="GL953" s="6"/>
      <c r="GM953" s="6"/>
      <c r="GN953" s="6"/>
      <c r="GO953" s="6"/>
      <c r="GP953" s="6"/>
      <c r="GQ953" s="6"/>
      <c r="GR953" s="6"/>
      <c r="GS953" s="6"/>
      <c r="GT953" s="6"/>
      <c r="GU953" s="6"/>
      <c r="GV953" s="6"/>
      <c r="GW953" s="6"/>
      <c r="GX953" s="6"/>
      <c r="GY953" s="6"/>
      <c r="GZ953" s="6"/>
    </row>
    <row r="954" spans="1:208" x14ac:dyDescent="0.15">
      <c r="A954" s="153">
        <f t="shared" si="271"/>
        <v>43570</v>
      </c>
      <c r="B954" s="23" t="str">
        <f t="shared" ca="1" si="281"/>
        <v>n.d</v>
      </c>
      <c r="C954" s="18">
        <f t="shared" si="272"/>
        <v>428000</v>
      </c>
      <c r="D954" s="17">
        <f ca="1">IF(A954&lt;$B$1,VLOOKUP(A954,[1]DI!$A$4:$B$15000,2,FALSE),0)</f>
        <v>0</v>
      </c>
      <c r="E954" s="18">
        <f t="shared" ca="1" si="266"/>
        <v>1</v>
      </c>
      <c r="F954" s="18">
        <f ca="1">(TRUNC(PRODUCT($E$12:$E953),16))</f>
        <v>1.19285434303586</v>
      </c>
      <c r="G954" s="18">
        <f t="shared" ca="1" si="283"/>
        <v>1.19285434303586</v>
      </c>
      <c r="H954" s="18">
        <f t="shared" ca="1" si="267"/>
        <v>1</v>
      </c>
      <c r="I954" s="17">
        <f t="shared" si="273"/>
        <v>0.03</v>
      </c>
      <c r="J954" s="5">
        <f t="shared" si="274"/>
        <v>43539</v>
      </c>
      <c r="K954" s="2">
        <f t="shared" si="275"/>
        <v>21</v>
      </c>
      <c r="L954" s="27">
        <f t="shared" si="276"/>
        <v>21</v>
      </c>
      <c r="M954" s="14">
        <f t="shared" si="268"/>
        <v>1.00246627</v>
      </c>
      <c r="N954" s="14">
        <f t="shared" ca="1" si="269"/>
        <v>1.00246627</v>
      </c>
      <c r="O954" s="27">
        <f t="shared" si="282"/>
        <v>0</v>
      </c>
      <c r="P954" s="18">
        <f t="shared" ca="1" si="270"/>
        <v>1055.5635600000001</v>
      </c>
      <c r="Q954" s="3">
        <f t="shared" si="277"/>
        <v>0</v>
      </c>
      <c r="R954" s="4" t="str">
        <f t="shared" si="278"/>
        <v>A+J=</v>
      </c>
      <c r="S954" s="5">
        <f t="shared" si="279"/>
        <v>43724</v>
      </c>
      <c r="T954" s="8">
        <f t="shared" si="280"/>
        <v>0</v>
      </c>
      <c r="U954" s="8"/>
      <c r="V954" s="8"/>
      <c r="W954" s="8"/>
      <c r="X954" s="8"/>
      <c r="Y954" s="6"/>
      <c r="Z954" s="8"/>
      <c r="AA954" s="8"/>
      <c r="AB954" s="8"/>
      <c r="AC954" s="8"/>
      <c r="AD954" s="8"/>
      <c r="AE954" s="9"/>
      <c r="AF954" s="8"/>
      <c r="AG954" s="8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6"/>
      <c r="GI954" s="6"/>
      <c r="GJ954" s="6"/>
      <c r="GK954" s="6"/>
      <c r="GL954" s="6"/>
      <c r="GM954" s="6"/>
      <c r="GN954" s="6"/>
      <c r="GO954" s="6"/>
      <c r="GP954" s="6"/>
      <c r="GQ954" s="6"/>
      <c r="GR954" s="6"/>
      <c r="GS954" s="6"/>
      <c r="GT954" s="6"/>
      <c r="GU954" s="6"/>
      <c r="GV954" s="6"/>
      <c r="GW954" s="6"/>
      <c r="GX954" s="6"/>
      <c r="GY954" s="6"/>
      <c r="GZ954" s="6"/>
    </row>
    <row r="955" spans="1:208" x14ac:dyDescent="0.15">
      <c r="A955" s="153">
        <f t="shared" si="271"/>
        <v>43571</v>
      </c>
      <c r="B955" s="23" t="str">
        <f t="shared" ca="1" si="281"/>
        <v>n.d</v>
      </c>
      <c r="C955" s="18">
        <f t="shared" si="272"/>
        <v>428000</v>
      </c>
      <c r="D955" s="17">
        <f ca="1">IF(A955&lt;$B$1,VLOOKUP(A955,[1]DI!$A$4:$B$15000,2,FALSE),0)</f>
        <v>0</v>
      </c>
      <c r="E955" s="18">
        <f t="shared" ca="1" si="266"/>
        <v>1</v>
      </c>
      <c r="F955" s="18">
        <f ca="1">(TRUNC(PRODUCT($E$12:$E954),16))</f>
        <v>1.19285434303586</v>
      </c>
      <c r="G955" s="18">
        <f t="shared" ca="1" si="283"/>
        <v>1.19285434303586</v>
      </c>
      <c r="H955" s="18">
        <f t="shared" ca="1" si="267"/>
        <v>1</v>
      </c>
      <c r="I955" s="17">
        <f t="shared" si="273"/>
        <v>0.03</v>
      </c>
      <c r="J955" s="5">
        <f t="shared" si="274"/>
        <v>43539</v>
      </c>
      <c r="K955" s="2">
        <f t="shared" si="275"/>
        <v>22</v>
      </c>
      <c r="L955" s="27">
        <f t="shared" si="276"/>
        <v>22</v>
      </c>
      <c r="M955" s="14">
        <f t="shared" si="268"/>
        <v>1.0025838629999999</v>
      </c>
      <c r="N955" s="14">
        <f t="shared" ca="1" si="269"/>
        <v>1.0025838629999999</v>
      </c>
      <c r="O955" s="27">
        <f t="shared" si="282"/>
        <v>0</v>
      </c>
      <c r="P955" s="18">
        <f t="shared" ca="1" si="270"/>
        <v>1105.8933639899999</v>
      </c>
      <c r="Q955" s="3">
        <f t="shared" si="277"/>
        <v>0</v>
      </c>
      <c r="R955" s="4" t="str">
        <f t="shared" si="278"/>
        <v>A+J=</v>
      </c>
      <c r="S955" s="5">
        <f t="shared" si="279"/>
        <v>43724</v>
      </c>
      <c r="T955" s="8">
        <f t="shared" si="280"/>
        <v>0</v>
      </c>
      <c r="U955" s="8"/>
      <c r="V955" s="8"/>
      <c r="W955" s="8"/>
      <c r="X955" s="8"/>
      <c r="Y955" s="6"/>
      <c r="Z955" s="8"/>
      <c r="AA955" s="8"/>
      <c r="AB955" s="8"/>
      <c r="AC955" s="8"/>
      <c r="AD955" s="8"/>
      <c r="AE955" s="9"/>
      <c r="AF955" s="8"/>
      <c r="AG955" s="8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6"/>
      <c r="GI955" s="6"/>
      <c r="GJ955" s="6"/>
      <c r="GK955" s="6"/>
      <c r="GL955" s="6"/>
      <c r="GM955" s="6"/>
      <c r="GN955" s="6"/>
      <c r="GO955" s="6"/>
      <c r="GP955" s="6"/>
      <c r="GQ955" s="6"/>
      <c r="GR955" s="6"/>
      <c r="GS955" s="6"/>
      <c r="GT955" s="6"/>
      <c r="GU955" s="6"/>
      <c r="GV955" s="6"/>
      <c r="GW955" s="6"/>
      <c r="GX955" s="6"/>
      <c r="GY955" s="6"/>
      <c r="GZ955" s="6"/>
    </row>
    <row r="956" spans="1:208" x14ac:dyDescent="0.15">
      <c r="A956" s="153">
        <f t="shared" si="271"/>
        <v>43572</v>
      </c>
      <c r="B956" s="23" t="str">
        <f t="shared" ca="1" si="281"/>
        <v>n.d</v>
      </c>
      <c r="C956" s="18">
        <f t="shared" si="272"/>
        <v>428000</v>
      </c>
      <c r="D956" s="17">
        <f ca="1">IF(A956&lt;$B$1,VLOOKUP(A956,[1]DI!$A$4:$B$15000,2,FALSE),0)</f>
        <v>0</v>
      </c>
      <c r="E956" s="18">
        <f t="shared" ca="1" si="266"/>
        <v>1</v>
      </c>
      <c r="F956" s="18">
        <f ca="1">(TRUNC(PRODUCT($E$12:$E955),16))</f>
        <v>1.19285434303586</v>
      </c>
      <c r="G956" s="18">
        <f t="shared" ca="1" si="283"/>
        <v>1.19285434303586</v>
      </c>
      <c r="H956" s="18">
        <f t="shared" ca="1" si="267"/>
        <v>1</v>
      </c>
      <c r="I956" s="17">
        <f t="shared" si="273"/>
        <v>0.03</v>
      </c>
      <c r="J956" s="5">
        <f t="shared" si="274"/>
        <v>43539</v>
      </c>
      <c r="K956" s="2">
        <f t="shared" si="275"/>
        <v>23</v>
      </c>
      <c r="L956" s="27">
        <f t="shared" si="276"/>
        <v>23</v>
      </c>
      <c r="M956" s="14">
        <f t="shared" si="268"/>
        <v>1.0027014700000001</v>
      </c>
      <c r="N956" s="14">
        <f t="shared" ca="1" si="269"/>
        <v>1.0027014700000001</v>
      </c>
      <c r="O956" s="27">
        <f t="shared" si="282"/>
        <v>0</v>
      </c>
      <c r="P956" s="18">
        <f t="shared" ca="1" si="270"/>
        <v>1156.2291600000001</v>
      </c>
      <c r="Q956" s="3">
        <f t="shared" si="277"/>
        <v>0</v>
      </c>
      <c r="R956" s="4" t="str">
        <f t="shared" si="278"/>
        <v>A+J=</v>
      </c>
      <c r="S956" s="5">
        <f t="shared" si="279"/>
        <v>43724</v>
      </c>
      <c r="T956" s="8">
        <f t="shared" si="280"/>
        <v>0</v>
      </c>
      <c r="U956" s="8"/>
      <c r="V956" s="8"/>
      <c r="W956" s="8"/>
      <c r="X956" s="8"/>
      <c r="Y956" s="6"/>
      <c r="Z956" s="8"/>
      <c r="AA956" s="8"/>
      <c r="AB956" s="8"/>
      <c r="AC956" s="8"/>
      <c r="AD956" s="8"/>
      <c r="AE956" s="9"/>
      <c r="AF956" s="8"/>
      <c r="AG956" s="8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6"/>
      <c r="GI956" s="6"/>
      <c r="GJ956" s="6"/>
      <c r="GK956" s="6"/>
      <c r="GL956" s="6"/>
      <c r="GM956" s="6"/>
      <c r="GN956" s="6"/>
      <c r="GO956" s="6"/>
      <c r="GP956" s="6"/>
      <c r="GQ956" s="6"/>
      <c r="GR956" s="6"/>
      <c r="GS956" s="6"/>
      <c r="GT956" s="6"/>
      <c r="GU956" s="6"/>
      <c r="GV956" s="6"/>
      <c r="GW956" s="6"/>
      <c r="GX956" s="6"/>
      <c r="GY956" s="6"/>
      <c r="GZ956" s="6"/>
    </row>
    <row r="957" spans="1:208" x14ac:dyDescent="0.15">
      <c r="A957" s="153">
        <f t="shared" si="271"/>
        <v>43573</v>
      </c>
      <c r="B957" s="23" t="str">
        <f t="shared" ca="1" si="281"/>
        <v>n.d</v>
      </c>
      <c r="C957" s="18">
        <f t="shared" si="272"/>
        <v>428000</v>
      </c>
      <c r="D957" s="17">
        <f ca="1">IF(A957&lt;$B$1,VLOOKUP(A957,[1]DI!$A$4:$B$15000,2,FALSE),0)</f>
        <v>0</v>
      </c>
      <c r="E957" s="18">
        <f t="shared" ca="1" si="266"/>
        <v>1</v>
      </c>
      <c r="F957" s="18">
        <f ca="1">(TRUNC(PRODUCT($E$12:$E956),16))</f>
        <v>1.19285434303586</v>
      </c>
      <c r="G957" s="18">
        <f t="shared" ca="1" si="283"/>
        <v>1.19285434303586</v>
      </c>
      <c r="H957" s="18">
        <f t="shared" ca="1" si="267"/>
        <v>1</v>
      </c>
      <c r="I957" s="17">
        <f t="shared" si="273"/>
        <v>0.03</v>
      </c>
      <c r="J957" s="5">
        <f t="shared" si="274"/>
        <v>43539</v>
      </c>
      <c r="K957" s="2">
        <f t="shared" si="275"/>
        <v>24</v>
      </c>
      <c r="L957" s="27">
        <f t="shared" si="276"/>
        <v>24</v>
      </c>
      <c r="M957" s="14">
        <f t="shared" si="268"/>
        <v>1.00281909</v>
      </c>
      <c r="N957" s="14">
        <f t="shared" ca="1" si="269"/>
        <v>1.00281909</v>
      </c>
      <c r="O957" s="27">
        <f t="shared" si="282"/>
        <v>0</v>
      </c>
      <c r="P957" s="18">
        <f t="shared" ca="1" si="270"/>
        <v>1206.57052</v>
      </c>
      <c r="Q957" s="3">
        <f t="shared" si="277"/>
        <v>0</v>
      </c>
      <c r="R957" s="4" t="str">
        <f t="shared" si="278"/>
        <v>A+J=</v>
      </c>
      <c r="S957" s="5">
        <f t="shared" si="279"/>
        <v>43724</v>
      </c>
      <c r="T957" s="8">
        <f t="shared" si="280"/>
        <v>0</v>
      </c>
      <c r="U957" s="8"/>
      <c r="V957" s="8"/>
      <c r="W957" s="8"/>
      <c r="X957" s="8"/>
      <c r="Y957" s="6"/>
      <c r="Z957" s="8"/>
      <c r="AA957" s="8"/>
      <c r="AB957" s="8"/>
      <c r="AC957" s="8"/>
      <c r="AD957" s="8"/>
      <c r="AE957" s="9"/>
      <c r="AF957" s="8"/>
      <c r="AG957" s="8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6"/>
      <c r="GI957" s="6"/>
      <c r="GJ957" s="6"/>
      <c r="GK957" s="6"/>
      <c r="GL957" s="6"/>
      <c r="GM957" s="6"/>
      <c r="GN957" s="6"/>
      <c r="GO957" s="6"/>
      <c r="GP957" s="6"/>
      <c r="GQ957" s="6"/>
      <c r="GR957" s="6"/>
      <c r="GS957" s="6"/>
      <c r="GT957" s="6"/>
      <c r="GU957" s="6"/>
      <c r="GV957" s="6"/>
      <c r="GW957" s="6"/>
      <c r="GX957" s="6"/>
      <c r="GY957" s="6"/>
      <c r="GZ957" s="6"/>
    </row>
    <row r="958" spans="1:208" x14ac:dyDescent="0.15">
      <c r="A958" s="153">
        <f t="shared" si="271"/>
        <v>43574</v>
      </c>
      <c r="B958" s="23" t="str">
        <f t="shared" ca="1" si="281"/>
        <v>n.d</v>
      </c>
      <c r="C958" s="18">
        <f t="shared" si="272"/>
        <v>428000</v>
      </c>
      <c r="D958" s="17">
        <f ca="1">IF(A958&lt;$B$1,VLOOKUP(A958,[1]DI!$A$4:$B$15000,2,FALSE),0)</f>
        <v>0</v>
      </c>
      <c r="E958" s="18">
        <f t="shared" ca="1" si="266"/>
        <v>1</v>
      </c>
      <c r="F958" s="18">
        <f ca="1">(TRUNC(PRODUCT($E$12:$E957),16))</f>
        <v>1.19285434303586</v>
      </c>
      <c r="G958" s="18">
        <f t="shared" ca="1" si="283"/>
        <v>1.19285434303586</v>
      </c>
      <c r="H958" s="18">
        <f t="shared" ca="1" si="267"/>
        <v>1</v>
      </c>
      <c r="I958" s="17">
        <f t="shared" si="273"/>
        <v>0.03</v>
      </c>
      <c r="J958" s="5">
        <f t="shared" si="274"/>
        <v>43539</v>
      </c>
      <c r="K958" s="2">
        <f t="shared" si="275"/>
        <v>24</v>
      </c>
      <c r="L958" s="27">
        <f t="shared" si="276"/>
        <v>25</v>
      </c>
      <c r="M958" s="14">
        <f t="shared" si="268"/>
        <v>1.0029367250000001</v>
      </c>
      <c r="N958" s="14">
        <f t="shared" ca="1" si="269"/>
        <v>1.0029367250000001</v>
      </c>
      <c r="O958" s="27">
        <f t="shared" si="282"/>
        <v>0</v>
      </c>
      <c r="P958" s="18">
        <f t="shared" ca="1" si="270"/>
        <v>1256.9183</v>
      </c>
      <c r="Q958" s="3">
        <f t="shared" si="277"/>
        <v>0</v>
      </c>
      <c r="R958" s="4" t="str">
        <f t="shared" si="278"/>
        <v>A+J=</v>
      </c>
      <c r="S958" s="5">
        <f t="shared" si="279"/>
        <v>43724</v>
      </c>
      <c r="T958" s="8">
        <f t="shared" si="280"/>
        <v>0</v>
      </c>
      <c r="U958" s="8"/>
      <c r="V958" s="8"/>
      <c r="W958" s="8"/>
      <c r="X958" s="8"/>
      <c r="Y958" s="6"/>
      <c r="Z958" s="8"/>
      <c r="AA958" s="8"/>
      <c r="AB958" s="8"/>
      <c r="AC958" s="8"/>
      <c r="AD958" s="8"/>
      <c r="AE958" s="9"/>
      <c r="AF958" s="8"/>
      <c r="AG958" s="8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6"/>
      <c r="GI958" s="6"/>
      <c r="GJ958" s="6"/>
      <c r="GK958" s="6"/>
      <c r="GL958" s="6"/>
      <c r="GM958" s="6"/>
      <c r="GN958" s="6"/>
      <c r="GO958" s="6"/>
      <c r="GP958" s="6"/>
      <c r="GQ958" s="6"/>
      <c r="GR958" s="6"/>
      <c r="GS958" s="6"/>
      <c r="GT958" s="6"/>
      <c r="GU958" s="6"/>
      <c r="GV958" s="6"/>
      <c r="GW958" s="6"/>
      <c r="GX958" s="6"/>
      <c r="GY958" s="6"/>
      <c r="GZ958" s="6"/>
    </row>
    <row r="959" spans="1:208" x14ac:dyDescent="0.15">
      <c r="A959" s="153">
        <f t="shared" si="271"/>
        <v>43575</v>
      </c>
      <c r="B959" s="23" t="str">
        <f t="shared" ca="1" si="281"/>
        <v>n.d</v>
      </c>
      <c r="C959" s="18">
        <f t="shared" si="272"/>
        <v>428000</v>
      </c>
      <c r="D959" s="17">
        <f ca="1">IF(A959&lt;$B$1,VLOOKUP(A959,[1]DI!$A$4:$B$15000,2,FALSE),0)</f>
        <v>0</v>
      </c>
      <c r="E959" s="18">
        <f t="shared" ca="1" si="266"/>
        <v>1</v>
      </c>
      <c r="F959" s="18">
        <f ca="1">(TRUNC(PRODUCT($E$12:$E958),16))</f>
        <v>1.19285434303586</v>
      </c>
      <c r="G959" s="18">
        <f t="shared" ca="1" si="283"/>
        <v>1.19285434303586</v>
      </c>
      <c r="H959" s="18">
        <f t="shared" ca="1" si="267"/>
        <v>1</v>
      </c>
      <c r="I959" s="17">
        <f t="shared" si="273"/>
        <v>0.03</v>
      </c>
      <c r="J959" s="5">
        <f t="shared" si="274"/>
        <v>43539</v>
      </c>
      <c r="K959" s="2">
        <f t="shared" si="275"/>
        <v>24</v>
      </c>
      <c r="L959" s="27">
        <f t="shared" si="276"/>
        <v>25</v>
      </c>
      <c r="M959" s="14">
        <f t="shared" si="268"/>
        <v>1.0029367250000001</v>
      </c>
      <c r="N959" s="14">
        <f t="shared" ca="1" si="269"/>
        <v>1.0029367250000001</v>
      </c>
      <c r="O959" s="27">
        <f t="shared" si="282"/>
        <v>0</v>
      </c>
      <c r="P959" s="18">
        <f t="shared" ca="1" si="270"/>
        <v>1256.9183</v>
      </c>
      <c r="Q959" s="3">
        <f t="shared" si="277"/>
        <v>0</v>
      </c>
      <c r="R959" s="4" t="str">
        <f t="shared" si="278"/>
        <v>A+J=</v>
      </c>
      <c r="S959" s="5">
        <f t="shared" si="279"/>
        <v>43724</v>
      </c>
      <c r="T959" s="8">
        <f t="shared" si="280"/>
        <v>0</v>
      </c>
      <c r="U959" s="8"/>
      <c r="V959" s="8"/>
      <c r="W959" s="8"/>
      <c r="X959" s="8"/>
      <c r="Y959" s="6"/>
      <c r="Z959" s="8"/>
      <c r="AA959" s="8"/>
      <c r="AB959" s="8"/>
      <c r="AC959" s="8"/>
      <c r="AD959" s="8"/>
      <c r="AE959" s="9"/>
      <c r="AF959" s="8"/>
      <c r="AG959" s="8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6"/>
      <c r="GI959" s="6"/>
      <c r="GJ959" s="6"/>
      <c r="GK959" s="6"/>
      <c r="GL959" s="6"/>
      <c r="GM959" s="6"/>
      <c r="GN959" s="6"/>
      <c r="GO959" s="6"/>
      <c r="GP959" s="6"/>
      <c r="GQ959" s="6"/>
      <c r="GR959" s="6"/>
      <c r="GS959" s="6"/>
      <c r="GT959" s="6"/>
      <c r="GU959" s="6"/>
      <c r="GV959" s="6"/>
      <c r="GW959" s="6"/>
      <c r="GX959" s="6"/>
      <c r="GY959" s="6"/>
      <c r="GZ959" s="6"/>
    </row>
    <row r="960" spans="1:208" x14ac:dyDescent="0.15">
      <c r="A960" s="153">
        <f t="shared" si="271"/>
        <v>43576</v>
      </c>
      <c r="B960" s="23" t="str">
        <f t="shared" ca="1" si="281"/>
        <v>n.d</v>
      </c>
      <c r="C960" s="18">
        <f t="shared" si="272"/>
        <v>428000</v>
      </c>
      <c r="D960" s="17">
        <f ca="1">IF(A960&lt;$B$1,VLOOKUP(A960,[1]DI!$A$4:$B$15000,2,FALSE),0)</f>
        <v>0</v>
      </c>
      <c r="E960" s="18">
        <f t="shared" ca="1" si="266"/>
        <v>1</v>
      </c>
      <c r="F960" s="18">
        <f ca="1">(TRUNC(PRODUCT($E$12:$E959),16))</f>
        <v>1.19285434303586</v>
      </c>
      <c r="G960" s="18">
        <f t="shared" ca="1" si="283"/>
        <v>1.19285434303586</v>
      </c>
      <c r="H960" s="18">
        <f t="shared" ca="1" si="267"/>
        <v>1</v>
      </c>
      <c r="I960" s="17">
        <f t="shared" si="273"/>
        <v>0.03</v>
      </c>
      <c r="J960" s="5">
        <f t="shared" si="274"/>
        <v>43539</v>
      </c>
      <c r="K960" s="2">
        <f t="shared" si="275"/>
        <v>24</v>
      </c>
      <c r="L960" s="27">
        <f t="shared" si="276"/>
        <v>25</v>
      </c>
      <c r="M960" s="14">
        <f t="shared" si="268"/>
        <v>1.0029367250000001</v>
      </c>
      <c r="N960" s="14">
        <f t="shared" ca="1" si="269"/>
        <v>1.0029367250000001</v>
      </c>
      <c r="O960" s="27">
        <f t="shared" si="282"/>
        <v>0</v>
      </c>
      <c r="P960" s="18">
        <f t="shared" ca="1" si="270"/>
        <v>1256.9183</v>
      </c>
      <c r="Q960" s="3">
        <f t="shared" si="277"/>
        <v>0</v>
      </c>
      <c r="R960" s="4" t="str">
        <f t="shared" si="278"/>
        <v>A+J=</v>
      </c>
      <c r="S960" s="5">
        <f t="shared" si="279"/>
        <v>43724</v>
      </c>
      <c r="T960" s="8">
        <f t="shared" si="280"/>
        <v>0</v>
      </c>
      <c r="U960" s="8"/>
      <c r="V960" s="8"/>
      <c r="W960" s="8"/>
      <c r="X960" s="8"/>
      <c r="Y960" s="6"/>
      <c r="Z960" s="8"/>
      <c r="AA960" s="8"/>
      <c r="AB960" s="8"/>
      <c r="AC960" s="8"/>
      <c r="AD960" s="8"/>
      <c r="AE960" s="9"/>
      <c r="AF960" s="8"/>
      <c r="AG960" s="8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6"/>
      <c r="GI960" s="6"/>
      <c r="GJ960" s="6"/>
      <c r="GK960" s="6"/>
      <c r="GL960" s="6"/>
      <c r="GM960" s="6"/>
      <c r="GN960" s="6"/>
      <c r="GO960" s="6"/>
      <c r="GP960" s="6"/>
      <c r="GQ960" s="6"/>
      <c r="GR960" s="6"/>
      <c r="GS960" s="6"/>
      <c r="GT960" s="6"/>
      <c r="GU960" s="6"/>
      <c r="GV960" s="6"/>
      <c r="GW960" s="6"/>
      <c r="GX960" s="6"/>
      <c r="GY960" s="6"/>
      <c r="GZ960" s="6"/>
    </row>
    <row r="961" spans="1:208" x14ac:dyDescent="0.15">
      <c r="A961" s="153">
        <f t="shared" si="271"/>
        <v>43577</v>
      </c>
      <c r="B961" s="23" t="str">
        <f t="shared" ca="1" si="281"/>
        <v>n.d</v>
      </c>
      <c r="C961" s="18">
        <f t="shared" si="272"/>
        <v>428000</v>
      </c>
      <c r="D961" s="17">
        <f ca="1">IF(A961&lt;$B$1,VLOOKUP(A961,[1]DI!$A$4:$B$15000,2,FALSE),0)</f>
        <v>0</v>
      </c>
      <c r="E961" s="18">
        <f t="shared" ca="1" si="266"/>
        <v>1</v>
      </c>
      <c r="F961" s="18">
        <f ca="1">(TRUNC(PRODUCT($E$12:$E960),16))</f>
        <v>1.19285434303586</v>
      </c>
      <c r="G961" s="18">
        <f t="shared" ca="1" si="283"/>
        <v>1.19285434303586</v>
      </c>
      <c r="H961" s="18">
        <f t="shared" ca="1" si="267"/>
        <v>1</v>
      </c>
      <c r="I961" s="17">
        <f t="shared" si="273"/>
        <v>0.03</v>
      </c>
      <c r="J961" s="5">
        <f t="shared" si="274"/>
        <v>43539</v>
      </c>
      <c r="K961" s="2">
        <f t="shared" si="275"/>
        <v>25</v>
      </c>
      <c r="L961" s="27">
        <f t="shared" si="276"/>
        <v>25</v>
      </c>
      <c r="M961" s="14">
        <f t="shared" si="268"/>
        <v>1.0029367250000001</v>
      </c>
      <c r="N961" s="14">
        <f t="shared" ca="1" si="269"/>
        <v>1.0029367250000001</v>
      </c>
      <c r="O961" s="27">
        <f t="shared" si="282"/>
        <v>0</v>
      </c>
      <c r="P961" s="18">
        <f t="shared" ca="1" si="270"/>
        <v>1256.9183</v>
      </c>
      <c r="Q961" s="3">
        <f t="shared" si="277"/>
        <v>0</v>
      </c>
      <c r="R961" s="4" t="str">
        <f t="shared" si="278"/>
        <v>A+J=</v>
      </c>
      <c r="S961" s="5">
        <f t="shared" si="279"/>
        <v>43724</v>
      </c>
      <c r="T961" s="8">
        <f t="shared" si="280"/>
        <v>0</v>
      </c>
      <c r="U961" s="8"/>
      <c r="V961" s="8"/>
      <c r="W961" s="8"/>
      <c r="X961" s="8"/>
      <c r="Y961" s="6"/>
      <c r="Z961" s="8"/>
      <c r="AA961" s="8"/>
      <c r="AB961" s="8"/>
      <c r="AC961" s="8"/>
      <c r="AD961" s="8"/>
      <c r="AE961" s="9"/>
      <c r="AF961" s="8"/>
      <c r="AG961" s="8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6"/>
      <c r="GI961" s="6"/>
      <c r="GJ961" s="6"/>
      <c r="GK961" s="6"/>
      <c r="GL961" s="6"/>
      <c r="GM961" s="6"/>
      <c r="GN961" s="6"/>
      <c r="GO961" s="6"/>
      <c r="GP961" s="6"/>
      <c r="GQ961" s="6"/>
      <c r="GR961" s="6"/>
      <c r="GS961" s="6"/>
      <c r="GT961" s="6"/>
      <c r="GU961" s="6"/>
      <c r="GV961" s="6"/>
      <c r="GW961" s="6"/>
      <c r="GX961" s="6"/>
      <c r="GY961" s="6"/>
      <c r="GZ961" s="6"/>
    </row>
    <row r="962" spans="1:208" x14ac:dyDescent="0.15">
      <c r="A962" s="153">
        <f t="shared" si="271"/>
        <v>43578</v>
      </c>
      <c r="B962" s="23" t="str">
        <f t="shared" ca="1" si="281"/>
        <v>n.d</v>
      </c>
      <c r="C962" s="18">
        <f t="shared" si="272"/>
        <v>428000</v>
      </c>
      <c r="D962" s="17">
        <f ca="1">IF(A962&lt;$B$1,VLOOKUP(A962,[1]DI!$A$4:$B$15000,2,FALSE),0)</f>
        <v>0</v>
      </c>
      <c r="E962" s="18">
        <f t="shared" ca="1" si="266"/>
        <v>1</v>
      </c>
      <c r="F962" s="18">
        <f ca="1">(TRUNC(PRODUCT($E$12:$E961),16))</f>
        <v>1.19285434303586</v>
      </c>
      <c r="G962" s="18">
        <f t="shared" ca="1" si="283"/>
        <v>1.19285434303586</v>
      </c>
      <c r="H962" s="18">
        <f t="shared" ca="1" si="267"/>
        <v>1</v>
      </c>
      <c r="I962" s="17">
        <f t="shared" si="273"/>
        <v>0.03</v>
      </c>
      <c r="J962" s="5">
        <f t="shared" si="274"/>
        <v>43539</v>
      </c>
      <c r="K962" s="2">
        <f t="shared" si="275"/>
        <v>26</v>
      </c>
      <c r="L962" s="27">
        <f t="shared" si="276"/>
        <v>26</v>
      </c>
      <c r="M962" s="14">
        <f t="shared" si="268"/>
        <v>1.0030543730000001</v>
      </c>
      <c r="N962" s="14">
        <f t="shared" ca="1" si="269"/>
        <v>1.0030543730000001</v>
      </c>
      <c r="O962" s="27">
        <f t="shared" si="282"/>
        <v>0</v>
      </c>
      <c r="P962" s="18">
        <f t="shared" ca="1" si="270"/>
        <v>1307.2716439999999</v>
      </c>
      <c r="Q962" s="3">
        <f t="shared" si="277"/>
        <v>0</v>
      </c>
      <c r="R962" s="4" t="str">
        <f t="shared" si="278"/>
        <v>A+J=</v>
      </c>
      <c r="S962" s="5">
        <f t="shared" si="279"/>
        <v>43724</v>
      </c>
      <c r="T962" s="8">
        <f t="shared" si="280"/>
        <v>0</v>
      </c>
      <c r="U962" s="8"/>
      <c r="V962" s="8"/>
      <c r="W962" s="8"/>
      <c r="X962" s="8"/>
      <c r="Y962" s="6"/>
      <c r="Z962" s="8"/>
      <c r="AA962" s="8"/>
      <c r="AB962" s="8"/>
      <c r="AC962" s="8"/>
      <c r="AD962" s="8"/>
      <c r="AE962" s="9"/>
      <c r="AF962" s="8"/>
      <c r="AG962" s="8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6"/>
      <c r="GI962" s="6"/>
      <c r="GJ962" s="6"/>
      <c r="GK962" s="6"/>
      <c r="GL962" s="6"/>
      <c r="GM962" s="6"/>
      <c r="GN962" s="6"/>
      <c r="GO962" s="6"/>
      <c r="GP962" s="6"/>
      <c r="GQ962" s="6"/>
      <c r="GR962" s="6"/>
      <c r="GS962" s="6"/>
      <c r="GT962" s="6"/>
      <c r="GU962" s="6"/>
      <c r="GV962" s="6"/>
      <c r="GW962" s="6"/>
      <c r="GX962" s="6"/>
      <c r="GY962" s="6"/>
      <c r="GZ962" s="6"/>
    </row>
    <row r="963" spans="1:208" x14ac:dyDescent="0.15">
      <c r="A963" s="153">
        <f t="shared" si="271"/>
        <v>43579</v>
      </c>
      <c r="B963" s="23" t="str">
        <f t="shared" ca="1" si="281"/>
        <v>n.d</v>
      </c>
      <c r="C963" s="18">
        <f t="shared" si="272"/>
        <v>428000</v>
      </c>
      <c r="D963" s="17">
        <f ca="1">IF(A963&lt;$B$1,VLOOKUP(A963,[1]DI!$A$4:$B$15000,2,FALSE),0)</f>
        <v>0</v>
      </c>
      <c r="E963" s="18">
        <f t="shared" ca="1" si="266"/>
        <v>1</v>
      </c>
      <c r="F963" s="18">
        <f ca="1">(TRUNC(PRODUCT($E$12:$E962),16))</f>
        <v>1.19285434303586</v>
      </c>
      <c r="G963" s="18">
        <f t="shared" ca="1" si="283"/>
        <v>1.19285434303586</v>
      </c>
      <c r="H963" s="18">
        <f t="shared" ca="1" si="267"/>
        <v>1</v>
      </c>
      <c r="I963" s="17">
        <f t="shared" si="273"/>
        <v>0.03</v>
      </c>
      <c r="J963" s="5">
        <f t="shared" si="274"/>
        <v>43539</v>
      </c>
      <c r="K963" s="2">
        <f t="shared" si="275"/>
        <v>27</v>
      </c>
      <c r="L963" s="27">
        <f t="shared" si="276"/>
        <v>27</v>
      </c>
      <c r="M963" s="14">
        <f t="shared" si="268"/>
        <v>1.003172035</v>
      </c>
      <c r="N963" s="14">
        <f t="shared" ca="1" si="269"/>
        <v>1.003172035</v>
      </c>
      <c r="O963" s="27">
        <f t="shared" si="282"/>
        <v>0</v>
      </c>
      <c r="P963" s="18">
        <f t="shared" ca="1" si="270"/>
        <v>1357.63097999</v>
      </c>
      <c r="Q963" s="3">
        <f t="shared" si="277"/>
        <v>0</v>
      </c>
      <c r="R963" s="4" t="str">
        <f t="shared" si="278"/>
        <v>A+J=</v>
      </c>
      <c r="S963" s="5">
        <f t="shared" si="279"/>
        <v>43724</v>
      </c>
      <c r="T963" s="8">
        <f t="shared" si="280"/>
        <v>0</v>
      </c>
      <c r="U963" s="8"/>
      <c r="V963" s="8"/>
      <c r="W963" s="8"/>
      <c r="X963" s="8"/>
      <c r="Y963" s="6"/>
      <c r="Z963" s="8"/>
      <c r="AA963" s="8"/>
      <c r="AB963" s="8"/>
      <c r="AC963" s="8"/>
      <c r="AD963" s="8"/>
      <c r="AE963" s="9"/>
      <c r="AF963" s="8"/>
      <c r="AG963" s="8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6"/>
      <c r="GI963" s="6"/>
      <c r="GJ963" s="6"/>
      <c r="GK963" s="6"/>
      <c r="GL963" s="6"/>
      <c r="GM963" s="6"/>
      <c r="GN963" s="6"/>
      <c r="GO963" s="6"/>
      <c r="GP963" s="6"/>
      <c r="GQ963" s="6"/>
      <c r="GR963" s="6"/>
      <c r="GS963" s="6"/>
      <c r="GT963" s="6"/>
      <c r="GU963" s="6"/>
      <c r="GV963" s="6"/>
      <c r="GW963" s="6"/>
      <c r="GX963" s="6"/>
      <c r="GY963" s="6"/>
      <c r="GZ963" s="6"/>
    </row>
    <row r="964" spans="1:208" x14ac:dyDescent="0.15">
      <c r="A964" s="153">
        <f t="shared" si="271"/>
        <v>43580</v>
      </c>
      <c r="B964" s="23" t="str">
        <f t="shared" ca="1" si="281"/>
        <v>n.d</v>
      </c>
      <c r="C964" s="18">
        <f t="shared" si="272"/>
        <v>428000</v>
      </c>
      <c r="D964" s="17">
        <f ca="1">IF(A964&lt;$B$1,VLOOKUP(A964,[1]DI!$A$4:$B$15000,2,FALSE),0)</f>
        <v>0</v>
      </c>
      <c r="E964" s="18">
        <f t="shared" ca="1" si="266"/>
        <v>1</v>
      </c>
      <c r="F964" s="18">
        <f ca="1">(TRUNC(PRODUCT($E$12:$E963),16))</f>
        <v>1.19285434303586</v>
      </c>
      <c r="G964" s="18">
        <f t="shared" ca="1" si="283"/>
        <v>1.19285434303586</v>
      </c>
      <c r="H964" s="18">
        <f t="shared" ca="1" si="267"/>
        <v>1</v>
      </c>
      <c r="I964" s="17">
        <f t="shared" si="273"/>
        <v>0.03</v>
      </c>
      <c r="J964" s="5">
        <f t="shared" si="274"/>
        <v>43539</v>
      </c>
      <c r="K964" s="2">
        <f t="shared" si="275"/>
        <v>28</v>
      </c>
      <c r="L964" s="27">
        <f t="shared" si="276"/>
        <v>28</v>
      </c>
      <c r="M964" s="14">
        <f t="shared" si="268"/>
        <v>1.0032897110000001</v>
      </c>
      <c r="N964" s="14">
        <f t="shared" ca="1" si="269"/>
        <v>1.0032897110000001</v>
      </c>
      <c r="O964" s="27">
        <f t="shared" si="282"/>
        <v>0</v>
      </c>
      <c r="P964" s="18">
        <f t="shared" ca="1" si="270"/>
        <v>1407.996308</v>
      </c>
      <c r="Q964" s="3">
        <f t="shared" si="277"/>
        <v>0</v>
      </c>
      <c r="R964" s="4" t="str">
        <f t="shared" si="278"/>
        <v>A+J=</v>
      </c>
      <c r="S964" s="5">
        <f t="shared" si="279"/>
        <v>43724</v>
      </c>
      <c r="T964" s="8">
        <f t="shared" si="280"/>
        <v>0</v>
      </c>
      <c r="U964" s="8"/>
      <c r="V964" s="8"/>
      <c r="W964" s="8"/>
      <c r="X964" s="8"/>
      <c r="Y964" s="6"/>
      <c r="Z964" s="8"/>
      <c r="AA964" s="8"/>
      <c r="AB964" s="8"/>
      <c r="AC964" s="8"/>
      <c r="AD964" s="8"/>
      <c r="AE964" s="9"/>
      <c r="AF964" s="8"/>
      <c r="AG964" s="8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6"/>
      <c r="GI964" s="6"/>
      <c r="GJ964" s="6"/>
      <c r="GK964" s="6"/>
      <c r="GL964" s="6"/>
      <c r="GM964" s="6"/>
      <c r="GN964" s="6"/>
      <c r="GO964" s="6"/>
      <c r="GP964" s="6"/>
      <c r="GQ964" s="6"/>
      <c r="GR964" s="6"/>
      <c r="GS964" s="6"/>
      <c r="GT964" s="6"/>
      <c r="GU964" s="6"/>
      <c r="GV964" s="6"/>
      <c r="GW964" s="6"/>
      <c r="GX964" s="6"/>
      <c r="GY964" s="6"/>
      <c r="GZ964" s="6"/>
    </row>
    <row r="965" spans="1:208" x14ac:dyDescent="0.15">
      <c r="A965" s="153">
        <f t="shared" si="271"/>
        <v>43581</v>
      </c>
      <c r="B965" s="23" t="str">
        <f t="shared" ca="1" si="281"/>
        <v>n.d</v>
      </c>
      <c r="C965" s="18">
        <f t="shared" si="272"/>
        <v>428000</v>
      </c>
      <c r="D965" s="17">
        <f ca="1">IF(A965&lt;$B$1,VLOOKUP(A965,[1]DI!$A$4:$B$15000,2,FALSE),0)</f>
        <v>0</v>
      </c>
      <c r="E965" s="18">
        <f t="shared" ca="1" si="266"/>
        <v>1</v>
      </c>
      <c r="F965" s="18">
        <f ca="1">(TRUNC(PRODUCT($E$12:$E964),16))</f>
        <v>1.19285434303586</v>
      </c>
      <c r="G965" s="18">
        <f t="shared" ca="1" si="283"/>
        <v>1.19285434303586</v>
      </c>
      <c r="H965" s="18">
        <f t="shared" ca="1" si="267"/>
        <v>1</v>
      </c>
      <c r="I965" s="17">
        <f t="shared" si="273"/>
        <v>0.03</v>
      </c>
      <c r="J965" s="5">
        <f t="shared" si="274"/>
        <v>43539</v>
      </c>
      <c r="K965" s="2">
        <f t="shared" si="275"/>
        <v>29</v>
      </c>
      <c r="L965" s="27">
        <f t="shared" si="276"/>
        <v>29</v>
      </c>
      <c r="M965" s="14">
        <f t="shared" si="268"/>
        <v>1.0034073999999999</v>
      </c>
      <c r="N965" s="14">
        <f t="shared" ca="1" si="269"/>
        <v>1.0034073999999999</v>
      </c>
      <c r="O965" s="27">
        <f t="shared" si="282"/>
        <v>0</v>
      </c>
      <c r="P965" s="18">
        <f t="shared" ca="1" si="270"/>
        <v>1458.36719999</v>
      </c>
      <c r="Q965" s="3">
        <f t="shared" si="277"/>
        <v>0</v>
      </c>
      <c r="R965" s="4" t="str">
        <f t="shared" si="278"/>
        <v>A+J=</v>
      </c>
      <c r="S965" s="5">
        <f t="shared" si="279"/>
        <v>43724</v>
      </c>
      <c r="T965" s="8">
        <f t="shared" si="280"/>
        <v>0</v>
      </c>
      <c r="U965" s="8"/>
      <c r="V965" s="8"/>
      <c r="W965" s="8"/>
      <c r="X965" s="8"/>
      <c r="Y965" s="6"/>
      <c r="Z965" s="8"/>
      <c r="AA965" s="8"/>
      <c r="AB965" s="8"/>
      <c r="AC965" s="8"/>
      <c r="AD965" s="8"/>
      <c r="AE965" s="9"/>
      <c r="AF965" s="8"/>
      <c r="AG965" s="8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6"/>
      <c r="GI965" s="6"/>
      <c r="GJ965" s="6"/>
      <c r="GK965" s="6"/>
      <c r="GL965" s="6"/>
      <c r="GM965" s="6"/>
      <c r="GN965" s="6"/>
      <c r="GO965" s="6"/>
      <c r="GP965" s="6"/>
      <c r="GQ965" s="6"/>
      <c r="GR965" s="6"/>
      <c r="GS965" s="6"/>
      <c r="GT965" s="6"/>
      <c r="GU965" s="6"/>
      <c r="GV965" s="6"/>
      <c r="GW965" s="6"/>
      <c r="GX965" s="6"/>
      <c r="GY965" s="6"/>
      <c r="GZ965" s="6"/>
    </row>
    <row r="966" spans="1:208" x14ac:dyDescent="0.15">
      <c r="A966" s="153">
        <f t="shared" si="271"/>
        <v>43582</v>
      </c>
      <c r="B966" s="23" t="str">
        <f t="shared" ca="1" si="281"/>
        <v>n.d</v>
      </c>
      <c r="C966" s="18">
        <f t="shared" si="272"/>
        <v>428000</v>
      </c>
      <c r="D966" s="17">
        <f ca="1">IF(A966&lt;$B$1,VLOOKUP(A966,[1]DI!$A$4:$B$15000,2,FALSE),0)</f>
        <v>0</v>
      </c>
      <c r="E966" s="18">
        <f t="shared" ca="1" si="266"/>
        <v>1</v>
      </c>
      <c r="F966" s="18">
        <f ca="1">(TRUNC(PRODUCT($E$12:$E965),16))</f>
        <v>1.19285434303586</v>
      </c>
      <c r="G966" s="18">
        <f t="shared" ca="1" si="283"/>
        <v>1.19285434303586</v>
      </c>
      <c r="H966" s="18">
        <f t="shared" ca="1" si="267"/>
        <v>1</v>
      </c>
      <c r="I966" s="17">
        <f t="shared" si="273"/>
        <v>0.03</v>
      </c>
      <c r="J966" s="5">
        <f t="shared" si="274"/>
        <v>43539</v>
      </c>
      <c r="K966" s="2">
        <f t="shared" si="275"/>
        <v>29</v>
      </c>
      <c r="L966" s="27">
        <f t="shared" si="276"/>
        <v>30</v>
      </c>
      <c r="M966" s="14">
        <f t="shared" si="268"/>
        <v>1.0035251039999999</v>
      </c>
      <c r="N966" s="14">
        <f t="shared" ca="1" si="269"/>
        <v>1.0035251039999999</v>
      </c>
      <c r="O966" s="27">
        <f t="shared" si="282"/>
        <v>0</v>
      </c>
      <c r="P966" s="18">
        <f t="shared" ca="1" si="270"/>
        <v>1508.7445119900001</v>
      </c>
      <c r="Q966" s="3">
        <f t="shared" si="277"/>
        <v>0</v>
      </c>
      <c r="R966" s="4" t="str">
        <f t="shared" si="278"/>
        <v>A+J=</v>
      </c>
      <c r="S966" s="5">
        <f t="shared" si="279"/>
        <v>43724</v>
      </c>
      <c r="T966" s="8">
        <f t="shared" si="280"/>
        <v>0</v>
      </c>
      <c r="U966" s="8"/>
      <c r="V966" s="8"/>
      <c r="W966" s="8"/>
      <c r="X966" s="8"/>
      <c r="Y966" s="6"/>
      <c r="Z966" s="8"/>
      <c r="AA966" s="8"/>
      <c r="AB966" s="8"/>
      <c r="AC966" s="8"/>
      <c r="AD966" s="8"/>
      <c r="AE966" s="9"/>
      <c r="AF966" s="8"/>
      <c r="AG966" s="8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6"/>
      <c r="GI966" s="6"/>
      <c r="GJ966" s="6"/>
      <c r="GK966" s="6"/>
      <c r="GL966" s="6"/>
      <c r="GM966" s="6"/>
      <c r="GN966" s="6"/>
      <c r="GO966" s="6"/>
      <c r="GP966" s="6"/>
      <c r="GQ966" s="6"/>
      <c r="GR966" s="6"/>
      <c r="GS966" s="6"/>
      <c r="GT966" s="6"/>
      <c r="GU966" s="6"/>
      <c r="GV966" s="6"/>
      <c r="GW966" s="6"/>
      <c r="GX966" s="6"/>
      <c r="GY966" s="6"/>
      <c r="GZ966" s="6"/>
    </row>
    <row r="967" spans="1:208" x14ac:dyDescent="0.15">
      <c r="A967" s="153">
        <f t="shared" si="271"/>
        <v>43583</v>
      </c>
      <c r="B967" s="23" t="str">
        <f t="shared" ca="1" si="281"/>
        <v>n.d</v>
      </c>
      <c r="C967" s="18">
        <f t="shared" si="272"/>
        <v>428000</v>
      </c>
      <c r="D967" s="17">
        <f ca="1">IF(A967&lt;$B$1,VLOOKUP(A967,[1]DI!$A$4:$B$15000,2,FALSE),0)</f>
        <v>0</v>
      </c>
      <c r="E967" s="18">
        <f t="shared" ca="1" si="266"/>
        <v>1</v>
      </c>
      <c r="F967" s="18">
        <f ca="1">(TRUNC(PRODUCT($E$12:$E966),16))</f>
        <v>1.19285434303586</v>
      </c>
      <c r="G967" s="18">
        <f t="shared" ca="1" si="283"/>
        <v>1.19285434303586</v>
      </c>
      <c r="H967" s="18">
        <f t="shared" ca="1" si="267"/>
        <v>1</v>
      </c>
      <c r="I967" s="17">
        <f t="shared" si="273"/>
        <v>0.03</v>
      </c>
      <c r="J967" s="5">
        <f t="shared" si="274"/>
        <v>43539</v>
      </c>
      <c r="K967" s="2">
        <f t="shared" si="275"/>
        <v>29</v>
      </c>
      <c r="L967" s="27">
        <f t="shared" si="276"/>
        <v>30</v>
      </c>
      <c r="M967" s="14">
        <f t="shared" si="268"/>
        <v>1.0035251039999999</v>
      </c>
      <c r="N967" s="14">
        <f t="shared" ca="1" si="269"/>
        <v>1.0035251039999999</v>
      </c>
      <c r="O967" s="27">
        <f t="shared" si="282"/>
        <v>0</v>
      </c>
      <c r="P967" s="18">
        <f t="shared" ca="1" si="270"/>
        <v>1508.7445119900001</v>
      </c>
      <c r="Q967" s="3">
        <f t="shared" si="277"/>
        <v>0</v>
      </c>
      <c r="R967" s="4" t="str">
        <f t="shared" si="278"/>
        <v>A+J=</v>
      </c>
      <c r="S967" s="5">
        <f t="shared" si="279"/>
        <v>43724</v>
      </c>
      <c r="T967" s="8">
        <f t="shared" si="280"/>
        <v>0</v>
      </c>
      <c r="U967" s="8"/>
      <c r="V967" s="8"/>
      <c r="W967" s="8"/>
      <c r="X967" s="8"/>
      <c r="Y967" s="6"/>
      <c r="Z967" s="8"/>
      <c r="AA967" s="8"/>
      <c r="AB967" s="8"/>
      <c r="AC967" s="8"/>
      <c r="AD967" s="8"/>
      <c r="AE967" s="9"/>
      <c r="AF967" s="8"/>
      <c r="AG967" s="8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6"/>
      <c r="GI967" s="6"/>
      <c r="GJ967" s="6"/>
      <c r="GK967" s="6"/>
      <c r="GL967" s="6"/>
      <c r="GM967" s="6"/>
      <c r="GN967" s="6"/>
      <c r="GO967" s="6"/>
      <c r="GP967" s="6"/>
      <c r="GQ967" s="6"/>
      <c r="GR967" s="6"/>
      <c r="GS967" s="6"/>
      <c r="GT967" s="6"/>
      <c r="GU967" s="6"/>
      <c r="GV967" s="6"/>
      <c r="GW967" s="6"/>
      <c r="GX967" s="6"/>
      <c r="GY967" s="6"/>
      <c r="GZ967" s="6"/>
    </row>
    <row r="968" spans="1:208" x14ac:dyDescent="0.15">
      <c r="A968" s="153">
        <f t="shared" si="271"/>
        <v>43584</v>
      </c>
      <c r="B968" s="23" t="str">
        <f t="shared" ca="1" si="281"/>
        <v>n.d</v>
      </c>
      <c r="C968" s="18">
        <f t="shared" si="272"/>
        <v>428000</v>
      </c>
      <c r="D968" s="17">
        <f ca="1">IF(A968&lt;$B$1,VLOOKUP(A968,[1]DI!$A$4:$B$15000,2,FALSE),0)</f>
        <v>0</v>
      </c>
      <c r="E968" s="18">
        <f t="shared" ca="1" si="266"/>
        <v>1</v>
      </c>
      <c r="F968" s="18">
        <f ca="1">(TRUNC(PRODUCT($E$12:$E967),16))</f>
        <v>1.19285434303586</v>
      </c>
      <c r="G968" s="18">
        <f t="shared" ca="1" si="283"/>
        <v>1.19285434303586</v>
      </c>
      <c r="H968" s="18">
        <f t="shared" ca="1" si="267"/>
        <v>1</v>
      </c>
      <c r="I968" s="17">
        <f t="shared" si="273"/>
        <v>0.03</v>
      </c>
      <c r="J968" s="5">
        <f t="shared" si="274"/>
        <v>43539</v>
      </c>
      <c r="K968" s="2">
        <f t="shared" si="275"/>
        <v>30</v>
      </c>
      <c r="L968" s="27">
        <f t="shared" si="276"/>
        <v>30</v>
      </c>
      <c r="M968" s="14">
        <f t="shared" si="268"/>
        <v>1.0035251039999999</v>
      </c>
      <c r="N968" s="14">
        <f t="shared" ca="1" si="269"/>
        <v>1.0035251039999999</v>
      </c>
      <c r="O968" s="27">
        <f t="shared" si="282"/>
        <v>0</v>
      </c>
      <c r="P968" s="18">
        <f t="shared" ca="1" si="270"/>
        <v>1508.7445119900001</v>
      </c>
      <c r="Q968" s="3">
        <f t="shared" si="277"/>
        <v>0</v>
      </c>
      <c r="R968" s="4" t="str">
        <f t="shared" si="278"/>
        <v>A+J=</v>
      </c>
      <c r="S968" s="5">
        <f t="shared" si="279"/>
        <v>43724</v>
      </c>
      <c r="T968" s="8">
        <f t="shared" si="280"/>
        <v>0</v>
      </c>
      <c r="U968" s="8"/>
      <c r="V968" s="8"/>
      <c r="W968" s="8"/>
      <c r="X968" s="8"/>
      <c r="Y968" s="6"/>
      <c r="Z968" s="8"/>
      <c r="AA968" s="8"/>
      <c r="AB968" s="8"/>
      <c r="AC968" s="8"/>
      <c r="AD968" s="8"/>
      <c r="AE968" s="9"/>
      <c r="AF968" s="8"/>
      <c r="AG968" s="8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6"/>
      <c r="GI968" s="6"/>
      <c r="GJ968" s="6"/>
      <c r="GK968" s="6"/>
      <c r="GL968" s="6"/>
      <c r="GM968" s="6"/>
      <c r="GN968" s="6"/>
      <c r="GO968" s="6"/>
      <c r="GP968" s="6"/>
      <c r="GQ968" s="6"/>
      <c r="GR968" s="6"/>
      <c r="GS968" s="6"/>
      <c r="GT968" s="6"/>
      <c r="GU968" s="6"/>
      <c r="GV968" s="6"/>
      <c r="GW968" s="6"/>
      <c r="GX968" s="6"/>
      <c r="GY968" s="6"/>
      <c r="GZ968" s="6"/>
    </row>
    <row r="969" spans="1:208" x14ac:dyDescent="0.15">
      <c r="A969" s="153">
        <f t="shared" si="271"/>
        <v>43585</v>
      </c>
      <c r="B969" s="23" t="str">
        <f t="shared" ca="1" si="281"/>
        <v>n.d</v>
      </c>
      <c r="C969" s="18">
        <f t="shared" si="272"/>
        <v>428000</v>
      </c>
      <c r="D969" s="17">
        <f ca="1">IF(A969&lt;$B$1,VLOOKUP(A969,[1]DI!$A$4:$B$15000,2,FALSE),0)</f>
        <v>0</v>
      </c>
      <c r="E969" s="18">
        <f t="shared" ca="1" si="266"/>
        <v>1</v>
      </c>
      <c r="F969" s="18">
        <f ca="1">(TRUNC(PRODUCT($E$12:$E968),16))</f>
        <v>1.19285434303586</v>
      </c>
      <c r="G969" s="18">
        <f t="shared" ca="1" si="283"/>
        <v>1.19285434303586</v>
      </c>
      <c r="H969" s="18">
        <f t="shared" ca="1" si="267"/>
        <v>1</v>
      </c>
      <c r="I969" s="17">
        <f t="shared" si="273"/>
        <v>0.03</v>
      </c>
      <c r="J969" s="5">
        <f t="shared" si="274"/>
        <v>43539</v>
      </c>
      <c r="K969" s="2">
        <f t="shared" si="275"/>
        <v>31</v>
      </c>
      <c r="L969" s="27">
        <f t="shared" si="276"/>
        <v>31</v>
      </c>
      <c r="M969" s="14">
        <f t="shared" si="268"/>
        <v>1.0036428209999999</v>
      </c>
      <c r="N969" s="14">
        <f t="shared" ca="1" si="269"/>
        <v>1.0036428209999999</v>
      </c>
      <c r="O969" s="27">
        <f t="shared" si="282"/>
        <v>0</v>
      </c>
      <c r="P969" s="18">
        <f t="shared" ca="1" si="270"/>
        <v>1559.12738799</v>
      </c>
      <c r="Q969" s="3">
        <f t="shared" si="277"/>
        <v>0</v>
      </c>
      <c r="R969" s="4" t="str">
        <f t="shared" si="278"/>
        <v>A+J=</v>
      </c>
      <c r="S969" s="5">
        <f t="shared" si="279"/>
        <v>43724</v>
      </c>
      <c r="T969" s="8">
        <f t="shared" si="280"/>
        <v>0</v>
      </c>
      <c r="U969" s="8"/>
      <c r="V969" s="8"/>
      <c r="W969" s="8"/>
      <c r="X969" s="8"/>
      <c r="Y969" s="6"/>
      <c r="Z969" s="8"/>
      <c r="AA969" s="8"/>
      <c r="AB969" s="8"/>
      <c r="AC969" s="8"/>
      <c r="AD969" s="8"/>
      <c r="AE969" s="9"/>
      <c r="AF969" s="8"/>
      <c r="AG969" s="8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6"/>
      <c r="GI969" s="6"/>
      <c r="GJ969" s="6"/>
      <c r="GK969" s="6"/>
      <c r="GL969" s="6"/>
      <c r="GM969" s="6"/>
      <c r="GN969" s="6"/>
      <c r="GO969" s="6"/>
      <c r="GP969" s="6"/>
      <c r="GQ969" s="6"/>
      <c r="GR969" s="6"/>
      <c r="GS969" s="6"/>
      <c r="GT969" s="6"/>
      <c r="GU969" s="6"/>
      <c r="GV969" s="6"/>
      <c r="GW969" s="6"/>
      <c r="GX969" s="6"/>
      <c r="GY969" s="6"/>
      <c r="GZ969" s="6"/>
    </row>
    <row r="970" spans="1:208" x14ac:dyDescent="0.15">
      <c r="A970" s="153">
        <f t="shared" si="271"/>
        <v>43586</v>
      </c>
      <c r="B970" s="23" t="str">
        <f t="shared" ca="1" si="281"/>
        <v>n.d</v>
      </c>
      <c r="C970" s="18">
        <f t="shared" si="272"/>
        <v>428000</v>
      </c>
      <c r="D970" s="17">
        <f ca="1">IF(A970&lt;$B$1,VLOOKUP(A970,[1]DI!$A$4:$B$15000,2,FALSE),0)</f>
        <v>0</v>
      </c>
      <c r="E970" s="18">
        <f t="shared" ca="1" si="266"/>
        <v>1</v>
      </c>
      <c r="F970" s="18">
        <f ca="1">(TRUNC(PRODUCT($E$12:$E969),16))</f>
        <v>1.19285434303586</v>
      </c>
      <c r="G970" s="18">
        <f t="shared" ca="1" si="283"/>
        <v>1.19285434303586</v>
      </c>
      <c r="H970" s="18">
        <f t="shared" ca="1" si="267"/>
        <v>1</v>
      </c>
      <c r="I970" s="17">
        <f t="shared" si="273"/>
        <v>0.03</v>
      </c>
      <c r="J970" s="5">
        <f t="shared" si="274"/>
        <v>43539</v>
      </c>
      <c r="K970" s="2">
        <f t="shared" si="275"/>
        <v>31</v>
      </c>
      <c r="L970" s="27">
        <f t="shared" si="276"/>
        <v>32</v>
      </c>
      <c r="M970" s="14">
        <f t="shared" si="268"/>
        <v>1.0037605519999999</v>
      </c>
      <c r="N970" s="14">
        <f t="shared" ca="1" si="269"/>
        <v>1.0037605519999999</v>
      </c>
      <c r="O970" s="27">
        <f t="shared" si="282"/>
        <v>0</v>
      </c>
      <c r="P970" s="18">
        <f t="shared" ca="1" si="270"/>
        <v>1609.51625599</v>
      </c>
      <c r="Q970" s="3">
        <f t="shared" si="277"/>
        <v>0</v>
      </c>
      <c r="R970" s="4" t="str">
        <f t="shared" si="278"/>
        <v>A+J=</v>
      </c>
      <c r="S970" s="5">
        <f t="shared" si="279"/>
        <v>43724</v>
      </c>
      <c r="T970" s="8">
        <f t="shared" si="280"/>
        <v>0</v>
      </c>
      <c r="U970" s="8"/>
      <c r="V970" s="8"/>
      <c r="W970" s="8"/>
      <c r="X970" s="8"/>
      <c r="Y970" s="6"/>
      <c r="Z970" s="8"/>
      <c r="AA970" s="8"/>
      <c r="AB970" s="8"/>
      <c r="AC970" s="8"/>
      <c r="AD970" s="8"/>
      <c r="AE970" s="9"/>
      <c r="AF970" s="8"/>
      <c r="AG970" s="8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6"/>
      <c r="GI970" s="6"/>
      <c r="GJ970" s="6"/>
      <c r="GK970" s="6"/>
      <c r="GL970" s="6"/>
      <c r="GM970" s="6"/>
      <c r="GN970" s="6"/>
      <c r="GO970" s="6"/>
      <c r="GP970" s="6"/>
      <c r="GQ970" s="6"/>
      <c r="GR970" s="6"/>
      <c r="GS970" s="6"/>
      <c r="GT970" s="6"/>
      <c r="GU970" s="6"/>
      <c r="GV970" s="6"/>
      <c r="GW970" s="6"/>
      <c r="GX970" s="6"/>
      <c r="GY970" s="6"/>
      <c r="GZ970" s="6"/>
    </row>
    <row r="971" spans="1:208" x14ac:dyDescent="0.15">
      <c r="A971" s="153">
        <f t="shared" si="271"/>
        <v>43587</v>
      </c>
      <c r="B971" s="23" t="str">
        <f t="shared" ca="1" si="281"/>
        <v>n.d</v>
      </c>
      <c r="C971" s="18">
        <f t="shared" si="272"/>
        <v>428000</v>
      </c>
      <c r="D971" s="17">
        <f ca="1">IF(A971&lt;$B$1,VLOOKUP(A971,[1]DI!$A$4:$B$15000,2,FALSE),0)</f>
        <v>0</v>
      </c>
      <c r="E971" s="18">
        <f t="shared" ca="1" si="266"/>
        <v>1</v>
      </c>
      <c r="F971" s="18">
        <f ca="1">(TRUNC(PRODUCT($E$12:$E970),16))</f>
        <v>1.19285434303586</v>
      </c>
      <c r="G971" s="18">
        <f t="shared" ca="1" si="283"/>
        <v>1.19285434303586</v>
      </c>
      <c r="H971" s="18">
        <f t="shared" ca="1" si="267"/>
        <v>1</v>
      </c>
      <c r="I971" s="17">
        <f t="shared" si="273"/>
        <v>0.03</v>
      </c>
      <c r="J971" s="5">
        <f t="shared" si="274"/>
        <v>43539</v>
      </c>
      <c r="K971" s="2">
        <f t="shared" si="275"/>
        <v>32</v>
      </c>
      <c r="L971" s="27">
        <f t="shared" si="276"/>
        <v>32</v>
      </c>
      <c r="M971" s="14">
        <f t="shared" si="268"/>
        <v>1.0037605519999999</v>
      </c>
      <c r="N971" s="14">
        <f t="shared" ca="1" si="269"/>
        <v>1.0037605519999999</v>
      </c>
      <c r="O971" s="27">
        <f t="shared" si="282"/>
        <v>0</v>
      </c>
      <c r="P971" s="18">
        <f t="shared" ca="1" si="270"/>
        <v>1609.51625599</v>
      </c>
      <c r="Q971" s="3">
        <f t="shared" si="277"/>
        <v>0</v>
      </c>
      <c r="R971" s="4" t="str">
        <f t="shared" si="278"/>
        <v>A+J=</v>
      </c>
      <c r="S971" s="5">
        <f t="shared" si="279"/>
        <v>43724</v>
      </c>
      <c r="T971" s="8">
        <f t="shared" si="280"/>
        <v>0</v>
      </c>
      <c r="U971" s="8"/>
      <c r="V971" s="8"/>
      <c r="W971" s="8"/>
      <c r="X971" s="8"/>
      <c r="Y971" s="6"/>
      <c r="Z971" s="8"/>
      <c r="AA971" s="8"/>
      <c r="AB971" s="8"/>
      <c r="AC971" s="8"/>
      <c r="AD971" s="8"/>
      <c r="AE971" s="9"/>
      <c r="AF971" s="8"/>
      <c r="AG971" s="8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6"/>
      <c r="GI971" s="6"/>
      <c r="GJ971" s="6"/>
      <c r="GK971" s="6"/>
      <c r="GL971" s="6"/>
      <c r="GM971" s="6"/>
      <c r="GN971" s="6"/>
      <c r="GO971" s="6"/>
      <c r="GP971" s="6"/>
      <c r="GQ971" s="6"/>
      <c r="GR971" s="6"/>
      <c r="GS971" s="6"/>
      <c r="GT971" s="6"/>
      <c r="GU971" s="6"/>
      <c r="GV971" s="6"/>
      <c r="GW971" s="6"/>
      <c r="GX971" s="6"/>
      <c r="GY971" s="6"/>
      <c r="GZ971" s="6"/>
    </row>
    <row r="972" spans="1:208" x14ac:dyDescent="0.15">
      <c r="A972" s="153">
        <f t="shared" si="271"/>
        <v>43588</v>
      </c>
      <c r="B972" s="23" t="str">
        <f t="shared" ca="1" si="281"/>
        <v>n.d</v>
      </c>
      <c r="C972" s="18">
        <f t="shared" si="272"/>
        <v>428000</v>
      </c>
      <c r="D972" s="17">
        <f ca="1">IF(A972&lt;$B$1,VLOOKUP(A972,[1]DI!$A$4:$B$15000,2,FALSE),0)</f>
        <v>0</v>
      </c>
      <c r="E972" s="18">
        <f t="shared" ref="E972:E1035" ca="1" si="284">IF(A972&lt;A$10,1,ROUND(((1+D972)^(1/252)),8))</f>
        <v>1</v>
      </c>
      <c r="F972" s="18">
        <f ca="1">(TRUNC(PRODUCT($E$12:$E971),16))</f>
        <v>1.19285434303586</v>
      </c>
      <c r="G972" s="18">
        <f t="shared" ca="1" si="283"/>
        <v>1.19285434303586</v>
      </c>
      <c r="H972" s="18">
        <f t="shared" ref="H972:H1035" ca="1" si="285">ROUND(F972/G972,8)</f>
        <v>1</v>
      </c>
      <c r="I972" s="17">
        <f t="shared" si="273"/>
        <v>0.03</v>
      </c>
      <c r="J972" s="5">
        <f t="shared" si="274"/>
        <v>43539</v>
      </c>
      <c r="K972" s="2">
        <f t="shared" si="275"/>
        <v>33</v>
      </c>
      <c r="L972" s="27">
        <f t="shared" si="276"/>
        <v>33</v>
      </c>
      <c r="M972" s="14">
        <f t="shared" ref="M972:M1035" si="286">ROUND((I972+1)^(L972/252),9)</f>
        <v>1.003878297</v>
      </c>
      <c r="N972" s="14">
        <f t="shared" ref="N972:N1035" ca="1" si="287">ROUND(H972*M972,9)</f>
        <v>1.003878297</v>
      </c>
      <c r="O972" s="27">
        <f t="shared" si="282"/>
        <v>0</v>
      </c>
      <c r="P972" s="18">
        <f t="shared" ref="P972:P1035" ca="1" si="288">TRUNC(((N972-1)*C972),8)</f>
        <v>1659.9111159900001</v>
      </c>
      <c r="Q972" s="3">
        <f t="shared" si="277"/>
        <v>0</v>
      </c>
      <c r="R972" s="4" t="str">
        <f t="shared" si="278"/>
        <v>A+J=</v>
      </c>
      <c r="S972" s="5">
        <f t="shared" si="279"/>
        <v>43724</v>
      </c>
      <c r="T972" s="8">
        <f t="shared" si="280"/>
        <v>0</v>
      </c>
      <c r="U972" s="8"/>
      <c r="V972" s="8"/>
      <c r="W972" s="8"/>
      <c r="X972" s="8"/>
      <c r="Y972" s="6"/>
      <c r="Z972" s="8"/>
      <c r="AA972" s="8"/>
      <c r="AB972" s="8"/>
      <c r="AC972" s="8"/>
      <c r="AD972" s="8"/>
      <c r="AE972" s="9"/>
      <c r="AF972" s="8"/>
      <c r="AG972" s="8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6"/>
      <c r="GI972" s="6"/>
      <c r="GJ972" s="6"/>
      <c r="GK972" s="6"/>
      <c r="GL972" s="6"/>
      <c r="GM972" s="6"/>
      <c r="GN972" s="6"/>
      <c r="GO972" s="6"/>
      <c r="GP972" s="6"/>
      <c r="GQ972" s="6"/>
      <c r="GR972" s="6"/>
      <c r="GS972" s="6"/>
      <c r="GT972" s="6"/>
      <c r="GU972" s="6"/>
      <c r="GV972" s="6"/>
      <c r="GW972" s="6"/>
      <c r="GX972" s="6"/>
      <c r="GY972" s="6"/>
      <c r="GZ972" s="6"/>
    </row>
    <row r="973" spans="1:208" x14ac:dyDescent="0.15">
      <c r="A973" s="153">
        <f t="shared" ref="A973:A1036" si="289">(A972+1)</f>
        <v>43589</v>
      </c>
      <c r="B973" s="23" t="str">
        <f t="shared" ca="1" si="281"/>
        <v>n.d</v>
      </c>
      <c r="C973" s="18">
        <f t="shared" ref="C973:C1036" si="290">(C972-Q972)</f>
        <v>428000</v>
      </c>
      <c r="D973" s="17">
        <f ca="1">IF(A973&lt;$B$1,VLOOKUP(A973,[1]DI!$A$4:$B$15000,2,FALSE),0)</f>
        <v>0</v>
      </c>
      <c r="E973" s="18">
        <f t="shared" ca="1" si="284"/>
        <v>1</v>
      </c>
      <c r="F973" s="18">
        <f ca="1">(TRUNC(PRODUCT($E$12:$E972),16))</f>
        <v>1.19285434303586</v>
      </c>
      <c r="G973" s="18">
        <f t="shared" ca="1" si="283"/>
        <v>1.19285434303586</v>
      </c>
      <c r="H973" s="18">
        <f t="shared" ca="1" si="285"/>
        <v>1</v>
      </c>
      <c r="I973" s="17">
        <f t="shared" ref="I973:I1036" si="291">I972</f>
        <v>0.03</v>
      </c>
      <c r="J973" s="5">
        <f t="shared" ref="J973:J1036" si="292">IF(O972&gt;0,VLOOKUP(O972,V$12:AF$48,2),J972)</f>
        <v>43539</v>
      </c>
      <c r="K973" s="2">
        <f t="shared" ref="K973:K1036" si="293">IF(A973&gt;J973,IF(NETWORKDAYS(J973,A973,$V$52:$V$436)-1=0,1,NETWORKDAYS(J973,A973,$V$52:$V$436)-1),0)</f>
        <v>33</v>
      </c>
      <c r="L973" s="27">
        <f t="shared" ref="L973:L1036" si="294">IF(AND(K973=1,K972=1),1,IF(K973&gt;0,IF(K973=K972,K973+1,K973),0))</f>
        <v>34</v>
      </c>
      <c r="M973" s="14">
        <f t="shared" si="286"/>
        <v>1.003996055</v>
      </c>
      <c r="N973" s="14">
        <f t="shared" ca="1" si="287"/>
        <v>1.003996055</v>
      </c>
      <c r="O973" s="27">
        <f t="shared" si="282"/>
        <v>0</v>
      </c>
      <c r="P973" s="18">
        <f t="shared" ca="1" si="288"/>
        <v>1710.3115399999999</v>
      </c>
      <c r="Q973" s="3">
        <f t="shared" ref="Q973:Q1036" si="295">IF(O973&gt;0,VLOOKUP(O973,$V$12:$AA$48,6),0)</f>
        <v>0</v>
      </c>
      <c r="R973" s="4" t="str">
        <f t="shared" ref="R973:R1036" si="296">IF(O972&gt;0,VLOOKUP(O972,V$12:AF$48,10),R972)</f>
        <v>A+J=</v>
      </c>
      <c r="S973" s="5">
        <f t="shared" ref="S973:S1036" si="297">IF(O972&gt;0,VLOOKUP(O972,V$12:AF$48,11),S972)</f>
        <v>43724</v>
      </c>
      <c r="T973" s="8">
        <f t="shared" ref="T973:T1036" si="298">IF(O973&gt;0,(P973+Q973)*T$10,0)</f>
        <v>0</v>
      </c>
      <c r="U973" s="8"/>
      <c r="V973" s="8"/>
      <c r="W973" s="8"/>
      <c r="X973" s="8"/>
      <c r="Y973" s="6"/>
      <c r="Z973" s="8"/>
      <c r="AA973" s="8"/>
      <c r="AB973" s="8"/>
      <c r="AC973" s="8"/>
      <c r="AD973" s="8"/>
      <c r="AE973" s="9"/>
      <c r="AF973" s="8"/>
      <c r="AG973" s="8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6"/>
      <c r="GI973" s="6"/>
      <c r="GJ973" s="6"/>
      <c r="GK973" s="6"/>
      <c r="GL973" s="6"/>
      <c r="GM973" s="6"/>
      <c r="GN973" s="6"/>
      <c r="GO973" s="6"/>
      <c r="GP973" s="6"/>
      <c r="GQ973" s="6"/>
      <c r="GR973" s="6"/>
      <c r="GS973" s="6"/>
      <c r="GT973" s="6"/>
      <c r="GU973" s="6"/>
      <c r="GV973" s="6"/>
      <c r="GW973" s="6"/>
      <c r="GX973" s="6"/>
      <c r="GY973" s="6"/>
      <c r="GZ973" s="6"/>
    </row>
    <row r="974" spans="1:208" x14ac:dyDescent="0.15">
      <c r="A974" s="153">
        <f t="shared" si="289"/>
        <v>43590</v>
      </c>
      <c r="B974" s="23" t="str">
        <f t="shared" ref="B974:B1037" ca="1" si="299">IF(A974&lt;=TODAY(),C974+P974,IF(AND(A974&gt;TODAY(),A974&lt;=$B$1),IF(VLOOKUP(TODAY(),$A$10:$D$10000,4,FALSE)=0,"n.d",C974+P974),"n.d"))</f>
        <v>n.d</v>
      </c>
      <c r="C974" s="18">
        <f t="shared" si="290"/>
        <v>428000</v>
      </c>
      <c r="D974" s="17">
        <f ca="1">IF(A974&lt;$B$1,VLOOKUP(A974,[1]DI!$A$4:$B$15000,2,FALSE),0)</f>
        <v>0</v>
      </c>
      <c r="E974" s="18">
        <f t="shared" ca="1" si="284"/>
        <v>1</v>
      </c>
      <c r="F974" s="18">
        <f ca="1">(TRUNC(PRODUCT($E$12:$E973),16))</f>
        <v>1.19285434303586</v>
      </c>
      <c r="G974" s="18">
        <f t="shared" ca="1" si="283"/>
        <v>1.19285434303586</v>
      </c>
      <c r="H974" s="18">
        <f t="shared" ca="1" si="285"/>
        <v>1</v>
      </c>
      <c r="I974" s="17">
        <f t="shared" si="291"/>
        <v>0.03</v>
      </c>
      <c r="J974" s="5">
        <f t="shared" si="292"/>
        <v>43539</v>
      </c>
      <c r="K974" s="2">
        <f t="shared" si="293"/>
        <v>33</v>
      </c>
      <c r="L974" s="27">
        <f t="shared" si="294"/>
        <v>34</v>
      </c>
      <c r="M974" s="14">
        <f t="shared" si="286"/>
        <v>1.003996055</v>
      </c>
      <c r="N974" s="14">
        <f t="shared" ca="1" si="287"/>
        <v>1.003996055</v>
      </c>
      <c r="O974" s="27">
        <f t="shared" ref="O974:O1037" si="300">IF(VLOOKUP(A974,W$12:AD$48,8)=VLOOKUP(A973,W$12:AD$48,8),0,VLOOKUP(A974,W$12:AD$48,8))</f>
        <v>0</v>
      </c>
      <c r="P974" s="18">
        <f t="shared" ca="1" si="288"/>
        <v>1710.3115399999999</v>
      </c>
      <c r="Q974" s="3">
        <f t="shared" si="295"/>
        <v>0</v>
      </c>
      <c r="R974" s="4" t="str">
        <f t="shared" si="296"/>
        <v>A+J=</v>
      </c>
      <c r="S974" s="5">
        <f t="shared" si="297"/>
        <v>43724</v>
      </c>
      <c r="T974" s="8">
        <f t="shared" si="298"/>
        <v>0</v>
      </c>
      <c r="U974" s="8"/>
      <c r="V974" s="8"/>
      <c r="W974" s="8"/>
      <c r="X974" s="8"/>
      <c r="Y974" s="6"/>
      <c r="Z974" s="8"/>
      <c r="AA974" s="8"/>
      <c r="AB974" s="8"/>
      <c r="AC974" s="8"/>
      <c r="AD974" s="8"/>
      <c r="AE974" s="9"/>
      <c r="AF974" s="8"/>
      <c r="AG974" s="8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6"/>
      <c r="GI974" s="6"/>
      <c r="GJ974" s="6"/>
      <c r="GK974" s="6"/>
      <c r="GL974" s="6"/>
      <c r="GM974" s="6"/>
      <c r="GN974" s="6"/>
      <c r="GO974" s="6"/>
      <c r="GP974" s="6"/>
      <c r="GQ974" s="6"/>
      <c r="GR974" s="6"/>
      <c r="GS974" s="6"/>
      <c r="GT974" s="6"/>
      <c r="GU974" s="6"/>
      <c r="GV974" s="6"/>
      <c r="GW974" s="6"/>
      <c r="GX974" s="6"/>
      <c r="GY974" s="6"/>
      <c r="GZ974" s="6"/>
    </row>
    <row r="975" spans="1:208" x14ac:dyDescent="0.15">
      <c r="A975" s="153">
        <f t="shared" si="289"/>
        <v>43591</v>
      </c>
      <c r="B975" s="23" t="str">
        <f t="shared" ca="1" si="299"/>
        <v>n.d</v>
      </c>
      <c r="C975" s="18">
        <f t="shared" si="290"/>
        <v>428000</v>
      </c>
      <c r="D975" s="17">
        <f ca="1">IF(A975&lt;$B$1,VLOOKUP(A975,[1]DI!$A$4:$B$15000,2,FALSE),0)</f>
        <v>0</v>
      </c>
      <c r="E975" s="18">
        <f t="shared" ca="1" si="284"/>
        <v>1</v>
      </c>
      <c r="F975" s="18">
        <f ca="1">(TRUNC(PRODUCT($E$12:$E974),16))</f>
        <v>1.19285434303586</v>
      </c>
      <c r="G975" s="18">
        <f t="shared" ca="1" si="283"/>
        <v>1.19285434303586</v>
      </c>
      <c r="H975" s="18">
        <f t="shared" ca="1" si="285"/>
        <v>1</v>
      </c>
      <c r="I975" s="17">
        <f t="shared" si="291"/>
        <v>0.03</v>
      </c>
      <c r="J975" s="5">
        <f t="shared" si="292"/>
        <v>43539</v>
      </c>
      <c r="K975" s="2">
        <f t="shared" si="293"/>
        <v>34</v>
      </c>
      <c r="L975" s="27">
        <f t="shared" si="294"/>
        <v>34</v>
      </c>
      <c r="M975" s="14">
        <f t="shared" si="286"/>
        <v>1.003996055</v>
      </c>
      <c r="N975" s="14">
        <f t="shared" ca="1" si="287"/>
        <v>1.003996055</v>
      </c>
      <c r="O975" s="27">
        <f t="shared" si="300"/>
        <v>0</v>
      </c>
      <c r="P975" s="18">
        <f t="shared" ca="1" si="288"/>
        <v>1710.3115399999999</v>
      </c>
      <c r="Q975" s="3">
        <f t="shared" si="295"/>
        <v>0</v>
      </c>
      <c r="R975" s="4" t="str">
        <f t="shared" si="296"/>
        <v>A+J=</v>
      </c>
      <c r="S975" s="5">
        <f t="shared" si="297"/>
        <v>43724</v>
      </c>
      <c r="T975" s="8">
        <f t="shared" si="298"/>
        <v>0</v>
      </c>
      <c r="U975" s="8"/>
      <c r="V975" s="8"/>
      <c r="W975" s="8"/>
      <c r="X975" s="8"/>
      <c r="Y975" s="6"/>
      <c r="Z975" s="8"/>
      <c r="AA975" s="8"/>
      <c r="AB975" s="8"/>
      <c r="AC975" s="8"/>
      <c r="AD975" s="8"/>
      <c r="AE975" s="9"/>
      <c r="AF975" s="8"/>
      <c r="AG975" s="8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6"/>
      <c r="GI975" s="6"/>
      <c r="GJ975" s="6"/>
      <c r="GK975" s="6"/>
      <c r="GL975" s="6"/>
      <c r="GM975" s="6"/>
      <c r="GN975" s="6"/>
      <c r="GO975" s="6"/>
      <c r="GP975" s="6"/>
      <c r="GQ975" s="6"/>
      <c r="GR975" s="6"/>
      <c r="GS975" s="6"/>
      <c r="GT975" s="6"/>
      <c r="GU975" s="6"/>
      <c r="GV975" s="6"/>
      <c r="GW975" s="6"/>
      <c r="GX975" s="6"/>
      <c r="GY975" s="6"/>
      <c r="GZ975" s="6"/>
    </row>
    <row r="976" spans="1:208" x14ac:dyDescent="0.15">
      <c r="A976" s="153">
        <f t="shared" si="289"/>
        <v>43592</v>
      </c>
      <c r="B976" s="23" t="str">
        <f t="shared" ca="1" si="299"/>
        <v>n.d</v>
      </c>
      <c r="C976" s="18">
        <f t="shared" si="290"/>
        <v>428000</v>
      </c>
      <c r="D976" s="17">
        <f ca="1">IF(A976&lt;$B$1,VLOOKUP(A976,[1]DI!$A$4:$B$15000,2,FALSE),0)</f>
        <v>0</v>
      </c>
      <c r="E976" s="18">
        <f t="shared" ca="1" si="284"/>
        <v>1</v>
      </c>
      <c r="F976" s="18">
        <f ca="1">(TRUNC(PRODUCT($E$12:$E975),16))</f>
        <v>1.19285434303586</v>
      </c>
      <c r="G976" s="18">
        <f t="shared" ca="1" si="283"/>
        <v>1.19285434303586</v>
      </c>
      <c r="H976" s="18">
        <f t="shared" ca="1" si="285"/>
        <v>1</v>
      </c>
      <c r="I976" s="17">
        <f t="shared" si="291"/>
        <v>0.03</v>
      </c>
      <c r="J976" s="5">
        <f t="shared" si="292"/>
        <v>43539</v>
      </c>
      <c r="K976" s="2">
        <f t="shared" si="293"/>
        <v>35</v>
      </c>
      <c r="L976" s="27">
        <f t="shared" si="294"/>
        <v>35</v>
      </c>
      <c r="M976" s="14">
        <f t="shared" si="286"/>
        <v>1.0041138279999999</v>
      </c>
      <c r="N976" s="14">
        <f t="shared" ca="1" si="287"/>
        <v>1.0041138279999999</v>
      </c>
      <c r="O976" s="27">
        <f t="shared" si="300"/>
        <v>0</v>
      </c>
      <c r="P976" s="18">
        <f t="shared" ca="1" si="288"/>
        <v>1760.7183839899999</v>
      </c>
      <c r="Q976" s="3">
        <f t="shared" si="295"/>
        <v>0</v>
      </c>
      <c r="R976" s="4" t="str">
        <f t="shared" si="296"/>
        <v>A+J=</v>
      </c>
      <c r="S976" s="5">
        <f t="shared" si="297"/>
        <v>43724</v>
      </c>
      <c r="T976" s="8">
        <f t="shared" si="298"/>
        <v>0</v>
      </c>
      <c r="U976" s="8"/>
      <c r="V976" s="8"/>
      <c r="W976" s="8"/>
      <c r="X976" s="8"/>
      <c r="Y976" s="6"/>
      <c r="Z976" s="8"/>
      <c r="AA976" s="8"/>
      <c r="AB976" s="8"/>
      <c r="AC976" s="8"/>
      <c r="AD976" s="8"/>
      <c r="AE976" s="9"/>
      <c r="AF976" s="8"/>
      <c r="AG976" s="8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6"/>
      <c r="GI976" s="6"/>
      <c r="GJ976" s="6"/>
      <c r="GK976" s="6"/>
      <c r="GL976" s="6"/>
      <c r="GM976" s="6"/>
      <c r="GN976" s="6"/>
      <c r="GO976" s="6"/>
      <c r="GP976" s="6"/>
      <c r="GQ976" s="6"/>
      <c r="GR976" s="6"/>
      <c r="GS976" s="6"/>
      <c r="GT976" s="6"/>
      <c r="GU976" s="6"/>
      <c r="GV976" s="6"/>
      <c r="GW976" s="6"/>
      <c r="GX976" s="6"/>
      <c r="GY976" s="6"/>
      <c r="GZ976" s="6"/>
    </row>
    <row r="977" spans="1:208" x14ac:dyDescent="0.15">
      <c r="A977" s="153">
        <f t="shared" si="289"/>
        <v>43593</v>
      </c>
      <c r="B977" s="23" t="str">
        <f t="shared" ca="1" si="299"/>
        <v>n.d</v>
      </c>
      <c r="C977" s="18">
        <f t="shared" si="290"/>
        <v>428000</v>
      </c>
      <c r="D977" s="17">
        <f ca="1">IF(A977&lt;$B$1,VLOOKUP(A977,[1]DI!$A$4:$B$15000,2,FALSE),0)</f>
        <v>0</v>
      </c>
      <c r="E977" s="18">
        <f t="shared" ca="1" si="284"/>
        <v>1</v>
      </c>
      <c r="F977" s="18">
        <f ca="1">(TRUNC(PRODUCT($E$12:$E976),16))</f>
        <v>1.19285434303586</v>
      </c>
      <c r="G977" s="18">
        <f t="shared" ca="1" si="283"/>
        <v>1.19285434303586</v>
      </c>
      <c r="H977" s="18">
        <f t="shared" ca="1" si="285"/>
        <v>1</v>
      </c>
      <c r="I977" s="17">
        <f t="shared" si="291"/>
        <v>0.03</v>
      </c>
      <c r="J977" s="5">
        <f t="shared" si="292"/>
        <v>43539</v>
      </c>
      <c r="K977" s="2">
        <f t="shared" si="293"/>
        <v>36</v>
      </c>
      <c r="L977" s="27">
        <f t="shared" si="294"/>
        <v>36</v>
      </c>
      <c r="M977" s="14">
        <f t="shared" si="286"/>
        <v>1.0042316140000001</v>
      </c>
      <c r="N977" s="14">
        <f t="shared" ca="1" si="287"/>
        <v>1.0042316140000001</v>
      </c>
      <c r="O977" s="27">
        <f t="shared" si="300"/>
        <v>0</v>
      </c>
      <c r="P977" s="18">
        <f t="shared" ca="1" si="288"/>
        <v>1811.1307919999999</v>
      </c>
      <c r="Q977" s="3">
        <f t="shared" si="295"/>
        <v>0</v>
      </c>
      <c r="R977" s="4" t="str">
        <f t="shared" si="296"/>
        <v>A+J=</v>
      </c>
      <c r="S977" s="5">
        <f t="shared" si="297"/>
        <v>43724</v>
      </c>
      <c r="T977" s="8">
        <f t="shared" si="298"/>
        <v>0</v>
      </c>
      <c r="U977" s="8"/>
      <c r="V977" s="8"/>
      <c r="W977" s="8"/>
      <c r="X977" s="8"/>
      <c r="Y977" s="6"/>
      <c r="Z977" s="8"/>
      <c r="AA977" s="8"/>
      <c r="AB977" s="8"/>
      <c r="AC977" s="8"/>
      <c r="AD977" s="8"/>
      <c r="AE977" s="9"/>
      <c r="AF977" s="8"/>
      <c r="AG977" s="8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6"/>
      <c r="GI977" s="6"/>
      <c r="GJ977" s="6"/>
      <c r="GK977" s="6"/>
      <c r="GL977" s="6"/>
      <c r="GM977" s="6"/>
      <c r="GN977" s="6"/>
      <c r="GO977" s="6"/>
      <c r="GP977" s="6"/>
      <c r="GQ977" s="6"/>
      <c r="GR977" s="6"/>
      <c r="GS977" s="6"/>
      <c r="GT977" s="6"/>
      <c r="GU977" s="6"/>
      <c r="GV977" s="6"/>
      <c r="GW977" s="6"/>
      <c r="GX977" s="6"/>
      <c r="GY977" s="6"/>
      <c r="GZ977" s="6"/>
    </row>
    <row r="978" spans="1:208" x14ac:dyDescent="0.15">
      <c r="A978" s="153">
        <f t="shared" si="289"/>
        <v>43594</v>
      </c>
      <c r="B978" s="23" t="str">
        <f t="shared" ca="1" si="299"/>
        <v>n.d</v>
      </c>
      <c r="C978" s="18">
        <f t="shared" si="290"/>
        <v>428000</v>
      </c>
      <c r="D978" s="17">
        <f ca="1">IF(A978&lt;$B$1,VLOOKUP(A978,[1]DI!$A$4:$B$15000,2,FALSE),0)</f>
        <v>0</v>
      </c>
      <c r="E978" s="18">
        <f t="shared" ca="1" si="284"/>
        <v>1</v>
      </c>
      <c r="F978" s="18">
        <f ca="1">(TRUNC(PRODUCT($E$12:$E977),16))</f>
        <v>1.19285434303586</v>
      </c>
      <c r="G978" s="18">
        <f t="shared" ca="1" si="283"/>
        <v>1.19285434303586</v>
      </c>
      <c r="H978" s="18">
        <f t="shared" ca="1" si="285"/>
        <v>1</v>
      </c>
      <c r="I978" s="17">
        <f t="shared" si="291"/>
        <v>0.03</v>
      </c>
      <c r="J978" s="5">
        <f t="shared" si="292"/>
        <v>43539</v>
      </c>
      <c r="K978" s="2">
        <f t="shared" si="293"/>
        <v>37</v>
      </c>
      <c r="L978" s="27">
        <f t="shared" si="294"/>
        <v>37</v>
      </c>
      <c r="M978" s="14">
        <f t="shared" si="286"/>
        <v>1.004349414</v>
      </c>
      <c r="N978" s="14">
        <f t="shared" ca="1" si="287"/>
        <v>1.004349414</v>
      </c>
      <c r="O978" s="27">
        <f t="shared" si="300"/>
        <v>0</v>
      </c>
      <c r="P978" s="18">
        <f t="shared" ca="1" si="288"/>
        <v>1861.5491919999999</v>
      </c>
      <c r="Q978" s="3">
        <f t="shared" si="295"/>
        <v>0</v>
      </c>
      <c r="R978" s="4" t="str">
        <f t="shared" si="296"/>
        <v>A+J=</v>
      </c>
      <c r="S978" s="5">
        <f t="shared" si="297"/>
        <v>43724</v>
      </c>
      <c r="T978" s="8">
        <f t="shared" si="298"/>
        <v>0</v>
      </c>
      <c r="U978" s="8"/>
      <c r="V978" s="8"/>
      <c r="W978" s="8"/>
      <c r="X978" s="8"/>
      <c r="Y978" s="6"/>
      <c r="Z978" s="8"/>
      <c r="AA978" s="8"/>
      <c r="AB978" s="8"/>
      <c r="AC978" s="8"/>
      <c r="AD978" s="8"/>
      <c r="AE978" s="9"/>
      <c r="AF978" s="8"/>
      <c r="AG978" s="8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6"/>
      <c r="GI978" s="6"/>
      <c r="GJ978" s="6"/>
      <c r="GK978" s="6"/>
      <c r="GL978" s="6"/>
      <c r="GM978" s="6"/>
      <c r="GN978" s="6"/>
      <c r="GO978" s="6"/>
      <c r="GP978" s="6"/>
      <c r="GQ978" s="6"/>
      <c r="GR978" s="6"/>
      <c r="GS978" s="6"/>
      <c r="GT978" s="6"/>
      <c r="GU978" s="6"/>
      <c r="GV978" s="6"/>
      <c r="GW978" s="6"/>
      <c r="GX978" s="6"/>
      <c r="GY978" s="6"/>
      <c r="GZ978" s="6"/>
    </row>
    <row r="979" spans="1:208" x14ac:dyDescent="0.15">
      <c r="A979" s="153">
        <f t="shared" si="289"/>
        <v>43595</v>
      </c>
      <c r="B979" s="23" t="str">
        <f t="shared" ca="1" si="299"/>
        <v>n.d</v>
      </c>
      <c r="C979" s="18">
        <f t="shared" si="290"/>
        <v>428000</v>
      </c>
      <c r="D979" s="17">
        <f ca="1">IF(A979&lt;$B$1,VLOOKUP(A979,[1]DI!$A$4:$B$15000,2,FALSE),0)</f>
        <v>0</v>
      </c>
      <c r="E979" s="18">
        <f t="shared" ca="1" si="284"/>
        <v>1</v>
      </c>
      <c r="F979" s="18">
        <f ca="1">(TRUNC(PRODUCT($E$12:$E978),16))</f>
        <v>1.19285434303586</v>
      </c>
      <c r="G979" s="18">
        <f t="shared" ca="1" si="283"/>
        <v>1.19285434303586</v>
      </c>
      <c r="H979" s="18">
        <f t="shared" ca="1" si="285"/>
        <v>1</v>
      </c>
      <c r="I979" s="17">
        <f t="shared" si="291"/>
        <v>0.03</v>
      </c>
      <c r="J979" s="5">
        <f t="shared" si="292"/>
        <v>43539</v>
      </c>
      <c r="K979" s="2">
        <f t="shared" si="293"/>
        <v>38</v>
      </c>
      <c r="L979" s="27">
        <f t="shared" si="294"/>
        <v>38</v>
      </c>
      <c r="M979" s="14">
        <f t="shared" si="286"/>
        <v>1.004467228</v>
      </c>
      <c r="N979" s="14">
        <f t="shared" ca="1" si="287"/>
        <v>1.004467228</v>
      </c>
      <c r="O979" s="27">
        <f t="shared" si="300"/>
        <v>0</v>
      </c>
      <c r="P979" s="18">
        <f t="shared" ca="1" si="288"/>
        <v>1911.9735840000001</v>
      </c>
      <c r="Q979" s="3">
        <f t="shared" si="295"/>
        <v>0</v>
      </c>
      <c r="R979" s="4" t="str">
        <f t="shared" si="296"/>
        <v>A+J=</v>
      </c>
      <c r="S979" s="5">
        <f t="shared" si="297"/>
        <v>43724</v>
      </c>
      <c r="T979" s="8">
        <f t="shared" si="298"/>
        <v>0</v>
      </c>
      <c r="U979" s="8"/>
      <c r="V979" s="8"/>
      <c r="W979" s="8"/>
      <c r="X979" s="8"/>
      <c r="Y979" s="6"/>
      <c r="Z979" s="8"/>
      <c r="AA979" s="8"/>
      <c r="AB979" s="8"/>
      <c r="AC979" s="8"/>
      <c r="AD979" s="8"/>
      <c r="AE979" s="9"/>
      <c r="AF979" s="8"/>
      <c r="AG979" s="8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6"/>
      <c r="GI979" s="6"/>
      <c r="GJ979" s="6"/>
      <c r="GK979" s="6"/>
      <c r="GL979" s="6"/>
      <c r="GM979" s="6"/>
      <c r="GN979" s="6"/>
      <c r="GO979" s="6"/>
      <c r="GP979" s="6"/>
      <c r="GQ979" s="6"/>
      <c r="GR979" s="6"/>
      <c r="GS979" s="6"/>
      <c r="GT979" s="6"/>
      <c r="GU979" s="6"/>
      <c r="GV979" s="6"/>
      <c r="GW979" s="6"/>
      <c r="GX979" s="6"/>
      <c r="GY979" s="6"/>
      <c r="GZ979" s="6"/>
    </row>
    <row r="980" spans="1:208" x14ac:dyDescent="0.15">
      <c r="A980" s="153">
        <f t="shared" si="289"/>
        <v>43596</v>
      </c>
      <c r="B980" s="23" t="str">
        <f t="shared" ca="1" si="299"/>
        <v>n.d</v>
      </c>
      <c r="C980" s="18">
        <f t="shared" si="290"/>
        <v>428000</v>
      </c>
      <c r="D980" s="17">
        <f ca="1">IF(A980&lt;$B$1,VLOOKUP(A980,[1]DI!$A$4:$B$15000,2,FALSE),0)</f>
        <v>0</v>
      </c>
      <c r="E980" s="18">
        <f t="shared" ca="1" si="284"/>
        <v>1</v>
      </c>
      <c r="F980" s="18">
        <f ca="1">(TRUNC(PRODUCT($E$12:$E979),16))</f>
        <v>1.19285434303586</v>
      </c>
      <c r="G980" s="18">
        <f t="shared" ca="1" si="283"/>
        <v>1.19285434303586</v>
      </c>
      <c r="H980" s="18">
        <f t="shared" ca="1" si="285"/>
        <v>1</v>
      </c>
      <c r="I980" s="17">
        <f t="shared" si="291"/>
        <v>0.03</v>
      </c>
      <c r="J980" s="5">
        <f t="shared" si="292"/>
        <v>43539</v>
      </c>
      <c r="K980" s="2">
        <f t="shared" si="293"/>
        <v>38</v>
      </c>
      <c r="L980" s="27">
        <f t="shared" si="294"/>
        <v>39</v>
      </c>
      <c r="M980" s="14">
        <f t="shared" si="286"/>
        <v>1.004585056</v>
      </c>
      <c r="N980" s="14">
        <f t="shared" ca="1" si="287"/>
        <v>1.004585056</v>
      </c>
      <c r="O980" s="27">
        <f t="shared" si="300"/>
        <v>0</v>
      </c>
      <c r="P980" s="18">
        <f t="shared" ca="1" si="288"/>
        <v>1962.4039680000001</v>
      </c>
      <c r="Q980" s="3">
        <f t="shared" si="295"/>
        <v>0</v>
      </c>
      <c r="R980" s="4" t="str">
        <f t="shared" si="296"/>
        <v>A+J=</v>
      </c>
      <c r="S980" s="5">
        <f t="shared" si="297"/>
        <v>43724</v>
      </c>
      <c r="T980" s="8">
        <f t="shared" si="298"/>
        <v>0</v>
      </c>
      <c r="U980" s="8"/>
      <c r="V980" s="8"/>
      <c r="W980" s="8"/>
      <c r="X980" s="8"/>
      <c r="Y980" s="6"/>
      <c r="Z980" s="8"/>
      <c r="AA980" s="8"/>
      <c r="AB980" s="8"/>
      <c r="AC980" s="8"/>
      <c r="AD980" s="8"/>
      <c r="AE980" s="9"/>
      <c r="AF980" s="8"/>
      <c r="AG980" s="8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6"/>
      <c r="GI980" s="6"/>
      <c r="GJ980" s="6"/>
      <c r="GK980" s="6"/>
      <c r="GL980" s="6"/>
      <c r="GM980" s="6"/>
      <c r="GN980" s="6"/>
      <c r="GO980" s="6"/>
      <c r="GP980" s="6"/>
      <c r="GQ980" s="6"/>
      <c r="GR980" s="6"/>
      <c r="GS980" s="6"/>
      <c r="GT980" s="6"/>
      <c r="GU980" s="6"/>
      <c r="GV980" s="6"/>
      <c r="GW980" s="6"/>
      <c r="GX980" s="6"/>
      <c r="GY980" s="6"/>
      <c r="GZ980" s="6"/>
    </row>
    <row r="981" spans="1:208" x14ac:dyDescent="0.15">
      <c r="A981" s="153">
        <f t="shared" si="289"/>
        <v>43597</v>
      </c>
      <c r="B981" s="23" t="str">
        <f t="shared" ca="1" si="299"/>
        <v>n.d</v>
      </c>
      <c r="C981" s="18">
        <f t="shared" si="290"/>
        <v>428000</v>
      </c>
      <c r="D981" s="17">
        <f ca="1">IF(A981&lt;$B$1,VLOOKUP(A981,[1]DI!$A$4:$B$15000,2,FALSE),0)</f>
        <v>0</v>
      </c>
      <c r="E981" s="18">
        <f t="shared" ca="1" si="284"/>
        <v>1</v>
      </c>
      <c r="F981" s="18">
        <f ca="1">(TRUNC(PRODUCT($E$12:$E980),16))</f>
        <v>1.19285434303586</v>
      </c>
      <c r="G981" s="18">
        <f t="shared" ca="1" si="283"/>
        <v>1.19285434303586</v>
      </c>
      <c r="H981" s="18">
        <f t="shared" ca="1" si="285"/>
        <v>1</v>
      </c>
      <c r="I981" s="17">
        <f t="shared" si="291"/>
        <v>0.03</v>
      </c>
      <c r="J981" s="5">
        <f t="shared" si="292"/>
        <v>43539</v>
      </c>
      <c r="K981" s="2">
        <f t="shared" si="293"/>
        <v>38</v>
      </c>
      <c r="L981" s="27">
        <f t="shared" si="294"/>
        <v>39</v>
      </c>
      <c r="M981" s="14">
        <f t="shared" si="286"/>
        <v>1.004585056</v>
      </c>
      <c r="N981" s="14">
        <f t="shared" ca="1" si="287"/>
        <v>1.004585056</v>
      </c>
      <c r="O981" s="27">
        <f t="shared" si="300"/>
        <v>0</v>
      </c>
      <c r="P981" s="18">
        <f t="shared" ca="1" si="288"/>
        <v>1962.4039680000001</v>
      </c>
      <c r="Q981" s="3">
        <f t="shared" si="295"/>
        <v>0</v>
      </c>
      <c r="R981" s="4" t="str">
        <f t="shared" si="296"/>
        <v>A+J=</v>
      </c>
      <c r="S981" s="5">
        <f t="shared" si="297"/>
        <v>43724</v>
      </c>
      <c r="T981" s="8">
        <f t="shared" si="298"/>
        <v>0</v>
      </c>
      <c r="U981" s="8"/>
      <c r="V981" s="8"/>
      <c r="W981" s="8"/>
      <c r="X981" s="8"/>
      <c r="Y981" s="6"/>
      <c r="Z981" s="8"/>
      <c r="AA981" s="8"/>
      <c r="AB981" s="8"/>
      <c r="AC981" s="8"/>
      <c r="AD981" s="8"/>
      <c r="AE981" s="9"/>
      <c r="AF981" s="8"/>
      <c r="AG981" s="8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6"/>
      <c r="GI981" s="6"/>
      <c r="GJ981" s="6"/>
      <c r="GK981" s="6"/>
      <c r="GL981" s="6"/>
      <c r="GM981" s="6"/>
      <c r="GN981" s="6"/>
      <c r="GO981" s="6"/>
      <c r="GP981" s="6"/>
      <c r="GQ981" s="6"/>
      <c r="GR981" s="6"/>
      <c r="GS981" s="6"/>
      <c r="GT981" s="6"/>
      <c r="GU981" s="6"/>
      <c r="GV981" s="6"/>
      <c r="GW981" s="6"/>
      <c r="GX981" s="6"/>
      <c r="GY981" s="6"/>
      <c r="GZ981" s="6"/>
    </row>
    <row r="982" spans="1:208" x14ac:dyDescent="0.15">
      <c r="A982" s="153">
        <f t="shared" si="289"/>
        <v>43598</v>
      </c>
      <c r="B982" s="23" t="str">
        <f t="shared" ca="1" si="299"/>
        <v>n.d</v>
      </c>
      <c r="C982" s="18">
        <f t="shared" si="290"/>
        <v>428000</v>
      </c>
      <c r="D982" s="17">
        <f ca="1">IF(A982&lt;$B$1,VLOOKUP(A982,[1]DI!$A$4:$B$15000,2,FALSE),0)</f>
        <v>0</v>
      </c>
      <c r="E982" s="18">
        <f t="shared" ca="1" si="284"/>
        <v>1</v>
      </c>
      <c r="F982" s="18">
        <f ca="1">(TRUNC(PRODUCT($E$12:$E981),16))</f>
        <v>1.19285434303586</v>
      </c>
      <c r="G982" s="18">
        <f t="shared" ca="1" si="283"/>
        <v>1.19285434303586</v>
      </c>
      <c r="H982" s="18">
        <f t="shared" ca="1" si="285"/>
        <v>1</v>
      </c>
      <c r="I982" s="17">
        <f t="shared" si="291"/>
        <v>0.03</v>
      </c>
      <c r="J982" s="5">
        <f t="shared" si="292"/>
        <v>43539</v>
      </c>
      <c r="K982" s="2">
        <f t="shared" si="293"/>
        <v>39</v>
      </c>
      <c r="L982" s="27">
        <f t="shared" si="294"/>
        <v>39</v>
      </c>
      <c r="M982" s="14">
        <f t="shared" si="286"/>
        <v>1.004585056</v>
      </c>
      <c r="N982" s="14">
        <f t="shared" ca="1" si="287"/>
        <v>1.004585056</v>
      </c>
      <c r="O982" s="27">
        <f t="shared" si="300"/>
        <v>0</v>
      </c>
      <c r="P982" s="18">
        <f t="shared" ca="1" si="288"/>
        <v>1962.4039680000001</v>
      </c>
      <c r="Q982" s="3">
        <f t="shared" si="295"/>
        <v>0</v>
      </c>
      <c r="R982" s="4" t="str">
        <f t="shared" si="296"/>
        <v>A+J=</v>
      </c>
      <c r="S982" s="5">
        <f t="shared" si="297"/>
        <v>43724</v>
      </c>
      <c r="T982" s="8">
        <f t="shared" si="298"/>
        <v>0</v>
      </c>
      <c r="U982" s="8"/>
      <c r="V982" s="8"/>
      <c r="W982" s="8"/>
      <c r="X982" s="8"/>
      <c r="Y982" s="6"/>
      <c r="Z982" s="8"/>
      <c r="AA982" s="8"/>
      <c r="AB982" s="8"/>
      <c r="AC982" s="8"/>
      <c r="AD982" s="8"/>
      <c r="AE982" s="9"/>
      <c r="AF982" s="8"/>
      <c r="AG982" s="8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6"/>
      <c r="GI982" s="6"/>
      <c r="GJ982" s="6"/>
      <c r="GK982" s="6"/>
      <c r="GL982" s="6"/>
      <c r="GM982" s="6"/>
      <c r="GN982" s="6"/>
      <c r="GO982" s="6"/>
      <c r="GP982" s="6"/>
      <c r="GQ982" s="6"/>
      <c r="GR982" s="6"/>
      <c r="GS982" s="6"/>
      <c r="GT982" s="6"/>
      <c r="GU982" s="6"/>
      <c r="GV982" s="6"/>
      <c r="GW982" s="6"/>
      <c r="GX982" s="6"/>
      <c r="GY982" s="6"/>
      <c r="GZ982" s="6"/>
    </row>
    <row r="983" spans="1:208" x14ac:dyDescent="0.15">
      <c r="A983" s="153">
        <f t="shared" si="289"/>
        <v>43599</v>
      </c>
      <c r="B983" s="23" t="str">
        <f t="shared" ca="1" si="299"/>
        <v>n.d</v>
      </c>
      <c r="C983" s="18">
        <f t="shared" si="290"/>
        <v>428000</v>
      </c>
      <c r="D983" s="17">
        <f ca="1">IF(A983&lt;$B$1,VLOOKUP(A983,[1]DI!$A$4:$B$15000,2,FALSE),0)</f>
        <v>0</v>
      </c>
      <c r="E983" s="18">
        <f t="shared" ca="1" si="284"/>
        <v>1</v>
      </c>
      <c r="F983" s="18">
        <f ca="1">(TRUNC(PRODUCT($E$12:$E982),16))</f>
        <v>1.19285434303586</v>
      </c>
      <c r="G983" s="18">
        <f t="shared" ca="1" si="283"/>
        <v>1.19285434303586</v>
      </c>
      <c r="H983" s="18">
        <f t="shared" ca="1" si="285"/>
        <v>1</v>
      </c>
      <c r="I983" s="17">
        <f t="shared" si="291"/>
        <v>0.03</v>
      </c>
      <c r="J983" s="5">
        <f t="shared" si="292"/>
        <v>43539</v>
      </c>
      <c r="K983" s="2">
        <f t="shared" si="293"/>
        <v>40</v>
      </c>
      <c r="L983" s="27">
        <f t="shared" si="294"/>
        <v>40</v>
      </c>
      <c r="M983" s="14">
        <f t="shared" si="286"/>
        <v>1.004702897</v>
      </c>
      <c r="N983" s="14">
        <f t="shared" ca="1" si="287"/>
        <v>1.004702897</v>
      </c>
      <c r="O983" s="27">
        <f t="shared" si="300"/>
        <v>0</v>
      </c>
      <c r="P983" s="18">
        <f t="shared" ca="1" si="288"/>
        <v>2012.8399159999999</v>
      </c>
      <c r="Q983" s="3">
        <f t="shared" si="295"/>
        <v>0</v>
      </c>
      <c r="R983" s="4" t="str">
        <f t="shared" si="296"/>
        <v>A+J=</v>
      </c>
      <c r="S983" s="5">
        <f t="shared" si="297"/>
        <v>43724</v>
      </c>
      <c r="T983" s="8">
        <f t="shared" si="298"/>
        <v>0</v>
      </c>
      <c r="U983" s="8"/>
      <c r="V983" s="8"/>
      <c r="W983" s="8"/>
      <c r="X983" s="8"/>
      <c r="Y983" s="6"/>
      <c r="Z983" s="8"/>
      <c r="AA983" s="8"/>
      <c r="AB983" s="8"/>
      <c r="AC983" s="8"/>
      <c r="AD983" s="8"/>
      <c r="AE983" s="9"/>
      <c r="AF983" s="8"/>
      <c r="AG983" s="8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6"/>
      <c r="GI983" s="6"/>
      <c r="GJ983" s="6"/>
      <c r="GK983" s="6"/>
      <c r="GL983" s="6"/>
      <c r="GM983" s="6"/>
      <c r="GN983" s="6"/>
      <c r="GO983" s="6"/>
      <c r="GP983" s="6"/>
      <c r="GQ983" s="6"/>
      <c r="GR983" s="6"/>
      <c r="GS983" s="6"/>
      <c r="GT983" s="6"/>
      <c r="GU983" s="6"/>
      <c r="GV983" s="6"/>
      <c r="GW983" s="6"/>
      <c r="GX983" s="6"/>
      <c r="GY983" s="6"/>
      <c r="GZ983" s="6"/>
    </row>
    <row r="984" spans="1:208" x14ac:dyDescent="0.15">
      <c r="A984" s="153">
        <f t="shared" si="289"/>
        <v>43600</v>
      </c>
      <c r="B984" s="23" t="str">
        <f t="shared" ca="1" si="299"/>
        <v>n.d</v>
      </c>
      <c r="C984" s="18">
        <f t="shared" si="290"/>
        <v>428000</v>
      </c>
      <c r="D984" s="17">
        <f ca="1">IF(A984&lt;$B$1,VLOOKUP(A984,[1]DI!$A$4:$B$15000,2,FALSE),0)</f>
        <v>0</v>
      </c>
      <c r="E984" s="18">
        <f t="shared" ca="1" si="284"/>
        <v>1</v>
      </c>
      <c r="F984" s="18">
        <f ca="1">(TRUNC(PRODUCT($E$12:$E983),16))</f>
        <v>1.19285434303586</v>
      </c>
      <c r="G984" s="18">
        <f t="shared" ca="1" si="283"/>
        <v>1.19285434303586</v>
      </c>
      <c r="H984" s="18">
        <f t="shared" ca="1" si="285"/>
        <v>1</v>
      </c>
      <c r="I984" s="17">
        <f t="shared" si="291"/>
        <v>0.03</v>
      </c>
      <c r="J984" s="5">
        <f t="shared" si="292"/>
        <v>43539</v>
      </c>
      <c r="K984" s="2">
        <f t="shared" si="293"/>
        <v>41</v>
      </c>
      <c r="L984" s="27">
        <f t="shared" si="294"/>
        <v>41</v>
      </c>
      <c r="M984" s="14">
        <f t="shared" si="286"/>
        <v>1.004820753</v>
      </c>
      <c r="N984" s="14">
        <f t="shared" ca="1" si="287"/>
        <v>1.004820753</v>
      </c>
      <c r="O984" s="27">
        <f t="shared" si="300"/>
        <v>0</v>
      </c>
      <c r="P984" s="18">
        <f t="shared" ca="1" si="288"/>
        <v>2063.28228399</v>
      </c>
      <c r="Q984" s="3">
        <f t="shared" si="295"/>
        <v>0</v>
      </c>
      <c r="R984" s="4" t="str">
        <f t="shared" si="296"/>
        <v>A+J=</v>
      </c>
      <c r="S984" s="5">
        <f t="shared" si="297"/>
        <v>43724</v>
      </c>
      <c r="T984" s="8">
        <f t="shared" si="298"/>
        <v>0</v>
      </c>
      <c r="U984" s="8"/>
      <c r="V984" s="8"/>
      <c r="W984" s="8"/>
      <c r="X984" s="8"/>
      <c r="Y984" s="6"/>
      <c r="Z984" s="8"/>
      <c r="AA984" s="8"/>
      <c r="AB984" s="8"/>
      <c r="AC984" s="8"/>
      <c r="AD984" s="8"/>
      <c r="AE984" s="9"/>
      <c r="AF984" s="8"/>
      <c r="AG984" s="8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6"/>
      <c r="GI984" s="6"/>
      <c r="GJ984" s="6"/>
      <c r="GK984" s="6"/>
      <c r="GL984" s="6"/>
      <c r="GM984" s="6"/>
      <c r="GN984" s="6"/>
      <c r="GO984" s="6"/>
      <c r="GP984" s="6"/>
      <c r="GQ984" s="6"/>
      <c r="GR984" s="6"/>
      <c r="GS984" s="6"/>
      <c r="GT984" s="6"/>
      <c r="GU984" s="6"/>
      <c r="GV984" s="6"/>
      <c r="GW984" s="6"/>
      <c r="GX984" s="6"/>
      <c r="GY984" s="6"/>
      <c r="GZ984" s="6"/>
    </row>
    <row r="985" spans="1:208" x14ac:dyDescent="0.15">
      <c r="A985" s="153">
        <f t="shared" si="289"/>
        <v>43601</v>
      </c>
      <c r="B985" s="23" t="str">
        <f t="shared" ca="1" si="299"/>
        <v>n.d</v>
      </c>
      <c r="C985" s="18">
        <f t="shared" si="290"/>
        <v>428000</v>
      </c>
      <c r="D985" s="17">
        <f ca="1">IF(A985&lt;$B$1,VLOOKUP(A985,[1]DI!$A$4:$B$15000,2,FALSE),0)</f>
        <v>0</v>
      </c>
      <c r="E985" s="18">
        <f t="shared" ca="1" si="284"/>
        <v>1</v>
      </c>
      <c r="F985" s="18">
        <f ca="1">(TRUNC(PRODUCT($E$12:$E984),16))</f>
        <v>1.19285434303586</v>
      </c>
      <c r="G985" s="18">
        <f t="shared" ca="1" si="283"/>
        <v>1.19285434303586</v>
      </c>
      <c r="H985" s="18">
        <f t="shared" ca="1" si="285"/>
        <v>1</v>
      </c>
      <c r="I985" s="17">
        <f t="shared" si="291"/>
        <v>0.03</v>
      </c>
      <c r="J985" s="5">
        <f t="shared" si="292"/>
        <v>43539</v>
      </c>
      <c r="K985" s="2">
        <f t="shared" si="293"/>
        <v>42</v>
      </c>
      <c r="L985" s="27">
        <f t="shared" si="294"/>
        <v>42</v>
      </c>
      <c r="M985" s="14">
        <f t="shared" si="286"/>
        <v>1.0049386220000001</v>
      </c>
      <c r="N985" s="14">
        <f t="shared" ca="1" si="287"/>
        <v>1.0049386220000001</v>
      </c>
      <c r="O985" s="27">
        <f t="shared" si="300"/>
        <v>0</v>
      </c>
      <c r="P985" s="18">
        <f t="shared" ca="1" si="288"/>
        <v>2113.7302159999999</v>
      </c>
      <c r="Q985" s="3">
        <f t="shared" si="295"/>
        <v>0</v>
      </c>
      <c r="R985" s="4" t="str">
        <f t="shared" si="296"/>
        <v>A+J=</v>
      </c>
      <c r="S985" s="5">
        <f t="shared" si="297"/>
        <v>43724</v>
      </c>
      <c r="T985" s="8">
        <f t="shared" si="298"/>
        <v>0</v>
      </c>
      <c r="U985" s="8"/>
      <c r="V985" s="8"/>
      <c r="W985" s="8"/>
      <c r="X985" s="8"/>
      <c r="Y985" s="6"/>
      <c r="Z985" s="8"/>
      <c r="AA985" s="8"/>
      <c r="AB985" s="8"/>
      <c r="AC985" s="8"/>
      <c r="AD985" s="8"/>
      <c r="AE985" s="9"/>
      <c r="AF985" s="8"/>
      <c r="AG985" s="8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6"/>
      <c r="GI985" s="6"/>
      <c r="GJ985" s="6"/>
      <c r="GK985" s="6"/>
      <c r="GL985" s="6"/>
      <c r="GM985" s="6"/>
      <c r="GN985" s="6"/>
      <c r="GO985" s="6"/>
      <c r="GP985" s="6"/>
      <c r="GQ985" s="6"/>
      <c r="GR985" s="6"/>
      <c r="GS985" s="6"/>
      <c r="GT985" s="6"/>
      <c r="GU985" s="6"/>
      <c r="GV985" s="6"/>
      <c r="GW985" s="6"/>
      <c r="GX985" s="6"/>
      <c r="GY985" s="6"/>
      <c r="GZ985" s="6"/>
    </row>
    <row r="986" spans="1:208" x14ac:dyDescent="0.15">
      <c r="A986" s="153">
        <f t="shared" si="289"/>
        <v>43602</v>
      </c>
      <c r="B986" s="23" t="str">
        <f t="shared" ca="1" si="299"/>
        <v>n.d</v>
      </c>
      <c r="C986" s="18">
        <f t="shared" si="290"/>
        <v>428000</v>
      </c>
      <c r="D986" s="17">
        <f ca="1">IF(A986&lt;$B$1,VLOOKUP(A986,[1]DI!$A$4:$B$15000,2,FALSE),0)</f>
        <v>0</v>
      </c>
      <c r="E986" s="18">
        <f t="shared" ca="1" si="284"/>
        <v>1</v>
      </c>
      <c r="F986" s="18">
        <f ca="1">(TRUNC(PRODUCT($E$12:$E985),16))</f>
        <v>1.19285434303586</v>
      </c>
      <c r="G986" s="18">
        <f t="shared" ca="1" si="283"/>
        <v>1.19285434303586</v>
      </c>
      <c r="H986" s="18">
        <f t="shared" ca="1" si="285"/>
        <v>1</v>
      </c>
      <c r="I986" s="17">
        <f t="shared" si="291"/>
        <v>0.03</v>
      </c>
      <c r="J986" s="5">
        <f t="shared" si="292"/>
        <v>43539</v>
      </c>
      <c r="K986" s="2">
        <f t="shared" si="293"/>
        <v>43</v>
      </c>
      <c r="L986" s="27">
        <f t="shared" si="294"/>
        <v>43</v>
      </c>
      <c r="M986" s="14">
        <f t="shared" si="286"/>
        <v>1.005056505</v>
      </c>
      <c r="N986" s="14">
        <f t="shared" ca="1" si="287"/>
        <v>1.005056505</v>
      </c>
      <c r="O986" s="27">
        <f t="shared" si="300"/>
        <v>0</v>
      </c>
      <c r="P986" s="18">
        <f t="shared" ca="1" si="288"/>
        <v>2164.1841399999998</v>
      </c>
      <c r="Q986" s="3">
        <f t="shared" si="295"/>
        <v>0</v>
      </c>
      <c r="R986" s="4" t="str">
        <f t="shared" si="296"/>
        <v>A+J=</v>
      </c>
      <c r="S986" s="5">
        <f t="shared" si="297"/>
        <v>43724</v>
      </c>
      <c r="T986" s="8">
        <f t="shared" si="298"/>
        <v>0</v>
      </c>
      <c r="U986" s="8"/>
      <c r="V986" s="8"/>
      <c r="W986" s="8"/>
      <c r="X986" s="8"/>
      <c r="Y986" s="6"/>
      <c r="Z986" s="8"/>
      <c r="AA986" s="8"/>
      <c r="AB986" s="8"/>
      <c r="AC986" s="8"/>
      <c r="AD986" s="8"/>
      <c r="AE986" s="9"/>
      <c r="AF986" s="8"/>
      <c r="AG986" s="8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6"/>
      <c r="GI986" s="6"/>
      <c r="GJ986" s="6"/>
      <c r="GK986" s="6"/>
      <c r="GL986" s="6"/>
      <c r="GM986" s="6"/>
      <c r="GN986" s="6"/>
      <c r="GO986" s="6"/>
      <c r="GP986" s="6"/>
      <c r="GQ986" s="6"/>
      <c r="GR986" s="6"/>
      <c r="GS986" s="6"/>
      <c r="GT986" s="6"/>
      <c r="GU986" s="6"/>
      <c r="GV986" s="6"/>
      <c r="GW986" s="6"/>
      <c r="GX986" s="6"/>
      <c r="GY986" s="6"/>
      <c r="GZ986" s="6"/>
    </row>
    <row r="987" spans="1:208" x14ac:dyDescent="0.15">
      <c r="A987" s="153">
        <f t="shared" si="289"/>
        <v>43603</v>
      </c>
      <c r="B987" s="23" t="str">
        <f t="shared" ca="1" si="299"/>
        <v>n.d</v>
      </c>
      <c r="C987" s="18">
        <f t="shared" si="290"/>
        <v>428000</v>
      </c>
      <c r="D987" s="17">
        <f ca="1">IF(A987&lt;$B$1,VLOOKUP(A987,[1]DI!$A$4:$B$15000,2,FALSE),0)</f>
        <v>0</v>
      </c>
      <c r="E987" s="18">
        <f t="shared" ca="1" si="284"/>
        <v>1</v>
      </c>
      <c r="F987" s="18">
        <f ca="1">(TRUNC(PRODUCT($E$12:$E986),16))</f>
        <v>1.19285434303586</v>
      </c>
      <c r="G987" s="18">
        <f t="shared" ca="1" si="283"/>
        <v>1.19285434303586</v>
      </c>
      <c r="H987" s="18">
        <f t="shared" ca="1" si="285"/>
        <v>1</v>
      </c>
      <c r="I987" s="17">
        <f t="shared" si="291"/>
        <v>0.03</v>
      </c>
      <c r="J987" s="5">
        <f t="shared" si="292"/>
        <v>43539</v>
      </c>
      <c r="K987" s="2">
        <f t="shared" si="293"/>
        <v>43</v>
      </c>
      <c r="L987" s="27">
        <f t="shared" si="294"/>
        <v>44</v>
      </c>
      <c r="M987" s="14">
        <f t="shared" si="286"/>
        <v>1.005174402</v>
      </c>
      <c r="N987" s="14">
        <f t="shared" ca="1" si="287"/>
        <v>1.005174402</v>
      </c>
      <c r="O987" s="27">
        <f t="shared" si="300"/>
        <v>0</v>
      </c>
      <c r="P987" s="18">
        <f t="shared" ca="1" si="288"/>
        <v>2214.6440559900002</v>
      </c>
      <c r="Q987" s="3">
        <f t="shared" si="295"/>
        <v>0</v>
      </c>
      <c r="R987" s="4" t="str">
        <f t="shared" si="296"/>
        <v>A+J=</v>
      </c>
      <c r="S987" s="5">
        <f t="shared" si="297"/>
        <v>43724</v>
      </c>
      <c r="T987" s="8">
        <f t="shared" si="298"/>
        <v>0</v>
      </c>
      <c r="U987" s="8"/>
      <c r="V987" s="8"/>
      <c r="W987" s="8"/>
      <c r="X987" s="8"/>
      <c r="Y987" s="6"/>
      <c r="Z987" s="8"/>
      <c r="AA987" s="8"/>
      <c r="AB987" s="8"/>
      <c r="AC987" s="8"/>
      <c r="AD987" s="8"/>
      <c r="AE987" s="9"/>
      <c r="AF987" s="8"/>
      <c r="AG987" s="8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6"/>
      <c r="GI987" s="6"/>
      <c r="GJ987" s="6"/>
      <c r="GK987" s="6"/>
      <c r="GL987" s="6"/>
      <c r="GM987" s="6"/>
      <c r="GN987" s="6"/>
      <c r="GO987" s="6"/>
      <c r="GP987" s="6"/>
      <c r="GQ987" s="6"/>
      <c r="GR987" s="6"/>
      <c r="GS987" s="6"/>
      <c r="GT987" s="6"/>
      <c r="GU987" s="6"/>
      <c r="GV987" s="6"/>
      <c r="GW987" s="6"/>
      <c r="GX987" s="6"/>
      <c r="GY987" s="6"/>
      <c r="GZ987" s="6"/>
    </row>
    <row r="988" spans="1:208" x14ac:dyDescent="0.15">
      <c r="A988" s="153">
        <f t="shared" si="289"/>
        <v>43604</v>
      </c>
      <c r="B988" s="23" t="str">
        <f t="shared" ca="1" si="299"/>
        <v>n.d</v>
      </c>
      <c r="C988" s="18">
        <f t="shared" si="290"/>
        <v>428000</v>
      </c>
      <c r="D988" s="17">
        <f ca="1">IF(A988&lt;$B$1,VLOOKUP(A988,[1]DI!$A$4:$B$15000,2,FALSE),0)</f>
        <v>0</v>
      </c>
      <c r="E988" s="18">
        <f t="shared" ca="1" si="284"/>
        <v>1</v>
      </c>
      <c r="F988" s="18">
        <f ca="1">(TRUNC(PRODUCT($E$12:$E987),16))</f>
        <v>1.19285434303586</v>
      </c>
      <c r="G988" s="18">
        <f t="shared" ca="1" si="283"/>
        <v>1.19285434303586</v>
      </c>
      <c r="H988" s="18">
        <f t="shared" ca="1" si="285"/>
        <v>1</v>
      </c>
      <c r="I988" s="17">
        <f t="shared" si="291"/>
        <v>0.03</v>
      </c>
      <c r="J988" s="5">
        <f t="shared" si="292"/>
        <v>43539</v>
      </c>
      <c r="K988" s="2">
        <f t="shared" si="293"/>
        <v>43</v>
      </c>
      <c r="L988" s="27">
        <f t="shared" si="294"/>
        <v>44</v>
      </c>
      <c r="M988" s="14">
        <f t="shared" si="286"/>
        <v>1.005174402</v>
      </c>
      <c r="N988" s="14">
        <f t="shared" ca="1" si="287"/>
        <v>1.005174402</v>
      </c>
      <c r="O988" s="27">
        <f t="shared" si="300"/>
        <v>0</v>
      </c>
      <c r="P988" s="18">
        <f t="shared" ca="1" si="288"/>
        <v>2214.6440559900002</v>
      </c>
      <c r="Q988" s="3">
        <f t="shared" si="295"/>
        <v>0</v>
      </c>
      <c r="R988" s="4" t="str">
        <f t="shared" si="296"/>
        <v>A+J=</v>
      </c>
      <c r="S988" s="5">
        <f t="shared" si="297"/>
        <v>43724</v>
      </c>
      <c r="T988" s="8">
        <f t="shared" si="298"/>
        <v>0</v>
      </c>
      <c r="U988" s="8"/>
      <c r="V988" s="8"/>
      <c r="W988" s="8"/>
      <c r="X988" s="8"/>
      <c r="Y988" s="6"/>
      <c r="Z988" s="8"/>
      <c r="AA988" s="8"/>
      <c r="AB988" s="8"/>
      <c r="AC988" s="8"/>
      <c r="AD988" s="8"/>
      <c r="AE988" s="9"/>
      <c r="AF988" s="8"/>
      <c r="AG988" s="8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6"/>
      <c r="GI988" s="6"/>
      <c r="GJ988" s="6"/>
      <c r="GK988" s="6"/>
      <c r="GL988" s="6"/>
      <c r="GM988" s="6"/>
      <c r="GN988" s="6"/>
      <c r="GO988" s="6"/>
      <c r="GP988" s="6"/>
      <c r="GQ988" s="6"/>
      <c r="GR988" s="6"/>
      <c r="GS988" s="6"/>
      <c r="GT988" s="6"/>
      <c r="GU988" s="6"/>
      <c r="GV988" s="6"/>
      <c r="GW988" s="6"/>
      <c r="GX988" s="6"/>
      <c r="GY988" s="6"/>
      <c r="GZ988" s="6"/>
    </row>
    <row r="989" spans="1:208" x14ac:dyDescent="0.15">
      <c r="A989" s="153">
        <f t="shared" si="289"/>
        <v>43605</v>
      </c>
      <c r="B989" s="23" t="str">
        <f t="shared" ca="1" si="299"/>
        <v>n.d</v>
      </c>
      <c r="C989" s="18">
        <f t="shared" si="290"/>
        <v>428000</v>
      </c>
      <c r="D989" s="17">
        <f ca="1">IF(A989&lt;$B$1,VLOOKUP(A989,[1]DI!$A$4:$B$15000,2,FALSE),0)</f>
        <v>0</v>
      </c>
      <c r="E989" s="18">
        <f t="shared" ca="1" si="284"/>
        <v>1</v>
      </c>
      <c r="F989" s="18">
        <f ca="1">(TRUNC(PRODUCT($E$12:$E988),16))</f>
        <v>1.19285434303586</v>
      </c>
      <c r="G989" s="18">
        <f t="shared" ca="1" si="283"/>
        <v>1.19285434303586</v>
      </c>
      <c r="H989" s="18">
        <f t="shared" ca="1" si="285"/>
        <v>1</v>
      </c>
      <c r="I989" s="17">
        <f t="shared" si="291"/>
        <v>0.03</v>
      </c>
      <c r="J989" s="5">
        <f t="shared" si="292"/>
        <v>43539</v>
      </c>
      <c r="K989" s="2">
        <f t="shared" si="293"/>
        <v>44</v>
      </c>
      <c r="L989" s="27">
        <f t="shared" si="294"/>
        <v>44</v>
      </c>
      <c r="M989" s="14">
        <f t="shared" si="286"/>
        <v>1.005174402</v>
      </c>
      <c r="N989" s="14">
        <f t="shared" ca="1" si="287"/>
        <v>1.005174402</v>
      </c>
      <c r="O989" s="27">
        <f t="shared" si="300"/>
        <v>0</v>
      </c>
      <c r="P989" s="18">
        <f t="shared" ca="1" si="288"/>
        <v>2214.6440559900002</v>
      </c>
      <c r="Q989" s="3">
        <f t="shared" si="295"/>
        <v>0</v>
      </c>
      <c r="R989" s="4" t="str">
        <f t="shared" si="296"/>
        <v>A+J=</v>
      </c>
      <c r="S989" s="5">
        <f t="shared" si="297"/>
        <v>43724</v>
      </c>
      <c r="T989" s="8">
        <f t="shared" si="298"/>
        <v>0</v>
      </c>
      <c r="U989" s="8"/>
      <c r="V989" s="8"/>
      <c r="W989" s="8"/>
      <c r="X989" s="8"/>
      <c r="Y989" s="6"/>
      <c r="Z989" s="8"/>
      <c r="AA989" s="8"/>
      <c r="AB989" s="8"/>
      <c r="AC989" s="8"/>
      <c r="AD989" s="8"/>
      <c r="AE989" s="9"/>
      <c r="AF989" s="8"/>
      <c r="AG989" s="8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6"/>
      <c r="GI989" s="6"/>
      <c r="GJ989" s="6"/>
      <c r="GK989" s="6"/>
      <c r="GL989" s="6"/>
      <c r="GM989" s="6"/>
      <c r="GN989" s="6"/>
      <c r="GO989" s="6"/>
      <c r="GP989" s="6"/>
      <c r="GQ989" s="6"/>
      <c r="GR989" s="6"/>
      <c r="GS989" s="6"/>
      <c r="GT989" s="6"/>
      <c r="GU989" s="6"/>
      <c r="GV989" s="6"/>
      <c r="GW989" s="6"/>
      <c r="GX989" s="6"/>
      <c r="GY989" s="6"/>
      <c r="GZ989" s="6"/>
    </row>
    <row r="990" spans="1:208" x14ac:dyDescent="0.15">
      <c r="A990" s="153">
        <f t="shared" si="289"/>
        <v>43606</v>
      </c>
      <c r="B990" s="23" t="str">
        <f t="shared" ca="1" si="299"/>
        <v>n.d</v>
      </c>
      <c r="C990" s="18">
        <f t="shared" si="290"/>
        <v>428000</v>
      </c>
      <c r="D990" s="17">
        <f ca="1">IF(A990&lt;$B$1,VLOOKUP(A990,[1]DI!$A$4:$B$15000,2,FALSE),0)</f>
        <v>0</v>
      </c>
      <c r="E990" s="18">
        <f t="shared" ca="1" si="284"/>
        <v>1</v>
      </c>
      <c r="F990" s="18">
        <f ca="1">(TRUNC(PRODUCT($E$12:$E989),16))</f>
        <v>1.19285434303586</v>
      </c>
      <c r="G990" s="18">
        <f t="shared" ca="1" si="283"/>
        <v>1.19285434303586</v>
      </c>
      <c r="H990" s="18">
        <f t="shared" ca="1" si="285"/>
        <v>1</v>
      </c>
      <c r="I990" s="17">
        <f t="shared" si="291"/>
        <v>0.03</v>
      </c>
      <c r="J990" s="5">
        <f t="shared" si="292"/>
        <v>43539</v>
      </c>
      <c r="K990" s="2">
        <f t="shared" si="293"/>
        <v>45</v>
      </c>
      <c r="L990" s="27">
        <f t="shared" si="294"/>
        <v>45</v>
      </c>
      <c r="M990" s="14">
        <f t="shared" si="286"/>
        <v>1.005292313</v>
      </c>
      <c r="N990" s="14">
        <f t="shared" ca="1" si="287"/>
        <v>1.005292313</v>
      </c>
      <c r="O990" s="27">
        <f t="shared" si="300"/>
        <v>0</v>
      </c>
      <c r="P990" s="18">
        <f t="shared" ca="1" si="288"/>
        <v>2265.1099640000002</v>
      </c>
      <c r="Q990" s="3">
        <f t="shared" si="295"/>
        <v>0</v>
      </c>
      <c r="R990" s="4" t="str">
        <f t="shared" si="296"/>
        <v>A+J=</v>
      </c>
      <c r="S990" s="5">
        <f t="shared" si="297"/>
        <v>43724</v>
      </c>
      <c r="T990" s="8">
        <f t="shared" si="298"/>
        <v>0</v>
      </c>
      <c r="U990" s="8"/>
      <c r="V990" s="8"/>
      <c r="W990" s="8"/>
      <c r="X990" s="8"/>
      <c r="Y990" s="6"/>
      <c r="Z990" s="8"/>
      <c r="AA990" s="8"/>
      <c r="AB990" s="8"/>
      <c r="AC990" s="8"/>
      <c r="AD990" s="8"/>
      <c r="AE990" s="9"/>
      <c r="AF990" s="8"/>
      <c r="AG990" s="8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6"/>
      <c r="GI990" s="6"/>
      <c r="GJ990" s="6"/>
      <c r="GK990" s="6"/>
      <c r="GL990" s="6"/>
      <c r="GM990" s="6"/>
      <c r="GN990" s="6"/>
      <c r="GO990" s="6"/>
      <c r="GP990" s="6"/>
      <c r="GQ990" s="6"/>
      <c r="GR990" s="6"/>
      <c r="GS990" s="6"/>
      <c r="GT990" s="6"/>
      <c r="GU990" s="6"/>
      <c r="GV990" s="6"/>
      <c r="GW990" s="6"/>
      <c r="GX990" s="6"/>
      <c r="GY990" s="6"/>
      <c r="GZ990" s="6"/>
    </row>
    <row r="991" spans="1:208" x14ac:dyDescent="0.15">
      <c r="A991" s="153">
        <f t="shared" si="289"/>
        <v>43607</v>
      </c>
      <c r="B991" s="23" t="str">
        <f t="shared" ca="1" si="299"/>
        <v>n.d</v>
      </c>
      <c r="C991" s="18">
        <f t="shared" si="290"/>
        <v>428000</v>
      </c>
      <c r="D991" s="17">
        <f ca="1">IF(A991&lt;$B$1,VLOOKUP(A991,[1]DI!$A$4:$B$15000,2,FALSE),0)</f>
        <v>0</v>
      </c>
      <c r="E991" s="18">
        <f t="shared" ca="1" si="284"/>
        <v>1</v>
      </c>
      <c r="F991" s="18">
        <f ca="1">(TRUNC(PRODUCT($E$12:$E990),16))</f>
        <v>1.19285434303586</v>
      </c>
      <c r="G991" s="18">
        <f t="shared" ca="1" si="283"/>
        <v>1.19285434303586</v>
      </c>
      <c r="H991" s="18">
        <f t="shared" ca="1" si="285"/>
        <v>1</v>
      </c>
      <c r="I991" s="17">
        <f t="shared" si="291"/>
        <v>0.03</v>
      </c>
      <c r="J991" s="5">
        <f t="shared" si="292"/>
        <v>43539</v>
      </c>
      <c r="K991" s="2">
        <f t="shared" si="293"/>
        <v>46</v>
      </c>
      <c r="L991" s="27">
        <f t="shared" si="294"/>
        <v>46</v>
      </c>
      <c r="M991" s="14">
        <f t="shared" si="286"/>
        <v>1.005410237</v>
      </c>
      <c r="N991" s="14">
        <f t="shared" ca="1" si="287"/>
        <v>1.005410237</v>
      </c>
      <c r="O991" s="27">
        <f t="shared" si="300"/>
        <v>0</v>
      </c>
      <c r="P991" s="18">
        <f t="shared" ca="1" si="288"/>
        <v>2315.58143599</v>
      </c>
      <c r="Q991" s="3">
        <f t="shared" si="295"/>
        <v>0</v>
      </c>
      <c r="R991" s="4" t="str">
        <f t="shared" si="296"/>
        <v>A+J=</v>
      </c>
      <c r="S991" s="5">
        <f t="shared" si="297"/>
        <v>43724</v>
      </c>
      <c r="T991" s="8">
        <f t="shared" si="298"/>
        <v>0</v>
      </c>
      <c r="U991" s="8"/>
      <c r="V991" s="8"/>
      <c r="W991" s="8"/>
      <c r="X991" s="8"/>
      <c r="Y991" s="6"/>
      <c r="Z991" s="8"/>
      <c r="AA991" s="8"/>
      <c r="AB991" s="8"/>
      <c r="AC991" s="8"/>
      <c r="AD991" s="8"/>
      <c r="AE991" s="9"/>
      <c r="AF991" s="8"/>
      <c r="AG991" s="8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6"/>
      <c r="GI991" s="6"/>
      <c r="GJ991" s="6"/>
      <c r="GK991" s="6"/>
      <c r="GL991" s="6"/>
      <c r="GM991" s="6"/>
      <c r="GN991" s="6"/>
      <c r="GO991" s="6"/>
      <c r="GP991" s="6"/>
      <c r="GQ991" s="6"/>
      <c r="GR991" s="6"/>
      <c r="GS991" s="6"/>
      <c r="GT991" s="6"/>
      <c r="GU991" s="6"/>
      <c r="GV991" s="6"/>
      <c r="GW991" s="6"/>
      <c r="GX991" s="6"/>
      <c r="GY991" s="6"/>
      <c r="GZ991" s="6"/>
    </row>
    <row r="992" spans="1:208" x14ac:dyDescent="0.15">
      <c r="A992" s="153">
        <f t="shared" si="289"/>
        <v>43608</v>
      </c>
      <c r="B992" s="23" t="str">
        <f t="shared" ca="1" si="299"/>
        <v>n.d</v>
      </c>
      <c r="C992" s="18">
        <f t="shared" si="290"/>
        <v>428000</v>
      </c>
      <c r="D992" s="17">
        <f ca="1">IF(A992&lt;$B$1,VLOOKUP(A992,[1]DI!$A$4:$B$15000,2,FALSE),0)</f>
        <v>0</v>
      </c>
      <c r="E992" s="18">
        <f t="shared" ca="1" si="284"/>
        <v>1</v>
      </c>
      <c r="F992" s="18">
        <f ca="1">(TRUNC(PRODUCT($E$12:$E991),16))</f>
        <v>1.19285434303586</v>
      </c>
      <c r="G992" s="18">
        <f t="shared" ca="1" si="283"/>
        <v>1.19285434303586</v>
      </c>
      <c r="H992" s="18">
        <f t="shared" ca="1" si="285"/>
        <v>1</v>
      </c>
      <c r="I992" s="17">
        <f t="shared" si="291"/>
        <v>0.03</v>
      </c>
      <c r="J992" s="5">
        <f t="shared" si="292"/>
        <v>43539</v>
      </c>
      <c r="K992" s="2">
        <f t="shared" si="293"/>
        <v>47</v>
      </c>
      <c r="L992" s="27">
        <f t="shared" si="294"/>
        <v>47</v>
      </c>
      <c r="M992" s="14">
        <f t="shared" si="286"/>
        <v>1.005528175</v>
      </c>
      <c r="N992" s="14">
        <f t="shared" ca="1" si="287"/>
        <v>1.005528175</v>
      </c>
      <c r="O992" s="27">
        <f t="shared" si="300"/>
        <v>0</v>
      </c>
      <c r="P992" s="18">
        <f t="shared" ca="1" si="288"/>
        <v>2366.0589</v>
      </c>
      <c r="Q992" s="3">
        <f t="shared" si="295"/>
        <v>0</v>
      </c>
      <c r="R992" s="4" t="str">
        <f t="shared" si="296"/>
        <v>A+J=</v>
      </c>
      <c r="S992" s="5">
        <f t="shared" si="297"/>
        <v>43724</v>
      </c>
      <c r="T992" s="8">
        <f t="shared" si="298"/>
        <v>0</v>
      </c>
      <c r="U992" s="8"/>
      <c r="V992" s="8"/>
      <c r="W992" s="8"/>
      <c r="X992" s="8"/>
      <c r="Y992" s="6"/>
      <c r="Z992" s="8"/>
      <c r="AA992" s="8"/>
      <c r="AB992" s="8"/>
      <c r="AC992" s="8"/>
      <c r="AD992" s="8"/>
      <c r="AE992" s="9"/>
      <c r="AF992" s="8"/>
      <c r="AG992" s="8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6"/>
      <c r="GI992" s="6"/>
      <c r="GJ992" s="6"/>
      <c r="GK992" s="6"/>
      <c r="GL992" s="6"/>
      <c r="GM992" s="6"/>
      <c r="GN992" s="6"/>
      <c r="GO992" s="6"/>
      <c r="GP992" s="6"/>
      <c r="GQ992" s="6"/>
      <c r="GR992" s="6"/>
      <c r="GS992" s="6"/>
      <c r="GT992" s="6"/>
      <c r="GU992" s="6"/>
      <c r="GV992" s="6"/>
      <c r="GW992" s="6"/>
      <c r="GX992" s="6"/>
      <c r="GY992" s="6"/>
      <c r="GZ992" s="6"/>
    </row>
    <row r="993" spans="1:208" x14ac:dyDescent="0.15">
      <c r="A993" s="153">
        <f t="shared" si="289"/>
        <v>43609</v>
      </c>
      <c r="B993" s="23" t="str">
        <f t="shared" ca="1" si="299"/>
        <v>n.d</v>
      </c>
      <c r="C993" s="18">
        <f t="shared" si="290"/>
        <v>428000</v>
      </c>
      <c r="D993" s="17">
        <f ca="1">IF(A993&lt;$B$1,VLOOKUP(A993,[1]DI!$A$4:$B$15000,2,FALSE),0)</f>
        <v>0</v>
      </c>
      <c r="E993" s="18">
        <f t="shared" ca="1" si="284"/>
        <v>1</v>
      </c>
      <c r="F993" s="18">
        <f ca="1">(TRUNC(PRODUCT($E$12:$E992),16))</f>
        <v>1.19285434303586</v>
      </c>
      <c r="G993" s="18">
        <f t="shared" ca="1" si="283"/>
        <v>1.19285434303586</v>
      </c>
      <c r="H993" s="18">
        <f t="shared" ca="1" si="285"/>
        <v>1</v>
      </c>
      <c r="I993" s="17">
        <f t="shared" si="291"/>
        <v>0.03</v>
      </c>
      <c r="J993" s="5">
        <f t="shared" si="292"/>
        <v>43539</v>
      </c>
      <c r="K993" s="2">
        <f t="shared" si="293"/>
        <v>48</v>
      </c>
      <c r="L993" s="27">
        <f t="shared" si="294"/>
        <v>48</v>
      </c>
      <c r="M993" s="14">
        <f t="shared" si="286"/>
        <v>1.005646128</v>
      </c>
      <c r="N993" s="14">
        <f t="shared" ca="1" si="287"/>
        <v>1.005646128</v>
      </c>
      <c r="O993" s="27">
        <f t="shared" si="300"/>
        <v>0</v>
      </c>
      <c r="P993" s="18">
        <f t="shared" ca="1" si="288"/>
        <v>2416.5427839899999</v>
      </c>
      <c r="Q993" s="3">
        <f t="shared" si="295"/>
        <v>0</v>
      </c>
      <c r="R993" s="4" t="str">
        <f t="shared" si="296"/>
        <v>A+J=</v>
      </c>
      <c r="S993" s="5">
        <f t="shared" si="297"/>
        <v>43724</v>
      </c>
      <c r="T993" s="8">
        <f t="shared" si="298"/>
        <v>0</v>
      </c>
      <c r="U993" s="8"/>
      <c r="V993" s="8"/>
      <c r="W993" s="8"/>
      <c r="X993" s="8"/>
      <c r="Y993" s="6"/>
      <c r="Z993" s="8"/>
      <c r="AA993" s="8"/>
      <c r="AB993" s="8"/>
      <c r="AC993" s="8"/>
      <c r="AD993" s="8"/>
      <c r="AE993" s="9"/>
      <c r="AF993" s="8"/>
      <c r="AG993" s="8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6"/>
      <c r="GI993" s="6"/>
      <c r="GJ993" s="6"/>
      <c r="GK993" s="6"/>
      <c r="GL993" s="6"/>
      <c r="GM993" s="6"/>
      <c r="GN993" s="6"/>
      <c r="GO993" s="6"/>
      <c r="GP993" s="6"/>
      <c r="GQ993" s="6"/>
      <c r="GR993" s="6"/>
      <c r="GS993" s="6"/>
      <c r="GT993" s="6"/>
      <c r="GU993" s="6"/>
      <c r="GV993" s="6"/>
      <c r="GW993" s="6"/>
      <c r="GX993" s="6"/>
      <c r="GY993" s="6"/>
      <c r="GZ993" s="6"/>
    </row>
    <row r="994" spans="1:208" x14ac:dyDescent="0.15">
      <c r="A994" s="153">
        <f t="shared" si="289"/>
        <v>43610</v>
      </c>
      <c r="B994" s="23" t="str">
        <f t="shared" ca="1" si="299"/>
        <v>n.d</v>
      </c>
      <c r="C994" s="18">
        <f t="shared" si="290"/>
        <v>428000</v>
      </c>
      <c r="D994" s="17">
        <f ca="1">IF(A994&lt;$B$1,VLOOKUP(A994,[1]DI!$A$4:$B$15000,2,FALSE),0)</f>
        <v>0</v>
      </c>
      <c r="E994" s="18">
        <f t="shared" ca="1" si="284"/>
        <v>1</v>
      </c>
      <c r="F994" s="18">
        <f ca="1">(TRUNC(PRODUCT($E$12:$E993),16))</f>
        <v>1.19285434303586</v>
      </c>
      <c r="G994" s="18">
        <f t="shared" ca="1" si="283"/>
        <v>1.19285434303586</v>
      </c>
      <c r="H994" s="18">
        <f t="shared" ca="1" si="285"/>
        <v>1</v>
      </c>
      <c r="I994" s="17">
        <f t="shared" si="291"/>
        <v>0.03</v>
      </c>
      <c r="J994" s="5">
        <f t="shared" si="292"/>
        <v>43539</v>
      </c>
      <c r="K994" s="2">
        <f t="shared" si="293"/>
        <v>48</v>
      </c>
      <c r="L994" s="27">
        <f t="shared" si="294"/>
        <v>49</v>
      </c>
      <c r="M994" s="14">
        <f t="shared" si="286"/>
        <v>1.0057640940000001</v>
      </c>
      <c r="N994" s="14">
        <f t="shared" ca="1" si="287"/>
        <v>1.0057640940000001</v>
      </c>
      <c r="O994" s="27">
        <f t="shared" si="300"/>
        <v>0</v>
      </c>
      <c r="P994" s="18">
        <f t="shared" ca="1" si="288"/>
        <v>2467.032232</v>
      </c>
      <c r="Q994" s="3">
        <f t="shared" si="295"/>
        <v>0</v>
      </c>
      <c r="R994" s="4" t="str">
        <f t="shared" si="296"/>
        <v>A+J=</v>
      </c>
      <c r="S994" s="5">
        <f t="shared" si="297"/>
        <v>43724</v>
      </c>
      <c r="T994" s="8">
        <f t="shared" si="298"/>
        <v>0</v>
      </c>
      <c r="U994" s="8"/>
      <c r="V994" s="8"/>
      <c r="W994" s="8"/>
      <c r="X994" s="8"/>
      <c r="Y994" s="6"/>
      <c r="Z994" s="8"/>
      <c r="AA994" s="8"/>
      <c r="AB994" s="8"/>
      <c r="AC994" s="8"/>
      <c r="AD994" s="8"/>
      <c r="AE994" s="9"/>
      <c r="AF994" s="8"/>
      <c r="AG994" s="8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6"/>
      <c r="GI994" s="6"/>
      <c r="GJ994" s="6"/>
      <c r="GK994" s="6"/>
      <c r="GL994" s="6"/>
      <c r="GM994" s="6"/>
      <c r="GN994" s="6"/>
      <c r="GO994" s="6"/>
      <c r="GP994" s="6"/>
      <c r="GQ994" s="6"/>
      <c r="GR994" s="6"/>
      <c r="GS994" s="6"/>
      <c r="GT994" s="6"/>
      <c r="GU994" s="6"/>
      <c r="GV994" s="6"/>
      <c r="GW994" s="6"/>
      <c r="GX994" s="6"/>
      <c r="GY994" s="6"/>
      <c r="GZ994" s="6"/>
    </row>
    <row r="995" spans="1:208" x14ac:dyDescent="0.15">
      <c r="A995" s="153">
        <f t="shared" si="289"/>
        <v>43611</v>
      </c>
      <c r="B995" s="23" t="str">
        <f t="shared" ca="1" si="299"/>
        <v>n.d</v>
      </c>
      <c r="C995" s="18">
        <f t="shared" si="290"/>
        <v>428000</v>
      </c>
      <c r="D995" s="17">
        <f ca="1">IF(A995&lt;$B$1,VLOOKUP(A995,[1]DI!$A$4:$B$15000,2,FALSE),0)</f>
        <v>0</v>
      </c>
      <c r="E995" s="18">
        <f t="shared" ca="1" si="284"/>
        <v>1</v>
      </c>
      <c r="F995" s="18">
        <f ca="1">(TRUNC(PRODUCT($E$12:$E994),16))</f>
        <v>1.19285434303586</v>
      </c>
      <c r="G995" s="18">
        <f t="shared" ca="1" si="283"/>
        <v>1.19285434303586</v>
      </c>
      <c r="H995" s="18">
        <f t="shared" ca="1" si="285"/>
        <v>1</v>
      </c>
      <c r="I995" s="17">
        <f t="shared" si="291"/>
        <v>0.03</v>
      </c>
      <c r="J995" s="5">
        <f t="shared" si="292"/>
        <v>43539</v>
      </c>
      <c r="K995" s="2">
        <f t="shared" si="293"/>
        <v>48</v>
      </c>
      <c r="L995" s="27">
        <f t="shared" si="294"/>
        <v>49</v>
      </c>
      <c r="M995" s="14">
        <f t="shared" si="286"/>
        <v>1.0057640940000001</v>
      </c>
      <c r="N995" s="14">
        <f t="shared" ca="1" si="287"/>
        <v>1.0057640940000001</v>
      </c>
      <c r="O995" s="27">
        <f t="shared" si="300"/>
        <v>0</v>
      </c>
      <c r="P995" s="18">
        <f t="shared" ca="1" si="288"/>
        <v>2467.032232</v>
      </c>
      <c r="Q995" s="3">
        <f t="shared" si="295"/>
        <v>0</v>
      </c>
      <c r="R995" s="4" t="str">
        <f t="shared" si="296"/>
        <v>A+J=</v>
      </c>
      <c r="S995" s="5">
        <f t="shared" si="297"/>
        <v>43724</v>
      </c>
      <c r="T995" s="8">
        <f t="shared" si="298"/>
        <v>0</v>
      </c>
      <c r="U995" s="8"/>
      <c r="V995" s="8"/>
      <c r="W995" s="8"/>
      <c r="X995" s="8"/>
      <c r="Y995" s="6"/>
      <c r="Z995" s="8"/>
      <c r="AA995" s="8"/>
      <c r="AB995" s="8"/>
      <c r="AC995" s="8"/>
      <c r="AD995" s="8"/>
      <c r="AE995" s="9"/>
      <c r="AF995" s="8"/>
      <c r="AG995" s="8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6"/>
      <c r="GI995" s="6"/>
      <c r="GJ995" s="6"/>
      <c r="GK995" s="6"/>
      <c r="GL995" s="6"/>
      <c r="GM995" s="6"/>
      <c r="GN995" s="6"/>
      <c r="GO995" s="6"/>
      <c r="GP995" s="6"/>
      <c r="GQ995" s="6"/>
      <c r="GR995" s="6"/>
      <c r="GS995" s="6"/>
      <c r="GT995" s="6"/>
      <c r="GU995" s="6"/>
      <c r="GV995" s="6"/>
      <c r="GW995" s="6"/>
      <c r="GX995" s="6"/>
      <c r="GY995" s="6"/>
      <c r="GZ995" s="6"/>
    </row>
    <row r="996" spans="1:208" x14ac:dyDescent="0.15">
      <c r="A996" s="153">
        <f t="shared" si="289"/>
        <v>43612</v>
      </c>
      <c r="B996" s="23" t="str">
        <f t="shared" ca="1" si="299"/>
        <v>n.d</v>
      </c>
      <c r="C996" s="18">
        <f t="shared" si="290"/>
        <v>428000</v>
      </c>
      <c r="D996" s="17">
        <f ca="1">IF(A996&lt;$B$1,VLOOKUP(A996,[1]DI!$A$4:$B$15000,2,FALSE),0)</f>
        <v>0</v>
      </c>
      <c r="E996" s="18">
        <f t="shared" ca="1" si="284"/>
        <v>1</v>
      </c>
      <c r="F996" s="18">
        <f ca="1">(TRUNC(PRODUCT($E$12:$E995),16))</f>
        <v>1.19285434303586</v>
      </c>
      <c r="G996" s="18">
        <f t="shared" ca="1" si="283"/>
        <v>1.19285434303586</v>
      </c>
      <c r="H996" s="18">
        <f t="shared" ca="1" si="285"/>
        <v>1</v>
      </c>
      <c r="I996" s="17">
        <f t="shared" si="291"/>
        <v>0.03</v>
      </c>
      <c r="J996" s="5">
        <f t="shared" si="292"/>
        <v>43539</v>
      </c>
      <c r="K996" s="2">
        <f t="shared" si="293"/>
        <v>49</v>
      </c>
      <c r="L996" s="27">
        <f t="shared" si="294"/>
        <v>49</v>
      </c>
      <c r="M996" s="14">
        <f t="shared" si="286"/>
        <v>1.0057640940000001</v>
      </c>
      <c r="N996" s="14">
        <f t="shared" ca="1" si="287"/>
        <v>1.0057640940000001</v>
      </c>
      <c r="O996" s="27">
        <f t="shared" si="300"/>
        <v>0</v>
      </c>
      <c r="P996" s="18">
        <f t="shared" ca="1" si="288"/>
        <v>2467.032232</v>
      </c>
      <c r="Q996" s="3">
        <f t="shared" si="295"/>
        <v>0</v>
      </c>
      <c r="R996" s="4" t="str">
        <f t="shared" si="296"/>
        <v>A+J=</v>
      </c>
      <c r="S996" s="5">
        <f t="shared" si="297"/>
        <v>43724</v>
      </c>
      <c r="T996" s="8">
        <f t="shared" si="298"/>
        <v>0</v>
      </c>
      <c r="U996" s="8"/>
      <c r="V996" s="8"/>
      <c r="W996" s="8"/>
      <c r="X996" s="8"/>
      <c r="Y996" s="6"/>
      <c r="Z996" s="8"/>
      <c r="AA996" s="8"/>
      <c r="AB996" s="8"/>
      <c r="AC996" s="8"/>
      <c r="AD996" s="8"/>
      <c r="AE996" s="9"/>
      <c r="AF996" s="8"/>
      <c r="AG996" s="8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6"/>
      <c r="GI996" s="6"/>
      <c r="GJ996" s="6"/>
      <c r="GK996" s="6"/>
      <c r="GL996" s="6"/>
      <c r="GM996" s="6"/>
      <c r="GN996" s="6"/>
      <c r="GO996" s="6"/>
      <c r="GP996" s="6"/>
      <c r="GQ996" s="6"/>
      <c r="GR996" s="6"/>
      <c r="GS996" s="6"/>
      <c r="GT996" s="6"/>
      <c r="GU996" s="6"/>
      <c r="GV996" s="6"/>
      <c r="GW996" s="6"/>
      <c r="GX996" s="6"/>
      <c r="GY996" s="6"/>
      <c r="GZ996" s="6"/>
    </row>
    <row r="997" spans="1:208" x14ac:dyDescent="0.15">
      <c r="A997" s="153">
        <f t="shared" si="289"/>
        <v>43613</v>
      </c>
      <c r="B997" s="23" t="str">
        <f t="shared" ca="1" si="299"/>
        <v>n.d</v>
      </c>
      <c r="C997" s="18">
        <f t="shared" si="290"/>
        <v>428000</v>
      </c>
      <c r="D997" s="17">
        <f ca="1">IF(A997&lt;$B$1,VLOOKUP(A997,[1]DI!$A$4:$B$15000,2,FALSE),0)</f>
        <v>0</v>
      </c>
      <c r="E997" s="18">
        <f t="shared" ca="1" si="284"/>
        <v>1</v>
      </c>
      <c r="F997" s="18">
        <f ca="1">(TRUNC(PRODUCT($E$12:$E996),16))</f>
        <v>1.19285434303586</v>
      </c>
      <c r="G997" s="18">
        <f t="shared" ca="1" si="283"/>
        <v>1.19285434303586</v>
      </c>
      <c r="H997" s="18">
        <f t="shared" ca="1" si="285"/>
        <v>1</v>
      </c>
      <c r="I997" s="17">
        <f t="shared" si="291"/>
        <v>0.03</v>
      </c>
      <c r="J997" s="5">
        <f t="shared" si="292"/>
        <v>43539</v>
      </c>
      <c r="K997" s="2">
        <f t="shared" si="293"/>
        <v>50</v>
      </c>
      <c r="L997" s="27">
        <f t="shared" si="294"/>
        <v>50</v>
      </c>
      <c r="M997" s="14">
        <f t="shared" si="286"/>
        <v>1.0058820740000001</v>
      </c>
      <c r="N997" s="14">
        <f t="shared" ca="1" si="287"/>
        <v>1.0058820740000001</v>
      </c>
      <c r="O997" s="27">
        <f t="shared" si="300"/>
        <v>0</v>
      </c>
      <c r="P997" s="18">
        <f t="shared" ca="1" si="288"/>
        <v>2517.5276720000002</v>
      </c>
      <c r="Q997" s="3">
        <f t="shared" si="295"/>
        <v>0</v>
      </c>
      <c r="R997" s="4" t="str">
        <f t="shared" si="296"/>
        <v>A+J=</v>
      </c>
      <c r="S997" s="5">
        <f t="shared" si="297"/>
        <v>43724</v>
      </c>
      <c r="T997" s="8">
        <f t="shared" si="298"/>
        <v>0</v>
      </c>
      <c r="U997" s="8"/>
      <c r="V997" s="8"/>
      <c r="W997" s="8"/>
      <c r="X997" s="8"/>
      <c r="Y997" s="6"/>
      <c r="Z997" s="8"/>
      <c r="AA997" s="8"/>
      <c r="AB997" s="8"/>
      <c r="AC997" s="8"/>
      <c r="AD997" s="8"/>
      <c r="AE997" s="9"/>
      <c r="AF997" s="8"/>
      <c r="AG997" s="8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6"/>
      <c r="GI997" s="6"/>
      <c r="GJ997" s="6"/>
      <c r="GK997" s="6"/>
      <c r="GL997" s="6"/>
      <c r="GM997" s="6"/>
      <c r="GN997" s="6"/>
      <c r="GO997" s="6"/>
      <c r="GP997" s="6"/>
      <c r="GQ997" s="6"/>
      <c r="GR997" s="6"/>
      <c r="GS997" s="6"/>
      <c r="GT997" s="6"/>
      <c r="GU997" s="6"/>
      <c r="GV997" s="6"/>
      <c r="GW997" s="6"/>
      <c r="GX997" s="6"/>
      <c r="GY997" s="6"/>
      <c r="GZ997" s="6"/>
    </row>
    <row r="998" spans="1:208" x14ac:dyDescent="0.15">
      <c r="A998" s="153">
        <f t="shared" si="289"/>
        <v>43614</v>
      </c>
      <c r="B998" s="23" t="str">
        <f t="shared" ca="1" si="299"/>
        <v>n.d</v>
      </c>
      <c r="C998" s="18">
        <f t="shared" si="290"/>
        <v>428000</v>
      </c>
      <c r="D998" s="17">
        <f ca="1">IF(A998&lt;$B$1,VLOOKUP(A998,[1]DI!$A$4:$B$15000,2,FALSE),0)</f>
        <v>0</v>
      </c>
      <c r="E998" s="18">
        <f t="shared" ca="1" si="284"/>
        <v>1</v>
      </c>
      <c r="F998" s="18">
        <f ca="1">(TRUNC(PRODUCT($E$12:$E997),16))</f>
        <v>1.19285434303586</v>
      </c>
      <c r="G998" s="18">
        <f t="shared" ca="1" si="283"/>
        <v>1.19285434303586</v>
      </c>
      <c r="H998" s="18">
        <f t="shared" ca="1" si="285"/>
        <v>1</v>
      </c>
      <c r="I998" s="17">
        <f t="shared" si="291"/>
        <v>0.03</v>
      </c>
      <c r="J998" s="5">
        <f t="shared" si="292"/>
        <v>43539</v>
      </c>
      <c r="K998" s="2">
        <f t="shared" si="293"/>
        <v>51</v>
      </c>
      <c r="L998" s="27">
        <f t="shared" si="294"/>
        <v>51</v>
      </c>
      <c r="M998" s="14">
        <f t="shared" si="286"/>
        <v>1.006000067</v>
      </c>
      <c r="N998" s="14">
        <f t="shared" ca="1" si="287"/>
        <v>1.006000067</v>
      </c>
      <c r="O998" s="27">
        <f t="shared" si="300"/>
        <v>0</v>
      </c>
      <c r="P998" s="18">
        <f t="shared" ca="1" si="288"/>
        <v>2568.0286759999999</v>
      </c>
      <c r="Q998" s="3">
        <f t="shared" si="295"/>
        <v>0</v>
      </c>
      <c r="R998" s="4" t="str">
        <f t="shared" si="296"/>
        <v>A+J=</v>
      </c>
      <c r="S998" s="5">
        <f t="shared" si="297"/>
        <v>43724</v>
      </c>
      <c r="T998" s="8">
        <f t="shared" si="298"/>
        <v>0</v>
      </c>
      <c r="U998" s="8"/>
      <c r="V998" s="8"/>
      <c r="W998" s="8"/>
      <c r="X998" s="8"/>
      <c r="Y998" s="6"/>
      <c r="Z998" s="8"/>
      <c r="AA998" s="8"/>
      <c r="AB998" s="8"/>
      <c r="AC998" s="8"/>
      <c r="AD998" s="8"/>
      <c r="AE998" s="9"/>
      <c r="AF998" s="8"/>
      <c r="AG998" s="8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6"/>
      <c r="GI998" s="6"/>
      <c r="GJ998" s="6"/>
      <c r="GK998" s="6"/>
      <c r="GL998" s="6"/>
      <c r="GM998" s="6"/>
      <c r="GN998" s="6"/>
      <c r="GO998" s="6"/>
      <c r="GP998" s="6"/>
      <c r="GQ998" s="6"/>
      <c r="GR998" s="6"/>
      <c r="GS998" s="6"/>
      <c r="GT998" s="6"/>
      <c r="GU998" s="6"/>
      <c r="GV998" s="6"/>
      <c r="GW998" s="6"/>
      <c r="GX998" s="6"/>
      <c r="GY998" s="6"/>
      <c r="GZ998" s="6"/>
    </row>
    <row r="999" spans="1:208" x14ac:dyDescent="0.15">
      <c r="A999" s="153">
        <f t="shared" si="289"/>
        <v>43615</v>
      </c>
      <c r="B999" s="23" t="str">
        <f t="shared" ca="1" si="299"/>
        <v>n.d</v>
      </c>
      <c r="C999" s="18">
        <f t="shared" si="290"/>
        <v>428000</v>
      </c>
      <c r="D999" s="17">
        <f ca="1">IF(A999&lt;$B$1,VLOOKUP(A999,[1]DI!$A$4:$B$15000,2,FALSE),0)</f>
        <v>0</v>
      </c>
      <c r="E999" s="18">
        <f t="shared" ca="1" si="284"/>
        <v>1</v>
      </c>
      <c r="F999" s="18">
        <f ca="1">(TRUNC(PRODUCT($E$12:$E998),16))</f>
        <v>1.19285434303586</v>
      </c>
      <c r="G999" s="18">
        <f t="shared" ca="1" si="283"/>
        <v>1.19285434303586</v>
      </c>
      <c r="H999" s="18">
        <f t="shared" ca="1" si="285"/>
        <v>1</v>
      </c>
      <c r="I999" s="17">
        <f t="shared" si="291"/>
        <v>0.03</v>
      </c>
      <c r="J999" s="5">
        <f t="shared" si="292"/>
        <v>43539</v>
      </c>
      <c r="K999" s="2">
        <f t="shared" si="293"/>
        <v>52</v>
      </c>
      <c r="L999" s="27">
        <f t="shared" si="294"/>
        <v>52</v>
      </c>
      <c r="M999" s="14">
        <f t="shared" si="286"/>
        <v>1.0061180750000001</v>
      </c>
      <c r="N999" s="14">
        <f t="shared" ca="1" si="287"/>
        <v>1.0061180750000001</v>
      </c>
      <c r="O999" s="27">
        <f t="shared" si="300"/>
        <v>0</v>
      </c>
      <c r="P999" s="18">
        <f t="shared" ca="1" si="288"/>
        <v>2618.5360999999998</v>
      </c>
      <c r="Q999" s="3">
        <f t="shared" si="295"/>
        <v>0</v>
      </c>
      <c r="R999" s="4" t="str">
        <f t="shared" si="296"/>
        <v>A+J=</v>
      </c>
      <c r="S999" s="5">
        <f t="shared" si="297"/>
        <v>43724</v>
      </c>
      <c r="T999" s="8">
        <f t="shared" si="298"/>
        <v>0</v>
      </c>
      <c r="U999" s="8"/>
      <c r="V999" s="8"/>
      <c r="W999" s="8"/>
      <c r="X999" s="8"/>
      <c r="Y999" s="6"/>
      <c r="Z999" s="8"/>
      <c r="AA999" s="8"/>
      <c r="AB999" s="8"/>
      <c r="AC999" s="8"/>
      <c r="AD999" s="8"/>
      <c r="AE999" s="9"/>
      <c r="AF999" s="8"/>
      <c r="AG999" s="8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6"/>
      <c r="GI999" s="6"/>
      <c r="GJ999" s="6"/>
      <c r="GK999" s="6"/>
      <c r="GL999" s="6"/>
      <c r="GM999" s="6"/>
      <c r="GN999" s="6"/>
      <c r="GO999" s="6"/>
      <c r="GP999" s="6"/>
      <c r="GQ999" s="6"/>
      <c r="GR999" s="6"/>
      <c r="GS999" s="6"/>
      <c r="GT999" s="6"/>
      <c r="GU999" s="6"/>
      <c r="GV999" s="6"/>
      <c r="GW999" s="6"/>
      <c r="GX999" s="6"/>
      <c r="GY999" s="6"/>
      <c r="GZ999" s="6"/>
    </row>
    <row r="1000" spans="1:208" x14ac:dyDescent="0.15">
      <c r="A1000" s="153">
        <f t="shared" si="289"/>
        <v>43616</v>
      </c>
      <c r="B1000" s="23" t="str">
        <f t="shared" ca="1" si="299"/>
        <v>n.d</v>
      </c>
      <c r="C1000" s="18">
        <f t="shared" si="290"/>
        <v>428000</v>
      </c>
      <c r="D1000" s="17">
        <f ca="1">IF(A1000&lt;$B$1,VLOOKUP(A1000,[1]DI!$A$4:$B$15000,2,FALSE),0)</f>
        <v>0</v>
      </c>
      <c r="E1000" s="18">
        <f t="shared" ca="1" si="284"/>
        <v>1</v>
      </c>
      <c r="F1000" s="18">
        <f ca="1">(TRUNC(PRODUCT($E$12:$E999),16))</f>
        <v>1.19285434303586</v>
      </c>
      <c r="G1000" s="18">
        <f t="shared" ca="1" si="283"/>
        <v>1.19285434303586</v>
      </c>
      <c r="H1000" s="18">
        <f t="shared" ca="1" si="285"/>
        <v>1</v>
      </c>
      <c r="I1000" s="17">
        <f t="shared" si="291"/>
        <v>0.03</v>
      </c>
      <c r="J1000" s="5">
        <f t="shared" si="292"/>
        <v>43539</v>
      </c>
      <c r="K1000" s="2">
        <f t="shared" si="293"/>
        <v>53</v>
      </c>
      <c r="L1000" s="27">
        <f t="shared" si="294"/>
        <v>53</v>
      </c>
      <c r="M1000" s="14">
        <f t="shared" si="286"/>
        <v>1.0062360960000001</v>
      </c>
      <c r="N1000" s="14">
        <f t="shared" ca="1" si="287"/>
        <v>1.0062360960000001</v>
      </c>
      <c r="O1000" s="27">
        <f t="shared" si="300"/>
        <v>0</v>
      </c>
      <c r="P1000" s="18">
        <f t="shared" ca="1" si="288"/>
        <v>2669.0490880000002</v>
      </c>
      <c r="Q1000" s="3">
        <f t="shared" si="295"/>
        <v>0</v>
      </c>
      <c r="R1000" s="4" t="str">
        <f t="shared" si="296"/>
        <v>A+J=</v>
      </c>
      <c r="S1000" s="5">
        <f t="shared" si="297"/>
        <v>43724</v>
      </c>
      <c r="T1000" s="8">
        <f t="shared" si="298"/>
        <v>0</v>
      </c>
      <c r="U1000" s="8"/>
      <c r="V1000" s="8"/>
      <c r="W1000" s="8"/>
      <c r="X1000" s="8"/>
      <c r="Y1000" s="6"/>
      <c r="Z1000" s="8"/>
      <c r="AA1000" s="8"/>
      <c r="AB1000" s="8"/>
      <c r="AC1000" s="8"/>
      <c r="AD1000" s="8"/>
      <c r="AE1000" s="9"/>
      <c r="AF1000" s="8"/>
      <c r="AG1000" s="8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6"/>
      <c r="GI1000" s="6"/>
      <c r="GJ1000" s="6"/>
      <c r="GK1000" s="6"/>
      <c r="GL1000" s="6"/>
      <c r="GM1000" s="6"/>
      <c r="GN1000" s="6"/>
      <c r="GO1000" s="6"/>
      <c r="GP1000" s="6"/>
      <c r="GQ1000" s="6"/>
      <c r="GR1000" s="6"/>
      <c r="GS1000" s="6"/>
      <c r="GT1000" s="6"/>
      <c r="GU1000" s="6"/>
      <c r="GV1000" s="6"/>
      <c r="GW1000" s="6"/>
      <c r="GX1000" s="6"/>
      <c r="GY1000" s="6"/>
      <c r="GZ1000" s="6"/>
    </row>
    <row r="1001" spans="1:208" x14ac:dyDescent="0.15">
      <c r="A1001" s="153">
        <f t="shared" si="289"/>
        <v>43617</v>
      </c>
      <c r="B1001" s="23" t="str">
        <f t="shared" ca="1" si="299"/>
        <v>n.d</v>
      </c>
      <c r="C1001" s="18">
        <f t="shared" si="290"/>
        <v>428000</v>
      </c>
      <c r="D1001" s="17">
        <f ca="1">IF(A1001&lt;$B$1,VLOOKUP(A1001,[1]DI!$A$4:$B$15000,2,FALSE),0)</f>
        <v>0</v>
      </c>
      <c r="E1001" s="18">
        <f t="shared" ca="1" si="284"/>
        <v>1</v>
      </c>
      <c r="F1001" s="18">
        <f ca="1">(TRUNC(PRODUCT($E$12:$E1000),16))</f>
        <v>1.19285434303586</v>
      </c>
      <c r="G1001" s="18">
        <f t="shared" ca="1" si="283"/>
        <v>1.19285434303586</v>
      </c>
      <c r="H1001" s="18">
        <f t="shared" ca="1" si="285"/>
        <v>1</v>
      </c>
      <c r="I1001" s="17">
        <f t="shared" si="291"/>
        <v>0.03</v>
      </c>
      <c r="J1001" s="5">
        <f t="shared" si="292"/>
        <v>43539</v>
      </c>
      <c r="K1001" s="2">
        <f t="shared" si="293"/>
        <v>53</v>
      </c>
      <c r="L1001" s="27">
        <f t="shared" si="294"/>
        <v>54</v>
      </c>
      <c r="M1001" s="14">
        <f t="shared" si="286"/>
        <v>1.0063541309999999</v>
      </c>
      <c r="N1001" s="14">
        <f t="shared" ca="1" si="287"/>
        <v>1.0063541309999999</v>
      </c>
      <c r="O1001" s="27">
        <f t="shared" si="300"/>
        <v>0</v>
      </c>
      <c r="P1001" s="18">
        <f t="shared" ca="1" si="288"/>
        <v>2719.5680679900001</v>
      </c>
      <c r="Q1001" s="3">
        <f t="shared" si="295"/>
        <v>0</v>
      </c>
      <c r="R1001" s="4" t="str">
        <f t="shared" si="296"/>
        <v>A+J=</v>
      </c>
      <c r="S1001" s="5">
        <f t="shared" si="297"/>
        <v>43724</v>
      </c>
      <c r="T1001" s="8">
        <f t="shared" si="298"/>
        <v>0</v>
      </c>
      <c r="U1001" s="8"/>
      <c r="V1001" s="8"/>
      <c r="W1001" s="8"/>
      <c r="X1001" s="8"/>
      <c r="Y1001" s="6"/>
      <c r="Z1001" s="8"/>
      <c r="AA1001" s="8"/>
      <c r="AB1001" s="8"/>
      <c r="AC1001" s="8"/>
      <c r="AD1001" s="8"/>
      <c r="AE1001" s="9"/>
      <c r="AF1001" s="8"/>
      <c r="AG1001" s="8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6"/>
      <c r="GI1001" s="6"/>
      <c r="GJ1001" s="6"/>
      <c r="GK1001" s="6"/>
      <c r="GL1001" s="6"/>
      <c r="GM1001" s="6"/>
      <c r="GN1001" s="6"/>
      <c r="GO1001" s="6"/>
      <c r="GP1001" s="6"/>
      <c r="GQ1001" s="6"/>
      <c r="GR1001" s="6"/>
      <c r="GS1001" s="6"/>
      <c r="GT1001" s="6"/>
      <c r="GU1001" s="6"/>
      <c r="GV1001" s="6"/>
      <c r="GW1001" s="6"/>
      <c r="GX1001" s="6"/>
      <c r="GY1001" s="6"/>
      <c r="GZ1001" s="6"/>
    </row>
    <row r="1002" spans="1:208" x14ac:dyDescent="0.15">
      <c r="A1002" s="153">
        <f t="shared" si="289"/>
        <v>43618</v>
      </c>
      <c r="B1002" s="23" t="str">
        <f t="shared" ca="1" si="299"/>
        <v>n.d</v>
      </c>
      <c r="C1002" s="18">
        <f t="shared" si="290"/>
        <v>428000</v>
      </c>
      <c r="D1002" s="17">
        <f ca="1">IF(A1002&lt;$B$1,VLOOKUP(A1002,[1]DI!$A$4:$B$15000,2,FALSE),0)</f>
        <v>0</v>
      </c>
      <c r="E1002" s="18">
        <f t="shared" ca="1" si="284"/>
        <v>1</v>
      </c>
      <c r="F1002" s="18">
        <f ca="1">(TRUNC(PRODUCT($E$12:$E1001),16))</f>
        <v>1.19285434303586</v>
      </c>
      <c r="G1002" s="18">
        <f t="shared" ca="1" si="283"/>
        <v>1.19285434303586</v>
      </c>
      <c r="H1002" s="18">
        <f t="shared" ca="1" si="285"/>
        <v>1</v>
      </c>
      <c r="I1002" s="17">
        <f t="shared" si="291"/>
        <v>0.03</v>
      </c>
      <c r="J1002" s="5">
        <f t="shared" si="292"/>
        <v>43539</v>
      </c>
      <c r="K1002" s="2">
        <f t="shared" si="293"/>
        <v>53</v>
      </c>
      <c r="L1002" s="27">
        <f t="shared" si="294"/>
        <v>54</v>
      </c>
      <c r="M1002" s="14">
        <f t="shared" si="286"/>
        <v>1.0063541309999999</v>
      </c>
      <c r="N1002" s="14">
        <f t="shared" ca="1" si="287"/>
        <v>1.0063541309999999</v>
      </c>
      <c r="O1002" s="27">
        <f t="shared" si="300"/>
        <v>0</v>
      </c>
      <c r="P1002" s="18">
        <f t="shared" ca="1" si="288"/>
        <v>2719.5680679900001</v>
      </c>
      <c r="Q1002" s="3">
        <f t="shared" si="295"/>
        <v>0</v>
      </c>
      <c r="R1002" s="4" t="str">
        <f t="shared" si="296"/>
        <v>A+J=</v>
      </c>
      <c r="S1002" s="5">
        <f t="shared" si="297"/>
        <v>43724</v>
      </c>
      <c r="T1002" s="8">
        <f t="shared" si="298"/>
        <v>0</v>
      </c>
      <c r="U1002" s="8"/>
      <c r="V1002" s="8"/>
      <c r="W1002" s="8"/>
      <c r="X1002" s="8"/>
      <c r="Y1002" s="6"/>
      <c r="Z1002" s="8"/>
      <c r="AA1002" s="8"/>
      <c r="AB1002" s="8"/>
      <c r="AC1002" s="8"/>
      <c r="AD1002" s="8"/>
      <c r="AE1002" s="9"/>
      <c r="AF1002" s="8"/>
      <c r="AG1002" s="8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6"/>
      <c r="GI1002" s="6"/>
      <c r="GJ1002" s="6"/>
      <c r="GK1002" s="6"/>
      <c r="GL1002" s="6"/>
      <c r="GM1002" s="6"/>
      <c r="GN1002" s="6"/>
      <c r="GO1002" s="6"/>
      <c r="GP1002" s="6"/>
      <c r="GQ1002" s="6"/>
      <c r="GR1002" s="6"/>
      <c r="GS1002" s="6"/>
      <c r="GT1002" s="6"/>
      <c r="GU1002" s="6"/>
      <c r="GV1002" s="6"/>
      <c r="GW1002" s="6"/>
      <c r="GX1002" s="6"/>
      <c r="GY1002" s="6"/>
      <c r="GZ1002" s="6"/>
    </row>
    <row r="1003" spans="1:208" x14ac:dyDescent="0.15">
      <c r="A1003" s="153">
        <f t="shared" si="289"/>
        <v>43619</v>
      </c>
      <c r="B1003" s="23" t="str">
        <f t="shared" ca="1" si="299"/>
        <v>n.d</v>
      </c>
      <c r="C1003" s="18">
        <f t="shared" si="290"/>
        <v>428000</v>
      </c>
      <c r="D1003" s="17">
        <f ca="1">IF(A1003&lt;$B$1,VLOOKUP(A1003,[1]DI!$A$4:$B$15000,2,FALSE),0)</f>
        <v>0</v>
      </c>
      <c r="E1003" s="18">
        <f t="shared" ca="1" si="284"/>
        <v>1</v>
      </c>
      <c r="F1003" s="18">
        <f ca="1">(TRUNC(PRODUCT($E$12:$E1002),16))</f>
        <v>1.19285434303586</v>
      </c>
      <c r="G1003" s="18">
        <f t="shared" ca="1" si="283"/>
        <v>1.19285434303586</v>
      </c>
      <c r="H1003" s="18">
        <f t="shared" ca="1" si="285"/>
        <v>1</v>
      </c>
      <c r="I1003" s="17">
        <f t="shared" si="291"/>
        <v>0.03</v>
      </c>
      <c r="J1003" s="5">
        <f t="shared" si="292"/>
        <v>43539</v>
      </c>
      <c r="K1003" s="2">
        <f t="shared" si="293"/>
        <v>54</v>
      </c>
      <c r="L1003" s="27">
        <f t="shared" si="294"/>
        <v>54</v>
      </c>
      <c r="M1003" s="14">
        <f t="shared" si="286"/>
        <v>1.0063541309999999</v>
      </c>
      <c r="N1003" s="14">
        <f t="shared" ca="1" si="287"/>
        <v>1.0063541309999999</v>
      </c>
      <c r="O1003" s="27">
        <f t="shared" si="300"/>
        <v>0</v>
      </c>
      <c r="P1003" s="18">
        <f t="shared" ca="1" si="288"/>
        <v>2719.5680679900001</v>
      </c>
      <c r="Q1003" s="3">
        <f t="shared" si="295"/>
        <v>0</v>
      </c>
      <c r="R1003" s="4" t="str">
        <f t="shared" si="296"/>
        <v>A+J=</v>
      </c>
      <c r="S1003" s="5">
        <f t="shared" si="297"/>
        <v>43724</v>
      </c>
      <c r="T1003" s="8">
        <f t="shared" si="298"/>
        <v>0</v>
      </c>
      <c r="U1003" s="8"/>
      <c r="V1003" s="8"/>
      <c r="W1003" s="8"/>
      <c r="X1003" s="8"/>
      <c r="Y1003" s="6"/>
      <c r="Z1003" s="8"/>
      <c r="AA1003" s="8"/>
      <c r="AB1003" s="8"/>
      <c r="AC1003" s="8"/>
      <c r="AD1003" s="8"/>
      <c r="AE1003" s="9"/>
      <c r="AF1003" s="8"/>
      <c r="AG1003" s="8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6"/>
      <c r="GI1003" s="6"/>
      <c r="GJ1003" s="6"/>
      <c r="GK1003" s="6"/>
      <c r="GL1003" s="6"/>
      <c r="GM1003" s="6"/>
      <c r="GN1003" s="6"/>
      <c r="GO1003" s="6"/>
      <c r="GP1003" s="6"/>
      <c r="GQ1003" s="6"/>
      <c r="GR1003" s="6"/>
      <c r="GS1003" s="6"/>
      <c r="GT1003" s="6"/>
      <c r="GU1003" s="6"/>
      <c r="GV1003" s="6"/>
      <c r="GW1003" s="6"/>
      <c r="GX1003" s="6"/>
      <c r="GY1003" s="6"/>
      <c r="GZ1003" s="6"/>
    </row>
    <row r="1004" spans="1:208" x14ac:dyDescent="0.15">
      <c r="A1004" s="153">
        <f t="shared" si="289"/>
        <v>43620</v>
      </c>
      <c r="B1004" s="23" t="str">
        <f t="shared" ca="1" si="299"/>
        <v>n.d</v>
      </c>
      <c r="C1004" s="18">
        <f t="shared" si="290"/>
        <v>428000</v>
      </c>
      <c r="D1004" s="17">
        <f ca="1">IF(A1004&lt;$B$1,VLOOKUP(A1004,[1]DI!$A$4:$B$15000,2,FALSE),0)</f>
        <v>0</v>
      </c>
      <c r="E1004" s="18">
        <f t="shared" ca="1" si="284"/>
        <v>1</v>
      </c>
      <c r="F1004" s="18">
        <f ca="1">(TRUNC(PRODUCT($E$12:$E1003),16))</f>
        <v>1.19285434303586</v>
      </c>
      <c r="G1004" s="18">
        <f t="shared" ca="1" si="283"/>
        <v>1.19285434303586</v>
      </c>
      <c r="H1004" s="18">
        <f t="shared" ca="1" si="285"/>
        <v>1</v>
      </c>
      <c r="I1004" s="17">
        <f t="shared" si="291"/>
        <v>0.03</v>
      </c>
      <c r="J1004" s="5">
        <f t="shared" si="292"/>
        <v>43539</v>
      </c>
      <c r="K1004" s="2">
        <f t="shared" si="293"/>
        <v>55</v>
      </c>
      <c r="L1004" s="27">
        <f t="shared" si="294"/>
        <v>55</v>
      </c>
      <c r="M1004" s="14">
        <f t="shared" si="286"/>
        <v>1.0064721809999999</v>
      </c>
      <c r="N1004" s="14">
        <f t="shared" ca="1" si="287"/>
        <v>1.0064721809999999</v>
      </c>
      <c r="O1004" s="27">
        <f t="shared" si="300"/>
        <v>0</v>
      </c>
      <c r="P1004" s="18">
        <f t="shared" ca="1" si="288"/>
        <v>2770.0934679900001</v>
      </c>
      <c r="Q1004" s="3">
        <f t="shared" si="295"/>
        <v>0</v>
      </c>
      <c r="R1004" s="4" t="str">
        <f t="shared" si="296"/>
        <v>A+J=</v>
      </c>
      <c r="S1004" s="5">
        <f t="shared" si="297"/>
        <v>43724</v>
      </c>
      <c r="T1004" s="8">
        <f t="shared" si="298"/>
        <v>0</v>
      </c>
      <c r="U1004" s="8"/>
      <c r="V1004" s="8"/>
      <c r="W1004" s="8"/>
      <c r="X1004" s="8"/>
      <c r="Y1004" s="6"/>
      <c r="Z1004" s="8"/>
      <c r="AA1004" s="8"/>
      <c r="AB1004" s="8"/>
      <c r="AC1004" s="8"/>
      <c r="AD1004" s="8"/>
      <c r="AE1004" s="9"/>
      <c r="AF1004" s="8"/>
      <c r="AG1004" s="8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6"/>
      <c r="GI1004" s="6"/>
      <c r="GJ1004" s="6"/>
      <c r="GK1004" s="6"/>
      <c r="GL1004" s="6"/>
      <c r="GM1004" s="6"/>
      <c r="GN1004" s="6"/>
      <c r="GO1004" s="6"/>
      <c r="GP1004" s="6"/>
      <c r="GQ1004" s="6"/>
      <c r="GR1004" s="6"/>
      <c r="GS1004" s="6"/>
      <c r="GT1004" s="6"/>
      <c r="GU1004" s="6"/>
      <c r="GV1004" s="6"/>
      <c r="GW1004" s="6"/>
      <c r="GX1004" s="6"/>
      <c r="GY1004" s="6"/>
      <c r="GZ1004" s="6"/>
    </row>
    <row r="1005" spans="1:208" x14ac:dyDescent="0.15">
      <c r="A1005" s="153">
        <f t="shared" si="289"/>
        <v>43621</v>
      </c>
      <c r="B1005" s="23" t="str">
        <f t="shared" ca="1" si="299"/>
        <v>n.d</v>
      </c>
      <c r="C1005" s="18">
        <f t="shared" si="290"/>
        <v>428000</v>
      </c>
      <c r="D1005" s="17">
        <f ca="1">IF(A1005&lt;$B$1,VLOOKUP(A1005,[1]DI!$A$4:$B$15000,2,FALSE),0)</f>
        <v>0</v>
      </c>
      <c r="E1005" s="18">
        <f t="shared" ca="1" si="284"/>
        <v>1</v>
      </c>
      <c r="F1005" s="18">
        <f ca="1">(TRUNC(PRODUCT($E$12:$E1004),16))</f>
        <v>1.19285434303586</v>
      </c>
      <c r="G1005" s="18">
        <f t="shared" ca="1" si="283"/>
        <v>1.19285434303586</v>
      </c>
      <c r="H1005" s="18">
        <f t="shared" ca="1" si="285"/>
        <v>1</v>
      </c>
      <c r="I1005" s="17">
        <f t="shared" si="291"/>
        <v>0.03</v>
      </c>
      <c r="J1005" s="5">
        <f t="shared" si="292"/>
        <v>43539</v>
      </c>
      <c r="K1005" s="2">
        <f t="shared" si="293"/>
        <v>56</v>
      </c>
      <c r="L1005" s="27">
        <f t="shared" si="294"/>
        <v>56</v>
      </c>
      <c r="M1005" s="14">
        <f t="shared" si="286"/>
        <v>1.006590243</v>
      </c>
      <c r="N1005" s="14">
        <f t="shared" ca="1" si="287"/>
        <v>1.006590243</v>
      </c>
      <c r="O1005" s="27">
        <f t="shared" si="300"/>
        <v>0</v>
      </c>
      <c r="P1005" s="18">
        <f t="shared" ca="1" si="288"/>
        <v>2820.6240039999998</v>
      </c>
      <c r="Q1005" s="3">
        <f t="shared" si="295"/>
        <v>0</v>
      </c>
      <c r="R1005" s="4" t="str">
        <f t="shared" si="296"/>
        <v>A+J=</v>
      </c>
      <c r="S1005" s="5">
        <f t="shared" si="297"/>
        <v>43724</v>
      </c>
      <c r="T1005" s="8">
        <f t="shared" si="298"/>
        <v>0</v>
      </c>
      <c r="U1005" s="8"/>
      <c r="V1005" s="8"/>
      <c r="W1005" s="8"/>
      <c r="X1005" s="8"/>
      <c r="Y1005" s="6"/>
      <c r="Z1005" s="8"/>
      <c r="AA1005" s="8"/>
      <c r="AB1005" s="8"/>
      <c r="AC1005" s="8"/>
      <c r="AD1005" s="8"/>
      <c r="AE1005" s="9"/>
      <c r="AF1005" s="8"/>
      <c r="AG1005" s="8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6"/>
      <c r="GI1005" s="6"/>
      <c r="GJ1005" s="6"/>
      <c r="GK1005" s="6"/>
      <c r="GL1005" s="6"/>
      <c r="GM1005" s="6"/>
      <c r="GN1005" s="6"/>
      <c r="GO1005" s="6"/>
      <c r="GP1005" s="6"/>
      <c r="GQ1005" s="6"/>
      <c r="GR1005" s="6"/>
      <c r="GS1005" s="6"/>
      <c r="GT1005" s="6"/>
      <c r="GU1005" s="6"/>
      <c r="GV1005" s="6"/>
      <c r="GW1005" s="6"/>
      <c r="GX1005" s="6"/>
      <c r="GY1005" s="6"/>
      <c r="GZ1005" s="6"/>
    </row>
    <row r="1006" spans="1:208" x14ac:dyDescent="0.15">
      <c r="A1006" s="153">
        <f t="shared" si="289"/>
        <v>43622</v>
      </c>
      <c r="B1006" s="23" t="str">
        <f t="shared" ca="1" si="299"/>
        <v>n.d</v>
      </c>
      <c r="C1006" s="18">
        <f t="shared" si="290"/>
        <v>428000</v>
      </c>
      <c r="D1006" s="17">
        <f ca="1">IF(A1006&lt;$B$1,VLOOKUP(A1006,[1]DI!$A$4:$B$15000,2,FALSE),0)</f>
        <v>0</v>
      </c>
      <c r="E1006" s="18">
        <f t="shared" ca="1" si="284"/>
        <v>1</v>
      </c>
      <c r="F1006" s="18">
        <f ca="1">(TRUNC(PRODUCT($E$12:$E1005),16))</f>
        <v>1.19285434303586</v>
      </c>
      <c r="G1006" s="18">
        <f t="shared" ca="1" si="283"/>
        <v>1.19285434303586</v>
      </c>
      <c r="H1006" s="18">
        <f t="shared" ca="1" si="285"/>
        <v>1</v>
      </c>
      <c r="I1006" s="17">
        <f t="shared" si="291"/>
        <v>0.03</v>
      </c>
      <c r="J1006" s="5">
        <f t="shared" si="292"/>
        <v>43539</v>
      </c>
      <c r="K1006" s="2">
        <f t="shared" si="293"/>
        <v>57</v>
      </c>
      <c r="L1006" s="27">
        <f t="shared" si="294"/>
        <v>57</v>
      </c>
      <c r="M1006" s="14">
        <f t="shared" si="286"/>
        <v>1.00670832</v>
      </c>
      <c r="N1006" s="14">
        <f t="shared" ca="1" si="287"/>
        <v>1.00670832</v>
      </c>
      <c r="O1006" s="27">
        <f t="shared" si="300"/>
        <v>0</v>
      </c>
      <c r="P1006" s="18">
        <f t="shared" ca="1" si="288"/>
        <v>2871.1609600000002</v>
      </c>
      <c r="Q1006" s="3">
        <f t="shared" si="295"/>
        <v>0</v>
      </c>
      <c r="R1006" s="4" t="str">
        <f t="shared" si="296"/>
        <v>A+J=</v>
      </c>
      <c r="S1006" s="5">
        <f t="shared" si="297"/>
        <v>43724</v>
      </c>
      <c r="T1006" s="8">
        <f t="shared" si="298"/>
        <v>0</v>
      </c>
      <c r="U1006" s="8"/>
      <c r="V1006" s="8"/>
      <c r="W1006" s="8"/>
      <c r="X1006" s="8"/>
      <c r="Y1006" s="6"/>
      <c r="Z1006" s="8"/>
      <c r="AA1006" s="8"/>
      <c r="AB1006" s="8"/>
      <c r="AC1006" s="8"/>
      <c r="AD1006" s="8"/>
      <c r="AE1006" s="9"/>
      <c r="AF1006" s="8"/>
      <c r="AG1006" s="8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6"/>
      <c r="GI1006" s="6"/>
      <c r="GJ1006" s="6"/>
      <c r="GK1006" s="6"/>
      <c r="GL1006" s="6"/>
      <c r="GM1006" s="6"/>
      <c r="GN1006" s="6"/>
      <c r="GO1006" s="6"/>
      <c r="GP1006" s="6"/>
      <c r="GQ1006" s="6"/>
      <c r="GR1006" s="6"/>
      <c r="GS1006" s="6"/>
      <c r="GT1006" s="6"/>
      <c r="GU1006" s="6"/>
      <c r="GV1006" s="6"/>
      <c r="GW1006" s="6"/>
      <c r="GX1006" s="6"/>
      <c r="GY1006" s="6"/>
      <c r="GZ1006" s="6"/>
    </row>
    <row r="1007" spans="1:208" x14ac:dyDescent="0.15">
      <c r="A1007" s="153">
        <f t="shared" si="289"/>
        <v>43623</v>
      </c>
      <c r="B1007" s="23" t="str">
        <f t="shared" ca="1" si="299"/>
        <v>n.d</v>
      </c>
      <c r="C1007" s="18">
        <f t="shared" si="290"/>
        <v>428000</v>
      </c>
      <c r="D1007" s="17">
        <f ca="1">IF(A1007&lt;$B$1,VLOOKUP(A1007,[1]DI!$A$4:$B$15000,2,FALSE),0)</f>
        <v>0</v>
      </c>
      <c r="E1007" s="18">
        <f t="shared" ca="1" si="284"/>
        <v>1</v>
      </c>
      <c r="F1007" s="18">
        <f ca="1">(TRUNC(PRODUCT($E$12:$E1006),16))</f>
        <v>1.19285434303586</v>
      </c>
      <c r="G1007" s="18">
        <f t="shared" ca="1" si="283"/>
        <v>1.19285434303586</v>
      </c>
      <c r="H1007" s="18">
        <f t="shared" ca="1" si="285"/>
        <v>1</v>
      </c>
      <c r="I1007" s="17">
        <f t="shared" si="291"/>
        <v>0.03</v>
      </c>
      <c r="J1007" s="5">
        <f t="shared" si="292"/>
        <v>43539</v>
      </c>
      <c r="K1007" s="2">
        <f t="shared" si="293"/>
        <v>58</v>
      </c>
      <c r="L1007" s="27">
        <f t="shared" si="294"/>
        <v>58</v>
      </c>
      <c r="M1007" s="14">
        <f t="shared" si="286"/>
        <v>1.006826411</v>
      </c>
      <c r="N1007" s="14">
        <f t="shared" ca="1" si="287"/>
        <v>1.006826411</v>
      </c>
      <c r="O1007" s="27">
        <f t="shared" si="300"/>
        <v>0</v>
      </c>
      <c r="P1007" s="18">
        <f t="shared" ca="1" si="288"/>
        <v>2921.703908</v>
      </c>
      <c r="Q1007" s="3">
        <f t="shared" si="295"/>
        <v>0</v>
      </c>
      <c r="R1007" s="4" t="str">
        <f t="shared" si="296"/>
        <v>A+J=</v>
      </c>
      <c r="S1007" s="5">
        <f t="shared" si="297"/>
        <v>43724</v>
      </c>
      <c r="T1007" s="8">
        <f t="shared" si="298"/>
        <v>0</v>
      </c>
      <c r="U1007" s="8"/>
      <c r="V1007" s="8"/>
      <c r="W1007" s="8"/>
      <c r="X1007" s="8"/>
      <c r="Y1007" s="6"/>
      <c r="Z1007" s="8"/>
      <c r="AA1007" s="8"/>
      <c r="AB1007" s="8"/>
      <c r="AC1007" s="8"/>
      <c r="AD1007" s="8"/>
      <c r="AE1007" s="9"/>
      <c r="AF1007" s="8"/>
      <c r="AG1007" s="8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6"/>
      <c r="GI1007" s="6"/>
      <c r="GJ1007" s="6"/>
      <c r="GK1007" s="6"/>
      <c r="GL1007" s="6"/>
      <c r="GM1007" s="6"/>
      <c r="GN1007" s="6"/>
      <c r="GO1007" s="6"/>
      <c r="GP1007" s="6"/>
      <c r="GQ1007" s="6"/>
      <c r="GR1007" s="6"/>
      <c r="GS1007" s="6"/>
      <c r="GT1007" s="6"/>
      <c r="GU1007" s="6"/>
      <c r="GV1007" s="6"/>
      <c r="GW1007" s="6"/>
      <c r="GX1007" s="6"/>
      <c r="GY1007" s="6"/>
      <c r="GZ1007" s="6"/>
    </row>
    <row r="1008" spans="1:208" x14ac:dyDescent="0.15">
      <c r="A1008" s="153">
        <f t="shared" si="289"/>
        <v>43624</v>
      </c>
      <c r="B1008" s="23" t="str">
        <f t="shared" ca="1" si="299"/>
        <v>n.d</v>
      </c>
      <c r="C1008" s="18">
        <f t="shared" si="290"/>
        <v>428000</v>
      </c>
      <c r="D1008" s="17">
        <f ca="1">IF(A1008&lt;$B$1,VLOOKUP(A1008,[1]DI!$A$4:$B$15000,2,FALSE),0)</f>
        <v>0</v>
      </c>
      <c r="E1008" s="18">
        <f t="shared" ca="1" si="284"/>
        <v>1</v>
      </c>
      <c r="F1008" s="18">
        <f ca="1">(TRUNC(PRODUCT($E$12:$E1007),16))</f>
        <v>1.19285434303586</v>
      </c>
      <c r="G1008" s="18">
        <f t="shared" ref="G1008:G1071" ca="1" si="301">IF(O1007&gt;0,F1007,G1007)</f>
        <v>1.19285434303586</v>
      </c>
      <c r="H1008" s="18">
        <f t="shared" ca="1" si="285"/>
        <v>1</v>
      </c>
      <c r="I1008" s="17">
        <f t="shared" si="291"/>
        <v>0.03</v>
      </c>
      <c r="J1008" s="5">
        <f t="shared" si="292"/>
        <v>43539</v>
      </c>
      <c r="K1008" s="2">
        <f t="shared" si="293"/>
        <v>58</v>
      </c>
      <c r="L1008" s="27">
        <f t="shared" si="294"/>
        <v>59</v>
      </c>
      <c r="M1008" s="14">
        <f t="shared" si="286"/>
        <v>1.006944515</v>
      </c>
      <c r="N1008" s="14">
        <f t="shared" ca="1" si="287"/>
        <v>1.006944515</v>
      </c>
      <c r="O1008" s="27">
        <f t="shared" si="300"/>
        <v>0</v>
      </c>
      <c r="P1008" s="18">
        <f t="shared" ca="1" si="288"/>
        <v>2972.2524199999998</v>
      </c>
      <c r="Q1008" s="3">
        <f t="shared" si="295"/>
        <v>0</v>
      </c>
      <c r="R1008" s="4" t="str">
        <f t="shared" si="296"/>
        <v>A+J=</v>
      </c>
      <c r="S1008" s="5">
        <f t="shared" si="297"/>
        <v>43724</v>
      </c>
      <c r="T1008" s="8">
        <f t="shared" si="298"/>
        <v>0</v>
      </c>
      <c r="U1008" s="8"/>
      <c r="V1008" s="8"/>
      <c r="W1008" s="8"/>
      <c r="X1008" s="8"/>
      <c r="Y1008" s="6"/>
      <c r="Z1008" s="8"/>
      <c r="AA1008" s="8"/>
      <c r="AB1008" s="8"/>
      <c r="AC1008" s="8"/>
      <c r="AD1008" s="8"/>
      <c r="AE1008" s="9"/>
      <c r="AF1008" s="8"/>
      <c r="AG1008" s="8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6"/>
      <c r="GI1008" s="6"/>
      <c r="GJ1008" s="6"/>
      <c r="GK1008" s="6"/>
      <c r="GL1008" s="6"/>
      <c r="GM1008" s="6"/>
      <c r="GN1008" s="6"/>
      <c r="GO1008" s="6"/>
      <c r="GP1008" s="6"/>
      <c r="GQ1008" s="6"/>
      <c r="GR1008" s="6"/>
      <c r="GS1008" s="6"/>
      <c r="GT1008" s="6"/>
      <c r="GU1008" s="6"/>
      <c r="GV1008" s="6"/>
      <c r="GW1008" s="6"/>
      <c r="GX1008" s="6"/>
      <c r="GY1008" s="6"/>
      <c r="GZ1008" s="6"/>
    </row>
    <row r="1009" spans="1:208" x14ac:dyDescent="0.15">
      <c r="A1009" s="153">
        <f t="shared" si="289"/>
        <v>43625</v>
      </c>
      <c r="B1009" s="23" t="str">
        <f t="shared" ca="1" si="299"/>
        <v>n.d</v>
      </c>
      <c r="C1009" s="18">
        <f t="shared" si="290"/>
        <v>428000</v>
      </c>
      <c r="D1009" s="17">
        <f ca="1">IF(A1009&lt;$B$1,VLOOKUP(A1009,[1]DI!$A$4:$B$15000,2,FALSE),0)</f>
        <v>0</v>
      </c>
      <c r="E1009" s="18">
        <f t="shared" ca="1" si="284"/>
        <v>1</v>
      </c>
      <c r="F1009" s="18">
        <f ca="1">(TRUNC(PRODUCT($E$12:$E1008),16))</f>
        <v>1.19285434303586</v>
      </c>
      <c r="G1009" s="18">
        <f t="shared" ca="1" si="301"/>
        <v>1.19285434303586</v>
      </c>
      <c r="H1009" s="18">
        <f t="shared" ca="1" si="285"/>
        <v>1</v>
      </c>
      <c r="I1009" s="17">
        <f t="shared" si="291"/>
        <v>0.03</v>
      </c>
      <c r="J1009" s="5">
        <f t="shared" si="292"/>
        <v>43539</v>
      </c>
      <c r="K1009" s="2">
        <f t="shared" si="293"/>
        <v>58</v>
      </c>
      <c r="L1009" s="27">
        <f t="shared" si="294"/>
        <v>59</v>
      </c>
      <c r="M1009" s="14">
        <f t="shared" si="286"/>
        <v>1.006944515</v>
      </c>
      <c r="N1009" s="14">
        <f t="shared" ca="1" si="287"/>
        <v>1.006944515</v>
      </c>
      <c r="O1009" s="27">
        <f t="shared" si="300"/>
        <v>0</v>
      </c>
      <c r="P1009" s="18">
        <f t="shared" ca="1" si="288"/>
        <v>2972.2524199999998</v>
      </c>
      <c r="Q1009" s="3">
        <f t="shared" si="295"/>
        <v>0</v>
      </c>
      <c r="R1009" s="4" t="str">
        <f t="shared" si="296"/>
        <v>A+J=</v>
      </c>
      <c r="S1009" s="5">
        <f t="shared" si="297"/>
        <v>43724</v>
      </c>
      <c r="T1009" s="8">
        <f t="shared" si="298"/>
        <v>0</v>
      </c>
      <c r="U1009" s="8"/>
      <c r="V1009" s="8"/>
      <c r="W1009" s="8"/>
      <c r="X1009" s="8"/>
      <c r="Y1009" s="6"/>
      <c r="Z1009" s="8"/>
      <c r="AA1009" s="8"/>
      <c r="AB1009" s="8"/>
      <c r="AC1009" s="8"/>
      <c r="AD1009" s="8"/>
      <c r="AE1009" s="9"/>
      <c r="AF1009" s="8"/>
      <c r="AG1009" s="8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6"/>
      <c r="GI1009" s="6"/>
      <c r="GJ1009" s="6"/>
      <c r="GK1009" s="6"/>
      <c r="GL1009" s="6"/>
      <c r="GM1009" s="6"/>
      <c r="GN1009" s="6"/>
      <c r="GO1009" s="6"/>
      <c r="GP1009" s="6"/>
      <c r="GQ1009" s="6"/>
      <c r="GR1009" s="6"/>
      <c r="GS1009" s="6"/>
      <c r="GT1009" s="6"/>
      <c r="GU1009" s="6"/>
      <c r="GV1009" s="6"/>
      <c r="GW1009" s="6"/>
      <c r="GX1009" s="6"/>
      <c r="GY1009" s="6"/>
      <c r="GZ1009" s="6"/>
    </row>
    <row r="1010" spans="1:208" x14ac:dyDescent="0.15">
      <c r="A1010" s="153">
        <f t="shared" si="289"/>
        <v>43626</v>
      </c>
      <c r="B1010" s="23" t="str">
        <f t="shared" ca="1" si="299"/>
        <v>n.d</v>
      </c>
      <c r="C1010" s="18">
        <f t="shared" si="290"/>
        <v>428000</v>
      </c>
      <c r="D1010" s="17">
        <f ca="1">IF(A1010&lt;$B$1,VLOOKUP(A1010,[1]DI!$A$4:$B$15000,2,FALSE),0)</f>
        <v>0</v>
      </c>
      <c r="E1010" s="18">
        <f t="shared" ca="1" si="284"/>
        <v>1</v>
      </c>
      <c r="F1010" s="18">
        <f ca="1">(TRUNC(PRODUCT($E$12:$E1009),16))</f>
        <v>1.19285434303586</v>
      </c>
      <c r="G1010" s="18">
        <f t="shared" ca="1" si="301"/>
        <v>1.19285434303586</v>
      </c>
      <c r="H1010" s="18">
        <f t="shared" ca="1" si="285"/>
        <v>1</v>
      </c>
      <c r="I1010" s="17">
        <f t="shared" si="291"/>
        <v>0.03</v>
      </c>
      <c r="J1010" s="5">
        <f t="shared" si="292"/>
        <v>43539</v>
      </c>
      <c r="K1010" s="2">
        <f t="shared" si="293"/>
        <v>59</v>
      </c>
      <c r="L1010" s="27">
        <f t="shared" si="294"/>
        <v>59</v>
      </c>
      <c r="M1010" s="14">
        <f t="shared" si="286"/>
        <v>1.006944515</v>
      </c>
      <c r="N1010" s="14">
        <f t="shared" ca="1" si="287"/>
        <v>1.006944515</v>
      </c>
      <c r="O1010" s="27">
        <f t="shared" si="300"/>
        <v>0</v>
      </c>
      <c r="P1010" s="18">
        <f t="shared" ca="1" si="288"/>
        <v>2972.2524199999998</v>
      </c>
      <c r="Q1010" s="3">
        <f t="shared" si="295"/>
        <v>0</v>
      </c>
      <c r="R1010" s="4" t="str">
        <f t="shared" si="296"/>
        <v>A+J=</v>
      </c>
      <c r="S1010" s="5">
        <f t="shared" si="297"/>
        <v>43724</v>
      </c>
      <c r="T1010" s="8">
        <f t="shared" si="298"/>
        <v>0</v>
      </c>
      <c r="U1010" s="8"/>
      <c r="V1010" s="8"/>
      <c r="W1010" s="8"/>
      <c r="X1010" s="8"/>
      <c r="Y1010" s="6"/>
      <c r="Z1010" s="8"/>
      <c r="AA1010" s="8"/>
      <c r="AB1010" s="8"/>
      <c r="AC1010" s="8"/>
      <c r="AD1010" s="8"/>
      <c r="AE1010" s="9"/>
      <c r="AF1010" s="8"/>
      <c r="AG1010" s="8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6"/>
      <c r="GI1010" s="6"/>
      <c r="GJ1010" s="6"/>
      <c r="GK1010" s="6"/>
      <c r="GL1010" s="6"/>
      <c r="GM1010" s="6"/>
      <c r="GN1010" s="6"/>
      <c r="GO1010" s="6"/>
      <c r="GP1010" s="6"/>
      <c r="GQ1010" s="6"/>
      <c r="GR1010" s="6"/>
      <c r="GS1010" s="6"/>
      <c r="GT1010" s="6"/>
      <c r="GU1010" s="6"/>
      <c r="GV1010" s="6"/>
      <c r="GW1010" s="6"/>
      <c r="GX1010" s="6"/>
      <c r="GY1010" s="6"/>
      <c r="GZ1010" s="6"/>
    </row>
    <row r="1011" spans="1:208" x14ac:dyDescent="0.15">
      <c r="A1011" s="153">
        <f t="shared" si="289"/>
        <v>43627</v>
      </c>
      <c r="B1011" s="23" t="str">
        <f t="shared" ca="1" si="299"/>
        <v>n.d</v>
      </c>
      <c r="C1011" s="18">
        <f t="shared" si="290"/>
        <v>428000</v>
      </c>
      <c r="D1011" s="17">
        <f ca="1">IF(A1011&lt;$B$1,VLOOKUP(A1011,[1]DI!$A$4:$B$15000,2,FALSE),0)</f>
        <v>0</v>
      </c>
      <c r="E1011" s="18">
        <f t="shared" ca="1" si="284"/>
        <v>1</v>
      </c>
      <c r="F1011" s="18">
        <f ca="1">(TRUNC(PRODUCT($E$12:$E1010),16))</f>
        <v>1.19285434303586</v>
      </c>
      <c r="G1011" s="18">
        <f t="shared" ca="1" si="301"/>
        <v>1.19285434303586</v>
      </c>
      <c r="H1011" s="18">
        <f t="shared" ca="1" si="285"/>
        <v>1</v>
      </c>
      <c r="I1011" s="17">
        <f t="shared" si="291"/>
        <v>0.03</v>
      </c>
      <c r="J1011" s="5">
        <f t="shared" si="292"/>
        <v>43539</v>
      </c>
      <c r="K1011" s="2">
        <f t="shared" si="293"/>
        <v>60</v>
      </c>
      <c r="L1011" s="27">
        <f t="shared" si="294"/>
        <v>60</v>
      </c>
      <c r="M1011" s="14">
        <f t="shared" si="286"/>
        <v>1.007062634</v>
      </c>
      <c r="N1011" s="14">
        <f t="shared" ca="1" si="287"/>
        <v>1.007062634</v>
      </c>
      <c r="O1011" s="27">
        <f t="shared" si="300"/>
        <v>0</v>
      </c>
      <c r="P1011" s="18">
        <f t="shared" ca="1" si="288"/>
        <v>3022.8073519899999</v>
      </c>
      <c r="Q1011" s="3">
        <f t="shared" si="295"/>
        <v>0</v>
      </c>
      <c r="R1011" s="4" t="str">
        <f t="shared" si="296"/>
        <v>A+J=</v>
      </c>
      <c r="S1011" s="5">
        <f t="shared" si="297"/>
        <v>43724</v>
      </c>
      <c r="T1011" s="8">
        <f t="shared" si="298"/>
        <v>0</v>
      </c>
      <c r="U1011" s="8"/>
      <c r="V1011" s="8"/>
      <c r="W1011" s="8"/>
      <c r="X1011" s="8"/>
      <c r="Y1011" s="6"/>
      <c r="Z1011" s="8"/>
      <c r="AA1011" s="8"/>
      <c r="AB1011" s="8"/>
      <c r="AC1011" s="8"/>
      <c r="AD1011" s="8"/>
      <c r="AE1011" s="9"/>
      <c r="AF1011" s="8"/>
      <c r="AG1011" s="8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6"/>
      <c r="GI1011" s="6"/>
      <c r="GJ1011" s="6"/>
      <c r="GK1011" s="6"/>
      <c r="GL1011" s="6"/>
      <c r="GM1011" s="6"/>
      <c r="GN1011" s="6"/>
      <c r="GO1011" s="6"/>
      <c r="GP1011" s="6"/>
      <c r="GQ1011" s="6"/>
      <c r="GR1011" s="6"/>
      <c r="GS1011" s="6"/>
      <c r="GT1011" s="6"/>
      <c r="GU1011" s="6"/>
      <c r="GV1011" s="6"/>
      <c r="GW1011" s="6"/>
      <c r="GX1011" s="6"/>
      <c r="GY1011" s="6"/>
      <c r="GZ1011" s="6"/>
    </row>
    <row r="1012" spans="1:208" x14ac:dyDescent="0.15">
      <c r="A1012" s="153">
        <f t="shared" si="289"/>
        <v>43628</v>
      </c>
      <c r="B1012" s="23" t="str">
        <f t="shared" ca="1" si="299"/>
        <v>n.d</v>
      </c>
      <c r="C1012" s="18">
        <f t="shared" si="290"/>
        <v>428000</v>
      </c>
      <c r="D1012" s="17">
        <f ca="1">IF(A1012&lt;$B$1,VLOOKUP(A1012,[1]DI!$A$4:$B$15000,2,FALSE),0)</f>
        <v>0</v>
      </c>
      <c r="E1012" s="18">
        <f t="shared" ca="1" si="284"/>
        <v>1</v>
      </c>
      <c r="F1012" s="18">
        <f ca="1">(TRUNC(PRODUCT($E$12:$E1011),16))</f>
        <v>1.19285434303586</v>
      </c>
      <c r="G1012" s="18">
        <f t="shared" ca="1" si="301"/>
        <v>1.19285434303586</v>
      </c>
      <c r="H1012" s="18">
        <f t="shared" ca="1" si="285"/>
        <v>1</v>
      </c>
      <c r="I1012" s="17">
        <f t="shared" si="291"/>
        <v>0.03</v>
      </c>
      <c r="J1012" s="5">
        <f t="shared" si="292"/>
        <v>43539</v>
      </c>
      <c r="K1012" s="2">
        <f t="shared" si="293"/>
        <v>61</v>
      </c>
      <c r="L1012" s="27">
        <f t="shared" si="294"/>
        <v>61</v>
      </c>
      <c r="M1012" s="14">
        <f t="shared" si="286"/>
        <v>1.0071807660000001</v>
      </c>
      <c r="N1012" s="14">
        <f t="shared" ca="1" si="287"/>
        <v>1.0071807660000001</v>
      </c>
      <c r="O1012" s="27">
        <f t="shared" si="300"/>
        <v>0</v>
      </c>
      <c r="P1012" s="18">
        <f t="shared" ca="1" si="288"/>
        <v>3073.3678479999999</v>
      </c>
      <c r="Q1012" s="3">
        <f t="shared" si="295"/>
        <v>0</v>
      </c>
      <c r="R1012" s="4" t="str">
        <f t="shared" si="296"/>
        <v>A+J=</v>
      </c>
      <c r="S1012" s="5">
        <f t="shared" si="297"/>
        <v>43724</v>
      </c>
      <c r="T1012" s="8">
        <f t="shared" si="298"/>
        <v>0</v>
      </c>
      <c r="U1012" s="8"/>
      <c r="V1012" s="8"/>
      <c r="W1012" s="8"/>
      <c r="X1012" s="8"/>
      <c r="Y1012" s="6"/>
      <c r="Z1012" s="8"/>
      <c r="AA1012" s="8"/>
      <c r="AB1012" s="8"/>
      <c r="AC1012" s="8"/>
      <c r="AD1012" s="8"/>
      <c r="AE1012" s="9"/>
      <c r="AF1012" s="8"/>
      <c r="AG1012" s="8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6"/>
      <c r="GI1012" s="6"/>
      <c r="GJ1012" s="6"/>
      <c r="GK1012" s="6"/>
      <c r="GL1012" s="6"/>
      <c r="GM1012" s="6"/>
      <c r="GN1012" s="6"/>
      <c r="GO1012" s="6"/>
      <c r="GP1012" s="6"/>
      <c r="GQ1012" s="6"/>
      <c r="GR1012" s="6"/>
      <c r="GS1012" s="6"/>
      <c r="GT1012" s="6"/>
      <c r="GU1012" s="6"/>
      <c r="GV1012" s="6"/>
      <c r="GW1012" s="6"/>
      <c r="GX1012" s="6"/>
      <c r="GY1012" s="6"/>
      <c r="GZ1012" s="6"/>
    </row>
    <row r="1013" spans="1:208" x14ac:dyDescent="0.15">
      <c r="A1013" s="153">
        <f t="shared" si="289"/>
        <v>43629</v>
      </c>
      <c r="B1013" s="23" t="str">
        <f t="shared" ca="1" si="299"/>
        <v>n.d</v>
      </c>
      <c r="C1013" s="18">
        <f t="shared" si="290"/>
        <v>428000</v>
      </c>
      <c r="D1013" s="17">
        <f ca="1">IF(A1013&lt;$B$1,VLOOKUP(A1013,[1]DI!$A$4:$B$15000,2,FALSE),0)</f>
        <v>0</v>
      </c>
      <c r="E1013" s="18">
        <f t="shared" ca="1" si="284"/>
        <v>1</v>
      </c>
      <c r="F1013" s="18">
        <f ca="1">(TRUNC(PRODUCT($E$12:$E1012),16))</f>
        <v>1.19285434303586</v>
      </c>
      <c r="G1013" s="18">
        <f t="shared" ca="1" si="301"/>
        <v>1.19285434303586</v>
      </c>
      <c r="H1013" s="18">
        <f t="shared" ca="1" si="285"/>
        <v>1</v>
      </c>
      <c r="I1013" s="17">
        <f t="shared" si="291"/>
        <v>0.03</v>
      </c>
      <c r="J1013" s="5">
        <f t="shared" si="292"/>
        <v>43539</v>
      </c>
      <c r="K1013" s="2">
        <f t="shared" si="293"/>
        <v>62</v>
      </c>
      <c r="L1013" s="27">
        <f t="shared" si="294"/>
        <v>62</v>
      </c>
      <c r="M1013" s="14">
        <f t="shared" si="286"/>
        <v>1.007298912</v>
      </c>
      <c r="N1013" s="14">
        <f t="shared" ca="1" si="287"/>
        <v>1.007298912</v>
      </c>
      <c r="O1013" s="27">
        <f t="shared" si="300"/>
        <v>0</v>
      </c>
      <c r="P1013" s="18">
        <f t="shared" ca="1" si="288"/>
        <v>3123.9343359999998</v>
      </c>
      <c r="Q1013" s="3">
        <f t="shared" si="295"/>
        <v>0</v>
      </c>
      <c r="R1013" s="4" t="str">
        <f t="shared" si="296"/>
        <v>A+J=</v>
      </c>
      <c r="S1013" s="5">
        <f t="shared" si="297"/>
        <v>43724</v>
      </c>
      <c r="T1013" s="8">
        <f t="shared" si="298"/>
        <v>0</v>
      </c>
      <c r="U1013" s="8"/>
      <c r="V1013" s="8"/>
      <c r="W1013" s="8"/>
      <c r="X1013" s="8"/>
      <c r="Y1013" s="6"/>
      <c r="Z1013" s="8"/>
      <c r="AA1013" s="8"/>
      <c r="AB1013" s="8"/>
      <c r="AC1013" s="8"/>
      <c r="AD1013" s="8"/>
      <c r="AE1013" s="9"/>
      <c r="AF1013" s="8"/>
      <c r="AG1013" s="8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6"/>
      <c r="GI1013" s="6"/>
      <c r="GJ1013" s="6"/>
      <c r="GK1013" s="6"/>
      <c r="GL1013" s="6"/>
      <c r="GM1013" s="6"/>
      <c r="GN1013" s="6"/>
      <c r="GO1013" s="6"/>
      <c r="GP1013" s="6"/>
      <c r="GQ1013" s="6"/>
      <c r="GR1013" s="6"/>
      <c r="GS1013" s="6"/>
      <c r="GT1013" s="6"/>
      <c r="GU1013" s="6"/>
      <c r="GV1013" s="6"/>
      <c r="GW1013" s="6"/>
      <c r="GX1013" s="6"/>
      <c r="GY1013" s="6"/>
      <c r="GZ1013" s="6"/>
    </row>
    <row r="1014" spans="1:208" x14ac:dyDescent="0.15">
      <c r="A1014" s="153">
        <f t="shared" si="289"/>
        <v>43630</v>
      </c>
      <c r="B1014" s="23" t="str">
        <f t="shared" ca="1" si="299"/>
        <v>n.d</v>
      </c>
      <c r="C1014" s="18">
        <f t="shared" si="290"/>
        <v>428000</v>
      </c>
      <c r="D1014" s="17">
        <f ca="1">IF(A1014&lt;$B$1,VLOOKUP(A1014,[1]DI!$A$4:$B$15000,2,FALSE),0)</f>
        <v>0</v>
      </c>
      <c r="E1014" s="18">
        <f t="shared" ca="1" si="284"/>
        <v>1</v>
      </c>
      <c r="F1014" s="18">
        <f ca="1">(TRUNC(PRODUCT($E$12:$E1013),16))</f>
        <v>1.19285434303586</v>
      </c>
      <c r="G1014" s="18">
        <f t="shared" ca="1" si="301"/>
        <v>1.19285434303586</v>
      </c>
      <c r="H1014" s="18">
        <f t="shared" ca="1" si="285"/>
        <v>1</v>
      </c>
      <c r="I1014" s="17">
        <f t="shared" si="291"/>
        <v>0.03</v>
      </c>
      <c r="J1014" s="5">
        <f t="shared" si="292"/>
        <v>43539</v>
      </c>
      <c r="K1014" s="2">
        <f t="shared" si="293"/>
        <v>63</v>
      </c>
      <c r="L1014" s="27">
        <f t="shared" si="294"/>
        <v>63</v>
      </c>
      <c r="M1014" s="14">
        <f t="shared" si="286"/>
        <v>1.007417072</v>
      </c>
      <c r="N1014" s="14">
        <f t="shared" ca="1" si="287"/>
        <v>1.007417072</v>
      </c>
      <c r="O1014" s="27">
        <f t="shared" si="300"/>
        <v>0</v>
      </c>
      <c r="P1014" s="18">
        <f t="shared" ca="1" si="288"/>
        <v>3174.5068159900002</v>
      </c>
      <c r="Q1014" s="3">
        <f t="shared" si="295"/>
        <v>0</v>
      </c>
      <c r="R1014" s="4" t="str">
        <f t="shared" si="296"/>
        <v>A+J=</v>
      </c>
      <c r="S1014" s="5">
        <f t="shared" si="297"/>
        <v>43724</v>
      </c>
      <c r="T1014" s="8">
        <f t="shared" si="298"/>
        <v>0</v>
      </c>
      <c r="U1014" s="8"/>
      <c r="V1014" s="8"/>
      <c r="W1014" s="8"/>
      <c r="X1014" s="8"/>
      <c r="Y1014" s="6"/>
      <c r="Z1014" s="8"/>
      <c r="AA1014" s="8"/>
      <c r="AB1014" s="8"/>
      <c r="AC1014" s="8"/>
      <c r="AD1014" s="8"/>
      <c r="AE1014" s="9"/>
      <c r="AF1014" s="8"/>
      <c r="AG1014" s="8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6"/>
      <c r="GI1014" s="6"/>
      <c r="GJ1014" s="6"/>
      <c r="GK1014" s="6"/>
      <c r="GL1014" s="6"/>
      <c r="GM1014" s="6"/>
      <c r="GN1014" s="6"/>
      <c r="GO1014" s="6"/>
      <c r="GP1014" s="6"/>
      <c r="GQ1014" s="6"/>
      <c r="GR1014" s="6"/>
      <c r="GS1014" s="6"/>
      <c r="GT1014" s="6"/>
      <c r="GU1014" s="6"/>
      <c r="GV1014" s="6"/>
      <c r="GW1014" s="6"/>
      <c r="GX1014" s="6"/>
      <c r="GY1014" s="6"/>
      <c r="GZ1014" s="6"/>
    </row>
    <row r="1015" spans="1:208" x14ac:dyDescent="0.15">
      <c r="A1015" s="153">
        <f t="shared" si="289"/>
        <v>43631</v>
      </c>
      <c r="B1015" s="23" t="str">
        <f t="shared" ca="1" si="299"/>
        <v>n.d</v>
      </c>
      <c r="C1015" s="18">
        <f t="shared" si="290"/>
        <v>428000</v>
      </c>
      <c r="D1015" s="17">
        <f ca="1">IF(A1015&lt;$B$1,VLOOKUP(A1015,[1]DI!$A$4:$B$15000,2,FALSE),0)</f>
        <v>0</v>
      </c>
      <c r="E1015" s="18">
        <f t="shared" ca="1" si="284"/>
        <v>1</v>
      </c>
      <c r="F1015" s="18">
        <f ca="1">(TRUNC(PRODUCT($E$12:$E1014),16))</f>
        <v>1.19285434303586</v>
      </c>
      <c r="G1015" s="18">
        <f t="shared" ca="1" si="301"/>
        <v>1.19285434303586</v>
      </c>
      <c r="H1015" s="18">
        <f t="shared" ca="1" si="285"/>
        <v>1</v>
      </c>
      <c r="I1015" s="17">
        <f t="shared" si="291"/>
        <v>0.03</v>
      </c>
      <c r="J1015" s="5">
        <f t="shared" si="292"/>
        <v>43539</v>
      </c>
      <c r="K1015" s="2">
        <f t="shared" si="293"/>
        <v>63</v>
      </c>
      <c r="L1015" s="27">
        <f t="shared" si="294"/>
        <v>64</v>
      </c>
      <c r="M1015" s="14">
        <f t="shared" si="286"/>
        <v>1.007535246</v>
      </c>
      <c r="N1015" s="14">
        <f t="shared" ca="1" si="287"/>
        <v>1.007535246</v>
      </c>
      <c r="O1015" s="27">
        <f t="shared" si="300"/>
        <v>0</v>
      </c>
      <c r="P1015" s="18">
        <f t="shared" ca="1" si="288"/>
        <v>3225.0852880000002</v>
      </c>
      <c r="Q1015" s="3">
        <f t="shared" si="295"/>
        <v>0</v>
      </c>
      <c r="R1015" s="4" t="str">
        <f t="shared" si="296"/>
        <v>A+J=</v>
      </c>
      <c r="S1015" s="5">
        <f t="shared" si="297"/>
        <v>43724</v>
      </c>
      <c r="T1015" s="8">
        <f t="shared" si="298"/>
        <v>0</v>
      </c>
      <c r="U1015" s="8"/>
      <c r="V1015" s="8"/>
      <c r="W1015" s="8"/>
      <c r="X1015" s="8"/>
      <c r="Y1015" s="6"/>
      <c r="Z1015" s="8"/>
      <c r="AA1015" s="8"/>
      <c r="AB1015" s="8"/>
      <c r="AC1015" s="8"/>
      <c r="AD1015" s="8"/>
      <c r="AE1015" s="9"/>
      <c r="AF1015" s="8"/>
      <c r="AG1015" s="8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6"/>
      <c r="GI1015" s="6"/>
      <c r="GJ1015" s="6"/>
      <c r="GK1015" s="6"/>
      <c r="GL1015" s="6"/>
      <c r="GM1015" s="6"/>
      <c r="GN1015" s="6"/>
      <c r="GO1015" s="6"/>
      <c r="GP1015" s="6"/>
      <c r="GQ1015" s="6"/>
      <c r="GR1015" s="6"/>
      <c r="GS1015" s="6"/>
      <c r="GT1015" s="6"/>
      <c r="GU1015" s="6"/>
      <c r="GV1015" s="6"/>
      <c r="GW1015" s="6"/>
      <c r="GX1015" s="6"/>
      <c r="GY1015" s="6"/>
      <c r="GZ1015" s="6"/>
    </row>
    <row r="1016" spans="1:208" x14ac:dyDescent="0.15">
      <c r="A1016" s="153">
        <f t="shared" si="289"/>
        <v>43632</v>
      </c>
      <c r="B1016" s="23" t="str">
        <f t="shared" ca="1" si="299"/>
        <v>n.d</v>
      </c>
      <c r="C1016" s="18">
        <f t="shared" si="290"/>
        <v>428000</v>
      </c>
      <c r="D1016" s="17">
        <f ca="1">IF(A1016&lt;$B$1,VLOOKUP(A1016,[1]DI!$A$4:$B$15000,2,FALSE),0)</f>
        <v>0</v>
      </c>
      <c r="E1016" s="18">
        <f t="shared" ca="1" si="284"/>
        <v>1</v>
      </c>
      <c r="F1016" s="18">
        <f ca="1">(TRUNC(PRODUCT($E$12:$E1015),16))</f>
        <v>1.19285434303586</v>
      </c>
      <c r="G1016" s="18">
        <f t="shared" ca="1" si="301"/>
        <v>1.19285434303586</v>
      </c>
      <c r="H1016" s="18">
        <f t="shared" ca="1" si="285"/>
        <v>1</v>
      </c>
      <c r="I1016" s="17">
        <f t="shared" si="291"/>
        <v>0.03</v>
      </c>
      <c r="J1016" s="5">
        <f t="shared" si="292"/>
        <v>43539</v>
      </c>
      <c r="K1016" s="2">
        <f t="shared" si="293"/>
        <v>63</v>
      </c>
      <c r="L1016" s="27">
        <f t="shared" si="294"/>
        <v>64</v>
      </c>
      <c r="M1016" s="14">
        <f t="shared" si="286"/>
        <v>1.007535246</v>
      </c>
      <c r="N1016" s="14">
        <f t="shared" ca="1" si="287"/>
        <v>1.007535246</v>
      </c>
      <c r="O1016" s="27">
        <f t="shared" si="300"/>
        <v>0</v>
      </c>
      <c r="P1016" s="18">
        <f t="shared" ca="1" si="288"/>
        <v>3225.0852880000002</v>
      </c>
      <c r="Q1016" s="3">
        <f t="shared" si="295"/>
        <v>0</v>
      </c>
      <c r="R1016" s="4" t="str">
        <f t="shared" si="296"/>
        <v>A+J=</v>
      </c>
      <c r="S1016" s="5">
        <f t="shared" si="297"/>
        <v>43724</v>
      </c>
      <c r="T1016" s="8">
        <f t="shared" si="298"/>
        <v>0</v>
      </c>
      <c r="U1016" s="8"/>
      <c r="V1016" s="8"/>
      <c r="W1016" s="8"/>
      <c r="X1016" s="8"/>
      <c r="Y1016" s="6"/>
      <c r="Z1016" s="8"/>
      <c r="AA1016" s="8"/>
      <c r="AB1016" s="8"/>
      <c r="AC1016" s="8"/>
      <c r="AD1016" s="8"/>
      <c r="AE1016" s="9"/>
      <c r="AF1016" s="8"/>
      <c r="AG1016" s="8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6"/>
      <c r="GI1016" s="6"/>
      <c r="GJ1016" s="6"/>
      <c r="GK1016" s="6"/>
      <c r="GL1016" s="6"/>
      <c r="GM1016" s="6"/>
      <c r="GN1016" s="6"/>
      <c r="GO1016" s="6"/>
      <c r="GP1016" s="6"/>
      <c r="GQ1016" s="6"/>
      <c r="GR1016" s="6"/>
      <c r="GS1016" s="6"/>
      <c r="GT1016" s="6"/>
      <c r="GU1016" s="6"/>
      <c r="GV1016" s="6"/>
      <c r="GW1016" s="6"/>
      <c r="GX1016" s="6"/>
      <c r="GY1016" s="6"/>
      <c r="GZ1016" s="6"/>
    </row>
    <row r="1017" spans="1:208" x14ac:dyDescent="0.15">
      <c r="A1017" s="153">
        <f t="shared" si="289"/>
        <v>43633</v>
      </c>
      <c r="B1017" s="23" t="str">
        <f t="shared" ca="1" si="299"/>
        <v>n.d</v>
      </c>
      <c r="C1017" s="18">
        <f t="shared" si="290"/>
        <v>428000</v>
      </c>
      <c r="D1017" s="17">
        <f ca="1">IF(A1017&lt;$B$1,VLOOKUP(A1017,[1]DI!$A$4:$B$15000,2,FALSE),0)</f>
        <v>0</v>
      </c>
      <c r="E1017" s="18">
        <f t="shared" ca="1" si="284"/>
        <v>1</v>
      </c>
      <c r="F1017" s="18">
        <f ca="1">(TRUNC(PRODUCT($E$12:$E1016),16))</f>
        <v>1.19285434303586</v>
      </c>
      <c r="G1017" s="18">
        <f t="shared" ca="1" si="301"/>
        <v>1.19285434303586</v>
      </c>
      <c r="H1017" s="18">
        <f t="shared" ca="1" si="285"/>
        <v>1</v>
      </c>
      <c r="I1017" s="17">
        <f t="shared" si="291"/>
        <v>0.03</v>
      </c>
      <c r="J1017" s="5">
        <f t="shared" si="292"/>
        <v>43539</v>
      </c>
      <c r="K1017" s="2">
        <f t="shared" si="293"/>
        <v>64</v>
      </c>
      <c r="L1017" s="27">
        <f t="shared" si="294"/>
        <v>64</v>
      </c>
      <c r="M1017" s="14">
        <f t="shared" si="286"/>
        <v>1.007535246</v>
      </c>
      <c r="N1017" s="14">
        <f t="shared" ca="1" si="287"/>
        <v>1.007535246</v>
      </c>
      <c r="O1017" s="27">
        <f t="shared" si="300"/>
        <v>0</v>
      </c>
      <c r="P1017" s="18">
        <f t="shared" ca="1" si="288"/>
        <v>3225.0852880000002</v>
      </c>
      <c r="Q1017" s="3">
        <f t="shared" si="295"/>
        <v>0</v>
      </c>
      <c r="R1017" s="4" t="str">
        <f t="shared" si="296"/>
        <v>A+J=</v>
      </c>
      <c r="S1017" s="5">
        <f t="shared" si="297"/>
        <v>43724</v>
      </c>
      <c r="T1017" s="8">
        <f t="shared" si="298"/>
        <v>0</v>
      </c>
      <c r="U1017" s="8"/>
      <c r="V1017" s="8"/>
      <c r="W1017" s="8"/>
      <c r="X1017" s="8"/>
      <c r="Y1017" s="6"/>
      <c r="Z1017" s="8"/>
      <c r="AA1017" s="8"/>
      <c r="AB1017" s="8"/>
      <c r="AC1017" s="8"/>
      <c r="AD1017" s="8"/>
      <c r="AE1017" s="9"/>
      <c r="AF1017" s="8"/>
      <c r="AG1017" s="8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6"/>
      <c r="GI1017" s="6"/>
      <c r="GJ1017" s="6"/>
      <c r="GK1017" s="6"/>
      <c r="GL1017" s="6"/>
      <c r="GM1017" s="6"/>
      <c r="GN1017" s="6"/>
      <c r="GO1017" s="6"/>
      <c r="GP1017" s="6"/>
      <c r="GQ1017" s="6"/>
      <c r="GR1017" s="6"/>
      <c r="GS1017" s="6"/>
      <c r="GT1017" s="6"/>
      <c r="GU1017" s="6"/>
      <c r="GV1017" s="6"/>
      <c r="GW1017" s="6"/>
      <c r="GX1017" s="6"/>
      <c r="GY1017" s="6"/>
      <c r="GZ1017" s="6"/>
    </row>
    <row r="1018" spans="1:208" x14ac:dyDescent="0.15">
      <c r="A1018" s="153">
        <f t="shared" si="289"/>
        <v>43634</v>
      </c>
      <c r="B1018" s="23" t="str">
        <f t="shared" ca="1" si="299"/>
        <v>n.d</v>
      </c>
      <c r="C1018" s="18">
        <f t="shared" si="290"/>
        <v>428000</v>
      </c>
      <c r="D1018" s="17">
        <f ca="1">IF(A1018&lt;$B$1,VLOOKUP(A1018,[1]DI!$A$4:$B$15000,2,FALSE),0)</f>
        <v>0</v>
      </c>
      <c r="E1018" s="18">
        <f t="shared" ca="1" si="284"/>
        <v>1</v>
      </c>
      <c r="F1018" s="18">
        <f ca="1">(TRUNC(PRODUCT($E$12:$E1017),16))</f>
        <v>1.19285434303586</v>
      </c>
      <c r="G1018" s="18">
        <f t="shared" ca="1" si="301"/>
        <v>1.19285434303586</v>
      </c>
      <c r="H1018" s="18">
        <f t="shared" ca="1" si="285"/>
        <v>1</v>
      </c>
      <c r="I1018" s="17">
        <f t="shared" si="291"/>
        <v>0.03</v>
      </c>
      <c r="J1018" s="5">
        <f t="shared" si="292"/>
        <v>43539</v>
      </c>
      <c r="K1018" s="2">
        <f t="shared" si="293"/>
        <v>65</v>
      </c>
      <c r="L1018" s="27">
        <f t="shared" si="294"/>
        <v>65</v>
      </c>
      <c r="M1018" s="14">
        <f t="shared" si="286"/>
        <v>1.007653433</v>
      </c>
      <c r="N1018" s="14">
        <f t="shared" ca="1" si="287"/>
        <v>1.007653433</v>
      </c>
      <c r="O1018" s="27">
        <f t="shared" si="300"/>
        <v>0</v>
      </c>
      <c r="P1018" s="18">
        <f t="shared" ca="1" si="288"/>
        <v>3275.6693239900001</v>
      </c>
      <c r="Q1018" s="3">
        <f t="shared" si="295"/>
        <v>0</v>
      </c>
      <c r="R1018" s="4" t="str">
        <f t="shared" si="296"/>
        <v>A+J=</v>
      </c>
      <c r="S1018" s="5">
        <f t="shared" si="297"/>
        <v>43724</v>
      </c>
      <c r="T1018" s="8">
        <f t="shared" si="298"/>
        <v>0</v>
      </c>
      <c r="U1018" s="8"/>
      <c r="V1018" s="8"/>
      <c r="W1018" s="8"/>
      <c r="X1018" s="8"/>
      <c r="Y1018" s="6"/>
      <c r="Z1018" s="8"/>
      <c r="AA1018" s="8"/>
      <c r="AB1018" s="8"/>
      <c r="AC1018" s="8"/>
      <c r="AD1018" s="8"/>
      <c r="AE1018" s="9"/>
      <c r="AF1018" s="8"/>
      <c r="AG1018" s="8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6"/>
      <c r="GI1018" s="6"/>
      <c r="GJ1018" s="6"/>
      <c r="GK1018" s="6"/>
      <c r="GL1018" s="6"/>
      <c r="GM1018" s="6"/>
      <c r="GN1018" s="6"/>
      <c r="GO1018" s="6"/>
      <c r="GP1018" s="6"/>
      <c r="GQ1018" s="6"/>
      <c r="GR1018" s="6"/>
      <c r="GS1018" s="6"/>
      <c r="GT1018" s="6"/>
      <c r="GU1018" s="6"/>
      <c r="GV1018" s="6"/>
      <c r="GW1018" s="6"/>
      <c r="GX1018" s="6"/>
      <c r="GY1018" s="6"/>
      <c r="GZ1018" s="6"/>
    </row>
    <row r="1019" spans="1:208" x14ac:dyDescent="0.15">
      <c r="A1019" s="153">
        <f t="shared" si="289"/>
        <v>43635</v>
      </c>
      <c r="B1019" s="23" t="str">
        <f t="shared" ca="1" si="299"/>
        <v>n.d</v>
      </c>
      <c r="C1019" s="18">
        <f t="shared" si="290"/>
        <v>428000</v>
      </c>
      <c r="D1019" s="17">
        <f ca="1">IF(A1019&lt;$B$1,VLOOKUP(A1019,[1]DI!$A$4:$B$15000,2,FALSE),0)</f>
        <v>0</v>
      </c>
      <c r="E1019" s="18">
        <f t="shared" ca="1" si="284"/>
        <v>1</v>
      </c>
      <c r="F1019" s="18">
        <f ca="1">(TRUNC(PRODUCT($E$12:$E1018),16))</f>
        <v>1.19285434303586</v>
      </c>
      <c r="G1019" s="18">
        <f t="shared" ca="1" si="301"/>
        <v>1.19285434303586</v>
      </c>
      <c r="H1019" s="18">
        <f t="shared" ca="1" si="285"/>
        <v>1</v>
      </c>
      <c r="I1019" s="17">
        <f t="shared" si="291"/>
        <v>0.03</v>
      </c>
      <c r="J1019" s="5">
        <f t="shared" si="292"/>
        <v>43539</v>
      </c>
      <c r="K1019" s="2">
        <f t="shared" si="293"/>
        <v>66</v>
      </c>
      <c r="L1019" s="27">
        <f t="shared" si="294"/>
        <v>66</v>
      </c>
      <c r="M1019" s="14">
        <f t="shared" si="286"/>
        <v>1.0077716350000001</v>
      </c>
      <c r="N1019" s="14">
        <f t="shared" ca="1" si="287"/>
        <v>1.0077716350000001</v>
      </c>
      <c r="O1019" s="27">
        <f t="shared" si="300"/>
        <v>0</v>
      </c>
      <c r="P1019" s="18">
        <f t="shared" ca="1" si="288"/>
        <v>3326.2597799999999</v>
      </c>
      <c r="Q1019" s="3">
        <f t="shared" si="295"/>
        <v>0</v>
      </c>
      <c r="R1019" s="4" t="str">
        <f t="shared" si="296"/>
        <v>A+J=</v>
      </c>
      <c r="S1019" s="5">
        <f t="shared" si="297"/>
        <v>43724</v>
      </c>
      <c r="T1019" s="8">
        <f t="shared" si="298"/>
        <v>0</v>
      </c>
      <c r="U1019" s="8"/>
      <c r="V1019" s="8"/>
      <c r="W1019" s="8"/>
      <c r="X1019" s="8"/>
      <c r="Y1019" s="6"/>
      <c r="Z1019" s="8"/>
      <c r="AA1019" s="8"/>
      <c r="AB1019" s="8"/>
      <c r="AC1019" s="8"/>
      <c r="AD1019" s="8"/>
      <c r="AE1019" s="9"/>
      <c r="AF1019" s="8"/>
      <c r="AG1019" s="8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6"/>
      <c r="GI1019" s="6"/>
      <c r="GJ1019" s="6"/>
      <c r="GK1019" s="6"/>
      <c r="GL1019" s="6"/>
      <c r="GM1019" s="6"/>
      <c r="GN1019" s="6"/>
      <c r="GO1019" s="6"/>
      <c r="GP1019" s="6"/>
      <c r="GQ1019" s="6"/>
      <c r="GR1019" s="6"/>
      <c r="GS1019" s="6"/>
      <c r="GT1019" s="6"/>
      <c r="GU1019" s="6"/>
      <c r="GV1019" s="6"/>
      <c r="GW1019" s="6"/>
      <c r="GX1019" s="6"/>
      <c r="GY1019" s="6"/>
      <c r="GZ1019" s="6"/>
    </row>
    <row r="1020" spans="1:208" x14ac:dyDescent="0.15">
      <c r="A1020" s="153">
        <f t="shared" si="289"/>
        <v>43636</v>
      </c>
      <c r="B1020" s="23" t="str">
        <f t="shared" ca="1" si="299"/>
        <v>n.d</v>
      </c>
      <c r="C1020" s="18">
        <f t="shared" si="290"/>
        <v>428000</v>
      </c>
      <c r="D1020" s="17">
        <f ca="1">IF(A1020&lt;$B$1,VLOOKUP(A1020,[1]DI!$A$4:$B$15000,2,FALSE),0)</f>
        <v>0</v>
      </c>
      <c r="E1020" s="18">
        <f t="shared" ca="1" si="284"/>
        <v>1</v>
      </c>
      <c r="F1020" s="18">
        <f ca="1">(TRUNC(PRODUCT($E$12:$E1019),16))</f>
        <v>1.19285434303586</v>
      </c>
      <c r="G1020" s="18">
        <f t="shared" ca="1" si="301"/>
        <v>1.19285434303586</v>
      </c>
      <c r="H1020" s="18">
        <f t="shared" ca="1" si="285"/>
        <v>1</v>
      </c>
      <c r="I1020" s="17">
        <f t="shared" si="291"/>
        <v>0.03</v>
      </c>
      <c r="J1020" s="5">
        <f t="shared" si="292"/>
        <v>43539</v>
      </c>
      <c r="K1020" s="2">
        <f t="shared" si="293"/>
        <v>66</v>
      </c>
      <c r="L1020" s="27">
        <f t="shared" si="294"/>
        <v>67</v>
      </c>
      <c r="M1020" s="14">
        <f t="shared" si="286"/>
        <v>1.00788985</v>
      </c>
      <c r="N1020" s="14">
        <f t="shared" ca="1" si="287"/>
        <v>1.00788985</v>
      </c>
      <c r="O1020" s="27">
        <f t="shared" si="300"/>
        <v>0</v>
      </c>
      <c r="P1020" s="18">
        <f t="shared" ca="1" si="288"/>
        <v>3376.8557999899999</v>
      </c>
      <c r="Q1020" s="3">
        <f t="shared" si="295"/>
        <v>0</v>
      </c>
      <c r="R1020" s="4" t="str">
        <f t="shared" si="296"/>
        <v>A+J=</v>
      </c>
      <c r="S1020" s="5">
        <f t="shared" si="297"/>
        <v>43724</v>
      </c>
      <c r="T1020" s="8">
        <f t="shared" si="298"/>
        <v>0</v>
      </c>
      <c r="U1020" s="8"/>
      <c r="V1020" s="8"/>
      <c r="W1020" s="8"/>
      <c r="X1020" s="8"/>
      <c r="Y1020" s="6"/>
      <c r="Z1020" s="8"/>
      <c r="AA1020" s="8"/>
      <c r="AB1020" s="8"/>
      <c r="AC1020" s="8"/>
      <c r="AD1020" s="8"/>
      <c r="AE1020" s="9"/>
      <c r="AF1020" s="8"/>
      <c r="AG1020" s="8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6"/>
      <c r="GI1020" s="6"/>
      <c r="GJ1020" s="6"/>
      <c r="GK1020" s="6"/>
      <c r="GL1020" s="6"/>
      <c r="GM1020" s="6"/>
      <c r="GN1020" s="6"/>
      <c r="GO1020" s="6"/>
      <c r="GP1020" s="6"/>
      <c r="GQ1020" s="6"/>
      <c r="GR1020" s="6"/>
      <c r="GS1020" s="6"/>
      <c r="GT1020" s="6"/>
      <c r="GU1020" s="6"/>
      <c r="GV1020" s="6"/>
      <c r="GW1020" s="6"/>
      <c r="GX1020" s="6"/>
      <c r="GY1020" s="6"/>
      <c r="GZ1020" s="6"/>
    </row>
    <row r="1021" spans="1:208" x14ac:dyDescent="0.15">
      <c r="A1021" s="153">
        <f t="shared" si="289"/>
        <v>43637</v>
      </c>
      <c r="B1021" s="23" t="str">
        <f t="shared" ca="1" si="299"/>
        <v>n.d</v>
      </c>
      <c r="C1021" s="18">
        <f t="shared" si="290"/>
        <v>428000</v>
      </c>
      <c r="D1021" s="17">
        <f ca="1">IF(A1021&lt;$B$1,VLOOKUP(A1021,[1]DI!$A$4:$B$15000,2,FALSE),0)</f>
        <v>0</v>
      </c>
      <c r="E1021" s="18">
        <f t="shared" ca="1" si="284"/>
        <v>1</v>
      </c>
      <c r="F1021" s="18">
        <f ca="1">(TRUNC(PRODUCT($E$12:$E1020),16))</f>
        <v>1.19285434303586</v>
      </c>
      <c r="G1021" s="18">
        <f t="shared" ca="1" si="301"/>
        <v>1.19285434303586</v>
      </c>
      <c r="H1021" s="18">
        <f t="shared" ca="1" si="285"/>
        <v>1</v>
      </c>
      <c r="I1021" s="17">
        <f t="shared" si="291"/>
        <v>0.03</v>
      </c>
      <c r="J1021" s="5">
        <f t="shared" si="292"/>
        <v>43539</v>
      </c>
      <c r="K1021" s="2">
        <f t="shared" si="293"/>
        <v>67</v>
      </c>
      <c r="L1021" s="27">
        <f t="shared" si="294"/>
        <v>67</v>
      </c>
      <c r="M1021" s="14">
        <f t="shared" si="286"/>
        <v>1.00788985</v>
      </c>
      <c r="N1021" s="14">
        <f t="shared" ca="1" si="287"/>
        <v>1.00788985</v>
      </c>
      <c r="O1021" s="27">
        <f t="shared" si="300"/>
        <v>0</v>
      </c>
      <c r="P1021" s="18">
        <f t="shared" ca="1" si="288"/>
        <v>3376.8557999899999</v>
      </c>
      <c r="Q1021" s="3">
        <f t="shared" si="295"/>
        <v>0</v>
      </c>
      <c r="R1021" s="4" t="str">
        <f t="shared" si="296"/>
        <v>A+J=</v>
      </c>
      <c r="S1021" s="5">
        <f t="shared" si="297"/>
        <v>43724</v>
      </c>
      <c r="T1021" s="8">
        <f t="shared" si="298"/>
        <v>0</v>
      </c>
      <c r="U1021" s="8"/>
      <c r="V1021" s="8"/>
      <c r="W1021" s="8"/>
      <c r="X1021" s="8"/>
      <c r="Y1021" s="6"/>
      <c r="Z1021" s="8"/>
      <c r="AA1021" s="8"/>
      <c r="AB1021" s="8"/>
      <c r="AC1021" s="8"/>
      <c r="AD1021" s="8"/>
      <c r="AE1021" s="9"/>
      <c r="AF1021" s="8"/>
      <c r="AG1021" s="8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6"/>
      <c r="GI1021" s="6"/>
      <c r="GJ1021" s="6"/>
      <c r="GK1021" s="6"/>
      <c r="GL1021" s="6"/>
      <c r="GM1021" s="6"/>
      <c r="GN1021" s="6"/>
      <c r="GO1021" s="6"/>
      <c r="GP1021" s="6"/>
      <c r="GQ1021" s="6"/>
      <c r="GR1021" s="6"/>
      <c r="GS1021" s="6"/>
      <c r="GT1021" s="6"/>
      <c r="GU1021" s="6"/>
      <c r="GV1021" s="6"/>
      <c r="GW1021" s="6"/>
      <c r="GX1021" s="6"/>
      <c r="GY1021" s="6"/>
      <c r="GZ1021" s="6"/>
    </row>
    <row r="1022" spans="1:208" x14ac:dyDescent="0.15">
      <c r="A1022" s="153">
        <f t="shared" si="289"/>
        <v>43638</v>
      </c>
      <c r="B1022" s="23" t="str">
        <f t="shared" ca="1" si="299"/>
        <v>n.d</v>
      </c>
      <c r="C1022" s="18">
        <f t="shared" si="290"/>
        <v>428000</v>
      </c>
      <c r="D1022" s="17">
        <f ca="1">IF(A1022&lt;$B$1,VLOOKUP(A1022,[1]DI!$A$4:$B$15000,2,FALSE),0)</f>
        <v>0</v>
      </c>
      <c r="E1022" s="18">
        <f t="shared" ca="1" si="284"/>
        <v>1</v>
      </c>
      <c r="F1022" s="18">
        <f ca="1">(TRUNC(PRODUCT($E$12:$E1021),16))</f>
        <v>1.19285434303586</v>
      </c>
      <c r="G1022" s="18">
        <f t="shared" ca="1" si="301"/>
        <v>1.19285434303586</v>
      </c>
      <c r="H1022" s="18">
        <f t="shared" ca="1" si="285"/>
        <v>1</v>
      </c>
      <c r="I1022" s="17">
        <f t="shared" si="291"/>
        <v>0.03</v>
      </c>
      <c r="J1022" s="5">
        <f t="shared" si="292"/>
        <v>43539</v>
      </c>
      <c r="K1022" s="2">
        <f t="shared" si="293"/>
        <v>67</v>
      </c>
      <c r="L1022" s="27">
        <f t="shared" si="294"/>
        <v>68</v>
      </c>
      <c r="M1022" s="14">
        <f t="shared" si="286"/>
        <v>1.0080080789999999</v>
      </c>
      <c r="N1022" s="14">
        <f t="shared" ca="1" si="287"/>
        <v>1.0080080789999999</v>
      </c>
      <c r="O1022" s="27">
        <f t="shared" si="300"/>
        <v>0</v>
      </c>
      <c r="P1022" s="18">
        <f t="shared" ca="1" si="288"/>
        <v>3427.4578119900002</v>
      </c>
      <c r="Q1022" s="3">
        <f t="shared" si="295"/>
        <v>0</v>
      </c>
      <c r="R1022" s="4" t="str">
        <f t="shared" si="296"/>
        <v>A+J=</v>
      </c>
      <c r="S1022" s="5">
        <f t="shared" si="297"/>
        <v>43724</v>
      </c>
      <c r="T1022" s="8">
        <f t="shared" si="298"/>
        <v>0</v>
      </c>
      <c r="U1022" s="8"/>
      <c r="V1022" s="8"/>
      <c r="W1022" s="8"/>
      <c r="X1022" s="8"/>
      <c r="Y1022" s="6"/>
      <c r="Z1022" s="8"/>
      <c r="AA1022" s="8"/>
      <c r="AB1022" s="8"/>
      <c r="AC1022" s="8"/>
      <c r="AD1022" s="8"/>
      <c r="AE1022" s="9"/>
      <c r="AF1022" s="8"/>
      <c r="AG1022" s="8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6"/>
      <c r="GI1022" s="6"/>
      <c r="GJ1022" s="6"/>
      <c r="GK1022" s="6"/>
      <c r="GL1022" s="6"/>
      <c r="GM1022" s="6"/>
      <c r="GN1022" s="6"/>
      <c r="GO1022" s="6"/>
      <c r="GP1022" s="6"/>
      <c r="GQ1022" s="6"/>
      <c r="GR1022" s="6"/>
      <c r="GS1022" s="6"/>
      <c r="GT1022" s="6"/>
      <c r="GU1022" s="6"/>
      <c r="GV1022" s="6"/>
      <c r="GW1022" s="6"/>
      <c r="GX1022" s="6"/>
      <c r="GY1022" s="6"/>
      <c r="GZ1022" s="6"/>
    </row>
    <row r="1023" spans="1:208" x14ac:dyDescent="0.15">
      <c r="A1023" s="153">
        <f t="shared" si="289"/>
        <v>43639</v>
      </c>
      <c r="B1023" s="23" t="str">
        <f t="shared" ca="1" si="299"/>
        <v>n.d</v>
      </c>
      <c r="C1023" s="18">
        <f t="shared" si="290"/>
        <v>428000</v>
      </c>
      <c r="D1023" s="17">
        <f ca="1">IF(A1023&lt;$B$1,VLOOKUP(A1023,[1]DI!$A$4:$B$15000,2,FALSE),0)</f>
        <v>0</v>
      </c>
      <c r="E1023" s="18">
        <f t="shared" ca="1" si="284"/>
        <v>1</v>
      </c>
      <c r="F1023" s="18">
        <f ca="1">(TRUNC(PRODUCT($E$12:$E1022),16))</f>
        <v>1.19285434303586</v>
      </c>
      <c r="G1023" s="18">
        <f t="shared" ca="1" si="301"/>
        <v>1.19285434303586</v>
      </c>
      <c r="H1023" s="18">
        <f t="shared" ca="1" si="285"/>
        <v>1</v>
      </c>
      <c r="I1023" s="17">
        <f t="shared" si="291"/>
        <v>0.03</v>
      </c>
      <c r="J1023" s="5">
        <f t="shared" si="292"/>
        <v>43539</v>
      </c>
      <c r="K1023" s="2">
        <f t="shared" si="293"/>
        <v>67</v>
      </c>
      <c r="L1023" s="27">
        <f t="shared" si="294"/>
        <v>68</v>
      </c>
      <c r="M1023" s="14">
        <f t="shared" si="286"/>
        <v>1.0080080789999999</v>
      </c>
      <c r="N1023" s="14">
        <f t="shared" ca="1" si="287"/>
        <v>1.0080080789999999</v>
      </c>
      <c r="O1023" s="27">
        <f t="shared" si="300"/>
        <v>0</v>
      </c>
      <c r="P1023" s="18">
        <f t="shared" ca="1" si="288"/>
        <v>3427.4578119900002</v>
      </c>
      <c r="Q1023" s="3">
        <f t="shared" si="295"/>
        <v>0</v>
      </c>
      <c r="R1023" s="4" t="str">
        <f t="shared" si="296"/>
        <v>A+J=</v>
      </c>
      <c r="S1023" s="5">
        <f t="shared" si="297"/>
        <v>43724</v>
      </c>
      <c r="T1023" s="8">
        <f t="shared" si="298"/>
        <v>0</v>
      </c>
      <c r="U1023" s="8"/>
      <c r="V1023" s="8"/>
      <c r="W1023" s="8"/>
      <c r="X1023" s="8"/>
      <c r="Y1023" s="6"/>
      <c r="Z1023" s="8"/>
      <c r="AA1023" s="8"/>
      <c r="AB1023" s="8"/>
      <c r="AC1023" s="8"/>
      <c r="AD1023" s="8"/>
      <c r="AE1023" s="9"/>
      <c r="AF1023" s="8"/>
      <c r="AG1023" s="8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6"/>
      <c r="GI1023" s="6"/>
      <c r="GJ1023" s="6"/>
      <c r="GK1023" s="6"/>
      <c r="GL1023" s="6"/>
      <c r="GM1023" s="6"/>
      <c r="GN1023" s="6"/>
      <c r="GO1023" s="6"/>
      <c r="GP1023" s="6"/>
      <c r="GQ1023" s="6"/>
      <c r="GR1023" s="6"/>
      <c r="GS1023" s="6"/>
      <c r="GT1023" s="6"/>
      <c r="GU1023" s="6"/>
      <c r="GV1023" s="6"/>
      <c r="GW1023" s="6"/>
      <c r="GX1023" s="6"/>
      <c r="GY1023" s="6"/>
      <c r="GZ1023" s="6"/>
    </row>
    <row r="1024" spans="1:208" x14ac:dyDescent="0.15">
      <c r="A1024" s="153">
        <f t="shared" si="289"/>
        <v>43640</v>
      </c>
      <c r="B1024" s="23" t="str">
        <f t="shared" ca="1" si="299"/>
        <v>n.d</v>
      </c>
      <c r="C1024" s="18">
        <f t="shared" si="290"/>
        <v>428000</v>
      </c>
      <c r="D1024" s="17">
        <f ca="1">IF(A1024&lt;$B$1,VLOOKUP(A1024,[1]DI!$A$4:$B$15000,2,FALSE),0)</f>
        <v>0</v>
      </c>
      <c r="E1024" s="18">
        <f t="shared" ca="1" si="284"/>
        <v>1</v>
      </c>
      <c r="F1024" s="18">
        <f ca="1">(TRUNC(PRODUCT($E$12:$E1023),16))</f>
        <v>1.19285434303586</v>
      </c>
      <c r="G1024" s="18">
        <f t="shared" ca="1" si="301"/>
        <v>1.19285434303586</v>
      </c>
      <c r="H1024" s="18">
        <f t="shared" ca="1" si="285"/>
        <v>1</v>
      </c>
      <c r="I1024" s="17">
        <f t="shared" si="291"/>
        <v>0.03</v>
      </c>
      <c r="J1024" s="5">
        <f t="shared" si="292"/>
        <v>43539</v>
      </c>
      <c r="K1024" s="2">
        <f t="shared" si="293"/>
        <v>68</v>
      </c>
      <c r="L1024" s="27">
        <f t="shared" si="294"/>
        <v>68</v>
      </c>
      <c r="M1024" s="14">
        <f t="shared" si="286"/>
        <v>1.0080080789999999</v>
      </c>
      <c r="N1024" s="14">
        <f t="shared" ca="1" si="287"/>
        <v>1.0080080789999999</v>
      </c>
      <c r="O1024" s="27">
        <f t="shared" si="300"/>
        <v>0</v>
      </c>
      <c r="P1024" s="18">
        <f t="shared" ca="1" si="288"/>
        <v>3427.4578119900002</v>
      </c>
      <c r="Q1024" s="3">
        <f t="shared" si="295"/>
        <v>0</v>
      </c>
      <c r="R1024" s="4" t="str">
        <f t="shared" si="296"/>
        <v>A+J=</v>
      </c>
      <c r="S1024" s="5">
        <f t="shared" si="297"/>
        <v>43724</v>
      </c>
      <c r="T1024" s="8">
        <f t="shared" si="298"/>
        <v>0</v>
      </c>
      <c r="U1024" s="8"/>
      <c r="V1024" s="8"/>
      <c r="W1024" s="8"/>
      <c r="X1024" s="8"/>
      <c r="Y1024" s="6"/>
      <c r="Z1024" s="8"/>
      <c r="AA1024" s="8"/>
      <c r="AB1024" s="8"/>
      <c r="AC1024" s="8"/>
      <c r="AD1024" s="8"/>
      <c r="AE1024" s="9"/>
      <c r="AF1024" s="8"/>
      <c r="AG1024" s="8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6"/>
      <c r="GI1024" s="6"/>
      <c r="GJ1024" s="6"/>
      <c r="GK1024" s="6"/>
      <c r="GL1024" s="6"/>
      <c r="GM1024" s="6"/>
      <c r="GN1024" s="6"/>
      <c r="GO1024" s="6"/>
      <c r="GP1024" s="6"/>
      <c r="GQ1024" s="6"/>
      <c r="GR1024" s="6"/>
      <c r="GS1024" s="6"/>
      <c r="GT1024" s="6"/>
      <c r="GU1024" s="6"/>
      <c r="GV1024" s="6"/>
      <c r="GW1024" s="6"/>
      <c r="GX1024" s="6"/>
      <c r="GY1024" s="6"/>
      <c r="GZ1024" s="6"/>
    </row>
    <row r="1025" spans="1:208" x14ac:dyDescent="0.15">
      <c r="A1025" s="153">
        <f t="shared" si="289"/>
        <v>43641</v>
      </c>
      <c r="B1025" s="23" t="str">
        <f t="shared" ca="1" si="299"/>
        <v>n.d</v>
      </c>
      <c r="C1025" s="18">
        <f t="shared" si="290"/>
        <v>428000</v>
      </c>
      <c r="D1025" s="17">
        <f ca="1">IF(A1025&lt;$B$1,VLOOKUP(A1025,[1]DI!$A$4:$B$15000,2,FALSE),0)</f>
        <v>0</v>
      </c>
      <c r="E1025" s="18">
        <f t="shared" ca="1" si="284"/>
        <v>1</v>
      </c>
      <c r="F1025" s="18">
        <f ca="1">(TRUNC(PRODUCT($E$12:$E1024),16))</f>
        <v>1.19285434303586</v>
      </c>
      <c r="G1025" s="18">
        <f t="shared" ca="1" si="301"/>
        <v>1.19285434303586</v>
      </c>
      <c r="H1025" s="18">
        <f t="shared" ca="1" si="285"/>
        <v>1</v>
      </c>
      <c r="I1025" s="17">
        <f t="shared" si="291"/>
        <v>0.03</v>
      </c>
      <c r="J1025" s="5">
        <f t="shared" si="292"/>
        <v>43539</v>
      </c>
      <c r="K1025" s="2">
        <f t="shared" si="293"/>
        <v>69</v>
      </c>
      <c r="L1025" s="27">
        <f t="shared" si="294"/>
        <v>69</v>
      </c>
      <c r="M1025" s="14">
        <f t="shared" si="286"/>
        <v>1.0081263220000001</v>
      </c>
      <c r="N1025" s="14">
        <f t="shared" ca="1" si="287"/>
        <v>1.0081263220000001</v>
      </c>
      <c r="O1025" s="27">
        <f t="shared" si="300"/>
        <v>0</v>
      </c>
      <c r="P1025" s="18">
        <f t="shared" ca="1" si="288"/>
        <v>3478.0658159999998</v>
      </c>
      <c r="Q1025" s="3">
        <f t="shared" si="295"/>
        <v>0</v>
      </c>
      <c r="R1025" s="4" t="str">
        <f t="shared" si="296"/>
        <v>A+J=</v>
      </c>
      <c r="S1025" s="5">
        <f t="shared" si="297"/>
        <v>43724</v>
      </c>
      <c r="T1025" s="8">
        <f t="shared" si="298"/>
        <v>0</v>
      </c>
      <c r="U1025" s="8"/>
      <c r="V1025" s="8"/>
      <c r="W1025" s="8"/>
      <c r="X1025" s="8"/>
      <c r="Y1025" s="6"/>
      <c r="Z1025" s="8"/>
      <c r="AA1025" s="8"/>
      <c r="AB1025" s="8"/>
      <c r="AC1025" s="8"/>
      <c r="AD1025" s="8"/>
      <c r="AE1025" s="9"/>
      <c r="AF1025" s="8"/>
      <c r="AG1025" s="8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6"/>
      <c r="GI1025" s="6"/>
      <c r="GJ1025" s="6"/>
      <c r="GK1025" s="6"/>
      <c r="GL1025" s="6"/>
      <c r="GM1025" s="6"/>
      <c r="GN1025" s="6"/>
      <c r="GO1025" s="6"/>
      <c r="GP1025" s="6"/>
      <c r="GQ1025" s="6"/>
      <c r="GR1025" s="6"/>
      <c r="GS1025" s="6"/>
      <c r="GT1025" s="6"/>
      <c r="GU1025" s="6"/>
      <c r="GV1025" s="6"/>
      <c r="GW1025" s="6"/>
      <c r="GX1025" s="6"/>
      <c r="GY1025" s="6"/>
      <c r="GZ1025" s="6"/>
    </row>
    <row r="1026" spans="1:208" x14ac:dyDescent="0.15">
      <c r="A1026" s="153">
        <f t="shared" si="289"/>
        <v>43642</v>
      </c>
      <c r="B1026" s="23" t="str">
        <f t="shared" ca="1" si="299"/>
        <v>n.d</v>
      </c>
      <c r="C1026" s="18">
        <f t="shared" si="290"/>
        <v>428000</v>
      </c>
      <c r="D1026" s="17">
        <f ca="1">IF(A1026&lt;$B$1,VLOOKUP(A1026,[1]DI!$A$4:$B$15000,2,FALSE),0)</f>
        <v>0</v>
      </c>
      <c r="E1026" s="18">
        <f t="shared" ca="1" si="284"/>
        <v>1</v>
      </c>
      <c r="F1026" s="18">
        <f ca="1">(TRUNC(PRODUCT($E$12:$E1025),16))</f>
        <v>1.19285434303586</v>
      </c>
      <c r="G1026" s="18">
        <f t="shared" ca="1" si="301"/>
        <v>1.19285434303586</v>
      </c>
      <c r="H1026" s="18">
        <f t="shared" ca="1" si="285"/>
        <v>1</v>
      </c>
      <c r="I1026" s="17">
        <f t="shared" si="291"/>
        <v>0.03</v>
      </c>
      <c r="J1026" s="5">
        <f t="shared" si="292"/>
        <v>43539</v>
      </c>
      <c r="K1026" s="2">
        <f t="shared" si="293"/>
        <v>70</v>
      </c>
      <c r="L1026" s="27">
        <f t="shared" si="294"/>
        <v>70</v>
      </c>
      <c r="M1026" s="14">
        <f t="shared" si="286"/>
        <v>1.0082445790000001</v>
      </c>
      <c r="N1026" s="14">
        <f t="shared" ca="1" si="287"/>
        <v>1.0082445790000001</v>
      </c>
      <c r="O1026" s="27">
        <f t="shared" si="300"/>
        <v>0</v>
      </c>
      <c r="P1026" s="18">
        <f t="shared" ca="1" si="288"/>
        <v>3528.6798119999999</v>
      </c>
      <c r="Q1026" s="3">
        <f t="shared" si="295"/>
        <v>0</v>
      </c>
      <c r="R1026" s="4" t="str">
        <f t="shared" si="296"/>
        <v>A+J=</v>
      </c>
      <c r="S1026" s="5">
        <f t="shared" si="297"/>
        <v>43724</v>
      </c>
      <c r="T1026" s="8">
        <f t="shared" si="298"/>
        <v>0</v>
      </c>
      <c r="U1026" s="8"/>
      <c r="V1026" s="8"/>
      <c r="W1026" s="8"/>
      <c r="X1026" s="8"/>
      <c r="Y1026" s="6"/>
      <c r="Z1026" s="8"/>
      <c r="AA1026" s="8"/>
      <c r="AB1026" s="8"/>
      <c r="AC1026" s="8"/>
      <c r="AD1026" s="8"/>
      <c r="AE1026" s="9"/>
      <c r="AF1026" s="8"/>
      <c r="AG1026" s="8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6"/>
      <c r="GI1026" s="6"/>
      <c r="GJ1026" s="6"/>
      <c r="GK1026" s="6"/>
      <c r="GL1026" s="6"/>
      <c r="GM1026" s="6"/>
      <c r="GN1026" s="6"/>
      <c r="GO1026" s="6"/>
      <c r="GP1026" s="6"/>
      <c r="GQ1026" s="6"/>
      <c r="GR1026" s="6"/>
      <c r="GS1026" s="6"/>
      <c r="GT1026" s="6"/>
      <c r="GU1026" s="6"/>
      <c r="GV1026" s="6"/>
      <c r="GW1026" s="6"/>
      <c r="GX1026" s="6"/>
      <c r="GY1026" s="6"/>
      <c r="GZ1026" s="6"/>
    </row>
    <row r="1027" spans="1:208" x14ac:dyDescent="0.15">
      <c r="A1027" s="153">
        <f t="shared" si="289"/>
        <v>43643</v>
      </c>
      <c r="B1027" s="23" t="str">
        <f t="shared" ca="1" si="299"/>
        <v>n.d</v>
      </c>
      <c r="C1027" s="18">
        <f t="shared" si="290"/>
        <v>428000</v>
      </c>
      <c r="D1027" s="17">
        <f ca="1">IF(A1027&lt;$B$1,VLOOKUP(A1027,[1]DI!$A$4:$B$15000,2,FALSE),0)</f>
        <v>0</v>
      </c>
      <c r="E1027" s="18">
        <f t="shared" ca="1" si="284"/>
        <v>1</v>
      </c>
      <c r="F1027" s="18">
        <f ca="1">(TRUNC(PRODUCT($E$12:$E1026),16))</f>
        <v>1.19285434303586</v>
      </c>
      <c r="G1027" s="18">
        <f t="shared" ca="1" si="301"/>
        <v>1.19285434303586</v>
      </c>
      <c r="H1027" s="18">
        <f t="shared" ca="1" si="285"/>
        <v>1</v>
      </c>
      <c r="I1027" s="17">
        <f t="shared" si="291"/>
        <v>0.03</v>
      </c>
      <c r="J1027" s="5">
        <f t="shared" si="292"/>
        <v>43539</v>
      </c>
      <c r="K1027" s="2">
        <f t="shared" si="293"/>
        <v>71</v>
      </c>
      <c r="L1027" s="27">
        <f t="shared" si="294"/>
        <v>71</v>
      </c>
      <c r="M1027" s="14">
        <f t="shared" si="286"/>
        <v>1.0083628499999999</v>
      </c>
      <c r="N1027" s="14">
        <f t="shared" ca="1" si="287"/>
        <v>1.0083628499999999</v>
      </c>
      <c r="O1027" s="27">
        <f t="shared" si="300"/>
        <v>0</v>
      </c>
      <c r="P1027" s="18">
        <f t="shared" ca="1" si="288"/>
        <v>3579.2997999899999</v>
      </c>
      <c r="Q1027" s="3">
        <f t="shared" si="295"/>
        <v>0</v>
      </c>
      <c r="R1027" s="4" t="str">
        <f t="shared" si="296"/>
        <v>A+J=</v>
      </c>
      <c r="S1027" s="5">
        <f t="shared" si="297"/>
        <v>43724</v>
      </c>
      <c r="T1027" s="8">
        <f t="shared" si="298"/>
        <v>0</v>
      </c>
      <c r="U1027" s="8"/>
      <c r="V1027" s="8"/>
      <c r="W1027" s="8"/>
      <c r="X1027" s="8"/>
      <c r="Y1027" s="6"/>
      <c r="Z1027" s="8"/>
      <c r="AA1027" s="8"/>
      <c r="AB1027" s="8"/>
      <c r="AC1027" s="8"/>
      <c r="AD1027" s="8"/>
      <c r="AE1027" s="9"/>
      <c r="AF1027" s="8"/>
      <c r="AG1027" s="8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6"/>
      <c r="GI1027" s="6"/>
      <c r="GJ1027" s="6"/>
      <c r="GK1027" s="6"/>
      <c r="GL1027" s="6"/>
      <c r="GM1027" s="6"/>
      <c r="GN1027" s="6"/>
      <c r="GO1027" s="6"/>
      <c r="GP1027" s="6"/>
      <c r="GQ1027" s="6"/>
      <c r="GR1027" s="6"/>
      <c r="GS1027" s="6"/>
      <c r="GT1027" s="6"/>
      <c r="GU1027" s="6"/>
      <c r="GV1027" s="6"/>
      <c r="GW1027" s="6"/>
      <c r="GX1027" s="6"/>
      <c r="GY1027" s="6"/>
      <c r="GZ1027" s="6"/>
    </row>
    <row r="1028" spans="1:208" x14ac:dyDescent="0.15">
      <c r="A1028" s="153">
        <f t="shared" si="289"/>
        <v>43644</v>
      </c>
      <c r="B1028" s="23" t="str">
        <f t="shared" ca="1" si="299"/>
        <v>n.d</v>
      </c>
      <c r="C1028" s="18">
        <f t="shared" si="290"/>
        <v>428000</v>
      </c>
      <c r="D1028" s="17">
        <f ca="1">IF(A1028&lt;$B$1,VLOOKUP(A1028,[1]DI!$A$4:$B$15000,2,FALSE),0)</f>
        <v>0</v>
      </c>
      <c r="E1028" s="18">
        <f t="shared" ca="1" si="284"/>
        <v>1</v>
      </c>
      <c r="F1028" s="18">
        <f ca="1">(TRUNC(PRODUCT($E$12:$E1027),16))</f>
        <v>1.19285434303586</v>
      </c>
      <c r="G1028" s="18">
        <f t="shared" ca="1" si="301"/>
        <v>1.19285434303586</v>
      </c>
      <c r="H1028" s="18">
        <f t="shared" ca="1" si="285"/>
        <v>1</v>
      </c>
      <c r="I1028" s="17">
        <f t="shared" si="291"/>
        <v>0.03</v>
      </c>
      <c r="J1028" s="5">
        <f t="shared" si="292"/>
        <v>43539</v>
      </c>
      <c r="K1028" s="2">
        <f t="shared" si="293"/>
        <v>72</v>
      </c>
      <c r="L1028" s="27">
        <f t="shared" si="294"/>
        <v>72</v>
      </c>
      <c r="M1028" s="14">
        <f t="shared" si="286"/>
        <v>1.008481135</v>
      </c>
      <c r="N1028" s="14">
        <f t="shared" ca="1" si="287"/>
        <v>1.008481135</v>
      </c>
      <c r="O1028" s="27">
        <f t="shared" si="300"/>
        <v>0</v>
      </c>
      <c r="P1028" s="18">
        <f t="shared" ca="1" si="288"/>
        <v>3629.92578</v>
      </c>
      <c r="Q1028" s="3">
        <f t="shared" si="295"/>
        <v>0</v>
      </c>
      <c r="R1028" s="4" t="str">
        <f t="shared" si="296"/>
        <v>A+J=</v>
      </c>
      <c r="S1028" s="5">
        <f t="shared" si="297"/>
        <v>43724</v>
      </c>
      <c r="T1028" s="8">
        <f t="shared" si="298"/>
        <v>0</v>
      </c>
      <c r="U1028" s="8"/>
      <c r="V1028" s="8"/>
      <c r="W1028" s="8"/>
      <c r="X1028" s="8"/>
      <c r="Y1028" s="6"/>
      <c r="Z1028" s="8"/>
      <c r="AA1028" s="8"/>
      <c r="AB1028" s="8"/>
      <c r="AC1028" s="8"/>
      <c r="AD1028" s="8"/>
      <c r="AE1028" s="9"/>
      <c r="AF1028" s="8"/>
      <c r="AG1028" s="8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6"/>
      <c r="GI1028" s="6"/>
      <c r="GJ1028" s="6"/>
      <c r="GK1028" s="6"/>
      <c r="GL1028" s="6"/>
      <c r="GM1028" s="6"/>
      <c r="GN1028" s="6"/>
      <c r="GO1028" s="6"/>
      <c r="GP1028" s="6"/>
      <c r="GQ1028" s="6"/>
      <c r="GR1028" s="6"/>
      <c r="GS1028" s="6"/>
      <c r="GT1028" s="6"/>
      <c r="GU1028" s="6"/>
      <c r="GV1028" s="6"/>
      <c r="GW1028" s="6"/>
      <c r="GX1028" s="6"/>
      <c r="GY1028" s="6"/>
      <c r="GZ1028" s="6"/>
    </row>
    <row r="1029" spans="1:208" x14ac:dyDescent="0.15">
      <c r="A1029" s="153">
        <f t="shared" si="289"/>
        <v>43645</v>
      </c>
      <c r="B1029" s="23" t="str">
        <f t="shared" ca="1" si="299"/>
        <v>n.d</v>
      </c>
      <c r="C1029" s="18">
        <f t="shared" si="290"/>
        <v>428000</v>
      </c>
      <c r="D1029" s="17">
        <f ca="1">IF(A1029&lt;$B$1,VLOOKUP(A1029,[1]DI!$A$4:$B$15000,2,FALSE),0)</f>
        <v>0</v>
      </c>
      <c r="E1029" s="18">
        <f t="shared" ca="1" si="284"/>
        <v>1</v>
      </c>
      <c r="F1029" s="18">
        <f ca="1">(TRUNC(PRODUCT($E$12:$E1028),16))</f>
        <v>1.19285434303586</v>
      </c>
      <c r="G1029" s="18">
        <f t="shared" ca="1" si="301"/>
        <v>1.19285434303586</v>
      </c>
      <c r="H1029" s="18">
        <f t="shared" ca="1" si="285"/>
        <v>1</v>
      </c>
      <c r="I1029" s="17">
        <f t="shared" si="291"/>
        <v>0.03</v>
      </c>
      <c r="J1029" s="5">
        <f t="shared" si="292"/>
        <v>43539</v>
      </c>
      <c r="K1029" s="2">
        <f t="shared" si="293"/>
        <v>72</v>
      </c>
      <c r="L1029" s="27">
        <f t="shared" si="294"/>
        <v>73</v>
      </c>
      <c r="M1029" s="14">
        <f t="shared" si="286"/>
        <v>1.0085994330000001</v>
      </c>
      <c r="N1029" s="14">
        <f t="shared" ca="1" si="287"/>
        <v>1.0085994330000001</v>
      </c>
      <c r="O1029" s="27">
        <f t="shared" si="300"/>
        <v>0</v>
      </c>
      <c r="P1029" s="18">
        <f t="shared" ca="1" si="288"/>
        <v>3680.5573239999999</v>
      </c>
      <c r="Q1029" s="3">
        <f t="shared" si="295"/>
        <v>0</v>
      </c>
      <c r="R1029" s="4" t="str">
        <f t="shared" si="296"/>
        <v>A+J=</v>
      </c>
      <c r="S1029" s="5">
        <f t="shared" si="297"/>
        <v>43724</v>
      </c>
      <c r="T1029" s="8">
        <f t="shared" si="298"/>
        <v>0</v>
      </c>
      <c r="U1029" s="8"/>
      <c r="V1029" s="8"/>
      <c r="W1029" s="8"/>
      <c r="X1029" s="8"/>
      <c r="Y1029" s="6"/>
      <c r="Z1029" s="8"/>
      <c r="AA1029" s="8"/>
      <c r="AB1029" s="8"/>
      <c r="AC1029" s="8"/>
      <c r="AD1029" s="8"/>
      <c r="AE1029" s="9"/>
      <c r="AF1029" s="8"/>
      <c r="AG1029" s="8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6"/>
      <c r="GI1029" s="6"/>
      <c r="GJ1029" s="6"/>
      <c r="GK1029" s="6"/>
      <c r="GL1029" s="6"/>
      <c r="GM1029" s="6"/>
      <c r="GN1029" s="6"/>
      <c r="GO1029" s="6"/>
      <c r="GP1029" s="6"/>
      <c r="GQ1029" s="6"/>
      <c r="GR1029" s="6"/>
      <c r="GS1029" s="6"/>
      <c r="GT1029" s="6"/>
      <c r="GU1029" s="6"/>
      <c r="GV1029" s="6"/>
      <c r="GW1029" s="6"/>
      <c r="GX1029" s="6"/>
      <c r="GY1029" s="6"/>
      <c r="GZ1029" s="6"/>
    </row>
    <row r="1030" spans="1:208" x14ac:dyDescent="0.15">
      <c r="A1030" s="153">
        <f t="shared" si="289"/>
        <v>43646</v>
      </c>
      <c r="B1030" s="23" t="str">
        <f t="shared" ca="1" si="299"/>
        <v>n.d</v>
      </c>
      <c r="C1030" s="18">
        <f t="shared" si="290"/>
        <v>428000</v>
      </c>
      <c r="D1030" s="17">
        <f ca="1">IF(A1030&lt;$B$1,VLOOKUP(A1030,[1]DI!$A$4:$B$15000,2,FALSE),0)</f>
        <v>0</v>
      </c>
      <c r="E1030" s="18">
        <f t="shared" ca="1" si="284"/>
        <v>1</v>
      </c>
      <c r="F1030" s="18">
        <f ca="1">(TRUNC(PRODUCT($E$12:$E1029),16))</f>
        <v>1.19285434303586</v>
      </c>
      <c r="G1030" s="18">
        <f t="shared" ca="1" si="301"/>
        <v>1.19285434303586</v>
      </c>
      <c r="H1030" s="18">
        <f t="shared" ca="1" si="285"/>
        <v>1</v>
      </c>
      <c r="I1030" s="17">
        <f t="shared" si="291"/>
        <v>0.03</v>
      </c>
      <c r="J1030" s="5">
        <f t="shared" si="292"/>
        <v>43539</v>
      </c>
      <c r="K1030" s="2">
        <f t="shared" si="293"/>
        <v>72</v>
      </c>
      <c r="L1030" s="27">
        <f t="shared" si="294"/>
        <v>73</v>
      </c>
      <c r="M1030" s="14">
        <f t="shared" si="286"/>
        <v>1.0085994330000001</v>
      </c>
      <c r="N1030" s="14">
        <f t="shared" ca="1" si="287"/>
        <v>1.0085994330000001</v>
      </c>
      <c r="O1030" s="27">
        <f t="shared" si="300"/>
        <v>0</v>
      </c>
      <c r="P1030" s="18">
        <f t="shared" ca="1" si="288"/>
        <v>3680.5573239999999</v>
      </c>
      <c r="Q1030" s="3">
        <f t="shared" si="295"/>
        <v>0</v>
      </c>
      <c r="R1030" s="4" t="str">
        <f t="shared" si="296"/>
        <v>A+J=</v>
      </c>
      <c r="S1030" s="5">
        <f t="shared" si="297"/>
        <v>43724</v>
      </c>
      <c r="T1030" s="8">
        <f t="shared" si="298"/>
        <v>0</v>
      </c>
      <c r="U1030" s="8"/>
      <c r="V1030" s="8"/>
      <c r="W1030" s="8"/>
      <c r="X1030" s="8"/>
      <c r="Y1030" s="6"/>
      <c r="Z1030" s="8"/>
      <c r="AA1030" s="8"/>
      <c r="AB1030" s="8"/>
      <c r="AC1030" s="8"/>
      <c r="AD1030" s="8"/>
      <c r="AE1030" s="9"/>
      <c r="AF1030" s="8"/>
      <c r="AG1030" s="8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6"/>
      <c r="GI1030" s="6"/>
      <c r="GJ1030" s="6"/>
      <c r="GK1030" s="6"/>
      <c r="GL1030" s="6"/>
      <c r="GM1030" s="6"/>
      <c r="GN1030" s="6"/>
      <c r="GO1030" s="6"/>
      <c r="GP1030" s="6"/>
      <c r="GQ1030" s="6"/>
      <c r="GR1030" s="6"/>
      <c r="GS1030" s="6"/>
      <c r="GT1030" s="6"/>
      <c r="GU1030" s="6"/>
      <c r="GV1030" s="6"/>
      <c r="GW1030" s="6"/>
      <c r="GX1030" s="6"/>
      <c r="GY1030" s="6"/>
      <c r="GZ1030" s="6"/>
    </row>
    <row r="1031" spans="1:208" x14ac:dyDescent="0.15">
      <c r="A1031" s="153">
        <f t="shared" si="289"/>
        <v>43647</v>
      </c>
      <c r="B1031" s="23" t="str">
        <f t="shared" ca="1" si="299"/>
        <v>n.d</v>
      </c>
      <c r="C1031" s="18">
        <f t="shared" si="290"/>
        <v>428000</v>
      </c>
      <c r="D1031" s="17">
        <f ca="1">IF(A1031&lt;$B$1,VLOOKUP(A1031,[1]DI!$A$4:$B$15000,2,FALSE),0)</f>
        <v>0</v>
      </c>
      <c r="E1031" s="18">
        <f t="shared" ca="1" si="284"/>
        <v>1</v>
      </c>
      <c r="F1031" s="18">
        <f ca="1">(TRUNC(PRODUCT($E$12:$E1030),16))</f>
        <v>1.19285434303586</v>
      </c>
      <c r="G1031" s="18">
        <f t="shared" ca="1" si="301"/>
        <v>1.19285434303586</v>
      </c>
      <c r="H1031" s="18">
        <f t="shared" ca="1" si="285"/>
        <v>1</v>
      </c>
      <c r="I1031" s="17">
        <f t="shared" si="291"/>
        <v>0.03</v>
      </c>
      <c r="J1031" s="5">
        <f t="shared" si="292"/>
        <v>43539</v>
      </c>
      <c r="K1031" s="2">
        <f t="shared" si="293"/>
        <v>73</v>
      </c>
      <c r="L1031" s="27">
        <f t="shared" si="294"/>
        <v>73</v>
      </c>
      <c r="M1031" s="14">
        <f t="shared" si="286"/>
        <v>1.0085994330000001</v>
      </c>
      <c r="N1031" s="14">
        <f t="shared" ca="1" si="287"/>
        <v>1.0085994330000001</v>
      </c>
      <c r="O1031" s="27">
        <f t="shared" si="300"/>
        <v>0</v>
      </c>
      <c r="P1031" s="18">
        <f t="shared" ca="1" si="288"/>
        <v>3680.5573239999999</v>
      </c>
      <c r="Q1031" s="3">
        <f t="shared" si="295"/>
        <v>0</v>
      </c>
      <c r="R1031" s="4" t="str">
        <f t="shared" si="296"/>
        <v>A+J=</v>
      </c>
      <c r="S1031" s="5">
        <f t="shared" si="297"/>
        <v>43724</v>
      </c>
      <c r="T1031" s="8">
        <f t="shared" si="298"/>
        <v>0</v>
      </c>
      <c r="U1031" s="8"/>
      <c r="V1031" s="8"/>
      <c r="W1031" s="8"/>
      <c r="X1031" s="8"/>
      <c r="Y1031" s="6"/>
      <c r="Z1031" s="8"/>
      <c r="AA1031" s="8"/>
      <c r="AB1031" s="8"/>
      <c r="AC1031" s="8"/>
      <c r="AD1031" s="8"/>
      <c r="AE1031" s="9"/>
      <c r="AF1031" s="8"/>
      <c r="AG1031" s="8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6"/>
      <c r="GI1031" s="6"/>
      <c r="GJ1031" s="6"/>
      <c r="GK1031" s="6"/>
      <c r="GL1031" s="6"/>
      <c r="GM1031" s="6"/>
      <c r="GN1031" s="6"/>
      <c r="GO1031" s="6"/>
      <c r="GP1031" s="6"/>
      <c r="GQ1031" s="6"/>
      <c r="GR1031" s="6"/>
      <c r="GS1031" s="6"/>
      <c r="GT1031" s="6"/>
      <c r="GU1031" s="6"/>
      <c r="GV1031" s="6"/>
      <c r="GW1031" s="6"/>
      <c r="GX1031" s="6"/>
      <c r="GY1031" s="6"/>
      <c r="GZ1031" s="6"/>
    </row>
    <row r="1032" spans="1:208" x14ac:dyDescent="0.15">
      <c r="A1032" s="153">
        <f t="shared" si="289"/>
        <v>43648</v>
      </c>
      <c r="B1032" s="23" t="str">
        <f t="shared" ca="1" si="299"/>
        <v>n.d</v>
      </c>
      <c r="C1032" s="18">
        <f t="shared" si="290"/>
        <v>428000</v>
      </c>
      <c r="D1032" s="17">
        <f ca="1">IF(A1032&lt;$B$1,VLOOKUP(A1032,[1]DI!$A$4:$B$15000,2,FALSE),0)</f>
        <v>0</v>
      </c>
      <c r="E1032" s="18">
        <f t="shared" ca="1" si="284"/>
        <v>1</v>
      </c>
      <c r="F1032" s="18">
        <f ca="1">(TRUNC(PRODUCT($E$12:$E1031),16))</f>
        <v>1.19285434303586</v>
      </c>
      <c r="G1032" s="18">
        <f t="shared" ca="1" si="301"/>
        <v>1.19285434303586</v>
      </c>
      <c r="H1032" s="18">
        <f t="shared" ca="1" si="285"/>
        <v>1</v>
      </c>
      <c r="I1032" s="17">
        <f t="shared" si="291"/>
        <v>0.03</v>
      </c>
      <c r="J1032" s="5">
        <f t="shared" si="292"/>
        <v>43539</v>
      </c>
      <c r="K1032" s="2">
        <f t="shared" si="293"/>
        <v>74</v>
      </c>
      <c r="L1032" s="27">
        <f t="shared" si="294"/>
        <v>74</v>
      </c>
      <c r="M1032" s="14">
        <f t="shared" si="286"/>
        <v>1.0087177460000001</v>
      </c>
      <c r="N1032" s="14">
        <f t="shared" ca="1" si="287"/>
        <v>1.0087177460000001</v>
      </c>
      <c r="O1032" s="27">
        <f t="shared" si="300"/>
        <v>0</v>
      </c>
      <c r="P1032" s="18">
        <f t="shared" ca="1" si="288"/>
        <v>3731.1952879999999</v>
      </c>
      <c r="Q1032" s="3">
        <f t="shared" si="295"/>
        <v>0</v>
      </c>
      <c r="R1032" s="4" t="str">
        <f t="shared" si="296"/>
        <v>A+J=</v>
      </c>
      <c r="S1032" s="5">
        <f t="shared" si="297"/>
        <v>43724</v>
      </c>
      <c r="T1032" s="8">
        <f t="shared" si="298"/>
        <v>0</v>
      </c>
      <c r="U1032" s="8"/>
      <c r="V1032" s="8"/>
      <c r="W1032" s="8"/>
      <c r="X1032" s="8"/>
      <c r="Y1032" s="6"/>
      <c r="Z1032" s="8"/>
      <c r="AA1032" s="8"/>
      <c r="AB1032" s="8"/>
      <c r="AC1032" s="8"/>
      <c r="AD1032" s="8"/>
      <c r="AE1032" s="9"/>
      <c r="AF1032" s="8"/>
      <c r="AG1032" s="8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6"/>
      <c r="GI1032" s="6"/>
      <c r="GJ1032" s="6"/>
      <c r="GK1032" s="6"/>
      <c r="GL1032" s="6"/>
      <c r="GM1032" s="6"/>
      <c r="GN1032" s="6"/>
      <c r="GO1032" s="6"/>
      <c r="GP1032" s="6"/>
      <c r="GQ1032" s="6"/>
      <c r="GR1032" s="6"/>
      <c r="GS1032" s="6"/>
      <c r="GT1032" s="6"/>
      <c r="GU1032" s="6"/>
      <c r="GV1032" s="6"/>
      <c r="GW1032" s="6"/>
      <c r="GX1032" s="6"/>
      <c r="GY1032" s="6"/>
      <c r="GZ1032" s="6"/>
    </row>
    <row r="1033" spans="1:208" x14ac:dyDescent="0.15">
      <c r="A1033" s="153">
        <f t="shared" si="289"/>
        <v>43649</v>
      </c>
      <c r="B1033" s="23" t="str">
        <f t="shared" ca="1" si="299"/>
        <v>n.d</v>
      </c>
      <c r="C1033" s="18">
        <f t="shared" si="290"/>
        <v>428000</v>
      </c>
      <c r="D1033" s="17">
        <f ca="1">IF(A1033&lt;$B$1,VLOOKUP(A1033,[1]DI!$A$4:$B$15000,2,FALSE),0)</f>
        <v>0</v>
      </c>
      <c r="E1033" s="18">
        <f t="shared" ca="1" si="284"/>
        <v>1</v>
      </c>
      <c r="F1033" s="18">
        <f ca="1">(TRUNC(PRODUCT($E$12:$E1032),16))</f>
        <v>1.19285434303586</v>
      </c>
      <c r="G1033" s="18">
        <f t="shared" ca="1" si="301"/>
        <v>1.19285434303586</v>
      </c>
      <c r="H1033" s="18">
        <f t="shared" ca="1" si="285"/>
        <v>1</v>
      </c>
      <c r="I1033" s="17">
        <f t="shared" si="291"/>
        <v>0.03</v>
      </c>
      <c r="J1033" s="5">
        <f t="shared" si="292"/>
        <v>43539</v>
      </c>
      <c r="K1033" s="2">
        <f t="shared" si="293"/>
        <v>75</v>
      </c>
      <c r="L1033" s="27">
        <f t="shared" si="294"/>
        <v>75</v>
      </c>
      <c r="M1033" s="14">
        <f t="shared" si="286"/>
        <v>1.008836072</v>
      </c>
      <c r="N1033" s="14">
        <f t="shared" ca="1" si="287"/>
        <v>1.008836072</v>
      </c>
      <c r="O1033" s="27">
        <f t="shared" si="300"/>
        <v>0</v>
      </c>
      <c r="P1033" s="18">
        <f t="shared" ca="1" si="288"/>
        <v>3781.838816</v>
      </c>
      <c r="Q1033" s="3">
        <f t="shared" si="295"/>
        <v>0</v>
      </c>
      <c r="R1033" s="4" t="str">
        <f t="shared" si="296"/>
        <v>A+J=</v>
      </c>
      <c r="S1033" s="5">
        <f t="shared" si="297"/>
        <v>43724</v>
      </c>
      <c r="T1033" s="8">
        <f t="shared" si="298"/>
        <v>0</v>
      </c>
      <c r="U1033" s="8"/>
      <c r="V1033" s="8"/>
      <c r="W1033" s="8"/>
      <c r="X1033" s="8"/>
      <c r="Y1033" s="6"/>
      <c r="Z1033" s="8"/>
      <c r="AA1033" s="8"/>
      <c r="AB1033" s="8"/>
      <c r="AC1033" s="8"/>
      <c r="AD1033" s="8"/>
      <c r="AE1033" s="9"/>
      <c r="AF1033" s="8"/>
      <c r="AG1033" s="8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6"/>
      <c r="GI1033" s="6"/>
      <c r="GJ1033" s="6"/>
      <c r="GK1033" s="6"/>
      <c r="GL1033" s="6"/>
      <c r="GM1033" s="6"/>
      <c r="GN1033" s="6"/>
      <c r="GO1033" s="6"/>
      <c r="GP1033" s="6"/>
      <c r="GQ1033" s="6"/>
      <c r="GR1033" s="6"/>
      <c r="GS1033" s="6"/>
      <c r="GT1033" s="6"/>
      <c r="GU1033" s="6"/>
      <c r="GV1033" s="6"/>
      <c r="GW1033" s="6"/>
      <c r="GX1033" s="6"/>
      <c r="GY1033" s="6"/>
      <c r="GZ1033" s="6"/>
    </row>
    <row r="1034" spans="1:208" x14ac:dyDescent="0.15">
      <c r="A1034" s="153">
        <f t="shared" si="289"/>
        <v>43650</v>
      </c>
      <c r="B1034" s="23" t="str">
        <f t="shared" ca="1" si="299"/>
        <v>n.d</v>
      </c>
      <c r="C1034" s="18">
        <f t="shared" si="290"/>
        <v>428000</v>
      </c>
      <c r="D1034" s="17">
        <f ca="1">IF(A1034&lt;$B$1,VLOOKUP(A1034,[1]DI!$A$4:$B$15000,2,FALSE),0)</f>
        <v>0</v>
      </c>
      <c r="E1034" s="18">
        <f t="shared" ca="1" si="284"/>
        <v>1</v>
      </c>
      <c r="F1034" s="18">
        <f ca="1">(TRUNC(PRODUCT($E$12:$E1033),16))</f>
        <v>1.19285434303586</v>
      </c>
      <c r="G1034" s="18">
        <f t="shared" ca="1" si="301"/>
        <v>1.19285434303586</v>
      </c>
      <c r="H1034" s="18">
        <f t="shared" ca="1" si="285"/>
        <v>1</v>
      </c>
      <c r="I1034" s="17">
        <f t="shared" si="291"/>
        <v>0.03</v>
      </c>
      <c r="J1034" s="5">
        <f t="shared" si="292"/>
        <v>43539</v>
      </c>
      <c r="K1034" s="2">
        <f t="shared" si="293"/>
        <v>76</v>
      </c>
      <c r="L1034" s="27">
        <f t="shared" si="294"/>
        <v>76</v>
      </c>
      <c r="M1034" s="14">
        <f t="shared" si="286"/>
        <v>1.008954412</v>
      </c>
      <c r="N1034" s="14">
        <f t="shared" ca="1" si="287"/>
        <v>1.008954412</v>
      </c>
      <c r="O1034" s="27">
        <f t="shared" si="300"/>
        <v>0</v>
      </c>
      <c r="P1034" s="18">
        <f t="shared" ca="1" si="288"/>
        <v>3832.4883359999999</v>
      </c>
      <c r="Q1034" s="3">
        <f t="shared" si="295"/>
        <v>0</v>
      </c>
      <c r="R1034" s="4" t="str">
        <f t="shared" si="296"/>
        <v>A+J=</v>
      </c>
      <c r="S1034" s="5">
        <f t="shared" si="297"/>
        <v>43724</v>
      </c>
      <c r="T1034" s="8">
        <f t="shared" si="298"/>
        <v>0</v>
      </c>
      <c r="U1034" s="8"/>
      <c r="V1034" s="8"/>
      <c r="W1034" s="8"/>
      <c r="X1034" s="8"/>
      <c r="Y1034" s="6"/>
      <c r="Z1034" s="8"/>
      <c r="AA1034" s="8"/>
      <c r="AB1034" s="8"/>
      <c r="AC1034" s="8"/>
      <c r="AD1034" s="8"/>
      <c r="AE1034" s="9"/>
      <c r="AF1034" s="8"/>
      <c r="AG1034" s="8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6"/>
      <c r="GI1034" s="6"/>
      <c r="GJ1034" s="6"/>
      <c r="GK1034" s="6"/>
      <c r="GL1034" s="6"/>
      <c r="GM1034" s="6"/>
      <c r="GN1034" s="6"/>
      <c r="GO1034" s="6"/>
      <c r="GP1034" s="6"/>
      <c r="GQ1034" s="6"/>
      <c r="GR1034" s="6"/>
      <c r="GS1034" s="6"/>
      <c r="GT1034" s="6"/>
      <c r="GU1034" s="6"/>
      <c r="GV1034" s="6"/>
      <c r="GW1034" s="6"/>
      <c r="GX1034" s="6"/>
      <c r="GY1034" s="6"/>
      <c r="GZ1034" s="6"/>
    </row>
    <row r="1035" spans="1:208" x14ac:dyDescent="0.15">
      <c r="A1035" s="153">
        <f t="shared" si="289"/>
        <v>43651</v>
      </c>
      <c r="B1035" s="23" t="str">
        <f t="shared" ca="1" si="299"/>
        <v>n.d</v>
      </c>
      <c r="C1035" s="18">
        <f t="shared" si="290"/>
        <v>428000</v>
      </c>
      <c r="D1035" s="17">
        <f ca="1">IF(A1035&lt;$B$1,VLOOKUP(A1035,[1]DI!$A$4:$B$15000,2,FALSE),0)</f>
        <v>0</v>
      </c>
      <c r="E1035" s="18">
        <f t="shared" ca="1" si="284"/>
        <v>1</v>
      </c>
      <c r="F1035" s="18">
        <f ca="1">(TRUNC(PRODUCT($E$12:$E1034),16))</f>
        <v>1.19285434303586</v>
      </c>
      <c r="G1035" s="18">
        <f t="shared" ca="1" si="301"/>
        <v>1.19285434303586</v>
      </c>
      <c r="H1035" s="18">
        <f t="shared" ca="1" si="285"/>
        <v>1</v>
      </c>
      <c r="I1035" s="17">
        <f t="shared" si="291"/>
        <v>0.03</v>
      </c>
      <c r="J1035" s="5">
        <f t="shared" si="292"/>
        <v>43539</v>
      </c>
      <c r="K1035" s="2">
        <f t="shared" si="293"/>
        <v>77</v>
      </c>
      <c r="L1035" s="27">
        <f t="shared" si="294"/>
        <v>77</v>
      </c>
      <c r="M1035" s="14">
        <f t="shared" si="286"/>
        <v>1.0090727669999999</v>
      </c>
      <c r="N1035" s="14">
        <f t="shared" ca="1" si="287"/>
        <v>1.0090727669999999</v>
      </c>
      <c r="O1035" s="27">
        <f t="shared" si="300"/>
        <v>0</v>
      </c>
      <c r="P1035" s="18">
        <f t="shared" ca="1" si="288"/>
        <v>3883.1442759900001</v>
      </c>
      <c r="Q1035" s="3">
        <f t="shared" si="295"/>
        <v>0</v>
      </c>
      <c r="R1035" s="4" t="str">
        <f t="shared" si="296"/>
        <v>A+J=</v>
      </c>
      <c r="S1035" s="5">
        <f t="shared" si="297"/>
        <v>43724</v>
      </c>
      <c r="T1035" s="8">
        <f t="shared" si="298"/>
        <v>0</v>
      </c>
      <c r="U1035" s="8"/>
      <c r="V1035" s="8"/>
      <c r="W1035" s="8"/>
      <c r="X1035" s="8"/>
      <c r="Y1035" s="6"/>
      <c r="Z1035" s="8"/>
      <c r="AA1035" s="8"/>
      <c r="AB1035" s="8"/>
      <c r="AC1035" s="8"/>
      <c r="AD1035" s="8"/>
      <c r="AE1035" s="9"/>
      <c r="AF1035" s="8"/>
      <c r="AG1035" s="8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6"/>
      <c r="GI1035" s="6"/>
      <c r="GJ1035" s="6"/>
      <c r="GK1035" s="6"/>
      <c r="GL1035" s="6"/>
      <c r="GM1035" s="6"/>
      <c r="GN1035" s="6"/>
      <c r="GO1035" s="6"/>
      <c r="GP1035" s="6"/>
      <c r="GQ1035" s="6"/>
      <c r="GR1035" s="6"/>
      <c r="GS1035" s="6"/>
      <c r="GT1035" s="6"/>
      <c r="GU1035" s="6"/>
      <c r="GV1035" s="6"/>
      <c r="GW1035" s="6"/>
      <c r="GX1035" s="6"/>
      <c r="GY1035" s="6"/>
      <c r="GZ1035" s="6"/>
    </row>
    <row r="1036" spans="1:208" x14ac:dyDescent="0.15">
      <c r="A1036" s="153">
        <f t="shared" si="289"/>
        <v>43652</v>
      </c>
      <c r="B1036" s="23" t="str">
        <f t="shared" ca="1" si="299"/>
        <v>n.d</v>
      </c>
      <c r="C1036" s="18">
        <f t="shared" si="290"/>
        <v>428000</v>
      </c>
      <c r="D1036" s="17">
        <f ca="1">IF(A1036&lt;$B$1,VLOOKUP(A1036,[1]DI!$A$4:$B$15000,2,FALSE),0)</f>
        <v>0</v>
      </c>
      <c r="E1036" s="18">
        <f t="shared" ref="E1036:E1099" ca="1" si="302">IF(A1036&lt;A$10,1,ROUND(((1+D1036)^(1/252)),8))</f>
        <v>1</v>
      </c>
      <c r="F1036" s="18">
        <f ca="1">(TRUNC(PRODUCT($E$12:$E1035),16))</f>
        <v>1.19285434303586</v>
      </c>
      <c r="G1036" s="18">
        <f t="shared" ca="1" si="301"/>
        <v>1.19285434303586</v>
      </c>
      <c r="H1036" s="18">
        <f t="shared" ref="H1036:H1099" ca="1" si="303">ROUND(F1036/G1036,8)</f>
        <v>1</v>
      </c>
      <c r="I1036" s="17">
        <f t="shared" si="291"/>
        <v>0.03</v>
      </c>
      <c r="J1036" s="5">
        <f t="shared" si="292"/>
        <v>43539</v>
      </c>
      <c r="K1036" s="2">
        <f t="shared" si="293"/>
        <v>77</v>
      </c>
      <c r="L1036" s="27">
        <f t="shared" si="294"/>
        <v>78</v>
      </c>
      <c r="M1036" s="14">
        <f t="shared" ref="M1036:M1099" si="304">ROUND((I1036+1)^(L1036/252),9)</f>
        <v>1.009191135</v>
      </c>
      <c r="N1036" s="14">
        <f t="shared" ref="N1036:N1099" ca="1" si="305">ROUND(H1036*M1036,9)</f>
        <v>1.009191135</v>
      </c>
      <c r="O1036" s="27">
        <f t="shared" si="300"/>
        <v>0</v>
      </c>
      <c r="P1036" s="18">
        <f t="shared" ref="P1036:P1099" ca="1" si="306">TRUNC(((N1036-1)*C1036),8)</f>
        <v>3933.8057800000001</v>
      </c>
      <c r="Q1036" s="3">
        <f t="shared" si="295"/>
        <v>0</v>
      </c>
      <c r="R1036" s="4" t="str">
        <f t="shared" si="296"/>
        <v>A+J=</v>
      </c>
      <c r="S1036" s="5">
        <f t="shared" si="297"/>
        <v>43724</v>
      </c>
      <c r="T1036" s="8">
        <f t="shared" si="298"/>
        <v>0</v>
      </c>
      <c r="U1036" s="8"/>
      <c r="V1036" s="8"/>
      <c r="W1036" s="8"/>
      <c r="X1036" s="8"/>
      <c r="Y1036" s="6"/>
      <c r="Z1036" s="8"/>
      <c r="AA1036" s="8"/>
      <c r="AB1036" s="8"/>
      <c r="AC1036" s="8"/>
      <c r="AD1036" s="8"/>
      <c r="AE1036" s="9"/>
      <c r="AF1036" s="8"/>
      <c r="AG1036" s="8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6"/>
      <c r="GI1036" s="6"/>
      <c r="GJ1036" s="6"/>
      <c r="GK1036" s="6"/>
      <c r="GL1036" s="6"/>
      <c r="GM1036" s="6"/>
      <c r="GN1036" s="6"/>
      <c r="GO1036" s="6"/>
      <c r="GP1036" s="6"/>
      <c r="GQ1036" s="6"/>
      <c r="GR1036" s="6"/>
      <c r="GS1036" s="6"/>
      <c r="GT1036" s="6"/>
      <c r="GU1036" s="6"/>
      <c r="GV1036" s="6"/>
      <c r="GW1036" s="6"/>
      <c r="GX1036" s="6"/>
      <c r="GY1036" s="6"/>
      <c r="GZ1036" s="6"/>
    </row>
    <row r="1037" spans="1:208" x14ac:dyDescent="0.15">
      <c r="A1037" s="153">
        <f t="shared" ref="A1037:A1100" si="307">(A1036+1)</f>
        <v>43653</v>
      </c>
      <c r="B1037" s="23" t="str">
        <f t="shared" ca="1" si="299"/>
        <v>n.d</v>
      </c>
      <c r="C1037" s="18">
        <f t="shared" ref="C1037:C1100" si="308">(C1036-Q1036)</f>
        <v>428000</v>
      </c>
      <c r="D1037" s="17">
        <f ca="1">IF(A1037&lt;$B$1,VLOOKUP(A1037,[1]DI!$A$4:$B$15000,2,FALSE),0)</f>
        <v>0</v>
      </c>
      <c r="E1037" s="18">
        <f t="shared" ca="1" si="302"/>
        <v>1</v>
      </c>
      <c r="F1037" s="18">
        <f ca="1">(TRUNC(PRODUCT($E$12:$E1036),16))</f>
        <v>1.19285434303586</v>
      </c>
      <c r="G1037" s="18">
        <f t="shared" ca="1" si="301"/>
        <v>1.19285434303586</v>
      </c>
      <c r="H1037" s="18">
        <f t="shared" ca="1" si="303"/>
        <v>1</v>
      </c>
      <c r="I1037" s="17">
        <f t="shared" ref="I1037:I1100" si="309">I1036</f>
        <v>0.03</v>
      </c>
      <c r="J1037" s="5">
        <f t="shared" ref="J1037:J1100" si="310">IF(O1036&gt;0,VLOOKUP(O1036,V$12:AF$48,2),J1036)</f>
        <v>43539</v>
      </c>
      <c r="K1037" s="2">
        <f t="shared" ref="K1037:K1100" si="311">IF(A1037&gt;J1037,IF(NETWORKDAYS(J1037,A1037,$V$52:$V$436)-1=0,1,NETWORKDAYS(J1037,A1037,$V$52:$V$436)-1),0)</f>
        <v>77</v>
      </c>
      <c r="L1037" s="27">
        <f t="shared" ref="L1037:L1100" si="312">IF(AND(K1037=1,K1036=1),1,IF(K1037&gt;0,IF(K1037=K1036,K1037+1,K1037),0))</f>
        <v>78</v>
      </c>
      <c r="M1037" s="14">
        <f t="shared" si="304"/>
        <v>1.009191135</v>
      </c>
      <c r="N1037" s="14">
        <f t="shared" ca="1" si="305"/>
        <v>1.009191135</v>
      </c>
      <c r="O1037" s="27">
        <f t="shared" si="300"/>
        <v>0</v>
      </c>
      <c r="P1037" s="18">
        <f t="shared" ca="1" si="306"/>
        <v>3933.8057800000001</v>
      </c>
      <c r="Q1037" s="3">
        <f t="shared" ref="Q1037:Q1100" si="313">IF(O1037&gt;0,VLOOKUP(O1037,$V$12:$AA$48,6),0)</f>
        <v>0</v>
      </c>
      <c r="R1037" s="4" t="str">
        <f t="shared" ref="R1037:R1100" si="314">IF(O1036&gt;0,VLOOKUP(O1036,V$12:AF$48,10),R1036)</f>
        <v>A+J=</v>
      </c>
      <c r="S1037" s="5">
        <f t="shared" ref="S1037:S1100" si="315">IF(O1036&gt;0,VLOOKUP(O1036,V$12:AF$48,11),S1036)</f>
        <v>43724</v>
      </c>
      <c r="T1037" s="8">
        <f t="shared" ref="T1037:T1100" si="316">IF(O1037&gt;0,(P1037+Q1037)*T$10,0)</f>
        <v>0</v>
      </c>
      <c r="U1037" s="8"/>
      <c r="V1037" s="8"/>
      <c r="W1037" s="8"/>
      <c r="X1037" s="8"/>
      <c r="Y1037" s="6"/>
      <c r="Z1037" s="8"/>
      <c r="AA1037" s="8"/>
      <c r="AB1037" s="8"/>
      <c r="AC1037" s="8"/>
      <c r="AD1037" s="8"/>
      <c r="AE1037" s="9"/>
      <c r="AF1037" s="8"/>
      <c r="AG1037" s="8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6"/>
      <c r="GI1037" s="6"/>
      <c r="GJ1037" s="6"/>
      <c r="GK1037" s="6"/>
      <c r="GL1037" s="6"/>
      <c r="GM1037" s="6"/>
      <c r="GN1037" s="6"/>
      <c r="GO1037" s="6"/>
      <c r="GP1037" s="6"/>
      <c r="GQ1037" s="6"/>
      <c r="GR1037" s="6"/>
      <c r="GS1037" s="6"/>
      <c r="GT1037" s="6"/>
      <c r="GU1037" s="6"/>
      <c r="GV1037" s="6"/>
      <c r="GW1037" s="6"/>
      <c r="GX1037" s="6"/>
      <c r="GY1037" s="6"/>
      <c r="GZ1037" s="6"/>
    </row>
    <row r="1038" spans="1:208" x14ac:dyDescent="0.15">
      <c r="A1038" s="153">
        <f t="shared" si="307"/>
        <v>43654</v>
      </c>
      <c r="B1038" s="23" t="str">
        <f t="shared" ref="B1038:B1101" ca="1" si="317">IF(A1038&lt;=TODAY(),C1038+P1038,IF(AND(A1038&gt;TODAY(),A1038&lt;=$B$1),IF(VLOOKUP(TODAY(),$A$10:$D$10000,4,FALSE)=0,"n.d",C1038+P1038),"n.d"))</f>
        <v>n.d</v>
      </c>
      <c r="C1038" s="18">
        <f t="shared" si="308"/>
        <v>428000</v>
      </c>
      <c r="D1038" s="17">
        <f ca="1">IF(A1038&lt;$B$1,VLOOKUP(A1038,[1]DI!$A$4:$B$15000,2,FALSE),0)</f>
        <v>0</v>
      </c>
      <c r="E1038" s="18">
        <f t="shared" ca="1" si="302"/>
        <v>1</v>
      </c>
      <c r="F1038" s="18">
        <f ca="1">(TRUNC(PRODUCT($E$12:$E1037),16))</f>
        <v>1.19285434303586</v>
      </c>
      <c r="G1038" s="18">
        <f t="shared" ca="1" si="301"/>
        <v>1.19285434303586</v>
      </c>
      <c r="H1038" s="18">
        <f t="shared" ca="1" si="303"/>
        <v>1</v>
      </c>
      <c r="I1038" s="17">
        <f t="shared" si="309"/>
        <v>0.03</v>
      </c>
      <c r="J1038" s="5">
        <f t="shared" si="310"/>
        <v>43539</v>
      </c>
      <c r="K1038" s="2">
        <f t="shared" si="311"/>
        <v>78</v>
      </c>
      <c r="L1038" s="27">
        <f t="shared" si="312"/>
        <v>78</v>
      </c>
      <c r="M1038" s="14">
        <f t="shared" si="304"/>
        <v>1.009191135</v>
      </c>
      <c r="N1038" s="14">
        <f t="shared" ca="1" si="305"/>
        <v>1.009191135</v>
      </c>
      <c r="O1038" s="27">
        <f t="shared" ref="O1038:O1101" si="318">IF(VLOOKUP(A1038,W$12:AD$48,8)=VLOOKUP(A1037,W$12:AD$48,8),0,VLOOKUP(A1038,W$12:AD$48,8))</f>
        <v>0</v>
      </c>
      <c r="P1038" s="18">
        <f t="shared" ca="1" si="306"/>
        <v>3933.8057800000001</v>
      </c>
      <c r="Q1038" s="3">
        <f t="shared" si="313"/>
        <v>0</v>
      </c>
      <c r="R1038" s="4" t="str">
        <f t="shared" si="314"/>
        <v>A+J=</v>
      </c>
      <c r="S1038" s="5">
        <f t="shared" si="315"/>
        <v>43724</v>
      </c>
      <c r="T1038" s="8">
        <f t="shared" si="316"/>
        <v>0</v>
      </c>
      <c r="U1038" s="8"/>
      <c r="V1038" s="8"/>
      <c r="W1038" s="8"/>
      <c r="X1038" s="8"/>
      <c r="Y1038" s="6"/>
      <c r="Z1038" s="8"/>
      <c r="AA1038" s="8"/>
      <c r="AB1038" s="8"/>
      <c r="AC1038" s="8"/>
      <c r="AD1038" s="8"/>
      <c r="AE1038" s="9"/>
      <c r="AF1038" s="8"/>
      <c r="AG1038" s="8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6"/>
      <c r="GI1038" s="6"/>
      <c r="GJ1038" s="6"/>
      <c r="GK1038" s="6"/>
      <c r="GL1038" s="6"/>
      <c r="GM1038" s="6"/>
      <c r="GN1038" s="6"/>
      <c r="GO1038" s="6"/>
      <c r="GP1038" s="6"/>
      <c r="GQ1038" s="6"/>
      <c r="GR1038" s="6"/>
      <c r="GS1038" s="6"/>
      <c r="GT1038" s="6"/>
      <c r="GU1038" s="6"/>
      <c r="GV1038" s="6"/>
      <c r="GW1038" s="6"/>
      <c r="GX1038" s="6"/>
      <c r="GY1038" s="6"/>
      <c r="GZ1038" s="6"/>
    </row>
    <row r="1039" spans="1:208" x14ac:dyDescent="0.15">
      <c r="A1039" s="153">
        <f t="shared" si="307"/>
        <v>43655</v>
      </c>
      <c r="B1039" s="23" t="str">
        <f t="shared" ca="1" si="317"/>
        <v>n.d</v>
      </c>
      <c r="C1039" s="18">
        <f t="shared" si="308"/>
        <v>428000</v>
      </c>
      <c r="D1039" s="17">
        <f ca="1">IF(A1039&lt;$B$1,VLOOKUP(A1039,[1]DI!$A$4:$B$15000,2,FALSE),0)</f>
        <v>0</v>
      </c>
      <c r="E1039" s="18">
        <f t="shared" ca="1" si="302"/>
        <v>1</v>
      </c>
      <c r="F1039" s="18">
        <f ca="1">(TRUNC(PRODUCT($E$12:$E1038),16))</f>
        <v>1.19285434303586</v>
      </c>
      <c r="G1039" s="18">
        <f t="shared" ca="1" si="301"/>
        <v>1.19285434303586</v>
      </c>
      <c r="H1039" s="18">
        <f t="shared" ca="1" si="303"/>
        <v>1</v>
      </c>
      <c r="I1039" s="17">
        <f t="shared" si="309"/>
        <v>0.03</v>
      </c>
      <c r="J1039" s="5">
        <f t="shared" si="310"/>
        <v>43539</v>
      </c>
      <c r="K1039" s="2">
        <f t="shared" si="311"/>
        <v>79</v>
      </c>
      <c r="L1039" s="27">
        <f t="shared" si="312"/>
        <v>79</v>
      </c>
      <c r="M1039" s="14">
        <f t="shared" si="304"/>
        <v>1.0093095160000001</v>
      </c>
      <c r="N1039" s="14">
        <f t="shared" ca="1" si="305"/>
        <v>1.0093095160000001</v>
      </c>
      <c r="O1039" s="27">
        <f t="shared" si="318"/>
        <v>0</v>
      </c>
      <c r="P1039" s="18">
        <f t="shared" ca="1" si="306"/>
        <v>3984.4728479999999</v>
      </c>
      <c r="Q1039" s="3">
        <f t="shared" si="313"/>
        <v>0</v>
      </c>
      <c r="R1039" s="4" t="str">
        <f t="shared" si="314"/>
        <v>A+J=</v>
      </c>
      <c r="S1039" s="5">
        <f t="shared" si="315"/>
        <v>43724</v>
      </c>
      <c r="T1039" s="8">
        <f t="shared" si="316"/>
        <v>0</v>
      </c>
      <c r="U1039" s="8"/>
      <c r="V1039" s="8"/>
      <c r="W1039" s="8"/>
      <c r="X1039" s="8"/>
      <c r="Y1039" s="6"/>
      <c r="Z1039" s="8"/>
      <c r="AA1039" s="8"/>
      <c r="AB1039" s="8"/>
      <c r="AC1039" s="8"/>
      <c r="AD1039" s="8"/>
      <c r="AE1039" s="9"/>
      <c r="AF1039" s="8"/>
      <c r="AG1039" s="8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6"/>
      <c r="GI1039" s="6"/>
      <c r="GJ1039" s="6"/>
      <c r="GK1039" s="6"/>
      <c r="GL1039" s="6"/>
      <c r="GM1039" s="6"/>
      <c r="GN1039" s="6"/>
      <c r="GO1039" s="6"/>
      <c r="GP1039" s="6"/>
      <c r="GQ1039" s="6"/>
      <c r="GR1039" s="6"/>
      <c r="GS1039" s="6"/>
      <c r="GT1039" s="6"/>
      <c r="GU1039" s="6"/>
      <c r="GV1039" s="6"/>
      <c r="GW1039" s="6"/>
      <c r="GX1039" s="6"/>
      <c r="GY1039" s="6"/>
      <c r="GZ1039" s="6"/>
    </row>
    <row r="1040" spans="1:208" x14ac:dyDescent="0.15">
      <c r="A1040" s="153">
        <f t="shared" si="307"/>
        <v>43656</v>
      </c>
      <c r="B1040" s="23" t="str">
        <f t="shared" ca="1" si="317"/>
        <v>n.d</v>
      </c>
      <c r="C1040" s="18">
        <f t="shared" si="308"/>
        <v>428000</v>
      </c>
      <c r="D1040" s="17">
        <f ca="1">IF(A1040&lt;$B$1,VLOOKUP(A1040,[1]DI!$A$4:$B$15000,2,FALSE),0)</f>
        <v>0</v>
      </c>
      <c r="E1040" s="18">
        <f t="shared" ca="1" si="302"/>
        <v>1</v>
      </c>
      <c r="F1040" s="18">
        <f ca="1">(TRUNC(PRODUCT($E$12:$E1039),16))</f>
        <v>1.19285434303586</v>
      </c>
      <c r="G1040" s="18">
        <f t="shared" ca="1" si="301"/>
        <v>1.19285434303586</v>
      </c>
      <c r="H1040" s="18">
        <f t="shared" ca="1" si="303"/>
        <v>1</v>
      </c>
      <c r="I1040" s="17">
        <f t="shared" si="309"/>
        <v>0.03</v>
      </c>
      <c r="J1040" s="5">
        <f t="shared" si="310"/>
        <v>43539</v>
      </c>
      <c r="K1040" s="2">
        <f t="shared" si="311"/>
        <v>80</v>
      </c>
      <c r="L1040" s="27">
        <f t="shared" si="312"/>
        <v>80</v>
      </c>
      <c r="M1040" s="14">
        <f t="shared" si="304"/>
        <v>1.009427912</v>
      </c>
      <c r="N1040" s="14">
        <f t="shared" ca="1" si="305"/>
        <v>1.009427912</v>
      </c>
      <c r="O1040" s="27">
        <f t="shared" si="318"/>
        <v>0</v>
      </c>
      <c r="P1040" s="18">
        <f t="shared" ca="1" si="306"/>
        <v>4035.1463359999998</v>
      </c>
      <c r="Q1040" s="3">
        <f t="shared" si="313"/>
        <v>0</v>
      </c>
      <c r="R1040" s="4" t="str">
        <f t="shared" si="314"/>
        <v>A+J=</v>
      </c>
      <c r="S1040" s="5">
        <f t="shared" si="315"/>
        <v>43724</v>
      </c>
      <c r="T1040" s="8">
        <f t="shared" si="316"/>
        <v>0</v>
      </c>
      <c r="U1040" s="8"/>
      <c r="V1040" s="8"/>
      <c r="W1040" s="8"/>
      <c r="X1040" s="8"/>
      <c r="Y1040" s="6"/>
      <c r="Z1040" s="8"/>
      <c r="AA1040" s="8"/>
      <c r="AB1040" s="8"/>
      <c r="AC1040" s="8"/>
      <c r="AD1040" s="8"/>
      <c r="AE1040" s="9"/>
      <c r="AF1040" s="8"/>
      <c r="AG1040" s="8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6"/>
      <c r="GI1040" s="6"/>
      <c r="GJ1040" s="6"/>
      <c r="GK1040" s="6"/>
      <c r="GL1040" s="6"/>
      <c r="GM1040" s="6"/>
      <c r="GN1040" s="6"/>
      <c r="GO1040" s="6"/>
      <c r="GP1040" s="6"/>
      <c r="GQ1040" s="6"/>
      <c r="GR1040" s="6"/>
      <c r="GS1040" s="6"/>
      <c r="GT1040" s="6"/>
      <c r="GU1040" s="6"/>
      <c r="GV1040" s="6"/>
      <c r="GW1040" s="6"/>
      <c r="GX1040" s="6"/>
      <c r="GY1040" s="6"/>
      <c r="GZ1040" s="6"/>
    </row>
    <row r="1041" spans="1:208" x14ac:dyDescent="0.15">
      <c r="A1041" s="153">
        <f t="shared" si="307"/>
        <v>43657</v>
      </c>
      <c r="B1041" s="23" t="str">
        <f t="shared" ca="1" si="317"/>
        <v>n.d</v>
      </c>
      <c r="C1041" s="18">
        <f t="shared" si="308"/>
        <v>428000</v>
      </c>
      <c r="D1041" s="17">
        <f ca="1">IF(A1041&lt;$B$1,VLOOKUP(A1041,[1]DI!$A$4:$B$15000,2,FALSE),0)</f>
        <v>0</v>
      </c>
      <c r="E1041" s="18">
        <f t="shared" ca="1" si="302"/>
        <v>1</v>
      </c>
      <c r="F1041" s="18">
        <f ca="1">(TRUNC(PRODUCT($E$12:$E1040),16))</f>
        <v>1.19285434303586</v>
      </c>
      <c r="G1041" s="18">
        <f t="shared" ca="1" si="301"/>
        <v>1.19285434303586</v>
      </c>
      <c r="H1041" s="18">
        <f t="shared" ca="1" si="303"/>
        <v>1</v>
      </c>
      <c r="I1041" s="17">
        <f t="shared" si="309"/>
        <v>0.03</v>
      </c>
      <c r="J1041" s="5">
        <f t="shared" si="310"/>
        <v>43539</v>
      </c>
      <c r="K1041" s="2">
        <f t="shared" si="311"/>
        <v>81</v>
      </c>
      <c r="L1041" s="27">
        <f t="shared" si="312"/>
        <v>81</v>
      </c>
      <c r="M1041" s="14">
        <f t="shared" si="304"/>
        <v>1.0095463220000001</v>
      </c>
      <c r="N1041" s="14">
        <f t="shared" ca="1" si="305"/>
        <v>1.0095463220000001</v>
      </c>
      <c r="O1041" s="27">
        <f t="shared" si="318"/>
        <v>0</v>
      </c>
      <c r="P1041" s="18">
        <f t="shared" ca="1" si="306"/>
        <v>4085.825816</v>
      </c>
      <c r="Q1041" s="3">
        <f t="shared" si="313"/>
        <v>0</v>
      </c>
      <c r="R1041" s="4" t="str">
        <f t="shared" si="314"/>
        <v>A+J=</v>
      </c>
      <c r="S1041" s="5">
        <f t="shared" si="315"/>
        <v>43724</v>
      </c>
      <c r="T1041" s="8">
        <f t="shared" si="316"/>
        <v>0</v>
      </c>
      <c r="U1041" s="8"/>
      <c r="V1041" s="8"/>
      <c r="W1041" s="8"/>
      <c r="X1041" s="8"/>
      <c r="Y1041" s="6"/>
      <c r="Z1041" s="8"/>
      <c r="AA1041" s="8"/>
      <c r="AB1041" s="8"/>
      <c r="AC1041" s="8"/>
      <c r="AD1041" s="8"/>
      <c r="AE1041" s="9"/>
      <c r="AF1041" s="8"/>
      <c r="AG1041" s="8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6"/>
      <c r="GI1041" s="6"/>
      <c r="GJ1041" s="6"/>
      <c r="GK1041" s="6"/>
      <c r="GL1041" s="6"/>
      <c r="GM1041" s="6"/>
      <c r="GN1041" s="6"/>
      <c r="GO1041" s="6"/>
      <c r="GP1041" s="6"/>
      <c r="GQ1041" s="6"/>
      <c r="GR1041" s="6"/>
      <c r="GS1041" s="6"/>
      <c r="GT1041" s="6"/>
      <c r="GU1041" s="6"/>
      <c r="GV1041" s="6"/>
      <c r="GW1041" s="6"/>
      <c r="GX1041" s="6"/>
      <c r="GY1041" s="6"/>
      <c r="GZ1041" s="6"/>
    </row>
    <row r="1042" spans="1:208" x14ac:dyDescent="0.15">
      <c r="A1042" s="153">
        <f t="shared" si="307"/>
        <v>43658</v>
      </c>
      <c r="B1042" s="23" t="str">
        <f t="shared" ca="1" si="317"/>
        <v>n.d</v>
      </c>
      <c r="C1042" s="18">
        <f t="shared" si="308"/>
        <v>428000</v>
      </c>
      <c r="D1042" s="17">
        <f ca="1">IF(A1042&lt;$B$1,VLOOKUP(A1042,[1]DI!$A$4:$B$15000,2,FALSE),0)</f>
        <v>0</v>
      </c>
      <c r="E1042" s="18">
        <f t="shared" ca="1" si="302"/>
        <v>1</v>
      </c>
      <c r="F1042" s="18">
        <f ca="1">(TRUNC(PRODUCT($E$12:$E1041),16))</f>
        <v>1.19285434303586</v>
      </c>
      <c r="G1042" s="18">
        <f t="shared" ca="1" si="301"/>
        <v>1.19285434303586</v>
      </c>
      <c r="H1042" s="18">
        <f t="shared" ca="1" si="303"/>
        <v>1</v>
      </c>
      <c r="I1042" s="17">
        <f t="shared" si="309"/>
        <v>0.03</v>
      </c>
      <c r="J1042" s="5">
        <f t="shared" si="310"/>
        <v>43539</v>
      </c>
      <c r="K1042" s="2">
        <f t="shared" si="311"/>
        <v>82</v>
      </c>
      <c r="L1042" s="27">
        <f t="shared" si="312"/>
        <v>82</v>
      </c>
      <c r="M1042" s="14">
        <f t="shared" si="304"/>
        <v>1.009664745</v>
      </c>
      <c r="N1042" s="14">
        <f t="shared" ca="1" si="305"/>
        <v>1.009664745</v>
      </c>
      <c r="O1042" s="27">
        <f t="shared" si="318"/>
        <v>0</v>
      </c>
      <c r="P1042" s="18">
        <f t="shared" ca="1" si="306"/>
        <v>4136.5108600000003</v>
      </c>
      <c r="Q1042" s="3">
        <f t="shared" si="313"/>
        <v>0</v>
      </c>
      <c r="R1042" s="4" t="str">
        <f t="shared" si="314"/>
        <v>A+J=</v>
      </c>
      <c r="S1042" s="5">
        <f t="shared" si="315"/>
        <v>43724</v>
      </c>
      <c r="T1042" s="8">
        <f t="shared" si="316"/>
        <v>0</v>
      </c>
      <c r="U1042" s="8"/>
      <c r="V1042" s="8"/>
      <c r="W1042" s="8"/>
      <c r="X1042" s="8"/>
      <c r="Y1042" s="6"/>
      <c r="Z1042" s="8"/>
      <c r="AA1042" s="8"/>
      <c r="AB1042" s="8"/>
      <c r="AC1042" s="8"/>
      <c r="AD1042" s="8"/>
      <c r="AE1042" s="9"/>
      <c r="AF1042" s="8"/>
      <c r="AG1042" s="8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6"/>
      <c r="GI1042" s="6"/>
      <c r="GJ1042" s="6"/>
      <c r="GK1042" s="6"/>
      <c r="GL1042" s="6"/>
      <c r="GM1042" s="6"/>
      <c r="GN1042" s="6"/>
      <c r="GO1042" s="6"/>
      <c r="GP1042" s="6"/>
      <c r="GQ1042" s="6"/>
      <c r="GR1042" s="6"/>
      <c r="GS1042" s="6"/>
      <c r="GT1042" s="6"/>
      <c r="GU1042" s="6"/>
      <c r="GV1042" s="6"/>
      <c r="GW1042" s="6"/>
      <c r="GX1042" s="6"/>
      <c r="GY1042" s="6"/>
      <c r="GZ1042" s="6"/>
    </row>
    <row r="1043" spans="1:208" x14ac:dyDescent="0.15">
      <c r="A1043" s="153">
        <f t="shared" si="307"/>
        <v>43659</v>
      </c>
      <c r="B1043" s="23" t="str">
        <f t="shared" ca="1" si="317"/>
        <v>n.d</v>
      </c>
      <c r="C1043" s="18">
        <f t="shared" si="308"/>
        <v>428000</v>
      </c>
      <c r="D1043" s="17">
        <f ca="1">IF(A1043&lt;$B$1,VLOOKUP(A1043,[1]DI!$A$4:$B$15000,2,FALSE),0)</f>
        <v>0</v>
      </c>
      <c r="E1043" s="18">
        <f t="shared" ca="1" si="302"/>
        <v>1</v>
      </c>
      <c r="F1043" s="18">
        <f ca="1">(TRUNC(PRODUCT($E$12:$E1042),16))</f>
        <v>1.19285434303586</v>
      </c>
      <c r="G1043" s="18">
        <f t="shared" ca="1" si="301"/>
        <v>1.19285434303586</v>
      </c>
      <c r="H1043" s="18">
        <f t="shared" ca="1" si="303"/>
        <v>1</v>
      </c>
      <c r="I1043" s="17">
        <f t="shared" si="309"/>
        <v>0.03</v>
      </c>
      <c r="J1043" s="5">
        <f t="shared" si="310"/>
        <v>43539</v>
      </c>
      <c r="K1043" s="2">
        <f t="shared" si="311"/>
        <v>82</v>
      </c>
      <c r="L1043" s="27">
        <f t="shared" si="312"/>
        <v>83</v>
      </c>
      <c r="M1043" s="14">
        <f t="shared" si="304"/>
        <v>1.0097831829999999</v>
      </c>
      <c r="N1043" s="14">
        <f t="shared" ca="1" si="305"/>
        <v>1.0097831829999999</v>
      </c>
      <c r="O1043" s="27">
        <f t="shared" si="318"/>
        <v>0</v>
      </c>
      <c r="P1043" s="18">
        <f t="shared" ca="1" si="306"/>
        <v>4187.20232399</v>
      </c>
      <c r="Q1043" s="3">
        <f t="shared" si="313"/>
        <v>0</v>
      </c>
      <c r="R1043" s="4" t="str">
        <f t="shared" si="314"/>
        <v>A+J=</v>
      </c>
      <c r="S1043" s="5">
        <f t="shared" si="315"/>
        <v>43724</v>
      </c>
      <c r="T1043" s="8">
        <f t="shared" si="316"/>
        <v>0</v>
      </c>
      <c r="U1043" s="8"/>
      <c r="V1043" s="8"/>
      <c r="W1043" s="8"/>
      <c r="X1043" s="8"/>
      <c r="Y1043" s="6"/>
      <c r="Z1043" s="8"/>
      <c r="AA1043" s="8"/>
      <c r="AB1043" s="8"/>
      <c r="AC1043" s="8"/>
      <c r="AD1043" s="8"/>
      <c r="AE1043" s="9"/>
      <c r="AF1043" s="8"/>
      <c r="AG1043" s="8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6"/>
      <c r="GI1043" s="6"/>
      <c r="GJ1043" s="6"/>
      <c r="GK1043" s="6"/>
      <c r="GL1043" s="6"/>
      <c r="GM1043" s="6"/>
      <c r="GN1043" s="6"/>
      <c r="GO1043" s="6"/>
      <c r="GP1043" s="6"/>
      <c r="GQ1043" s="6"/>
      <c r="GR1043" s="6"/>
      <c r="GS1043" s="6"/>
      <c r="GT1043" s="6"/>
      <c r="GU1043" s="6"/>
      <c r="GV1043" s="6"/>
      <c r="GW1043" s="6"/>
      <c r="GX1043" s="6"/>
      <c r="GY1043" s="6"/>
      <c r="GZ1043" s="6"/>
    </row>
    <row r="1044" spans="1:208" x14ac:dyDescent="0.15">
      <c r="A1044" s="153">
        <f t="shared" si="307"/>
        <v>43660</v>
      </c>
      <c r="B1044" s="23" t="str">
        <f t="shared" ca="1" si="317"/>
        <v>n.d</v>
      </c>
      <c r="C1044" s="18">
        <f t="shared" si="308"/>
        <v>428000</v>
      </c>
      <c r="D1044" s="17">
        <f ca="1">IF(A1044&lt;$B$1,VLOOKUP(A1044,[1]DI!$A$4:$B$15000,2,FALSE),0)</f>
        <v>0</v>
      </c>
      <c r="E1044" s="18">
        <f t="shared" ca="1" si="302"/>
        <v>1</v>
      </c>
      <c r="F1044" s="18">
        <f ca="1">(TRUNC(PRODUCT($E$12:$E1043),16))</f>
        <v>1.19285434303586</v>
      </c>
      <c r="G1044" s="18">
        <f t="shared" ca="1" si="301"/>
        <v>1.19285434303586</v>
      </c>
      <c r="H1044" s="18">
        <f t="shared" ca="1" si="303"/>
        <v>1</v>
      </c>
      <c r="I1044" s="17">
        <f t="shared" si="309"/>
        <v>0.03</v>
      </c>
      <c r="J1044" s="5">
        <f t="shared" si="310"/>
        <v>43539</v>
      </c>
      <c r="K1044" s="2">
        <f t="shared" si="311"/>
        <v>82</v>
      </c>
      <c r="L1044" s="27">
        <f t="shared" si="312"/>
        <v>83</v>
      </c>
      <c r="M1044" s="14">
        <f t="shared" si="304"/>
        <v>1.0097831829999999</v>
      </c>
      <c r="N1044" s="14">
        <f t="shared" ca="1" si="305"/>
        <v>1.0097831829999999</v>
      </c>
      <c r="O1044" s="27">
        <f t="shared" si="318"/>
        <v>0</v>
      </c>
      <c r="P1044" s="18">
        <f t="shared" ca="1" si="306"/>
        <v>4187.20232399</v>
      </c>
      <c r="Q1044" s="3">
        <f t="shared" si="313"/>
        <v>0</v>
      </c>
      <c r="R1044" s="4" t="str">
        <f t="shared" si="314"/>
        <v>A+J=</v>
      </c>
      <c r="S1044" s="5">
        <f t="shared" si="315"/>
        <v>43724</v>
      </c>
      <c r="T1044" s="8">
        <f t="shared" si="316"/>
        <v>0</v>
      </c>
      <c r="U1044" s="8"/>
      <c r="V1044" s="8"/>
      <c r="W1044" s="8"/>
      <c r="X1044" s="8"/>
      <c r="Y1044" s="6"/>
      <c r="Z1044" s="8"/>
      <c r="AA1044" s="8"/>
      <c r="AB1044" s="8"/>
      <c r="AC1044" s="8"/>
      <c r="AD1044" s="8"/>
      <c r="AE1044" s="9"/>
      <c r="AF1044" s="8"/>
      <c r="AG1044" s="8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6"/>
      <c r="GI1044" s="6"/>
      <c r="GJ1044" s="6"/>
      <c r="GK1044" s="6"/>
      <c r="GL1044" s="6"/>
      <c r="GM1044" s="6"/>
      <c r="GN1044" s="6"/>
      <c r="GO1044" s="6"/>
      <c r="GP1044" s="6"/>
      <c r="GQ1044" s="6"/>
      <c r="GR1044" s="6"/>
      <c r="GS1044" s="6"/>
      <c r="GT1044" s="6"/>
      <c r="GU1044" s="6"/>
      <c r="GV1044" s="6"/>
      <c r="GW1044" s="6"/>
      <c r="GX1044" s="6"/>
      <c r="GY1044" s="6"/>
      <c r="GZ1044" s="6"/>
    </row>
    <row r="1045" spans="1:208" x14ac:dyDescent="0.15">
      <c r="A1045" s="153">
        <f t="shared" si="307"/>
        <v>43661</v>
      </c>
      <c r="B1045" s="23" t="str">
        <f t="shared" ca="1" si="317"/>
        <v>n.d</v>
      </c>
      <c r="C1045" s="18">
        <f t="shared" si="308"/>
        <v>428000</v>
      </c>
      <c r="D1045" s="17">
        <f ca="1">IF(A1045&lt;$B$1,VLOOKUP(A1045,[1]DI!$A$4:$B$15000,2,FALSE),0)</f>
        <v>0</v>
      </c>
      <c r="E1045" s="18">
        <f t="shared" ca="1" si="302"/>
        <v>1</v>
      </c>
      <c r="F1045" s="18">
        <f ca="1">(TRUNC(PRODUCT($E$12:$E1044),16))</f>
        <v>1.19285434303586</v>
      </c>
      <c r="G1045" s="18">
        <f t="shared" ca="1" si="301"/>
        <v>1.19285434303586</v>
      </c>
      <c r="H1045" s="18">
        <f t="shared" ca="1" si="303"/>
        <v>1</v>
      </c>
      <c r="I1045" s="17">
        <f t="shared" si="309"/>
        <v>0.03</v>
      </c>
      <c r="J1045" s="5">
        <f t="shared" si="310"/>
        <v>43539</v>
      </c>
      <c r="K1045" s="2">
        <f t="shared" si="311"/>
        <v>83</v>
      </c>
      <c r="L1045" s="27">
        <f t="shared" si="312"/>
        <v>83</v>
      </c>
      <c r="M1045" s="14">
        <f t="shared" si="304"/>
        <v>1.0097831829999999</v>
      </c>
      <c r="N1045" s="14">
        <f t="shared" ca="1" si="305"/>
        <v>1.0097831829999999</v>
      </c>
      <c r="O1045" s="27">
        <f t="shared" si="318"/>
        <v>0</v>
      </c>
      <c r="P1045" s="18">
        <f t="shared" ca="1" si="306"/>
        <v>4187.20232399</v>
      </c>
      <c r="Q1045" s="3">
        <f t="shared" si="313"/>
        <v>0</v>
      </c>
      <c r="R1045" s="4" t="str">
        <f t="shared" si="314"/>
        <v>A+J=</v>
      </c>
      <c r="S1045" s="5">
        <f t="shared" si="315"/>
        <v>43724</v>
      </c>
      <c r="T1045" s="8">
        <f t="shared" si="316"/>
        <v>0</v>
      </c>
      <c r="U1045" s="8"/>
      <c r="V1045" s="8"/>
      <c r="W1045" s="8"/>
      <c r="X1045" s="8"/>
      <c r="Y1045" s="6"/>
      <c r="Z1045" s="8"/>
      <c r="AA1045" s="8"/>
      <c r="AB1045" s="8"/>
      <c r="AC1045" s="8"/>
      <c r="AD1045" s="8"/>
      <c r="AE1045" s="9"/>
      <c r="AF1045" s="8"/>
      <c r="AG1045" s="8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6"/>
      <c r="GI1045" s="6"/>
      <c r="GJ1045" s="6"/>
      <c r="GK1045" s="6"/>
      <c r="GL1045" s="6"/>
      <c r="GM1045" s="6"/>
      <c r="GN1045" s="6"/>
      <c r="GO1045" s="6"/>
      <c r="GP1045" s="6"/>
      <c r="GQ1045" s="6"/>
      <c r="GR1045" s="6"/>
      <c r="GS1045" s="6"/>
      <c r="GT1045" s="6"/>
      <c r="GU1045" s="6"/>
      <c r="GV1045" s="6"/>
      <c r="GW1045" s="6"/>
      <c r="GX1045" s="6"/>
      <c r="GY1045" s="6"/>
      <c r="GZ1045" s="6"/>
    </row>
    <row r="1046" spans="1:208" x14ac:dyDescent="0.15">
      <c r="A1046" s="153">
        <f t="shared" si="307"/>
        <v>43662</v>
      </c>
      <c r="B1046" s="23" t="str">
        <f t="shared" ca="1" si="317"/>
        <v>n.d</v>
      </c>
      <c r="C1046" s="18">
        <f t="shared" si="308"/>
        <v>428000</v>
      </c>
      <c r="D1046" s="17">
        <f ca="1">IF(A1046&lt;$B$1,VLOOKUP(A1046,[1]DI!$A$4:$B$15000,2,FALSE),0)</f>
        <v>0</v>
      </c>
      <c r="E1046" s="18">
        <f t="shared" ca="1" si="302"/>
        <v>1</v>
      </c>
      <c r="F1046" s="18">
        <f ca="1">(TRUNC(PRODUCT($E$12:$E1045),16))</f>
        <v>1.19285434303586</v>
      </c>
      <c r="G1046" s="18">
        <f t="shared" ca="1" si="301"/>
        <v>1.19285434303586</v>
      </c>
      <c r="H1046" s="18">
        <f t="shared" ca="1" si="303"/>
        <v>1</v>
      </c>
      <c r="I1046" s="17">
        <f t="shared" si="309"/>
        <v>0.03</v>
      </c>
      <c r="J1046" s="5">
        <f t="shared" si="310"/>
        <v>43539</v>
      </c>
      <c r="K1046" s="2">
        <f t="shared" si="311"/>
        <v>84</v>
      </c>
      <c r="L1046" s="27">
        <f t="shared" si="312"/>
        <v>84</v>
      </c>
      <c r="M1046" s="14">
        <f t="shared" si="304"/>
        <v>1.009901634</v>
      </c>
      <c r="N1046" s="14">
        <f t="shared" ca="1" si="305"/>
        <v>1.009901634</v>
      </c>
      <c r="O1046" s="27">
        <f t="shared" si="318"/>
        <v>0</v>
      </c>
      <c r="P1046" s="18">
        <f t="shared" ca="1" si="306"/>
        <v>4237.8993520000004</v>
      </c>
      <c r="Q1046" s="3">
        <f t="shared" si="313"/>
        <v>0</v>
      </c>
      <c r="R1046" s="4" t="str">
        <f t="shared" si="314"/>
        <v>A+J=</v>
      </c>
      <c r="S1046" s="5">
        <f t="shared" si="315"/>
        <v>43724</v>
      </c>
      <c r="T1046" s="8">
        <f t="shared" si="316"/>
        <v>0</v>
      </c>
      <c r="U1046" s="8"/>
      <c r="V1046" s="8"/>
      <c r="W1046" s="8"/>
      <c r="X1046" s="8"/>
      <c r="Y1046" s="6"/>
      <c r="Z1046" s="8"/>
      <c r="AA1046" s="8"/>
      <c r="AB1046" s="8"/>
      <c r="AC1046" s="8"/>
      <c r="AD1046" s="8"/>
      <c r="AE1046" s="9"/>
      <c r="AF1046" s="8"/>
      <c r="AG1046" s="8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6"/>
      <c r="GI1046" s="6"/>
      <c r="GJ1046" s="6"/>
      <c r="GK1046" s="6"/>
      <c r="GL1046" s="6"/>
      <c r="GM1046" s="6"/>
      <c r="GN1046" s="6"/>
      <c r="GO1046" s="6"/>
      <c r="GP1046" s="6"/>
      <c r="GQ1046" s="6"/>
      <c r="GR1046" s="6"/>
      <c r="GS1046" s="6"/>
      <c r="GT1046" s="6"/>
      <c r="GU1046" s="6"/>
      <c r="GV1046" s="6"/>
      <c r="GW1046" s="6"/>
      <c r="GX1046" s="6"/>
      <c r="GY1046" s="6"/>
      <c r="GZ1046" s="6"/>
    </row>
    <row r="1047" spans="1:208" x14ac:dyDescent="0.15">
      <c r="A1047" s="153">
        <f t="shared" si="307"/>
        <v>43663</v>
      </c>
      <c r="B1047" s="23" t="str">
        <f t="shared" ca="1" si="317"/>
        <v>n.d</v>
      </c>
      <c r="C1047" s="18">
        <f t="shared" si="308"/>
        <v>428000</v>
      </c>
      <c r="D1047" s="17">
        <f ca="1">IF(A1047&lt;$B$1,VLOOKUP(A1047,[1]DI!$A$4:$B$15000,2,FALSE),0)</f>
        <v>0</v>
      </c>
      <c r="E1047" s="18">
        <f t="shared" ca="1" si="302"/>
        <v>1</v>
      </c>
      <c r="F1047" s="18">
        <f ca="1">(TRUNC(PRODUCT($E$12:$E1046),16))</f>
        <v>1.19285434303586</v>
      </c>
      <c r="G1047" s="18">
        <f t="shared" ca="1" si="301"/>
        <v>1.19285434303586</v>
      </c>
      <c r="H1047" s="18">
        <f t="shared" ca="1" si="303"/>
        <v>1</v>
      </c>
      <c r="I1047" s="17">
        <f t="shared" si="309"/>
        <v>0.03</v>
      </c>
      <c r="J1047" s="5">
        <f t="shared" si="310"/>
        <v>43539</v>
      </c>
      <c r="K1047" s="2">
        <f t="shared" si="311"/>
        <v>85</v>
      </c>
      <c r="L1047" s="27">
        <f t="shared" si="312"/>
        <v>85</v>
      </c>
      <c r="M1047" s="14">
        <f t="shared" si="304"/>
        <v>1.0100200989999999</v>
      </c>
      <c r="N1047" s="14">
        <f t="shared" ca="1" si="305"/>
        <v>1.0100200989999999</v>
      </c>
      <c r="O1047" s="27">
        <f t="shared" si="318"/>
        <v>0</v>
      </c>
      <c r="P1047" s="18">
        <f t="shared" ca="1" si="306"/>
        <v>4288.6023719900004</v>
      </c>
      <c r="Q1047" s="3">
        <f t="shared" si="313"/>
        <v>0</v>
      </c>
      <c r="R1047" s="4" t="str">
        <f t="shared" si="314"/>
        <v>A+J=</v>
      </c>
      <c r="S1047" s="5">
        <f t="shared" si="315"/>
        <v>43724</v>
      </c>
      <c r="T1047" s="8">
        <f t="shared" si="316"/>
        <v>0</v>
      </c>
      <c r="U1047" s="8"/>
      <c r="V1047" s="8"/>
      <c r="W1047" s="8"/>
      <c r="X1047" s="8"/>
      <c r="Y1047" s="6"/>
      <c r="Z1047" s="8"/>
      <c r="AA1047" s="8"/>
      <c r="AB1047" s="8"/>
      <c r="AC1047" s="8"/>
      <c r="AD1047" s="8"/>
      <c r="AE1047" s="9"/>
      <c r="AF1047" s="8"/>
      <c r="AG1047" s="8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6"/>
      <c r="GI1047" s="6"/>
      <c r="GJ1047" s="6"/>
      <c r="GK1047" s="6"/>
      <c r="GL1047" s="6"/>
      <c r="GM1047" s="6"/>
      <c r="GN1047" s="6"/>
      <c r="GO1047" s="6"/>
      <c r="GP1047" s="6"/>
      <c r="GQ1047" s="6"/>
      <c r="GR1047" s="6"/>
      <c r="GS1047" s="6"/>
      <c r="GT1047" s="6"/>
      <c r="GU1047" s="6"/>
      <c r="GV1047" s="6"/>
      <c r="GW1047" s="6"/>
      <c r="GX1047" s="6"/>
      <c r="GY1047" s="6"/>
      <c r="GZ1047" s="6"/>
    </row>
    <row r="1048" spans="1:208" x14ac:dyDescent="0.15">
      <c r="A1048" s="153">
        <f t="shared" si="307"/>
        <v>43664</v>
      </c>
      <c r="B1048" s="23" t="str">
        <f t="shared" ca="1" si="317"/>
        <v>n.d</v>
      </c>
      <c r="C1048" s="18">
        <f t="shared" si="308"/>
        <v>428000</v>
      </c>
      <c r="D1048" s="17">
        <f ca="1">IF(A1048&lt;$B$1,VLOOKUP(A1048,[1]DI!$A$4:$B$15000,2,FALSE),0)</f>
        <v>0</v>
      </c>
      <c r="E1048" s="18">
        <f t="shared" ca="1" si="302"/>
        <v>1</v>
      </c>
      <c r="F1048" s="18">
        <f ca="1">(TRUNC(PRODUCT($E$12:$E1047),16))</f>
        <v>1.19285434303586</v>
      </c>
      <c r="G1048" s="18">
        <f t="shared" ca="1" si="301"/>
        <v>1.19285434303586</v>
      </c>
      <c r="H1048" s="18">
        <f t="shared" ca="1" si="303"/>
        <v>1</v>
      </c>
      <c r="I1048" s="17">
        <f t="shared" si="309"/>
        <v>0.03</v>
      </c>
      <c r="J1048" s="5">
        <f t="shared" si="310"/>
        <v>43539</v>
      </c>
      <c r="K1048" s="2">
        <f t="shared" si="311"/>
        <v>86</v>
      </c>
      <c r="L1048" s="27">
        <f t="shared" si="312"/>
        <v>86</v>
      </c>
      <c r="M1048" s="14">
        <f t="shared" si="304"/>
        <v>1.0101385780000001</v>
      </c>
      <c r="N1048" s="14">
        <f t="shared" ca="1" si="305"/>
        <v>1.0101385780000001</v>
      </c>
      <c r="O1048" s="27">
        <f t="shared" si="318"/>
        <v>0</v>
      </c>
      <c r="P1048" s="18">
        <f t="shared" ca="1" si="306"/>
        <v>4339.3113839999996</v>
      </c>
      <c r="Q1048" s="3">
        <f t="shared" si="313"/>
        <v>0</v>
      </c>
      <c r="R1048" s="4" t="str">
        <f t="shared" si="314"/>
        <v>A+J=</v>
      </c>
      <c r="S1048" s="5">
        <f t="shared" si="315"/>
        <v>43724</v>
      </c>
      <c r="T1048" s="8">
        <f t="shared" si="316"/>
        <v>0</v>
      </c>
      <c r="U1048" s="8"/>
      <c r="V1048" s="8"/>
      <c r="W1048" s="8"/>
      <c r="X1048" s="8"/>
      <c r="Y1048" s="6"/>
      <c r="Z1048" s="8"/>
      <c r="AA1048" s="8"/>
      <c r="AB1048" s="8"/>
      <c r="AC1048" s="8"/>
      <c r="AD1048" s="8"/>
      <c r="AE1048" s="9"/>
      <c r="AF1048" s="8"/>
      <c r="AG1048" s="8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6"/>
      <c r="GI1048" s="6"/>
      <c r="GJ1048" s="6"/>
      <c r="GK1048" s="6"/>
      <c r="GL1048" s="6"/>
      <c r="GM1048" s="6"/>
      <c r="GN1048" s="6"/>
      <c r="GO1048" s="6"/>
      <c r="GP1048" s="6"/>
      <c r="GQ1048" s="6"/>
      <c r="GR1048" s="6"/>
      <c r="GS1048" s="6"/>
      <c r="GT1048" s="6"/>
      <c r="GU1048" s="6"/>
      <c r="GV1048" s="6"/>
      <c r="GW1048" s="6"/>
      <c r="GX1048" s="6"/>
      <c r="GY1048" s="6"/>
      <c r="GZ1048" s="6"/>
    </row>
    <row r="1049" spans="1:208" x14ac:dyDescent="0.15">
      <c r="A1049" s="153">
        <f t="shared" si="307"/>
        <v>43665</v>
      </c>
      <c r="B1049" s="23" t="str">
        <f t="shared" ca="1" si="317"/>
        <v>n.d</v>
      </c>
      <c r="C1049" s="18">
        <f t="shared" si="308"/>
        <v>428000</v>
      </c>
      <c r="D1049" s="17">
        <f ca="1">IF(A1049&lt;$B$1,VLOOKUP(A1049,[1]DI!$A$4:$B$15000,2,FALSE),0)</f>
        <v>0</v>
      </c>
      <c r="E1049" s="18">
        <f t="shared" ca="1" si="302"/>
        <v>1</v>
      </c>
      <c r="F1049" s="18">
        <f ca="1">(TRUNC(PRODUCT($E$12:$E1048),16))</f>
        <v>1.19285434303586</v>
      </c>
      <c r="G1049" s="18">
        <f t="shared" ca="1" si="301"/>
        <v>1.19285434303586</v>
      </c>
      <c r="H1049" s="18">
        <f t="shared" ca="1" si="303"/>
        <v>1</v>
      </c>
      <c r="I1049" s="17">
        <f t="shared" si="309"/>
        <v>0.03</v>
      </c>
      <c r="J1049" s="5">
        <f t="shared" si="310"/>
        <v>43539</v>
      </c>
      <c r="K1049" s="2">
        <f t="shared" si="311"/>
        <v>87</v>
      </c>
      <c r="L1049" s="27">
        <f t="shared" si="312"/>
        <v>87</v>
      </c>
      <c r="M1049" s="14">
        <f t="shared" si="304"/>
        <v>1.0102570710000001</v>
      </c>
      <c r="N1049" s="14">
        <f t="shared" ca="1" si="305"/>
        <v>1.0102570710000001</v>
      </c>
      <c r="O1049" s="27">
        <f t="shared" si="318"/>
        <v>0</v>
      </c>
      <c r="P1049" s="18">
        <f t="shared" ca="1" si="306"/>
        <v>4390.0263880000002</v>
      </c>
      <c r="Q1049" s="3">
        <f t="shared" si="313"/>
        <v>0</v>
      </c>
      <c r="R1049" s="4" t="str">
        <f t="shared" si="314"/>
        <v>A+J=</v>
      </c>
      <c r="S1049" s="5">
        <f t="shared" si="315"/>
        <v>43724</v>
      </c>
      <c r="T1049" s="8">
        <f t="shared" si="316"/>
        <v>0</v>
      </c>
      <c r="U1049" s="8"/>
      <c r="V1049" s="8"/>
      <c r="W1049" s="8"/>
      <c r="X1049" s="8"/>
      <c r="Y1049" s="6"/>
      <c r="Z1049" s="8"/>
      <c r="AA1049" s="8"/>
      <c r="AB1049" s="8"/>
      <c r="AC1049" s="8"/>
      <c r="AD1049" s="8"/>
      <c r="AE1049" s="9"/>
      <c r="AF1049" s="8"/>
      <c r="AG1049" s="8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6"/>
      <c r="GI1049" s="6"/>
      <c r="GJ1049" s="6"/>
      <c r="GK1049" s="6"/>
      <c r="GL1049" s="6"/>
      <c r="GM1049" s="6"/>
      <c r="GN1049" s="6"/>
      <c r="GO1049" s="6"/>
      <c r="GP1049" s="6"/>
      <c r="GQ1049" s="6"/>
      <c r="GR1049" s="6"/>
      <c r="GS1049" s="6"/>
      <c r="GT1049" s="6"/>
      <c r="GU1049" s="6"/>
      <c r="GV1049" s="6"/>
      <c r="GW1049" s="6"/>
      <c r="GX1049" s="6"/>
      <c r="GY1049" s="6"/>
      <c r="GZ1049" s="6"/>
    </row>
    <row r="1050" spans="1:208" x14ac:dyDescent="0.15">
      <c r="A1050" s="153">
        <f t="shared" si="307"/>
        <v>43666</v>
      </c>
      <c r="B1050" s="23" t="str">
        <f t="shared" ca="1" si="317"/>
        <v>n.d</v>
      </c>
      <c r="C1050" s="18">
        <f t="shared" si="308"/>
        <v>428000</v>
      </c>
      <c r="D1050" s="17">
        <f ca="1">IF(A1050&lt;$B$1,VLOOKUP(A1050,[1]DI!$A$4:$B$15000,2,FALSE),0)</f>
        <v>0</v>
      </c>
      <c r="E1050" s="18">
        <f t="shared" ca="1" si="302"/>
        <v>1</v>
      </c>
      <c r="F1050" s="18">
        <f ca="1">(TRUNC(PRODUCT($E$12:$E1049),16))</f>
        <v>1.19285434303586</v>
      </c>
      <c r="G1050" s="18">
        <f t="shared" ca="1" si="301"/>
        <v>1.19285434303586</v>
      </c>
      <c r="H1050" s="18">
        <f t="shared" ca="1" si="303"/>
        <v>1</v>
      </c>
      <c r="I1050" s="17">
        <f t="shared" si="309"/>
        <v>0.03</v>
      </c>
      <c r="J1050" s="5">
        <f t="shared" si="310"/>
        <v>43539</v>
      </c>
      <c r="K1050" s="2">
        <f t="shared" si="311"/>
        <v>87</v>
      </c>
      <c r="L1050" s="27">
        <f t="shared" si="312"/>
        <v>88</v>
      </c>
      <c r="M1050" s="14">
        <f t="shared" si="304"/>
        <v>1.0103755780000001</v>
      </c>
      <c r="N1050" s="14">
        <f t="shared" ca="1" si="305"/>
        <v>1.0103755780000001</v>
      </c>
      <c r="O1050" s="27">
        <f t="shared" si="318"/>
        <v>0</v>
      </c>
      <c r="P1050" s="18">
        <f t="shared" ca="1" si="306"/>
        <v>4440.7473840000002</v>
      </c>
      <c r="Q1050" s="3">
        <f t="shared" si="313"/>
        <v>0</v>
      </c>
      <c r="R1050" s="4" t="str">
        <f t="shared" si="314"/>
        <v>A+J=</v>
      </c>
      <c r="S1050" s="5">
        <f t="shared" si="315"/>
        <v>43724</v>
      </c>
      <c r="T1050" s="8">
        <f t="shared" si="316"/>
        <v>0</v>
      </c>
      <c r="U1050" s="8"/>
      <c r="V1050" s="8"/>
      <c r="W1050" s="8"/>
      <c r="X1050" s="8"/>
      <c r="Y1050" s="6"/>
      <c r="Z1050" s="8"/>
      <c r="AA1050" s="8"/>
      <c r="AB1050" s="8"/>
      <c r="AC1050" s="8"/>
      <c r="AD1050" s="8"/>
      <c r="AE1050" s="9"/>
      <c r="AF1050" s="8"/>
      <c r="AG1050" s="8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6"/>
      <c r="GI1050" s="6"/>
      <c r="GJ1050" s="6"/>
      <c r="GK1050" s="6"/>
      <c r="GL1050" s="6"/>
      <c r="GM1050" s="6"/>
      <c r="GN1050" s="6"/>
      <c r="GO1050" s="6"/>
      <c r="GP1050" s="6"/>
      <c r="GQ1050" s="6"/>
      <c r="GR1050" s="6"/>
      <c r="GS1050" s="6"/>
      <c r="GT1050" s="6"/>
      <c r="GU1050" s="6"/>
      <c r="GV1050" s="6"/>
      <c r="GW1050" s="6"/>
      <c r="GX1050" s="6"/>
      <c r="GY1050" s="6"/>
      <c r="GZ1050" s="6"/>
    </row>
    <row r="1051" spans="1:208" x14ac:dyDescent="0.15">
      <c r="A1051" s="153">
        <f t="shared" si="307"/>
        <v>43667</v>
      </c>
      <c r="B1051" s="23" t="str">
        <f t="shared" ca="1" si="317"/>
        <v>n.d</v>
      </c>
      <c r="C1051" s="18">
        <f t="shared" si="308"/>
        <v>428000</v>
      </c>
      <c r="D1051" s="17">
        <f ca="1">IF(A1051&lt;$B$1,VLOOKUP(A1051,[1]DI!$A$4:$B$15000,2,FALSE),0)</f>
        <v>0</v>
      </c>
      <c r="E1051" s="18">
        <f t="shared" ca="1" si="302"/>
        <v>1</v>
      </c>
      <c r="F1051" s="18">
        <f ca="1">(TRUNC(PRODUCT($E$12:$E1050),16))</f>
        <v>1.19285434303586</v>
      </c>
      <c r="G1051" s="18">
        <f t="shared" ca="1" si="301"/>
        <v>1.19285434303586</v>
      </c>
      <c r="H1051" s="18">
        <f t="shared" ca="1" si="303"/>
        <v>1</v>
      </c>
      <c r="I1051" s="17">
        <f t="shared" si="309"/>
        <v>0.03</v>
      </c>
      <c r="J1051" s="5">
        <f t="shared" si="310"/>
        <v>43539</v>
      </c>
      <c r="K1051" s="2">
        <f t="shared" si="311"/>
        <v>87</v>
      </c>
      <c r="L1051" s="27">
        <f t="shared" si="312"/>
        <v>88</v>
      </c>
      <c r="M1051" s="14">
        <f t="shared" si="304"/>
        <v>1.0103755780000001</v>
      </c>
      <c r="N1051" s="14">
        <f t="shared" ca="1" si="305"/>
        <v>1.0103755780000001</v>
      </c>
      <c r="O1051" s="27">
        <f t="shared" si="318"/>
        <v>0</v>
      </c>
      <c r="P1051" s="18">
        <f t="shared" ca="1" si="306"/>
        <v>4440.7473840000002</v>
      </c>
      <c r="Q1051" s="3">
        <f t="shared" si="313"/>
        <v>0</v>
      </c>
      <c r="R1051" s="4" t="str">
        <f t="shared" si="314"/>
        <v>A+J=</v>
      </c>
      <c r="S1051" s="5">
        <f t="shared" si="315"/>
        <v>43724</v>
      </c>
      <c r="T1051" s="8">
        <f t="shared" si="316"/>
        <v>0</v>
      </c>
      <c r="U1051" s="8"/>
      <c r="V1051" s="8"/>
      <c r="W1051" s="8"/>
      <c r="X1051" s="8"/>
      <c r="Y1051" s="6"/>
      <c r="Z1051" s="8"/>
      <c r="AA1051" s="8"/>
      <c r="AB1051" s="8"/>
      <c r="AC1051" s="8"/>
      <c r="AD1051" s="8"/>
      <c r="AE1051" s="9"/>
      <c r="AF1051" s="8"/>
      <c r="AG1051" s="8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6"/>
      <c r="GI1051" s="6"/>
      <c r="GJ1051" s="6"/>
      <c r="GK1051" s="6"/>
      <c r="GL1051" s="6"/>
      <c r="GM1051" s="6"/>
      <c r="GN1051" s="6"/>
      <c r="GO1051" s="6"/>
      <c r="GP1051" s="6"/>
      <c r="GQ1051" s="6"/>
      <c r="GR1051" s="6"/>
      <c r="GS1051" s="6"/>
      <c r="GT1051" s="6"/>
      <c r="GU1051" s="6"/>
      <c r="GV1051" s="6"/>
      <c r="GW1051" s="6"/>
      <c r="GX1051" s="6"/>
      <c r="GY1051" s="6"/>
      <c r="GZ1051" s="6"/>
    </row>
    <row r="1052" spans="1:208" x14ac:dyDescent="0.15">
      <c r="A1052" s="153">
        <f t="shared" si="307"/>
        <v>43668</v>
      </c>
      <c r="B1052" s="23" t="str">
        <f t="shared" ca="1" si="317"/>
        <v>n.d</v>
      </c>
      <c r="C1052" s="18">
        <f t="shared" si="308"/>
        <v>428000</v>
      </c>
      <c r="D1052" s="17">
        <f ca="1">IF(A1052&lt;$B$1,VLOOKUP(A1052,[1]DI!$A$4:$B$15000,2,FALSE),0)</f>
        <v>0</v>
      </c>
      <c r="E1052" s="18">
        <f t="shared" ca="1" si="302"/>
        <v>1</v>
      </c>
      <c r="F1052" s="18">
        <f ca="1">(TRUNC(PRODUCT($E$12:$E1051),16))</f>
        <v>1.19285434303586</v>
      </c>
      <c r="G1052" s="18">
        <f t="shared" ca="1" si="301"/>
        <v>1.19285434303586</v>
      </c>
      <c r="H1052" s="18">
        <f t="shared" ca="1" si="303"/>
        <v>1</v>
      </c>
      <c r="I1052" s="17">
        <f t="shared" si="309"/>
        <v>0.03</v>
      </c>
      <c r="J1052" s="5">
        <f t="shared" si="310"/>
        <v>43539</v>
      </c>
      <c r="K1052" s="2">
        <f t="shared" si="311"/>
        <v>88</v>
      </c>
      <c r="L1052" s="27">
        <f t="shared" si="312"/>
        <v>88</v>
      </c>
      <c r="M1052" s="14">
        <f t="shared" si="304"/>
        <v>1.0103755780000001</v>
      </c>
      <c r="N1052" s="14">
        <f t="shared" ca="1" si="305"/>
        <v>1.0103755780000001</v>
      </c>
      <c r="O1052" s="27">
        <f t="shared" si="318"/>
        <v>0</v>
      </c>
      <c r="P1052" s="18">
        <f t="shared" ca="1" si="306"/>
        <v>4440.7473840000002</v>
      </c>
      <c r="Q1052" s="3">
        <f t="shared" si="313"/>
        <v>0</v>
      </c>
      <c r="R1052" s="4" t="str">
        <f t="shared" si="314"/>
        <v>A+J=</v>
      </c>
      <c r="S1052" s="5">
        <f t="shared" si="315"/>
        <v>43724</v>
      </c>
      <c r="T1052" s="8">
        <f t="shared" si="316"/>
        <v>0</v>
      </c>
      <c r="U1052" s="8"/>
      <c r="V1052" s="8"/>
      <c r="W1052" s="8"/>
      <c r="X1052" s="8"/>
      <c r="Y1052" s="6"/>
      <c r="Z1052" s="8"/>
      <c r="AA1052" s="8"/>
      <c r="AB1052" s="8"/>
      <c r="AC1052" s="8"/>
      <c r="AD1052" s="8"/>
      <c r="AE1052" s="9"/>
      <c r="AF1052" s="8"/>
      <c r="AG1052" s="8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6"/>
      <c r="GI1052" s="6"/>
      <c r="GJ1052" s="6"/>
      <c r="GK1052" s="6"/>
      <c r="GL1052" s="6"/>
      <c r="GM1052" s="6"/>
      <c r="GN1052" s="6"/>
      <c r="GO1052" s="6"/>
      <c r="GP1052" s="6"/>
      <c r="GQ1052" s="6"/>
      <c r="GR1052" s="6"/>
      <c r="GS1052" s="6"/>
      <c r="GT1052" s="6"/>
      <c r="GU1052" s="6"/>
      <c r="GV1052" s="6"/>
      <c r="GW1052" s="6"/>
      <c r="GX1052" s="6"/>
      <c r="GY1052" s="6"/>
      <c r="GZ1052" s="6"/>
    </row>
    <row r="1053" spans="1:208" x14ac:dyDescent="0.15">
      <c r="A1053" s="153">
        <f t="shared" si="307"/>
        <v>43669</v>
      </c>
      <c r="B1053" s="23" t="str">
        <f t="shared" ca="1" si="317"/>
        <v>n.d</v>
      </c>
      <c r="C1053" s="18">
        <f t="shared" si="308"/>
        <v>428000</v>
      </c>
      <c r="D1053" s="17">
        <f ca="1">IF(A1053&lt;$B$1,VLOOKUP(A1053,[1]DI!$A$4:$B$15000,2,FALSE),0)</f>
        <v>0</v>
      </c>
      <c r="E1053" s="18">
        <f t="shared" ca="1" si="302"/>
        <v>1</v>
      </c>
      <c r="F1053" s="18">
        <f ca="1">(TRUNC(PRODUCT($E$12:$E1052),16))</f>
        <v>1.19285434303586</v>
      </c>
      <c r="G1053" s="18">
        <f t="shared" ca="1" si="301"/>
        <v>1.19285434303586</v>
      </c>
      <c r="H1053" s="18">
        <f t="shared" ca="1" si="303"/>
        <v>1</v>
      </c>
      <c r="I1053" s="17">
        <f t="shared" si="309"/>
        <v>0.03</v>
      </c>
      <c r="J1053" s="5">
        <f t="shared" si="310"/>
        <v>43539</v>
      </c>
      <c r="K1053" s="2">
        <f t="shared" si="311"/>
        <v>89</v>
      </c>
      <c r="L1053" s="27">
        <f t="shared" si="312"/>
        <v>89</v>
      </c>
      <c r="M1053" s="14">
        <f t="shared" si="304"/>
        <v>1.010494099</v>
      </c>
      <c r="N1053" s="14">
        <f t="shared" ca="1" si="305"/>
        <v>1.010494099</v>
      </c>
      <c r="O1053" s="27">
        <f t="shared" si="318"/>
        <v>0</v>
      </c>
      <c r="P1053" s="18">
        <f t="shared" ca="1" si="306"/>
        <v>4491.4743719899998</v>
      </c>
      <c r="Q1053" s="3">
        <f t="shared" si="313"/>
        <v>0</v>
      </c>
      <c r="R1053" s="4" t="str">
        <f t="shared" si="314"/>
        <v>A+J=</v>
      </c>
      <c r="S1053" s="5">
        <f t="shared" si="315"/>
        <v>43724</v>
      </c>
      <c r="T1053" s="8">
        <f t="shared" si="316"/>
        <v>0</v>
      </c>
      <c r="U1053" s="8"/>
      <c r="V1053" s="8"/>
      <c r="W1053" s="8"/>
      <c r="X1053" s="8"/>
      <c r="Y1053" s="6"/>
      <c r="Z1053" s="8"/>
      <c r="AA1053" s="8"/>
      <c r="AB1053" s="8"/>
      <c r="AC1053" s="8"/>
      <c r="AD1053" s="8"/>
      <c r="AE1053" s="9"/>
      <c r="AF1053" s="8"/>
      <c r="AG1053" s="8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6"/>
      <c r="GI1053" s="6"/>
      <c r="GJ1053" s="6"/>
      <c r="GK1053" s="6"/>
      <c r="GL1053" s="6"/>
      <c r="GM1053" s="6"/>
      <c r="GN1053" s="6"/>
      <c r="GO1053" s="6"/>
      <c r="GP1053" s="6"/>
      <c r="GQ1053" s="6"/>
      <c r="GR1053" s="6"/>
      <c r="GS1053" s="6"/>
      <c r="GT1053" s="6"/>
      <c r="GU1053" s="6"/>
      <c r="GV1053" s="6"/>
      <c r="GW1053" s="6"/>
      <c r="GX1053" s="6"/>
      <c r="GY1053" s="6"/>
      <c r="GZ1053" s="6"/>
    </row>
    <row r="1054" spans="1:208" x14ac:dyDescent="0.15">
      <c r="A1054" s="153">
        <f t="shared" si="307"/>
        <v>43670</v>
      </c>
      <c r="B1054" s="23" t="str">
        <f t="shared" ca="1" si="317"/>
        <v>n.d</v>
      </c>
      <c r="C1054" s="18">
        <f t="shared" si="308"/>
        <v>428000</v>
      </c>
      <c r="D1054" s="17">
        <f ca="1">IF(A1054&lt;$B$1,VLOOKUP(A1054,[1]DI!$A$4:$B$15000,2,FALSE),0)</f>
        <v>0</v>
      </c>
      <c r="E1054" s="18">
        <f t="shared" ca="1" si="302"/>
        <v>1</v>
      </c>
      <c r="F1054" s="18">
        <f ca="1">(TRUNC(PRODUCT($E$12:$E1053),16))</f>
        <v>1.19285434303586</v>
      </c>
      <c r="G1054" s="18">
        <f t="shared" ca="1" si="301"/>
        <v>1.19285434303586</v>
      </c>
      <c r="H1054" s="18">
        <f t="shared" ca="1" si="303"/>
        <v>1</v>
      </c>
      <c r="I1054" s="17">
        <f t="shared" si="309"/>
        <v>0.03</v>
      </c>
      <c r="J1054" s="5">
        <f t="shared" si="310"/>
        <v>43539</v>
      </c>
      <c r="K1054" s="2">
        <f t="shared" si="311"/>
        <v>90</v>
      </c>
      <c r="L1054" s="27">
        <f t="shared" si="312"/>
        <v>90</v>
      </c>
      <c r="M1054" s="14">
        <f t="shared" si="304"/>
        <v>1.0106126339999999</v>
      </c>
      <c r="N1054" s="14">
        <f t="shared" ca="1" si="305"/>
        <v>1.0106126339999999</v>
      </c>
      <c r="O1054" s="27">
        <f t="shared" si="318"/>
        <v>0</v>
      </c>
      <c r="P1054" s="18">
        <f t="shared" ca="1" si="306"/>
        <v>4542.2073519899996</v>
      </c>
      <c r="Q1054" s="3">
        <f t="shared" si="313"/>
        <v>0</v>
      </c>
      <c r="R1054" s="4" t="str">
        <f t="shared" si="314"/>
        <v>A+J=</v>
      </c>
      <c r="S1054" s="5">
        <f t="shared" si="315"/>
        <v>43724</v>
      </c>
      <c r="T1054" s="8">
        <f t="shared" si="316"/>
        <v>0</v>
      </c>
      <c r="U1054" s="8"/>
      <c r="V1054" s="8"/>
      <c r="W1054" s="8"/>
      <c r="X1054" s="8"/>
      <c r="Y1054" s="6"/>
      <c r="Z1054" s="8"/>
      <c r="AA1054" s="8"/>
      <c r="AB1054" s="8"/>
      <c r="AC1054" s="8"/>
      <c r="AD1054" s="8"/>
      <c r="AE1054" s="9"/>
      <c r="AF1054" s="8"/>
      <c r="AG1054" s="8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6"/>
      <c r="GI1054" s="6"/>
      <c r="GJ1054" s="6"/>
      <c r="GK1054" s="6"/>
      <c r="GL1054" s="6"/>
      <c r="GM1054" s="6"/>
      <c r="GN1054" s="6"/>
      <c r="GO1054" s="6"/>
      <c r="GP1054" s="6"/>
      <c r="GQ1054" s="6"/>
      <c r="GR1054" s="6"/>
      <c r="GS1054" s="6"/>
      <c r="GT1054" s="6"/>
      <c r="GU1054" s="6"/>
      <c r="GV1054" s="6"/>
      <c r="GW1054" s="6"/>
      <c r="GX1054" s="6"/>
      <c r="GY1054" s="6"/>
      <c r="GZ1054" s="6"/>
    </row>
    <row r="1055" spans="1:208" x14ac:dyDescent="0.15">
      <c r="A1055" s="153">
        <f t="shared" si="307"/>
        <v>43671</v>
      </c>
      <c r="B1055" s="23" t="str">
        <f t="shared" ca="1" si="317"/>
        <v>n.d</v>
      </c>
      <c r="C1055" s="18">
        <f t="shared" si="308"/>
        <v>428000</v>
      </c>
      <c r="D1055" s="17">
        <f ca="1">IF(A1055&lt;$B$1,VLOOKUP(A1055,[1]DI!$A$4:$B$15000,2,FALSE),0)</f>
        <v>0</v>
      </c>
      <c r="E1055" s="18">
        <f t="shared" ca="1" si="302"/>
        <v>1</v>
      </c>
      <c r="F1055" s="18">
        <f ca="1">(TRUNC(PRODUCT($E$12:$E1054),16))</f>
        <v>1.19285434303586</v>
      </c>
      <c r="G1055" s="18">
        <f t="shared" ca="1" si="301"/>
        <v>1.19285434303586</v>
      </c>
      <c r="H1055" s="18">
        <f t="shared" ca="1" si="303"/>
        <v>1</v>
      </c>
      <c r="I1055" s="17">
        <f t="shared" si="309"/>
        <v>0.03</v>
      </c>
      <c r="J1055" s="5">
        <f t="shared" si="310"/>
        <v>43539</v>
      </c>
      <c r="K1055" s="2">
        <f t="shared" si="311"/>
        <v>91</v>
      </c>
      <c r="L1055" s="27">
        <f t="shared" si="312"/>
        <v>91</v>
      </c>
      <c r="M1055" s="14">
        <f t="shared" si="304"/>
        <v>1.010731182</v>
      </c>
      <c r="N1055" s="14">
        <f t="shared" ca="1" si="305"/>
        <v>1.010731182</v>
      </c>
      <c r="O1055" s="27">
        <f t="shared" si="318"/>
        <v>0</v>
      </c>
      <c r="P1055" s="18">
        <f t="shared" ca="1" si="306"/>
        <v>4592.9458960000002</v>
      </c>
      <c r="Q1055" s="3">
        <f t="shared" si="313"/>
        <v>0</v>
      </c>
      <c r="R1055" s="4" t="str">
        <f t="shared" si="314"/>
        <v>A+J=</v>
      </c>
      <c r="S1055" s="5">
        <f t="shared" si="315"/>
        <v>43724</v>
      </c>
      <c r="T1055" s="8">
        <f t="shared" si="316"/>
        <v>0</v>
      </c>
      <c r="U1055" s="8"/>
      <c r="V1055" s="8"/>
      <c r="W1055" s="8"/>
      <c r="X1055" s="8"/>
      <c r="Y1055" s="6"/>
      <c r="Z1055" s="8"/>
      <c r="AA1055" s="8"/>
      <c r="AB1055" s="8"/>
      <c r="AC1055" s="8"/>
      <c r="AD1055" s="8"/>
      <c r="AE1055" s="9"/>
      <c r="AF1055" s="8"/>
      <c r="AG1055" s="8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6"/>
      <c r="GI1055" s="6"/>
      <c r="GJ1055" s="6"/>
      <c r="GK1055" s="6"/>
      <c r="GL1055" s="6"/>
      <c r="GM1055" s="6"/>
      <c r="GN1055" s="6"/>
      <c r="GO1055" s="6"/>
      <c r="GP1055" s="6"/>
      <c r="GQ1055" s="6"/>
      <c r="GR1055" s="6"/>
      <c r="GS1055" s="6"/>
      <c r="GT1055" s="6"/>
      <c r="GU1055" s="6"/>
      <c r="GV1055" s="6"/>
      <c r="GW1055" s="6"/>
      <c r="GX1055" s="6"/>
      <c r="GY1055" s="6"/>
      <c r="GZ1055" s="6"/>
    </row>
    <row r="1056" spans="1:208" x14ac:dyDescent="0.15">
      <c r="A1056" s="153">
        <f t="shared" si="307"/>
        <v>43672</v>
      </c>
      <c r="B1056" s="23" t="str">
        <f t="shared" ca="1" si="317"/>
        <v>n.d</v>
      </c>
      <c r="C1056" s="18">
        <f t="shared" si="308"/>
        <v>428000</v>
      </c>
      <c r="D1056" s="17">
        <f ca="1">IF(A1056&lt;$B$1,VLOOKUP(A1056,[1]DI!$A$4:$B$15000,2,FALSE),0)</f>
        <v>0</v>
      </c>
      <c r="E1056" s="18">
        <f t="shared" ca="1" si="302"/>
        <v>1</v>
      </c>
      <c r="F1056" s="18">
        <f ca="1">(TRUNC(PRODUCT($E$12:$E1055),16))</f>
        <v>1.19285434303586</v>
      </c>
      <c r="G1056" s="18">
        <f t="shared" ca="1" si="301"/>
        <v>1.19285434303586</v>
      </c>
      <c r="H1056" s="18">
        <f t="shared" ca="1" si="303"/>
        <v>1</v>
      </c>
      <c r="I1056" s="17">
        <f t="shared" si="309"/>
        <v>0.03</v>
      </c>
      <c r="J1056" s="5">
        <f t="shared" si="310"/>
        <v>43539</v>
      </c>
      <c r="K1056" s="2">
        <f t="shared" si="311"/>
        <v>92</v>
      </c>
      <c r="L1056" s="27">
        <f t="shared" si="312"/>
        <v>92</v>
      </c>
      <c r="M1056" s="14">
        <f t="shared" si="304"/>
        <v>1.010849745</v>
      </c>
      <c r="N1056" s="14">
        <f t="shared" ca="1" si="305"/>
        <v>1.010849745</v>
      </c>
      <c r="O1056" s="27">
        <f t="shared" si="318"/>
        <v>0</v>
      </c>
      <c r="P1056" s="18">
        <f t="shared" ca="1" si="306"/>
        <v>4643.6908599999997</v>
      </c>
      <c r="Q1056" s="3">
        <f t="shared" si="313"/>
        <v>0</v>
      </c>
      <c r="R1056" s="4" t="str">
        <f t="shared" si="314"/>
        <v>A+J=</v>
      </c>
      <c r="S1056" s="5">
        <f t="shared" si="315"/>
        <v>43724</v>
      </c>
      <c r="T1056" s="8">
        <f t="shared" si="316"/>
        <v>0</v>
      </c>
      <c r="U1056" s="8"/>
      <c r="V1056" s="8"/>
      <c r="W1056" s="8"/>
      <c r="X1056" s="8"/>
      <c r="Y1056" s="6"/>
      <c r="Z1056" s="8"/>
      <c r="AA1056" s="8"/>
      <c r="AB1056" s="8"/>
      <c r="AC1056" s="8"/>
      <c r="AD1056" s="8"/>
      <c r="AE1056" s="9"/>
      <c r="AF1056" s="8"/>
      <c r="AG1056" s="8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6"/>
      <c r="GI1056" s="6"/>
      <c r="GJ1056" s="6"/>
      <c r="GK1056" s="6"/>
      <c r="GL1056" s="6"/>
      <c r="GM1056" s="6"/>
      <c r="GN1056" s="6"/>
      <c r="GO1056" s="6"/>
      <c r="GP1056" s="6"/>
      <c r="GQ1056" s="6"/>
      <c r="GR1056" s="6"/>
      <c r="GS1056" s="6"/>
      <c r="GT1056" s="6"/>
      <c r="GU1056" s="6"/>
      <c r="GV1056" s="6"/>
      <c r="GW1056" s="6"/>
      <c r="GX1056" s="6"/>
      <c r="GY1056" s="6"/>
      <c r="GZ1056" s="6"/>
    </row>
    <row r="1057" spans="1:208" x14ac:dyDescent="0.15">
      <c r="A1057" s="153">
        <f t="shared" si="307"/>
        <v>43673</v>
      </c>
      <c r="B1057" s="23" t="str">
        <f t="shared" ca="1" si="317"/>
        <v>n.d</v>
      </c>
      <c r="C1057" s="18">
        <f t="shared" si="308"/>
        <v>428000</v>
      </c>
      <c r="D1057" s="17">
        <f ca="1">IF(A1057&lt;$B$1,VLOOKUP(A1057,[1]DI!$A$4:$B$15000,2,FALSE),0)</f>
        <v>0</v>
      </c>
      <c r="E1057" s="18">
        <f t="shared" ca="1" si="302"/>
        <v>1</v>
      </c>
      <c r="F1057" s="18">
        <f ca="1">(TRUNC(PRODUCT($E$12:$E1056),16))</f>
        <v>1.19285434303586</v>
      </c>
      <c r="G1057" s="18">
        <f t="shared" ca="1" si="301"/>
        <v>1.19285434303586</v>
      </c>
      <c r="H1057" s="18">
        <f t="shared" ca="1" si="303"/>
        <v>1</v>
      </c>
      <c r="I1057" s="17">
        <f t="shared" si="309"/>
        <v>0.03</v>
      </c>
      <c r="J1057" s="5">
        <f t="shared" si="310"/>
        <v>43539</v>
      </c>
      <c r="K1057" s="2">
        <f t="shared" si="311"/>
        <v>92</v>
      </c>
      <c r="L1057" s="27">
        <f t="shared" si="312"/>
        <v>93</v>
      </c>
      <c r="M1057" s="14">
        <f t="shared" si="304"/>
        <v>1.010968321</v>
      </c>
      <c r="N1057" s="14">
        <f t="shared" ca="1" si="305"/>
        <v>1.010968321</v>
      </c>
      <c r="O1057" s="27">
        <f t="shared" si="318"/>
        <v>0</v>
      </c>
      <c r="P1057" s="18">
        <f t="shared" ca="1" si="306"/>
        <v>4694.4413880000002</v>
      </c>
      <c r="Q1057" s="3">
        <f t="shared" si="313"/>
        <v>0</v>
      </c>
      <c r="R1057" s="4" t="str">
        <f t="shared" si="314"/>
        <v>A+J=</v>
      </c>
      <c r="S1057" s="5">
        <f t="shared" si="315"/>
        <v>43724</v>
      </c>
      <c r="T1057" s="8">
        <f t="shared" si="316"/>
        <v>0</v>
      </c>
      <c r="U1057" s="8"/>
      <c r="V1057" s="8"/>
      <c r="W1057" s="8"/>
      <c r="X1057" s="8"/>
      <c r="Y1057" s="6"/>
      <c r="Z1057" s="8"/>
      <c r="AA1057" s="8"/>
      <c r="AB1057" s="8"/>
      <c r="AC1057" s="8"/>
      <c r="AD1057" s="8"/>
      <c r="AE1057" s="9"/>
      <c r="AF1057" s="8"/>
      <c r="AG1057" s="8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6"/>
      <c r="GI1057" s="6"/>
      <c r="GJ1057" s="6"/>
      <c r="GK1057" s="6"/>
      <c r="GL1057" s="6"/>
      <c r="GM1057" s="6"/>
      <c r="GN1057" s="6"/>
      <c r="GO1057" s="6"/>
      <c r="GP1057" s="6"/>
      <c r="GQ1057" s="6"/>
      <c r="GR1057" s="6"/>
      <c r="GS1057" s="6"/>
      <c r="GT1057" s="6"/>
      <c r="GU1057" s="6"/>
      <c r="GV1057" s="6"/>
      <c r="GW1057" s="6"/>
      <c r="GX1057" s="6"/>
      <c r="GY1057" s="6"/>
      <c r="GZ1057" s="6"/>
    </row>
    <row r="1058" spans="1:208" x14ac:dyDescent="0.15">
      <c r="A1058" s="153">
        <f t="shared" si="307"/>
        <v>43674</v>
      </c>
      <c r="B1058" s="23" t="str">
        <f t="shared" ca="1" si="317"/>
        <v>n.d</v>
      </c>
      <c r="C1058" s="18">
        <f t="shared" si="308"/>
        <v>428000</v>
      </c>
      <c r="D1058" s="17">
        <f ca="1">IF(A1058&lt;$B$1,VLOOKUP(A1058,[1]DI!$A$4:$B$15000,2,FALSE),0)</f>
        <v>0</v>
      </c>
      <c r="E1058" s="18">
        <f t="shared" ca="1" si="302"/>
        <v>1</v>
      </c>
      <c r="F1058" s="18">
        <f ca="1">(TRUNC(PRODUCT($E$12:$E1057),16))</f>
        <v>1.19285434303586</v>
      </c>
      <c r="G1058" s="18">
        <f t="shared" ca="1" si="301"/>
        <v>1.19285434303586</v>
      </c>
      <c r="H1058" s="18">
        <f t="shared" ca="1" si="303"/>
        <v>1</v>
      </c>
      <c r="I1058" s="17">
        <f t="shared" si="309"/>
        <v>0.03</v>
      </c>
      <c r="J1058" s="5">
        <f t="shared" si="310"/>
        <v>43539</v>
      </c>
      <c r="K1058" s="2">
        <f t="shared" si="311"/>
        <v>92</v>
      </c>
      <c r="L1058" s="27">
        <f t="shared" si="312"/>
        <v>93</v>
      </c>
      <c r="M1058" s="14">
        <f t="shared" si="304"/>
        <v>1.010968321</v>
      </c>
      <c r="N1058" s="14">
        <f t="shared" ca="1" si="305"/>
        <v>1.010968321</v>
      </c>
      <c r="O1058" s="27">
        <f t="shared" si="318"/>
        <v>0</v>
      </c>
      <c r="P1058" s="18">
        <f t="shared" ca="1" si="306"/>
        <v>4694.4413880000002</v>
      </c>
      <c r="Q1058" s="3">
        <f t="shared" si="313"/>
        <v>0</v>
      </c>
      <c r="R1058" s="4" t="str">
        <f t="shared" si="314"/>
        <v>A+J=</v>
      </c>
      <c r="S1058" s="5">
        <f t="shared" si="315"/>
        <v>43724</v>
      </c>
      <c r="T1058" s="8">
        <f t="shared" si="316"/>
        <v>0</v>
      </c>
      <c r="U1058" s="8"/>
      <c r="V1058" s="8"/>
      <c r="W1058" s="8"/>
      <c r="X1058" s="8"/>
      <c r="Y1058" s="6"/>
      <c r="Z1058" s="8"/>
      <c r="AA1058" s="8"/>
      <c r="AB1058" s="8"/>
      <c r="AC1058" s="8"/>
      <c r="AD1058" s="8"/>
      <c r="AE1058" s="9"/>
      <c r="AF1058" s="8"/>
      <c r="AG1058" s="8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6"/>
      <c r="GI1058" s="6"/>
      <c r="GJ1058" s="6"/>
      <c r="GK1058" s="6"/>
      <c r="GL1058" s="6"/>
      <c r="GM1058" s="6"/>
      <c r="GN1058" s="6"/>
      <c r="GO1058" s="6"/>
      <c r="GP1058" s="6"/>
      <c r="GQ1058" s="6"/>
      <c r="GR1058" s="6"/>
      <c r="GS1058" s="6"/>
      <c r="GT1058" s="6"/>
      <c r="GU1058" s="6"/>
      <c r="GV1058" s="6"/>
      <c r="GW1058" s="6"/>
      <c r="GX1058" s="6"/>
      <c r="GY1058" s="6"/>
      <c r="GZ1058" s="6"/>
    </row>
    <row r="1059" spans="1:208" x14ac:dyDescent="0.15">
      <c r="A1059" s="153">
        <f t="shared" si="307"/>
        <v>43675</v>
      </c>
      <c r="B1059" s="23" t="str">
        <f t="shared" ca="1" si="317"/>
        <v>n.d</v>
      </c>
      <c r="C1059" s="18">
        <f t="shared" si="308"/>
        <v>428000</v>
      </c>
      <c r="D1059" s="17">
        <f ca="1">IF(A1059&lt;$B$1,VLOOKUP(A1059,[1]DI!$A$4:$B$15000,2,FALSE),0)</f>
        <v>0</v>
      </c>
      <c r="E1059" s="18">
        <f t="shared" ca="1" si="302"/>
        <v>1</v>
      </c>
      <c r="F1059" s="18">
        <f ca="1">(TRUNC(PRODUCT($E$12:$E1058),16))</f>
        <v>1.19285434303586</v>
      </c>
      <c r="G1059" s="18">
        <f t="shared" ca="1" si="301"/>
        <v>1.19285434303586</v>
      </c>
      <c r="H1059" s="18">
        <f t="shared" ca="1" si="303"/>
        <v>1</v>
      </c>
      <c r="I1059" s="17">
        <f t="shared" si="309"/>
        <v>0.03</v>
      </c>
      <c r="J1059" s="5">
        <f t="shared" si="310"/>
        <v>43539</v>
      </c>
      <c r="K1059" s="2">
        <f t="shared" si="311"/>
        <v>93</v>
      </c>
      <c r="L1059" s="27">
        <f t="shared" si="312"/>
        <v>93</v>
      </c>
      <c r="M1059" s="14">
        <f t="shared" si="304"/>
        <v>1.010968321</v>
      </c>
      <c r="N1059" s="14">
        <f t="shared" ca="1" si="305"/>
        <v>1.010968321</v>
      </c>
      <c r="O1059" s="27">
        <f t="shared" si="318"/>
        <v>0</v>
      </c>
      <c r="P1059" s="18">
        <f t="shared" ca="1" si="306"/>
        <v>4694.4413880000002</v>
      </c>
      <c r="Q1059" s="3">
        <f t="shared" si="313"/>
        <v>0</v>
      </c>
      <c r="R1059" s="4" t="str">
        <f t="shared" si="314"/>
        <v>A+J=</v>
      </c>
      <c r="S1059" s="5">
        <f t="shared" si="315"/>
        <v>43724</v>
      </c>
      <c r="T1059" s="8">
        <f t="shared" si="316"/>
        <v>0</v>
      </c>
      <c r="U1059" s="8"/>
      <c r="V1059" s="8"/>
      <c r="W1059" s="8"/>
      <c r="X1059" s="8"/>
      <c r="Y1059" s="6"/>
      <c r="Z1059" s="8"/>
      <c r="AA1059" s="8"/>
      <c r="AB1059" s="8"/>
      <c r="AC1059" s="8"/>
      <c r="AD1059" s="8"/>
      <c r="AE1059" s="9"/>
      <c r="AF1059" s="8"/>
      <c r="AG1059" s="8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6"/>
      <c r="GI1059" s="6"/>
      <c r="GJ1059" s="6"/>
      <c r="GK1059" s="6"/>
      <c r="GL1059" s="6"/>
      <c r="GM1059" s="6"/>
      <c r="GN1059" s="6"/>
      <c r="GO1059" s="6"/>
      <c r="GP1059" s="6"/>
      <c r="GQ1059" s="6"/>
      <c r="GR1059" s="6"/>
      <c r="GS1059" s="6"/>
      <c r="GT1059" s="6"/>
      <c r="GU1059" s="6"/>
      <c r="GV1059" s="6"/>
      <c r="GW1059" s="6"/>
      <c r="GX1059" s="6"/>
      <c r="GY1059" s="6"/>
      <c r="GZ1059" s="6"/>
    </row>
    <row r="1060" spans="1:208" x14ac:dyDescent="0.15">
      <c r="A1060" s="153">
        <f t="shared" si="307"/>
        <v>43676</v>
      </c>
      <c r="B1060" s="23" t="str">
        <f t="shared" ca="1" si="317"/>
        <v>n.d</v>
      </c>
      <c r="C1060" s="18">
        <f t="shared" si="308"/>
        <v>428000</v>
      </c>
      <c r="D1060" s="17">
        <f ca="1">IF(A1060&lt;$B$1,VLOOKUP(A1060,[1]DI!$A$4:$B$15000,2,FALSE),0)</f>
        <v>0</v>
      </c>
      <c r="E1060" s="18">
        <f t="shared" ca="1" si="302"/>
        <v>1</v>
      </c>
      <c r="F1060" s="18">
        <f ca="1">(TRUNC(PRODUCT($E$12:$E1059),16))</f>
        <v>1.19285434303586</v>
      </c>
      <c r="G1060" s="18">
        <f t="shared" ca="1" si="301"/>
        <v>1.19285434303586</v>
      </c>
      <c r="H1060" s="18">
        <f t="shared" ca="1" si="303"/>
        <v>1</v>
      </c>
      <c r="I1060" s="17">
        <f t="shared" si="309"/>
        <v>0.03</v>
      </c>
      <c r="J1060" s="5">
        <f t="shared" si="310"/>
        <v>43539</v>
      </c>
      <c r="K1060" s="2">
        <f t="shared" si="311"/>
        <v>94</v>
      </c>
      <c r="L1060" s="27">
        <f t="shared" si="312"/>
        <v>94</v>
      </c>
      <c r="M1060" s="14">
        <f t="shared" si="304"/>
        <v>1.0110869119999999</v>
      </c>
      <c r="N1060" s="14">
        <f t="shared" ca="1" si="305"/>
        <v>1.0110869119999999</v>
      </c>
      <c r="O1060" s="27">
        <f t="shared" si="318"/>
        <v>0</v>
      </c>
      <c r="P1060" s="18">
        <f t="shared" ca="1" si="306"/>
        <v>4745.1983359899996</v>
      </c>
      <c r="Q1060" s="3">
        <f t="shared" si="313"/>
        <v>0</v>
      </c>
      <c r="R1060" s="4" t="str">
        <f t="shared" si="314"/>
        <v>A+J=</v>
      </c>
      <c r="S1060" s="5">
        <f t="shared" si="315"/>
        <v>43724</v>
      </c>
      <c r="T1060" s="8">
        <f t="shared" si="316"/>
        <v>0</v>
      </c>
      <c r="U1060" s="8"/>
      <c r="V1060" s="8"/>
      <c r="W1060" s="8"/>
      <c r="X1060" s="8"/>
      <c r="Y1060" s="6"/>
      <c r="Z1060" s="8"/>
      <c r="AA1060" s="8"/>
      <c r="AB1060" s="8"/>
      <c r="AC1060" s="8"/>
      <c r="AD1060" s="8"/>
      <c r="AE1060" s="9"/>
      <c r="AF1060" s="8"/>
      <c r="AG1060" s="8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6"/>
      <c r="GI1060" s="6"/>
      <c r="GJ1060" s="6"/>
      <c r="GK1060" s="6"/>
      <c r="GL1060" s="6"/>
      <c r="GM1060" s="6"/>
      <c r="GN1060" s="6"/>
      <c r="GO1060" s="6"/>
      <c r="GP1060" s="6"/>
      <c r="GQ1060" s="6"/>
      <c r="GR1060" s="6"/>
      <c r="GS1060" s="6"/>
      <c r="GT1060" s="6"/>
      <c r="GU1060" s="6"/>
      <c r="GV1060" s="6"/>
      <c r="GW1060" s="6"/>
      <c r="GX1060" s="6"/>
      <c r="GY1060" s="6"/>
      <c r="GZ1060" s="6"/>
    </row>
    <row r="1061" spans="1:208" x14ac:dyDescent="0.15">
      <c r="A1061" s="153">
        <f t="shared" si="307"/>
        <v>43677</v>
      </c>
      <c r="B1061" s="23" t="str">
        <f t="shared" ca="1" si="317"/>
        <v>n.d</v>
      </c>
      <c r="C1061" s="18">
        <f t="shared" si="308"/>
        <v>428000</v>
      </c>
      <c r="D1061" s="17">
        <f ca="1">IF(A1061&lt;$B$1,VLOOKUP(A1061,[1]DI!$A$4:$B$15000,2,FALSE),0)</f>
        <v>0</v>
      </c>
      <c r="E1061" s="18">
        <f t="shared" ca="1" si="302"/>
        <v>1</v>
      </c>
      <c r="F1061" s="18">
        <f ca="1">(TRUNC(PRODUCT($E$12:$E1060),16))</f>
        <v>1.19285434303586</v>
      </c>
      <c r="G1061" s="18">
        <f t="shared" ca="1" si="301"/>
        <v>1.19285434303586</v>
      </c>
      <c r="H1061" s="18">
        <f t="shared" ca="1" si="303"/>
        <v>1</v>
      </c>
      <c r="I1061" s="17">
        <f t="shared" si="309"/>
        <v>0.03</v>
      </c>
      <c r="J1061" s="5">
        <f t="shared" si="310"/>
        <v>43539</v>
      </c>
      <c r="K1061" s="2">
        <f t="shared" si="311"/>
        <v>95</v>
      </c>
      <c r="L1061" s="27">
        <f t="shared" si="312"/>
        <v>95</v>
      </c>
      <c r="M1061" s="14">
        <f t="shared" si="304"/>
        <v>1.011205516</v>
      </c>
      <c r="N1061" s="14">
        <f t="shared" ca="1" si="305"/>
        <v>1.011205516</v>
      </c>
      <c r="O1061" s="27">
        <f t="shared" si="318"/>
        <v>0</v>
      </c>
      <c r="P1061" s="18">
        <f t="shared" ca="1" si="306"/>
        <v>4795.9608479899998</v>
      </c>
      <c r="Q1061" s="3">
        <f t="shared" si="313"/>
        <v>0</v>
      </c>
      <c r="R1061" s="4" t="str">
        <f t="shared" si="314"/>
        <v>A+J=</v>
      </c>
      <c r="S1061" s="5">
        <f t="shared" si="315"/>
        <v>43724</v>
      </c>
      <c r="T1061" s="8">
        <f t="shared" si="316"/>
        <v>0</v>
      </c>
      <c r="U1061" s="8"/>
      <c r="V1061" s="8"/>
      <c r="W1061" s="8"/>
      <c r="X1061" s="8"/>
      <c r="Y1061" s="6"/>
      <c r="Z1061" s="8"/>
      <c r="AA1061" s="8"/>
      <c r="AB1061" s="8"/>
      <c r="AC1061" s="8"/>
      <c r="AD1061" s="8"/>
      <c r="AE1061" s="9"/>
      <c r="AF1061" s="8"/>
      <c r="AG1061" s="8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6"/>
      <c r="GI1061" s="6"/>
      <c r="GJ1061" s="6"/>
      <c r="GK1061" s="6"/>
      <c r="GL1061" s="6"/>
      <c r="GM1061" s="6"/>
      <c r="GN1061" s="6"/>
      <c r="GO1061" s="6"/>
      <c r="GP1061" s="6"/>
      <c r="GQ1061" s="6"/>
      <c r="GR1061" s="6"/>
      <c r="GS1061" s="6"/>
      <c r="GT1061" s="6"/>
      <c r="GU1061" s="6"/>
      <c r="GV1061" s="6"/>
      <c r="GW1061" s="6"/>
      <c r="GX1061" s="6"/>
      <c r="GY1061" s="6"/>
      <c r="GZ1061" s="6"/>
    </row>
    <row r="1062" spans="1:208" x14ac:dyDescent="0.15">
      <c r="A1062" s="153">
        <f t="shared" si="307"/>
        <v>43678</v>
      </c>
      <c r="B1062" s="23" t="str">
        <f t="shared" ca="1" si="317"/>
        <v>n.d</v>
      </c>
      <c r="C1062" s="18">
        <f t="shared" si="308"/>
        <v>428000</v>
      </c>
      <c r="D1062" s="17">
        <f ca="1">IF(A1062&lt;$B$1,VLOOKUP(A1062,[1]DI!$A$4:$B$15000,2,FALSE),0)</f>
        <v>0</v>
      </c>
      <c r="E1062" s="18">
        <f t="shared" ca="1" si="302"/>
        <v>1</v>
      </c>
      <c r="F1062" s="18">
        <f ca="1">(TRUNC(PRODUCT($E$12:$E1061),16))</f>
        <v>1.19285434303586</v>
      </c>
      <c r="G1062" s="18">
        <f t="shared" ca="1" si="301"/>
        <v>1.19285434303586</v>
      </c>
      <c r="H1062" s="18">
        <f t="shared" ca="1" si="303"/>
        <v>1</v>
      </c>
      <c r="I1062" s="17">
        <f t="shared" si="309"/>
        <v>0.03</v>
      </c>
      <c r="J1062" s="5">
        <f t="shared" si="310"/>
        <v>43539</v>
      </c>
      <c r="K1062" s="2">
        <f t="shared" si="311"/>
        <v>96</v>
      </c>
      <c r="L1062" s="27">
        <f t="shared" si="312"/>
        <v>96</v>
      </c>
      <c r="M1062" s="14">
        <f t="shared" si="304"/>
        <v>1.0113241340000001</v>
      </c>
      <c r="N1062" s="14">
        <f t="shared" ca="1" si="305"/>
        <v>1.0113241340000001</v>
      </c>
      <c r="O1062" s="27">
        <f t="shared" si="318"/>
        <v>0</v>
      </c>
      <c r="P1062" s="18">
        <f t="shared" ca="1" si="306"/>
        <v>4846.7293520000003</v>
      </c>
      <c r="Q1062" s="3">
        <f t="shared" si="313"/>
        <v>0</v>
      </c>
      <c r="R1062" s="4" t="str">
        <f t="shared" si="314"/>
        <v>A+J=</v>
      </c>
      <c r="S1062" s="5">
        <f t="shared" si="315"/>
        <v>43724</v>
      </c>
      <c r="T1062" s="8">
        <f t="shared" si="316"/>
        <v>0</v>
      </c>
      <c r="U1062" s="8"/>
      <c r="V1062" s="8"/>
      <c r="W1062" s="8"/>
      <c r="X1062" s="8"/>
      <c r="Y1062" s="6"/>
      <c r="Z1062" s="8"/>
      <c r="AA1062" s="8"/>
      <c r="AB1062" s="8"/>
      <c r="AC1062" s="8"/>
      <c r="AD1062" s="8"/>
      <c r="AE1062" s="9"/>
      <c r="AF1062" s="8"/>
      <c r="AG1062" s="8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6"/>
      <c r="GI1062" s="6"/>
      <c r="GJ1062" s="6"/>
      <c r="GK1062" s="6"/>
      <c r="GL1062" s="6"/>
      <c r="GM1062" s="6"/>
      <c r="GN1062" s="6"/>
      <c r="GO1062" s="6"/>
      <c r="GP1062" s="6"/>
      <c r="GQ1062" s="6"/>
      <c r="GR1062" s="6"/>
      <c r="GS1062" s="6"/>
      <c r="GT1062" s="6"/>
      <c r="GU1062" s="6"/>
      <c r="GV1062" s="6"/>
      <c r="GW1062" s="6"/>
      <c r="GX1062" s="6"/>
      <c r="GY1062" s="6"/>
      <c r="GZ1062" s="6"/>
    </row>
    <row r="1063" spans="1:208" x14ac:dyDescent="0.15">
      <c r="A1063" s="153">
        <f t="shared" si="307"/>
        <v>43679</v>
      </c>
      <c r="B1063" s="23" t="str">
        <f t="shared" ca="1" si="317"/>
        <v>n.d</v>
      </c>
      <c r="C1063" s="18">
        <f t="shared" si="308"/>
        <v>428000</v>
      </c>
      <c r="D1063" s="17">
        <f ca="1">IF(A1063&lt;$B$1,VLOOKUP(A1063,[1]DI!$A$4:$B$15000,2,FALSE),0)</f>
        <v>0</v>
      </c>
      <c r="E1063" s="18">
        <f t="shared" ca="1" si="302"/>
        <v>1</v>
      </c>
      <c r="F1063" s="18">
        <f ca="1">(TRUNC(PRODUCT($E$12:$E1062),16))</f>
        <v>1.19285434303586</v>
      </c>
      <c r="G1063" s="18">
        <f t="shared" ca="1" si="301"/>
        <v>1.19285434303586</v>
      </c>
      <c r="H1063" s="18">
        <f t="shared" ca="1" si="303"/>
        <v>1</v>
      </c>
      <c r="I1063" s="17">
        <f t="shared" si="309"/>
        <v>0.03</v>
      </c>
      <c r="J1063" s="5">
        <f t="shared" si="310"/>
        <v>43539</v>
      </c>
      <c r="K1063" s="2">
        <f t="shared" si="311"/>
        <v>97</v>
      </c>
      <c r="L1063" s="27">
        <f t="shared" si="312"/>
        <v>97</v>
      </c>
      <c r="M1063" s="14">
        <f t="shared" si="304"/>
        <v>1.011442766</v>
      </c>
      <c r="N1063" s="14">
        <f t="shared" ca="1" si="305"/>
        <v>1.011442766</v>
      </c>
      <c r="O1063" s="27">
        <f t="shared" si="318"/>
        <v>0</v>
      </c>
      <c r="P1063" s="18">
        <f t="shared" ca="1" si="306"/>
        <v>4897.5038480000003</v>
      </c>
      <c r="Q1063" s="3">
        <f t="shared" si="313"/>
        <v>0</v>
      </c>
      <c r="R1063" s="4" t="str">
        <f t="shared" si="314"/>
        <v>A+J=</v>
      </c>
      <c r="S1063" s="5">
        <f t="shared" si="315"/>
        <v>43724</v>
      </c>
      <c r="T1063" s="8">
        <f t="shared" si="316"/>
        <v>0</v>
      </c>
      <c r="U1063" s="8"/>
      <c r="V1063" s="8"/>
      <c r="W1063" s="8"/>
      <c r="X1063" s="8"/>
      <c r="Y1063" s="6"/>
      <c r="Z1063" s="8"/>
      <c r="AA1063" s="8"/>
      <c r="AB1063" s="8"/>
      <c r="AC1063" s="8"/>
      <c r="AD1063" s="8"/>
      <c r="AE1063" s="9"/>
      <c r="AF1063" s="8"/>
      <c r="AG1063" s="8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6"/>
      <c r="GI1063" s="6"/>
      <c r="GJ1063" s="6"/>
      <c r="GK1063" s="6"/>
      <c r="GL1063" s="6"/>
      <c r="GM1063" s="6"/>
      <c r="GN1063" s="6"/>
      <c r="GO1063" s="6"/>
      <c r="GP1063" s="6"/>
      <c r="GQ1063" s="6"/>
      <c r="GR1063" s="6"/>
      <c r="GS1063" s="6"/>
      <c r="GT1063" s="6"/>
      <c r="GU1063" s="6"/>
      <c r="GV1063" s="6"/>
      <c r="GW1063" s="6"/>
      <c r="GX1063" s="6"/>
      <c r="GY1063" s="6"/>
      <c r="GZ1063" s="6"/>
    </row>
    <row r="1064" spans="1:208" x14ac:dyDescent="0.15">
      <c r="A1064" s="153">
        <f t="shared" si="307"/>
        <v>43680</v>
      </c>
      <c r="B1064" s="23" t="str">
        <f t="shared" ca="1" si="317"/>
        <v>n.d</v>
      </c>
      <c r="C1064" s="18">
        <f t="shared" si="308"/>
        <v>428000</v>
      </c>
      <c r="D1064" s="17">
        <f ca="1">IF(A1064&lt;$B$1,VLOOKUP(A1064,[1]DI!$A$4:$B$15000,2,FALSE),0)</f>
        <v>0</v>
      </c>
      <c r="E1064" s="18">
        <f t="shared" ca="1" si="302"/>
        <v>1</v>
      </c>
      <c r="F1064" s="18">
        <f ca="1">(TRUNC(PRODUCT($E$12:$E1063),16))</f>
        <v>1.19285434303586</v>
      </c>
      <c r="G1064" s="18">
        <f t="shared" ca="1" si="301"/>
        <v>1.19285434303586</v>
      </c>
      <c r="H1064" s="18">
        <f t="shared" ca="1" si="303"/>
        <v>1</v>
      </c>
      <c r="I1064" s="17">
        <f t="shared" si="309"/>
        <v>0.03</v>
      </c>
      <c r="J1064" s="5">
        <f t="shared" si="310"/>
        <v>43539</v>
      </c>
      <c r="K1064" s="2">
        <f t="shared" si="311"/>
        <v>97</v>
      </c>
      <c r="L1064" s="27">
        <f t="shared" si="312"/>
        <v>98</v>
      </c>
      <c r="M1064" s="14">
        <f t="shared" si="304"/>
        <v>1.011561412</v>
      </c>
      <c r="N1064" s="14">
        <f t="shared" ca="1" si="305"/>
        <v>1.011561412</v>
      </c>
      <c r="O1064" s="27">
        <f t="shared" si="318"/>
        <v>0</v>
      </c>
      <c r="P1064" s="18">
        <f t="shared" ca="1" si="306"/>
        <v>4948.2843359999997</v>
      </c>
      <c r="Q1064" s="3">
        <f t="shared" si="313"/>
        <v>0</v>
      </c>
      <c r="R1064" s="4" t="str">
        <f t="shared" si="314"/>
        <v>A+J=</v>
      </c>
      <c r="S1064" s="5">
        <f t="shared" si="315"/>
        <v>43724</v>
      </c>
      <c r="T1064" s="8">
        <f t="shared" si="316"/>
        <v>0</v>
      </c>
      <c r="U1064" s="8"/>
      <c r="V1064" s="8"/>
      <c r="W1064" s="8"/>
      <c r="X1064" s="8"/>
      <c r="Y1064" s="6"/>
      <c r="Z1064" s="8"/>
      <c r="AA1064" s="8"/>
      <c r="AB1064" s="8"/>
      <c r="AC1064" s="8"/>
      <c r="AD1064" s="8"/>
      <c r="AE1064" s="9"/>
      <c r="AF1064" s="8"/>
      <c r="AG1064" s="8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6"/>
      <c r="GI1064" s="6"/>
      <c r="GJ1064" s="6"/>
      <c r="GK1064" s="6"/>
      <c r="GL1064" s="6"/>
      <c r="GM1064" s="6"/>
      <c r="GN1064" s="6"/>
      <c r="GO1064" s="6"/>
      <c r="GP1064" s="6"/>
      <c r="GQ1064" s="6"/>
      <c r="GR1064" s="6"/>
      <c r="GS1064" s="6"/>
      <c r="GT1064" s="6"/>
      <c r="GU1064" s="6"/>
      <c r="GV1064" s="6"/>
      <c r="GW1064" s="6"/>
      <c r="GX1064" s="6"/>
      <c r="GY1064" s="6"/>
      <c r="GZ1064" s="6"/>
    </row>
    <row r="1065" spans="1:208" x14ac:dyDescent="0.15">
      <c r="A1065" s="153">
        <f t="shared" si="307"/>
        <v>43681</v>
      </c>
      <c r="B1065" s="23" t="str">
        <f t="shared" ca="1" si="317"/>
        <v>n.d</v>
      </c>
      <c r="C1065" s="18">
        <f t="shared" si="308"/>
        <v>428000</v>
      </c>
      <c r="D1065" s="17">
        <f ca="1">IF(A1065&lt;$B$1,VLOOKUP(A1065,[1]DI!$A$4:$B$15000,2,FALSE),0)</f>
        <v>0</v>
      </c>
      <c r="E1065" s="18">
        <f t="shared" ca="1" si="302"/>
        <v>1</v>
      </c>
      <c r="F1065" s="18">
        <f ca="1">(TRUNC(PRODUCT($E$12:$E1064),16))</f>
        <v>1.19285434303586</v>
      </c>
      <c r="G1065" s="18">
        <f t="shared" ca="1" si="301"/>
        <v>1.19285434303586</v>
      </c>
      <c r="H1065" s="18">
        <f t="shared" ca="1" si="303"/>
        <v>1</v>
      </c>
      <c r="I1065" s="17">
        <f t="shared" si="309"/>
        <v>0.03</v>
      </c>
      <c r="J1065" s="5">
        <f t="shared" si="310"/>
        <v>43539</v>
      </c>
      <c r="K1065" s="2">
        <f t="shared" si="311"/>
        <v>97</v>
      </c>
      <c r="L1065" s="27">
        <f t="shared" si="312"/>
        <v>98</v>
      </c>
      <c r="M1065" s="14">
        <f t="shared" si="304"/>
        <v>1.011561412</v>
      </c>
      <c r="N1065" s="14">
        <f t="shared" ca="1" si="305"/>
        <v>1.011561412</v>
      </c>
      <c r="O1065" s="27">
        <f t="shared" si="318"/>
        <v>0</v>
      </c>
      <c r="P1065" s="18">
        <f t="shared" ca="1" si="306"/>
        <v>4948.2843359999997</v>
      </c>
      <c r="Q1065" s="3">
        <f t="shared" si="313"/>
        <v>0</v>
      </c>
      <c r="R1065" s="4" t="str">
        <f t="shared" si="314"/>
        <v>A+J=</v>
      </c>
      <c r="S1065" s="5">
        <f t="shared" si="315"/>
        <v>43724</v>
      </c>
      <c r="T1065" s="8">
        <f t="shared" si="316"/>
        <v>0</v>
      </c>
      <c r="U1065" s="8"/>
      <c r="V1065" s="8"/>
      <c r="W1065" s="8"/>
      <c r="X1065" s="8"/>
      <c r="Y1065" s="6"/>
      <c r="Z1065" s="8"/>
      <c r="AA1065" s="8"/>
      <c r="AB1065" s="8"/>
      <c r="AC1065" s="8"/>
      <c r="AD1065" s="8"/>
      <c r="AE1065" s="9"/>
      <c r="AF1065" s="8"/>
      <c r="AG1065" s="8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6"/>
      <c r="GI1065" s="6"/>
      <c r="GJ1065" s="6"/>
      <c r="GK1065" s="6"/>
      <c r="GL1065" s="6"/>
      <c r="GM1065" s="6"/>
      <c r="GN1065" s="6"/>
      <c r="GO1065" s="6"/>
      <c r="GP1065" s="6"/>
      <c r="GQ1065" s="6"/>
      <c r="GR1065" s="6"/>
      <c r="GS1065" s="6"/>
      <c r="GT1065" s="6"/>
      <c r="GU1065" s="6"/>
      <c r="GV1065" s="6"/>
      <c r="GW1065" s="6"/>
      <c r="GX1065" s="6"/>
      <c r="GY1065" s="6"/>
      <c r="GZ1065" s="6"/>
    </row>
    <row r="1066" spans="1:208" x14ac:dyDescent="0.15">
      <c r="A1066" s="153">
        <f t="shared" si="307"/>
        <v>43682</v>
      </c>
      <c r="B1066" s="23" t="str">
        <f t="shared" ca="1" si="317"/>
        <v>n.d</v>
      </c>
      <c r="C1066" s="18">
        <f t="shared" si="308"/>
        <v>428000</v>
      </c>
      <c r="D1066" s="17">
        <f ca="1">IF(A1066&lt;$B$1,VLOOKUP(A1066,[1]DI!$A$4:$B$15000,2,FALSE),0)</f>
        <v>0</v>
      </c>
      <c r="E1066" s="18">
        <f t="shared" ca="1" si="302"/>
        <v>1</v>
      </c>
      <c r="F1066" s="18">
        <f ca="1">(TRUNC(PRODUCT($E$12:$E1065),16))</f>
        <v>1.19285434303586</v>
      </c>
      <c r="G1066" s="18">
        <f t="shared" ca="1" si="301"/>
        <v>1.19285434303586</v>
      </c>
      <c r="H1066" s="18">
        <f t="shared" ca="1" si="303"/>
        <v>1</v>
      </c>
      <c r="I1066" s="17">
        <f t="shared" si="309"/>
        <v>0.03</v>
      </c>
      <c r="J1066" s="5">
        <f t="shared" si="310"/>
        <v>43539</v>
      </c>
      <c r="K1066" s="2">
        <f t="shared" si="311"/>
        <v>98</v>
      </c>
      <c r="L1066" s="27">
        <f t="shared" si="312"/>
        <v>98</v>
      </c>
      <c r="M1066" s="14">
        <f t="shared" si="304"/>
        <v>1.011561412</v>
      </c>
      <c r="N1066" s="14">
        <f t="shared" ca="1" si="305"/>
        <v>1.011561412</v>
      </c>
      <c r="O1066" s="27">
        <f t="shared" si="318"/>
        <v>0</v>
      </c>
      <c r="P1066" s="18">
        <f t="shared" ca="1" si="306"/>
        <v>4948.2843359999997</v>
      </c>
      <c r="Q1066" s="3">
        <f t="shared" si="313"/>
        <v>0</v>
      </c>
      <c r="R1066" s="4" t="str">
        <f t="shared" si="314"/>
        <v>A+J=</v>
      </c>
      <c r="S1066" s="5">
        <f t="shared" si="315"/>
        <v>43724</v>
      </c>
      <c r="T1066" s="8">
        <f t="shared" si="316"/>
        <v>0</v>
      </c>
      <c r="U1066" s="8"/>
      <c r="V1066" s="8"/>
      <c r="W1066" s="8"/>
      <c r="X1066" s="8"/>
      <c r="Y1066" s="6"/>
      <c r="Z1066" s="8"/>
      <c r="AA1066" s="8"/>
      <c r="AB1066" s="8"/>
      <c r="AC1066" s="8"/>
      <c r="AD1066" s="8"/>
      <c r="AE1066" s="9"/>
      <c r="AF1066" s="8"/>
      <c r="AG1066" s="8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6"/>
      <c r="GI1066" s="6"/>
      <c r="GJ1066" s="6"/>
      <c r="GK1066" s="6"/>
      <c r="GL1066" s="6"/>
      <c r="GM1066" s="6"/>
      <c r="GN1066" s="6"/>
      <c r="GO1066" s="6"/>
      <c r="GP1066" s="6"/>
      <c r="GQ1066" s="6"/>
      <c r="GR1066" s="6"/>
      <c r="GS1066" s="6"/>
      <c r="GT1066" s="6"/>
      <c r="GU1066" s="6"/>
      <c r="GV1066" s="6"/>
      <c r="GW1066" s="6"/>
      <c r="GX1066" s="6"/>
      <c r="GY1066" s="6"/>
      <c r="GZ1066" s="6"/>
    </row>
    <row r="1067" spans="1:208" x14ac:dyDescent="0.15">
      <c r="A1067" s="153">
        <f t="shared" si="307"/>
        <v>43683</v>
      </c>
      <c r="B1067" s="23" t="str">
        <f t="shared" ca="1" si="317"/>
        <v>n.d</v>
      </c>
      <c r="C1067" s="18">
        <f t="shared" si="308"/>
        <v>428000</v>
      </c>
      <c r="D1067" s="17">
        <f ca="1">IF(A1067&lt;$B$1,VLOOKUP(A1067,[1]DI!$A$4:$B$15000,2,FALSE),0)</f>
        <v>0</v>
      </c>
      <c r="E1067" s="18">
        <f t="shared" ca="1" si="302"/>
        <v>1</v>
      </c>
      <c r="F1067" s="18">
        <f ca="1">(TRUNC(PRODUCT($E$12:$E1066),16))</f>
        <v>1.19285434303586</v>
      </c>
      <c r="G1067" s="18">
        <f t="shared" ca="1" si="301"/>
        <v>1.19285434303586</v>
      </c>
      <c r="H1067" s="18">
        <f t="shared" ca="1" si="303"/>
        <v>1</v>
      </c>
      <c r="I1067" s="17">
        <f t="shared" si="309"/>
        <v>0.03</v>
      </c>
      <c r="J1067" s="5">
        <f t="shared" si="310"/>
        <v>43539</v>
      </c>
      <c r="K1067" s="2">
        <f t="shared" si="311"/>
        <v>99</v>
      </c>
      <c r="L1067" s="27">
        <f t="shared" si="312"/>
        <v>99</v>
      </c>
      <c r="M1067" s="14">
        <f t="shared" si="304"/>
        <v>1.0116800720000001</v>
      </c>
      <c r="N1067" s="14">
        <f t="shared" ca="1" si="305"/>
        <v>1.0116800720000001</v>
      </c>
      <c r="O1067" s="27">
        <f t="shared" si="318"/>
        <v>0</v>
      </c>
      <c r="P1067" s="18">
        <f t="shared" ca="1" si="306"/>
        <v>4999.0708160000004</v>
      </c>
      <c r="Q1067" s="3">
        <f t="shared" si="313"/>
        <v>0</v>
      </c>
      <c r="R1067" s="4" t="str">
        <f t="shared" si="314"/>
        <v>A+J=</v>
      </c>
      <c r="S1067" s="5">
        <f t="shared" si="315"/>
        <v>43724</v>
      </c>
      <c r="T1067" s="8">
        <f t="shared" si="316"/>
        <v>0</v>
      </c>
      <c r="U1067" s="8"/>
      <c r="V1067" s="8"/>
      <c r="W1067" s="8"/>
      <c r="X1067" s="8"/>
      <c r="Y1067" s="6"/>
      <c r="Z1067" s="8"/>
      <c r="AA1067" s="8"/>
      <c r="AB1067" s="8"/>
      <c r="AC1067" s="8"/>
      <c r="AD1067" s="8"/>
      <c r="AE1067" s="9"/>
      <c r="AF1067" s="8"/>
      <c r="AG1067" s="8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6"/>
      <c r="GI1067" s="6"/>
      <c r="GJ1067" s="6"/>
      <c r="GK1067" s="6"/>
      <c r="GL1067" s="6"/>
      <c r="GM1067" s="6"/>
      <c r="GN1067" s="6"/>
      <c r="GO1067" s="6"/>
      <c r="GP1067" s="6"/>
      <c r="GQ1067" s="6"/>
      <c r="GR1067" s="6"/>
      <c r="GS1067" s="6"/>
      <c r="GT1067" s="6"/>
      <c r="GU1067" s="6"/>
      <c r="GV1067" s="6"/>
      <c r="GW1067" s="6"/>
      <c r="GX1067" s="6"/>
      <c r="GY1067" s="6"/>
      <c r="GZ1067" s="6"/>
    </row>
    <row r="1068" spans="1:208" x14ac:dyDescent="0.15">
      <c r="A1068" s="153">
        <f t="shared" si="307"/>
        <v>43684</v>
      </c>
      <c r="B1068" s="23" t="str">
        <f t="shared" ca="1" si="317"/>
        <v>n.d</v>
      </c>
      <c r="C1068" s="18">
        <f t="shared" si="308"/>
        <v>428000</v>
      </c>
      <c r="D1068" s="17">
        <f ca="1">IF(A1068&lt;$B$1,VLOOKUP(A1068,[1]DI!$A$4:$B$15000,2,FALSE),0)</f>
        <v>0</v>
      </c>
      <c r="E1068" s="18">
        <f t="shared" ca="1" si="302"/>
        <v>1</v>
      </c>
      <c r="F1068" s="18">
        <f ca="1">(TRUNC(PRODUCT($E$12:$E1067),16))</f>
        <v>1.19285434303586</v>
      </c>
      <c r="G1068" s="18">
        <f t="shared" ca="1" si="301"/>
        <v>1.19285434303586</v>
      </c>
      <c r="H1068" s="18">
        <f t="shared" ca="1" si="303"/>
        <v>1</v>
      </c>
      <c r="I1068" s="17">
        <f t="shared" si="309"/>
        <v>0.03</v>
      </c>
      <c r="J1068" s="5">
        <f t="shared" si="310"/>
        <v>43539</v>
      </c>
      <c r="K1068" s="2">
        <f t="shared" si="311"/>
        <v>100</v>
      </c>
      <c r="L1068" s="27">
        <f t="shared" si="312"/>
        <v>100</v>
      </c>
      <c r="M1068" s="14">
        <f t="shared" si="304"/>
        <v>1.011798746</v>
      </c>
      <c r="N1068" s="14">
        <f t="shared" ca="1" si="305"/>
        <v>1.011798746</v>
      </c>
      <c r="O1068" s="27">
        <f t="shared" si="318"/>
        <v>0</v>
      </c>
      <c r="P1068" s="18">
        <f t="shared" ca="1" si="306"/>
        <v>5049.8632879899997</v>
      </c>
      <c r="Q1068" s="3">
        <f t="shared" si="313"/>
        <v>0</v>
      </c>
      <c r="R1068" s="4" t="str">
        <f t="shared" si="314"/>
        <v>A+J=</v>
      </c>
      <c r="S1068" s="5">
        <f t="shared" si="315"/>
        <v>43724</v>
      </c>
      <c r="T1068" s="8">
        <f t="shared" si="316"/>
        <v>0</v>
      </c>
      <c r="U1068" s="8"/>
      <c r="V1068" s="8"/>
      <c r="W1068" s="8"/>
      <c r="X1068" s="8"/>
      <c r="Y1068" s="6"/>
      <c r="Z1068" s="8"/>
      <c r="AA1068" s="8"/>
      <c r="AB1068" s="8"/>
      <c r="AC1068" s="8"/>
      <c r="AD1068" s="8"/>
      <c r="AE1068" s="9"/>
      <c r="AF1068" s="8"/>
      <c r="AG1068" s="8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6"/>
      <c r="GI1068" s="6"/>
      <c r="GJ1068" s="6"/>
      <c r="GK1068" s="6"/>
      <c r="GL1068" s="6"/>
      <c r="GM1068" s="6"/>
      <c r="GN1068" s="6"/>
      <c r="GO1068" s="6"/>
      <c r="GP1068" s="6"/>
      <c r="GQ1068" s="6"/>
      <c r="GR1068" s="6"/>
      <c r="GS1068" s="6"/>
      <c r="GT1068" s="6"/>
      <c r="GU1068" s="6"/>
      <c r="GV1068" s="6"/>
      <c r="GW1068" s="6"/>
      <c r="GX1068" s="6"/>
      <c r="GY1068" s="6"/>
      <c r="GZ1068" s="6"/>
    </row>
    <row r="1069" spans="1:208" x14ac:dyDescent="0.15">
      <c r="A1069" s="153">
        <f t="shared" si="307"/>
        <v>43685</v>
      </c>
      <c r="B1069" s="23" t="str">
        <f t="shared" ca="1" si="317"/>
        <v>n.d</v>
      </c>
      <c r="C1069" s="18">
        <f t="shared" si="308"/>
        <v>428000</v>
      </c>
      <c r="D1069" s="17">
        <f ca="1">IF(A1069&lt;$B$1,VLOOKUP(A1069,[1]DI!$A$4:$B$15000,2,FALSE),0)</f>
        <v>0</v>
      </c>
      <c r="E1069" s="18">
        <f t="shared" ca="1" si="302"/>
        <v>1</v>
      </c>
      <c r="F1069" s="18">
        <f ca="1">(TRUNC(PRODUCT($E$12:$E1068),16))</f>
        <v>1.19285434303586</v>
      </c>
      <c r="G1069" s="18">
        <f t="shared" ca="1" si="301"/>
        <v>1.19285434303586</v>
      </c>
      <c r="H1069" s="18">
        <f t="shared" ca="1" si="303"/>
        <v>1</v>
      </c>
      <c r="I1069" s="17">
        <f t="shared" si="309"/>
        <v>0.03</v>
      </c>
      <c r="J1069" s="5">
        <f t="shared" si="310"/>
        <v>43539</v>
      </c>
      <c r="K1069" s="2">
        <f t="shared" si="311"/>
        <v>101</v>
      </c>
      <c r="L1069" s="27">
        <f t="shared" si="312"/>
        <v>101</v>
      </c>
      <c r="M1069" s="14">
        <f t="shared" si="304"/>
        <v>1.0119174339999999</v>
      </c>
      <c r="N1069" s="14">
        <f t="shared" ca="1" si="305"/>
        <v>1.0119174339999999</v>
      </c>
      <c r="O1069" s="27">
        <f t="shared" si="318"/>
        <v>0</v>
      </c>
      <c r="P1069" s="18">
        <f t="shared" ca="1" si="306"/>
        <v>5100.6617519900001</v>
      </c>
      <c r="Q1069" s="3">
        <f t="shared" si="313"/>
        <v>0</v>
      </c>
      <c r="R1069" s="4" t="str">
        <f t="shared" si="314"/>
        <v>A+J=</v>
      </c>
      <c r="S1069" s="5">
        <f t="shared" si="315"/>
        <v>43724</v>
      </c>
      <c r="T1069" s="8">
        <f t="shared" si="316"/>
        <v>0</v>
      </c>
      <c r="U1069" s="8"/>
      <c r="V1069" s="8"/>
      <c r="W1069" s="8"/>
      <c r="X1069" s="8"/>
      <c r="Y1069" s="6"/>
      <c r="Z1069" s="8"/>
      <c r="AA1069" s="8"/>
      <c r="AB1069" s="8"/>
      <c r="AC1069" s="8"/>
      <c r="AD1069" s="8"/>
      <c r="AE1069" s="9"/>
      <c r="AF1069" s="8"/>
      <c r="AG1069" s="8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6"/>
      <c r="GI1069" s="6"/>
      <c r="GJ1069" s="6"/>
      <c r="GK1069" s="6"/>
      <c r="GL1069" s="6"/>
      <c r="GM1069" s="6"/>
      <c r="GN1069" s="6"/>
      <c r="GO1069" s="6"/>
      <c r="GP1069" s="6"/>
      <c r="GQ1069" s="6"/>
      <c r="GR1069" s="6"/>
      <c r="GS1069" s="6"/>
      <c r="GT1069" s="6"/>
      <c r="GU1069" s="6"/>
      <c r="GV1069" s="6"/>
      <c r="GW1069" s="6"/>
      <c r="GX1069" s="6"/>
      <c r="GY1069" s="6"/>
      <c r="GZ1069" s="6"/>
    </row>
    <row r="1070" spans="1:208" x14ac:dyDescent="0.15">
      <c r="A1070" s="153">
        <f t="shared" si="307"/>
        <v>43686</v>
      </c>
      <c r="B1070" s="23" t="str">
        <f t="shared" ca="1" si="317"/>
        <v>n.d</v>
      </c>
      <c r="C1070" s="18">
        <f t="shared" si="308"/>
        <v>428000</v>
      </c>
      <c r="D1070" s="17">
        <f ca="1">IF(A1070&lt;$B$1,VLOOKUP(A1070,[1]DI!$A$4:$B$15000,2,FALSE),0)</f>
        <v>0</v>
      </c>
      <c r="E1070" s="18">
        <f t="shared" ca="1" si="302"/>
        <v>1</v>
      </c>
      <c r="F1070" s="18">
        <f ca="1">(TRUNC(PRODUCT($E$12:$E1069),16))</f>
        <v>1.19285434303586</v>
      </c>
      <c r="G1070" s="18">
        <f t="shared" ca="1" si="301"/>
        <v>1.19285434303586</v>
      </c>
      <c r="H1070" s="18">
        <f t="shared" ca="1" si="303"/>
        <v>1</v>
      </c>
      <c r="I1070" s="17">
        <f t="shared" si="309"/>
        <v>0.03</v>
      </c>
      <c r="J1070" s="5">
        <f t="shared" si="310"/>
        <v>43539</v>
      </c>
      <c r="K1070" s="2">
        <f t="shared" si="311"/>
        <v>102</v>
      </c>
      <c r="L1070" s="27">
        <f t="shared" si="312"/>
        <v>102</v>
      </c>
      <c r="M1070" s="14">
        <f t="shared" si="304"/>
        <v>1.012036135</v>
      </c>
      <c r="N1070" s="14">
        <f t="shared" ca="1" si="305"/>
        <v>1.012036135</v>
      </c>
      <c r="O1070" s="27">
        <f t="shared" si="318"/>
        <v>0</v>
      </c>
      <c r="P1070" s="18">
        <f t="shared" ca="1" si="306"/>
        <v>5151.4657800000004</v>
      </c>
      <c r="Q1070" s="3">
        <f t="shared" si="313"/>
        <v>0</v>
      </c>
      <c r="R1070" s="4" t="str">
        <f t="shared" si="314"/>
        <v>A+J=</v>
      </c>
      <c r="S1070" s="5">
        <f t="shared" si="315"/>
        <v>43724</v>
      </c>
      <c r="T1070" s="8">
        <f t="shared" si="316"/>
        <v>0</v>
      </c>
      <c r="U1070" s="8"/>
      <c r="V1070" s="8"/>
      <c r="W1070" s="8"/>
      <c r="X1070" s="8"/>
      <c r="Y1070" s="6"/>
      <c r="Z1070" s="8"/>
      <c r="AA1070" s="8"/>
      <c r="AB1070" s="8"/>
      <c r="AC1070" s="8"/>
      <c r="AD1070" s="8"/>
      <c r="AE1070" s="9"/>
      <c r="AF1070" s="8"/>
      <c r="AG1070" s="8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6"/>
      <c r="GI1070" s="6"/>
      <c r="GJ1070" s="6"/>
      <c r="GK1070" s="6"/>
      <c r="GL1070" s="6"/>
      <c r="GM1070" s="6"/>
      <c r="GN1070" s="6"/>
      <c r="GO1070" s="6"/>
      <c r="GP1070" s="6"/>
      <c r="GQ1070" s="6"/>
      <c r="GR1070" s="6"/>
      <c r="GS1070" s="6"/>
      <c r="GT1070" s="6"/>
      <c r="GU1070" s="6"/>
      <c r="GV1070" s="6"/>
      <c r="GW1070" s="6"/>
      <c r="GX1070" s="6"/>
      <c r="GY1070" s="6"/>
      <c r="GZ1070" s="6"/>
    </row>
    <row r="1071" spans="1:208" x14ac:dyDescent="0.15">
      <c r="A1071" s="153">
        <f t="shared" si="307"/>
        <v>43687</v>
      </c>
      <c r="B1071" s="23" t="str">
        <f t="shared" ca="1" si="317"/>
        <v>n.d</v>
      </c>
      <c r="C1071" s="18">
        <f t="shared" si="308"/>
        <v>428000</v>
      </c>
      <c r="D1071" s="17">
        <f ca="1">IF(A1071&lt;$B$1,VLOOKUP(A1071,[1]DI!$A$4:$B$15000,2,FALSE),0)</f>
        <v>0</v>
      </c>
      <c r="E1071" s="18">
        <f t="shared" ca="1" si="302"/>
        <v>1</v>
      </c>
      <c r="F1071" s="18">
        <f ca="1">(TRUNC(PRODUCT($E$12:$E1070),16))</f>
        <v>1.19285434303586</v>
      </c>
      <c r="G1071" s="18">
        <f t="shared" ca="1" si="301"/>
        <v>1.19285434303586</v>
      </c>
      <c r="H1071" s="18">
        <f t="shared" ca="1" si="303"/>
        <v>1</v>
      </c>
      <c r="I1071" s="17">
        <f t="shared" si="309"/>
        <v>0.03</v>
      </c>
      <c r="J1071" s="5">
        <f t="shared" si="310"/>
        <v>43539</v>
      </c>
      <c r="K1071" s="2">
        <f t="shared" si="311"/>
        <v>102</v>
      </c>
      <c r="L1071" s="27">
        <f t="shared" si="312"/>
        <v>103</v>
      </c>
      <c r="M1071" s="14">
        <f t="shared" si="304"/>
        <v>1.012154851</v>
      </c>
      <c r="N1071" s="14">
        <f t="shared" ca="1" si="305"/>
        <v>1.012154851</v>
      </c>
      <c r="O1071" s="27">
        <f t="shared" si="318"/>
        <v>0</v>
      </c>
      <c r="P1071" s="18">
        <f t="shared" ca="1" si="306"/>
        <v>5202.2762279999997</v>
      </c>
      <c r="Q1071" s="3">
        <f t="shared" si="313"/>
        <v>0</v>
      </c>
      <c r="R1071" s="4" t="str">
        <f t="shared" si="314"/>
        <v>A+J=</v>
      </c>
      <c r="S1071" s="5">
        <f t="shared" si="315"/>
        <v>43724</v>
      </c>
      <c r="T1071" s="8">
        <f t="shared" si="316"/>
        <v>0</v>
      </c>
      <c r="U1071" s="8"/>
      <c r="V1071" s="8"/>
      <c r="W1071" s="8"/>
      <c r="X1071" s="8"/>
      <c r="Y1071" s="6"/>
      <c r="Z1071" s="8"/>
      <c r="AA1071" s="8"/>
      <c r="AB1071" s="8"/>
      <c r="AC1071" s="8"/>
      <c r="AD1071" s="8"/>
      <c r="AE1071" s="9"/>
      <c r="AF1071" s="8"/>
      <c r="AG1071" s="8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6"/>
      <c r="GI1071" s="6"/>
      <c r="GJ1071" s="6"/>
      <c r="GK1071" s="6"/>
      <c r="GL1071" s="6"/>
      <c r="GM1071" s="6"/>
      <c r="GN1071" s="6"/>
      <c r="GO1071" s="6"/>
      <c r="GP1071" s="6"/>
      <c r="GQ1071" s="6"/>
      <c r="GR1071" s="6"/>
      <c r="GS1071" s="6"/>
      <c r="GT1071" s="6"/>
      <c r="GU1071" s="6"/>
      <c r="GV1071" s="6"/>
      <c r="GW1071" s="6"/>
      <c r="GX1071" s="6"/>
      <c r="GY1071" s="6"/>
      <c r="GZ1071" s="6"/>
    </row>
    <row r="1072" spans="1:208" x14ac:dyDescent="0.15">
      <c r="A1072" s="153">
        <f t="shared" si="307"/>
        <v>43688</v>
      </c>
      <c r="B1072" s="23" t="str">
        <f t="shared" ca="1" si="317"/>
        <v>n.d</v>
      </c>
      <c r="C1072" s="18">
        <f t="shared" si="308"/>
        <v>428000</v>
      </c>
      <c r="D1072" s="17">
        <f ca="1">IF(A1072&lt;$B$1,VLOOKUP(A1072,[1]DI!$A$4:$B$15000,2,FALSE),0)</f>
        <v>0</v>
      </c>
      <c r="E1072" s="18">
        <f t="shared" ca="1" si="302"/>
        <v>1</v>
      </c>
      <c r="F1072" s="18">
        <f ca="1">(TRUNC(PRODUCT($E$12:$E1071),16))</f>
        <v>1.19285434303586</v>
      </c>
      <c r="G1072" s="18">
        <f t="shared" ref="G1072:G1135" ca="1" si="319">IF(O1071&gt;0,F1071,G1071)</f>
        <v>1.19285434303586</v>
      </c>
      <c r="H1072" s="18">
        <f t="shared" ca="1" si="303"/>
        <v>1</v>
      </c>
      <c r="I1072" s="17">
        <f t="shared" si="309"/>
        <v>0.03</v>
      </c>
      <c r="J1072" s="5">
        <f t="shared" si="310"/>
        <v>43539</v>
      </c>
      <c r="K1072" s="2">
        <f t="shared" si="311"/>
        <v>102</v>
      </c>
      <c r="L1072" s="27">
        <f t="shared" si="312"/>
        <v>103</v>
      </c>
      <c r="M1072" s="14">
        <f t="shared" si="304"/>
        <v>1.012154851</v>
      </c>
      <c r="N1072" s="14">
        <f t="shared" ca="1" si="305"/>
        <v>1.012154851</v>
      </c>
      <c r="O1072" s="27">
        <f t="shared" si="318"/>
        <v>0</v>
      </c>
      <c r="P1072" s="18">
        <f t="shared" ca="1" si="306"/>
        <v>5202.2762279999997</v>
      </c>
      <c r="Q1072" s="3">
        <f t="shared" si="313"/>
        <v>0</v>
      </c>
      <c r="R1072" s="4" t="str">
        <f t="shared" si="314"/>
        <v>A+J=</v>
      </c>
      <c r="S1072" s="5">
        <f t="shared" si="315"/>
        <v>43724</v>
      </c>
      <c r="T1072" s="8">
        <f t="shared" si="316"/>
        <v>0</v>
      </c>
      <c r="U1072" s="8"/>
      <c r="V1072" s="8"/>
      <c r="W1072" s="8"/>
      <c r="X1072" s="8"/>
      <c r="Y1072" s="6"/>
      <c r="Z1072" s="8"/>
      <c r="AA1072" s="8"/>
      <c r="AB1072" s="8"/>
      <c r="AC1072" s="8"/>
      <c r="AD1072" s="8"/>
      <c r="AE1072" s="9"/>
      <c r="AF1072" s="8"/>
      <c r="AG1072" s="8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6"/>
      <c r="GI1072" s="6"/>
      <c r="GJ1072" s="6"/>
      <c r="GK1072" s="6"/>
      <c r="GL1072" s="6"/>
      <c r="GM1072" s="6"/>
      <c r="GN1072" s="6"/>
      <c r="GO1072" s="6"/>
      <c r="GP1072" s="6"/>
      <c r="GQ1072" s="6"/>
      <c r="GR1072" s="6"/>
      <c r="GS1072" s="6"/>
      <c r="GT1072" s="6"/>
      <c r="GU1072" s="6"/>
      <c r="GV1072" s="6"/>
      <c r="GW1072" s="6"/>
      <c r="GX1072" s="6"/>
      <c r="GY1072" s="6"/>
      <c r="GZ1072" s="6"/>
    </row>
    <row r="1073" spans="1:208" x14ac:dyDescent="0.15">
      <c r="A1073" s="153">
        <f t="shared" si="307"/>
        <v>43689</v>
      </c>
      <c r="B1073" s="23" t="str">
        <f t="shared" ca="1" si="317"/>
        <v>n.d</v>
      </c>
      <c r="C1073" s="18">
        <f t="shared" si="308"/>
        <v>428000</v>
      </c>
      <c r="D1073" s="17">
        <f ca="1">IF(A1073&lt;$B$1,VLOOKUP(A1073,[1]DI!$A$4:$B$15000,2,FALSE),0)</f>
        <v>0</v>
      </c>
      <c r="E1073" s="18">
        <f t="shared" ca="1" si="302"/>
        <v>1</v>
      </c>
      <c r="F1073" s="18">
        <f ca="1">(TRUNC(PRODUCT($E$12:$E1072),16))</f>
        <v>1.19285434303586</v>
      </c>
      <c r="G1073" s="18">
        <f t="shared" ca="1" si="319"/>
        <v>1.19285434303586</v>
      </c>
      <c r="H1073" s="18">
        <f t="shared" ca="1" si="303"/>
        <v>1</v>
      </c>
      <c r="I1073" s="17">
        <f t="shared" si="309"/>
        <v>0.03</v>
      </c>
      <c r="J1073" s="5">
        <f t="shared" si="310"/>
        <v>43539</v>
      </c>
      <c r="K1073" s="2">
        <f t="shared" si="311"/>
        <v>103</v>
      </c>
      <c r="L1073" s="27">
        <f t="shared" si="312"/>
        <v>103</v>
      </c>
      <c r="M1073" s="14">
        <f t="shared" si="304"/>
        <v>1.012154851</v>
      </c>
      <c r="N1073" s="14">
        <f t="shared" ca="1" si="305"/>
        <v>1.012154851</v>
      </c>
      <c r="O1073" s="27">
        <f t="shared" si="318"/>
        <v>0</v>
      </c>
      <c r="P1073" s="18">
        <f t="shared" ca="1" si="306"/>
        <v>5202.2762279999997</v>
      </c>
      <c r="Q1073" s="3">
        <f t="shared" si="313"/>
        <v>0</v>
      </c>
      <c r="R1073" s="4" t="str">
        <f t="shared" si="314"/>
        <v>A+J=</v>
      </c>
      <c r="S1073" s="5">
        <f t="shared" si="315"/>
        <v>43724</v>
      </c>
      <c r="T1073" s="8">
        <f t="shared" si="316"/>
        <v>0</v>
      </c>
      <c r="U1073" s="8"/>
      <c r="V1073" s="8"/>
      <c r="W1073" s="8"/>
      <c r="X1073" s="8"/>
      <c r="Y1073" s="6"/>
      <c r="Z1073" s="8"/>
      <c r="AA1073" s="8"/>
      <c r="AB1073" s="8"/>
      <c r="AC1073" s="8"/>
      <c r="AD1073" s="8"/>
      <c r="AE1073" s="9"/>
      <c r="AF1073" s="8"/>
      <c r="AG1073" s="8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6"/>
      <c r="GI1073" s="6"/>
      <c r="GJ1073" s="6"/>
      <c r="GK1073" s="6"/>
      <c r="GL1073" s="6"/>
      <c r="GM1073" s="6"/>
      <c r="GN1073" s="6"/>
      <c r="GO1073" s="6"/>
      <c r="GP1073" s="6"/>
      <c r="GQ1073" s="6"/>
      <c r="GR1073" s="6"/>
      <c r="GS1073" s="6"/>
      <c r="GT1073" s="6"/>
      <c r="GU1073" s="6"/>
      <c r="GV1073" s="6"/>
      <c r="GW1073" s="6"/>
      <c r="GX1073" s="6"/>
      <c r="GY1073" s="6"/>
      <c r="GZ1073" s="6"/>
    </row>
    <row r="1074" spans="1:208" x14ac:dyDescent="0.15">
      <c r="A1074" s="153">
        <f t="shared" si="307"/>
        <v>43690</v>
      </c>
      <c r="B1074" s="23" t="str">
        <f t="shared" ca="1" si="317"/>
        <v>n.d</v>
      </c>
      <c r="C1074" s="18">
        <f t="shared" si="308"/>
        <v>428000</v>
      </c>
      <c r="D1074" s="17">
        <f ca="1">IF(A1074&lt;$B$1,VLOOKUP(A1074,[1]DI!$A$4:$B$15000,2,FALSE),0)</f>
        <v>0</v>
      </c>
      <c r="E1074" s="18">
        <f t="shared" ca="1" si="302"/>
        <v>1</v>
      </c>
      <c r="F1074" s="18">
        <f ca="1">(TRUNC(PRODUCT($E$12:$E1073),16))</f>
        <v>1.19285434303586</v>
      </c>
      <c r="G1074" s="18">
        <f t="shared" ca="1" si="319"/>
        <v>1.19285434303586</v>
      </c>
      <c r="H1074" s="18">
        <f t="shared" ca="1" si="303"/>
        <v>1</v>
      </c>
      <c r="I1074" s="17">
        <f t="shared" si="309"/>
        <v>0.03</v>
      </c>
      <c r="J1074" s="5">
        <f t="shared" si="310"/>
        <v>43539</v>
      </c>
      <c r="K1074" s="2">
        <f t="shared" si="311"/>
        <v>104</v>
      </c>
      <c r="L1074" s="27">
        <f t="shared" si="312"/>
        <v>104</v>
      </c>
      <c r="M1074" s="14">
        <f t="shared" si="304"/>
        <v>1.01227358</v>
      </c>
      <c r="N1074" s="14">
        <f t="shared" ca="1" si="305"/>
        <v>1.01227358</v>
      </c>
      <c r="O1074" s="27">
        <f t="shared" si="318"/>
        <v>0</v>
      </c>
      <c r="P1074" s="18">
        <f t="shared" ca="1" si="306"/>
        <v>5253.0922399999999</v>
      </c>
      <c r="Q1074" s="3">
        <f t="shared" si="313"/>
        <v>0</v>
      </c>
      <c r="R1074" s="4" t="str">
        <f t="shared" si="314"/>
        <v>A+J=</v>
      </c>
      <c r="S1074" s="5">
        <f t="shared" si="315"/>
        <v>43724</v>
      </c>
      <c r="T1074" s="8">
        <f t="shared" si="316"/>
        <v>0</v>
      </c>
      <c r="U1074" s="8"/>
      <c r="V1074" s="8"/>
      <c r="W1074" s="8"/>
      <c r="X1074" s="8"/>
      <c r="Y1074" s="6"/>
      <c r="Z1074" s="8"/>
      <c r="AA1074" s="8"/>
      <c r="AB1074" s="8"/>
      <c r="AC1074" s="8"/>
      <c r="AD1074" s="8"/>
      <c r="AE1074" s="9"/>
      <c r="AF1074" s="8"/>
      <c r="AG1074" s="8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6"/>
      <c r="GI1074" s="6"/>
      <c r="GJ1074" s="6"/>
      <c r="GK1074" s="6"/>
      <c r="GL1074" s="6"/>
      <c r="GM1074" s="6"/>
      <c r="GN1074" s="6"/>
      <c r="GO1074" s="6"/>
      <c r="GP1074" s="6"/>
      <c r="GQ1074" s="6"/>
      <c r="GR1074" s="6"/>
      <c r="GS1074" s="6"/>
      <c r="GT1074" s="6"/>
      <c r="GU1074" s="6"/>
      <c r="GV1074" s="6"/>
      <c r="GW1074" s="6"/>
      <c r="GX1074" s="6"/>
      <c r="GY1074" s="6"/>
      <c r="GZ1074" s="6"/>
    </row>
    <row r="1075" spans="1:208" x14ac:dyDescent="0.15">
      <c r="A1075" s="153">
        <f t="shared" si="307"/>
        <v>43691</v>
      </c>
      <c r="B1075" s="23" t="str">
        <f t="shared" ca="1" si="317"/>
        <v>n.d</v>
      </c>
      <c r="C1075" s="18">
        <f t="shared" si="308"/>
        <v>428000</v>
      </c>
      <c r="D1075" s="17">
        <f ca="1">IF(A1075&lt;$B$1,VLOOKUP(A1075,[1]DI!$A$4:$B$15000,2,FALSE),0)</f>
        <v>0</v>
      </c>
      <c r="E1075" s="18">
        <f t="shared" ca="1" si="302"/>
        <v>1</v>
      </c>
      <c r="F1075" s="18">
        <f ca="1">(TRUNC(PRODUCT($E$12:$E1074),16))</f>
        <v>1.19285434303586</v>
      </c>
      <c r="G1075" s="18">
        <f t="shared" ca="1" si="319"/>
        <v>1.19285434303586</v>
      </c>
      <c r="H1075" s="18">
        <f t="shared" ca="1" si="303"/>
        <v>1</v>
      </c>
      <c r="I1075" s="17">
        <f t="shared" si="309"/>
        <v>0.03</v>
      </c>
      <c r="J1075" s="5">
        <f t="shared" si="310"/>
        <v>43539</v>
      </c>
      <c r="K1075" s="2">
        <f t="shared" si="311"/>
        <v>105</v>
      </c>
      <c r="L1075" s="27">
        <f t="shared" si="312"/>
        <v>105</v>
      </c>
      <c r="M1075" s="14">
        <f t="shared" si="304"/>
        <v>1.0123923239999999</v>
      </c>
      <c r="N1075" s="14">
        <f t="shared" ca="1" si="305"/>
        <v>1.0123923239999999</v>
      </c>
      <c r="O1075" s="27">
        <f t="shared" si="318"/>
        <v>0</v>
      </c>
      <c r="P1075" s="18">
        <f t="shared" ca="1" si="306"/>
        <v>5303.91467199</v>
      </c>
      <c r="Q1075" s="3">
        <f t="shared" si="313"/>
        <v>0</v>
      </c>
      <c r="R1075" s="4" t="str">
        <f t="shared" si="314"/>
        <v>A+J=</v>
      </c>
      <c r="S1075" s="5">
        <f t="shared" si="315"/>
        <v>43724</v>
      </c>
      <c r="T1075" s="8">
        <f t="shared" si="316"/>
        <v>0</v>
      </c>
      <c r="U1075" s="8"/>
      <c r="V1075" s="8"/>
      <c r="W1075" s="8"/>
      <c r="X1075" s="8"/>
      <c r="Y1075" s="6"/>
      <c r="Z1075" s="8"/>
      <c r="AA1075" s="8"/>
      <c r="AB1075" s="8"/>
      <c r="AC1075" s="8"/>
      <c r="AD1075" s="8"/>
      <c r="AE1075" s="9"/>
      <c r="AF1075" s="8"/>
      <c r="AG1075" s="8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6"/>
      <c r="GI1075" s="6"/>
      <c r="GJ1075" s="6"/>
      <c r="GK1075" s="6"/>
      <c r="GL1075" s="6"/>
      <c r="GM1075" s="6"/>
      <c r="GN1075" s="6"/>
      <c r="GO1075" s="6"/>
      <c r="GP1075" s="6"/>
      <c r="GQ1075" s="6"/>
      <c r="GR1075" s="6"/>
      <c r="GS1075" s="6"/>
      <c r="GT1075" s="6"/>
      <c r="GU1075" s="6"/>
      <c r="GV1075" s="6"/>
      <c r="GW1075" s="6"/>
      <c r="GX1075" s="6"/>
      <c r="GY1075" s="6"/>
      <c r="GZ1075" s="6"/>
    </row>
    <row r="1076" spans="1:208" x14ac:dyDescent="0.15">
      <c r="A1076" s="153">
        <f t="shared" si="307"/>
        <v>43692</v>
      </c>
      <c r="B1076" s="23" t="str">
        <f t="shared" ca="1" si="317"/>
        <v>n.d</v>
      </c>
      <c r="C1076" s="18">
        <f t="shared" si="308"/>
        <v>428000</v>
      </c>
      <c r="D1076" s="17">
        <f ca="1">IF(A1076&lt;$B$1,VLOOKUP(A1076,[1]DI!$A$4:$B$15000,2,FALSE),0)</f>
        <v>0</v>
      </c>
      <c r="E1076" s="18">
        <f t="shared" ca="1" si="302"/>
        <v>1</v>
      </c>
      <c r="F1076" s="18">
        <f ca="1">(TRUNC(PRODUCT($E$12:$E1075),16))</f>
        <v>1.19285434303586</v>
      </c>
      <c r="G1076" s="18">
        <f t="shared" ca="1" si="319"/>
        <v>1.19285434303586</v>
      </c>
      <c r="H1076" s="18">
        <f t="shared" ca="1" si="303"/>
        <v>1</v>
      </c>
      <c r="I1076" s="17">
        <f t="shared" si="309"/>
        <v>0.03</v>
      </c>
      <c r="J1076" s="5">
        <f t="shared" si="310"/>
        <v>43539</v>
      </c>
      <c r="K1076" s="2">
        <f t="shared" si="311"/>
        <v>106</v>
      </c>
      <c r="L1076" s="27">
        <f t="shared" si="312"/>
        <v>106</v>
      </c>
      <c r="M1076" s="14">
        <f t="shared" si="304"/>
        <v>1.012511081</v>
      </c>
      <c r="N1076" s="14">
        <f t="shared" ca="1" si="305"/>
        <v>1.012511081</v>
      </c>
      <c r="O1076" s="27">
        <f t="shared" si="318"/>
        <v>0</v>
      </c>
      <c r="P1076" s="18">
        <f t="shared" ca="1" si="306"/>
        <v>5354.74266799</v>
      </c>
      <c r="Q1076" s="3">
        <f t="shared" si="313"/>
        <v>0</v>
      </c>
      <c r="R1076" s="4" t="str">
        <f t="shared" si="314"/>
        <v>A+J=</v>
      </c>
      <c r="S1076" s="5">
        <f t="shared" si="315"/>
        <v>43724</v>
      </c>
      <c r="T1076" s="8">
        <f t="shared" si="316"/>
        <v>0</v>
      </c>
      <c r="U1076" s="8"/>
      <c r="V1076" s="8"/>
      <c r="W1076" s="8"/>
      <c r="X1076" s="8"/>
      <c r="Y1076" s="6"/>
      <c r="Z1076" s="8"/>
      <c r="AA1076" s="8"/>
      <c r="AB1076" s="8"/>
      <c r="AC1076" s="8"/>
      <c r="AD1076" s="8"/>
      <c r="AE1076" s="9"/>
      <c r="AF1076" s="8"/>
      <c r="AG1076" s="8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6"/>
      <c r="GI1076" s="6"/>
      <c r="GJ1076" s="6"/>
      <c r="GK1076" s="6"/>
      <c r="GL1076" s="6"/>
      <c r="GM1076" s="6"/>
      <c r="GN1076" s="6"/>
      <c r="GO1076" s="6"/>
      <c r="GP1076" s="6"/>
      <c r="GQ1076" s="6"/>
      <c r="GR1076" s="6"/>
      <c r="GS1076" s="6"/>
      <c r="GT1076" s="6"/>
      <c r="GU1076" s="6"/>
      <c r="GV1076" s="6"/>
      <c r="GW1076" s="6"/>
      <c r="GX1076" s="6"/>
      <c r="GY1076" s="6"/>
      <c r="GZ1076" s="6"/>
    </row>
    <row r="1077" spans="1:208" x14ac:dyDescent="0.15">
      <c r="A1077" s="153">
        <f t="shared" si="307"/>
        <v>43693</v>
      </c>
      <c r="B1077" s="23" t="str">
        <f t="shared" ca="1" si="317"/>
        <v>n.d</v>
      </c>
      <c r="C1077" s="18">
        <f t="shared" si="308"/>
        <v>428000</v>
      </c>
      <c r="D1077" s="17">
        <f ca="1">IF(A1077&lt;$B$1,VLOOKUP(A1077,[1]DI!$A$4:$B$15000,2,FALSE),0)</f>
        <v>0</v>
      </c>
      <c r="E1077" s="18">
        <f t="shared" ca="1" si="302"/>
        <v>1</v>
      </c>
      <c r="F1077" s="18">
        <f ca="1">(TRUNC(PRODUCT($E$12:$E1076),16))</f>
        <v>1.19285434303586</v>
      </c>
      <c r="G1077" s="18">
        <f t="shared" ca="1" si="319"/>
        <v>1.19285434303586</v>
      </c>
      <c r="H1077" s="18">
        <f t="shared" ca="1" si="303"/>
        <v>1</v>
      </c>
      <c r="I1077" s="17">
        <f t="shared" si="309"/>
        <v>0.03</v>
      </c>
      <c r="J1077" s="5">
        <f t="shared" si="310"/>
        <v>43539</v>
      </c>
      <c r="K1077" s="2">
        <f t="shared" si="311"/>
        <v>107</v>
      </c>
      <c r="L1077" s="27">
        <f t="shared" si="312"/>
        <v>107</v>
      </c>
      <c r="M1077" s="14">
        <f t="shared" si="304"/>
        <v>1.012629853</v>
      </c>
      <c r="N1077" s="14">
        <f t="shared" ca="1" si="305"/>
        <v>1.012629853</v>
      </c>
      <c r="O1077" s="27">
        <f t="shared" si="318"/>
        <v>0</v>
      </c>
      <c r="P1077" s="18">
        <f t="shared" ca="1" si="306"/>
        <v>5405.5770839899997</v>
      </c>
      <c r="Q1077" s="3">
        <f t="shared" si="313"/>
        <v>0</v>
      </c>
      <c r="R1077" s="4" t="str">
        <f t="shared" si="314"/>
        <v>A+J=</v>
      </c>
      <c r="S1077" s="5">
        <f t="shared" si="315"/>
        <v>43724</v>
      </c>
      <c r="T1077" s="8">
        <f t="shared" si="316"/>
        <v>0</v>
      </c>
      <c r="U1077" s="8"/>
      <c r="V1077" s="8"/>
      <c r="W1077" s="8"/>
      <c r="X1077" s="8"/>
      <c r="Y1077" s="6"/>
      <c r="Z1077" s="8"/>
      <c r="AA1077" s="8"/>
      <c r="AB1077" s="8"/>
      <c r="AC1077" s="8"/>
      <c r="AD1077" s="8"/>
      <c r="AE1077" s="9"/>
      <c r="AF1077" s="8"/>
      <c r="AG1077" s="8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6"/>
      <c r="GI1077" s="6"/>
      <c r="GJ1077" s="6"/>
      <c r="GK1077" s="6"/>
      <c r="GL1077" s="6"/>
      <c r="GM1077" s="6"/>
      <c r="GN1077" s="6"/>
      <c r="GO1077" s="6"/>
      <c r="GP1077" s="6"/>
      <c r="GQ1077" s="6"/>
      <c r="GR1077" s="6"/>
      <c r="GS1077" s="6"/>
      <c r="GT1077" s="6"/>
      <c r="GU1077" s="6"/>
      <c r="GV1077" s="6"/>
      <c r="GW1077" s="6"/>
      <c r="GX1077" s="6"/>
      <c r="GY1077" s="6"/>
      <c r="GZ1077" s="6"/>
    </row>
    <row r="1078" spans="1:208" x14ac:dyDescent="0.15">
      <c r="A1078" s="153">
        <f t="shared" si="307"/>
        <v>43694</v>
      </c>
      <c r="B1078" s="23" t="str">
        <f t="shared" ca="1" si="317"/>
        <v>n.d</v>
      </c>
      <c r="C1078" s="18">
        <f t="shared" si="308"/>
        <v>428000</v>
      </c>
      <c r="D1078" s="17">
        <f ca="1">IF(A1078&lt;$B$1,VLOOKUP(A1078,[1]DI!$A$4:$B$15000,2,FALSE),0)</f>
        <v>0</v>
      </c>
      <c r="E1078" s="18">
        <f t="shared" ca="1" si="302"/>
        <v>1</v>
      </c>
      <c r="F1078" s="18">
        <f ca="1">(TRUNC(PRODUCT($E$12:$E1077),16))</f>
        <v>1.19285434303586</v>
      </c>
      <c r="G1078" s="18">
        <f t="shared" ca="1" si="319"/>
        <v>1.19285434303586</v>
      </c>
      <c r="H1078" s="18">
        <f t="shared" ca="1" si="303"/>
        <v>1</v>
      </c>
      <c r="I1078" s="17">
        <f t="shared" si="309"/>
        <v>0.03</v>
      </c>
      <c r="J1078" s="5">
        <f t="shared" si="310"/>
        <v>43539</v>
      </c>
      <c r="K1078" s="2">
        <f t="shared" si="311"/>
        <v>107</v>
      </c>
      <c r="L1078" s="27">
        <f t="shared" si="312"/>
        <v>108</v>
      </c>
      <c r="M1078" s="14">
        <f t="shared" si="304"/>
        <v>1.0127486379999999</v>
      </c>
      <c r="N1078" s="14">
        <f t="shared" ca="1" si="305"/>
        <v>1.0127486379999999</v>
      </c>
      <c r="O1078" s="27">
        <f t="shared" si="318"/>
        <v>0</v>
      </c>
      <c r="P1078" s="18">
        <f t="shared" ca="1" si="306"/>
        <v>5456.4170639900003</v>
      </c>
      <c r="Q1078" s="3">
        <f t="shared" si="313"/>
        <v>0</v>
      </c>
      <c r="R1078" s="4" t="str">
        <f t="shared" si="314"/>
        <v>A+J=</v>
      </c>
      <c r="S1078" s="5">
        <f t="shared" si="315"/>
        <v>43724</v>
      </c>
      <c r="T1078" s="8">
        <f t="shared" si="316"/>
        <v>0</v>
      </c>
      <c r="U1078" s="8"/>
      <c r="V1078" s="8"/>
      <c r="W1078" s="8"/>
      <c r="X1078" s="8"/>
      <c r="Y1078" s="6"/>
      <c r="Z1078" s="8"/>
      <c r="AA1078" s="8"/>
      <c r="AB1078" s="8"/>
      <c r="AC1078" s="8"/>
      <c r="AD1078" s="8"/>
      <c r="AE1078" s="9"/>
      <c r="AF1078" s="8"/>
      <c r="AG1078" s="8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6"/>
      <c r="GI1078" s="6"/>
      <c r="GJ1078" s="6"/>
      <c r="GK1078" s="6"/>
      <c r="GL1078" s="6"/>
      <c r="GM1078" s="6"/>
      <c r="GN1078" s="6"/>
      <c r="GO1078" s="6"/>
      <c r="GP1078" s="6"/>
      <c r="GQ1078" s="6"/>
      <c r="GR1078" s="6"/>
      <c r="GS1078" s="6"/>
      <c r="GT1078" s="6"/>
      <c r="GU1078" s="6"/>
      <c r="GV1078" s="6"/>
      <c r="GW1078" s="6"/>
      <c r="GX1078" s="6"/>
      <c r="GY1078" s="6"/>
      <c r="GZ1078" s="6"/>
    </row>
    <row r="1079" spans="1:208" x14ac:dyDescent="0.15">
      <c r="A1079" s="153">
        <f t="shared" si="307"/>
        <v>43695</v>
      </c>
      <c r="B1079" s="23" t="str">
        <f t="shared" ca="1" si="317"/>
        <v>n.d</v>
      </c>
      <c r="C1079" s="18">
        <f t="shared" si="308"/>
        <v>428000</v>
      </c>
      <c r="D1079" s="17">
        <f ca="1">IF(A1079&lt;$B$1,VLOOKUP(A1079,[1]DI!$A$4:$B$15000,2,FALSE),0)</f>
        <v>0</v>
      </c>
      <c r="E1079" s="18">
        <f t="shared" ca="1" si="302"/>
        <v>1</v>
      </c>
      <c r="F1079" s="18">
        <f ca="1">(TRUNC(PRODUCT($E$12:$E1078),16))</f>
        <v>1.19285434303586</v>
      </c>
      <c r="G1079" s="18">
        <f t="shared" ca="1" si="319"/>
        <v>1.19285434303586</v>
      </c>
      <c r="H1079" s="18">
        <f t="shared" ca="1" si="303"/>
        <v>1</v>
      </c>
      <c r="I1079" s="17">
        <f t="shared" si="309"/>
        <v>0.03</v>
      </c>
      <c r="J1079" s="5">
        <f t="shared" si="310"/>
        <v>43539</v>
      </c>
      <c r="K1079" s="2">
        <f t="shared" si="311"/>
        <v>107</v>
      </c>
      <c r="L1079" s="27">
        <f t="shared" si="312"/>
        <v>108</v>
      </c>
      <c r="M1079" s="14">
        <f t="shared" si="304"/>
        <v>1.0127486379999999</v>
      </c>
      <c r="N1079" s="14">
        <f t="shared" ca="1" si="305"/>
        <v>1.0127486379999999</v>
      </c>
      <c r="O1079" s="27">
        <f t="shared" si="318"/>
        <v>0</v>
      </c>
      <c r="P1079" s="18">
        <f t="shared" ca="1" si="306"/>
        <v>5456.4170639900003</v>
      </c>
      <c r="Q1079" s="3">
        <f t="shared" si="313"/>
        <v>0</v>
      </c>
      <c r="R1079" s="4" t="str">
        <f t="shared" si="314"/>
        <v>A+J=</v>
      </c>
      <c r="S1079" s="5">
        <f t="shared" si="315"/>
        <v>43724</v>
      </c>
      <c r="T1079" s="8">
        <f t="shared" si="316"/>
        <v>0</v>
      </c>
      <c r="U1079" s="8"/>
      <c r="V1079" s="8"/>
      <c r="W1079" s="8"/>
      <c r="X1079" s="8"/>
      <c r="Y1079" s="6"/>
      <c r="Z1079" s="8"/>
      <c r="AA1079" s="8"/>
      <c r="AB1079" s="8"/>
      <c r="AC1079" s="8"/>
      <c r="AD1079" s="8"/>
      <c r="AE1079" s="9"/>
      <c r="AF1079" s="8"/>
      <c r="AG1079" s="8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6"/>
      <c r="GI1079" s="6"/>
      <c r="GJ1079" s="6"/>
      <c r="GK1079" s="6"/>
      <c r="GL1079" s="6"/>
      <c r="GM1079" s="6"/>
      <c r="GN1079" s="6"/>
      <c r="GO1079" s="6"/>
      <c r="GP1079" s="6"/>
      <c r="GQ1079" s="6"/>
      <c r="GR1079" s="6"/>
      <c r="GS1079" s="6"/>
      <c r="GT1079" s="6"/>
      <c r="GU1079" s="6"/>
      <c r="GV1079" s="6"/>
      <c r="GW1079" s="6"/>
      <c r="GX1079" s="6"/>
      <c r="GY1079" s="6"/>
      <c r="GZ1079" s="6"/>
    </row>
    <row r="1080" spans="1:208" x14ac:dyDescent="0.15">
      <c r="A1080" s="153">
        <f t="shared" si="307"/>
        <v>43696</v>
      </c>
      <c r="B1080" s="23" t="str">
        <f t="shared" ca="1" si="317"/>
        <v>n.d</v>
      </c>
      <c r="C1080" s="18">
        <f t="shared" si="308"/>
        <v>428000</v>
      </c>
      <c r="D1080" s="17">
        <f ca="1">IF(A1080&lt;$B$1,VLOOKUP(A1080,[1]DI!$A$4:$B$15000,2,FALSE),0)</f>
        <v>0</v>
      </c>
      <c r="E1080" s="18">
        <f t="shared" ca="1" si="302"/>
        <v>1</v>
      </c>
      <c r="F1080" s="18">
        <f ca="1">(TRUNC(PRODUCT($E$12:$E1079),16))</f>
        <v>1.19285434303586</v>
      </c>
      <c r="G1080" s="18">
        <f t="shared" ca="1" si="319"/>
        <v>1.19285434303586</v>
      </c>
      <c r="H1080" s="18">
        <f t="shared" ca="1" si="303"/>
        <v>1</v>
      </c>
      <c r="I1080" s="17">
        <f t="shared" si="309"/>
        <v>0.03</v>
      </c>
      <c r="J1080" s="5">
        <f t="shared" si="310"/>
        <v>43539</v>
      </c>
      <c r="K1080" s="2">
        <f t="shared" si="311"/>
        <v>108</v>
      </c>
      <c r="L1080" s="27">
        <f t="shared" si="312"/>
        <v>108</v>
      </c>
      <c r="M1080" s="14">
        <f t="shared" si="304"/>
        <v>1.0127486379999999</v>
      </c>
      <c r="N1080" s="14">
        <f t="shared" ca="1" si="305"/>
        <v>1.0127486379999999</v>
      </c>
      <c r="O1080" s="27">
        <f t="shared" si="318"/>
        <v>0</v>
      </c>
      <c r="P1080" s="18">
        <f t="shared" ca="1" si="306"/>
        <v>5456.4170639900003</v>
      </c>
      <c r="Q1080" s="3">
        <f t="shared" si="313"/>
        <v>0</v>
      </c>
      <c r="R1080" s="4" t="str">
        <f t="shared" si="314"/>
        <v>A+J=</v>
      </c>
      <c r="S1080" s="5">
        <f t="shared" si="315"/>
        <v>43724</v>
      </c>
      <c r="T1080" s="8">
        <f t="shared" si="316"/>
        <v>0</v>
      </c>
      <c r="U1080" s="8"/>
      <c r="V1080" s="8"/>
      <c r="W1080" s="8"/>
      <c r="X1080" s="8"/>
      <c r="Y1080" s="6"/>
      <c r="Z1080" s="8"/>
      <c r="AA1080" s="8"/>
      <c r="AB1080" s="8"/>
      <c r="AC1080" s="8"/>
      <c r="AD1080" s="8"/>
      <c r="AE1080" s="9"/>
      <c r="AF1080" s="8"/>
      <c r="AG1080" s="8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6"/>
      <c r="GI1080" s="6"/>
      <c r="GJ1080" s="6"/>
      <c r="GK1080" s="6"/>
      <c r="GL1080" s="6"/>
      <c r="GM1080" s="6"/>
      <c r="GN1080" s="6"/>
      <c r="GO1080" s="6"/>
      <c r="GP1080" s="6"/>
      <c r="GQ1080" s="6"/>
      <c r="GR1080" s="6"/>
      <c r="GS1080" s="6"/>
      <c r="GT1080" s="6"/>
      <c r="GU1080" s="6"/>
      <c r="GV1080" s="6"/>
      <c r="GW1080" s="6"/>
      <c r="GX1080" s="6"/>
      <c r="GY1080" s="6"/>
      <c r="GZ1080" s="6"/>
    </row>
    <row r="1081" spans="1:208" x14ac:dyDescent="0.15">
      <c r="A1081" s="153">
        <f t="shared" si="307"/>
        <v>43697</v>
      </c>
      <c r="B1081" s="23" t="str">
        <f t="shared" ca="1" si="317"/>
        <v>n.d</v>
      </c>
      <c r="C1081" s="18">
        <f t="shared" si="308"/>
        <v>428000</v>
      </c>
      <c r="D1081" s="17">
        <f ca="1">IF(A1081&lt;$B$1,VLOOKUP(A1081,[1]DI!$A$4:$B$15000,2,FALSE),0)</f>
        <v>0</v>
      </c>
      <c r="E1081" s="18">
        <f t="shared" ca="1" si="302"/>
        <v>1</v>
      </c>
      <c r="F1081" s="18">
        <f ca="1">(TRUNC(PRODUCT($E$12:$E1080),16))</f>
        <v>1.19285434303586</v>
      </c>
      <c r="G1081" s="18">
        <f t="shared" ca="1" si="319"/>
        <v>1.19285434303586</v>
      </c>
      <c r="H1081" s="18">
        <f t="shared" ca="1" si="303"/>
        <v>1</v>
      </c>
      <c r="I1081" s="17">
        <f t="shared" si="309"/>
        <v>0.03</v>
      </c>
      <c r="J1081" s="5">
        <f t="shared" si="310"/>
        <v>43539</v>
      </c>
      <c r="K1081" s="2">
        <f t="shared" si="311"/>
        <v>109</v>
      </c>
      <c r="L1081" s="27">
        <f t="shared" si="312"/>
        <v>109</v>
      </c>
      <c r="M1081" s="14">
        <f t="shared" si="304"/>
        <v>1.0128674369999999</v>
      </c>
      <c r="N1081" s="14">
        <f t="shared" ca="1" si="305"/>
        <v>1.0128674369999999</v>
      </c>
      <c r="O1081" s="27">
        <f t="shared" si="318"/>
        <v>0</v>
      </c>
      <c r="P1081" s="18">
        <f t="shared" ca="1" si="306"/>
        <v>5507.2630359900004</v>
      </c>
      <c r="Q1081" s="3">
        <f t="shared" si="313"/>
        <v>0</v>
      </c>
      <c r="R1081" s="4" t="str">
        <f t="shared" si="314"/>
        <v>A+J=</v>
      </c>
      <c r="S1081" s="5">
        <f t="shared" si="315"/>
        <v>43724</v>
      </c>
      <c r="T1081" s="8">
        <f t="shared" si="316"/>
        <v>0</v>
      </c>
      <c r="U1081" s="8"/>
      <c r="V1081" s="8"/>
      <c r="W1081" s="8"/>
      <c r="X1081" s="8"/>
      <c r="Y1081" s="6"/>
      <c r="Z1081" s="8"/>
      <c r="AA1081" s="8"/>
      <c r="AB1081" s="8"/>
      <c r="AC1081" s="8"/>
      <c r="AD1081" s="8"/>
      <c r="AE1081" s="9"/>
      <c r="AF1081" s="8"/>
      <c r="AG1081" s="8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6"/>
      <c r="GI1081" s="6"/>
      <c r="GJ1081" s="6"/>
      <c r="GK1081" s="6"/>
      <c r="GL1081" s="6"/>
      <c r="GM1081" s="6"/>
      <c r="GN1081" s="6"/>
      <c r="GO1081" s="6"/>
      <c r="GP1081" s="6"/>
      <c r="GQ1081" s="6"/>
      <c r="GR1081" s="6"/>
      <c r="GS1081" s="6"/>
      <c r="GT1081" s="6"/>
      <c r="GU1081" s="6"/>
      <c r="GV1081" s="6"/>
      <c r="GW1081" s="6"/>
      <c r="GX1081" s="6"/>
      <c r="GY1081" s="6"/>
      <c r="GZ1081" s="6"/>
    </row>
    <row r="1082" spans="1:208" x14ac:dyDescent="0.15">
      <c r="A1082" s="153">
        <f t="shared" si="307"/>
        <v>43698</v>
      </c>
      <c r="B1082" s="23" t="str">
        <f t="shared" ca="1" si="317"/>
        <v>n.d</v>
      </c>
      <c r="C1082" s="18">
        <f t="shared" si="308"/>
        <v>428000</v>
      </c>
      <c r="D1082" s="17">
        <f ca="1">IF(A1082&lt;$B$1,VLOOKUP(A1082,[1]DI!$A$4:$B$15000,2,FALSE),0)</f>
        <v>0</v>
      </c>
      <c r="E1082" s="18">
        <f t="shared" ca="1" si="302"/>
        <v>1</v>
      </c>
      <c r="F1082" s="18">
        <f ca="1">(TRUNC(PRODUCT($E$12:$E1081),16))</f>
        <v>1.19285434303586</v>
      </c>
      <c r="G1082" s="18">
        <f t="shared" ca="1" si="319"/>
        <v>1.19285434303586</v>
      </c>
      <c r="H1082" s="18">
        <f t="shared" ca="1" si="303"/>
        <v>1</v>
      </c>
      <c r="I1082" s="17">
        <f t="shared" si="309"/>
        <v>0.03</v>
      </c>
      <c r="J1082" s="5">
        <f t="shared" si="310"/>
        <v>43539</v>
      </c>
      <c r="K1082" s="2">
        <f t="shared" si="311"/>
        <v>110</v>
      </c>
      <c r="L1082" s="27">
        <f t="shared" si="312"/>
        <v>110</v>
      </c>
      <c r="M1082" s="14">
        <f t="shared" si="304"/>
        <v>1.01298625</v>
      </c>
      <c r="N1082" s="14">
        <f t="shared" ca="1" si="305"/>
        <v>1.01298625</v>
      </c>
      <c r="O1082" s="27">
        <f t="shared" si="318"/>
        <v>0</v>
      </c>
      <c r="P1082" s="18">
        <f t="shared" ca="1" si="306"/>
        <v>5558.1149999899999</v>
      </c>
      <c r="Q1082" s="3">
        <f t="shared" si="313"/>
        <v>0</v>
      </c>
      <c r="R1082" s="4" t="str">
        <f t="shared" si="314"/>
        <v>A+J=</v>
      </c>
      <c r="S1082" s="5">
        <f t="shared" si="315"/>
        <v>43724</v>
      </c>
      <c r="T1082" s="8">
        <f t="shared" si="316"/>
        <v>0</v>
      </c>
      <c r="U1082" s="8"/>
      <c r="V1082" s="8"/>
      <c r="W1082" s="8"/>
      <c r="X1082" s="8"/>
      <c r="Y1082" s="6"/>
      <c r="Z1082" s="8"/>
      <c r="AA1082" s="8"/>
      <c r="AB1082" s="8"/>
      <c r="AC1082" s="8"/>
      <c r="AD1082" s="8"/>
      <c r="AE1082" s="9"/>
      <c r="AF1082" s="8"/>
      <c r="AG1082" s="8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6"/>
      <c r="GI1082" s="6"/>
      <c r="GJ1082" s="6"/>
      <c r="GK1082" s="6"/>
      <c r="GL1082" s="6"/>
      <c r="GM1082" s="6"/>
      <c r="GN1082" s="6"/>
      <c r="GO1082" s="6"/>
      <c r="GP1082" s="6"/>
      <c r="GQ1082" s="6"/>
      <c r="GR1082" s="6"/>
      <c r="GS1082" s="6"/>
      <c r="GT1082" s="6"/>
      <c r="GU1082" s="6"/>
      <c r="GV1082" s="6"/>
      <c r="GW1082" s="6"/>
      <c r="GX1082" s="6"/>
      <c r="GY1082" s="6"/>
      <c r="GZ1082" s="6"/>
    </row>
    <row r="1083" spans="1:208" x14ac:dyDescent="0.15">
      <c r="A1083" s="153">
        <f t="shared" si="307"/>
        <v>43699</v>
      </c>
      <c r="B1083" s="23" t="str">
        <f t="shared" ca="1" si="317"/>
        <v>n.d</v>
      </c>
      <c r="C1083" s="18">
        <f t="shared" si="308"/>
        <v>428000</v>
      </c>
      <c r="D1083" s="17">
        <f ca="1">IF(A1083&lt;$B$1,VLOOKUP(A1083,[1]DI!$A$4:$B$15000,2,FALSE),0)</f>
        <v>0</v>
      </c>
      <c r="E1083" s="18">
        <f t="shared" ca="1" si="302"/>
        <v>1</v>
      </c>
      <c r="F1083" s="18">
        <f ca="1">(TRUNC(PRODUCT($E$12:$E1082),16))</f>
        <v>1.19285434303586</v>
      </c>
      <c r="G1083" s="18">
        <f t="shared" ca="1" si="319"/>
        <v>1.19285434303586</v>
      </c>
      <c r="H1083" s="18">
        <f t="shared" ca="1" si="303"/>
        <v>1</v>
      </c>
      <c r="I1083" s="17">
        <f t="shared" si="309"/>
        <v>0.03</v>
      </c>
      <c r="J1083" s="5">
        <f t="shared" si="310"/>
        <v>43539</v>
      </c>
      <c r="K1083" s="2">
        <f t="shared" si="311"/>
        <v>111</v>
      </c>
      <c r="L1083" s="27">
        <f t="shared" si="312"/>
        <v>111</v>
      </c>
      <c r="M1083" s="14">
        <f t="shared" si="304"/>
        <v>1.0131050770000001</v>
      </c>
      <c r="N1083" s="14">
        <f t="shared" ca="1" si="305"/>
        <v>1.0131050770000001</v>
      </c>
      <c r="O1083" s="27">
        <f t="shared" si="318"/>
        <v>0</v>
      </c>
      <c r="P1083" s="18">
        <f t="shared" ca="1" si="306"/>
        <v>5608.9729559999996</v>
      </c>
      <c r="Q1083" s="3">
        <f t="shared" si="313"/>
        <v>0</v>
      </c>
      <c r="R1083" s="4" t="str">
        <f t="shared" si="314"/>
        <v>A+J=</v>
      </c>
      <c r="S1083" s="5">
        <f t="shared" si="315"/>
        <v>43724</v>
      </c>
      <c r="T1083" s="8">
        <f t="shared" si="316"/>
        <v>0</v>
      </c>
      <c r="U1083" s="8"/>
      <c r="V1083" s="8"/>
      <c r="W1083" s="8"/>
      <c r="X1083" s="8"/>
      <c r="Y1083" s="6"/>
      <c r="Z1083" s="8"/>
      <c r="AA1083" s="8"/>
      <c r="AB1083" s="8"/>
      <c r="AC1083" s="8"/>
      <c r="AD1083" s="8"/>
      <c r="AE1083" s="9"/>
      <c r="AF1083" s="8"/>
      <c r="AG1083" s="8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6"/>
      <c r="GI1083" s="6"/>
      <c r="GJ1083" s="6"/>
      <c r="GK1083" s="6"/>
      <c r="GL1083" s="6"/>
      <c r="GM1083" s="6"/>
      <c r="GN1083" s="6"/>
      <c r="GO1083" s="6"/>
      <c r="GP1083" s="6"/>
      <c r="GQ1083" s="6"/>
      <c r="GR1083" s="6"/>
      <c r="GS1083" s="6"/>
      <c r="GT1083" s="6"/>
      <c r="GU1083" s="6"/>
      <c r="GV1083" s="6"/>
      <c r="GW1083" s="6"/>
      <c r="GX1083" s="6"/>
      <c r="GY1083" s="6"/>
      <c r="GZ1083" s="6"/>
    </row>
    <row r="1084" spans="1:208" x14ac:dyDescent="0.15">
      <c r="A1084" s="153">
        <f t="shared" si="307"/>
        <v>43700</v>
      </c>
      <c r="B1084" s="23" t="str">
        <f t="shared" ca="1" si="317"/>
        <v>n.d</v>
      </c>
      <c r="C1084" s="18">
        <f t="shared" si="308"/>
        <v>428000</v>
      </c>
      <c r="D1084" s="17">
        <f ca="1">IF(A1084&lt;$B$1,VLOOKUP(A1084,[1]DI!$A$4:$B$15000,2,FALSE),0)</f>
        <v>0</v>
      </c>
      <c r="E1084" s="18">
        <f t="shared" ca="1" si="302"/>
        <v>1</v>
      </c>
      <c r="F1084" s="18">
        <f ca="1">(TRUNC(PRODUCT($E$12:$E1083),16))</f>
        <v>1.19285434303586</v>
      </c>
      <c r="G1084" s="18">
        <f t="shared" ca="1" si="319"/>
        <v>1.19285434303586</v>
      </c>
      <c r="H1084" s="18">
        <f t="shared" ca="1" si="303"/>
        <v>1</v>
      </c>
      <c r="I1084" s="17">
        <f t="shared" si="309"/>
        <v>0.03</v>
      </c>
      <c r="J1084" s="5">
        <f t="shared" si="310"/>
        <v>43539</v>
      </c>
      <c r="K1084" s="2">
        <f t="shared" si="311"/>
        <v>112</v>
      </c>
      <c r="L1084" s="27">
        <f t="shared" si="312"/>
        <v>112</v>
      </c>
      <c r="M1084" s="14">
        <f t="shared" si="304"/>
        <v>1.013223918</v>
      </c>
      <c r="N1084" s="14">
        <f t="shared" ca="1" si="305"/>
        <v>1.013223918</v>
      </c>
      <c r="O1084" s="27">
        <f t="shared" si="318"/>
        <v>0</v>
      </c>
      <c r="P1084" s="18">
        <f t="shared" ca="1" si="306"/>
        <v>5659.8369039999998</v>
      </c>
      <c r="Q1084" s="3">
        <f t="shared" si="313"/>
        <v>0</v>
      </c>
      <c r="R1084" s="4" t="str">
        <f t="shared" si="314"/>
        <v>A+J=</v>
      </c>
      <c r="S1084" s="5">
        <f t="shared" si="315"/>
        <v>43724</v>
      </c>
      <c r="T1084" s="8">
        <f t="shared" si="316"/>
        <v>0</v>
      </c>
      <c r="U1084" s="8"/>
      <c r="V1084" s="8"/>
      <c r="W1084" s="8"/>
      <c r="X1084" s="8"/>
      <c r="Y1084" s="6"/>
      <c r="Z1084" s="8"/>
      <c r="AA1084" s="8"/>
      <c r="AB1084" s="8"/>
      <c r="AC1084" s="8"/>
      <c r="AD1084" s="8"/>
      <c r="AE1084" s="9"/>
      <c r="AF1084" s="8"/>
      <c r="AG1084" s="8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6"/>
      <c r="GI1084" s="6"/>
      <c r="GJ1084" s="6"/>
      <c r="GK1084" s="6"/>
      <c r="GL1084" s="6"/>
      <c r="GM1084" s="6"/>
      <c r="GN1084" s="6"/>
      <c r="GO1084" s="6"/>
      <c r="GP1084" s="6"/>
      <c r="GQ1084" s="6"/>
      <c r="GR1084" s="6"/>
      <c r="GS1084" s="6"/>
      <c r="GT1084" s="6"/>
      <c r="GU1084" s="6"/>
      <c r="GV1084" s="6"/>
      <c r="GW1084" s="6"/>
      <c r="GX1084" s="6"/>
      <c r="GY1084" s="6"/>
      <c r="GZ1084" s="6"/>
    </row>
    <row r="1085" spans="1:208" x14ac:dyDescent="0.15">
      <c r="A1085" s="153">
        <f t="shared" si="307"/>
        <v>43701</v>
      </c>
      <c r="B1085" s="23" t="str">
        <f t="shared" ca="1" si="317"/>
        <v>n.d</v>
      </c>
      <c r="C1085" s="18">
        <f t="shared" si="308"/>
        <v>428000</v>
      </c>
      <c r="D1085" s="17">
        <f ca="1">IF(A1085&lt;$B$1,VLOOKUP(A1085,[1]DI!$A$4:$B$15000,2,FALSE),0)</f>
        <v>0</v>
      </c>
      <c r="E1085" s="18">
        <f t="shared" ca="1" si="302"/>
        <v>1</v>
      </c>
      <c r="F1085" s="18">
        <f ca="1">(TRUNC(PRODUCT($E$12:$E1084),16))</f>
        <v>1.19285434303586</v>
      </c>
      <c r="G1085" s="18">
        <f t="shared" ca="1" si="319"/>
        <v>1.19285434303586</v>
      </c>
      <c r="H1085" s="18">
        <f t="shared" ca="1" si="303"/>
        <v>1</v>
      </c>
      <c r="I1085" s="17">
        <f t="shared" si="309"/>
        <v>0.03</v>
      </c>
      <c r="J1085" s="5">
        <f t="shared" si="310"/>
        <v>43539</v>
      </c>
      <c r="K1085" s="2">
        <f t="shared" si="311"/>
        <v>112</v>
      </c>
      <c r="L1085" s="27">
        <f t="shared" si="312"/>
        <v>113</v>
      </c>
      <c r="M1085" s="14">
        <f t="shared" si="304"/>
        <v>1.013342773</v>
      </c>
      <c r="N1085" s="14">
        <f t="shared" ca="1" si="305"/>
        <v>1.013342773</v>
      </c>
      <c r="O1085" s="27">
        <f t="shared" si="318"/>
        <v>0</v>
      </c>
      <c r="P1085" s="18">
        <f t="shared" ca="1" si="306"/>
        <v>5710.7068439900004</v>
      </c>
      <c r="Q1085" s="3">
        <f t="shared" si="313"/>
        <v>0</v>
      </c>
      <c r="R1085" s="4" t="str">
        <f t="shared" si="314"/>
        <v>A+J=</v>
      </c>
      <c r="S1085" s="5">
        <f t="shared" si="315"/>
        <v>43724</v>
      </c>
      <c r="T1085" s="8">
        <f t="shared" si="316"/>
        <v>0</v>
      </c>
      <c r="U1085" s="8"/>
      <c r="V1085" s="8"/>
      <c r="W1085" s="8"/>
      <c r="X1085" s="8"/>
      <c r="Y1085" s="6"/>
      <c r="Z1085" s="8"/>
      <c r="AA1085" s="8"/>
      <c r="AB1085" s="8"/>
      <c r="AC1085" s="8"/>
      <c r="AD1085" s="8"/>
      <c r="AE1085" s="9"/>
      <c r="AF1085" s="8"/>
      <c r="AG1085" s="8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6"/>
      <c r="GI1085" s="6"/>
      <c r="GJ1085" s="6"/>
      <c r="GK1085" s="6"/>
      <c r="GL1085" s="6"/>
      <c r="GM1085" s="6"/>
      <c r="GN1085" s="6"/>
      <c r="GO1085" s="6"/>
      <c r="GP1085" s="6"/>
      <c r="GQ1085" s="6"/>
      <c r="GR1085" s="6"/>
      <c r="GS1085" s="6"/>
      <c r="GT1085" s="6"/>
      <c r="GU1085" s="6"/>
      <c r="GV1085" s="6"/>
      <c r="GW1085" s="6"/>
      <c r="GX1085" s="6"/>
      <c r="GY1085" s="6"/>
      <c r="GZ1085" s="6"/>
    </row>
    <row r="1086" spans="1:208" x14ac:dyDescent="0.15">
      <c r="A1086" s="153">
        <f t="shared" si="307"/>
        <v>43702</v>
      </c>
      <c r="B1086" s="23" t="str">
        <f t="shared" ca="1" si="317"/>
        <v>n.d</v>
      </c>
      <c r="C1086" s="18">
        <f t="shared" si="308"/>
        <v>428000</v>
      </c>
      <c r="D1086" s="17">
        <f ca="1">IF(A1086&lt;$B$1,VLOOKUP(A1086,[1]DI!$A$4:$B$15000,2,FALSE),0)</f>
        <v>0</v>
      </c>
      <c r="E1086" s="18">
        <f t="shared" ca="1" si="302"/>
        <v>1</v>
      </c>
      <c r="F1086" s="18">
        <f ca="1">(TRUNC(PRODUCT($E$12:$E1085),16))</f>
        <v>1.19285434303586</v>
      </c>
      <c r="G1086" s="18">
        <f t="shared" ca="1" si="319"/>
        <v>1.19285434303586</v>
      </c>
      <c r="H1086" s="18">
        <f t="shared" ca="1" si="303"/>
        <v>1</v>
      </c>
      <c r="I1086" s="17">
        <f t="shared" si="309"/>
        <v>0.03</v>
      </c>
      <c r="J1086" s="5">
        <f t="shared" si="310"/>
        <v>43539</v>
      </c>
      <c r="K1086" s="2">
        <f t="shared" si="311"/>
        <v>112</v>
      </c>
      <c r="L1086" s="27">
        <f t="shared" si="312"/>
        <v>113</v>
      </c>
      <c r="M1086" s="14">
        <f t="shared" si="304"/>
        <v>1.013342773</v>
      </c>
      <c r="N1086" s="14">
        <f t="shared" ca="1" si="305"/>
        <v>1.013342773</v>
      </c>
      <c r="O1086" s="27">
        <f t="shared" si="318"/>
        <v>0</v>
      </c>
      <c r="P1086" s="18">
        <f t="shared" ca="1" si="306"/>
        <v>5710.7068439900004</v>
      </c>
      <c r="Q1086" s="3">
        <f t="shared" si="313"/>
        <v>0</v>
      </c>
      <c r="R1086" s="4" t="str">
        <f t="shared" si="314"/>
        <v>A+J=</v>
      </c>
      <c r="S1086" s="5">
        <f t="shared" si="315"/>
        <v>43724</v>
      </c>
      <c r="T1086" s="8">
        <f t="shared" si="316"/>
        <v>0</v>
      </c>
      <c r="U1086" s="8"/>
      <c r="V1086" s="8"/>
      <c r="W1086" s="8"/>
      <c r="X1086" s="8"/>
      <c r="Y1086" s="6"/>
      <c r="Z1086" s="8"/>
      <c r="AA1086" s="8"/>
      <c r="AB1086" s="8"/>
      <c r="AC1086" s="8"/>
      <c r="AD1086" s="8"/>
      <c r="AE1086" s="9"/>
      <c r="AF1086" s="8"/>
      <c r="AG1086" s="8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6"/>
      <c r="GI1086" s="6"/>
      <c r="GJ1086" s="6"/>
      <c r="GK1086" s="6"/>
      <c r="GL1086" s="6"/>
      <c r="GM1086" s="6"/>
      <c r="GN1086" s="6"/>
      <c r="GO1086" s="6"/>
      <c r="GP1086" s="6"/>
      <c r="GQ1086" s="6"/>
      <c r="GR1086" s="6"/>
      <c r="GS1086" s="6"/>
      <c r="GT1086" s="6"/>
      <c r="GU1086" s="6"/>
      <c r="GV1086" s="6"/>
      <c r="GW1086" s="6"/>
      <c r="GX1086" s="6"/>
      <c r="GY1086" s="6"/>
      <c r="GZ1086" s="6"/>
    </row>
    <row r="1087" spans="1:208" x14ac:dyDescent="0.15">
      <c r="A1087" s="153">
        <f t="shared" si="307"/>
        <v>43703</v>
      </c>
      <c r="B1087" s="23" t="str">
        <f t="shared" ca="1" si="317"/>
        <v>n.d</v>
      </c>
      <c r="C1087" s="18">
        <f t="shared" si="308"/>
        <v>428000</v>
      </c>
      <c r="D1087" s="17">
        <f ca="1">IF(A1087&lt;$B$1,VLOOKUP(A1087,[1]DI!$A$4:$B$15000,2,FALSE),0)</f>
        <v>0</v>
      </c>
      <c r="E1087" s="18">
        <f t="shared" ca="1" si="302"/>
        <v>1</v>
      </c>
      <c r="F1087" s="18">
        <f ca="1">(TRUNC(PRODUCT($E$12:$E1086),16))</f>
        <v>1.19285434303586</v>
      </c>
      <c r="G1087" s="18">
        <f t="shared" ca="1" si="319"/>
        <v>1.19285434303586</v>
      </c>
      <c r="H1087" s="18">
        <f t="shared" ca="1" si="303"/>
        <v>1</v>
      </c>
      <c r="I1087" s="17">
        <f t="shared" si="309"/>
        <v>0.03</v>
      </c>
      <c r="J1087" s="5">
        <f t="shared" si="310"/>
        <v>43539</v>
      </c>
      <c r="K1087" s="2">
        <f t="shared" si="311"/>
        <v>113</v>
      </c>
      <c r="L1087" s="27">
        <f t="shared" si="312"/>
        <v>113</v>
      </c>
      <c r="M1087" s="14">
        <f t="shared" si="304"/>
        <v>1.013342773</v>
      </c>
      <c r="N1087" s="14">
        <f t="shared" ca="1" si="305"/>
        <v>1.013342773</v>
      </c>
      <c r="O1087" s="27">
        <f t="shared" si="318"/>
        <v>0</v>
      </c>
      <c r="P1087" s="18">
        <f t="shared" ca="1" si="306"/>
        <v>5710.7068439900004</v>
      </c>
      <c r="Q1087" s="3">
        <f t="shared" si="313"/>
        <v>0</v>
      </c>
      <c r="R1087" s="4" t="str">
        <f t="shared" si="314"/>
        <v>A+J=</v>
      </c>
      <c r="S1087" s="5">
        <f t="shared" si="315"/>
        <v>43724</v>
      </c>
      <c r="T1087" s="8">
        <f t="shared" si="316"/>
        <v>0</v>
      </c>
      <c r="U1087" s="8"/>
      <c r="V1087" s="8"/>
      <c r="W1087" s="8"/>
      <c r="X1087" s="8"/>
      <c r="Y1087" s="6"/>
      <c r="Z1087" s="8"/>
      <c r="AA1087" s="8"/>
      <c r="AB1087" s="8"/>
      <c r="AC1087" s="8"/>
      <c r="AD1087" s="8"/>
      <c r="AE1087" s="9"/>
      <c r="AF1087" s="8"/>
      <c r="AG1087" s="8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6"/>
      <c r="GI1087" s="6"/>
      <c r="GJ1087" s="6"/>
      <c r="GK1087" s="6"/>
      <c r="GL1087" s="6"/>
      <c r="GM1087" s="6"/>
      <c r="GN1087" s="6"/>
      <c r="GO1087" s="6"/>
      <c r="GP1087" s="6"/>
      <c r="GQ1087" s="6"/>
      <c r="GR1087" s="6"/>
      <c r="GS1087" s="6"/>
      <c r="GT1087" s="6"/>
      <c r="GU1087" s="6"/>
      <c r="GV1087" s="6"/>
      <c r="GW1087" s="6"/>
      <c r="GX1087" s="6"/>
      <c r="GY1087" s="6"/>
      <c r="GZ1087" s="6"/>
    </row>
    <row r="1088" spans="1:208" x14ac:dyDescent="0.15">
      <c r="A1088" s="153">
        <f t="shared" si="307"/>
        <v>43704</v>
      </c>
      <c r="B1088" s="23" t="str">
        <f t="shared" ca="1" si="317"/>
        <v>n.d</v>
      </c>
      <c r="C1088" s="18">
        <f t="shared" si="308"/>
        <v>428000</v>
      </c>
      <c r="D1088" s="17">
        <f ca="1">IF(A1088&lt;$B$1,VLOOKUP(A1088,[1]DI!$A$4:$B$15000,2,FALSE),0)</f>
        <v>0</v>
      </c>
      <c r="E1088" s="18">
        <f t="shared" ca="1" si="302"/>
        <v>1</v>
      </c>
      <c r="F1088" s="18">
        <f ca="1">(TRUNC(PRODUCT($E$12:$E1087),16))</f>
        <v>1.19285434303586</v>
      </c>
      <c r="G1088" s="18">
        <f t="shared" ca="1" si="319"/>
        <v>1.19285434303586</v>
      </c>
      <c r="H1088" s="18">
        <f t="shared" ca="1" si="303"/>
        <v>1</v>
      </c>
      <c r="I1088" s="17">
        <f t="shared" si="309"/>
        <v>0.03</v>
      </c>
      <c r="J1088" s="5">
        <f t="shared" si="310"/>
        <v>43539</v>
      </c>
      <c r="K1088" s="2">
        <f t="shared" si="311"/>
        <v>114</v>
      </c>
      <c r="L1088" s="27">
        <f t="shared" si="312"/>
        <v>114</v>
      </c>
      <c r="M1088" s="14">
        <f t="shared" si="304"/>
        <v>1.013461642</v>
      </c>
      <c r="N1088" s="14">
        <f t="shared" ca="1" si="305"/>
        <v>1.013461642</v>
      </c>
      <c r="O1088" s="27">
        <f t="shared" si="318"/>
        <v>0</v>
      </c>
      <c r="P1088" s="18">
        <f t="shared" ca="1" si="306"/>
        <v>5761.5827760000002</v>
      </c>
      <c r="Q1088" s="3">
        <f t="shared" si="313"/>
        <v>0</v>
      </c>
      <c r="R1088" s="4" t="str">
        <f t="shared" si="314"/>
        <v>A+J=</v>
      </c>
      <c r="S1088" s="5">
        <f t="shared" si="315"/>
        <v>43724</v>
      </c>
      <c r="T1088" s="8">
        <f t="shared" si="316"/>
        <v>0</v>
      </c>
      <c r="U1088" s="8"/>
      <c r="V1088" s="8"/>
      <c r="W1088" s="8"/>
      <c r="X1088" s="8"/>
      <c r="Y1088" s="6"/>
      <c r="Z1088" s="8"/>
      <c r="AA1088" s="8"/>
      <c r="AB1088" s="8"/>
      <c r="AC1088" s="8"/>
      <c r="AD1088" s="8"/>
      <c r="AE1088" s="9"/>
      <c r="AF1088" s="8"/>
      <c r="AG1088" s="8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6"/>
      <c r="GI1088" s="6"/>
      <c r="GJ1088" s="6"/>
      <c r="GK1088" s="6"/>
      <c r="GL1088" s="6"/>
      <c r="GM1088" s="6"/>
      <c r="GN1088" s="6"/>
      <c r="GO1088" s="6"/>
      <c r="GP1088" s="6"/>
      <c r="GQ1088" s="6"/>
      <c r="GR1088" s="6"/>
      <c r="GS1088" s="6"/>
      <c r="GT1088" s="6"/>
      <c r="GU1088" s="6"/>
      <c r="GV1088" s="6"/>
      <c r="GW1088" s="6"/>
      <c r="GX1088" s="6"/>
      <c r="GY1088" s="6"/>
      <c r="GZ1088" s="6"/>
    </row>
    <row r="1089" spans="1:208" x14ac:dyDescent="0.15">
      <c r="A1089" s="153">
        <f t="shared" si="307"/>
        <v>43705</v>
      </c>
      <c r="B1089" s="23" t="str">
        <f t="shared" ca="1" si="317"/>
        <v>n.d</v>
      </c>
      <c r="C1089" s="18">
        <f t="shared" si="308"/>
        <v>428000</v>
      </c>
      <c r="D1089" s="17">
        <f ca="1">IF(A1089&lt;$B$1,VLOOKUP(A1089,[1]DI!$A$4:$B$15000,2,FALSE),0)</f>
        <v>0</v>
      </c>
      <c r="E1089" s="18">
        <f t="shared" ca="1" si="302"/>
        <v>1</v>
      </c>
      <c r="F1089" s="18">
        <f ca="1">(TRUNC(PRODUCT($E$12:$E1088),16))</f>
        <v>1.19285434303586</v>
      </c>
      <c r="G1089" s="18">
        <f t="shared" ca="1" si="319"/>
        <v>1.19285434303586</v>
      </c>
      <c r="H1089" s="18">
        <f t="shared" ca="1" si="303"/>
        <v>1</v>
      </c>
      <c r="I1089" s="17">
        <f t="shared" si="309"/>
        <v>0.03</v>
      </c>
      <c r="J1089" s="5">
        <f t="shared" si="310"/>
        <v>43539</v>
      </c>
      <c r="K1089" s="2">
        <f t="shared" si="311"/>
        <v>115</v>
      </c>
      <c r="L1089" s="27">
        <f t="shared" si="312"/>
        <v>115</v>
      </c>
      <c r="M1089" s="14">
        <f t="shared" si="304"/>
        <v>1.0135805250000001</v>
      </c>
      <c r="N1089" s="14">
        <f t="shared" ca="1" si="305"/>
        <v>1.0135805250000001</v>
      </c>
      <c r="O1089" s="27">
        <f t="shared" si="318"/>
        <v>0</v>
      </c>
      <c r="P1089" s="18">
        <f t="shared" ca="1" si="306"/>
        <v>5812.4647000000004</v>
      </c>
      <c r="Q1089" s="3">
        <f t="shared" si="313"/>
        <v>0</v>
      </c>
      <c r="R1089" s="4" t="str">
        <f t="shared" si="314"/>
        <v>A+J=</v>
      </c>
      <c r="S1089" s="5">
        <f t="shared" si="315"/>
        <v>43724</v>
      </c>
      <c r="T1089" s="8">
        <f t="shared" si="316"/>
        <v>0</v>
      </c>
      <c r="U1089" s="8"/>
      <c r="V1089" s="8"/>
      <c r="W1089" s="8"/>
      <c r="X1089" s="8"/>
      <c r="Y1089" s="6"/>
      <c r="Z1089" s="8"/>
      <c r="AA1089" s="8"/>
      <c r="AB1089" s="8"/>
      <c r="AC1089" s="8"/>
      <c r="AD1089" s="8"/>
      <c r="AE1089" s="9"/>
      <c r="AF1089" s="8"/>
      <c r="AG1089" s="8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6"/>
      <c r="GI1089" s="6"/>
      <c r="GJ1089" s="6"/>
      <c r="GK1089" s="6"/>
      <c r="GL1089" s="6"/>
      <c r="GM1089" s="6"/>
      <c r="GN1089" s="6"/>
      <c r="GO1089" s="6"/>
      <c r="GP1089" s="6"/>
      <c r="GQ1089" s="6"/>
      <c r="GR1089" s="6"/>
      <c r="GS1089" s="6"/>
      <c r="GT1089" s="6"/>
      <c r="GU1089" s="6"/>
      <c r="GV1089" s="6"/>
      <c r="GW1089" s="6"/>
      <c r="GX1089" s="6"/>
      <c r="GY1089" s="6"/>
      <c r="GZ1089" s="6"/>
    </row>
    <row r="1090" spans="1:208" x14ac:dyDescent="0.15">
      <c r="A1090" s="153">
        <f t="shared" si="307"/>
        <v>43706</v>
      </c>
      <c r="B1090" s="23" t="str">
        <f t="shared" ca="1" si="317"/>
        <v>n.d</v>
      </c>
      <c r="C1090" s="18">
        <f t="shared" si="308"/>
        <v>428000</v>
      </c>
      <c r="D1090" s="17">
        <f ca="1">IF(A1090&lt;$B$1,VLOOKUP(A1090,[1]DI!$A$4:$B$15000,2,FALSE),0)</f>
        <v>0</v>
      </c>
      <c r="E1090" s="18">
        <f t="shared" ca="1" si="302"/>
        <v>1</v>
      </c>
      <c r="F1090" s="18">
        <f ca="1">(TRUNC(PRODUCT($E$12:$E1089),16))</f>
        <v>1.19285434303586</v>
      </c>
      <c r="G1090" s="18">
        <f t="shared" ca="1" si="319"/>
        <v>1.19285434303586</v>
      </c>
      <c r="H1090" s="18">
        <f t="shared" ca="1" si="303"/>
        <v>1</v>
      </c>
      <c r="I1090" s="17">
        <f t="shared" si="309"/>
        <v>0.03</v>
      </c>
      <c r="J1090" s="5">
        <f t="shared" si="310"/>
        <v>43539</v>
      </c>
      <c r="K1090" s="2">
        <f t="shared" si="311"/>
        <v>116</v>
      </c>
      <c r="L1090" s="27">
        <f t="shared" si="312"/>
        <v>116</v>
      </c>
      <c r="M1090" s="14">
        <f t="shared" si="304"/>
        <v>1.013699422</v>
      </c>
      <c r="N1090" s="14">
        <f t="shared" ca="1" si="305"/>
        <v>1.013699422</v>
      </c>
      <c r="O1090" s="27">
        <f t="shared" si="318"/>
        <v>0</v>
      </c>
      <c r="P1090" s="18">
        <f t="shared" ca="1" si="306"/>
        <v>5863.3526159900002</v>
      </c>
      <c r="Q1090" s="3">
        <f t="shared" si="313"/>
        <v>0</v>
      </c>
      <c r="R1090" s="4" t="str">
        <f t="shared" si="314"/>
        <v>A+J=</v>
      </c>
      <c r="S1090" s="5">
        <f t="shared" si="315"/>
        <v>43724</v>
      </c>
      <c r="T1090" s="8">
        <f t="shared" si="316"/>
        <v>0</v>
      </c>
      <c r="U1090" s="8"/>
      <c r="V1090" s="8"/>
      <c r="W1090" s="8"/>
      <c r="X1090" s="8"/>
      <c r="Y1090" s="6"/>
      <c r="Z1090" s="8"/>
      <c r="AA1090" s="8"/>
      <c r="AB1090" s="8"/>
      <c r="AC1090" s="8"/>
      <c r="AD1090" s="8"/>
      <c r="AE1090" s="9"/>
      <c r="AF1090" s="8"/>
      <c r="AG1090" s="8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6"/>
      <c r="GI1090" s="6"/>
      <c r="GJ1090" s="6"/>
      <c r="GK1090" s="6"/>
      <c r="GL1090" s="6"/>
      <c r="GM1090" s="6"/>
      <c r="GN1090" s="6"/>
      <c r="GO1090" s="6"/>
      <c r="GP1090" s="6"/>
      <c r="GQ1090" s="6"/>
      <c r="GR1090" s="6"/>
      <c r="GS1090" s="6"/>
      <c r="GT1090" s="6"/>
      <c r="GU1090" s="6"/>
      <c r="GV1090" s="6"/>
      <c r="GW1090" s="6"/>
      <c r="GX1090" s="6"/>
      <c r="GY1090" s="6"/>
      <c r="GZ1090" s="6"/>
    </row>
    <row r="1091" spans="1:208" x14ac:dyDescent="0.15">
      <c r="A1091" s="153">
        <f t="shared" si="307"/>
        <v>43707</v>
      </c>
      <c r="B1091" s="23" t="str">
        <f t="shared" ca="1" si="317"/>
        <v>n.d</v>
      </c>
      <c r="C1091" s="18">
        <f t="shared" si="308"/>
        <v>428000</v>
      </c>
      <c r="D1091" s="17">
        <f ca="1">IF(A1091&lt;$B$1,VLOOKUP(A1091,[1]DI!$A$4:$B$15000,2,FALSE),0)</f>
        <v>0</v>
      </c>
      <c r="E1091" s="18">
        <f t="shared" ca="1" si="302"/>
        <v>1</v>
      </c>
      <c r="F1091" s="18">
        <f ca="1">(TRUNC(PRODUCT($E$12:$E1090),16))</f>
        <v>1.19285434303586</v>
      </c>
      <c r="G1091" s="18">
        <f t="shared" ca="1" si="319"/>
        <v>1.19285434303586</v>
      </c>
      <c r="H1091" s="18">
        <f t="shared" ca="1" si="303"/>
        <v>1</v>
      </c>
      <c r="I1091" s="17">
        <f t="shared" si="309"/>
        <v>0.03</v>
      </c>
      <c r="J1091" s="5">
        <f t="shared" si="310"/>
        <v>43539</v>
      </c>
      <c r="K1091" s="2">
        <f t="shared" si="311"/>
        <v>117</v>
      </c>
      <c r="L1091" s="27">
        <f t="shared" si="312"/>
        <v>117</v>
      </c>
      <c r="M1091" s="14">
        <f t="shared" si="304"/>
        <v>1.013818332</v>
      </c>
      <c r="N1091" s="14">
        <f t="shared" ca="1" si="305"/>
        <v>1.013818332</v>
      </c>
      <c r="O1091" s="27">
        <f t="shared" si="318"/>
        <v>0</v>
      </c>
      <c r="P1091" s="18">
        <f t="shared" ca="1" si="306"/>
        <v>5914.2460959999999</v>
      </c>
      <c r="Q1091" s="3">
        <f t="shared" si="313"/>
        <v>0</v>
      </c>
      <c r="R1091" s="4" t="str">
        <f t="shared" si="314"/>
        <v>A+J=</v>
      </c>
      <c r="S1091" s="5">
        <f t="shared" si="315"/>
        <v>43724</v>
      </c>
      <c r="T1091" s="8">
        <f t="shared" si="316"/>
        <v>0</v>
      </c>
      <c r="U1091" s="8"/>
      <c r="V1091" s="8"/>
      <c r="W1091" s="8"/>
      <c r="X1091" s="8"/>
      <c r="Y1091" s="6"/>
      <c r="Z1091" s="8"/>
      <c r="AA1091" s="8"/>
      <c r="AB1091" s="8"/>
      <c r="AC1091" s="8"/>
      <c r="AD1091" s="8"/>
      <c r="AE1091" s="9"/>
      <c r="AF1091" s="8"/>
      <c r="AG1091" s="8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6"/>
      <c r="GI1091" s="6"/>
      <c r="GJ1091" s="6"/>
      <c r="GK1091" s="6"/>
      <c r="GL1091" s="6"/>
      <c r="GM1091" s="6"/>
      <c r="GN1091" s="6"/>
      <c r="GO1091" s="6"/>
      <c r="GP1091" s="6"/>
      <c r="GQ1091" s="6"/>
      <c r="GR1091" s="6"/>
      <c r="GS1091" s="6"/>
      <c r="GT1091" s="6"/>
      <c r="GU1091" s="6"/>
      <c r="GV1091" s="6"/>
      <c r="GW1091" s="6"/>
      <c r="GX1091" s="6"/>
      <c r="GY1091" s="6"/>
      <c r="GZ1091" s="6"/>
    </row>
    <row r="1092" spans="1:208" x14ac:dyDescent="0.15">
      <c r="A1092" s="153">
        <f t="shared" si="307"/>
        <v>43708</v>
      </c>
      <c r="B1092" s="23" t="str">
        <f t="shared" ca="1" si="317"/>
        <v>n.d</v>
      </c>
      <c r="C1092" s="18">
        <f t="shared" si="308"/>
        <v>428000</v>
      </c>
      <c r="D1092" s="17">
        <f ca="1">IF(A1092&lt;$B$1,VLOOKUP(A1092,[1]DI!$A$4:$B$15000,2,FALSE),0)</f>
        <v>0</v>
      </c>
      <c r="E1092" s="18">
        <f t="shared" ca="1" si="302"/>
        <v>1</v>
      </c>
      <c r="F1092" s="18">
        <f ca="1">(TRUNC(PRODUCT($E$12:$E1091),16))</f>
        <v>1.19285434303586</v>
      </c>
      <c r="G1092" s="18">
        <f t="shared" ca="1" si="319"/>
        <v>1.19285434303586</v>
      </c>
      <c r="H1092" s="18">
        <f t="shared" ca="1" si="303"/>
        <v>1</v>
      </c>
      <c r="I1092" s="17">
        <f t="shared" si="309"/>
        <v>0.03</v>
      </c>
      <c r="J1092" s="5">
        <f t="shared" si="310"/>
        <v>43539</v>
      </c>
      <c r="K1092" s="2">
        <f t="shared" si="311"/>
        <v>117</v>
      </c>
      <c r="L1092" s="27">
        <f t="shared" si="312"/>
        <v>118</v>
      </c>
      <c r="M1092" s="14">
        <f t="shared" si="304"/>
        <v>1.013937257</v>
      </c>
      <c r="N1092" s="14">
        <f t="shared" ca="1" si="305"/>
        <v>1.013937257</v>
      </c>
      <c r="O1092" s="27">
        <f t="shared" si="318"/>
        <v>0</v>
      </c>
      <c r="P1092" s="18">
        <f t="shared" ca="1" si="306"/>
        <v>5965.1459960000002</v>
      </c>
      <c r="Q1092" s="3">
        <f t="shared" si="313"/>
        <v>0</v>
      </c>
      <c r="R1092" s="4" t="str">
        <f t="shared" si="314"/>
        <v>A+J=</v>
      </c>
      <c r="S1092" s="5">
        <f t="shared" si="315"/>
        <v>43724</v>
      </c>
      <c r="T1092" s="8">
        <f t="shared" si="316"/>
        <v>0</v>
      </c>
      <c r="U1092" s="8"/>
      <c r="V1092" s="8"/>
      <c r="W1092" s="8"/>
      <c r="X1092" s="8"/>
      <c r="Y1092" s="6"/>
      <c r="Z1092" s="8"/>
      <c r="AA1092" s="8"/>
      <c r="AB1092" s="8"/>
      <c r="AC1092" s="8"/>
      <c r="AD1092" s="8"/>
      <c r="AE1092" s="9"/>
      <c r="AF1092" s="8"/>
      <c r="AG1092" s="8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6"/>
      <c r="GI1092" s="6"/>
      <c r="GJ1092" s="6"/>
      <c r="GK1092" s="6"/>
      <c r="GL1092" s="6"/>
      <c r="GM1092" s="6"/>
      <c r="GN1092" s="6"/>
      <c r="GO1092" s="6"/>
      <c r="GP1092" s="6"/>
      <c r="GQ1092" s="6"/>
      <c r="GR1092" s="6"/>
      <c r="GS1092" s="6"/>
      <c r="GT1092" s="6"/>
      <c r="GU1092" s="6"/>
      <c r="GV1092" s="6"/>
      <c r="GW1092" s="6"/>
      <c r="GX1092" s="6"/>
      <c r="GY1092" s="6"/>
      <c r="GZ1092" s="6"/>
    </row>
    <row r="1093" spans="1:208" x14ac:dyDescent="0.15">
      <c r="A1093" s="153">
        <f t="shared" si="307"/>
        <v>43709</v>
      </c>
      <c r="B1093" s="23" t="str">
        <f t="shared" ca="1" si="317"/>
        <v>n.d</v>
      </c>
      <c r="C1093" s="18">
        <f t="shared" si="308"/>
        <v>428000</v>
      </c>
      <c r="D1093" s="17">
        <f ca="1">IF(A1093&lt;$B$1,VLOOKUP(A1093,[1]DI!$A$4:$B$15000,2,FALSE),0)</f>
        <v>0</v>
      </c>
      <c r="E1093" s="18">
        <f t="shared" ca="1" si="302"/>
        <v>1</v>
      </c>
      <c r="F1093" s="18">
        <f ca="1">(TRUNC(PRODUCT($E$12:$E1092),16))</f>
        <v>1.19285434303586</v>
      </c>
      <c r="G1093" s="18">
        <f t="shared" ca="1" si="319"/>
        <v>1.19285434303586</v>
      </c>
      <c r="H1093" s="18">
        <f t="shared" ca="1" si="303"/>
        <v>1</v>
      </c>
      <c r="I1093" s="17">
        <f t="shared" si="309"/>
        <v>0.03</v>
      </c>
      <c r="J1093" s="5">
        <f t="shared" si="310"/>
        <v>43539</v>
      </c>
      <c r="K1093" s="2">
        <f t="shared" si="311"/>
        <v>117</v>
      </c>
      <c r="L1093" s="27">
        <f t="shared" si="312"/>
        <v>118</v>
      </c>
      <c r="M1093" s="14">
        <f t="shared" si="304"/>
        <v>1.013937257</v>
      </c>
      <c r="N1093" s="14">
        <f t="shared" ca="1" si="305"/>
        <v>1.013937257</v>
      </c>
      <c r="O1093" s="27">
        <f t="shared" si="318"/>
        <v>0</v>
      </c>
      <c r="P1093" s="18">
        <f t="shared" ca="1" si="306"/>
        <v>5965.1459960000002</v>
      </c>
      <c r="Q1093" s="3">
        <f t="shared" si="313"/>
        <v>0</v>
      </c>
      <c r="R1093" s="4" t="str">
        <f t="shared" si="314"/>
        <v>A+J=</v>
      </c>
      <c r="S1093" s="5">
        <f t="shared" si="315"/>
        <v>43724</v>
      </c>
      <c r="T1093" s="8">
        <f t="shared" si="316"/>
        <v>0</v>
      </c>
      <c r="U1093" s="8"/>
      <c r="V1093" s="8"/>
      <c r="W1093" s="8"/>
      <c r="X1093" s="8"/>
      <c r="Y1093" s="6"/>
      <c r="Z1093" s="8"/>
      <c r="AA1093" s="8"/>
      <c r="AB1093" s="8"/>
      <c r="AC1093" s="8"/>
      <c r="AD1093" s="8"/>
      <c r="AE1093" s="9"/>
      <c r="AF1093" s="8"/>
      <c r="AG1093" s="8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6"/>
      <c r="GI1093" s="6"/>
      <c r="GJ1093" s="6"/>
      <c r="GK1093" s="6"/>
      <c r="GL1093" s="6"/>
      <c r="GM1093" s="6"/>
      <c r="GN1093" s="6"/>
      <c r="GO1093" s="6"/>
      <c r="GP1093" s="6"/>
      <c r="GQ1093" s="6"/>
      <c r="GR1093" s="6"/>
      <c r="GS1093" s="6"/>
      <c r="GT1093" s="6"/>
      <c r="GU1093" s="6"/>
      <c r="GV1093" s="6"/>
      <c r="GW1093" s="6"/>
      <c r="GX1093" s="6"/>
      <c r="GY1093" s="6"/>
      <c r="GZ1093" s="6"/>
    </row>
    <row r="1094" spans="1:208" x14ac:dyDescent="0.15">
      <c r="A1094" s="153">
        <f t="shared" si="307"/>
        <v>43710</v>
      </c>
      <c r="B1094" s="23" t="str">
        <f t="shared" ca="1" si="317"/>
        <v>n.d</v>
      </c>
      <c r="C1094" s="18">
        <f t="shared" si="308"/>
        <v>428000</v>
      </c>
      <c r="D1094" s="17">
        <f ca="1">IF(A1094&lt;$B$1,VLOOKUP(A1094,[1]DI!$A$4:$B$15000,2,FALSE),0)</f>
        <v>0</v>
      </c>
      <c r="E1094" s="18">
        <f t="shared" ca="1" si="302"/>
        <v>1</v>
      </c>
      <c r="F1094" s="18">
        <f ca="1">(TRUNC(PRODUCT($E$12:$E1093),16))</f>
        <v>1.19285434303586</v>
      </c>
      <c r="G1094" s="18">
        <f t="shared" ca="1" si="319"/>
        <v>1.19285434303586</v>
      </c>
      <c r="H1094" s="18">
        <f t="shared" ca="1" si="303"/>
        <v>1</v>
      </c>
      <c r="I1094" s="17">
        <f t="shared" si="309"/>
        <v>0.03</v>
      </c>
      <c r="J1094" s="5">
        <f t="shared" si="310"/>
        <v>43539</v>
      </c>
      <c r="K1094" s="2">
        <f t="shared" si="311"/>
        <v>118</v>
      </c>
      <c r="L1094" s="27">
        <f t="shared" si="312"/>
        <v>118</v>
      </c>
      <c r="M1094" s="14">
        <f t="shared" si="304"/>
        <v>1.013937257</v>
      </c>
      <c r="N1094" s="14">
        <f t="shared" ca="1" si="305"/>
        <v>1.013937257</v>
      </c>
      <c r="O1094" s="27">
        <f t="shared" si="318"/>
        <v>0</v>
      </c>
      <c r="P1094" s="18">
        <f t="shared" ca="1" si="306"/>
        <v>5965.1459960000002</v>
      </c>
      <c r="Q1094" s="3">
        <f t="shared" si="313"/>
        <v>0</v>
      </c>
      <c r="R1094" s="4" t="str">
        <f t="shared" si="314"/>
        <v>A+J=</v>
      </c>
      <c r="S1094" s="5">
        <f t="shared" si="315"/>
        <v>43724</v>
      </c>
      <c r="T1094" s="8">
        <f t="shared" si="316"/>
        <v>0</v>
      </c>
      <c r="U1094" s="8"/>
      <c r="V1094" s="8"/>
      <c r="W1094" s="8"/>
      <c r="X1094" s="8"/>
      <c r="Y1094" s="6"/>
      <c r="Z1094" s="8"/>
      <c r="AA1094" s="8"/>
      <c r="AB1094" s="8"/>
      <c r="AC1094" s="8"/>
      <c r="AD1094" s="8"/>
      <c r="AE1094" s="9"/>
      <c r="AF1094" s="8"/>
      <c r="AG1094" s="8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6"/>
      <c r="GI1094" s="6"/>
      <c r="GJ1094" s="6"/>
      <c r="GK1094" s="6"/>
      <c r="GL1094" s="6"/>
      <c r="GM1094" s="6"/>
      <c r="GN1094" s="6"/>
      <c r="GO1094" s="6"/>
      <c r="GP1094" s="6"/>
      <c r="GQ1094" s="6"/>
      <c r="GR1094" s="6"/>
      <c r="GS1094" s="6"/>
      <c r="GT1094" s="6"/>
      <c r="GU1094" s="6"/>
      <c r="GV1094" s="6"/>
      <c r="GW1094" s="6"/>
      <c r="GX1094" s="6"/>
      <c r="GY1094" s="6"/>
      <c r="GZ1094" s="6"/>
    </row>
    <row r="1095" spans="1:208" x14ac:dyDescent="0.15">
      <c r="A1095" s="153">
        <f t="shared" si="307"/>
        <v>43711</v>
      </c>
      <c r="B1095" s="23" t="str">
        <f t="shared" ca="1" si="317"/>
        <v>n.d</v>
      </c>
      <c r="C1095" s="18">
        <f t="shared" si="308"/>
        <v>428000</v>
      </c>
      <c r="D1095" s="17">
        <f ca="1">IF(A1095&lt;$B$1,VLOOKUP(A1095,[1]DI!$A$4:$B$15000,2,FALSE),0)</f>
        <v>0</v>
      </c>
      <c r="E1095" s="18">
        <f t="shared" ca="1" si="302"/>
        <v>1</v>
      </c>
      <c r="F1095" s="18">
        <f ca="1">(TRUNC(PRODUCT($E$12:$E1094),16))</f>
        <v>1.19285434303586</v>
      </c>
      <c r="G1095" s="18">
        <f t="shared" ca="1" si="319"/>
        <v>1.19285434303586</v>
      </c>
      <c r="H1095" s="18">
        <f t="shared" ca="1" si="303"/>
        <v>1</v>
      </c>
      <c r="I1095" s="17">
        <f t="shared" si="309"/>
        <v>0.03</v>
      </c>
      <c r="J1095" s="5">
        <f t="shared" si="310"/>
        <v>43539</v>
      </c>
      <c r="K1095" s="2">
        <f t="shared" si="311"/>
        <v>119</v>
      </c>
      <c r="L1095" s="27">
        <f t="shared" si="312"/>
        <v>119</v>
      </c>
      <c r="M1095" s="14">
        <f t="shared" si="304"/>
        <v>1.0140561960000001</v>
      </c>
      <c r="N1095" s="14">
        <f t="shared" ca="1" si="305"/>
        <v>1.0140561960000001</v>
      </c>
      <c r="O1095" s="27">
        <f t="shared" si="318"/>
        <v>0</v>
      </c>
      <c r="P1095" s="18">
        <f t="shared" ca="1" si="306"/>
        <v>6016.051888</v>
      </c>
      <c r="Q1095" s="3">
        <f t="shared" si="313"/>
        <v>0</v>
      </c>
      <c r="R1095" s="4" t="str">
        <f t="shared" si="314"/>
        <v>A+J=</v>
      </c>
      <c r="S1095" s="5">
        <f t="shared" si="315"/>
        <v>43724</v>
      </c>
      <c r="T1095" s="8">
        <f t="shared" si="316"/>
        <v>0</v>
      </c>
      <c r="U1095" s="8"/>
      <c r="V1095" s="8"/>
      <c r="W1095" s="8"/>
      <c r="X1095" s="8"/>
      <c r="Y1095" s="6"/>
      <c r="Z1095" s="8"/>
      <c r="AA1095" s="8"/>
      <c r="AB1095" s="8"/>
      <c r="AC1095" s="8"/>
      <c r="AD1095" s="8"/>
      <c r="AE1095" s="9"/>
      <c r="AF1095" s="8"/>
      <c r="AG1095" s="8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6"/>
      <c r="GI1095" s="6"/>
      <c r="GJ1095" s="6"/>
      <c r="GK1095" s="6"/>
      <c r="GL1095" s="6"/>
      <c r="GM1095" s="6"/>
      <c r="GN1095" s="6"/>
      <c r="GO1095" s="6"/>
      <c r="GP1095" s="6"/>
      <c r="GQ1095" s="6"/>
      <c r="GR1095" s="6"/>
      <c r="GS1095" s="6"/>
      <c r="GT1095" s="6"/>
      <c r="GU1095" s="6"/>
      <c r="GV1095" s="6"/>
      <c r="GW1095" s="6"/>
      <c r="GX1095" s="6"/>
      <c r="GY1095" s="6"/>
      <c r="GZ1095" s="6"/>
    </row>
    <row r="1096" spans="1:208" x14ac:dyDescent="0.15">
      <c r="A1096" s="153">
        <f t="shared" si="307"/>
        <v>43712</v>
      </c>
      <c r="B1096" s="23" t="str">
        <f t="shared" ca="1" si="317"/>
        <v>n.d</v>
      </c>
      <c r="C1096" s="18">
        <f t="shared" si="308"/>
        <v>428000</v>
      </c>
      <c r="D1096" s="17">
        <f ca="1">IF(A1096&lt;$B$1,VLOOKUP(A1096,[1]DI!$A$4:$B$15000,2,FALSE),0)</f>
        <v>0</v>
      </c>
      <c r="E1096" s="18">
        <f t="shared" ca="1" si="302"/>
        <v>1</v>
      </c>
      <c r="F1096" s="18">
        <f ca="1">(TRUNC(PRODUCT($E$12:$E1095),16))</f>
        <v>1.19285434303586</v>
      </c>
      <c r="G1096" s="18">
        <f t="shared" ca="1" si="319"/>
        <v>1.19285434303586</v>
      </c>
      <c r="H1096" s="18">
        <f t="shared" ca="1" si="303"/>
        <v>1</v>
      </c>
      <c r="I1096" s="17">
        <f t="shared" si="309"/>
        <v>0.03</v>
      </c>
      <c r="J1096" s="5">
        <f t="shared" si="310"/>
        <v>43539</v>
      </c>
      <c r="K1096" s="2">
        <f t="shared" si="311"/>
        <v>120</v>
      </c>
      <c r="L1096" s="27">
        <f t="shared" si="312"/>
        <v>120</v>
      </c>
      <c r="M1096" s="14">
        <f t="shared" si="304"/>
        <v>1.0141751480000001</v>
      </c>
      <c r="N1096" s="14">
        <f t="shared" ca="1" si="305"/>
        <v>1.0141751480000001</v>
      </c>
      <c r="O1096" s="27">
        <f t="shared" si="318"/>
        <v>0</v>
      </c>
      <c r="P1096" s="18">
        <f t="shared" ca="1" si="306"/>
        <v>6066.9633439999998</v>
      </c>
      <c r="Q1096" s="3">
        <f t="shared" si="313"/>
        <v>0</v>
      </c>
      <c r="R1096" s="4" t="str">
        <f t="shared" si="314"/>
        <v>A+J=</v>
      </c>
      <c r="S1096" s="5">
        <f t="shared" si="315"/>
        <v>43724</v>
      </c>
      <c r="T1096" s="8">
        <f t="shared" si="316"/>
        <v>0</v>
      </c>
      <c r="U1096" s="8"/>
      <c r="V1096" s="8"/>
      <c r="W1096" s="8"/>
      <c r="X1096" s="8"/>
      <c r="Y1096" s="6"/>
      <c r="Z1096" s="8"/>
      <c r="AA1096" s="8"/>
      <c r="AB1096" s="8"/>
      <c r="AC1096" s="8"/>
      <c r="AD1096" s="8"/>
      <c r="AE1096" s="9"/>
      <c r="AF1096" s="8"/>
      <c r="AG1096" s="8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6"/>
      <c r="GI1096" s="6"/>
      <c r="GJ1096" s="6"/>
      <c r="GK1096" s="6"/>
      <c r="GL1096" s="6"/>
      <c r="GM1096" s="6"/>
      <c r="GN1096" s="6"/>
      <c r="GO1096" s="6"/>
      <c r="GP1096" s="6"/>
      <c r="GQ1096" s="6"/>
      <c r="GR1096" s="6"/>
      <c r="GS1096" s="6"/>
      <c r="GT1096" s="6"/>
      <c r="GU1096" s="6"/>
      <c r="GV1096" s="6"/>
      <c r="GW1096" s="6"/>
      <c r="GX1096" s="6"/>
      <c r="GY1096" s="6"/>
      <c r="GZ1096" s="6"/>
    </row>
    <row r="1097" spans="1:208" x14ac:dyDescent="0.15">
      <c r="A1097" s="153">
        <f t="shared" si="307"/>
        <v>43713</v>
      </c>
      <c r="B1097" s="23" t="str">
        <f t="shared" ca="1" si="317"/>
        <v>n.d</v>
      </c>
      <c r="C1097" s="18">
        <f t="shared" si="308"/>
        <v>428000</v>
      </c>
      <c r="D1097" s="17">
        <f ca="1">IF(A1097&lt;$B$1,VLOOKUP(A1097,[1]DI!$A$4:$B$15000,2,FALSE),0)</f>
        <v>0</v>
      </c>
      <c r="E1097" s="18">
        <f t="shared" ca="1" si="302"/>
        <v>1</v>
      </c>
      <c r="F1097" s="18">
        <f ca="1">(TRUNC(PRODUCT($E$12:$E1096),16))</f>
        <v>1.19285434303586</v>
      </c>
      <c r="G1097" s="18">
        <f t="shared" ca="1" si="319"/>
        <v>1.19285434303586</v>
      </c>
      <c r="H1097" s="18">
        <f t="shared" ca="1" si="303"/>
        <v>1</v>
      </c>
      <c r="I1097" s="17">
        <f t="shared" si="309"/>
        <v>0.03</v>
      </c>
      <c r="J1097" s="5">
        <f t="shared" si="310"/>
        <v>43539</v>
      </c>
      <c r="K1097" s="2">
        <f t="shared" si="311"/>
        <v>121</v>
      </c>
      <c r="L1097" s="27">
        <f t="shared" si="312"/>
        <v>121</v>
      </c>
      <c r="M1097" s="14">
        <f t="shared" si="304"/>
        <v>1.014294115</v>
      </c>
      <c r="N1097" s="14">
        <f t="shared" ca="1" si="305"/>
        <v>1.014294115</v>
      </c>
      <c r="O1097" s="27">
        <f t="shared" si="318"/>
        <v>0</v>
      </c>
      <c r="P1097" s="18">
        <f t="shared" ca="1" si="306"/>
        <v>6117.8812200000002</v>
      </c>
      <c r="Q1097" s="3">
        <f t="shared" si="313"/>
        <v>0</v>
      </c>
      <c r="R1097" s="4" t="str">
        <f t="shared" si="314"/>
        <v>A+J=</v>
      </c>
      <c r="S1097" s="5">
        <f t="shared" si="315"/>
        <v>43724</v>
      </c>
      <c r="T1097" s="8">
        <f t="shared" si="316"/>
        <v>0</v>
      </c>
      <c r="U1097" s="8"/>
      <c r="V1097" s="8"/>
      <c r="W1097" s="8"/>
      <c r="X1097" s="8"/>
      <c r="Y1097" s="6"/>
      <c r="Z1097" s="8"/>
      <c r="AA1097" s="8"/>
      <c r="AB1097" s="8"/>
      <c r="AC1097" s="8"/>
      <c r="AD1097" s="8"/>
      <c r="AE1097" s="9"/>
      <c r="AF1097" s="8"/>
      <c r="AG1097" s="8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6"/>
      <c r="GI1097" s="6"/>
      <c r="GJ1097" s="6"/>
      <c r="GK1097" s="6"/>
      <c r="GL1097" s="6"/>
      <c r="GM1097" s="6"/>
      <c r="GN1097" s="6"/>
      <c r="GO1097" s="6"/>
      <c r="GP1097" s="6"/>
      <c r="GQ1097" s="6"/>
      <c r="GR1097" s="6"/>
      <c r="GS1097" s="6"/>
      <c r="GT1097" s="6"/>
      <c r="GU1097" s="6"/>
      <c r="GV1097" s="6"/>
      <c r="GW1097" s="6"/>
      <c r="GX1097" s="6"/>
      <c r="GY1097" s="6"/>
      <c r="GZ1097" s="6"/>
    </row>
    <row r="1098" spans="1:208" x14ac:dyDescent="0.15">
      <c r="A1098" s="153">
        <f t="shared" si="307"/>
        <v>43714</v>
      </c>
      <c r="B1098" s="23" t="str">
        <f t="shared" ca="1" si="317"/>
        <v>n.d</v>
      </c>
      <c r="C1098" s="18">
        <f t="shared" si="308"/>
        <v>428000</v>
      </c>
      <c r="D1098" s="17">
        <f ca="1">IF(A1098&lt;$B$1,VLOOKUP(A1098,[1]DI!$A$4:$B$15000,2,FALSE),0)</f>
        <v>0</v>
      </c>
      <c r="E1098" s="18">
        <f t="shared" ca="1" si="302"/>
        <v>1</v>
      </c>
      <c r="F1098" s="18">
        <f ca="1">(TRUNC(PRODUCT($E$12:$E1097),16))</f>
        <v>1.19285434303586</v>
      </c>
      <c r="G1098" s="18">
        <f t="shared" ca="1" si="319"/>
        <v>1.19285434303586</v>
      </c>
      <c r="H1098" s="18">
        <f t="shared" ca="1" si="303"/>
        <v>1</v>
      </c>
      <c r="I1098" s="17">
        <f t="shared" si="309"/>
        <v>0.03</v>
      </c>
      <c r="J1098" s="5">
        <f t="shared" si="310"/>
        <v>43539</v>
      </c>
      <c r="K1098" s="2">
        <f t="shared" si="311"/>
        <v>122</v>
      </c>
      <c r="L1098" s="27">
        <f t="shared" si="312"/>
        <v>122</v>
      </c>
      <c r="M1098" s="14">
        <f t="shared" si="304"/>
        <v>1.0144130950000001</v>
      </c>
      <c r="N1098" s="14">
        <f t="shared" ca="1" si="305"/>
        <v>1.0144130950000001</v>
      </c>
      <c r="O1098" s="27">
        <f t="shared" si="318"/>
        <v>0</v>
      </c>
      <c r="P1098" s="18">
        <f t="shared" ca="1" si="306"/>
        <v>6168.8046599999998</v>
      </c>
      <c r="Q1098" s="3">
        <f t="shared" si="313"/>
        <v>0</v>
      </c>
      <c r="R1098" s="4" t="str">
        <f t="shared" si="314"/>
        <v>A+J=</v>
      </c>
      <c r="S1098" s="5">
        <f t="shared" si="315"/>
        <v>43724</v>
      </c>
      <c r="T1098" s="8">
        <f t="shared" si="316"/>
        <v>0</v>
      </c>
      <c r="U1098" s="8"/>
      <c r="V1098" s="8"/>
      <c r="W1098" s="8"/>
      <c r="X1098" s="8"/>
      <c r="Y1098" s="6"/>
      <c r="Z1098" s="8"/>
      <c r="AA1098" s="8"/>
      <c r="AB1098" s="8"/>
      <c r="AC1098" s="8"/>
      <c r="AD1098" s="8"/>
      <c r="AE1098" s="9"/>
      <c r="AF1098" s="8"/>
      <c r="AG1098" s="8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6"/>
      <c r="GI1098" s="6"/>
      <c r="GJ1098" s="6"/>
      <c r="GK1098" s="6"/>
      <c r="GL1098" s="6"/>
      <c r="GM1098" s="6"/>
      <c r="GN1098" s="6"/>
      <c r="GO1098" s="6"/>
      <c r="GP1098" s="6"/>
      <c r="GQ1098" s="6"/>
      <c r="GR1098" s="6"/>
      <c r="GS1098" s="6"/>
      <c r="GT1098" s="6"/>
      <c r="GU1098" s="6"/>
      <c r="GV1098" s="6"/>
      <c r="GW1098" s="6"/>
      <c r="GX1098" s="6"/>
      <c r="GY1098" s="6"/>
      <c r="GZ1098" s="6"/>
    </row>
    <row r="1099" spans="1:208" x14ac:dyDescent="0.15">
      <c r="A1099" s="153">
        <f t="shared" si="307"/>
        <v>43715</v>
      </c>
      <c r="B1099" s="23" t="str">
        <f t="shared" ca="1" si="317"/>
        <v>n.d</v>
      </c>
      <c r="C1099" s="18">
        <f t="shared" si="308"/>
        <v>428000</v>
      </c>
      <c r="D1099" s="17">
        <f ca="1">IF(A1099&lt;$B$1,VLOOKUP(A1099,[1]DI!$A$4:$B$15000,2,FALSE),0)</f>
        <v>0</v>
      </c>
      <c r="E1099" s="18">
        <f t="shared" ca="1" si="302"/>
        <v>1</v>
      </c>
      <c r="F1099" s="18">
        <f ca="1">(TRUNC(PRODUCT($E$12:$E1098),16))</f>
        <v>1.19285434303586</v>
      </c>
      <c r="G1099" s="18">
        <f t="shared" ca="1" si="319"/>
        <v>1.19285434303586</v>
      </c>
      <c r="H1099" s="18">
        <f t="shared" ca="1" si="303"/>
        <v>1</v>
      </c>
      <c r="I1099" s="17">
        <f t="shared" si="309"/>
        <v>0.03</v>
      </c>
      <c r="J1099" s="5">
        <f t="shared" si="310"/>
        <v>43539</v>
      </c>
      <c r="K1099" s="2">
        <f t="shared" si="311"/>
        <v>122</v>
      </c>
      <c r="L1099" s="27">
        <f t="shared" si="312"/>
        <v>123</v>
      </c>
      <c r="M1099" s="14">
        <f t="shared" si="304"/>
        <v>1.014532089</v>
      </c>
      <c r="N1099" s="14">
        <f t="shared" ca="1" si="305"/>
        <v>1.014532089</v>
      </c>
      <c r="O1099" s="27">
        <f t="shared" si="318"/>
        <v>0</v>
      </c>
      <c r="P1099" s="18">
        <f t="shared" ca="1" si="306"/>
        <v>6219.7340919999997</v>
      </c>
      <c r="Q1099" s="3">
        <f t="shared" si="313"/>
        <v>0</v>
      </c>
      <c r="R1099" s="4" t="str">
        <f t="shared" si="314"/>
        <v>A+J=</v>
      </c>
      <c r="S1099" s="5">
        <f t="shared" si="315"/>
        <v>43724</v>
      </c>
      <c r="T1099" s="8">
        <f t="shared" si="316"/>
        <v>0</v>
      </c>
      <c r="U1099" s="8"/>
      <c r="V1099" s="8"/>
      <c r="W1099" s="8"/>
      <c r="X1099" s="8"/>
      <c r="Y1099" s="6"/>
      <c r="Z1099" s="8"/>
      <c r="AA1099" s="8"/>
      <c r="AB1099" s="8"/>
      <c r="AC1099" s="8"/>
      <c r="AD1099" s="8"/>
      <c r="AE1099" s="9"/>
      <c r="AF1099" s="8"/>
      <c r="AG1099" s="8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6"/>
      <c r="GI1099" s="6"/>
      <c r="GJ1099" s="6"/>
      <c r="GK1099" s="6"/>
      <c r="GL1099" s="6"/>
      <c r="GM1099" s="6"/>
      <c r="GN1099" s="6"/>
      <c r="GO1099" s="6"/>
      <c r="GP1099" s="6"/>
      <c r="GQ1099" s="6"/>
      <c r="GR1099" s="6"/>
      <c r="GS1099" s="6"/>
      <c r="GT1099" s="6"/>
      <c r="GU1099" s="6"/>
      <c r="GV1099" s="6"/>
      <c r="GW1099" s="6"/>
      <c r="GX1099" s="6"/>
      <c r="GY1099" s="6"/>
      <c r="GZ1099" s="6"/>
    </row>
    <row r="1100" spans="1:208" x14ac:dyDescent="0.15">
      <c r="A1100" s="153">
        <f t="shared" si="307"/>
        <v>43716</v>
      </c>
      <c r="B1100" s="23" t="str">
        <f t="shared" ca="1" si="317"/>
        <v>n.d</v>
      </c>
      <c r="C1100" s="18">
        <f t="shared" si="308"/>
        <v>428000</v>
      </c>
      <c r="D1100" s="17">
        <f ca="1">IF(A1100&lt;$B$1,VLOOKUP(A1100,[1]DI!$A$4:$B$15000,2,FALSE),0)</f>
        <v>0</v>
      </c>
      <c r="E1100" s="18">
        <f t="shared" ref="E1100:E1163" ca="1" si="320">IF(A1100&lt;A$10,1,ROUND(((1+D1100)^(1/252)),8))</f>
        <v>1</v>
      </c>
      <c r="F1100" s="18">
        <f ca="1">(TRUNC(PRODUCT($E$12:$E1099),16))</f>
        <v>1.19285434303586</v>
      </c>
      <c r="G1100" s="18">
        <f t="shared" ca="1" si="319"/>
        <v>1.19285434303586</v>
      </c>
      <c r="H1100" s="18">
        <f t="shared" ref="H1100:H1163" ca="1" si="321">ROUND(F1100/G1100,8)</f>
        <v>1</v>
      </c>
      <c r="I1100" s="17">
        <f t="shared" si="309"/>
        <v>0.03</v>
      </c>
      <c r="J1100" s="5">
        <f t="shared" si="310"/>
        <v>43539</v>
      </c>
      <c r="K1100" s="2">
        <f t="shared" si="311"/>
        <v>122</v>
      </c>
      <c r="L1100" s="27">
        <f t="shared" si="312"/>
        <v>123</v>
      </c>
      <c r="M1100" s="14">
        <f t="shared" ref="M1100:M1163" si="322">ROUND((I1100+1)^(L1100/252),9)</f>
        <v>1.014532089</v>
      </c>
      <c r="N1100" s="14">
        <f t="shared" ref="N1100:N1163" ca="1" si="323">ROUND(H1100*M1100,9)</f>
        <v>1.014532089</v>
      </c>
      <c r="O1100" s="27">
        <f t="shared" si="318"/>
        <v>0</v>
      </c>
      <c r="P1100" s="18">
        <f t="shared" ref="P1100:P1163" ca="1" si="324">TRUNC(((N1100-1)*C1100),8)</f>
        <v>6219.7340919999997</v>
      </c>
      <c r="Q1100" s="3">
        <f t="shared" si="313"/>
        <v>0</v>
      </c>
      <c r="R1100" s="4" t="str">
        <f t="shared" si="314"/>
        <v>A+J=</v>
      </c>
      <c r="S1100" s="5">
        <f t="shared" si="315"/>
        <v>43724</v>
      </c>
      <c r="T1100" s="8">
        <f t="shared" si="316"/>
        <v>0</v>
      </c>
      <c r="U1100" s="8"/>
      <c r="V1100" s="8"/>
      <c r="W1100" s="8"/>
      <c r="X1100" s="8"/>
      <c r="Y1100" s="6"/>
      <c r="Z1100" s="8"/>
      <c r="AA1100" s="8"/>
      <c r="AB1100" s="8"/>
      <c r="AC1100" s="8"/>
      <c r="AD1100" s="8"/>
      <c r="AE1100" s="9"/>
      <c r="AF1100" s="8"/>
      <c r="AG1100" s="8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6"/>
      <c r="GI1100" s="6"/>
      <c r="GJ1100" s="6"/>
      <c r="GK1100" s="6"/>
      <c r="GL1100" s="6"/>
      <c r="GM1100" s="6"/>
      <c r="GN1100" s="6"/>
      <c r="GO1100" s="6"/>
      <c r="GP1100" s="6"/>
      <c r="GQ1100" s="6"/>
      <c r="GR1100" s="6"/>
      <c r="GS1100" s="6"/>
      <c r="GT1100" s="6"/>
      <c r="GU1100" s="6"/>
      <c r="GV1100" s="6"/>
      <c r="GW1100" s="6"/>
      <c r="GX1100" s="6"/>
      <c r="GY1100" s="6"/>
      <c r="GZ1100" s="6"/>
    </row>
    <row r="1101" spans="1:208" x14ac:dyDescent="0.15">
      <c r="A1101" s="153">
        <f t="shared" ref="A1101:A1164" si="325">(A1100+1)</f>
        <v>43717</v>
      </c>
      <c r="B1101" s="23" t="str">
        <f t="shared" ca="1" si="317"/>
        <v>n.d</v>
      </c>
      <c r="C1101" s="18">
        <f t="shared" ref="C1101:C1164" si="326">(C1100-Q1100)</f>
        <v>428000</v>
      </c>
      <c r="D1101" s="17">
        <f ca="1">IF(A1101&lt;$B$1,VLOOKUP(A1101,[1]DI!$A$4:$B$15000,2,FALSE),0)</f>
        <v>0</v>
      </c>
      <c r="E1101" s="18">
        <f t="shared" ca="1" si="320"/>
        <v>1</v>
      </c>
      <c r="F1101" s="18">
        <f ca="1">(TRUNC(PRODUCT($E$12:$E1100),16))</f>
        <v>1.19285434303586</v>
      </c>
      <c r="G1101" s="18">
        <f t="shared" ca="1" si="319"/>
        <v>1.19285434303586</v>
      </c>
      <c r="H1101" s="18">
        <f t="shared" ca="1" si="321"/>
        <v>1</v>
      </c>
      <c r="I1101" s="17">
        <f t="shared" ref="I1101:I1164" si="327">I1100</f>
        <v>0.03</v>
      </c>
      <c r="J1101" s="5">
        <f t="shared" ref="J1101:J1164" si="328">IF(O1100&gt;0,VLOOKUP(O1100,V$12:AF$48,2),J1100)</f>
        <v>43539</v>
      </c>
      <c r="K1101" s="2">
        <f t="shared" ref="K1101:K1164" si="329">IF(A1101&gt;J1101,IF(NETWORKDAYS(J1101,A1101,$V$52:$V$436)-1=0,1,NETWORKDAYS(J1101,A1101,$V$52:$V$436)-1),0)</f>
        <v>123</v>
      </c>
      <c r="L1101" s="27">
        <f t="shared" ref="L1101:L1164" si="330">IF(AND(K1101=1,K1100=1),1,IF(K1101&gt;0,IF(K1101=K1100,K1101+1,K1101),0))</f>
        <v>123</v>
      </c>
      <c r="M1101" s="14">
        <f t="shared" si="322"/>
        <v>1.014532089</v>
      </c>
      <c r="N1101" s="14">
        <f t="shared" ca="1" si="323"/>
        <v>1.014532089</v>
      </c>
      <c r="O1101" s="27">
        <f t="shared" si="318"/>
        <v>0</v>
      </c>
      <c r="P1101" s="18">
        <f t="shared" ca="1" si="324"/>
        <v>6219.7340919999997</v>
      </c>
      <c r="Q1101" s="3">
        <f t="shared" ref="Q1101:Q1164" si="331">IF(O1101&gt;0,VLOOKUP(O1101,$V$12:$AA$48,6),0)</f>
        <v>0</v>
      </c>
      <c r="R1101" s="4" t="str">
        <f t="shared" ref="R1101:R1164" si="332">IF(O1100&gt;0,VLOOKUP(O1100,V$12:AF$48,10),R1100)</f>
        <v>A+J=</v>
      </c>
      <c r="S1101" s="5">
        <f t="shared" ref="S1101:S1164" si="333">IF(O1100&gt;0,VLOOKUP(O1100,V$12:AF$48,11),S1100)</f>
        <v>43724</v>
      </c>
      <c r="T1101" s="8">
        <f t="shared" ref="T1101:T1164" si="334">IF(O1101&gt;0,(P1101+Q1101)*T$10,0)</f>
        <v>0</v>
      </c>
      <c r="U1101" s="8"/>
      <c r="V1101" s="8"/>
      <c r="W1101" s="8"/>
      <c r="X1101" s="8"/>
      <c r="Y1101" s="6"/>
      <c r="Z1101" s="8"/>
      <c r="AA1101" s="8"/>
      <c r="AB1101" s="8"/>
      <c r="AC1101" s="8"/>
      <c r="AD1101" s="8"/>
      <c r="AE1101" s="9"/>
      <c r="AF1101" s="8"/>
      <c r="AG1101" s="8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6"/>
      <c r="GI1101" s="6"/>
      <c r="GJ1101" s="6"/>
      <c r="GK1101" s="6"/>
      <c r="GL1101" s="6"/>
      <c r="GM1101" s="6"/>
      <c r="GN1101" s="6"/>
      <c r="GO1101" s="6"/>
      <c r="GP1101" s="6"/>
      <c r="GQ1101" s="6"/>
      <c r="GR1101" s="6"/>
      <c r="GS1101" s="6"/>
      <c r="GT1101" s="6"/>
      <c r="GU1101" s="6"/>
      <c r="GV1101" s="6"/>
      <c r="GW1101" s="6"/>
      <c r="GX1101" s="6"/>
      <c r="GY1101" s="6"/>
      <c r="GZ1101" s="6"/>
    </row>
    <row r="1102" spans="1:208" x14ac:dyDescent="0.15">
      <c r="A1102" s="153">
        <f t="shared" si="325"/>
        <v>43718</v>
      </c>
      <c r="B1102" s="23" t="str">
        <f t="shared" ref="B1102:B1165" ca="1" si="335">IF(A1102&lt;=TODAY(),C1102+P1102,IF(AND(A1102&gt;TODAY(),A1102&lt;=$B$1),IF(VLOOKUP(TODAY(),$A$10:$D$10000,4,FALSE)=0,"n.d",C1102+P1102),"n.d"))</f>
        <v>n.d</v>
      </c>
      <c r="C1102" s="18">
        <f t="shared" si="326"/>
        <v>428000</v>
      </c>
      <c r="D1102" s="17">
        <f ca="1">IF(A1102&lt;$B$1,VLOOKUP(A1102,[1]DI!$A$4:$B$15000,2,FALSE),0)</f>
        <v>0</v>
      </c>
      <c r="E1102" s="18">
        <f t="shared" ca="1" si="320"/>
        <v>1</v>
      </c>
      <c r="F1102" s="18">
        <f ca="1">(TRUNC(PRODUCT($E$12:$E1101),16))</f>
        <v>1.19285434303586</v>
      </c>
      <c r="G1102" s="18">
        <f t="shared" ca="1" si="319"/>
        <v>1.19285434303586</v>
      </c>
      <c r="H1102" s="18">
        <f t="shared" ca="1" si="321"/>
        <v>1</v>
      </c>
      <c r="I1102" s="17">
        <f t="shared" si="327"/>
        <v>0.03</v>
      </c>
      <c r="J1102" s="5">
        <f t="shared" si="328"/>
        <v>43539</v>
      </c>
      <c r="K1102" s="2">
        <f t="shared" si="329"/>
        <v>124</v>
      </c>
      <c r="L1102" s="27">
        <f t="shared" si="330"/>
        <v>124</v>
      </c>
      <c r="M1102" s="14">
        <f t="shared" si="322"/>
        <v>1.0146510980000001</v>
      </c>
      <c r="N1102" s="14">
        <f t="shared" ca="1" si="323"/>
        <v>1.0146510980000001</v>
      </c>
      <c r="O1102" s="27">
        <f t="shared" ref="O1102:O1165" si="336">IF(VLOOKUP(A1102,W$12:AD$48,8)=VLOOKUP(A1101,W$12:AD$48,8),0,VLOOKUP(A1102,W$12:AD$48,8))</f>
        <v>0</v>
      </c>
      <c r="P1102" s="18">
        <f t="shared" ca="1" si="324"/>
        <v>6270.6699440000002</v>
      </c>
      <c r="Q1102" s="3">
        <f t="shared" si="331"/>
        <v>0</v>
      </c>
      <c r="R1102" s="4" t="str">
        <f t="shared" si="332"/>
        <v>A+J=</v>
      </c>
      <c r="S1102" s="5">
        <f t="shared" si="333"/>
        <v>43724</v>
      </c>
      <c r="T1102" s="8">
        <f t="shared" si="334"/>
        <v>0</v>
      </c>
      <c r="U1102" s="8"/>
      <c r="V1102" s="8"/>
      <c r="W1102" s="8"/>
      <c r="X1102" s="8"/>
      <c r="Y1102" s="6"/>
      <c r="Z1102" s="8"/>
      <c r="AA1102" s="8"/>
      <c r="AB1102" s="8"/>
      <c r="AC1102" s="8"/>
      <c r="AD1102" s="8"/>
      <c r="AE1102" s="9"/>
      <c r="AF1102" s="8"/>
      <c r="AG1102" s="8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6"/>
      <c r="GI1102" s="6"/>
      <c r="GJ1102" s="6"/>
      <c r="GK1102" s="6"/>
      <c r="GL1102" s="6"/>
      <c r="GM1102" s="6"/>
      <c r="GN1102" s="6"/>
      <c r="GO1102" s="6"/>
      <c r="GP1102" s="6"/>
      <c r="GQ1102" s="6"/>
      <c r="GR1102" s="6"/>
      <c r="GS1102" s="6"/>
      <c r="GT1102" s="6"/>
      <c r="GU1102" s="6"/>
      <c r="GV1102" s="6"/>
      <c r="GW1102" s="6"/>
      <c r="GX1102" s="6"/>
      <c r="GY1102" s="6"/>
      <c r="GZ1102" s="6"/>
    </row>
    <row r="1103" spans="1:208" x14ac:dyDescent="0.15">
      <c r="A1103" s="153">
        <f t="shared" si="325"/>
        <v>43719</v>
      </c>
      <c r="B1103" s="23" t="str">
        <f t="shared" ca="1" si="335"/>
        <v>n.d</v>
      </c>
      <c r="C1103" s="18">
        <f t="shared" si="326"/>
        <v>428000</v>
      </c>
      <c r="D1103" s="17">
        <f ca="1">IF(A1103&lt;$B$1,VLOOKUP(A1103,[1]DI!$A$4:$B$15000,2,FALSE),0)</f>
        <v>0</v>
      </c>
      <c r="E1103" s="18">
        <f t="shared" ca="1" si="320"/>
        <v>1</v>
      </c>
      <c r="F1103" s="18">
        <f ca="1">(TRUNC(PRODUCT($E$12:$E1102),16))</f>
        <v>1.19285434303586</v>
      </c>
      <c r="G1103" s="18">
        <f t="shared" ca="1" si="319"/>
        <v>1.19285434303586</v>
      </c>
      <c r="H1103" s="18">
        <f t="shared" ca="1" si="321"/>
        <v>1</v>
      </c>
      <c r="I1103" s="17">
        <f t="shared" si="327"/>
        <v>0.03</v>
      </c>
      <c r="J1103" s="5">
        <f t="shared" si="328"/>
        <v>43539</v>
      </c>
      <c r="K1103" s="2">
        <f t="shared" si="329"/>
        <v>125</v>
      </c>
      <c r="L1103" s="27">
        <f t="shared" si="330"/>
        <v>125</v>
      </c>
      <c r="M1103" s="14">
        <f t="shared" si="322"/>
        <v>1.0147701200000001</v>
      </c>
      <c r="N1103" s="14">
        <f t="shared" ca="1" si="323"/>
        <v>1.0147701200000001</v>
      </c>
      <c r="O1103" s="27">
        <f t="shared" si="336"/>
        <v>0</v>
      </c>
      <c r="P1103" s="18">
        <f t="shared" ca="1" si="324"/>
        <v>6321.6113599999999</v>
      </c>
      <c r="Q1103" s="3">
        <f t="shared" si="331"/>
        <v>0</v>
      </c>
      <c r="R1103" s="4" t="str">
        <f t="shared" si="332"/>
        <v>A+J=</v>
      </c>
      <c r="S1103" s="5">
        <f t="shared" si="333"/>
        <v>43724</v>
      </c>
      <c r="T1103" s="8">
        <f t="shared" si="334"/>
        <v>0</v>
      </c>
      <c r="U1103" s="8"/>
      <c r="V1103" s="8"/>
      <c r="W1103" s="8"/>
      <c r="X1103" s="8"/>
      <c r="Y1103" s="6"/>
      <c r="Z1103" s="8"/>
      <c r="AA1103" s="8"/>
      <c r="AB1103" s="8"/>
      <c r="AC1103" s="8"/>
      <c r="AD1103" s="8"/>
      <c r="AE1103" s="9"/>
      <c r="AF1103" s="8"/>
      <c r="AG1103" s="8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6"/>
      <c r="GI1103" s="6"/>
      <c r="GJ1103" s="6"/>
      <c r="GK1103" s="6"/>
      <c r="GL1103" s="6"/>
      <c r="GM1103" s="6"/>
      <c r="GN1103" s="6"/>
      <c r="GO1103" s="6"/>
      <c r="GP1103" s="6"/>
      <c r="GQ1103" s="6"/>
      <c r="GR1103" s="6"/>
      <c r="GS1103" s="6"/>
      <c r="GT1103" s="6"/>
      <c r="GU1103" s="6"/>
      <c r="GV1103" s="6"/>
      <c r="GW1103" s="6"/>
      <c r="GX1103" s="6"/>
      <c r="GY1103" s="6"/>
      <c r="GZ1103" s="6"/>
    </row>
    <row r="1104" spans="1:208" x14ac:dyDescent="0.15">
      <c r="A1104" s="153">
        <f t="shared" si="325"/>
        <v>43720</v>
      </c>
      <c r="B1104" s="23" t="str">
        <f t="shared" ca="1" si="335"/>
        <v>n.d</v>
      </c>
      <c r="C1104" s="18">
        <f t="shared" si="326"/>
        <v>428000</v>
      </c>
      <c r="D1104" s="17">
        <f ca="1">IF(A1104&lt;$B$1,VLOOKUP(A1104,[1]DI!$A$4:$B$15000,2,FALSE),0)</f>
        <v>0</v>
      </c>
      <c r="E1104" s="18">
        <f t="shared" ca="1" si="320"/>
        <v>1</v>
      </c>
      <c r="F1104" s="18">
        <f ca="1">(TRUNC(PRODUCT($E$12:$E1103),16))</f>
        <v>1.19285434303586</v>
      </c>
      <c r="G1104" s="18">
        <f t="shared" ca="1" si="319"/>
        <v>1.19285434303586</v>
      </c>
      <c r="H1104" s="18">
        <f t="shared" ca="1" si="321"/>
        <v>1</v>
      </c>
      <c r="I1104" s="17">
        <f t="shared" si="327"/>
        <v>0.03</v>
      </c>
      <c r="J1104" s="5">
        <f t="shared" si="328"/>
        <v>43539</v>
      </c>
      <c r="K1104" s="2">
        <f t="shared" si="329"/>
        <v>126</v>
      </c>
      <c r="L1104" s="27">
        <f t="shared" si="330"/>
        <v>126</v>
      </c>
      <c r="M1104" s="14">
        <f t="shared" si="322"/>
        <v>1.014889157</v>
      </c>
      <c r="N1104" s="14">
        <f t="shared" ca="1" si="323"/>
        <v>1.014889157</v>
      </c>
      <c r="O1104" s="27">
        <f t="shared" si="336"/>
        <v>0</v>
      </c>
      <c r="P1104" s="18">
        <f t="shared" ca="1" si="324"/>
        <v>6372.5591960000002</v>
      </c>
      <c r="Q1104" s="3">
        <f t="shared" si="331"/>
        <v>0</v>
      </c>
      <c r="R1104" s="4" t="str">
        <f t="shared" si="332"/>
        <v>A+J=</v>
      </c>
      <c r="S1104" s="5">
        <f t="shared" si="333"/>
        <v>43724</v>
      </c>
      <c r="T1104" s="8">
        <f t="shared" si="334"/>
        <v>0</v>
      </c>
      <c r="U1104" s="8"/>
      <c r="V1104" s="8"/>
      <c r="W1104" s="8"/>
      <c r="X1104" s="8"/>
      <c r="Y1104" s="6"/>
      <c r="Z1104" s="8"/>
      <c r="AA1104" s="8"/>
      <c r="AB1104" s="8"/>
      <c r="AC1104" s="8"/>
      <c r="AD1104" s="8"/>
      <c r="AE1104" s="9"/>
      <c r="AF1104" s="8"/>
      <c r="AG1104" s="8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6"/>
      <c r="GI1104" s="6"/>
      <c r="GJ1104" s="6"/>
      <c r="GK1104" s="6"/>
      <c r="GL1104" s="6"/>
      <c r="GM1104" s="6"/>
      <c r="GN1104" s="6"/>
      <c r="GO1104" s="6"/>
      <c r="GP1104" s="6"/>
      <c r="GQ1104" s="6"/>
      <c r="GR1104" s="6"/>
      <c r="GS1104" s="6"/>
      <c r="GT1104" s="6"/>
      <c r="GU1104" s="6"/>
      <c r="GV1104" s="6"/>
      <c r="GW1104" s="6"/>
      <c r="GX1104" s="6"/>
      <c r="GY1104" s="6"/>
      <c r="GZ1104" s="6"/>
    </row>
    <row r="1105" spans="1:208" x14ac:dyDescent="0.15">
      <c r="A1105" s="153">
        <f t="shared" si="325"/>
        <v>43721</v>
      </c>
      <c r="B1105" s="23" t="str">
        <f t="shared" ca="1" si="335"/>
        <v>n.d</v>
      </c>
      <c r="C1105" s="18">
        <f t="shared" si="326"/>
        <v>428000</v>
      </c>
      <c r="D1105" s="17">
        <f ca="1">IF(A1105&lt;$B$1,VLOOKUP(A1105,[1]DI!$A$4:$B$15000,2,FALSE),0)</f>
        <v>0</v>
      </c>
      <c r="E1105" s="18">
        <f t="shared" ca="1" si="320"/>
        <v>1</v>
      </c>
      <c r="F1105" s="18">
        <f ca="1">(TRUNC(PRODUCT($E$12:$E1104),16))</f>
        <v>1.19285434303586</v>
      </c>
      <c r="G1105" s="18">
        <f t="shared" ca="1" si="319"/>
        <v>1.19285434303586</v>
      </c>
      <c r="H1105" s="18">
        <f t="shared" ca="1" si="321"/>
        <v>1</v>
      </c>
      <c r="I1105" s="17">
        <f t="shared" si="327"/>
        <v>0.03</v>
      </c>
      <c r="J1105" s="5">
        <f t="shared" si="328"/>
        <v>43539</v>
      </c>
      <c r="K1105" s="2">
        <f t="shared" si="329"/>
        <v>127</v>
      </c>
      <c r="L1105" s="27">
        <f t="shared" si="330"/>
        <v>127</v>
      </c>
      <c r="M1105" s="14">
        <f t="shared" si="322"/>
        <v>1.0150082069999999</v>
      </c>
      <c r="N1105" s="14">
        <f t="shared" ca="1" si="323"/>
        <v>1.0150082069999999</v>
      </c>
      <c r="O1105" s="27">
        <f t="shared" si="336"/>
        <v>0</v>
      </c>
      <c r="P1105" s="18">
        <f t="shared" ca="1" si="324"/>
        <v>6423.5125959899997</v>
      </c>
      <c r="Q1105" s="3">
        <f t="shared" si="331"/>
        <v>0</v>
      </c>
      <c r="R1105" s="4" t="str">
        <f t="shared" si="332"/>
        <v>A+J=</v>
      </c>
      <c r="S1105" s="5">
        <f t="shared" si="333"/>
        <v>43724</v>
      </c>
      <c r="T1105" s="8">
        <f t="shared" si="334"/>
        <v>0</v>
      </c>
      <c r="U1105" s="8"/>
      <c r="V1105" s="8"/>
      <c r="W1105" s="8"/>
      <c r="X1105" s="8"/>
      <c r="Y1105" s="6"/>
      <c r="Z1105" s="8"/>
      <c r="AA1105" s="8"/>
      <c r="AB1105" s="8"/>
      <c r="AC1105" s="8"/>
      <c r="AD1105" s="8"/>
      <c r="AE1105" s="9"/>
      <c r="AF1105" s="8"/>
      <c r="AG1105" s="8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6"/>
      <c r="GI1105" s="6"/>
      <c r="GJ1105" s="6"/>
      <c r="GK1105" s="6"/>
      <c r="GL1105" s="6"/>
      <c r="GM1105" s="6"/>
      <c r="GN1105" s="6"/>
      <c r="GO1105" s="6"/>
      <c r="GP1105" s="6"/>
      <c r="GQ1105" s="6"/>
      <c r="GR1105" s="6"/>
      <c r="GS1105" s="6"/>
      <c r="GT1105" s="6"/>
      <c r="GU1105" s="6"/>
      <c r="GV1105" s="6"/>
      <c r="GW1105" s="6"/>
      <c r="GX1105" s="6"/>
      <c r="GY1105" s="6"/>
      <c r="GZ1105" s="6"/>
    </row>
    <row r="1106" spans="1:208" x14ac:dyDescent="0.15">
      <c r="A1106" s="153">
        <f t="shared" si="325"/>
        <v>43722</v>
      </c>
      <c r="B1106" s="23" t="str">
        <f t="shared" ca="1" si="335"/>
        <v>n.d</v>
      </c>
      <c r="C1106" s="18">
        <f t="shared" si="326"/>
        <v>428000</v>
      </c>
      <c r="D1106" s="17">
        <f ca="1">IF(A1106&lt;$B$1,VLOOKUP(A1106,[1]DI!$A$4:$B$15000,2,FALSE),0)</f>
        <v>0</v>
      </c>
      <c r="E1106" s="18">
        <f t="shared" ca="1" si="320"/>
        <v>1</v>
      </c>
      <c r="F1106" s="18">
        <f ca="1">(TRUNC(PRODUCT($E$12:$E1105),16))</f>
        <v>1.19285434303586</v>
      </c>
      <c r="G1106" s="18">
        <f t="shared" ca="1" si="319"/>
        <v>1.19285434303586</v>
      </c>
      <c r="H1106" s="18">
        <f t="shared" ca="1" si="321"/>
        <v>1</v>
      </c>
      <c r="I1106" s="17">
        <f t="shared" si="327"/>
        <v>0.03</v>
      </c>
      <c r="J1106" s="5">
        <f t="shared" si="328"/>
        <v>43539</v>
      </c>
      <c r="K1106" s="2">
        <f t="shared" si="329"/>
        <v>127</v>
      </c>
      <c r="L1106" s="27">
        <f t="shared" si="330"/>
        <v>128</v>
      </c>
      <c r="M1106" s="14">
        <f t="shared" si="322"/>
        <v>1.0151272710000001</v>
      </c>
      <c r="N1106" s="14">
        <f t="shared" ca="1" si="323"/>
        <v>1.0151272710000001</v>
      </c>
      <c r="O1106" s="27">
        <f t="shared" si="336"/>
        <v>0</v>
      </c>
      <c r="P1106" s="18">
        <f t="shared" ca="1" si="324"/>
        <v>6474.4719880000002</v>
      </c>
      <c r="Q1106" s="3">
        <f t="shared" si="331"/>
        <v>0</v>
      </c>
      <c r="R1106" s="4" t="str">
        <f t="shared" si="332"/>
        <v>A+J=</v>
      </c>
      <c r="S1106" s="5">
        <f t="shared" si="333"/>
        <v>43724</v>
      </c>
      <c r="T1106" s="8">
        <f t="shared" si="334"/>
        <v>0</v>
      </c>
      <c r="U1106" s="8"/>
      <c r="V1106" s="8"/>
      <c r="W1106" s="8"/>
      <c r="X1106" s="8"/>
      <c r="Y1106" s="6"/>
      <c r="Z1106" s="8"/>
      <c r="AA1106" s="8"/>
      <c r="AB1106" s="8"/>
      <c r="AC1106" s="8"/>
      <c r="AD1106" s="8"/>
      <c r="AE1106" s="9"/>
      <c r="AF1106" s="8"/>
      <c r="AG1106" s="8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6"/>
      <c r="GI1106" s="6"/>
      <c r="GJ1106" s="6"/>
      <c r="GK1106" s="6"/>
      <c r="GL1106" s="6"/>
      <c r="GM1106" s="6"/>
      <c r="GN1106" s="6"/>
      <c r="GO1106" s="6"/>
      <c r="GP1106" s="6"/>
      <c r="GQ1106" s="6"/>
      <c r="GR1106" s="6"/>
      <c r="GS1106" s="6"/>
      <c r="GT1106" s="6"/>
      <c r="GU1106" s="6"/>
      <c r="GV1106" s="6"/>
      <c r="GW1106" s="6"/>
      <c r="GX1106" s="6"/>
      <c r="GY1106" s="6"/>
      <c r="GZ1106" s="6"/>
    </row>
    <row r="1107" spans="1:208" x14ac:dyDescent="0.15">
      <c r="A1107" s="153">
        <f t="shared" si="325"/>
        <v>43723</v>
      </c>
      <c r="B1107" s="23" t="str">
        <f t="shared" ca="1" si="335"/>
        <v>n.d</v>
      </c>
      <c r="C1107" s="18">
        <f t="shared" si="326"/>
        <v>428000</v>
      </c>
      <c r="D1107" s="17">
        <f ca="1">IF(A1107&lt;$B$1,VLOOKUP(A1107,[1]DI!$A$4:$B$15000,2,FALSE),0)</f>
        <v>0</v>
      </c>
      <c r="E1107" s="18">
        <f t="shared" ca="1" si="320"/>
        <v>1</v>
      </c>
      <c r="F1107" s="18">
        <f ca="1">(TRUNC(PRODUCT($E$12:$E1106),16))</f>
        <v>1.19285434303586</v>
      </c>
      <c r="G1107" s="18">
        <f t="shared" ca="1" si="319"/>
        <v>1.19285434303586</v>
      </c>
      <c r="H1107" s="18">
        <f t="shared" ca="1" si="321"/>
        <v>1</v>
      </c>
      <c r="I1107" s="17">
        <f t="shared" si="327"/>
        <v>0.03</v>
      </c>
      <c r="J1107" s="5">
        <f t="shared" si="328"/>
        <v>43539</v>
      </c>
      <c r="K1107" s="2">
        <f t="shared" si="329"/>
        <v>127</v>
      </c>
      <c r="L1107" s="27">
        <f t="shared" si="330"/>
        <v>128</v>
      </c>
      <c r="M1107" s="14">
        <f t="shared" si="322"/>
        <v>1.0151272710000001</v>
      </c>
      <c r="N1107" s="14">
        <f t="shared" ca="1" si="323"/>
        <v>1.0151272710000001</v>
      </c>
      <c r="O1107" s="27">
        <f t="shared" si="336"/>
        <v>0</v>
      </c>
      <c r="P1107" s="18">
        <f t="shared" ca="1" si="324"/>
        <v>6474.4719880000002</v>
      </c>
      <c r="Q1107" s="3">
        <f t="shared" si="331"/>
        <v>0</v>
      </c>
      <c r="R1107" s="4" t="str">
        <f t="shared" si="332"/>
        <v>A+J=</v>
      </c>
      <c r="S1107" s="5">
        <f t="shared" si="333"/>
        <v>43724</v>
      </c>
      <c r="T1107" s="8">
        <f t="shared" si="334"/>
        <v>0</v>
      </c>
      <c r="U1107" s="43"/>
      <c r="V1107" s="43"/>
      <c r="W1107" s="43"/>
      <c r="X1107" s="43"/>
      <c r="Y1107" s="52"/>
      <c r="Z1107" s="43"/>
      <c r="AA1107" s="43"/>
      <c r="AB1107" s="43"/>
      <c r="AC1107" s="43"/>
      <c r="AD1107" s="43"/>
      <c r="AE1107" s="75"/>
      <c r="AF1107" s="43"/>
      <c r="AG1107" s="43"/>
      <c r="AH1107" s="51"/>
      <c r="AI1107" s="51"/>
      <c r="AJ1107" s="51"/>
      <c r="AK1107" s="51"/>
      <c r="AL1107" s="51"/>
      <c r="AM1107" s="51"/>
      <c r="AN1107" s="51"/>
      <c r="AO1107" s="51"/>
      <c r="AP1107" s="51"/>
      <c r="AQ1107" s="51"/>
      <c r="AR1107" s="51"/>
      <c r="AS1107" s="51"/>
      <c r="AT1107" s="51"/>
      <c r="AU1107" s="51"/>
      <c r="AV1107" s="51"/>
      <c r="AW1107" s="51"/>
      <c r="AX1107" s="51"/>
      <c r="AY1107" s="51"/>
      <c r="AZ1107" s="51"/>
      <c r="BA1107" s="51"/>
      <c r="BB1107" s="51"/>
      <c r="BC1107" s="51"/>
      <c r="BD1107" s="51"/>
      <c r="BE1107" s="51"/>
      <c r="BF1107" s="51"/>
      <c r="BG1107" s="51"/>
      <c r="BH1107" s="51"/>
      <c r="BI1107" s="51"/>
      <c r="BJ1107" s="51"/>
      <c r="BK1107" s="51"/>
      <c r="BL1107" s="51"/>
      <c r="BM1107" s="51"/>
      <c r="BN1107" s="51"/>
      <c r="BO1107" s="51"/>
      <c r="BP1107" s="51"/>
      <c r="BQ1107" s="51"/>
      <c r="BR1107" s="51"/>
      <c r="BS1107" s="51"/>
      <c r="BT1107" s="51"/>
      <c r="BU1107" s="51"/>
      <c r="BV1107" s="51"/>
      <c r="BW1107" s="51"/>
      <c r="BX1107" s="51"/>
      <c r="BY1107" s="51"/>
      <c r="BZ1107" s="51"/>
      <c r="CA1107" s="51"/>
      <c r="CB1107" s="51"/>
      <c r="CC1107" s="51"/>
      <c r="CD1107" s="51"/>
      <c r="CE1107" s="51"/>
      <c r="CF1107" s="51"/>
      <c r="CG1107" s="51"/>
      <c r="CH1107" s="51"/>
      <c r="CI1107" s="51"/>
      <c r="CJ1107" s="51"/>
      <c r="CK1107" s="51"/>
      <c r="CL1107" s="51"/>
      <c r="CM1107" s="51"/>
      <c r="CN1107" s="51"/>
      <c r="CO1107" s="51"/>
      <c r="CP1107" s="51"/>
      <c r="CQ1107" s="51"/>
      <c r="CR1107" s="51"/>
      <c r="CS1107" s="51"/>
      <c r="CT1107" s="51"/>
      <c r="CU1107" s="51"/>
      <c r="CV1107" s="51"/>
      <c r="CW1107" s="51"/>
      <c r="CX1107" s="51"/>
      <c r="CY1107" s="51"/>
      <c r="CZ1107" s="51"/>
      <c r="DA1107" s="51"/>
      <c r="DB1107" s="51"/>
      <c r="DC1107" s="51"/>
      <c r="DD1107" s="51"/>
      <c r="DE1107" s="51"/>
      <c r="DF1107" s="51"/>
      <c r="DG1107" s="51"/>
      <c r="DH1107" s="51"/>
      <c r="DI1107" s="51"/>
      <c r="DJ1107" s="51"/>
      <c r="DK1107" s="51"/>
      <c r="DL1107" s="51"/>
      <c r="DM1107" s="51"/>
      <c r="DN1107" s="51"/>
      <c r="DO1107" s="51"/>
      <c r="DP1107" s="51"/>
      <c r="DQ1107" s="51"/>
      <c r="DR1107" s="51"/>
      <c r="DS1107" s="51"/>
      <c r="DT1107" s="51"/>
      <c r="DU1107" s="51"/>
      <c r="DV1107" s="51"/>
      <c r="DW1107" s="51"/>
      <c r="DX1107" s="51"/>
      <c r="DY1107" s="51"/>
      <c r="DZ1107" s="51"/>
      <c r="EA1107" s="51"/>
      <c r="EB1107" s="51"/>
      <c r="EC1107" s="51"/>
      <c r="ED1107" s="51"/>
      <c r="EE1107" s="51"/>
      <c r="EF1107" s="51"/>
      <c r="EG1107" s="51"/>
      <c r="EH1107" s="51"/>
      <c r="EI1107" s="51"/>
      <c r="EJ1107" s="51"/>
      <c r="EK1107" s="51"/>
      <c r="EL1107" s="51"/>
      <c r="EM1107" s="51"/>
      <c r="EN1107" s="51"/>
      <c r="EO1107" s="51"/>
      <c r="EP1107" s="51"/>
      <c r="EQ1107" s="51"/>
      <c r="ER1107" s="51"/>
      <c r="ES1107" s="51"/>
      <c r="ET1107" s="51"/>
      <c r="EU1107" s="51"/>
      <c r="EV1107" s="51"/>
      <c r="EW1107" s="51"/>
      <c r="EX1107" s="51"/>
      <c r="EY1107" s="51"/>
      <c r="EZ1107" s="51"/>
      <c r="FA1107" s="51"/>
      <c r="FB1107" s="51"/>
      <c r="FC1107" s="51"/>
      <c r="FD1107" s="51"/>
      <c r="FE1107" s="51"/>
      <c r="FF1107" s="51"/>
      <c r="FG1107" s="51"/>
      <c r="FH1107" s="51"/>
      <c r="FI1107" s="51"/>
      <c r="FJ1107" s="51"/>
      <c r="FK1107" s="51"/>
      <c r="FL1107" s="51"/>
      <c r="FM1107" s="51"/>
      <c r="FN1107" s="51"/>
      <c r="FO1107" s="51"/>
      <c r="FP1107" s="51"/>
      <c r="FQ1107" s="51"/>
      <c r="FR1107" s="51"/>
      <c r="FS1107" s="51"/>
      <c r="FT1107" s="51"/>
      <c r="FU1107" s="51"/>
      <c r="FV1107" s="51"/>
      <c r="FW1107" s="51"/>
      <c r="FX1107" s="51"/>
      <c r="FY1107" s="51"/>
      <c r="FZ1107" s="51"/>
      <c r="GA1107" s="51"/>
      <c r="GB1107" s="51"/>
      <c r="GC1107" s="51"/>
      <c r="GD1107" s="51"/>
      <c r="GE1107" s="51"/>
      <c r="GF1107" s="51"/>
      <c r="GG1107" s="51"/>
      <c r="GH1107" s="52"/>
      <c r="GI1107" s="52"/>
      <c r="GJ1107" s="52"/>
      <c r="GK1107" s="52"/>
      <c r="GL1107" s="52"/>
      <c r="GM1107" s="52"/>
      <c r="GN1107" s="52"/>
      <c r="GO1107" s="52"/>
      <c r="GP1107" s="52"/>
      <c r="GQ1107" s="52"/>
      <c r="GR1107" s="52"/>
      <c r="GS1107" s="52"/>
      <c r="GT1107" s="52"/>
      <c r="GU1107" s="52"/>
      <c r="GV1107" s="52"/>
      <c r="GW1107" s="52"/>
      <c r="GX1107" s="52"/>
      <c r="GY1107" s="52"/>
      <c r="GZ1107" s="52"/>
    </row>
    <row r="1108" spans="1:208" x14ac:dyDescent="0.15">
      <c r="A1108" s="153">
        <f t="shared" si="325"/>
        <v>43724</v>
      </c>
      <c r="B1108" s="23" t="str">
        <f t="shared" ca="1" si="335"/>
        <v>n.d</v>
      </c>
      <c r="C1108" s="18">
        <f t="shared" si="326"/>
        <v>428000</v>
      </c>
      <c r="D1108" s="17">
        <f ca="1">IF(A1108&lt;$B$1,VLOOKUP(A1108,[1]DI!$A$4:$B$15000,2,FALSE),0)</f>
        <v>0</v>
      </c>
      <c r="E1108" s="18">
        <f t="shared" ca="1" si="320"/>
        <v>1</v>
      </c>
      <c r="F1108" s="18">
        <f ca="1">(TRUNC(PRODUCT($E$12:$E1107),16))</f>
        <v>1.19285434303586</v>
      </c>
      <c r="G1108" s="18">
        <f t="shared" ca="1" si="319"/>
        <v>1.19285434303586</v>
      </c>
      <c r="H1108" s="18">
        <f t="shared" ca="1" si="321"/>
        <v>1</v>
      </c>
      <c r="I1108" s="17">
        <f t="shared" si="327"/>
        <v>0.03</v>
      </c>
      <c r="J1108" s="5">
        <f t="shared" si="328"/>
        <v>43539</v>
      </c>
      <c r="K1108" s="2">
        <f t="shared" si="329"/>
        <v>128</v>
      </c>
      <c r="L1108" s="27">
        <f t="shared" si="330"/>
        <v>128</v>
      </c>
      <c r="M1108" s="14">
        <f t="shared" si="322"/>
        <v>1.0151272710000001</v>
      </c>
      <c r="N1108" s="14">
        <f t="shared" ca="1" si="323"/>
        <v>1.0151272710000001</v>
      </c>
      <c r="O1108" s="27">
        <f t="shared" si="336"/>
        <v>5</v>
      </c>
      <c r="P1108" s="18">
        <f t="shared" ca="1" si="324"/>
        <v>6474.4719880000002</v>
      </c>
      <c r="Q1108" s="3">
        <f t="shared" si="331"/>
        <v>143000</v>
      </c>
      <c r="R1108" s="4" t="str">
        <f t="shared" si="332"/>
        <v>A+J=</v>
      </c>
      <c r="S1108" s="5">
        <f t="shared" si="333"/>
        <v>43724</v>
      </c>
      <c r="T1108" s="8">
        <f t="shared" ca="1" si="334"/>
        <v>20926426.07832</v>
      </c>
      <c r="U1108" s="7"/>
      <c r="V1108" s="7"/>
      <c r="W1108" s="7"/>
      <c r="X1108" s="8"/>
      <c r="Y1108" s="6"/>
      <c r="Z1108" s="7"/>
      <c r="AA1108" s="8"/>
      <c r="AB1108" s="8"/>
      <c r="AC1108" s="8"/>
      <c r="AD1108" s="7"/>
      <c r="AE1108" s="9"/>
      <c r="AF1108" s="7"/>
      <c r="AG1108" s="7"/>
      <c r="AH1108" s="6"/>
      <c r="AI1108" s="6"/>
      <c r="AJ1108" s="6"/>
      <c r="AK1108" s="6"/>
      <c r="AL1108" s="6"/>
      <c r="AM1108" s="6"/>
      <c r="AN1108" s="6"/>
      <c r="AO1108" s="6"/>
      <c r="AP1108" s="6"/>
      <c r="AQ1108" s="6"/>
      <c r="AR1108" s="6"/>
      <c r="AS1108" s="6"/>
      <c r="AT1108" s="6"/>
      <c r="AU1108" s="6"/>
      <c r="AV1108" s="6"/>
      <c r="AW1108" s="6"/>
      <c r="AX1108" s="6"/>
      <c r="AY1108" s="6"/>
      <c r="AZ1108" s="6"/>
      <c r="BA1108" s="6"/>
      <c r="BB1108" s="6"/>
      <c r="BC1108" s="6"/>
      <c r="BD1108" s="6"/>
      <c r="BE1108" s="6"/>
      <c r="BF1108" s="6"/>
      <c r="BG1108" s="6"/>
      <c r="BH1108" s="6"/>
      <c r="BI1108" s="6"/>
      <c r="BJ1108" s="6"/>
      <c r="BK1108" s="6"/>
      <c r="BL1108" s="6"/>
      <c r="BM1108" s="6"/>
      <c r="BN1108" s="6"/>
      <c r="BO1108" s="6"/>
      <c r="BP1108" s="6"/>
      <c r="BQ1108" s="6"/>
      <c r="BR1108" s="6"/>
      <c r="BS1108" s="6"/>
      <c r="BT1108" s="6"/>
      <c r="BU1108" s="6"/>
      <c r="BV1108" s="6"/>
      <c r="BW1108" s="6"/>
      <c r="BX1108" s="6"/>
      <c r="BY1108" s="6"/>
      <c r="BZ1108" s="6"/>
      <c r="CA1108" s="6"/>
      <c r="CB1108" s="6"/>
      <c r="CC1108" s="6"/>
      <c r="CD1108" s="6"/>
      <c r="CE1108" s="6"/>
      <c r="CF1108" s="6"/>
      <c r="CG1108" s="6"/>
      <c r="CH1108" s="6"/>
      <c r="CI1108" s="6"/>
      <c r="CJ1108" s="6"/>
      <c r="CK1108" s="6"/>
      <c r="CL1108" s="6"/>
      <c r="CM1108" s="6"/>
      <c r="CN1108" s="6"/>
      <c r="CO1108" s="6"/>
      <c r="CP1108" s="6"/>
      <c r="CQ1108" s="6"/>
      <c r="CR1108" s="6"/>
      <c r="CS1108" s="6"/>
      <c r="CT1108" s="6"/>
      <c r="CU1108" s="6"/>
      <c r="CV1108" s="6"/>
      <c r="CW1108" s="6"/>
      <c r="CX1108" s="6"/>
      <c r="CY1108" s="6"/>
      <c r="CZ1108" s="6"/>
      <c r="DA1108" s="6"/>
      <c r="DB1108" s="6"/>
      <c r="DC1108" s="6"/>
      <c r="DD1108" s="6"/>
      <c r="DE1108" s="6"/>
      <c r="DF1108" s="6"/>
      <c r="DG1108" s="6"/>
      <c r="DH1108" s="6"/>
      <c r="DI1108" s="6"/>
      <c r="DJ1108" s="6"/>
      <c r="DK1108" s="6"/>
      <c r="DL1108" s="6"/>
      <c r="DM1108" s="6"/>
      <c r="DN1108" s="6"/>
      <c r="DO1108" s="6"/>
      <c r="DP1108" s="6"/>
      <c r="DQ1108" s="6"/>
      <c r="DR1108" s="6"/>
      <c r="DS1108" s="6"/>
      <c r="DT1108" s="6"/>
      <c r="DU1108" s="6"/>
      <c r="DV1108" s="6"/>
      <c r="DW1108" s="6"/>
      <c r="DX1108" s="6"/>
      <c r="DY1108" s="6"/>
      <c r="DZ1108" s="6"/>
      <c r="EA1108" s="6"/>
      <c r="EB1108" s="6"/>
      <c r="EC1108" s="6"/>
      <c r="ED1108" s="6"/>
      <c r="EE1108" s="6"/>
      <c r="EF1108" s="6"/>
      <c r="EG1108" s="6"/>
      <c r="EH1108" s="6"/>
      <c r="EI1108" s="6"/>
      <c r="EJ1108" s="6"/>
      <c r="EK1108" s="6"/>
      <c r="EL1108" s="6"/>
      <c r="EM1108" s="6"/>
      <c r="EN1108" s="6"/>
      <c r="EO1108" s="6"/>
      <c r="EP1108" s="6"/>
      <c r="EQ1108" s="6"/>
      <c r="ER1108" s="6"/>
      <c r="ES1108" s="6"/>
      <c r="ET1108" s="6"/>
      <c r="EU1108" s="6"/>
      <c r="EV1108" s="6"/>
      <c r="EW1108" s="6"/>
      <c r="EX1108" s="6"/>
      <c r="EY1108" s="6"/>
      <c r="EZ1108" s="6"/>
      <c r="FA1108" s="6"/>
      <c r="FB1108" s="6"/>
      <c r="FC1108" s="6"/>
      <c r="FD1108" s="6"/>
      <c r="FE1108" s="6"/>
      <c r="FF1108" s="6"/>
      <c r="FG1108" s="6"/>
      <c r="FH1108" s="6"/>
      <c r="FI1108" s="6"/>
      <c r="FJ1108" s="6"/>
      <c r="FK1108" s="6"/>
      <c r="FL1108" s="6"/>
      <c r="FM1108" s="6"/>
      <c r="FN1108" s="6"/>
      <c r="FO1108" s="6"/>
      <c r="FP1108" s="6"/>
      <c r="FQ1108" s="6"/>
      <c r="FR1108" s="6"/>
      <c r="FS1108" s="6"/>
      <c r="FT1108" s="6"/>
      <c r="FU1108" s="6"/>
      <c r="FV1108" s="6"/>
      <c r="FW1108" s="6"/>
      <c r="FX1108" s="6"/>
      <c r="FY1108" s="6"/>
      <c r="FZ1108" s="6"/>
      <c r="GA1108" s="6"/>
      <c r="GB1108" s="6"/>
      <c r="GC1108" s="6"/>
      <c r="GD1108" s="6"/>
      <c r="GE1108" s="6"/>
      <c r="GF1108" s="6"/>
      <c r="GG1108" s="6"/>
      <c r="GH1108" s="6"/>
      <c r="GI1108" s="6"/>
      <c r="GJ1108" s="6"/>
      <c r="GK1108" s="6"/>
      <c r="GL1108" s="6"/>
      <c r="GM1108" s="6"/>
      <c r="GN1108" s="6"/>
      <c r="GO1108" s="6"/>
      <c r="GP1108" s="6"/>
      <c r="GQ1108" s="6"/>
      <c r="GR1108" s="6"/>
      <c r="GS1108" s="6"/>
      <c r="GT1108" s="6"/>
      <c r="GU1108" s="6"/>
      <c r="GV1108" s="6"/>
      <c r="GW1108" s="6"/>
      <c r="GX1108" s="6"/>
      <c r="GY1108" s="6"/>
      <c r="GZ1108" s="6"/>
    </row>
    <row r="1109" spans="1:208" x14ac:dyDescent="0.15">
      <c r="A1109" s="153">
        <f t="shared" si="325"/>
        <v>43725</v>
      </c>
      <c r="B1109" s="23" t="str">
        <f t="shared" ca="1" si="335"/>
        <v>n.d</v>
      </c>
      <c r="C1109" s="18">
        <f t="shared" si="326"/>
        <v>285000</v>
      </c>
      <c r="D1109" s="17">
        <f ca="1">IF(A1109&lt;$B$1,VLOOKUP(A1109,[1]DI!$A$4:$B$15000,2,FALSE),0)</f>
        <v>0</v>
      </c>
      <c r="E1109" s="18">
        <f t="shared" ca="1" si="320"/>
        <v>1</v>
      </c>
      <c r="F1109" s="18">
        <f ca="1">(TRUNC(PRODUCT($E$12:$E1108),16))</f>
        <v>1.19285434303586</v>
      </c>
      <c r="G1109" s="18">
        <f t="shared" ca="1" si="319"/>
        <v>1.19285434303586</v>
      </c>
      <c r="H1109" s="18">
        <f t="shared" ca="1" si="321"/>
        <v>1</v>
      </c>
      <c r="I1109" s="17">
        <f t="shared" si="327"/>
        <v>0.03</v>
      </c>
      <c r="J1109" s="5">
        <f t="shared" si="328"/>
        <v>43724</v>
      </c>
      <c r="K1109" s="2">
        <f t="shared" si="329"/>
        <v>1</v>
      </c>
      <c r="L1109" s="27">
        <f t="shared" si="330"/>
        <v>1</v>
      </c>
      <c r="M1109" s="14">
        <f t="shared" si="322"/>
        <v>1.000117304</v>
      </c>
      <c r="N1109" s="14">
        <f t="shared" ca="1" si="323"/>
        <v>1.000117304</v>
      </c>
      <c r="O1109" s="27">
        <f t="shared" si="336"/>
        <v>0</v>
      </c>
      <c r="P1109" s="18">
        <f t="shared" ca="1" si="324"/>
        <v>33.431639990000001</v>
      </c>
      <c r="Q1109" s="3">
        <f t="shared" si="331"/>
        <v>0</v>
      </c>
      <c r="R1109" s="4" t="str">
        <f t="shared" si="332"/>
        <v>A+J=</v>
      </c>
      <c r="S1109" s="5">
        <f t="shared" si="333"/>
        <v>43906</v>
      </c>
      <c r="T1109" s="8">
        <f t="shared" si="334"/>
        <v>0</v>
      </c>
      <c r="U1109" s="7"/>
      <c r="V1109" s="7"/>
      <c r="W1109" s="7"/>
      <c r="X1109" s="8"/>
      <c r="Y1109" s="6"/>
      <c r="Z1109" s="7"/>
      <c r="AA1109" s="8"/>
      <c r="AB1109" s="8"/>
      <c r="AC1109" s="8"/>
      <c r="AD1109" s="7"/>
      <c r="AE1109" s="9"/>
      <c r="AF1109" s="7"/>
      <c r="AG1109" s="7"/>
      <c r="AH1109" s="6"/>
      <c r="AI1109" s="6"/>
      <c r="AJ1109" s="6"/>
      <c r="AK1109" s="6"/>
      <c r="AL1109" s="6"/>
      <c r="AM1109" s="6"/>
      <c r="AN1109" s="6"/>
      <c r="AO1109" s="6"/>
      <c r="AP1109" s="6"/>
      <c r="AQ1109" s="6"/>
      <c r="AR1109" s="6"/>
      <c r="AS1109" s="6"/>
      <c r="AT1109" s="6"/>
      <c r="AU1109" s="6"/>
      <c r="AV1109" s="6"/>
      <c r="AW1109" s="6"/>
      <c r="AX1109" s="6"/>
      <c r="AY1109" s="6"/>
      <c r="AZ1109" s="6"/>
      <c r="BA1109" s="6"/>
      <c r="BB1109" s="6"/>
      <c r="BC1109" s="6"/>
      <c r="BD1109" s="6"/>
      <c r="BE1109" s="6"/>
      <c r="BF1109" s="6"/>
      <c r="BG1109" s="6"/>
      <c r="BH1109" s="6"/>
      <c r="BI1109" s="6"/>
      <c r="BJ1109" s="6"/>
      <c r="BK1109" s="6"/>
      <c r="BL1109" s="6"/>
      <c r="BM1109" s="6"/>
      <c r="BN1109" s="6"/>
      <c r="BO1109" s="6"/>
      <c r="BP1109" s="6"/>
      <c r="BQ1109" s="6"/>
      <c r="BR1109" s="6"/>
      <c r="BS1109" s="6"/>
      <c r="BT1109" s="6"/>
      <c r="BU1109" s="6"/>
      <c r="BV1109" s="6"/>
      <c r="BW1109" s="6"/>
      <c r="BX1109" s="6"/>
      <c r="BY1109" s="6"/>
      <c r="BZ1109" s="6"/>
      <c r="CA1109" s="6"/>
      <c r="CB1109" s="6"/>
      <c r="CC1109" s="6"/>
      <c r="CD1109" s="6"/>
      <c r="CE1109" s="6"/>
      <c r="CF1109" s="6"/>
      <c r="CG1109" s="6"/>
      <c r="CH1109" s="6"/>
      <c r="CI1109" s="6"/>
      <c r="CJ1109" s="6"/>
      <c r="CK1109" s="6"/>
      <c r="CL1109" s="6"/>
      <c r="CM1109" s="6"/>
      <c r="CN1109" s="6"/>
      <c r="CO1109" s="6"/>
      <c r="CP1109" s="6"/>
      <c r="CQ1109" s="6"/>
      <c r="CR1109" s="6"/>
      <c r="CS1109" s="6"/>
      <c r="CT1109" s="6"/>
      <c r="CU1109" s="6"/>
      <c r="CV1109" s="6"/>
      <c r="CW1109" s="6"/>
      <c r="CX1109" s="6"/>
      <c r="CY1109" s="6"/>
      <c r="CZ1109" s="6"/>
      <c r="DA1109" s="6"/>
      <c r="DB1109" s="6"/>
      <c r="DC1109" s="6"/>
      <c r="DD1109" s="6"/>
      <c r="DE1109" s="6"/>
      <c r="DF1109" s="6"/>
      <c r="DG1109" s="6"/>
      <c r="DH1109" s="6"/>
      <c r="DI1109" s="6"/>
      <c r="DJ1109" s="6"/>
      <c r="DK1109" s="6"/>
      <c r="DL1109" s="6"/>
      <c r="DM1109" s="6"/>
      <c r="DN1109" s="6"/>
      <c r="DO1109" s="6"/>
      <c r="DP1109" s="6"/>
      <c r="DQ1109" s="6"/>
      <c r="DR1109" s="6"/>
      <c r="DS1109" s="6"/>
      <c r="DT1109" s="6"/>
      <c r="DU1109" s="6"/>
      <c r="DV1109" s="6"/>
      <c r="DW1109" s="6"/>
      <c r="DX1109" s="6"/>
      <c r="DY1109" s="6"/>
      <c r="DZ1109" s="6"/>
      <c r="EA1109" s="6"/>
      <c r="EB1109" s="6"/>
      <c r="EC1109" s="6"/>
      <c r="ED1109" s="6"/>
      <c r="EE1109" s="6"/>
      <c r="EF1109" s="6"/>
      <c r="EG1109" s="6"/>
      <c r="EH1109" s="6"/>
      <c r="EI1109" s="6"/>
      <c r="EJ1109" s="6"/>
      <c r="EK1109" s="6"/>
      <c r="EL1109" s="6"/>
      <c r="EM1109" s="6"/>
      <c r="EN1109" s="6"/>
      <c r="EO1109" s="6"/>
      <c r="EP1109" s="6"/>
      <c r="EQ1109" s="6"/>
      <c r="ER1109" s="6"/>
      <c r="ES1109" s="6"/>
      <c r="ET1109" s="6"/>
      <c r="EU1109" s="6"/>
      <c r="EV1109" s="6"/>
      <c r="EW1109" s="6"/>
      <c r="EX1109" s="6"/>
      <c r="EY1109" s="6"/>
      <c r="EZ1109" s="6"/>
      <c r="FA1109" s="6"/>
      <c r="FB1109" s="6"/>
      <c r="FC1109" s="6"/>
      <c r="FD1109" s="6"/>
      <c r="FE1109" s="6"/>
      <c r="FF1109" s="6"/>
      <c r="FG1109" s="6"/>
      <c r="FH1109" s="6"/>
      <c r="FI1109" s="6"/>
      <c r="FJ1109" s="6"/>
      <c r="FK1109" s="6"/>
      <c r="FL1109" s="6"/>
      <c r="FM1109" s="6"/>
      <c r="FN1109" s="6"/>
      <c r="FO1109" s="6"/>
      <c r="FP1109" s="6"/>
      <c r="FQ1109" s="6"/>
      <c r="FR1109" s="6"/>
      <c r="FS1109" s="6"/>
      <c r="FT1109" s="6"/>
      <c r="FU1109" s="6"/>
      <c r="FV1109" s="6"/>
      <c r="FW1109" s="6"/>
      <c r="FX1109" s="6"/>
      <c r="FY1109" s="6"/>
      <c r="FZ1109" s="6"/>
      <c r="GA1109" s="6"/>
      <c r="GB1109" s="6"/>
      <c r="GC1109" s="6"/>
      <c r="GD1109" s="6"/>
      <c r="GE1109" s="6"/>
      <c r="GF1109" s="6"/>
      <c r="GG1109" s="6"/>
      <c r="GH1109" s="6"/>
      <c r="GI1109" s="6"/>
      <c r="GJ1109" s="6"/>
      <c r="GK1109" s="6"/>
      <c r="GL1109" s="6"/>
      <c r="GM1109" s="6"/>
      <c r="GN1109" s="6"/>
      <c r="GO1109" s="6"/>
      <c r="GP1109" s="6"/>
      <c r="GQ1109" s="6"/>
      <c r="GR1109" s="6"/>
      <c r="GS1109" s="6"/>
      <c r="GT1109" s="6"/>
      <c r="GU1109" s="6"/>
      <c r="GV1109" s="6"/>
      <c r="GW1109" s="6"/>
      <c r="GX1109" s="6"/>
      <c r="GY1109" s="6"/>
      <c r="GZ1109" s="6"/>
    </row>
    <row r="1110" spans="1:208" x14ac:dyDescent="0.15">
      <c r="A1110" s="153">
        <f t="shared" si="325"/>
        <v>43726</v>
      </c>
      <c r="B1110" s="23" t="str">
        <f t="shared" ca="1" si="335"/>
        <v>n.d</v>
      </c>
      <c r="C1110" s="18">
        <f t="shared" si="326"/>
        <v>285000</v>
      </c>
      <c r="D1110" s="17">
        <f ca="1">IF(A1110&lt;$B$1,VLOOKUP(A1110,[1]DI!$A$4:$B$15000,2,FALSE),0)</f>
        <v>0</v>
      </c>
      <c r="E1110" s="18">
        <f t="shared" ca="1" si="320"/>
        <v>1</v>
      </c>
      <c r="F1110" s="18">
        <f ca="1">(TRUNC(PRODUCT($E$12:$E1109),16))</f>
        <v>1.19285434303586</v>
      </c>
      <c r="G1110" s="18">
        <f t="shared" ca="1" si="319"/>
        <v>1.19285434303586</v>
      </c>
      <c r="H1110" s="18">
        <f t="shared" ca="1" si="321"/>
        <v>1</v>
      </c>
      <c r="I1110" s="17">
        <f t="shared" si="327"/>
        <v>0.03</v>
      </c>
      <c r="J1110" s="5">
        <f t="shared" si="328"/>
        <v>43724</v>
      </c>
      <c r="K1110" s="2">
        <f t="shared" si="329"/>
        <v>2</v>
      </c>
      <c r="L1110" s="27">
        <f t="shared" si="330"/>
        <v>2</v>
      </c>
      <c r="M1110" s="14">
        <f t="shared" si="322"/>
        <v>1.0002346209999999</v>
      </c>
      <c r="N1110" s="14">
        <f t="shared" ca="1" si="323"/>
        <v>1.0002346209999999</v>
      </c>
      <c r="O1110" s="27">
        <f t="shared" si="336"/>
        <v>0</v>
      </c>
      <c r="P1110" s="18">
        <f t="shared" ca="1" si="324"/>
        <v>66.866984990000006</v>
      </c>
      <c r="Q1110" s="3">
        <f t="shared" si="331"/>
        <v>0</v>
      </c>
      <c r="R1110" s="4" t="str">
        <f t="shared" si="332"/>
        <v>A+J=</v>
      </c>
      <c r="S1110" s="5">
        <f t="shared" si="333"/>
        <v>43906</v>
      </c>
      <c r="T1110" s="8">
        <f t="shared" si="334"/>
        <v>0</v>
      </c>
      <c r="U1110" s="7"/>
      <c r="V1110" s="7"/>
      <c r="W1110" s="7"/>
      <c r="X1110" s="8"/>
      <c r="Y1110" s="6"/>
      <c r="Z1110" s="7"/>
      <c r="AA1110" s="8"/>
      <c r="AB1110" s="8"/>
      <c r="AC1110" s="8"/>
      <c r="AD1110" s="7"/>
      <c r="AE1110" s="9"/>
      <c r="AF1110" s="7"/>
      <c r="AG1110" s="7"/>
      <c r="AH1110" s="6"/>
      <c r="AI1110" s="6"/>
      <c r="AJ1110" s="6"/>
      <c r="AK1110" s="6"/>
      <c r="AL1110" s="6"/>
      <c r="AM1110" s="6"/>
      <c r="AN1110" s="6"/>
      <c r="AO1110" s="6"/>
      <c r="AP1110" s="6"/>
      <c r="AQ1110" s="6"/>
      <c r="AR1110" s="6"/>
      <c r="AS1110" s="6"/>
      <c r="AT1110" s="6"/>
      <c r="AU1110" s="6"/>
      <c r="AV1110" s="6"/>
      <c r="AW1110" s="6"/>
      <c r="AX1110" s="6"/>
      <c r="AY1110" s="6"/>
      <c r="AZ1110" s="6"/>
      <c r="BA1110" s="6"/>
      <c r="BB1110" s="6"/>
      <c r="BC1110" s="6"/>
      <c r="BD1110" s="6"/>
      <c r="BE1110" s="6"/>
      <c r="BF1110" s="6"/>
      <c r="BG1110" s="6"/>
      <c r="BH1110" s="6"/>
      <c r="BI1110" s="6"/>
      <c r="BJ1110" s="6"/>
      <c r="BK1110" s="6"/>
      <c r="BL1110" s="6"/>
      <c r="BM1110" s="6"/>
      <c r="BN1110" s="6"/>
      <c r="BO1110" s="6"/>
      <c r="BP1110" s="6"/>
      <c r="BQ1110" s="6"/>
      <c r="BR1110" s="6"/>
      <c r="BS1110" s="6"/>
      <c r="BT1110" s="6"/>
      <c r="BU1110" s="6"/>
      <c r="BV1110" s="6"/>
      <c r="BW1110" s="6"/>
      <c r="BX1110" s="6"/>
      <c r="BY1110" s="6"/>
      <c r="BZ1110" s="6"/>
      <c r="CA1110" s="6"/>
      <c r="CB1110" s="6"/>
      <c r="CC1110" s="6"/>
      <c r="CD1110" s="6"/>
      <c r="CE1110" s="6"/>
      <c r="CF1110" s="6"/>
      <c r="CG1110" s="6"/>
      <c r="CH1110" s="6"/>
      <c r="CI1110" s="6"/>
      <c r="CJ1110" s="6"/>
      <c r="CK1110" s="6"/>
      <c r="CL1110" s="6"/>
      <c r="CM1110" s="6"/>
      <c r="CN1110" s="6"/>
      <c r="CO1110" s="6"/>
      <c r="CP1110" s="6"/>
      <c r="CQ1110" s="6"/>
      <c r="CR1110" s="6"/>
      <c r="CS1110" s="6"/>
      <c r="CT1110" s="6"/>
      <c r="CU1110" s="6"/>
      <c r="CV1110" s="6"/>
      <c r="CW1110" s="6"/>
      <c r="CX1110" s="6"/>
      <c r="CY1110" s="6"/>
      <c r="CZ1110" s="6"/>
      <c r="DA1110" s="6"/>
      <c r="DB1110" s="6"/>
      <c r="DC1110" s="6"/>
      <c r="DD1110" s="6"/>
      <c r="DE1110" s="6"/>
      <c r="DF1110" s="6"/>
      <c r="DG1110" s="6"/>
      <c r="DH1110" s="6"/>
      <c r="DI1110" s="6"/>
      <c r="DJ1110" s="6"/>
      <c r="DK1110" s="6"/>
      <c r="DL1110" s="6"/>
      <c r="DM1110" s="6"/>
      <c r="DN1110" s="6"/>
      <c r="DO1110" s="6"/>
      <c r="DP1110" s="6"/>
      <c r="DQ1110" s="6"/>
      <c r="DR1110" s="6"/>
      <c r="DS1110" s="6"/>
      <c r="DT1110" s="6"/>
      <c r="DU1110" s="6"/>
      <c r="DV1110" s="6"/>
      <c r="DW1110" s="6"/>
      <c r="DX1110" s="6"/>
      <c r="DY1110" s="6"/>
      <c r="DZ1110" s="6"/>
      <c r="EA1110" s="6"/>
      <c r="EB1110" s="6"/>
      <c r="EC1110" s="6"/>
      <c r="ED1110" s="6"/>
      <c r="EE1110" s="6"/>
      <c r="EF1110" s="6"/>
      <c r="EG1110" s="6"/>
      <c r="EH1110" s="6"/>
      <c r="EI1110" s="6"/>
      <c r="EJ1110" s="6"/>
      <c r="EK1110" s="6"/>
      <c r="EL1110" s="6"/>
      <c r="EM1110" s="6"/>
      <c r="EN1110" s="6"/>
      <c r="EO1110" s="6"/>
      <c r="EP1110" s="6"/>
      <c r="EQ1110" s="6"/>
      <c r="ER1110" s="6"/>
      <c r="ES1110" s="6"/>
      <c r="ET1110" s="6"/>
      <c r="EU1110" s="6"/>
      <c r="EV1110" s="6"/>
      <c r="EW1110" s="6"/>
      <c r="EX1110" s="6"/>
      <c r="EY1110" s="6"/>
      <c r="EZ1110" s="6"/>
      <c r="FA1110" s="6"/>
      <c r="FB1110" s="6"/>
      <c r="FC1110" s="6"/>
      <c r="FD1110" s="6"/>
      <c r="FE1110" s="6"/>
      <c r="FF1110" s="6"/>
      <c r="FG1110" s="6"/>
      <c r="FH1110" s="6"/>
      <c r="FI1110" s="6"/>
      <c r="FJ1110" s="6"/>
      <c r="FK1110" s="6"/>
      <c r="FL1110" s="6"/>
      <c r="FM1110" s="6"/>
      <c r="FN1110" s="6"/>
      <c r="FO1110" s="6"/>
      <c r="FP1110" s="6"/>
      <c r="FQ1110" s="6"/>
      <c r="FR1110" s="6"/>
      <c r="FS1110" s="6"/>
      <c r="FT1110" s="6"/>
      <c r="FU1110" s="6"/>
      <c r="FV1110" s="6"/>
      <c r="FW1110" s="6"/>
      <c r="FX1110" s="6"/>
      <c r="FY1110" s="6"/>
      <c r="FZ1110" s="6"/>
      <c r="GA1110" s="6"/>
      <c r="GB1110" s="6"/>
      <c r="GC1110" s="6"/>
      <c r="GD1110" s="6"/>
      <c r="GE1110" s="6"/>
      <c r="GF1110" s="6"/>
      <c r="GG1110" s="6"/>
      <c r="GH1110" s="6"/>
      <c r="GI1110" s="6"/>
      <c r="GJ1110" s="6"/>
      <c r="GK1110" s="6"/>
      <c r="GL1110" s="6"/>
      <c r="GM1110" s="6"/>
      <c r="GN1110" s="6"/>
      <c r="GO1110" s="6"/>
      <c r="GP1110" s="6"/>
      <c r="GQ1110" s="6"/>
      <c r="GR1110" s="6"/>
      <c r="GS1110" s="6"/>
      <c r="GT1110" s="6"/>
      <c r="GU1110" s="6"/>
      <c r="GV1110" s="6"/>
      <c r="GW1110" s="6"/>
      <c r="GX1110" s="6"/>
      <c r="GY1110" s="6"/>
      <c r="GZ1110" s="6"/>
    </row>
    <row r="1111" spans="1:208" x14ac:dyDescent="0.15">
      <c r="A1111" s="153">
        <f t="shared" si="325"/>
        <v>43727</v>
      </c>
      <c r="B1111" s="23" t="str">
        <f t="shared" ca="1" si="335"/>
        <v>n.d</v>
      </c>
      <c r="C1111" s="18">
        <f t="shared" si="326"/>
        <v>285000</v>
      </c>
      <c r="D1111" s="17">
        <f ca="1">IF(A1111&lt;$B$1,VLOOKUP(A1111,[1]DI!$A$4:$B$15000,2,FALSE),0)</f>
        <v>0</v>
      </c>
      <c r="E1111" s="18">
        <f t="shared" ca="1" si="320"/>
        <v>1</v>
      </c>
      <c r="F1111" s="18">
        <f ca="1">(TRUNC(PRODUCT($E$12:$E1110),16))</f>
        <v>1.19285434303586</v>
      </c>
      <c r="G1111" s="18">
        <f t="shared" ca="1" si="319"/>
        <v>1.19285434303586</v>
      </c>
      <c r="H1111" s="18">
        <f t="shared" ca="1" si="321"/>
        <v>1</v>
      </c>
      <c r="I1111" s="17">
        <f t="shared" si="327"/>
        <v>0.03</v>
      </c>
      <c r="J1111" s="5">
        <f t="shared" si="328"/>
        <v>43724</v>
      </c>
      <c r="K1111" s="2">
        <f t="shared" si="329"/>
        <v>3</v>
      </c>
      <c r="L1111" s="27">
        <f t="shared" si="330"/>
        <v>3</v>
      </c>
      <c r="M1111" s="14">
        <f t="shared" si="322"/>
        <v>1.0003519519999999</v>
      </c>
      <c r="N1111" s="14">
        <f t="shared" ca="1" si="323"/>
        <v>1.0003519519999999</v>
      </c>
      <c r="O1111" s="27">
        <f t="shared" si="336"/>
        <v>0</v>
      </c>
      <c r="P1111" s="18">
        <f t="shared" ca="1" si="324"/>
        <v>100.30631999000001</v>
      </c>
      <c r="Q1111" s="3">
        <f t="shared" si="331"/>
        <v>0</v>
      </c>
      <c r="R1111" s="4" t="str">
        <f t="shared" si="332"/>
        <v>A+J=</v>
      </c>
      <c r="S1111" s="5">
        <f t="shared" si="333"/>
        <v>43906</v>
      </c>
      <c r="T1111" s="8">
        <f t="shared" si="334"/>
        <v>0</v>
      </c>
      <c r="U1111" s="7"/>
      <c r="V1111" s="7"/>
      <c r="W1111" s="7"/>
      <c r="X1111" s="8"/>
      <c r="Y1111" s="6"/>
      <c r="Z1111" s="7"/>
      <c r="AA1111" s="8"/>
      <c r="AB1111" s="8"/>
      <c r="AC1111" s="8"/>
      <c r="AD1111" s="7"/>
      <c r="AE1111" s="9"/>
      <c r="AF1111" s="7"/>
      <c r="AG1111" s="7"/>
      <c r="AH1111" s="6"/>
      <c r="AI1111" s="6"/>
      <c r="AJ1111" s="6"/>
      <c r="AK1111" s="6"/>
      <c r="AL1111" s="6"/>
      <c r="AM1111" s="6"/>
      <c r="AN1111" s="6"/>
      <c r="AO1111" s="6"/>
      <c r="AP1111" s="6"/>
      <c r="AQ1111" s="6"/>
      <c r="AR1111" s="6"/>
      <c r="AS1111" s="6"/>
      <c r="AT1111" s="6"/>
      <c r="AU1111" s="6"/>
      <c r="AV1111" s="6"/>
      <c r="AW1111" s="6"/>
      <c r="AX1111" s="6"/>
      <c r="AY1111" s="6"/>
      <c r="AZ1111" s="6"/>
      <c r="BA1111" s="6"/>
      <c r="BB1111" s="6"/>
      <c r="BC1111" s="6"/>
      <c r="BD1111" s="6"/>
      <c r="BE1111" s="6"/>
      <c r="BF1111" s="6"/>
      <c r="BG1111" s="6"/>
      <c r="BH1111" s="6"/>
      <c r="BI1111" s="6"/>
      <c r="BJ1111" s="6"/>
      <c r="BK1111" s="6"/>
      <c r="BL1111" s="6"/>
      <c r="BM1111" s="6"/>
      <c r="BN1111" s="6"/>
      <c r="BO1111" s="6"/>
      <c r="BP1111" s="6"/>
      <c r="BQ1111" s="6"/>
      <c r="BR1111" s="6"/>
      <c r="BS1111" s="6"/>
      <c r="BT1111" s="6"/>
      <c r="BU1111" s="6"/>
      <c r="BV1111" s="6"/>
      <c r="BW1111" s="6"/>
      <c r="BX1111" s="6"/>
      <c r="BY1111" s="6"/>
      <c r="BZ1111" s="6"/>
      <c r="CA1111" s="6"/>
      <c r="CB1111" s="6"/>
      <c r="CC1111" s="6"/>
      <c r="CD1111" s="6"/>
      <c r="CE1111" s="6"/>
      <c r="CF1111" s="6"/>
      <c r="CG1111" s="6"/>
      <c r="CH1111" s="6"/>
      <c r="CI1111" s="6"/>
      <c r="CJ1111" s="6"/>
      <c r="CK1111" s="6"/>
      <c r="CL1111" s="6"/>
      <c r="CM1111" s="6"/>
      <c r="CN1111" s="6"/>
      <c r="CO1111" s="6"/>
      <c r="CP1111" s="6"/>
      <c r="CQ1111" s="6"/>
      <c r="CR1111" s="6"/>
      <c r="CS1111" s="6"/>
      <c r="CT1111" s="6"/>
      <c r="CU1111" s="6"/>
      <c r="CV1111" s="6"/>
      <c r="CW1111" s="6"/>
      <c r="CX1111" s="6"/>
      <c r="CY1111" s="6"/>
      <c r="CZ1111" s="6"/>
      <c r="DA1111" s="6"/>
      <c r="DB1111" s="6"/>
      <c r="DC1111" s="6"/>
      <c r="DD1111" s="6"/>
      <c r="DE1111" s="6"/>
      <c r="DF1111" s="6"/>
      <c r="DG1111" s="6"/>
      <c r="DH1111" s="6"/>
      <c r="DI1111" s="6"/>
      <c r="DJ1111" s="6"/>
      <c r="DK1111" s="6"/>
      <c r="DL1111" s="6"/>
      <c r="DM1111" s="6"/>
      <c r="DN1111" s="6"/>
      <c r="DO1111" s="6"/>
      <c r="DP1111" s="6"/>
      <c r="DQ1111" s="6"/>
      <c r="DR1111" s="6"/>
      <c r="DS1111" s="6"/>
      <c r="DT1111" s="6"/>
      <c r="DU1111" s="6"/>
      <c r="DV1111" s="6"/>
      <c r="DW1111" s="6"/>
      <c r="DX1111" s="6"/>
      <c r="DY1111" s="6"/>
      <c r="DZ1111" s="6"/>
      <c r="EA1111" s="6"/>
      <c r="EB1111" s="6"/>
      <c r="EC1111" s="6"/>
      <c r="ED1111" s="6"/>
      <c r="EE1111" s="6"/>
      <c r="EF1111" s="6"/>
      <c r="EG1111" s="6"/>
      <c r="EH1111" s="6"/>
      <c r="EI1111" s="6"/>
      <c r="EJ1111" s="6"/>
      <c r="EK1111" s="6"/>
      <c r="EL1111" s="6"/>
      <c r="EM1111" s="6"/>
      <c r="EN1111" s="6"/>
      <c r="EO1111" s="6"/>
      <c r="EP1111" s="6"/>
      <c r="EQ1111" s="6"/>
      <c r="ER1111" s="6"/>
      <c r="ES1111" s="6"/>
      <c r="ET1111" s="6"/>
      <c r="EU1111" s="6"/>
      <c r="EV1111" s="6"/>
      <c r="EW1111" s="6"/>
      <c r="EX1111" s="6"/>
      <c r="EY1111" s="6"/>
      <c r="EZ1111" s="6"/>
      <c r="FA1111" s="6"/>
      <c r="FB1111" s="6"/>
      <c r="FC1111" s="6"/>
      <c r="FD1111" s="6"/>
      <c r="FE1111" s="6"/>
      <c r="FF1111" s="6"/>
      <c r="FG1111" s="6"/>
      <c r="FH1111" s="6"/>
      <c r="FI1111" s="6"/>
      <c r="FJ1111" s="6"/>
      <c r="FK1111" s="6"/>
      <c r="FL1111" s="6"/>
      <c r="FM1111" s="6"/>
      <c r="FN1111" s="6"/>
      <c r="FO1111" s="6"/>
      <c r="FP1111" s="6"/>
      <c r="FQ1111" s="6"/>
      <c r="FR1111" s="6"/>
      <c r="FS1111" s="6"/>
      <c r="FT1111" s="6"/>
      <c r="FU1111" s="6"/>
      <c r="FV1111" s="6"/>
      <c r="FW1111" s="6"/>
      <c r="FX1111" s="6"/>
      <c r="FY1111" s="6"/>
      <c r="FZ1111" s="6"/>
      <c r="GA1111" s="6"/>
      <c r="GB1111" s="6"/>
      <c r="GC1111" s="6"/>
      <c r="GD1111" s="6"/>
      <c r="GE1111" s="6"/>
      <c r="GF1111" s="6"/>
      <c r="GG1111" s="6"/>
      <c r="GH1111" s="6"/>
      <c r="GI1111" s="6"/>
      <c r="GJ1111" s="6"/>
      <c r="GK1111" s="6"/>
      <c r="GL1111" s="6"/>
      <c r="GM1111" s="6"/>
      <c r="GN1111" s="6"/>
      <c r="GO1111" s="6"/>
      <c r="GP1111" s="6"/>
      <c r="GQ1111" s="6"/>
      <c r="GR1111" s="6"/>
      <c r="GS1111" s="6"/>
      <c r="GT1111" s="6"/>
      <c r="GU1111" s="6"/>
      <c r="GV1111" s="6"/>
      <c r="GW1111" s="6"/>
      <c r="GX1111" s="6"/>
      <c r="GY1111" s="6"/>
      <c r="GZ1111" s="6"/>
    </row>
    <row r="1112" spans="1:208" x14ac:dyDescent="0.15">
      <c r="A1112" s="153">
        <f t="shared" si="325"/>
        <v>43728</v>
      </c>
      <c r="B1112" s="23" t="str">
        <f t="shared" ca="1" si="335"/>
        <v>n.d</v>
      </c>
      <c r="C1112" s="18">
        <f t="shared" si="326"/>
        <v>285000</v>
      </c>
      <c r="D1112" s="17">
        <f ca="1">IF(A1112&lt;$B$1,VLOOKUP(A1112,[1]DI!$A$4:$B$15000,2,FALSE),0)</f>
        <v>0</v>
      </c>
      <c r="E1112" s="18">
        <f t="shared" ca="1" si="320"/>
        <v>1</v>
      </c>
      <c r="F1112" s="18">
        <f ca="1">(TRUNC(PRODUCT($E$12:$E1111),16))</f>
        <v>1.19285434303586</v>
      </c>
      <c r="G1112" s="18">
        <f t="shared" ca="1" si="319"/>
        <v>1.19285434303586</v>
      </c>
      <c r="H1112" s="18">
        <f t="shared" ca="1" si="321"/>
        <v>1</v>
      </c>
      <c r="I1112" s="17">
        <f t="shared" si="327"/>
        <v>0.03</v>
      </c>
      <c r="J1112" s="5">
        <f t="shared" si="328"/>
        <v>43724</v>
      </c>
      <c r="K1112" s="2">
        <f t="shared" si="329"/>
        <v>4</v>
      </c>
      <c r="L1112" s="27">
        <f t="shared" si="330"/>
        <v>4</v>
      </c>
      <c r="M1112" s="14">
        <f t="shared" si="322"/>
        <v>1.000469297</v>
      </c>
      <c r="N1112" s="14">
        <f t="shared" ca="1" si="323"/>
        <v>1.000469297</v>
      </c>
      <c r="O1112" s="27">
        <f t="shared" si="336"/>
        <v>0</v>
      </c>
      <c r="P1112" s="18">
        <f t="shared" ca="1" si="324"/>
        <v>133.74964499000001</v>
      </c>
      <c r="Q1112" s="3">
        <f t="shared" si="331"/>
        <v>0</v>
      </c>
      <c r="R1112" s="4" t="str">
        <f t="shared" si="332"/>
        <v>A+J=</v>
      </c>
      <c r="S1112" s="5">
        <f t="shared" si="333"/>
        <v>43906</v>
      </c>
      <c r="T1112" s="8">
        <f t="shared" si="334"/>
        <v>0</v>
      </c>
      <c r="U1112" s="7"/>
      <c r="V1112" s="7"/>
      <c r="W1112" s="7"/>
      <c r="X1112" s="8"/>
      <c r="Y1112" s="6"/>
      <c r="Z1112" s="7"/>
      <c r="AA1112" s="8"/>
      <c r="AB1112" s="8"/>
      <c r="AC1112" s="8"/>
      <c r="AD1112" s="7"/>
      <c r="AE1112" s="9"/>
      <c r="AF1112" s="7"/>
      <c r="AG1112" s="7"/>
      <c r="AH1112" s="6"/>
      <c r="AI1112" s="6"/>
      <c r="AJ1112" s="6"/>
      <c r="AK1112" s="6"/>
      <c r="AL1112" s="6"/>
      <c r="AM1112" s="6"/>
      <c r="AN1112" s="6"/>
      <c r="AO1112" s="6"/>
      <c r="AP1112" s="6"/>
      <c r="AQ1112" s="6"/>
      <c r="AR1112" s="6"/>
      <c r="AS1112" s="6"/>
      <c r="AT1112" s="6"/>
      <c r="AU1112" s="6"/>
      <c r="AV1112" s="6"/>
      <c r="AW1112" s="6"/>
      <c r="AX1112" s="6"/>
      <c r="AY1112" s="6"/>
      <c r="AZ1112" s="6"/>
      <c r="BA1112" s="6"/>
      <c r="BB1112" s="6"/>
      <c r="BC1112" s="6"/>
      <c r="BD1112" s="6"/>
      <c r="BE1112" s="6"/>
      <c r="BF1112" s="6"/>
      <c r="BG1112" s="6"/>
      <c r="BH1112" s="6"/>
      <c r="BI1112" s="6"/>
      <c r="BJ1112" s="6"/>
      <c r="BK1112" s="6"/>
      <c r="BL1112" s="6"/>
      <c r="BM1112" s="6"/>
      <c r="BN1112" s="6"/>
      <c r="BO1112" s="6"/>
      <c r="BP1112" s="6"/>
      <c r="BQ1112" s="6"/>
      <c r="BR1112" s="6"/>
      <c r="BS1112" s="6"/>
      <c r="BT1112" s="6"/>
      <c r="BU1112" s="6"/>
      <c r="BV1112" s="6"/>
      <c r="BW1112" s="6"/>
      <c r="BX1112" s="6"/>
      <c r="BY1112" s="6"/>
      <c r="BZ1112" s="6"/>
      <c r="CA1112" s="6"/>
      <c r="CB1112" s="6"/>
      <c r="CC1112" s="6"/>
      <c r="CD1112" s="6"/>
      <c r="CE1112" s="6"/>
      <c r="CF1112" s="6"/>
      <c r="CG1112" s="6"/>
      <c r="CH1112" s="6"/>
      <c r="CI1112" s="6"/>
      <c r="CJ1112" s="6"/>
      <c r="CK1112" s="6"/>
      <c r="CL1112" s="6"/>
      <c r="CM1112" s="6"/>
      <c r="CN1112" s="6"/>
      <c r="CO1112" s="6"/>
      <c r="CP1112" s="6"/>
      <c r="CQ1112" s="6"/>
      <c r="CR1112" s="6"/>
      <c r="CS1112" s="6"/>
      <c r="CT1112" s="6"/>
      <c r="CU1112" s="6"/>
      <c r="CV1112" s="6"/>
      <c r="CW1112" s="6"/>
      <c r="CX1112" s="6"/>
      <c r="CY1112" s="6"/>
      <c r="CZ1112" s="6"/>
      <c r="DA1112" s="6"/>
      <c r="DB1112" s="6"/>
      <c r="DC1112" s="6"/>
      <c r="DD1112" s="6"/>
      <c r="DE1112" s="6"/>
      <c r="DF1112" s="6"/>
      <c r="DG1112" s="6"/>
      <c r="DH1112" s="6"/>
      <c r="DI1112" s="6"/>
      <c r="DJ1112" s="6"/>
      <c r="DK1112" s="6"/>
      <c r="DL1112" s="6"/>
      <c r="DM1112" s="6"/>
      <c r="DN1112" s="6"/>
      <c r="DO1112" s="6"/>
      <c r="DP1112" s="6"/>
      <c r="DQ1112" s="6"/>
      <c r="DR1112" s="6"/>
      <c r="DS1112" s="6"/>
      <c r="DT1112" s="6"/>
      <c r="DU1112" s="6"/>
      <c r="DV1112" s="6"/>
      <c r="DW1112" s="6"/>
      <c r="DX1112" s="6"/>
      <c r="DY1112" s="6"/>
      <c r="DZ1112" s="6"/>
      <c r="EA1112" s="6"/>
      <c r="EB1112" s="6"/>
      <c r="EC1112" s="6"/>
      <c r="ED1112" s="6"/>
      <c r="EE1112" s="6"/>
      <c r="EF1112" s="6"/>
      <c r="EG1112" s="6"/>
      <c r="EH1112" s="6"/>
      <c r="EI1112" s="6"/>
      <c r="EJ1112" s="6"/>
      <c r="EK1112" s="6"/>
      <c r="EL1112" s="6"/>
      <c r="EM1112" s="6"/>
      <c r="EN1112" s="6"/>
      <c r="EO1112" s="6"/>
      <c r="EP1112" s="6"/>
      <c r="EQ1112" s="6"/>
      <c r="ER1112" s="6"/>
      <c r="ES1112" s="6"/>
      <c r="ET1112" s="6"/>
      <c r="EU1112" s="6"/>
      <c r="EV1112" s="6"/>
      <c r="EW1112" s="6"/>
      <c r="EX1112" s="6"/>
      <c r="EY1112" s="6"/>
      <c r="EZ1112" s="6"/>
      <c r="FA1112" s="6"/>
      <c r="FB1112" s="6"/>
      <c r="FC1112" s="6"/>
      <c r="FD1112" s="6"/>
      <c r="FE1112" s="6"/>
      <c r="FF1112" s="6"/>
      <c r="FG1112" s="6"/>
      <c r="FH1112" s="6"/>
      <c r="FI1112" s="6"/>
      <c r="FJ1112" s="6"/>
      <c r="FK1112" s="6"/>
      <c r="FL1112" s="6"/>
      <c r="FM1112" s="6"/>
      <c r="FN1112" s="6"/>
      <c r="FO1112" s="6"/>
      <c r="FP1112" s="6"/>
      <c r="FQ1112" s="6"/>
      <c r="FR1112" s="6"/>
      <c r="FS1112" s="6"/>
      <c r="FT1112" s="6"/>
      <c r="FU1112" s="6"/>
      <c r="FV1112" s="6"/>
      <c r="FW1112" s="6"/>
      <c r="FX1112" s="6"/>
      <c r="FY1112" s="6"/>
      <c r="FZ1112" s="6"/>
      <c r="GA1112" s="6"/>
      <c r="GB1112" s="6"/>
      <c r="GC1112" s="6"/>
      <c r="GD1112" s="6"/>
      <c r="GE1112" s="6"/>
      <c r="GF1112" s="6"/>
      <c r="GG1112" s="6"/>
      <c r="GH1112" s="6"/>
      <c r="GI1112" s="6"/>
      <c r="GJ1112" s="6"/>
      <c r="GK1112" s="6"/>
      <c r="GL1112" s="6"/>
      <c r="GM1112" s="6"/>
      <c r="GN1112" s="6"/>
      <c r="GO1112" s="6"/>
      <c r="GP1112" s="6"/>
      <c r="GQ1112" s="6"/>
      <c r="GR1112" s="6"/>
      <c r="GS1112" s="6"/>
      <c r="GT1112" s="6"/>
      <c r="GU1112" s="6"/>
      <c r="GV1112" s="6"/>
      <c r="GW1112" s="6"/>
      <c r="GX1112" s="6"/>
      <c r="GY1112" s="6"/>
      <c r="GZ1112" s="6"/>
    </row>
    <row r="1113" spans="1:208" x14ac:dyDescent="0.15">
      <c r="A1113" s="153">
        <f t="shared" si="325"/>
        <v>43729</v>
      </c>
      <c r="B1113" s="23" t="str">
        <f t="shared" ca="1" si="335"/>
        <v>n.d</v>
      </c>
      <c r="C1113" s="18">
        <f t="shared" si="326"/>
        <v>285000</v>
      </c>
      <c r="D1113" s="17">
        <f ca="1">IF(A1113&lt;$B$1,VLOOKUP(A1113,[1]DI!$A$4:$B$15000,2,FALSE),0)</f>
        <v>0</v>
      </c>
      <c r="E1113" s="18">
        <f t="shared" ca="1" si="320"/>
        <v>1</v>
      </c>
      <c r="F1113" s="18">
        <f ca="1">(TRUNC(PRODUCT($E$12:$E1112),16))</f>
        <v>1.19285434303586</v>
      </c>
      <c r="G1113" s="18">
        <f t="shared" ca="1" si="319"/>
        <v>1.19285434303586</v>
      </c>
      <c r="H1113" s="18">
        <f t="shared" ca="1" si="321"/>
        <v>1</v>
      </c>
      <c r="I1113" s="17">
        <f t="shared" si="327"/>
        <v>0.03</v>
      </c>
      <c r="J1113" s="5">
        <f t="shared" si="328"/>
        <v>43724</v>
      </c>
      <c r="K1113" s="2">
        <f t="shared" si="329"/>
        <v>4</v>
      </c>
      <c r="L1113" s="27">
        <f t="shared" si="330"/>
        <v>5</v>
      </c>
      <c r="M1113" s="14">
        <f t="shared" si="322"/>
        <v>1.0005866560000001</v>
      </c>
      <c r="N1113" s="14">
        <f t="shared" ca="1" si="323"/>
        <v>1.0005866560000001</v>
      </c>
      <c r="O1113" s="27">
        <f t="shared" si="336"/>
        <v>0</v>
      </c>
      <c r="P1113" s="18">
        <f t="shared" ca="1" si="324"/>
        <v>167.19695999999999</v>
      </c>
      <c r="Q1113" s="3">
        <f t="shared" si="331"/>
        <v>0</v>
      </c>
      <c r="R1113" s="4" t="str">
        <f t="shared" si="332"/>
        <v>A+J=</v>
      </c>
      <c r="S1113" s="5">
        <f t="shared" si="333"/>
        <v>43906</v>
      </c>
      <c r="T1113" s="8">
        <f t="shared" si="334"/>
        <v>0</v>
      </c>
      <c r="U1113" s="7"/>
      <c r="V1113" s="7"/>
      <c r="W1113" s="7"/>
      <c r="X1113" s="8"/>
      <c r="Y1113" s="6"/>
      <c r="Z1113" s="7"/>
      <c r="AA1113" s="8"/>
      <c r="AB1113" s="8"/>
      <c r="AC1113" s="8"/>
      <c r="AD1113" s="7"/>
      <c r="AE1113" s="9"/>
      <c r="AF1113" s="7"/>
      <c r="AG1113" s="7"/>
      <c r="AH1113" s="6"/>
      <c r="AI1113" s="6"/>
      <c r="AJ1113" s="6"/>
      <c r="AK1113" s="6"/>
      <c r="AL1113" s="6"/>
      <c r="AM1113" s="6"/>
      <c r="AN1113" s="6"/>
      <c r="AO1113" s="6"/>
      <c r="AP1113" s="6"/>
      <c r="AQ1113" s="6"/>
      <c r="AR1113" s="6"/>
      <c r="AS1113" s="6"/>
      <c r="AT1113" s="6"/>
      <c r="AU1113" s="6"/>
      <c r="AV1113" s="6"/>
      <c r="AW1113" s="6"/>
      <c r="AX1113" s="6"/>
      <c r="AY1113" s="6"/>
      <c r="AZ1113" s="6"/>
      <c r="BA1113" s="6"/>
      <c r="BB1113" s="6"/>
      <c r="BC1113" s="6"/>
      <c r="BD1113" s="6"/>
      <c r="BE1113" s="6"/>
      <c r="BF1113" s="6"/>
      <c r="BG1113" s="6"/>
      <c r="BH1113" s="6"/>
      <c r="BI1113" s="6"/>
      <c r="BJ1113" s="6"/>
      <c r="BK1113" s="6"/>
      <c r="BL1113" s="6"/>
      <c r="BM1113" s="6"/>
      <c r="BN1113" s="6"/>
      <c r="BO1113" s="6"/>
      <c r="BP1113" s="6"/>
      <c r="BQ1113" s="6"/>
      <c r="BR1113" s="6"/>
      <c r="BS1113" s="6"/>
      <c r="BT1113" s="6"/>
      <c r="BU1113" s="6"/>
      <c r="BV1113" s="6"/>
      <c r="BW1113" s="6"/>
      <c r="BX1113" s="6"/>
      <c r="BY1113" s="6"/>
      <c r="BZ1113" s="6"/>
      <c r="CA1113" s="6"/>
      <c r="CB1113" s="6"/>
      <c r="CC1113" s="6"/>
      <c r="CD1113" s="6"/>
      <c r="CE1113" s="6"/>
      <c r="CF1113" s="6"/>
      <c r="CG1113" s="6"/>
      <c r="CH1113" s="6"/>
      <c r="CI1113" s="6"/>
      <c r="CJ1113" s="6"/>
      <c r="CK1113" s="6"/>
      <c r="CL1113" s="6"/>
      <c r="CM1113" s="6"/>
      <c r="CN1113" s="6"/>
      <c r="CO1113" s="6"/>
      <c r="CP1113" s="6"/>
      <c r="CQ1113" s="6"/>
      <c r="CR1113" s="6"/>
      <c r="CS1113" s="6"/>
      <c r="CT1113" s="6"/>
      <c r="CU1113" s="6"/>
      <c r="CV1113" s="6"/>
      <c r="CW1113" s="6"/>
      <c r="CX1113" s="6"/>
      <c r="CY1113" s="6"/>
      <c r="CZ1113" s="6"/>
      <c r="DA1113" s="6"/>
      <c r="DB1113" s="6"/>
      <c r="DC1113" s="6"/>
      <c r="DD1113" s="6"/>
      <c r="DE1113" s="6"/>
      <c r="DF1113" s="6"/>
      <c r="DG1113" s="6"/>
      <c r="DH1113" s="6"/>
      <c r="DI1113" s="6"/>
      <c r="DJ1113" s="6"/>
      <c r="DK1113" s="6"/>
      <c r="DL1113" s="6"/>
      <c r="DM1113" s="6"/>
      <c r="DN1113" s="6"/>
      <c r="DO1113" s="6"/>
      <c r="DP1113" s="6"/>
      <c r="DQ1113" s="6"/>
      <c r="DR1113" s="6"/>
      <c r="DS1113" s="6"/>
      <c r="DT1113" s="6"/>
      <c r="DU1113" s="6"/>
      <c r="DV1113" s="6"/>
      <c r="DW1113" s="6"/>
      <c r="DX1113" s="6"/>
      <c r="DY1113" s="6"/>
      <c r="DZ1113" s="6"/>
      <c r="EA1113" s="6"/>
      <c r="EB1113" s="6"/>
      <c r="EC1113" s="6"/>
      <c r="ED1113" s="6"/>
      <c r="EE1113" s="6"/>
      <c r="EF1113" s="6"/>
      <c r="EG1113" s="6"/>
      <c r="EH1113" s="6"/>
      <c r="EI1113" s="6"/>
      <c r="EJ1113" s="6"/>
      <c r="EK1113" s="6"/>
      <c r="EL1113" s="6"/>
      <c r="EM1113" s="6"/>
      <c r="EN1113" s="6"/>
      <c r="EO1113" s="6"/>
      <c r="EP1113" s="6"/>
      <c r="EQ1113" s="6"/>
      <c r="ER1113" s="6"/>
      <c r="ES1113" s="6"/>
      <c r="ET1113" s="6"/>
      <c r="EU1113" s="6"/>
      <c r="EV1113" s="6"/>
      <c r="EW1113" s="6"/>
      <c r="EX1113" s="6"/>
      <c r="EY1113" s="6"/>
      <c r="EZ1113" s="6"/>
      <c r="FA1113" s="6"/>
      <c r="FB1113" s="6"/>
      <c r="FC1113" s="6"/>
      <c r="FD1113" s="6"/>
      <c r="FE1113" s="6"/>
      <c r="FF1113" s="6"/>
      <c r="FG1113" s="6"/>
      <c r="FH1113" s="6"/>
      <c r="FI1113" s="6"/>
      <c r="FJ1113" s="6"/>
      <c r="FK1113" s="6"/>
      <c r="FL1113" s="6"/>
      <c r="FM1113" s="6"/>
      <c r="FN1113" s="6"/>
      <c r="FO1113" s="6"/>
      <c r="FP1113" s="6"/>
      <c r="FQ1113" s="6"/>
      <c r="FR1113" s="6"/>
      <c r="FS1113" s="6"/>
      <c r="FT1113" s="6"/>
      <c r="FU1113" s="6"/>
      <c r="FV1113" s="6"/>
      <c r="FW1113" s="6"/>
      <c r="FX1113" s="6"/>
      <c r="FY1113" s="6"/>
      <c r="FZ1113" s="6"/>
      <c r="GA1113" s="6"/>
      <c r="GB1113" s="6"/>
      <c r="GC1113" s="6"/>
      <c r="GD1113" s="6"/>
      <c r="GE1113" s="6"/>
      <c r="GF1113" s="6"/>
      <c r="GG1113" s="6"/>
      <c r="GH1113" s="6"/>
      <c r="GI1113" s="6"/>
      <c r="GJ1113" s="6"/>
      <c r="GK1113" s="6"/>
      <c r="GL1113" s="6"/>
      <c r="GM1113" s="6"/>
      <c r="GN1113" s="6"/>
      <c r="GO1113" s="6"/>
      <c r="GP1113" s="6"/>
      <c r="GQ1113" s="6"/>
      <c r="GR1113" s="6"/>
      <c r="GS1113" s="6"/>
      <c r="GT1113" s="6"/>
      <c r="GU1113" s="6"/>
      <c r="GV1113" s="6"/>
      <c r="GW1113" s="6"/>
      <c r="GX1113" s="6"/>
      <c r="GY1113" s="6"/>
      <c r="GZ1113" s="6"/>
    </row>
    <row r="1114" spans="1:208" x14ac:dyDescent="0.15">
      <c r="A1114" s="153">
        <f t="shared" si="325"/>
        <v>43730</v>
      </c>
      <c r="B1114" s="23" t="str">
        <f t="shared" ca="1" si="335"/>
        <v>n.d</v>
      </c>
      <c r="C1114" s="18">
        <f t="shared" si="326"/>
        <v>285000</v>
      </c>
      <c r="D1114" s="17">
        <f ca="1">IF(A1114&lt;$B$1,VLOOKUP(A1114,[1]DI!$A$4:$B$15000,2,FALSE),0)</f>
        <v>0</v>
      </c>
      <c r="E1114" s="18">
        <f t="shared" ca="1" si="320"/>
        <v>1</v>
      </c>
      <c r="F1114" s="18">
        <f ca="1">(TRUNC(PRODUCT($E$12:$E1113),16))</f>
        <v>1.19285434303586</v>
      </c>
      <c r="G1114" s="18">
        <f t="shared" ca="1" si="319"/>
        <v>1.19285434303586</v>
      </c>
      <c r="H1114" s="18">
        <f t="shared" ca="1" si="321"/>
        <v>1</v>
      </c>
      <c r="I1114" s="17">
        <f t="shared" si="327"/>
        <v>0.03</v>
      </c>
      <c r="J1114" s="5">
        <f t="shared" si="328"/>
        <v>43724</v>
      </c>
      <c r="K1114" s="2">
        <f t="shared" si="329"/>
        <v>4</v>
      </c>
      <c r="L1114" s="27">
        <f t="shared" si="330"/>
        <v>5</v>
      </c>
      <c r="M1114" s="14">
        <f t="shared" si="322"/>
        <v>1.0005866560000001</v>
      </c>
      <c r="N1114" s="14">
        <f t="shared" ca="1" si="323"/>
        <v>1.0005866560000001</v>
      </c>
      <c r="O1114" s="27">
        <f t="shared" si="336"/>
        <v>0</v>
      </c>
      <c r="P1114" s="18">
        <f t="shared" ca="1" si="324"/>
        <v>167.19695999999999</v>
      </c>
      <c r="Q1114" s="3">
        <f t="shared" si="331"/>
        <v>0</v>
      </c>
      <c r="R1114" s="4" t="str">
        <f t="shared" si="332"/>
        <v>A+J=</v>
      </c>
      <c r="S1114" s="5">
        <f t="shared" si="333"/>
        <v>43906</v>
      </c>
      <c r="T1114" s="8">
        <f t="shared" si="334"/>
        <v>0</v>
      </c>
      <c r="U1114" s="7"/>
      <c r="V1114" s="7"/>
      <c r="W1114" s="7"/>
      <c r="X1114" s="8"/>
      <c r="Y1114" s="6"/>
      <c r="Z1114" s="7"/>
      <c r="AA1114" s="8"/>
      <c r="AB1114" s="8"/>
      <c r="AC1114" s="8"/>
      <c r="AD1114" s="7"/>
      <c r="AE1114" s="9"/>
      <c r="AF1114" s="7"/>
      <c r="AG1114" s="7"/>
      <c r="AH1114" s="6"/>
      <c r="AI1114" s="6"/>
      <c r="AJ1114" s="6"/>
      <c r="AK1114" s="6"/>
      <c r="AL1114" s="6"/>
      <c r="AM1114" s="6"/>
      <c r="AN1114" s="6"/>
      <c r="AO1114" s="6"/>
      <c r="AP1114" s="6"/>
      <c r="AQ1114" s="6"/>
      <c r="AR1114" s="6"/>
      <c r="AS1114" s="6"/>
      <c r="AT1114" s="6"/>
      <c r="AU1114" s="6"/>
      <c r="AV1114" s="6"/>
      <c r="AW1114" s="6"/>
      <c r="AX1114" s="6"/>
      <c r="AY1114" s="6"/>
      <c r="AZ1114" s="6"/>
      <c r="BA1114" s="6"/>
      <c r="BB1114" s="6"/>
      <c r="BC1114" s="6"/>
      <c r="BD1114" s="6"/>
      <c r="BE1114" s="6"/>
      <c r="BF1114" s="6"/>
      <c r="BG1114" s="6"/>
      <c r="BH1114" s="6"/>
      <c r="BI1114" s="6"/>
      <c r="BJ1114" s="6"/>
      <c r="BK1114" s="6"/>
      <c r="BL1114" s="6"/>
      <c r="BM1114" s="6"/>
      <c r="BN1114" s="6"/>
      <c r="BO1114" s="6"/>
      <c r="BP1114" s="6"/>
      <c r="BQ1114" s="6"/>
      <c r="BR1114" s="6"/>
      <c r="BS1114" s="6"/>
      <c r="BT1114" s="6"/>
      <c r="BU1114" s="6"/>
      <c r="BV1114" s="6"/>
      <c r="BW1114" s="6"/>
      <c r="BX1114" s="6"/>
      <c r="BY1114" s="6"/>
      <c r="BZ1114" s="6"/>
      <c r="CA1114" s="6"/>
      <c r="CB1114" s="6"/>
      <c r="CC1114" s="6"/>
      <c r="CD1114" s="6"/>
      <c r="CE1114" s="6"/>
      <c r="CF1114" s="6"/>
      <c r="CG1114" s="6"/>
      <c r="CH1114" s="6"/>
      <c r="CI1114" s="6"/>
      <c r="CJ1114" s="6"/>
      <c r="CK1114" s="6"/>
      <c r="CL1114" s="6"/>
      <c r="CM1114" s="6"/>
      <c r="CN1114" s="6"/>
      <c r="CO1114" s="6"/>
      <c r="CP1114" s="6"/>
      <c r="CQ1114" s="6"/>
      <c r="CR1114" s="6"/>
      <c r="CS1114" s="6"/>
      <c r="CT1114" s="6"/>
      <c r="CU1114" s="6"/>
      <c r="CV1114" s="6"/>
      <c r="CW1114" s="6"/>
      <c r="CX1114" s="6"/>
      <c r="CY1114" s="6"/>
      <c r="CZ1114" s="6"/>
      <c r="DA1114" s="6"/>
      <c r="DB1114" s="6"/>
      <c r="DC1114" s="6"/>
      <c r="DD1114" s="6"/>
      <c r="DE1114" s="6"/>
      <c r="DF1114" s="6"/>
      <c r="DG1114" s="6"/>
      <c r="DH1114" s="6"/>
      <c r="DI1114" s="6"/>
      <c r="DJ1114" s="6"/>
      <c r="DK1114" s="6"/>
      <c r="DL1114" s="6"/>
      <c r="DM1114" s="6"/>
      <c r="DN1114" s="6"/>
      <c r="DO1114" s="6"/>
      <c r="DP1114" s="6"/>
      <c r="DQ1114" s="6"/>
      <c r="DR1114" s="6"/>
      <c r="DS1114" s="6"/>
      <c r="DT1114" s="6"/>
      <c r="DU1114" s="6"/>
      <c r="DV1114" s="6"/>
      <c r="DW1114" s="6"/>
      <c r="DX1114" s="6"/>
      <c r="DY1114" s="6"/>
      <c r="DZ1114" s="6"/>
      <c r="EA1114" s="6"/>
      <c r="EB1114" s="6"/>
      <c r="EC1114" s="6"/>
      <c r="ED1114" s="6"/>
      <c r="EE1114" s="6"/>
      <c r="EF1114" s="6"/>
      <c r="EG1114" s="6"/>
      <c r="EH1114" s="6"/>
      <c r="EI1114" s="6"/>
      <c r="EJ1114" s="6"/>
      <c r="EK1114" s="6"/>
      <c r="EL1114" s="6"/>
      <c r="EM1114" s="6"/>
      <c r="EN1114" s="6"/>
      <c r="EO1114" s="6"/>
      <c r="EP1114" s="6"/>
      <c r="EQ1114" s="6"/>
      <c r="ER1114" s="6"/>
      <c r="ES1114" s="6"/>
      <c r="ET1114" s="6"/>
      <c r="EU1114" s="6"/>
      <c r="EV1114" s="6"/>
      <c r="EW1114" s="6"/>
      <c r="EX1114" s="6"/>
      <c r="EY1114" s="6"/>
      <c r="EZ1114" s="6"/>
      <c r="FA1114" s="6"/>
      <c r="FB1114" s="6"/>
      <c r="FC1114" s="6"/>
      <c r="FD1114" s="6"/>
      <c r="FE1114" s="6"/>
      <c r="FF1114" s="6"/>
      <c r="FG1114" s="6"/>
      <c r="FH1114" s="6"/>
      <c r="FI1114" s="6"/>
      <c r="FJ1114" s="6"/>
      <c r="FK1114" s="6"/>
      <c r="FL1114" s="6"/>
      <c r="FM1114" s="6"/>
      <c r="FN1114" s="6"/>
      <c r="FO1114" s="6"/>
      <c r="FP1114" s="6"/>
      <c r="FQ1114" s="6"/>
      <c r="FR1114" s="6"/>
      <c r="FS1114" s="6"/>
      <c r="FT1114" s="6"/>
      <c r="FU1114" s="6"/>
      <c r="FV1114" s="6"/>
      <c r="FW1114" s="6"/>
      <c r="FX1114" s="6"/>
      <c r="FY1114" s="6"/>
      <c r="FZ1114" s="6"/>
      <c r="GA1114" s="6"/>
      <c r="GB1114" s="6"/>
      <c r="GC1114" s="6"/>
      <c r="GD1114" s="6"/>
      <c r="GE1114" s="6"/>
      <c r="GF1114" s="6"/>
      <c r="GG1114" s="6"/>
      <c r="GH1114" s="6"/>
      <c r="GI1114" s="6"/>
      <c r="GJ1114" s="6"/>
      <c r="GK1114" s="6"/>
      <c r="GL1114" s="6"/>
      <c r="GM1114" s="6"/>
      <c r="GN1114" s="6"/>
      <c r="GO1114" s="6"/>
      <c r="GP1114" s="6"/>
      <c r="GQ1114" s="6"/>
      <c r="GR1114" s="6"/>
      <c r="GS1114" s="6"/>
      <c r="GT1114" s="6"/>
      <c r="GU1114" s="6"/>
      <c r="GV1114" s="6"/>
      <c r="GW1114" s="6"/>
      <c r="GX1114" s="6"/>
      <c r="GY1114" s="6"/>
      <c r="GZ1114" s="6"/>
    </row>
    <row r="1115" spans="1:208" x14ac:dyDescent="0.15">
      <c r="A1115" s="153">
        <f t="shared" si="325"/>
        <v>43731</v>
      </c>
      <c r="B1115" s="23" t="str">
        <f t="shared" ca="1" si="335"/>
        <v>n.d</v>
      </c>
      <c r="C1115" s="18">
        <f t="shared" si="326"/>
        <v>285000</v>
      </c>
      <c r="D1115" s="17">
        <f ca="1">IF(A1115&lt;$B$1,VLOOKUP(A1115,[1]DI!$A$4:$B$15000,2,FALSE),0)</f>
        <v>0</v>
      </c>
      <c r="E1115" s="18">
        <f t="shared" ca="1" si="320"/>
        <v>1</v>
      </c>
      <c r="F1115" s="18">
        <f ca="1">(TRUNC(PRODUCT($E$12:$E1114),16))</f>
        <v>1.19285434303586</v>
      </c>
      <c r="G1115" s="18">
        <f t="shared" ca="1" si="319"/>
        <v>1.19285434303586</v>
      </c>
      <c r="H1115" s="18">
        <f t="shared" ca="1" si="321"/>
        <v>1</v>
      </c>
      <c r="I1115" s="17">
        <f t="shared" si="327"/>
        <v>0.03</v>
      </c>
      <c r="J1115" s="5">
        <f t="shared" si="328"/>
        <v>43724</v>
      </c>
      <c r="K1115" s="2">
        <f t="shared" si="329"/>
        <v>5</v>
      </c>
      <c r="L1115" s="27">
        <f t="shared" si="330"/>
        <v>5</v>
      </c>
      <c r="M1115" s="14">
        <f t="shared" si="322"/>
        <v>1.0005866560000001</v>
      </c>
      <c r="N1115" s="14">
        <f t="shared" ca="1" si="323"/>
        <v>1.0005866560000001</v>
      </c>
      <c r="O1115" s="27">
        <f t="shared" si="336"/>
        <v>0</v>
      </c>
      <c r="P1115" s="18">
        <f t="shared" ca="1" si="324"/>
        <v>167.19695999999999</v>
      </c>
      <c r="Q1115" s="3">
        <f t="shared" si="331"/>
        <v>0</v>
      </c>
      <c r="R1115" s="4" t="str">
        <f t="shared" si="332"/>
        <v>A+J=</v>
      </c>
      <c r="S1115" s="5">
        <f t="shared" si="333"/>
        <v>43906</v>
      </c>
      <c r="T1115" s="8">
        <f t="shared" si="334"/>
        <v>0</v>
      </c>
      <c r="U1115" s="7"/>
      <c r="V1115" s="7"/>
      <c r="W1115" s="7"/>
      <c r="X1115" s="8"/>
      <c r="Y1115" s="6"/>
      <c r="Z1115" s="7"/>
      <c r="AA1115" s="8"/>
      <c r="AB1115" s="8"/>
      <c r="AC1115" s="8"/>
      <c r="AD1115" s="7"/>
      <c r="AE1115" s="9"/>
      <c r="AF1115" s="7"/>
      <c r="AG1115" s="7"/>
      <c r="AH1115" s="6"/>
      <c r="AI1115" s="6"/>
      <c r="AJ1115" s="6"/>
      <c r="AK1115" s="6"/>
      <c r="AL1115" s="6"/>
      <c r="AM1115" s="6"/>
      <c r="AN1115" s="6"/>
      <c r="AO1115" s="6"/>
      <c r="AP1115" s="6"/>
      <c r="AQ1115" s="6"/>
      <c r="AR1115" s="6"/>
      <c r="AS1115" s="6"/>
      <c r="AT1115" s="6"/>
      <c r="AU1115" s="6"/>
      <c r="AV1115" s="6"/>
      <c r="AW1115" s="6"/>
      <c r="AX1115" s="6"/>
      <c r="AY1115" s="6"/>
      <c r="AZ1115" s="6"/>
      <c r="BA1115" s="6"/>
      <c r="BB1115" s="6"/>
      <c r="BC1115" s="6"/>
      <c r="BD1115" s="6"/>
      <c r="BE1115" s="6"/>
      <c r="BF1115" s="6"/>
      <c r="BG1115" s="6"/>
      <c r="BH1115" s="6"/>
      <c r="BI1115" s="6"/>
      <c r="BJ1115" s="6"/>
      <c r="BK1115" s="6"/>
      <c r="BL1115" s="6"/>
      <c r="BM1115" s="6"/>
      <c r="BN1115" s="6"/>
      <c r="BO1115" s="6"/>
      <c r="BP1115" s="6"/>
      <c r="BQ1115" s="6"/>
      <c r="BR1115" s="6"/>
      <c r="BS1115" s="6"/>
      <c r="BT1115" s="6"/>
      <c r="BU1115" s="6"/>
      <c r="BV1115" s="6"/>
      <c r="BW1115" s="6"/>
      <c r="BX1115" s="6"/>
      <c r="BY1115" s="6"/>
      <c r="BZ1115" s="6"/>
      <c r="CA1115" s="6"/>
      <c r="CB1115" s="6"/>
      <c r="CC1115" s="6"/>
      <c r="CD1115" s="6"/>
      <c r="CE1115" s="6"/>
      <c r="CF1115" s="6"/>
      <c r="CG1115" s="6"/>
      <c r="CH1115" s="6"/>
      <c r="CI1115" s="6"/>
      <c r="CJ1115" s="6"/>
      <c r="CK1115" s="6"/>
      <c r="CL1115" s="6"/>
      <c r="CM1115" s="6"/>
      <c r="CN1115" s="6"/>
      <c r="CO1115" s="6"/>
      <c r="CP1115" s="6"/>
      <c r="CQ1115" s="6"/>
      <c r="CR1115" s="6"/>
      <c r="CS1115" s="6"/>
      <c r="CT1115" s="6"/>
      <c r="CU1115" s="6"/>
      <c r="CV1115" s="6"/>
      <c r="CW1115" s="6"/>
      <c r="CX1115" s="6"/>
      <c r="CY1115" s="6"/>
      <c r="CZ1115" s="6"/>
      <c r="DA1115" s="6"/>
      <c r="DB1115" s="6"/>
      <c r="DC1115" s="6"/>
      <c r="DD1115" s="6"/>
      <c r="DE1115" s="6"/>
      <c r="DF1115" s="6"/>
      <c r="DG1115" s="6"/>
      <c r="DH1115" s="6"/>
      <c r="DI1115" s="6"/>
      <c r="DJ1115" s="6"/>
      <c r="DK1115" s="6"/>
      <c r="DL1115" s="6"/>
      <c r="DM1115" s="6"/>
      <c r="DN1115" s="6"/>
      <c r="DO1115" s="6"/>
      <c r="DP1115" s="6"/>
      <c r="DQ1115" s="6"/>
      <c r="DR1115" s="6"/>
      <c r="DS1115" s="6"/>
      <c r="DT1115" s="6"/>
      <c r="DU1115" s="6"/>
      <c r="DV1115" s="6"/>
      <c r="DW1115" s="6"/>
      <c r="DX1115" s="6"/>
      <c r="DY1115" s="6"/>
      <c r="DZ1115" s="6"/>
      <c r="EA1115" s="6"/>
      <c r="EB1115" s="6"/>
      <c r="EC1115" s="6"/>
      <c r="ED1115" s="6"/>
      <c r="EE1115" s="6"/>
      <c r="EF1115" s="6"/>
      <c r="EG1115" s="6"/>
      <c r="EH1115" s="6"/>
      <c r="EI1115" s="6"/>
      <c r="EJ1115" s="6"/>
      <c r="EK1115" s="6"/>
      <c r="EL1115" s="6"/>
      <c r="EM1115" s="6"/>
      <c r="EN1115" s="6"/>
      <c r="EO1115" s="6"/>
      <c r="EP1115" s="6"/>
      <c r="EQ1115" s="6"/>
      <c r="ER1115" s="6"/>
      <c r="ES1115" s="6"/>
      <c r="ET1115" s="6"/>
      <c r="EU1115" s="6"/>
      <c r="EV1115" s="6"/>
      <c r="EW1115" s="6"/>
      <c r="EX1115" s="6"/>
      <c r="EY1115" s="6"/>
      <c r="EZ1115" s="6"/>
      <c r="FA1115" s="6"/>
      <c r="FB1115" s="6"/>
      <c r="FC1115" s="6"/>
      <c r="FD1115" s="6"/>
      <c r="FE1115" s="6"/>
      <c r="FF1115" s="6"/>
      <c r="FG1115" s="6"/>
      <c r="FH1115" s="6"/>
      <c r="FI1115" s="6"/>
      <c r="FJ1115" s="6"/>
      <c r="FK1115" s="6"/>
      <c r="FL1115" s="6"/>
      <c r="FM1115" s="6"/>
      <c r="FN1115" s="6"/>
      <c r="FO1115" s="6"/>
      <c r="FP1115" s="6"/>
      <c r="FQ1115" s="6"/>
      <c r="FR1115" s="6"/>
      <c r="FS1115" s="6"/>
      <c r="FT1115" s="6"/>
      <c r="FU1115" s="6"/>
      <c r="FV1115" s="6"/>
      <c r="FW1115" s="6"/>
      <c r="FX1115" s="6"/>
      <c r="FY1115" s="6"/>
      <c r="FZ1115" s="6"/>
      <c r="GA1115" s="6"/>
      <c r="GB1115" s="6"/>
      <c r="GC1115" s="6"/>
      <c r="GD1115" s="6"/>
      <c r="GE1115" s="6"/>
      <c r="GF1115" s="6"/>
      <c r="GG1115" s="6"/>
      <c r="GH1115" s="6"/>
      <c r="GI1115" s="6"/>
      <c r="GJ1115" s="6"/>
      <c r="GK1115" s="6"/>
      <c r="GL1115" s="6"/>
      <c r="GM1115" s="6"/>
      <c r="GN1115" s="6"/>
      <c r="GO1115" s="6"/>
      <c r="GP1115" s="6"/>
      <c r="GQ1115" s="6"/>
      <c r="GR1115" s="6"/>
      <c r="GS1115" s="6"/>
      <c r="GT1115" s="6"/>
      <c r="GU1115" s="6"/>
      <c r="GV1115" s="6"/>
      <c r="GW1115" s="6"/>
      <c r="GX1115" s="6"/>
      <c r="GY1115" s="6"/>
      <c r="GZ1115" s="6"/>
    </row>
    <row r="1116" spans="1:208" x14ac:dyDescent="0.15">
      <c r="A1116" s="153">
        <f t="shared" si="325"/>
        <v>43732</v>
      </c>
      <c r="B1116" s="23" t="str">
        <f t="shared" ca="1" si="335"/>
        <v>n.d</v>
      </c>
      <c r="C1116" s="18">
        <f t="shared" si="326"/>
        <v>285000</v>
      </c>
      <c r="D1116" s="17">
        <f ca="1">IF(A1116&lt;$B$1,VLOOKUP(A1116,[1]DI!$A$4:$B$15000,2,FALSE),0)</f>
        <v>0</v>
      </c>
      <c r="E1116" s="18">
        <f t="shared" ca="1" si="320"/>
        <v>1</v>
      </c>
      <c r="F1116" s="18">
        <f ca="1">(TRUNC(PRODUCT($E$12:$E1115),16))</f>
        <v>1.19285434303586</v>
      </c>
      <c r="G1116" s="18">
        <f t="shared" ca="1" si="319"/>
        <v>1.19285434303586</v>
      </c>
      <c r="H1116" s="18">
        <f t="shared" ca="1" si="321"/>
        <v>1</v>
      </c>
      <c r="I1116" s="17">
        <f t="shared" si="327"/>
        <v>0.03</v>
      </c>
      <c r="J1116" s="5">
        <f t="shared" si="328"/>
        <v>43724</v>
      </c>
      <c r="K1116" s="2">
        <f t="shared" si="329"/>
        <v>6</v>
      </c>
      <c r="L1116" s="27">
        <f t="shared" si="330"/>
        <v>6</v>
      </c>
      <c r="M1116" s="14">
        <f t="shared" si="322"/>
        <v>1.000704029</v>
      </c>
      <c r="N1116" s="14">
        <f t="shared" ca="1" si="323"/>
        <v>1.000704029</v>
      </c>
      <c r="O1116" s="27">
        <f t="shared" si="336"/>
        <v>0</v>
      </c>
      <c r="P1116" s="18">
        <f t="shared" ca="1" si="324"/>
        <v>200.64826499</v>
      </c>
      <c r="Q1116" s="3">
        <f t="shared" si="331"/>
        <v>0</v>
      </c>
      <c r="R1116" s="4" t="str">
        <f t="shared" si="332"/>
        <v>A+J=</v>
      </c>
      <c r="S1116" s="5">
        <f t="shared" si="333"/>
        <v>43906</v>
      </c>
      <c r="T1116" s="8">
        <f t="shared" si="334"/>
        <v>0</v>
      </c>
      <c r="U1116" s="7"/>
      <c r="V1116" s="7"/>
      <c r="W1116" s="7"/>
      <c r="X1116" s="8"/>
      <c r="Y1116" s="6"/>
      <c r="Z1116" s="7"/>
      <c r="AA1116" s="8"/>
      <c r="AB1116" s="8"/>
      <c r="AC1116" s="8"/>
      <c r="AD1116" s="7"/>
      <c r="AE1116" s="9"/>
      <c r="AF1116" s="7"/>
      <c r="AG1116" s="7"/>
      <c r="AH1116" s="6"/>
      <c r="AI1116" s="6"/>
      <c r="AJ1116" s="6"/>
      <c r="AK1116" s="6"/>
      <c r="AL1116" s="6"/>
      <c r="AM1116" s="6"/>
      <c r="AN1116" s="6"/>
      <c r="AO1116" s="6"/>
      <c r="AP1116" s="6"/>
      <c r="AQ1116" s="6"/>
      <c r="AR1116" s="6"/>
      <c r="AS1116" s="6"/>
      <c r="AT1116" s="6"/>
      <c r="AU1116" s="6"/>
      <c r="AV1116" s="6"/>
      <c r="AW1116" s="6"/>
      <c r="AX1116" s="6"/>
      <c r="AY1116" s="6"/>
      <c r="AZ1116" s="6"/>
      <c r="BA1116" s="6"/>
      <c r="BB1116" s="6"/>
      <c r="BC1116" s="6"/>
      <c r="BD1116" s="6"/>
      <c r="BE1116" s="6"/>
      <c r="BF1116" s="6"/>
      <c r="BG1116" s="6"/>
      <c r="BH1116" s="6"/>
      <c r="BI1116" s="6"/>
      <c r="BJ1116" s="6"/>
      <c r="BK1116" s="6"/>
      <c r="BL1116" s="6"/>
      <c r="BM1116" s="6"/>
      <c r="BN1116" s="6"/>
      <c r="BO1116" s="6"/>
      <c r="BP1116" s="6"/>
      <c r="BQ1116" s="6"/>
      <c r="BR1116" s="6"/>
      <c r="BS1116" s="6"/>
      <c r="BT1116" s="6"/>
      <c r="BU1116" s="6"/>
      <c r="BV1116" s="6"/>
      <c r="BW1116" s="6"/>
      <c r="BX1116" s="6"/>
      <c r="BY1116" s="6"/>
      <c r="BZ1116" s="6"/>
      <c r="CA1116" s="6"/>
      <c r="CB1116" s="6"/>
      <c r="CC1116" s="6"/>
      <c r="CD1116" s="6"/>
      <c r="CE1116" s="6"/>
      <c r="CF1116" s="6"/>
      <c r="CG1116" s="6"/>
      <c r="CH1116" s="6"/>
      <c r="CI1116" s="6"/>
      <c r="CJ1116" s="6"/>
      <c r="CK1116" s="6"/>
      <c r="CL1116" s="6"/>
      <c r="CM1116" s="6"/>
      <c r="CN1116" s="6"/>
      <c r="CO1116" s="6"/>
      <c r="CP1116" s="6"/>
      <c r="CQ1116" s="6"/>
      <c r="CR1116" s="6"/>
      <c r="CS1116" s="6"/>
      <c r="CT1116" s="6"/>
      <c r="CU1116" s="6"/>
      <c r="CV1116" s="6"/>
      <c r="CW1116" s="6"/>
      <c r="CX1116" s="6"/>
      <c r="CY1116" s="6"/>
      <c r="CZ1116" s="6"/>
      <c r="DA1116" s="6"/>
      <c r="DB1116" s="6"/>
      <c r="DC1116" s="6"/>
      <c r="DD1116" s="6"/>
      <c r="DE1116" s="6"/>
      <c r="DF1116" s="6"/>
      <c r="DG1116" s="6"/>
      <c r="DH1116" s="6"/>
      <c r="DI1116" s="6"/>
      <c r="DJ1116" s="6"/>
      <c r="DK1116" s="6"/>
      <c r="DL1116" s="6"/>
      <c r="DM1116" s="6"/>
      <c r="DN1116" s="6"/>
      <c r="DO1116" s="6"/>
      <c r="DP1116" s="6"/>
      <c r="DQ1116" s="6"/>
      <c r="DR1116" s="6"/>
      <c r="DS1116" s="6"/>
      <c r="DT1116" s="6"/>
      <c r="DU1116" s="6"/>
      <c r="DV1116" s="6"/>
      <c r="DW1116" s="6"/>
      <c r="DX1116" s="6"/>
      <c r="DY1116" s="6"/>
      <c r="DZ1116" s="6"/>
      <c r="EA1116" s="6"/>
      <c r="EB1116" s="6"/>
      <c r="EC1116" s="6"/>
      <c r="ED1116" s="6"/>
      <c r="EE1116" s="6"/>
      <c r="EF1116" s="6"/>
      <c r="EG1116" s="6"/>
      <c r="EH1116" s="6"/>
      <c r="EI1116" s="6"/>
      <c r="EJ1116" s="6"/>
      <c r="EK1116" s="6"/>
      <c r="EL1116" s="6"/>
      <c r="EM1116" s="6"/>
      <c r="EN1116" s="6"/>
      <c r="EO1116" s="6"/>
      <c r="EP1116" s="6"/>
      <c r="EQ1116" s="6"/>
      <c r="ER1116" s="6"/>
      <c r="ES1116" s="6"/>
      <c r="ET1116" s="6"/>
      <c r="EU1116" s="6"/>
      <c r="EV1116" s="6"/>
      <c r="EW1116" s="6"/>
      <c r="EX1116" s="6"/>
      <c r="EY1116" s="6"/>
      <c r="EZ1116" s="6"/>
      <c r="FA1116" s="6"/>
      <c r="FB1116" s="6"/>
      <c r="FC1116" s="6"/>
      <c r="FD1116" s="6"/>
      <c r="FE1116" s="6"/>
      <c r="FF1116" s="6"/>
      <c r="FG1116" s="6"/>
      <c r="FH1116" s="6"/>
      <c r="FI1116" s="6"/>
      <c r="FJ1116" s="6"/>
      <c r="FK1116" s="6"/>
      <c r="FL1116" s="6"/>
      <c r="FM1116" s="6"/>
      <c r="FN1116" s="6"/>
      <c r="FO1116" s="6"/>
      <c r="FP1116" s="6"/>
      <c r="FQ1116" s="6"/>
      <c r="FR1116" s="6"/>
      <c r="FS1116" s="6"/>
      <c r="FT1116" s="6"/>
      <c r="FU1116" s="6"/>
      <c r="FV1116" s="6"/>
      <c r="FW1116" s="6"/>
      <c r="FX1116" s="6"/>
      <c r="FY1116" s="6"/>
      <c r="FZ1116" s="6"/>
      <c r="GA1116" s="6"/>
      <c r="GB1116" s="6"/>
      <c r="GC1116" s="6"/>
      <c r="GD1116" s="6"/>
      <c r="GE1116" s="6"/>
      <c r="GF1116" s="6"/>
      <c r="GG1116" s="6"/>
      <c r="GH1116" s="6"/>
      <c r="GI1116" s="6"/>
      <c r="GJ1116" s="6"/>
      <c r="GK1116" s="6"/>
      <c r="GL1116" s="6"/>
      <c r="GM1116" s="6"/>
      <c r="GN1116" s="6"/>
      <c r="GO1116" s="6"/>
      <c r="GP1116" s="6"/>
      <c r="GQ1116" s="6"/>
      <c r="GR1116" s="6"/>
      <c r="GS1116" s="6"/>
      <c r="GT1116" s="6"/>
      <c r="GU1116" s="6"/>
      <c r="GV1116" s="6"/>
      <c r="GW1116" s="6"/>
      <c r="GX1116" s="6"/>
      <c r="GY1116" s="6"/>
      <c r="GZ1116" s="6"/>
    </row>
    <row r="1117" spans="1:208" x14ac:dyDescent="0.15">
      <c r="A1117" s="153">
        <f t="shared" si="325"/>
        <v>43733</v>
      </c>
      <c r="B1117" s="23" t="str">
        <f t="shared" ca="1" si="335"/>
        <v>n.d</v>
      </c>
      <c r="C1117" s="18">
        <f t="shared" si="326"/>
        <v>285000</v>
      </c>
      <c r="D1117" s="17">
        <f ca="1">IF(A1117&lt;$B$1,VLOOKUP(A1117,[1]DI!$A$4:$B$15000,2,FALSE),0)</f>
        <v>0</v>
      </c>
      <c r="E1117" s="18">
        <f t="shared" ca="1" si="320"/>
        <v>1</v>
      </c>
      <c r="F1117" s="18">
        <f ca="1">(TRUNC(PRODUCT($E$12:$E1116),16))</f>
        <v>1.19285434303586</v>
      </c>
      <c r="G1117" s="18">
        <f t="shared" ca="1" si="319"/>
        <v>1.19285434303586</v>
      </c>
      <c r="H1117" s="18">
        <f t="shared" ca="1" si="321"/>
        <v>1</v>
      </c>
      <c r="I1117" s="17">
        <f t="shared" si="327"/>
        <v>0.03</v>
      </c>
      <c r="J1117" s="5">
        <f t="shared" si="328"/>
        <v>43724</v>
      </c>
      <c r="K1117" s="2">
        <f t="shared" si="329"/>
        <v>7</v>
      </c>
      <c r="L1117" s="27">
        <f t="shared" si="330"/>
        <v>7</v>
      </c>
      <c r="M1117" s="14">
        <f t="shared" si="322"/>
        <v>1.0008214150000001</v>
      </c>
      <c r="N1117" s="14">
        <f t="shared" ca="1" si="323"/>
        <v>1.0008214150000001</v>
      </c>
      <c r="O1117" s="27">
        <f t="shared" si="336"/>
        <v>0</v>
      </c>
      <c r="P1117" s="18">
        <f t="shared" ca="1" si="324"/>
        <v>234.103275</v>
      </c>
      <c r="Q1117" s="3">
        <f t="shared" si="331"/>
        <v>0</v>
      </c>
      <c r="R1117" s="4" t="str">
        <f t="shared" si="332"/>
        <v>A+J=</v>
      </c>
      <c r="S1117" s="5">
        <f t="shared" si="333"/>
        <v>43906</v>
      </c>
      <c r="T1117" s="8">
        <f t="shared" si="334"/>
        <v>0</v>
      </c>
      <c r="U1117" s="7"/>
      <c r="V1117" s="7"/>
      <c r="W1117" s="7"/>
      <c r="X1117" s="8"/>
      <c r="Y1117" s="6"/>
      <c r="Z1117" s="7"/>
      <c r="AA1117" s="8"/>
      <c r="AB1117" s="8"/>
      <c r="AC1117" s="8"/>
      <c r="AD1117" s="7"/>
      <c r="AE1117" s="9"/>
      <c r="AF1117" s="7"/>
      <c r="AG1117" s="7"/>
      <c r="AH1117" s="6"/>
      <c r="AI1117" s="6"/>
      <c r="AJ1117" s="6"/>
      <c r="AK1117" s="6"/>
      <c r="AL1117" s="6"/>
      <c r="AM1117" s="6"/>
      <c r="AN1117" s="6"/>
      <c r="AO1117" s="6"/>
      <c r="AP1117" s="6"/>
      <c r="AQ1117" s="6"/>
      <c r="AR1117" s="6"/>
      <c r="AS1117" s="6"/>
      <c r="AT1117" s="6"/>
      <c r="AU1117" s="6"/>
      <c r="AV1117" s="6"/>
      <c r="AW1117" s="6"/>
      <c r="AX1117" s="6"/>
      <c r="AY1117" s="6"/>
      <c r="AZ1117" s="6"/>
      <c r="BA1117" s="6"/>
      <c r="BB1117" s="6"/>
      <c r="BC1117" s="6"/>
      <c r="BD1117" s="6"/>
      <c r="BE1117" s="6"/>
      <c r="BF1117" s="6"/>
      <c r="BG1117" s="6"/>
      <c r="BH1117" s="6"/>
      <c r="BI1117" s="6"/>
      <c r="BJ1117" s="6"/>
      <c r="BK1117" s="6"/>
      <c r="BL1117" s="6"/>
      <c r="BM1117" s="6"/>
      <c r="BN1117" s="6"/>
      <c r="BO1117" s="6"/>
      <c r="BP1117" s="6"/>
      <c r="BQ1117" s="6"/>
      <c r="BR1117" s="6"/>
      <c r="BS1117" s="6"/>
      <c r="BT1117" s="6"/>
      <c r="BU1117" s="6"/>
      <c r="BV1117" s="6"/>
      <c r="BW1117" s="6"/>
      <c r="BX1117" s="6"/>
      <c r="BY1117" s="6"/>
      <c r="BZ1117" s="6"/>
      <c r="CA1117" s="6"/>
      <c r="CB1117" s="6"/>
      <c r="CC1117" s="6"/>
      <c r="CD1117" s="6"/>
      <c r="CE1117" s="6"/>
      <c r="CF1117" s="6"/>
      <c r="CG1117" s="6"/>
      <c r="CH1117" s="6"/>
      <c r="CI1117" s="6"/>
      <c r="CJ1117" s="6"/>
      <c r="CK1117" s="6"/>
      <c r="CL1117" s="6"/>
      <c r="CM1117" s="6"/>
      <c r="CN1117" s="6"/>
      <c r="CO1117" s="6"/>
      <c r="CP1117" s="6"/>
      <c r="CQ1117" s="6"/>
      <c r="CR1117" s="6"/>
      <c r="CS1117" s="6"/>
      <c r="CT1117" s="6"/>
      <c r="CU1117" s="6"/>
      <c r="CV1117" s="6"/>
      <c r="CW1117" s="6"/>
      <c r="CX1117" s="6"/>
      <c r="CY1117" s="6"/>
      <c r="CZ1117" s="6"/>
      <c r="DA1117" s="6"/>
      <c r="DB1117" s="6"/>
      <c r="DC1117" s="6"/>
      <c r="DD1117" s="6"/>
      <c r="DE1117" s="6"/>
      <c r="DF1117" s="6"/>
      <c r="DG1117" s="6"/>
      <c r="DH1117" s="6"/>
      <c r="DI1117" s="6"/>
      <c r="DJ1117" s="6"/>
      <c r="DK1117" s="6"/>
      <c r="DL1117" s="6"/>
      <c r="DM1117" s="6"/>
      <c r="DN1117" s="6"/>
      <c r="DO1117" s="6"/>
      <c r="DP1117" s="6"/>
      <c r="DQ1117" s="6"/>
      <c r="DR1117" s="6"/>
      <c r="DS1117" s="6"/>
      <c r="DT1117" s="6"/>
      <c r="DU1117" s="6"/>
      <c r="DV1117" s="6"/>
      <c r="DW1117" s="6"/>
      <c r="DX1117" s="6"/>
      <c r="DY1117" s="6"/>
      <c r="DZ1117" s="6"/>
      <c r="EA1117" s="6"/>
      <c r="EB1117" s="6"/>
      <c r="EC1117" s="6"/>
      <c r="ED1117" s="6"/>
      <c r="EE1117" s="6"/>
      <c r="EF1117" s="6"/>
      <c r="EG1117" s="6"/>
      <c r="EH1117" s="6"/>
      <c r="EI1117" s="6"/>
      <c r="EJ1117" s="6"/>
      <c r="EK1117" s="6"/>
      <c r="EL1117" s="6"/>
      <c r="EM1117" s="6"/>
      <c r="EN1117" s="6"/>
      <c r="EO1117" s="6"/>
      <c r="EP1117" s="6"/>
      <c r="EQ1117" s="6"/>
      <c r="ER1117" s="6"/>
      <c r="ES1117" s="6"/>
      <c r="ET1117" s="6"/>
      <c r="EU1117" s="6"/>
      <c r="EV1117" s="6"/>
      <c r="EW1117" s="6"/>
      <c r="EX1117" s="6"/>
      <c r="EY1117" s="6"/>
      <c r="EZ1117" s="6"/>
      <c r="FA1117" s="6"/>
      <c r="FB1117" s="6"/>
      <c r="FC1117" s="6"/>
      <c r="FD1117" s="6"/>
      <c r="FE1117" s="6"/>
      <c r="FF1117" s="6"/>
      <c r="FG1117" s="6"/>
      <c r="FH1117" s="6"/>
      <c r="FI1117" s="6"/>
      <c r="FJ1117" s="6"/>
      <c r="FK1117" s="6"/>
      <c r="FL1117" s="6"/>
      <c r="FM1117" s="6"/>
      <c r="FN1117" s="6"/>
      <c r="FO1117" s="6"/>
      <c r="FP1117" s="6"/>
      <c r="FQ1117" s="6"/>
      <c r="FR1117" s="6"/>
      <c r="FS1117" s="6"/>
      <c r="FT1117" s="6"/>
      <c r="FU1117" s="6"/>
      <c r="FV1117" s="6"/>
      <c r="FW1117" s="6"/>
      <c r="FX1117" s="6"/>
      <c r="FY1117" s="6"/>
      <c r="FZ1117" s="6"/>
      <c r="GA1117" s="6"/>
      <c r="GB1117" s="6"/>
      <c r="GC1117" s="6"/>
      <c r="GD1117" s="6"/>
      <c r="GE1117" s="6"/>
      <c r="GF1117" s="6"/>
      <c r="GG1117" s="6"/>
      <c r="GH1117" s="6"/>
      <c r="GI1117" s="6"/>
      <c r="GJ1117" s="6"/>
      <c r="GK1117" s="6"/>
      <c r="GL1117" s="6"/>
      <c r="GM1117" s="6"/>
      <c r="GN1117" s="6"/>
      <c r="GO1117" s="6"/>
      <c r="GP1117" s="6"/>
      <c r="GQ1117" s="6"/>
      <c r="GR1117" s="6"/>
      <c r="GS1117" s="6"/>
      <c r="GT1117" s="6"/>
      <c r="GU1117" s="6"/>
      <c r="GV1117" s="6"/>
      <c r="GW1117" s="6"/>
      <c r="GX1117" s="6"/>
      <c r="GY1117" s="6"/>
      <c r="GZ1117" s="6"/>
    </row>
    <row r="1118" spans="1:208" x14ac:dyDescent="0.15">
      <c r="A1118" s="153">
        <f t="shared" si="325"/>
        <v>43734</v>
      </c>
      <c r="B1118" s="23" t="str">
        <f t="shared" ca="1" si="335"/>
        <v>n.d</v>
      </c>
      <c r="C1118" s="18">
        <f t="shared" si="326"/>
        <v>285000</v>
      </c>
      <c r="D1118" s="17">
        <f ca="1">IF(A1118&lt;$B$1,VLOOKUP(A1118,[1]DI!$A$4:$B$15000,2,FALSE),0)</f>
        <v>0</v>
      </c>
      <c r="E1118" s="18">
        <f t="shared" ca="1" si="320"/>
        <v>1</v>
      </c>
      <c r="F1118" s="18">
        <f ca="1">(TRUNC(PRODUCT($E$12:$E1117),16))</f>
        <v>1.19285434303586</v>
      </c>
      <c r="G1118" s="18">
        <f t="shared" ca="1" si="319"/>
        <v>1.19285434303586</v>
      </c>
      <c r="H1118" s="18">
        <f t="shared" ca="1" si="321"/>
        <v>1</v>
      </c>
      <c r="I1118" s="17">
        <f t="shared" si="327"/>
        <v>0.03</v>
      </c>
      <c r="J1118" s="5">
        <f t="shared" si="328"/>
        <v>43724</v>
      </c>
      <c r="K1118" s="2">
        <f t="shared" si="329"/>
        <v>8</v>
      </c>
      <c r="L1118" s="27">
        <f t="shared" si="330"/>
        <v>8</v>
      </c>
      <c r="M1118" s="14">
        <f t="shared" si="322"/>
        <v>1.000938815</v>
      </c>
      <c r="N1118" s="14">
        <f t="shared" ca="1" si="323"/>
        <v>1.000938815</v>
      </c>
      <c r="O1118" s="27">
        <f t="shared" si="336"/>
        <v>0</v>
      </c>
      <c r="P1118" s="18">
        <f t="shared" ca="1" si="324"/>
        <v>267.562275</v>
      </c>
      <c r="Q1118" s="3">
        <f t="shared" si="331"/>
        <v>0</v>
      </c>
      <c r="R1118" s="4" t="str">
        <f t="shared" si="332"/>
        <v>A+J=</v>
      </c>
      <c r="S1118" s="5">
        <f t="shared" si="333"/>
        <v>43906</v>
      </c>
      <c r="T1118" s="8">
        <f t="shared" si="334"/>
        <v>0</v>
      </c>
      <c r="U1118" s="7"/>
      <c r="V1118" s="7"/>
      <c r="W1118" s="7"/>
      <c r="X1118" s="8"/>
      <c r="Y1118" s="6"/>
      <c r="Z1118" s="7"/>
      <c r="AA1118" s="8"/>
      <c r="AB1118" s="8"/>
      <c r="AC1118" s="8"/>
      <c r="AD1118" s="7"/>
      <c r="AE1118" s="9"/>
      <c r="AF1118" s="7"/>
      <c r="AG1118" s="7"/>
      <c r="AH1118" s="6"/>
      <c r="AI1118" s="6"/>
      <c r="AJ1118" s="6"/>
      <c r="AK1118" s="6"/>
      <c r="AL1118" s="6"/>
      <c r="AM1118" s="6"/>
      <c r="AN1118" s="6"/>
      <c r="AO1118" s="6"/>
      <c r="AP1118" s="6"/>
      <c r="AQ1118" s="6"/>
      <c r="AR1118" s="6"/>
      <c r="AS1118" s="6"/>
      <c r="AT1118" s="6"/>
      <c r="AU1118" s="6"/>
      <c r="AV1118" s="6"/>
      <c r="AW1118" s="6"/>
      <c r="AX1118" s="6"/>
      <c r="AY1118" s="6"/>
      <c r="AZ1118" s="6"/>
      <c r="BA1118" s="6"/>
      <c r="BB1118" s="6"/>
      <c r="BC1118" s="6"/>
      <c r="BD1118" s="6"/>
      <c r="BE1118" s="6"/>
      <c r="BF1118" s="6"/>
      <c r="BG1118" s="6"/>
      <c r="BH1118" s="6"/>
      <c r="BI1118" s="6"/>
      <c r="BJ1118" s="6"/>
      <c r="BK1118" s="6"/>
      <c r="BL1118" s="6"/>
      <c r="BM1118" s="6"/>
      <c r="BN1118" s="6"/>
      <c r="BO1118" s="6"/>
      <c r="BP1118" s="6"/>
      <c r="BQ1118" s="6"/>
      <c r="BR1118" s="6"/>
      <c r="BS1118" s="6"/>
      <c r="BT1118" s="6"/>
      <c r="BU1118" s="6"/>
      <c r="BV1118" s="6"/>
      <c r="BW1118" s="6"/>
      <c r="BX1118" s="6"/>
      <c r="BY1118" s="6"/>
      <c r="BZ1118" s="6"/>
      <c r="CA1118" s="6"/>
      <c r="CB1118" s="6"/>
      <c r="CC1118" s="6"/>
      <c r="CD1118" s="6"/>
      <c r="CE1118" s="6"/>
      <c r="CF1118" s="6"/>
      <c r="CG1118" s="6"/>
      <c r="CH1118" s="6"/>
      <c r="CI1118" s="6"/>
      <c r="CJ1118" s="6"/>
      <c r="CK1118" s="6"/>
      <c r="CL1118" s="6"/>
      <c r="CM1118" s="6"/>
      <c r="CN1118" s="6"/>
      <c r="CO1118" s="6"/>
      <c r="CP1118" s="6"/>
      <c r="CQ1118" s="6"/>
      <c r="CR1118" s="6"/>
      <c r="CS1118" s="6"/>
      <c r="CT1118" s="6"/>
      <c r="CU1118" s="6"/>
      <c r="CV1118" s="6"/>
      <c r="CW1118" s="6"/>
      <c r="CX1118" s="6"/>
      <c r="CY1118" s="6"/>
      <c r="CZ1118" s="6"/>
      <c r="DA1118" s="6"/>
      <c r="DB1118" s="6"/>
      <c r="DC1118" s="6"/>
      <c r="DD1118" s="6"/>
      <c r="DE1118" s="6"/>
      <c r="DF1118" s="6"/>
      <c r="DG1118" s="6"/>
      <c r="DH1118" s="6"/>
      <c r="DI1118" s="6"/>
      <c r="DJ1118" s="6"/>
      <c r="DK1118" s="6"/>
      <c r="DL1118" s="6"/>
      <c r="DM1118" s="6"/>
      <c r="DN1118" s="6"/>
      <c r="DO1118" s="6"/>
      <c r="DP1118" s="6"/>
      <c r="DQ1118" s="6"/>
      <c r="DR1118" s="6"/>
      <c r="DS1118" s="6"/>
      <c r="DT1118" s="6"/>
      <c r="DU1118" s="6"/>
      <c r="DV1118" s="6"/>
      <c r="DW1118" s="6"/>
      <c r="DX1118" s="6"/>
      <c r="DY1118" s="6"/>
      <c r="DZ1118" s="6"/>
      <c r="EA1118" s="6"/>
      <c r="EB1118" s="6"/>
      <c r="EC1118" s="6"/>
      <c r="ED1118" s="6"/>
      <c r="EE1118" s="6"/>
      <c r="EF1118" s="6"/>
      <c r="EG1118" s="6"/>
      <c r="EH1118" s="6"/>
      <c r="EI1118" s="6"/>
      <c r="EJ1118" s="6"/>
      <c r="EK1118" s="6"/>
      <c r="EL1118" s="6"/>
      <c r="EM1118" s="6"/>
      <c r="EN1118" s="6"/>
      <c r="EO1118" s="6"/>
      <c r="EP1118" s="6"/>
      <c r="EQ1118" s="6"/>
      <c r="ER1118" s="6"/>
      <c r="ES1118" s="6"/>
      <c r="ET1118" s="6"/>
      <c r="EU1118" s="6"/>
      <c r="EV1118" s="6"/>
      <c r="EW1118" s="6"/>
      <c r="EX1118" s="6"/>
      <c r="EY1118" s="6"/>
      <c r="EZ1118" s="6"/>
      <c r="FA1118" s="6"/>
      <c r="FB1118" s="6"/>
      <c r="FC1118" s="6"/>
      <c r="FD1118" s="6"/>
      <c r="FE1118" s="6"/>
      <c r="FF1118" s="6"/>
      <c r="FG1118" s="6"/>
      <c r="FH1118" s="6"/>
      <c r="FI1118" s="6"/>
      <c r="FJ1118" s="6"/>
      <c r="FK1118" s="6"/>
      <c r="FL1118" s="6"/>
      <c r="FM1118" s="6"/>
      <c r="FN1118" s="6"/>
      <c r="FO1118" s="6"/>
      <c r="FP1118" s="6"/>
      <c r="FQ1118" s="6"/>
      <c r="FR1118" s="6"/>
      <c r="FS1118" s="6"/>
      <c r="FT1118" s="6"/>
      <c r="FU1118" s="6"/>
      <c r="FV1118" s="6"/>
      <c r="FW1118" s="6"/>
      <c r="FX1118" s="6"/>
      <c r="FY1118" s="6"/>
      <c r="FZ1118" s="6"/>
      <c r="GA1118" s="6"/>
      <c r="GB1118" s="6"/>
      <c r="GC1118" s="6"/>
      <c r="GD1118" s="6"/>
      <c r="GE1118" s="6"/>
      <c r="GF1118" s="6"/>
      <c r="GG1118" s="6"/>
      <c r="GH1118" s="6"/>
      <c r="GI1118" s="6"/>
      <c r="GJ1118" s="6"/>
      <c r="GK1118" s="6"/>
      <c r="GL1118" s="6"/>
      <c r="GM1118" s="6"/>
      <c r="GN1118" s="6"/>
      <c r="GO1118" s="6"/>
      <c r="GP1118" s="6"/>
      <c r="GQ1118" s="6"/>
      <c r="GR1118" s="6"/>
      <c r="GS1118" s="6"/>
      <c r="GT1118" s="6"/>
      <c r="GU1118" s="6"/>
      <c r="GV1118" s="6"/>
      <c r="GW1118" s="6"/>
      <c r="GX1118" s="6"/>
      <c r="GY1118" s="6"/>
      <c r="GZ1118" s="6"/>
    </row>
    <row r="1119" spans="1:208" x14ac:dyDescent="0.15">
      <c r="A1119" s="153">
        <f t="shared" si="325"/>
        <v>43735</v>
      </c>
      <c r="B1119" s="23" t="str">
        <f t="shared" ca="1" si="335"/>
        <v>n.d</v>
      </c>
      <c r="C1119" s="18">
        <f t="shared" si="326"/>
        <v>285000</v>
      </c>
      <c r="D1119" s="17">
        <f ca="1">IF(A1119&lt;$B$1,VLOOKUP(A1119,[1]DI!$A$4:$B$15000,2,FALSE),0)</f>
        <v>0</v>
      </c>
      <c r="E1119" s="18">
        <f t="shared" ca="1" si="320"/>
        <v>1</v>
      </c>
      <c r="F1119" s="18">
        <f ca="1">(TRUNC(PRODUCT($E$12:$E1118),16))</f>
        <v>1.19285434303586</v>
      </c>
      <c r="G1119" s="18">
        <f t="shared" ca="1" si="319"/>
        <v>1.19285434303586</v>
      </c>
      <c r="H1119" s="18">
        <f t="shared" ca="1" si="321"/>
        <v>1</v>
      </c>
      <c r="I1119" s="17">
        <f t="shared" si="327"/>
        <v>0.03</v>
      </c>
      <c r="J1119" s="5">
        <f t="shared" si="328"/>
        <v>43724</v>
      </c>
      <c r="K1119" s="2">
        <f t="shared" si="329"/>
        <v>9</v>
      </c>
      <c r="L1119" s="27">
        <f t="shared" si="330"/>
        <v>9</v>
      </c>
      <c r="M1119" s="14">
        <f t="shared" si="322"/>
        <v>1.001056229</v>
      </c>
      <c r="N1119" s="14">
        <f t="shared" ca="1" si="323"/>
        <v>1.001056229</v>
      </c>
      <c r="O1119" s="27">
        <f t="shared" si="336"/>
        <v>0</v>
      </c>
      <c r="P1119" s="18">
        <f t="shared" ca="1" si="324"/>
        <v>301.02526499999999</v>
      </c>
      <c r="Q1119" s="3">
        <f t="shared" si="331"/>
        <v>0</v>
      </c>
      <c r="R1119" s="4" t="str">
        <f t="shared" si="332"/>
        <v>A+J=</v>
      </c>
      <c r="S1119" s="5">
        <f t="shared" si="333"/>
        <v>43906</v>
      </c>
      <c r="T1119" s="8">
        <f t="shared" si="334"/>
        <v>0</v>
      </c>
      <c r="U1119" s="7"/>
      <c r="V1119" s="7"/>
      <c r="W1119" s="7"/>
      <c r="X1119" s="8"/>
      <c r="Y1119" s="6"/>
      <c r="Z1119" s="7"/>
      <c r="AA1119" s="8"/>
      <c r="AB1119" s="8"/>
      <c r="AC1119" s="8"/>
      <c r="AD1119" s="7"/>
      <c r="AE1119" s="9"/>
      <c r="AF1119" s="7"/>
      <c r="AG1119" s="7"/>
      <c r="AH1119" s="6"/>
      <c r="AI1119" s="6"/>
      <c r="AJ1119" s="6"/>
      <c r="AK1119" s="6"/>
      <c r="AL1119" s="6"/>
      <c r="AM1119" s="6"/>
      <c r="AN1119" s="6"/>
      <c r="AO1119" s="6"/>
      <c r="AP1119" s="6"/>
      <c r="AQ1119" s="6"/>
      <c r="AR1119" s="6"/>
      <c r="AS1119" s="6"/>
      <c r="AT1119" s="6"/>
      <c r="AU1119" s="6"/>
      <c r="AV1119" s="6"/>
      <c r="AW1119" s="6"/>
      <c r="AX1119" s="6"/>
      <c r="AY1119" s="6"/>
      <c r="AZ1119" s="6"/>
      <c r="BA1119" s="6"/>
      <c r="BB1119" s="6"/>
      <c r="BC1119" s="6"/>
      <c r="BD1119" s="6"/>
      <c r="BE1119" s="6"/>
      <c r="BF1119" s="6"/>
      <c r="BG1119" s="6"/>
      <c r="BH1119" s="6"/>
      <c r="BI1119" s="6"/>
      <c r="BJ1119" s="6"/>
      <c r="BK1119" s="6"/>
      <c r="BL1119" s="6"/>
      <c r="BM1119" s="6"/>
      <c r="BN1119" s="6"/>
      <c r="BO1119" s="6"/>
      <c r="BP1119" s="6"/>
      <c r="BQ1119" s="6"/>
      <c r="BR1119" s="6"/>
      <c r="BS1119" s="6"/>
      <c r="BT1119" s="6"/>
      <c r="BU1119" s="6"/>
      <c r="BV1119" s="6"/>
      <c r="BW1119" s="6"/>
      <c r="BX1119" s="6"/>
      <c r="BY1119" s="6"/>
      <c r="BZ1119" s="6"/>
      <c r="CA1119" s="6"/>
      <c r="CB1119" s="6"/>
      <c r="CC1119" s="6"/>
      <c r="CD1119" s="6"/>
      <c r="CE1119" s="6"/>
      <c r="CF1119" s="6"/>
      <c r="CG1119" s="6"/>
      <c r="CH1119" s="6"/>
      <c r="CI1119" s="6"/>
      <c r="CJ1119" s="6"/>
      <c r="CK1119" s="6"/>
      <c r="CL1119" s="6"/>
      <c r="CM1119" s="6"/>
      <c r="CN1119" s="6"/>
      <c r="CO1119" s="6"/>
      <c r="CP1119" s="6"/>
      <c r="CQ1119" s="6"/>
      <c r="CR1119" s="6"/>
      <c r="CS1119" s="6"/>
      <c r="CT1119" s="6"/>
      <c r="CU1119" s="6"/>
      <c r="CV1119" s="6"/>
      <c r="CW1119" s="6"/>
      <c r="CX1119" s="6"/>
      <c r="CY1119" s="6"/>
      <c r="CZ1119" s="6"/>
      <c r="DA1119" s="6"/>
      <c r="DB1119" s="6"/>
      <c r="DC1119" s="6"/>
      <c r="DD1119" s="6"/>
      <c r="DE1119" s="6"/>
      <c r="DF1119" s="6"/>
      <c r="DG1119" s="6"/>
      <c r="DH1119" s="6"/>
      <c r="DI1119" s="6"/>
      <c r="DJ1119" s="6"/>
      <c r="DK1119" s="6"/>
      <c r="DL1119" s="6"/>
      <c r="DM1119" s="6"/>
      <c r="DN1119" s="6"/>
      <c r="DO1119" s="6"/>
      <c r="DP1119" s="6"/>
      <c r="DQ1119" s="6"/>
      <c r="DR1119" s="6"/>
      <c r="DS1119" s="6"/>
      <c r="DT1119" s="6"/>
      <c r="DU1119" s="6"/>
      <c r="DV1119" s="6"/>
      <c r="DW1119" s="6"/>
      <c r="DX1119" s="6"/>
      <c r="DY1119" s="6"/>
      <c r="DZ1119" s="6"/>
      <c r="EA1119" s="6"/>
      <c r="EB1119" s="6"/>
      <c r="EC1119" s="6"/>
      <c r="ED1119" s="6"/>
      <c r="EE1119" s="6"/>
      <c r="EF1119" s="6"/>
      <c r="EG1119" s="6"/>
      <c r="EH1119" s="6"/>
      <c r="EI1119" s="6"/>
      <c r="EJ1119" s="6"/>
      <c r="EK1119" s="6"/>
      <c r="EL1119" s="6"/>
      <c r="EM1119" s="6"/>
      <c r="EN1119" s="6"/>
      <c r="EO1119" s="6"/>
      <c r="EP1119" s="6"/>
      <c r="EQ1119" s="6"/>
      <c r="ER1119" s="6"/>
      <c r="ES1119" s="6"/>
      <c r="ET1119" s="6"/>
      <c r="EU1119" s="6"/>
      <c r="EV1119" s="6"/>
      <c r="EW1119" s="6"/>
      <c r="EX1119" s="6"/>
      <c r="EY1119" s="6"/>
      <c r="EZ1119" s="6"/>
      <c r="FA1119" s="6"/>
      <c r="FB1119" s="6"/>
      <c r="FC1119" s="6"/>
      <c r="FD1119" s="6"/>
      <c r="FE1119" s="6"/>
      <c r="FF1119" s="6"/>
      <c r="FG1119" s="6"/>
      <c r="FH1119" s="6"/>
      <c r="FI1119" s="6"/>
      <c r="FJ1119" s="6"/>
      <c r="FK1119" s="6"/>
      <c r="FL1119" s="6"/>
      <c r="FM1119" s="6"/>
      <c r="FN1119" s="6"/>
      <c r="FO1119" s="6"/>
      <c r="FP1119" s="6"/>
      <c r="FQ1119" s="6"/>
      <c r="FR1119" s="6"/>
      <c r="FS1119" s="6"/>
      <c r="FT1119" s="6"/>
      <c r="FU1119" s="6"/>
      <c r="FV1119" s="6"/>
      <c r="FW1119" s="6"/>
      <c r="FX1119" s="6"/>
      <c r="FY1119" s="6"/>
      <c r="FZ1119" s="6"/>
      <c r="GA1119" s="6"/>
      <c r="GB1119" s="6"/>
      <c r="GC1119" s="6"/>
      <c r="GD1119" s="6"/>
      <c r="GE1119" s="6"/>
      <c r="GF1119" s="6"/>
      <c r="GG1119" s="6"/>
      <c r="GH1119" s="6"/>
      <c r="GI1119" s="6"/>
      <c r="GJ1119" s="6"/>
      <c r="GK1119" s="6"/>
      <c r="GL1119" s="6"/>
      <c r="GM1119" s="6"/>
      <c r="GN1119" s="6"/>
      <c r="GO1119" s="6"/>
      <c r="GP1119" s="6"/>
      <c r="GQ1119" s="6"/>
      <c r="GR1119" s="6"/>
      <c r="GS1119" s="6"/>
      <c r="GT1119" s="6"/>
      <c r="GU1119" s="6"/>
      <c r="GV1119" s="6"/>
      <c r="GW1119" s="6"/>
      <c r="GX1119" s="6"/>
      <c r="GY1119" s="6"/>
      <c r="GZ1119" s="6"/>
    </row>
    <row r="1120" spans="1:208" x14ac:dyDescent="0.15">
      <c r="A1120" s="153">
        <f t="shared" si="325"/>
        <v>43736</v>
      </c>
      <c r="B1120" s="23" t="str">
        <f t="shared" ca="1" si="335"/>
        <v>n.d</v>
      </c>
      <c r="C1120" s="18">
        <f t="shared" si="326"/>
        <v>285000</v>
      </c>
      <c r="D1120" s="17">
        <f ca="1">IF(A1120&lt;$B$1,VLOOKUP(A1120,[1]DI!$A$4:$B$15000,2,FALSE),0)</f>
        <v>0</v>
      </c>
      <c r="E1120" s="18">
        <f t="shared" ca="1" si="320"/>
        <v>1</v>
      </c>
      <c r="F1120" s="18">
        <f ca="1">(TRUNC(PRODUCT($E$12:$E1119),16))</f>
        <v>1.19285434303586</v>
      </c>
      <c r="G1120" s="18">
        <f t="shared" ca="1" si="319"/>
        <v>1.19285434303586</v>
      </c>
      <c r="H1120" s="18">
        <f t="shared" ca="1" si="321"/>
        <v>1</v>
      </c>
      <c r="I1120" s="17">
        <f t="shared" si="327"/>
        <v>0.03</v>
      </c>
      <c r="J1120" s="5">
        <f t="shared" si="328"/>
        <v>43724</v>
      </c>
      <c r="K1120" s="2">
        <f t="shared" si="329"/>
        <v>9</v>
      </c>
      <c r="L1120" s="27">
        <f t="shared" si="330"/>
        <v>10</v>
      </c>
      <c r="M1120" s="14">
        <f t="shared" si="322"/>
        <v>1.0011736570000001</v>
      </c>
      <c r="N1120" s="14">
        <f t="shared" ca="1" si="323"/>
        <v>1.0011736570000001</v>
      </c>
      <c r="O1120" s="27">
        <f t="shared" si="336"/>
        <v>0</v>
      </c>
      <c r="P1120" s="18">
        <f t="shared" ca="1" si="324"/>
        <v>334.49224500000003</v>
      </c>
      <c r="Q1120" s="3">
        <f t="shared" si="331"/>
        <v>0</v>
      </c>
      <c r="R1120" s="4" t="str">
        <f t="shared" si="332"/>
        <v>A+J=</v>
      </c>
      <c r="S1120" s="5">
        <f t="shared" si="333"/>
        <v>43906</v>
      </c>
      <c r="T1120" s="8">
        <f t="shared" si="334"/>
        <v>0</v>
      </c>
      <c r="U1120" s="7"/>
      <c r="V1120" s="7"/>
      <c r="W1120" s="7"/>
      <c r="X1120" s="8"/>
      <c r="Y1120" s="6"/>
      <c r="Z1120" s="7"/>
      <c r="AA1120" s="8"/>
      <c r="AB1120" s="8"/>
      <c r="AC1120" s="8"/>
      <c r="AD1120" s="7"/>
      <c r="AE1120" s="9"/>
      <c r="AF1120" s="7"/>
      <c r="AG1120" s="7"/>
      <c r="AH1120" s="6"/>
      <c r="AI1120" s="6"/>
      <c r="AJ1120" s="6"/>
      <c r="AK1120" s="6"/>
      <c r="AL1120" s="6"/>
      <c r="AM1120" s="6"/>
      <c r="AN1120" s="6"/>
      <c r="AO1120" s="6"/>
      <c r="AP1120" s="6"/>
      <c r="AQ1120" s="6"/>
      <c r="AR1120" s="6"/>
      <c r="AS1120" s="6"/>
      <c r="AT1120" s="6"/>
      <c r="AU1120" s="6"/>
      <c r="AV1120" s="6"/>
      <c r="AW1120" s="6"/>
      <c r="AX1120" s="6"/>
      <c r="AY1120" s="6"/>
      <c r="AZ1120" s="6"/>
      <c r="BA1120" s="6"/>
      <c r="BB1120" s="6"/>
      <c r="BC1120" s="6"/>
      <c r="BD1120" s="6"/>
      <c r="BE1120" s="6"/>
      <c r="BF1120" s="6"/>
      <c r="BG1120" s="6"/>
      <c r="BH1120" s="6"/>
      <c r="BI1120" s="6"/>
      <c r="BJ1120" s="6"/>
      <c r="BK1120" s="6"/>
      <c r="BL1120" s="6"/>
      <c r="BM1120" s="6"/>
      <c r="BN1120" s="6"/>
      <c r="BO1120" s="6"/>
      <c r="BP1120" s="6"/>
      <c r="BQ1120" s="6"/>
      <c r="BR1120" s="6"/>
      <c r="BS1120" s="6"/>
      <c r="BT1120" s="6"/>
      <c r="BU1120" s="6"/>
      <c r="BV1120" s="6"/>
      <c r="BW1120" s="6"/>
      <c r="BX1120" s="6"/>
      <c r="BY1120" s="6"/>
      <c r="BZ1120" s="6"/>
      <c r="CA1120" s="6"/>
      <c r="CB1120" s="6"/>
      <c r="CC1120" s="6"/>
      <c r="CD1120" s="6"/>
      <c r="CE1120" s="6"/>
      <c r="CF1120" s="6"/>
      <c r="CG1120" s="6"/>
      <c r="CH1120" s="6"/>
      <c r="CI1120" s="6"/>
      <c r="CJ1120" s="6"/>
      <c r="CK1120" s="6"/>
      <c r="CL1120" s="6"/>
      <c r="CM1120" s="6"/>
      <c r="CN1120" s="6"/>
      <c r="CO1120" s="6"/>
      <c r="CP1120" s="6"/>
      <c r="CQ1120" s="6"/>
      <c r="CR1120" s="6"/>
      <c r="CS1120" s="6"/>
      <c r="CT1120" s="6"/>
      <c r="CU1120" s="6"/>
      <c r="CV1120" s="6"/>
      <c r="CW1120" s="6"/>
      <c r="CX1120" s="6"/>
      <c r="CY1120" s="6"/>
      <c r="CZ1120" s="6"/>
      <c r="DA1120" s="6"/>
      <c r="DB1120" s="6"/>
      <c r="DC1120" s="6"/>
      <c r="DD1120" s="6"/>
      <c r="DE1120" s="6"/>
      <c r="DF1120" s="6"/>
      <c r="DG1120" s="6"/>
      <c r="DH1120" s="6"/>
      <c r="DI1120" s="6"/>
      <c r="DJ1120" s="6"/>
      <c r="DK1120" s="6"/>
      <c r="DL1120" s="6"/>
      <c r="DM1120" s="6"/>
      <c r="DN1120" s="6"/>
      <c r="DO1120" s="6"/>
      <c r="DP1120" s="6"/>
      <c r="DQ1120" s="6"/>
      <c r="DR1120" s="6"/>
      <c r="DS1120" s="6"/>
      <c r="DT1120" s="6"/>
      <c r="DU1120" s="6"/>
      <c r="DV1120" s="6"/>
      <c r="DW1120" s="6"/>
      <c r="DX1120" s="6"/>
      <c r="DY1120" s="6"/>
      <c r="DZ1120" s="6"/>
      <c r="EA1120" s="6"/>
      <c r="EB1120" s="6"/>
      <c r="EC1120" s="6"/>
      <c r="ED1120" s="6"/>
      <c r="EE1120" s="6"/>
      <c r="EF1120" s="6"/>
      <c r="EG1120" s="6"/>
      <c r="EH1120" s="6"/>
      <c r="EI1120" s="6"/>
      <c r="EJ1120" s="6"/>
      <c r="EK1120" s="6"/>
      <c r="EL1120" s="6"/>
      <c r="EM1120" s="6"/>
      <c r="EN1120" s="6"/>
      <c r="EO1120" s="6"/>
      <c r="EP1120" s="6"/>
      <c r="EQ1120" s="6"/>
      <c r="ER1120" s="6"/>
      <c r="ES1120" s="6"/>
      <c r="ET1120" s="6"/>
      <c r="EU1120" s="6"/>
      <c r="EV1120" s="6"/>
      <c r="EW1120" s="6"/>
      <c r="EX1120" s="6"/>
      <c r="EY1120" s="6"/>
      <c r="EZ1120" s="6"/>
      <c r="FA1120" s="6"/>
      <c r="FB1120" s="6"/>
      <c r="FC1120" s="6"/>
      <c r="FD1120" s="6"/>
      <c r="FE1120" s="6"/>
      <c r="FF1120" s="6"/>
      <c r="FG1120" s="6"/>
      <c r="FH1120" s="6"/>
      <c r="FI1120" s="6"/>
      <c r="FJ1120" s="6"/>
      <c r="FK1120" s="6"/>
      <c r="FL1120" s="6"/>
      <c r="FM1120" s="6"/>
      <c r="FN1120" s="6"/>
      <c r="FO1120" s="6"/>
      <c r="FP1120" s="6"/>
      <c r="FQ1120" s="6"/>
      <c r="FR1120" s="6"/>
      <c r="FS1120" s="6"/>
      <c r="FT1120" s="6"/>
      <c r="FU1120" s="6"/>
      <c r="FV1120" s="6"/>
      <c r="FW1120" s="6"/>
      <c r="FX1120" s="6"/>
      <c r="FY1120" s="6"/>
      <c r="FZ1120" s="6"/>
      <c r="GA1120" s="6"/>
      <c r="GB1120" s="6"/>
      <c r="GC1120" s="6"/>
      <c r="GD1120" s="6"/>
      <c r="GE1120" s="6"/>
      <c r="GF1120" s="6"/>
      <c r="GG1120" s="6"/>
      <c r="GH1120" s="6"/>
      <c r="GI1120" s="6"/>
      <c r="GJ1120" s="6"/>
      <c r="GK1120" s="6"/>
      <c r="GL1120" s="6"/>
      <c r="GM1120" s="6"/>
      <c r="GN1120" s="6"/>
      <c r="GO1120" s="6"/>
      <c r="GP1120" s="6"/>
      <c r="GQ1120" s="6"/>
      <c r="GR1120" s="6"/>
      <c r="GS1120" s="6"/>
      <c r="GT1120" s="6"/>
      <c r="GU1120" s="6"/>
      <c r="GV1120" s="6"/>
      <c r="GW1120" s="6"/>
      <c r="GX1120" s="6"/>
      <c r="GY1120" s="6"/>
      <c r="GZ1120" s="6"/>
    </row>
    <row r="1121" spans="1:208" x14ac:dyDescent="0.15">
      <c r="A1121" s="153">
        <f t="shared" si="325"/>
        <v>43737</v>
      </c>
      <c r="B1121" s="23" t="str">
        <f t="shared" ca="1" si="335"/>
        <v>n.d</v>
      </c>
      <c r="C1121" s="18">
        <f t="shared" si="326"/>
        <v>285000</v>
      </c>
      <c r="D1121" s="17">
        <f ca="1">IF(A1121&lt;$B$1,VLOOKUP(A1121,[1]DI!$A$4:$B$15000,2,FALSE),0)</f>
        <v>0</v>
      </c>
      <c r="E1121" s="18">
        <f t="shared" ca="1" si="320"/>
        <v>1</v>
      </c>
      <c r="F1121" s="18">
        <f ca="1">(TRUNC(PRODUCT($E$12:$E1120),16))</f>
        <v>1.19285434303586</v>
      </c>
      <c r="G1121" s="18">
        <f t="shared" ca="1" si="319"/>
        <v>1.19285434303586</v>
      </c>
      <c r="H1121" s="18">
        <f t="shared" ca="1" si="321"/>
        <v>1</v>
      </c>
      <c r="I1121" s="17">
        <f t="shared" si="327"/>
        <v>0.03</v>
      </c>
      <c r="J1121" s="5">
        <f t="shared" si="328"/>
        <v>43724</v>
      </c>
      <c r="K1121" s="2">
        <f t="shared" si="329"/>
        <v>9</v>
      </c>
      <c r="L1121" s="27">
        <f t="shared" si="330"/>
        <v>10</v>
      </c>
      <c r="M1121" s="14">
        <f t="shared" si="322"/>
        <v>1.0011736570000001</v>
      </c>
      <c r="N1121" s="14">
        <f t="shared" ca="1" si="323"/>
        <v>1.0011736570000001</v>
      </c>
      <c r="O1121" s="27">
        <f t="shared" si="336"/>
        <v>0</v>
      </c>
      <c r="P1121" s="18">
        <f t="shared" ca="1" si="324"/>
        <v>334.49224500000003</v>
      </c>
      <c r="Q1121" s="3">
        <f t="shared" si="331"/>
        <v>0</v>
      </c>
      <c r="R1121" s="4" t="str">
        <f t="shared" si="332"/>
        <v>A+J=</v>
      </c>
      <c r="S1121" s="5">
        <f t="shared" si="333"/>
        <v>43906</v>
      </c>
      <c r="T1121" s="8">
        <f t="shared" si="334"/>
        <v>0</v>
      </c>
      <c r="U1121" s="7"/>
      <c r="V1121" s="7"/>
      <c r="W1121" s="7"/>
      <c r="X1121" s="8"/>
      <c r="Y1121" s="6"/>
      <c r="Z1121" s="7"/>
      <c r="AA1121" s="8"/>
      <c r="AB1121" s="8"/>
      <c r="AC1121" s="8"/>
      <c r="AD1121" s="7"/>
      <c r="AE1121" s="9"/>
      <c r="AF1121" s="7"/>
      <c r="AG1121" s="7"/>
      <c r="AH1121" s="6"/>
      <c r="AI1121" s="6"/>
      <c r="AJ1121" s="6"/>
      <c r="AK1121" s="6"/>
      <c r="AL1121" s="6"/>
      <c r="AM1121" s="6"/>
      <c r="AN1121" s="6"/>
      <c r="AO1121" s="6"/>
      <c r="AP1121" s="6"/>
      <c r="AQ1121" s="6"/>
      <c r="AR1121" s="6"/>
      <c r="AS1121" s="6"/>
      <c r="AT1121" s="6"/>
      <c r="AU1121" s="6"/>
      <c r="AV1121" s="6"/>
      <c r="AW1121" s="6"/>
      <c r="AX1121" s="6"/>
      <c r="AY1121" s="6"/>
      <c r="AZ1121" s="6"/>
      <c r="BA1121" s="6"/>
      <c r="BB1121" s="6"/>
      <c r="BC1121" s="6"/>
      <c r="BD1121" s="6"/>
      <c r="BE1121" s="6"/>
      <c r="BF1121" s="6"/>
      <c r="BG1121" s="6"/>
      <c r="BH1121" s="6"/>
      <c r="BI1121" s="6"/>
      <c r="BJ1121" s="6"/>
      <c r="BK1121" s="6"/>
      <c r="BL1121" s="6"/>
      <c r="BM1121" s="6"/>
      <c r="BN1121" s="6"/>
      <c r="BO1121" s="6"/>
      <c r="BP1121" s="6"/>
      <c r="BQ1121" s="6"/>
      <c r="BR1121" s="6"/>
      <c r="BS1121" s="6"/>
      <c r="BT1121" s="6"/>
      <c r="BU1121" s="6"/>
      <c r="BV1121" s="6"/>
      <c r="BW1121" s="6"/>
      <c r="BX1121" s="6"/>
      <c r="BY1121" s="6"/>
      <c r="BZ1121" s="6"/>
      <c r="CA1121" s="6"/>
      <c r="CB1121" s="6"/>
      <c r="CC1121" s="6"/>
      <c r="CD1121" s="6"/>
      <c r="CE1121" s="6"/>
      <c r="CF1121" s="6"/>
      <c r="CG1121" s="6"/>
      <c r="CH1121" s="6"/>
      <c r="CI1121" s="6"/>
      <c r="CJ1121" s="6"/>
      <c r="CK1121" s="6"/>
      <c r="CL1121" s="6"/>
      <c r="CM1121" s="6"/>
      <c r="CN1121" s="6"/>
      <c r="CO1121" s="6"/>
      <c r="CP1121" s="6"/>
      <c r="CQ1121" s="6"/>
      <c r="CR1121" s="6"/>
      <c r="CS1121" s="6"/>
      <c r="CT1121" s="6"/>
      <c r="CU1121" s="6"/>
      <c r="CV1121" s="6"/>
      <c r="CW1121" s="6"/>
      <c r="CX1121" s="6"/>
      <c r="CY1121" s="6"/>
      <c r="CZ1121" s="6"/>
      <c r="DA1121" s="6"/>
      <c r="DB1121" s="6"/>
      <c r="DC1121" s="6"/>
      <c r="DD1121" s="6"/>
      <c r="DE1121" s="6"/>
      <c r="DF1121" s="6"/>
      <c r="DG1121" s="6"/>
      <c r="DH1121" s="6"/>
      <c r="DI1121" s="6"/>
      <c r="DJ1121" s="6"/>
      <c r="DK1121" s="6"/>
      <c r="DL1121" s="6"/>
      <c r="DM1121" s="6"/>
      <c r="DN1121" s="6"/>
      <c r="DO1121" s="6"/>
      <c r="DP1121" s="6"/>
      <c r="DQ1121" s="6"/>
      <c r="DR1121" s="6"/>
      <c r="DS1121" s="6"/>
      <c r="DT1121" s="6"/>
      <c r="DU1121" s="6"/>
      <c r="DV1121" s="6"/>
      <c r="DW1121" s="6"/>
      <c r="DX1121" s="6"/>
      <c r="DY1121" s="6"/>
      <c r="DZ1121" s="6"/>
      <c r="EA1121" s="6"/>
      <c r="EB1121" s="6"/>
      <c r="EC1121" s="6"/>
      <c r="ED1121" s="6"/>
      <c r="EE1121" s="6"/>
      <c r="EF1121" s="6"/>
      <c r="EG1121" s="6"/>
      <c r="EH1121" s="6"/>
      <c r="EI1121" s="6"/>
      <c r="EJ1121" s="6"/>
      <c r="EK1121" s="6"/>
      <c r="EL1121" s="6"/>
      <c r="EM1121" s="6"/>
      <c r="EN1121" s="6"/>
      <c r="EO1121" s="6"/>
      <c r="EP1121" s="6"/>
      <c r="EQ1121" s="6"/>
      <c r="ER1121" s="6"/>
      <c r="ES1121" s="6"/>
      <c r="ET1121" s="6"/>
      <c r="EU1121" s="6"/>
      <c r="EV1121" s="6"/>
      <c r="EW1121" s="6"/>
      <c r="EX1121" s="6"/>
      <c r="EY1121" s="6"/>
      <c r="EZ1121" s="6"/>
      <c r="FA1121" s="6"/>
      <c r="FB1121" s="6"/>
      <c r="FC1121" s="6"/>
      <c r="FD1121" s="6"/>
      <c r="FE1121" s="6"/>
      <c r="FF1121" s="6"/>
      <c r="FG1121" s="6"/>
      <c r="FH1121" s="6"/>
      <c r="FI1121" s="6"/>
      <c r="FJ1121" s="6"/>
      <c r="FK1121" s="6"/>
      <c r="FL1121" s="6"/>
      <c r="FM1121" s="6"/>
      <c r="FN1121" s="6"/>
      <c r="FO1121" s="6"/>
      <c r="FP1121" s="6"/>
      <c r="FQ1121" s="6"/>
      <c r="FR1121" s="6"/>
      <c r="FS1121" s="6"/>
      <c r="FT1121" s="6"/>
      <c r="FU1121" s="6"/>
      <c r="FV1121" s="6"/>
      <c r="FW1121" s="6"/>
      <c r="FX1121" s="6"/>
      <c r="FY1121" s="6"/>
      <c r="FZ1121" s="6"/>
      <c r="GA1121" s="6"/>
      <c r="GB1121" s="6"/>
      <c r="GC1121" s="6"/>
      <c r="GD1121" s="6"/>
      <c r="GE1121" s="6"/>
      <c r="GF1121" s="6"/>
      <c r="GG1121" s="6"/>
      <c r="GH1121" s="6"/>
      <c r="GI1121" s="6"/>
      <c r="GJ1121" s="6"/>
      <c r="GK1121" s="6"/>
      <c r="GL1121" s="6"/>
      <c r="GM1121" s="6"/>
      <c r="GN1121" s="6"/>
      <c r="GO1121" s="6"/>
      <c r="GP1121" s="6"/>
      <c r="GQ1121" s="6"/>
      <c r="GR1121" s="6"/>
      <c r="GS1121" s="6"/>
      <c r="GT1121" s="6"/>
      <c r="GU1121" s="6"/>
      <c r="GV1121" s="6"/>
      <c r="GW1121" s="6"/>
      <c r="GX1121" s="6"/>
      <c r="GY1121" s="6"/>
      <c r="GZ1121" s="6"/>
    </row>
    <row r="1122" spans="1:208" x14ac:dyDescent="0.15">
      <c r="A1122" s="153">
        <f t="shared" si="325"/>
        <v>43738</v>
      </c>
      <c r="B1122" s="23" t="str">
        <f t="shared" ca="1" si="335"/>
        <v>n.d</v>
      </c>
      <c r="C1122" s="18">
        <f t="shared" si="326"/>
        <v>285000</v>
      </c>
      <c r="D1122" s="17">
        <f ca="1">IF(A1122&lt;$B$1,VLOOKUP(A1122,[1]DI!$A$4:$B$15000,2,FALSE),0)</f>
        <v>0</v>
      </c>
      <c r="E1122" s="18">
        <f t="shared" ca="1" si="320"/>
        <v>1</v>
      </c>
      <c r="F1122" s="18">
        <f ca="1">(TRUNC(PRODUCT($E$12:$E1121),16))</f>
        <v>1.19285434303586</v>
      </c>
      <c r="G1122" s="18">
        <f t="shared" ca="1" si="319"/>
        <v>1.19285434303586</v>
      </c>
      <c r="H1122" s="18">
        <f t="shared" ca="1" si="321"/>
        <v>1</v>
      </c>
      <c r="I1122" s="17">
        <f t="shared" si="327"/>
        <v>0.03</v>
      </c>
      <c r="J1122" s="5">
        <f t="shared" si="328"/>
        <v>43724</v>
      </c>
      <c r="K1122" s="2">
        <f t="shared" si="329"/>
        <v>10</v>
      </c>
      <c r="L1122" s="27">
        <f t="shared" si="330"/>
        <v>10</v>
      </c>
      <c r="M1122" s="14">
        <f t="shared" si="322"/>
        <v>1.0011736570000001</v>
      </c>
      <c r="N1122" s="14">
        <f t="shared" ca="1" si="323"/>
        <v>1.0011736570000001</v>
      </c>
      <c r="O1122" s="27">
        <f t="shared" si="336"/>
        <v>0</v>
      </c>
      <c r="P1122" s="18">
        <f t="shared" ca="1" si="324"/>
        <v>334.49224500000003</v>
      </c>
      <c r="Q1122" s="3">
        <f t="shared" si="331"/>
        <v>0</v>
      </c>
      <c r="R1122" s="4" t="str">
        <f t="shared" si="332"/>
        <v>A+J=</v>
      </c>
      <c r="S1122" s="5">
        <f t="shared" si="333"/>
        <v>43906</v>
      </c>
      <c r="T1122" s="8">
        <f t="shared" si="334"/>
        <v>0</v>
      </c>
      <c r="U1122" s="7"/>
      <c r="V1122" s="7"/>
      <c r="W1122" s="7"/>
      <c r="X1122" s="8"/>
      <c r="Y1122" s="6"/>
      <c r="Z1122" s="7"/>
      <c r="AA1122" s="8"/>
      <c r="AB1122" s="8"/>
      <c r="AC1122" s="8"/>
      <c r="AD1122" s="7"/>
      <c r="AE1122" s="9"/>
      <c r="AF1122" s="7"/>
      <c r="AG1122" s="7"/>
      <c r="AH1122" s="6"/>
      <c r="AI1122" s="6"/>
      <c r="AJ1122" s="6"/>
      <c r="AK1122" s="6"/>
      <c r="AL1122" s="6"/>
      <c r="AM1122" s="6"/>
      <c r="AN1122" s="6"/>
      <c r="AO1122" s="6"/>
      <c r="AP1122" s="6"/>
      <c r="AQ1122" s="6"/>
      <c r="AR1122" s="6"/>
      <c r="AS1122" s="6"/>
      <c r="AT1122" s="6"/>
      <c r="AU1122" s="6"/>
      <c r="AV1122" s="6"/>
      <c r="AW1122" s="6"/>
      <c r="AX1122" s="6"/>
      <c r="AY1122" s="6"/>
      <c r="AZ1122" s="6"/>
      <c r="BA1122" s="6"/>
      <c r="BB1122" s="6"/>
      <c r="BC1122" s="6"/>
      <c r="BD1122" s="6"/>
      <c r="BE1122" s="6"/>
      <c r="BF1122" s="6"/>
      <c r="BG1122" s="6"/>
      <c r="BH1122" s="6"/>
      <c r="BI1122" s="6"/>
      <c r="BJ1122" s="6"/>
      <c r="BK1122" s="6"/>
      <c r="BL1122" s="6"/>
      <c r="BM1122" s="6"/>
      <c r="BN1122" s="6"/>
      <c r="BO1122" s="6"/>
      <c r="BP1122" s="6"/>
      <c r="BQ1122" s="6"/>
      <c r="BR1122" s="6"/>
      <c r="BS1122" s="6"/>
      <c r="BT1122" s="6"/>
      <c r="BU1122" s="6"/>
      <c r="BV1122" s="6"/>
      <c r="BW1122" s="6"/>
      <c r="BX1122" s="6"/>
      <c r="BY1122" s="6"/>
      <c r="BZ1122" s="6"/>
      <c r="CA1122" s="6"/>
      <c r="CB1122" s="6"/>
      <c r="CC1122" s="6"/>
      <c r="CD1122" s="6"/>
      <c r="CE1122" s="6"/>
      <c r="CF1122" s="6"/>
      <c r="CG1122" s="6"/>
      <c r="CH1122" s="6"/>
      <c r="CI1122" s="6"/>
      <c r="CJ1122" s="6"/>
      <c r="CK1122" s="6"/>
      <c r="CL1122" s="6"/>
      <c r="CM1122" s="6"/>
      <c r="CN1122" s="6"/>
      <c r="CO1122" s="6"/>
      <c r="CP1122" s="6"/>
      <c r="CQ1122" s="6"/>
      <c r="CR1122" s="6"/>
      <c r="CS1122" s="6"/>
      <c r="CT1122" s="6"/>
      <c r="CU1122" s="6"/>
      <c r="CV1122" s="6"/>
      <c r="CW1122" s="6"/>
      <c r="CX1122" s="6"/>
      <c r="CY1122" s="6"/>
      <c r="CZ1122" s="6"/>
      <c r="DA1122" s="6"/>
      <c r="DB1122" s="6"/>
      <c r="DC1122" s="6"/>
      <c r="DD1122" s="6"/>
      <c r="DE1122" s="6"/>
      <c r="DF1122" s="6"/>
      <c r="DG1122" s="6"/>
      <c r="DH1122" s="6"/>
      <c r="DI1122" s="6"/>
      <c r="DJ1122" s="6"/>
      <c r="DK1122" s="6"/>
      <c r="DL1122" s="6"/>
      <c r="DM1122" s="6"/>
      <c r="DN1122" s="6"/>
      <c r="DO1122" s="6"/>
      <c r="DP1122" s="6"/>
      <c r="DQ1122" s="6"/>
      <c r="DR1122" s="6"/>
      <c r="DS1122" s="6"/>
      <c r="DT1122" s="6"/>
      <c r="DU1122" s="6"/>
      <c r="DV1122" s="6"/>
      <c r="DW1122" s="6"/>
      <c r="DX1122" s="6"/>
      <c r="DY1122" s="6"/>
      <c r="DZ1122" s="6"/>
      <c r="EA1122" s="6"/>
      <c r="EB1122" s="6"/>
      <c r="EC1122" s="6"/>
      <c r="ED1122" s="6"/>
      <c r="EE1122" s="6"/>
      <c r="EF1122" s="6"/>
      <c r="EG1122" s="6"/>
      <c r="EH1122" s="6"/>
      <c r="EI1122" s="6"/>
      <c r="EJ1122" s="6"/>
      <c r="EK1122" s="6"/>
      <c r="EL1122" s="6"/>
      <c r="EM1122" s="6"/>
      <c r="EN1122" s="6"/>
      <c r="EO1122" s="6"/>
      <c r="EP1122" s="6"/>
      <c r="EQ1122" s="6"/>
      <c r="ER1122" s="6"/>
      <c r="ES1122" s="6"/>
      <c r="ET1122" s="6"/>
      <c r="EU1122" s="6"/>
      <c r="EV1122" s="6"/>
      <c r="EW1122" s="6"/>
      <c r="EX1122" s="6"/>
      <c r="EY1122" s="6"/>
      <c r="EZ1122" s="6"/>
      <c r="FA1122" s="6"/>
      <c r="FB1122" s="6"/>
      <c r="FC1122" s="6"/>
      <c r="FD1122" s="6"/>
      <c r="FE1122" s="6"/>
      <c r="FF1122" s="6"/>
      <c r="FG1122" s="6"/>
      <c r="FH1122" s="6"/>
      <c r="FI1122" s="6"/>
      <c r="FJ1122" s="6"/>
      <c r="FK1122" s="6"/>
      <c r="FL1122" s="6"/>
      <c r="FM1122" s="6"/>
      <c r="FN1122" s="6"/>
      <c r="FO1122" s="6"/>
      <c r="FP1122" s="6"/>
      <c r="FQ1122" s="6"/>
      <c r="FR1122" s="6"/>
      <c r="FS1122" s="6"/>
      <c r="FT1122" s="6"/>
      <c r="FU1122" s="6"/>
      <c r="FV1122" s="6"/>
      <c r="FW1122" s="6"/>
      <c r="FX1122" s="6"/>
      <c r="FY1122" s="6"/>
      <c r="FZ1122" s="6"/>
      <c r="GA1122" s="6"/>
      <c r="GB1122" s="6"/>
      <c r="GC1122" s="6"/>
      <c r="GD1122" s="6"/>
      <c r="GE1122" s="6"/>
      <c r="GF1122" s="6"/>
      <c r="GG1122" s="6"/>
      <c r="GH1122" s="6"/>
      <c r="GI1122" s="6"/>
      <c r="GJ1122" s="6"/>
      <c r="GK1122" s="6"/>
      <c r="GL1122" s="6"/>
      <c r="GM1122" s="6"/>
      <c r="GN1122" s="6"/>
      <c r="GO1122" s="6"/>
      <c r="GP1122" s="6"/>
      <c r="GQ1122" s="6"/>
      <c r="GR1122" s="6"/>
      <c r="GS1122" s="6"/>
      <c r="GT1122" s="6"/>
      <c r="GU1122" s="6"/>
      <c r="GV1122" s="6"/>
      <c r="GW1122" s="6"/>
      <c r="GX1122" s="6"/>
      <c r="GY1122" s="6"/>
      <c r="GZ1122" s="6"/>
    </row>
    <row r="1123" spans="1:208" x14ac:dyDescent="0.15">
      <c r="A1123" s="153">
        <f t="shared" si="325"/>
        <v>43739</v>
      </c>
      <c r="B1123" s="23" t="str">
        <f t="shared" ca="1" si="335"/>
        <v>n.d</v>
      </c>
      <c r="C1123" s="18">
        <f t="shared" si="326"/>
        <v>285000</v>
      </c>
      <c r="D1123" s="17">
        <f ca="1">IF(A1123&lt;$B$1,VLOOKUP(A1123,[1]DI!$A$4:$B$15000,2,FALSE),0)</f>
        <v>0</v>
      </c>
      <c r="E1123" s="18">
        <f t="shared" ca="1" si="320"/>
        <v>1</v>
      </c>
      <c r="F1123" s="18">
        <f ca="1">(TRUNC(PRODUCT($E$12:$E1122),16))</f>
        <v>1.19285434303586</v>
      </c>
      <c r="G1123" s="18">
        <f t="shared" ca="1" si="319"/>
        <v>1.19285434303586</v>
      </c>
      <c r="H1123" s="18">
        <f t="shared" ca="1" si="321"/>
        <v>1</v>
      </c>
      <c r="I1123" s="17">
        <f t="shared" si="327"/>
        <v>0.03</v>
      </c>
      <c r="J1123" s="5">
        <f t="shared" si="328"/>
        <v>43724</v>
      </c>
      <c r="K1123" s="2">
        <f t="shared" si="329"/>
        <v>11</v>
      </c>
      <c r="L1123" s="27">
        <f t="shared" si="330"/>
        <v>11</v>
      </c>
      <c r="M1123" s="14">
        <f t="shared" si="322"/>
        <v>1.001291098</v>
      </c>
      <c r="N1123" s="14">
        <f t="shared" ca="1" si="323"/>
        <v>1.001291098</v>
      </c>
      <c r="O1123" s="27">
        <f t="shared" si="336"/>
        <v>0</v>
      </c>
      <c r="P1123" s="18">
        <f t="shared" ca="1" si="324"/>
        <v>367.96292999999997</v>
      </c>
      <c r="Q1123" s="3">
        <f t="shared" si="331"/>
        <v>0</v>
      </c>
      <c r="R1123" s="4" t="str">
        <f t="shared" si="332"/>
        <v>A+J=</v>
      </c>
      <c r="S1123" s="5">
        <f t="shared" si="333"/>
        <v>43906</v>
      </c>
      <c r="T1123" s="8">
        <f t="shared" si="334"/>
        <v>0</v>
      </c>
      <c r="U1123" s="7"/>
      <c r="V1123" s="7"/>
      <c r="W1123" s="7"/>
      <c r="X1123" s="8"/>
      <c r="Y1123" s="6"/>
      <c r="Z1123" s="7"/>
      <c r="AA1123" s="8"/>
      <c r="AB1123" s="8"/>
      <c r="AC1123" s="8"/>
      <c r="AD1123" s="7"/>
      <c r="AE1123" s="9"/>
      <c r="AF1123" s="7"/>
      <c r="AG1123" s="7"/>
      <c r="AH1123" s="6"/>
      <c r="AI1123" s="6"/>
      <c r="AJ1123" s="6"/>
      <c r="AK1123" s="6"/>
      <c r="AL1123" s="6"/>
      <c r="AM1123" s="6"/>
      <c r="AN1123" s="6"/>
      <c r="AO1123" s="6"/>
      <c r="AP1123" s="6"/>
      <c r="AQ1123" s="6"/>
      <c r="AR1123" s="6"/>
      <c r="AS1123" s="6"/>
      <c r="AT1123" s="6"/>
      <c r="AU1123" s="6"/>
      <c r="AV1123" s="6"/>
      <c r="AW1123" s="6"/>
      <c r="AX1123" s="6"/>
      <c r="AY1123" s="6"/>
      <c r="AZ1123" s="6"/>
      <c r="BA1123" s="6"/>
      <c r="BB1123" s="6"/>
      <c r="BC1123" s="6"/>
      <c r="BD1123" s="6"/>
      <c r="BE1123" s="6"/>
      <c r="BF1123" s="6"/>
      <c r="BG1123" s="6"/>
      <c r="BH1123" s="6"/>
      <c r="BI1123" s="6"/>
      <c r="BJ1123" s="6"/>
      <c r="BK1123" s="6"/>
      <c r="BL1123" s="6"/>
      <c r="BM1123" s="6"/>
      <c r="BN1123" s="6"/>
      <c r="BO1123" s="6"/>
      <c r="BP1123" s="6"/>
      <c r="BQ1123" s="6"/>
      <c r="BR1123" s="6"/>
      <c r="BS1123" s="6"/>
      <c r="BT1123" s="6"/>
      <c r="BU1123" s="6"/>
      <c r="BV1123" s="6"/>
      <c r="BW1123" s="6"/>
      <c r="BX1123" s="6"/>
      <c r="BY1123" s="6"/>
      <c r="BZ1123" s="6"/>
      <c r="CA1123" s="6"/>
      <c r="CB1123" s="6"/>
      <c r="CC1123" s="6"/>
      <c r="CD1123" s="6"/>
      <c r="CE1123" s="6"/>
      <c r="CF1123" s="6"/>
      <c r="CG1123" s="6"/>
      <c r="CH1123" s="6"/>
      <c r="CI1123" s="6"/>
      <c r="CJ1123" s="6"/>
      <c r="CK1123" s="6"/>
      <c r="CL1123" s="6"/>
      <c r="CM1123" s="6"/>
      <c r="CN1123" s="6"/>
      <c r="CO1123" s="6"/>
      <c r="CP1123" s="6"/>
      <c r="CQ1123" s="6"/>
      <c r="CR1123" s="6"/>
      <c r="CS1123" s="6"/>
      <c r="CT1123" s="6"/>
      <c r="CU1123" s="6"/>
      <c r="CV1123" s="6"/>
      <c r="CW1123" s="6"/>
      <c r="CX1123" s="6"/>
      <c r="CY1123" s="6"/>
      <c r="CZ1123" s="6"/>
      <c r="DA1123" s="6"/>
      <c r="DB1123" s="6"/>
      <c r="DC1123" s="6"/>
      <c r="DD1123" s="6"/>
      <c r="DE1123" s="6"/>
      <c r="DF1123" s="6"/>
      <c r="DG1123" s="6"/>
      <c r="DH1123" s="6"/>
      <c r="DI1123" s="6"/>
      <c r="DJ1123" s="6"/>
      <c r="DK1123" s="6"/>
      <c r="DL1123" s="6"/>
      <c r="DM1123" s="6"/>
      <c r="DN1123" s="6"/>
      <c r="DO1123" s="6"/>
      <c r="DP1123" s="6"/>
      <c r="DQ1123" s="6"/>
      <c r="DR1123" s="6"/>
      <c r="DS1123" s="6"/>
      <c r="DT1123" s="6"/>
      <c r="DU1123" s="6"/>
      <c r="DV1123" s="6"/>
      <c r="DW1123" s="6"/>
      <c r="DX1123" s="6"/>
      <c r="DY1123" s="6"/>
      <c r="DZ1123" s="6"/>
      <c r="EA1123" s="6"/>
      <c r="EB1123" s="6"/>
      <c r="EC1123" s="6"/>
      <c r="ED1123" s="6"/>
      <c r="EE1123" s="6"/>
      <c r="EF1123" s="6"/>
      <c r="EG1123" s="6"/>
      <c r="EH1123" s="6"/>
      <c r="EI1123" s="6"/>
      <c r="EJ1123" s="6"/>
      <c r="EK1123" s="6"/>
      <c r="EL1123" s="6"/>
      <c r="EM1123" s="6"/>
      <c r="EN1123" s="6"/>
      <c r="EO1123" s="6"/>
      <c r="EP1123" s="6"/>
      <c r="EQ1123" s="6"/>
      <c r="ER1123" s="6"/>
      <c r="ES1123" s="6"/>
      <c r="ET1123" s="6"/>
      <c r="EU1123" s="6"/>
      <c r="EV1123" s="6"/>
      <c r="EW1123" s="6"/>
      <c r="EX1123" s="6"/>
      <c r="EY1123" s="6"/>
      <c r="EZ1123" s="6"/>
      <c r="FA1123" s="6"/>
      <c r="FB1123" s="6"/>
      <c r="FC1123" s="6"/>
      <c r="FD1123" s="6"/>
      <c r="FE1123" s="6"/>
      <c r="FF1123" s="6"/>
      <c r="FG1123" s="6"/>
      <c r="FH1123" s="6"/>
      <c r="FI1123" s="6"/>
      <c r="FJ1123" s="6"/>
      <c r="FK1123" s="6"/>
      <c r="FL1123" s="6"/>
      <c r="FM1123" s="6"/>
      <c r="FN1123" s="6"/>
      <c r="FO1123" s="6"/>
      <c r="FP1123" s="6"/>
      <c r="FQ1123" s="6"/>
      <c r="FR1123" s="6"/>
      <c r="FS1123" s="6"/>
      <c r="FT1123" s="6"/>
      <c r="FU1123" s="6"/>
      <c r="FV1123" s="6"/>
      <c r="FW1123" s="6"/>
      <c r="FX1123" s="6"/>
      <c r="FY1123" s="6"/>
      <c r="FZ1123" s="6"/>
      <c r="GA1123" s="6"/>
      <c r="GB1123" s="6"/>
      <c r="GC1123" s="6"/>
      <c r="GD1123" s="6"/>
      <c r="GE1123" s="6"/>
      <c r="GF1123" s="6"/>
      <c r="GG1123" s="6"/>
      <c r="GH1123" s="6"/>
      <c r="GI1123" s="6"/>
      <c r="GJ1123" s="6"/>
      <c r="GK1123" s="6"/>
      <c r="GL1123" s="6"/>
      <c r="GM1123" s="6"/>
      <c r="GN1123" s="6"/>
      <c r="GO1123" s="6"/>
      <c r="GP1123" s="6"/>
      <c r="GQ1123" s="6"/>
      <c r="GR1123" s="6"/>
      <c r="GS1123" s="6"/>
      <c r="GT1123" s="6"/>
      <c r="GU1123" s="6"/>
      <c r="GV1123" s="6"/>
      <c r="GW1123" s="6"/>
      <c r="GX1123" s="6"/>
      <c r="GY1123" s="6"/>
      <c r="GZ1123" s="6"/>
    </row>
    <row r="1124" spans="1:208" x14ac:dyDescent="0.15">
      <c r="A1124" s="153">
        <f t="shared" si="325"/>
        <v>43740</v>
      </c>
      <c r="B1124" s="23" t="str">
        <f t="shared" ca="1" si="335"/>
        <v>n.d</v>
      </c>
      <c r="C1124" s="18">
        <f t="shared" si="326"/>
        <v>285000</v>
      </c>
      <c r="D1124" s="17">
        <f ca="1">IF(A1124&lt;$B$1,VLOOKUP(A1124,[1]DI!$A$4:$B$15000,2,FALSE),0)</f>
        <v>0</v>
      </c>
      <c r="E1124" s="18">
        <f t="shared" ca="1" si="320"/>
        <v>1</v>
      </c>
      <c r="F1124" s="18">
        <f ca="1">(TRUNC(PRODUCT($E$12:$E1123),16))</f>
        <v>1.19285434303586</v>
      </c>
      <c r="G1124" s="18">
        <f t="shared" ca="1" si="319"/>
        <v>1.19285434303586</v>
      </c>
      <c r="H1124" s="18">
        <f t="shared" ca="1" si="321"/>
        <v>1</v>
      </c>
      <c r="I1124" s="17">
        <f t="shared" si="327"/>
        <v>0.03</v>
      </c>
      <c r="J1124" s="5">
        <f t="shared" si="328"/>
        <v>43724</v>
      </c>
      <c r="K1124" s="2">
        <f t="shared" si="329"/>
        <v>12</v>
      </c>
      <c r="L1124" s="27">
        <f t="shared" si="330"/>
        <v>12</v>
      </c>
      <c r="M1124" s="14">
        <f t="shared" si="322"/>
        <v>1.0014085530000001</v>
      </c>
      <c r="N1124" s="14">
        <f t="shared" ca="1" si="323"/>
        <v>1.0014085530000001</v>
      </c>
      <c r="O1124" s="27">
        <f t="shared" si="336"/>
        <v>0</v>
      </c>
      <c r="P1124" s="18">
        <f t="shared" ca="1" si="324"/>
        <v>401.43760500000002</v>
      </c>
      <c r="Q1124" s="3">
        <f t="shared" si="331"/>
        <v>0</v>
      </c>
      <c r="R1124" s="4" t="str">
        <f t="shared" si="332"/>
        <v>A+J=</v>
      </c>
      <c r="S1124" s="5">
        <f t="shared" si="333"/>
        <v>43906</v>
      </c>
      <c r="T1124" s="8">
        <f t="shared" si="334"/>
        <v>0</v>
      </c>
      <c r="U1124" s="7"/>
      <c r="V1124" s="7"/>
      <c r="W1124" s="7"/>
      <c r="X1124" s="8"/>
      <c r="Y1124" s="6"/>
      <c r="Z1124" s="7"/>
      <c r="AA1124" s="8"/>
      <c r="AB1124" s="8"/>
      <c r="AC1124" s="8"/>
      <c r="AD1124" s="7"/>
      <c r="AE1124" s="9"/>
      <c r="AF1124" s="7"/>
      <c r="AG1124" s="7"/>
      <c r="AH1124" s="6"/>
      <c r="AI1124" s="6"/>
      <c r="AJ1124" s="6"/>
      <c r="AK1124" s="6"/>
      <c r="AL1124" s="6"/>
      <c r="AM1124" s="6"/>
      <c r="AN1124" s="6"/>
      <c r="AO1124" s="6"/>
      <c r="AP1124" s="6"/>
      <c r="AQ1124" s="6"/>
      <c r="AR1124" s="6"/>
      <c r="AS1124" s="6"/>
      <c r="AT1124" s="6"/>
      <c r="AU1124" s="6"/>
      <c r="AV1124" s="6"/>
      <c r="AW1124" s="6"/>
      <c r="AX1124" s="6"/>
      <c r="AY1124" s="6"/>
      <c r="AZ1124" s="6"/>
      <c r="BA1124" s="6"/>
      <c r="BB1124" s="6"/>
      <c r="BC1124" s="6"/>
      <c r="BD1124" s="6"/>
      <c r="BE1124" s="6"/>
      <c r="BF1124" s="6"/>
      <c r="BG1124" s="6"/>
      <c r="BH1124" s="6"/>
      <c r="BI1124" s="6"/>
      <c r="BJ1124" s="6"/>
      <c r="BK1124" s="6"/>
      <c r="BL1124" s="6"/>
      <c r="BM1124" s="6"/>
      <c r="BN1124" s="6"/>
      <c r="BO1124" s="6"/>
      <c r="BP1124" s="6"/>
      <c r="BQ1124" s="6"/>
      <c r="BR1124" s="6"/>
      <c r="BS1124" s="6"/>
      <c r="BT1124" s="6"/>
      <c r="BU1124" s="6"/>
      <c r="BV1124" s="6"/>
      <c r="BW1124" s="6"/>
      <c r="BX1124" s="6"/>
      <c r="BY1124" s="6"/>
      <c r="BZ1124" s="6"/>
      <c r="CA1124" s="6"/>
      <c r="CB1124" s="6"/>
      <c r="CC1124" s="6"/>
      <c r="CD1124" s="6"/>
      <c r="CE1124" s="6"/>
      <c r="CF1124" s="6"/>
      <c r="CG1124" s="6"/>
      <c r="CH1124" s="6"/>
      <c r="CI1124" s="6"/>
      <c r="CJ1124" s="6"/>
      <c r="CK1124" s="6"/>
      <c r="CL1124" s="6"/>
      <c r="CM1124" s="6"/>
      <c r="CN1124" s="6"/>
      <c r="CO1124" s="6"/>
      <c r="CP1124" s="6"/>
      <c r="CQ1124" s="6"/>
      <c r="CR1124" s="6"/>
      <c r="CS1124" s="6"/>
      <c r="CT1124" s="6"/>
      <c r="CU1124" s="6"/>
      <c r="CV1124" s="6"/>
      <c r="CW1124" s="6"/>
      <c r="CX1124" s="6"/>
      <c r="CY1124" s="6"/>
      <c r="CZ1124" s="6"/>
      <c r="DA1124" s="6"/>
      <c r="DB1124" s="6"/>
      <c r="DC1124" s="6"/>
      <c r="DD1124" s="6"/>
      <c r="DE1124" s="6"/>
      <c r="DF1124" s="6"/>
      <c r="DG1124" s="6"/>
      <c r="DH1124" s="6"/>
      <c r="DI1124" s="6"/>
      <c r="DJ1124" s="6"/>
      <c r="DK1124" s="6"/>
      <c r="DL1124" s="6"/>
      <c r="DM1124" s="6"/>
      <c r="DN1124" s="6"/>
      <c r="DO1124" s="6"/>
      <c r="DP1124" s="6"/>
      <c r="DQ1124" s="6"/>
      <c r="DR1124" s="6"/>
      <c r="DS1124" s="6"/>
      <c r="DT1124" s="6"/>
      <c r="DU1124" s="6"/>
      <c r="DV1124" s="6"/>
      <c r="DW1124" s="6"/>
      <c r="DX1124" s="6"/>
      <c r="DY1124" s="6"/>
      <c r="DZ1124" s="6"/>
      <c r="EA1124" s="6"/>
      <c r="EB1124" s="6"/>
      <c r="EC1124" s="6"/>
      <c r="ED1124" s="6"/>
      <c r="EE1124" s="6"/>
      <c r="EF1124" s="6"/>
      <c r="EG1124" s="6"/>
      <c r="EH1124" s="6"/>
      <c r="EI1124" s="6"/>
      <c r="EJ1124" s="6"/>
      <c r="EK1124" s="6"/>
      <c r="EL1124" s="6"/>
      <c r="EM1124" s="6"/>
      <c r="EN1124" s="6"/>
      <c r="EO1124" s="6"/>
      <c r="EP1124" s="6"/>
      <c r="EQ1124" s="6"/>
      <c r="ER1124" s="6"/>
      <c r="ES1124" s="6"/>
      <c r="ET1124" s="6"/>
      <c r="EU1124" s="6"/>
      <c r="EV1124" s="6"/>
      <c r="EW1124" s="6"/>
      <c r="EX1124" s="6"/>
      <c r="EY1124" s="6"/>
      <c r="EZ1124" s="6"/>
      <c r="FA1124" s="6"/>
      <c r="FB1124" s="6"/>
      <c r="FC1124" s="6"/>
      <c r="FD1124" s="6"/>
      <c r="FE1124" s="6"/>
      <c r="FF1124" s="6"/>
      <c r="FG1124" s="6"/>
      <c r="FH1124" s="6"/>
      <c r="FI1124" s="6"/>
      <c r="FJ1124" s="6"/>
      <c r="FK1124" s="6"/>
      <c r="FL1124" s="6"/>
      <c r="FM1124" s="6"/>
      <c r="FN1124" s="6"/>
      <c r="FO1124" s="6"/>
      <c r="FP1124" s="6"/>
      <c r="FQ1124" s="6"/>
      <c r="FR1124" s="6"/>
      <c r="FS1124" s="6"/>
      <c r="FT1124" s="6"/>
      <c r="FU1124" s="6"/>
      <c r="FV1124" s="6"/>
      <c r="FW1124" s="6"/>
      <c r="FX1124" s="6"/>
      <c r="FY1124" s="6"/>
      <c r="FZ1124" s="6"/>
      <c r="GA1124" s="6"/>
      <c r="GB1124" s="6"/>
      <c r="GC1124" s="6"/>
      <c r="GD1124" s="6"/>
      <c r="GE1124" s="6"/>
      <c r="GF1124" s="6"/>
      <c r="GG1124" s="6"/>
      <c r="GH1124" s="6"/>
      <c r="GI1124" s="6"/>
      <c r="GJ1124" s="6"/>
      <c r="GK1124" s="6"/>
      <c r="GL1124" s="6"/>
      <c r="GM1124" s="6"/>
      <c r="GN1124" s="6"/>
      <c r="GO1124" s="6"/>
      <c r="GP1124" s="6"/>
      <c r="GQ1124" s="6"/>
      <c r="GR1124" s="6"/>
      <c r="GS1124" s="6"/>
      <c r="GT1124" s="6"/>
      <c r="GU1124" s="6"/>
      <c r="GV1124" s="6"/>
      <c r="GW1124" s="6"/>
      <c r="GX1124" s="6"/>
      <c r="GY1124" s="6"/>
      <c r="GZ1124" s="6"/>
    </row>
    <row r="1125" spans="1:208" x14ac:dyDescent="0.15">
      <c r="A1125" s="153">
        <f t="shared" si="325"/>
        <v>43741</v>
      </c>
      <c r="B1125" s="23" t="str">
        <f t="shared" ca="1" si="335"/>
        <v>n.d</v>
      </c>
      <c r="C1125" s="18">
        <f t="shared" si="326"/>
        <v>285000</v>
      </c>
      <c r="D1125" s="17">
        <f ca="1">IF(A1125&lt;$B$1,VLOOKUP(A1125,[1]DI!$A$4:$B$15000,2,FALSE),0)</f>
        <v>0</v>
      </c>
      <c r="E1125" s="18">
        <f t="shared" ca="1" si="320"/>
        <v>1</v>
      </c>
      <c r="F1125" s="18">
        <f ca="1">(TRUNC(PRODUCT($E$12:$E1124),16))</f>
        <v>1.19285434303586</v>
      </c>
      <c r="G1125" s="18">
        <f t="shared" ca="1" si="319"/>
        <v>1.19285434303586</v>
      </c>
      <c r="H1125" s="18">
        <f t="shared" ca="1" si="321"/>
        <v>1</v>
      </c>
      <c r="I1125" s="17">
        <f t="shared" si="327"/>
        <v>0.03</v>
      </c>
      <c r="J1125" s="5">
        <f t="shared" si="328"/>
        <v>43724</v>
      </c>
      <c r="K1125" s="2">
        <f t="shared" si="329"/>
        <v>13</v>
      </c>
      <c r="L1125" s="27">
        <f t="shared" si="330"/>
        <v>13</v>
      </c>
      <c r="M1125" s="14">
        <f t="shared" si="322"/>
        <v>1.001526022</v>
      </c>
      <c r="N1125" s="14">
        <f t="shared" ca="1" si="323"/>
        <v>1.001526022</v>
      </c>
      <c r="O1125" s="27">
        <f t="shared" si="336"/>
        <v>0</v>
      </c>
      <c r="P1125" s="18">
        <f t="shared" ca="1" si="324"/>
        <v>434.91626998999999</v>
      </c>
      <c r="Q1125" s="3">
        <f t="shared" si="331"/>
        <v>0</v>
      </c>
      <c r="R1125" s="4" t="str">
        <f t="shared" si="332"/>
        <v>A+J=</v>
      </c>
      <c r="S1125" s="5">
        <f t="shared" si="333"/>
        <v>43906</v>
      </c>
      <c r="T1125" s="8">
        <f t="shared" si="334"/>
        <v>0</v>
      </c>
      <c r="U1125" s="7"/>
      <c r="V1125" s="7"/>
      <c r="W1125" s="7"/>
      <c r="X1125" s="8"/>
      <c r="Y1125" s="6"/>
      <c r="Z1125" s="7"/>
      <c r="AA1125" s="8"/>
      <c r="AB1125" s="8"/>
      <c r="AC1125" s="8"/>
      <c r="AD1125" s="7"/>
      <c r="AE1125" s="9"/>
      <c r="AF1125" s="7"/>
      <c r="AG1125" s="7"/>
      <c r="AH1125" s="6"/>
      <c r="AI1125" s="6"/>
      <c r="AJ1125" s="6"/>
      <c r="AK1125" s="6"/>
      <c r="AL1125" s="6"/>
      <c r="AM1125" s="6"/>
      <c r="AN1125" s="6"/>
      <c r="AO1125" s="6"/>
      <c r="AP1125" s="6"/>
      <c r="AQ1125" s="6"/>
      <c r="AR1125" s="6"/>
      <c r="AS1125" s="6"/>
      <c r="AT1125" s="6"/>
      <c r="AU1125" s="6"/>
      <c r="AV1125" s="6"/>
      <c r="AW1125" s="6"/>
      <c r="AX1125" s="6"/>
      <c r="AY1125" s="6"/>
      <c r="AZ1125" s="6"/>
      <c r="BA1125" s="6"/>
      <c r="BB1125" s="6"/>
      <c r="BC1125" s="6"/>
      <c r="BD1125" s="6"/>
      <c r="BE1125" s="6"/>
      <c r="BF1125" s="6"/>
      <c r="BG1125" s="6"/>
      <c r="BH1125" s="6"/>
      <c r="BI1125" s="6"/>
      <c r="BJ1125" s="6"/>
      <c r="BK1125" s="6"/>
      <c r="BL1125" s="6"/>
      <c r="BM1125" s="6"/>
      <c r="BN1125" s="6"/>
      <c r="BO1125" s="6"/>
      <c r="BP1125" s="6"/>
      <c r="BQ1125" s="6"/>
      <c r="BR1125" s="6"/>
      <c r="BS1125" s="6"/>
      <c r="BT1125" s="6"/>
      <c r="BU1125" s="6"/>
      <c r="BV1125" s="6"/>
      <c r="BW1125" s="6"/>
      <c r="BX1125" s="6"/>
      <c r="BY1125" s="6"/>
      <c r="BZ1125" s="6"/>
      <c r="CA1125" s="6"/>
      <c r="CB1125" s="6"/>
      <c r="CC1125" s="6"/>
      <c r="CD1125" s="6"/>
      <c r="CE1125" s="6"/>
      <c r="CF1125" s="6"/>
      <c r="CG1125" s="6"/>
      <c r="CH1125" s="6"/>
      <c r="CI1125" s="6"/>
      <c r="CJ1125" s="6"/>
      <c r="CK1125" s="6"/>
      <c r="CL1125" s="6"/>
      <c r="CM1125" s="6"/>
      <c r="CN1125" s="6"/>
      <c r="CO1125" s="6"/>
      <c r="CP1125" s="6"/>
      <c r="CQ1125" s="6"/>
      <c r="CR1125" s="6"/>
      <c r="CS1125" s="6"/>
      <c r="CT1125" s="6"/>
      <c r="CU1125" s="6"/>
      <c r="CV1125" s="6"/>
      <c r="CW1125" s="6"/>
      <c r="CX1125" s="6"/>
      <c r="CY1125" s="6"/>
      <c r="CZ1125" s="6"/>
      <c r="DA1125" s="6"/>
      <c r="DB1125" s="6"/>
      <c r="DC1125" s="6"/>
      <c r="DD1125" s="6"/>
      <c r="DE1125" s="6"/>
      <c r="DF1125" s="6"/>
      <c r="DG1125" s="6"/>
      <c r="DH1125" s="6"/>
      <c r="DI1125" s="6"/>
      <c r="DJ1125" s="6"/>
      <c r="DK1125" s="6"/>
      <c r="DL1125" s="6"/>
      <c r="DM1125" s="6"/>
      <c r="DN1125" s="6"/>
      <c r="DO1125" s="6"/>
      <c r="DP1125" s="6"/>
      <c r="DQ1125" s="6"/>
      <c r="DR1125" s="6"/>
      <c r="DS1125" s="6"/>
      <c r="DT1125" s="6"/>
      <c r="DU1125" s="6"/>
      <c r="DV1125" s="6"/>
      <c r="DW1125" s="6"/>
      <c r="DX1125" s="6"/>
      <c r="DY1125" s="6"/>
      <c r="DZ1125" s="6"/>
      <c r="EA1125" s="6"/>
      <c r="EB1125" s="6"/>
      <c r="EC1125" s="6"/>
      <c r="ED1125" s="6"/>
      <c r="EE1125" s="6"/>
      <c r="EF1125" s="6"/>
      <c r="EG1125" s="6"/>
      <c r="EH1125" s="6"/>
      <c r="EI1125" s="6"/>
      <c r="EJ1125" s="6"/>
      <c r="EK1125" s="6"/>
      <c r="EL1125" s="6"/>
      <c r="EM1125" s="6"/>
      <c r="EN1125" s="6"/>
      <c r="EO1125" s="6"/>
      <c r="EP1125" s="6"/>
      <c r="EQ1125" s="6"/>
      <c r="ER1125" s="6"/>
      <c r="ES1125" s="6"/>
      <c r="ET1125" s="6"/>
      <c r="EU1125" s="6"/>
      <c r="EV1125" s="6"/>
      <c r="EW1125" s="6"/>
      <c r="EX1125" s="6"/>
      <c r="EY1125" s="6"/>
      <c r="EZ1125" s="6"/>
      <c r="FA1125" s="6"/>
      <c r="FB1125" s="6"/>
      <c r="FC1125" s="6"/>
      <c r="FD1125" s="6"/>
      <c r="FE1125" s="6"/>
      <c r="FF1125" s="6"/>
      <c r="FG1125" s="6"/>
      <c r="FH1125" s="6"/>
      <c r="FI1125" s="6"/>
      <c r="FJ1125" s="6"/>
      <c r="FK1125" s="6"/>
      <c r="FL1125" s="6"/>
      <c r="FM1125" s="6"/>
      <c r="FN1125" s="6"/>
      <c r="FO1125" s="6"/>
      <c r="FP1125" s="6"/>
      <c r="FQ1125" s="6"/>
      <c r="FR1125" s="6"/>
      <c r="FS1125" s="6"/>
      <c r="FT1125" s="6"/>
      <c r="FU1125" s="6"/>
      <c r="FV1125" s="6"/>
      <c r="FW1125" s="6"/>
      <c r="FX1125" s="6"/>
      <c r="FY1125" s="6"/>
      <c r="FZ1125" s="6"/>
      <c r="GA1125" s="6"/>
      <c r="GB1125" s="6"/>
      <c r="GC1125" s="6"/>
      <c r="GD1125" s="6"/>
      <c r="GE1125" s="6"/>
      <c r="GF1125" s="6"/>
      <c r="GG1125" s="6"/>
      <c r="GH1125" s="6"/>
      <c r="GI1125" s="6"/>
      <c r="GJ1125" s="6"/>
      <c r="GK1125" s="6"/>
      <c r="GL1125" s="6"/>
      <c r="GM1125" s="6"/>
      <c r="GN1125" s="6"/>
      <c r="GO1125" s="6"/>
      <c r="GP1125" s="6"/>
      <c r="GQ1125" s="6"/>
      <c r="GR1125" s="6"/>
      <c r="GS1125" s="6"/>
      <c r="GT1125" s="6"/>
      <c r="GU1125" s="6"/>
      <c r="GV1125" s="6"/>
      <c r="GW1125" s="6"/>
      <c r="GX1125" s="6"/>
      <c r="GY1125" s="6"/>
      <c r="GZ1125" s="6"/>
    </row>
    <row r="1126" spans="1:208" x14ac:dyDescent="0.15">
      <c r="A1126" s="153">
        <f t="shared" si="325"/>
        <v>43742</v>
      </c>
      <c r="B1126" s="23" t="str">
        <f t="shared" ca="1" si="335"/>
        <v>n.d</v>
      </c>
      <c r="C1126" s="18">
        <f t="shared" si="326"/>
        <v>285000</v>
      </c>
      <c r="D1126" s="17">
        <f ca="1">IF(A1126&lt;$B$1,VLOOKUP(A1126,[1]DI!$A$4:$B$15000,2,FALSE),0)</f>
        <v>0</v>
      </c>
      <c r="E1126" s="18">
        <f t="shared" ca="1" si="320"/>
        <v>1</v>
      </c>
      <c r="F1126" s="18">
        <f ca="1">(TRUNC(PRODUCT($E$12:$E1125),16))</f>
        <v>1.19285434303586</v>
      </c>
      <c r="G1126" s="18">
        <f t="shared" ca="1" si="319"/>
        <v>1.19285434303586</v>
      </c>
      <c r="H1126" s="18">
        <f t="shared" ca="1" si="321"/>
        <v>1</v>
      </c>
      <c r="I1126" s="17">
        <f t="shared" si="327"/>
        <v>0.03</v>
      </c>
      <c r="J1126" s="5">
        <f t="shared" si="328"/>
        <v>43724</v>
      </c>
      <c r="K1126" s="2">
        <f t="shared" si="329"/>
        <v>14</v>
      </c>
      <c r="L1126" s="27">
        <f t="shared" si="330"/>
        <v>14</v>
      </c>
      <c r="M1126" s="14">
        <f t="shared" si="322"/>
        <v>1.0016435050000001</v>
      </c>
      <c r="N1126" s="14">
        <f t="shared" ca="1" si="323"/>
        <v>1.0016435050000001</v>
      </c>
      <c r="O1126" s="27">
        <f t="shared" si="336"/>
        <v>0</v>
      </c>
      <c r="P1126" s="18">
        <f t="shared" ca="1" si="324"/>
        <v>468.39892500000002</v>
      </c>
      <c r="Q1126" s="3">
        <f t="shared" si="331"/>
        <v>0</v>
      </c>
      <c r="R1126" s="4" t="str">
        <f t="shared" si="332"/>
        <v>A+J=</v>
      </c>
      <c r="S1126" s="5">
        <f t="shared" si="333"/>
        <v>43906</v>
      </c>
      <c r="T1126" s="8">
        <f t="shared" si="334"/>
        <v>0</v>
      </c>
      <c r="U1126" s="7"/>
      <c r="V1126" s="7"/>
      <c r="W1126" s="7"/>
      <c r="X1126" s="8"/>
      <c r="Y1126" s="6"/>
      <c r="Z1126" s="7"/>
      <c r="AA1126" s="8"/>
      <c r="AB1126" s="8"/>
      <c r="AC1126" s="8"/>
      <c r="AD1126" s="7"/>
      <c r="AE1126" s="9"/>
      <c r="AF1126" s="7"/>
      <c r="AG1126" s="7"/>
      <c r="AH1126" s="6"/>
      <c r="AI1126" s="6"/>
      <c r="AJ1126" s="6"/>
      <c r="AK1126" s="6"/>
      <c r="AL1126" s="6"/>
      <c r="AM1126" s="6"/>
      <c r="AN1126" s="6"/>
      <c r="AO1126" s="6"/>
      <c r="AP1126" s="6"/>
      <c r="AQ1126" s="6"/>
      <c r="AR1126" s="6"/>
      <c r="AS1126" s="6"/>
      <c r="AT1126" s="6"/>
      <c r="AU1126" s="6"/>
      <c r="AV1126" s="6"/>
      <c r="AW1126" s="6"/>
      <c r="AX1126" s="6"/>
      <c r="AY1126" s="6"/>
      <c r="AZ1126" s="6"/>
      <c r="BA1126" s="6"/>
      <c r="BB1126" s="6"/>
      <c r="BC1126" s="6"/>
      <c r="BD1126" s="6"/>
      <c r="BE1126" s="6"/>
      <c r="BF1126" s="6"/>
      <c r="BG1126" s="6"/>
      <c r="BH1126" s="6"/>
      <c r="BI1126" s="6"/>
      <c r="BJ1126" s="6"/>
      <c r="BK1126" s="6"/>
      <c r="BL1126" s="6"/>
      <c r="BM1126" s="6"/>
      <c r="BN1126" s="6"/>
      <c r="BO1126" s="6"/>
      <c r="BP1126" s="6"/>
      <c r="BQ1126" s="6"/>
      <c r="BR1126" s="6"/>
      <c r="BS1126" s="6"/>
      <c r="BT1126" s="6"/>
      <c r="BU1126" s="6"/>
      <c r="BV1126" s="6"/>
      <c r="BW1126" s="6"/>
      <c r="BX1126" s="6"/>
      <c r="BY1126" s="6"/>
      <c r="BZ1126" s="6"/>
      <c r="CA1126" s="6"/>
      <c r="CB1126" s="6"/>
      <c r="CC1126" s="6"/>
      <c r="CD1126" s="6"/>
      <c r="CE1126" s="6"/>
      <c r="CF1126" s="6"/>
      <c r="CG1126" s="6"/>
      <c r="CH1126" s="6"/>
      <c r="CI1126" s="6"/>
      <c r="CJ1126" s="6"/>
      <c r="CK1126" s="6"/>
      <c r="CL1126" s="6"/>
      <c r="CM1126" s="6"/>
      <c r="CN1126" s="6"/>
      <c r="CO1126" s="6"/>
      <c r="CP1126" s="6"/>
      <c r="CQ1126" s="6"/>
      <c r="CR1126" s="6"/>
      <c r="CS1126" s="6"/>
      <c r="CT1126" s="6"/>
      <c r="CU1126" s="6"/>
      <c r="CV1126" s="6"/>
      <c r="CW1126" s="6"/>
      <c r="CX1126" s="6"/>
      <c r="CY1126" s="6"/>
      <c r="CZ1126" s="6"/>
      <c r="DA1126" s="6"/>
      <c r="DB1126" s="6"/>
      <c r="DC1126" s="6"/>
      <c r="DD1126" s="6"/>
      <c r="DE1126" s="6"/>
      <c r="DF1126" s="6"/>
      <c r="DG1126" s="6"/>
      <c r="DH1126" s="6"/>
      <c r="DI1126" s="6"/>
      <c r="DJ1126" s="6"/>
      <c r="DK1126" s="6"/>
      <c r="DL1126" s="6"/>
      <c r="DM1126" s="6"/>
      <c r="DN1126" s="6"/>
      <c r="DO1126" s="6"/>
      <c r="DP1126" s="6"/>
      <c r="DQ1126" s="6"/>
      <c r="DR1126" s="6"/>
      <c r="DS1126" s="6"/>
      <c r="DT1126" s="6"/>
      <c r="DU1126" s="6"/>
      <c r="DV1126" s="6"/>
      <c r="DW1126" s="6"/>
      <c r="DX1126" s="6"/>
      <c r="DY1126" s="6"/>
      <c r="DZ1126" s="6"/>
      <c r="EA1126" s="6"/>
      <c r="EB1126" s="6"/>
      <c r="EC1126" s="6"/>
      <c r="ED1126" s="6"/>
      <c r="EE1126" s="6"/>
      <c r="EF1126" s="6"/>
      <c r="EG1126" s="6"/>
      <c r="EH1126" s="6"/>
      <c r="EI1126" s="6"/>
      <c r="EJ1126" s="6"/>
      <c r="EK1126" s="6"/>
      <c r="EL1126" s="6"/>
      <c r="EM1126" s="6"/>
      <c r="EN1126" s="6"/>
      <c r="EO1126" s="6"/>
      <c r="EP1126" s="6"/>
      <c r="EQ1126" s="6"/>
      <c r="ER1126" s="6"/>
      <c r="ES1126" s="6"/>
      <c r="ET1126" s="6"/>
      <c r="EU1126" s="6"/>
      <c r="EV1126" s="6"/>
      <c r="EW1126" s="6"/>
      <c r="EX1126" s="6"/>
      <c r="EY1126" s="6"/>
      <c r="EZ1126" s="6"/>
      <c r="FA1126" s="6"/>
      <c r="FB1126" s="6"/>
      <c r="FC1126" s="6"/>
      <c r="FD1126" s="6"/>
      <c r="FE1126" s="6"/>
      <c r="FF1126" s="6"/>
      <c r="FG1126" s="6"/>
      <c r="FH1126" s="6"/>
      <c r="FI1126" s="6"/>
      <c r="FJ1126" s="6"/>
      <c r="FK1126" s="6"/>
      <c r="FL1126" s="6"/>
      <c r="FM1126" s="6"/>
      <c r="FN1126" s="6"/>
      <c r="FO1126" s="6"/>
      <c r="FP1126" s="6"/>
      <c r="FQ1126" s="6"/>
      <c r="FR1126" s="6"/>
      <c r="FS1126" s="6"/>
      <c r="FT1126" s="6"/>
      <c r="FU1126" s="6"/>
      <c r="FV1126" s="6"/>
      <c r="FW1126" s="6"/>
      <c r="FX1126" s="6"/>
      <c r="FY1126" s="6"/>
      <c r="FZ1126" s="6"/>
      <c r="GA1126" s="6"/>
      <c r="GB1126" s="6"/>
      <c r="GC1126" s="6"/>
      <c r="GD1126" s="6"/>
      <c r="GE1126" s="6"/>
      <c r="GF1126" s="6"/>
      <c r="GG1126" s="6"/>
      <c r="GH1126" s="6"/>
      <c r="GI1126" s="6"/>
      <c r="GJ1126" s="6"/>
      <c r="GK1126" s="6"/>
      <c r="GL1126" s="6"/>
      <c r="GM1126" s="6"/>
      <c r="GN1126" s="6"/>
      <c r="GO1126" s="6"/>
      <c r="GP1126" s="6"/>
      <c r="GQ1126" s="6"/>
      <c r="GR1126" s="6"/>
      <c r="GS1126" s="6"/>
      <c r="GT1126" s="6"/>
      <c r="GU1126" s="6"/>
      <c r="GV1126" s="6"/>
      <c r="GW1126" s="6"/>
      <c r="GX1126" s="6"/>
      <c r="GY1126" s="6"/>
      <c r="GZ1126" s="6"/>
    </row>
    <row r="1127" spans="1:208" x14ac:dyDescent="0.15">
      <c r="A1127" s="153">
        <f t="shared" si="325"/>
        <v>43743</v>
      </c>
      <c r="B1127" s="23" t="str">
        <f t="shared" ca="1" si="335"/>
        <v>n.d</v>
      </c>
      <c r="C1127" s="18">
        <f t="shared" si="326"/>
        <v>285000</v>
      </c>
      <c r="D1127" s="17">
        <f ca="1">IF(A1127&lt;$B$1,VLOOKUP(A1127,[1]DI!$A$4:$B$15000,2,FALSE),0)</f>
        <v>0</v>
      </c>
      <c r="E1127" s="18">
        <f t="shared" ca="1" si="320"/>
        <v>1</v>
      </c>
      <c r="F1127" s="18">
        <f ca="1">(TRUNC(PRODUCT($E$12:$E1126),16))</f>
        <v>1.19285434303586</v>
      </c>
      <c r="G1127" s="18">
        <f t="shared" ca="1" si="319"/>
        <v>1.19285434303586</v>
      </c>
      <c r="H1127" s="18">
        <f t="shared" ca="1" si="321"/>
        <v>1</v>
      </c>
      <c r="I1127" s="17">
        <f t="shared" si="327"/>
        <v>0.03</v>
      </c>
      <c r="J1127" s="5">
        <f t="shared" si="328"/>
        <v>43724</v>
      </c>
      <c r="K1127" s="2">
        <f t="shared" si="329"/>
        <v>14</v>
      </c>
      <c r="L1127" s="27">
        <f t="shared" si="330"/>
        <v>15</v>
      </c>
      <c r="M1127" s="14">
        <f t="shared" si="322"/>
        <v>1.001761001</v>
      </c>
      <c r="N1127" s="14">
        <f t="shared" ca="1" si="323"/>
        <v>1.001761001</v>
      </c>
      <c r="O1127" s="27">
        <f t="shared" si="336"/>
        <v>0</v>
      </c>
      <c r="P1127" s="18">
        <f t="shared" ca="1" si="324"/>
        <v>501.88528499</v>
      </c>
      <c r="Q1127" s="3">
        <f t="shared" si="331"/>
        <v>0</v>
      </c>
      <c r="R1127" s="4" t="str">
        <f t="shared" si="332"/>
        <v>A+J=</v>
      </c>
      <c r="S1127" s="5">
        <f t="shared" si="333"/>
        <v>43906</v>
      </c>
      <c r="T1127" s="8">
        <f t="shared" si="334"/>
        <v>0</v>
      </c>
      <c r="U1127" s="7"/>
      <c r="V1127" s="7"/>
      <c r="W1127" s="7"/>
      <c r="X1127" s="8"/>
      <c r="Y1127" s="6"/>
      <c r="Z1127" s="7"/>
      <c r="AA1127" s="8"/>
      <c r="AB1127" s="8"/>
      <c r="AC1127" s="8"/>
      <c r="AD1127" s="7"/>
      <c r="AE1127" s="9"/>
      <c r="AF1127" s="7"/>
      <c r="AG1127" s="7"/>
      <c r="AH1127" s="6"/>
      <c r="AI1127" s="6"/>
      <c r="AJ1127" s="6"/>
      <c r="AK1127" s="6"/>
      <c r="AL1127" s="6"/>
      <c r="AM1127" s="6"/>
      <c r="AN1127" s="6"/>
      <c r="AO1127" s="6"/>
      <c r="AP1127" s="6"/>
      <c r="AQ1127" s="6"/>
      <c r="AR1127" s="6"/>
      <c r="AS1127" s="6"/>
      <c r="AT1127" s="6"/>
      <c r="AU1127" s="6"/>
      <c r="AV1127" s="6"/>
      <c r="AW1127" s="6"/>
      <c r="AX1127" s="6"/>
      <c r="AY1127" s="6"/>
      <c r="AZ1127" s="6"/>
      <c r="BA1127" s="6"/>
      <c r="BB1127" s="6"/>
      <c r="BC1127" s="6"/>
      <c r="BD1127" s="6"/>
      <c r="BE1127" s="6"/>
      <c r="BF1127" s="6"/>
      <c r="BG1127" s="6"/>
      <c r="BH1127" s="6"/>
      <c r="BI1127" s="6"/>
      <c r="BJ1127" s="6"/>
      <c r="BK1127" s="6"/>
      <c r="BL1127" s="6"/>
      <c r="BM1127" s="6"/>
      <c r="BN1127" s="6"/>
      <c r="BO1127" s="6"/>
      <c r="BP1127" s="6"/>
      <c r="BQ1127" s="6"/>
      <c r="BR1127" s="6"/>
      <c r="BS1127" s="6"/>
      <c r="BT1127" s="6"/>
      <c r="BU1127" s="6"/>
      <c r="BV1127" s="6"/>
      <c r="BW1127" s="6"/>
      <c r="BX1127" s="6"/>
      <c r="BY1127" s="6"/>
      <c r="BZ1127" s="6"/>
      <c r="CA1127" s="6"/>
      <c r="CB1127" s="6"/>
      <c r="CC1127" s="6"/>
      <c r="CD1127" s="6"/>
      <c r="CE1127" s="6"/>
      <c r="CF1127" s="6"/>
      <c r="CG1127" s="6"/>
      <c r="CH1127" s="6"/>
      <c r="CI1127" s="6"/>
      <c r="CJ1127" s="6"/>
      <c r="CK1127" s="6"/>
      <c r="CL1127" s="6"/>
      <c r="CM1127" s="6"/>
      <c r="CN1127" s="6"/>
      <c r="CO1127" s="6"/>
      <c r="CP1127" s="6"/>
      <c r="CQ1127" s="6"/>
      <c r="CR1127" s="6"/>
      <c r="CS1127" s="6"/>
      <c r="CT1127" s="6"/>
      <c r="CU1127" s="6"/>
      <c r="CV1127" s="6"/>
      <c r="CW1127" s="6"/>
      <c r="CX1127" s="6"/>
      <c r="CY1127" s="6"/>
      <c r="CZ1127" s="6"/>
      <c r="DA1127" s="6"/>
      <c r="DB1127" s="6"/>
      <c r="DC1127" s="6"/>
      <c r="DD1127" s="6"/>
      <c r="DE1127" s="6"/>
      <c r="DF1127" s="6"/>
      <c r="DG1127" s="6"/>
      <c r="DH1127" s="6"/>
      <c r="DI1127" s="6"/>
      <c r="DJ1127" s="6"/>
      <c r="DK1127" s="6"/>
      <c r="DL1127" s="6"/>
      <c r="DM1127" s="6"/>
      <c r="DN1127" s="6"/>
      <c r="DO1127" s="6"/>
      <c r="DP1127" s="6"/>
      <c r="DQ1127" s="6"/>
      <c r="DR1127" s="6"/>
      <c r="DS1127" s="6"/>
      <c r="DT1127" s="6"/>
      <c r="DU1127" s="6"/>
      <c r="DV1127" s="6"/>
      <c r="DW1127" s="6"/>
      <c r="DX1127" s="6"/>
      <c r="DY1127" s="6"/>
      <c r="DZ1127" s="6"/>
      <c r="EA1127" s="6"/>
      <c r="EB1127" s="6"/>
      <c r="EC1127" s="6"/>
      <c r="ED1127" s="6"/>
      <c r="EE1127" s="6"/>
      <c r="EF1127" s="6"/>
      <c r="EG1127" s="6"/>
      <c r="EH1127" s="6"/>
      <c r="EI1127" s="6"/>
      <c r="EJ1127" s="6"/>
      <c r="EK1127" s="6"/>
      <c r="EL1127" s="6"/>
      <c r="EM1127" s="6"/>
      <c r="EN1127" s="6"/>
      <c r="EO1127" s="6"/>
      <c r="EP1127" s="6"/>
      <c r="EQ1127" s="6"/>
      <c r="ER1127" s="6"/>
      <c r="ES1127" s="6"/>
      <c r="ET1127" s="6"/>
      <c r="EU1127" s="6"/>
      <c r="EV1127" s="6"/>
      <c r="EW1127" s="6"/>
      <c r="EX1127" s="6"/>
      <c r="EY1127" s="6"/>
      <c r="EZ1127" s="6"/>
      <c r="FA1127" s="6"/>
      <c r="FB1127" s="6"/>
      <c r="FC1127" s="6"/>
      <c r="FD1127" s="6"/>
      <c r="FE1127" s="6"/>
      <c r="FF1127" s="6"/>
      <c r="FG1127" s="6"/>
      <c r="FH1127" s="6"/>
      <c r="FI1127" s="6"/>
      <c r="FJ1127" s="6"/>
      <c r="FK1127" s="6"/>
      <c r="FL1127" s="6"/>
      <c r="FM1127" s="6"/>
      <c r="FN1127" s="6"/>
      <c r="FO1127" s="6"/>
      <c r="FP1127" s="6"/>
      <c r="FQ1127" s="6"/>
      <c r="FR1127" s="6"/>
      <c r="FS1127" s="6"/>
      <c r="FT1127" s="6"/>
      <c r="FU1127" s="6"/>
      <c r="FV1127" s="6"/>
      <c r="FW1127" s="6"/>
      <c r="FX1127" s="6"/>
      <c r="FY1127" s="6"/>
      <c r="FZ1127" s="6"/>
      <c r="GA1127" s="6"/>
      <c r="GB1127" s="6"/>
      <c r="GC1127" s="6"/>
      <c r="GD1127" s="6"/>
      <c r="GE1127" s="6"/>
      <c r="GF1127" s="6"/>
      <c r="GG1127" s="6"/>
      <c r="GH1127" s="6"/>
      <c r="GI1127" s="6"/>
      <c r="GJ1127" s="6"/>
      <c r="GK1127" s="6"/>
      <c r="GL1127" s="6"/>
      <c r="GM1127" s="6"/>
      <c r="GN1127" s="6"/>
      <c r="GO1127" s="6"/>
      <c r="GP1127" s="6"/>
      <c r="GQ1127" s="6"/>
      <c r="GR1127" s="6"/>
      <c r="GS1127" s="6"/>
      <c r="GT1127" s="6"/>
      <c r="GU1127" s="6"/>
      <c r="GV1127" s="6"/>
      <c r="GW1127" s="6"/>
      <c r="GX1127" s="6"/>
      <c r="GY1127" s="6"/>
      <c r="GZ1127" s="6"/>
    </row>
    <row r="1128" spans="1:208" x14ac:dyDescent="0.15">
      <c r="A1128" s="153">
        <f t="shared" si="325"/>
        <v>43744</v>
      </c>
      <c r="B1128" s="23" t="str">
        <f t="shared" ca="1" si="335"/>
        <v>n.d</v>
      </c>
      <c r="C1128" s="18">
        <f t="shared" si="326"/>
        <v>285000</v>
      </c>
      <c r="D1128" s="17">
        <f ca="1">IF(A1128&lt;$B$1,VLOOKUP(A1128,[1]DI!$A$4:$B$15000,2,FALSE),0)</f>
        <v>0</v>
      </c>
      <c r="E1128" s="18">
        <f t="shared" ca="1" si="320"/>
        <v>1</v>
      </c>
      <c r="F1128" s="18">
        <f ca="1">(TRUNC(PRODUCT($E$12:$E1127),16))</f>
        <v>1.19285434303586</v>
      </c>
      <c r="G1128" s="18">
        <f t="shared" ca="1" si="319"/>
        <v>1.19285434303586</v>
      </c>
      <c r="H1128" s="18">
        <f t="shared" ca="1" si="321"/>
        <v>1</v>
      </c>
      <c r="I1128" s="17">
        <f t="shared" si="327"/>
        <v>0.03</v>
      </c>
      <c r="J1128" s="5">
        <f t="shared" si="328"/>
        <v>43724</v>
      </c>
      <c r="K1128" s="2">
        <f t="shared" si="329"/>
        <v>14</v>
      </c>
      <c r="L1128" s="27">
        <f t="shared" si="330"/>
        <v>15</v>
      </c>
      <c r="M1128" s="14">
        <f t="shared" si="322"/>
        <v>1.001761001</v>
      </c>
      <c r="N1128" s="14">
        <f t="shared" ca="1" si="323"/>
        <v>1.001761001</v>
      </c>
      <c r="O1128" s="27">
        <f t="shared" si="336"/>
        <v>0</v>
      </c>
      <c r="P1128" s="18">
        <f t="shared" ca="1" si="324"/>
        <v>501.88528499</v>
      </c>
      <c r="Q1128" s="3">
        <f t="shared" si="331"/>
        <v>0</v>
      </c>
      <c r="R1128" s="4" t="str">
        <f t="shared" si="332"/>
        <v>A+J=</v>
      </c>
      <c r="S1128" s="5">
        <f t="shared" si="333"/>
        <v>43906</v>
      </c>
      <c r="T1128" s="8">
        <f t="shared" si="334"/>
        <v>0</v>
      </c>
      <c r="U1128" s="7"/>
      <c r="V1128" s="7"/>
      <c r="W1128" s="7"/>
      <c r="X1128" s="8"/>
      <c r="Y1128" s="6"/>
      <c r="Z1128" s="7"/>
      <c r="AA1128" s="8"/>
      <c r="AB1128" s="8"/>
      <c r="AC1128" s="8"/>
      <c r="AD1128" s="7"/>
      <c r="AE1128" s="9"/>
      <c r="AF1128" s="7"/>
      <c r="AG1128" s="7"/>
      <c r="AH1128" s="6"/>
      <c r="AI1128" s="6"/>
      <c r="AJ1128" s="6"/>
      <c r="AK1128" s="6"/>
      <c r="AL1128" s="6"/>
      <c r="AM1128" s="6"/>
      <c r="AN1128" s="6"/>
      <c r="AO1128" s="6"/>
      <c r="AP1128" s="6"/>
      <c r="AQ1128" s="6"/>
      <c r="AR1128" s="6"/>
      <c r="AS1128" s="6"/>
      <c r="AT1128" s="6"/>
      <c r="AU1128" s="6"/>
      <c r="AV1128" s="6"/>
      <c r="AW1128" s="6"/>
      <c r="AX1128" s="6"/>
      <c r="AY1128" s="6"/>
      <c r="AZ1128" s="6"/>
      <c r="BA1128" s="6"/>
      <c r="BB1128" s="6"/>
      <c r="BC1128" s="6"/>
      <c r="BD1128" s="6"/>
      <c r="BE1128" s="6"/>
      <c r="BF1128" s="6"/>
      <c r="BG1128" s="6"/>
      <c r="BH1128" s="6"/>
      <c r="BI1128" s="6"/>
      <c r="BJ1128" s="6"/>
      <c r="BK1128" s="6"/>
      <c r="BL1128" s="6"/>
      <c r="BM1128" s="6"/>
      <c r="BN1128" s="6"/>
      <c r="BO1128" s="6"/>
      <c r="BP1128" s="6"/>
      <c r="BQ1128" s="6"/>
      <c r="BR1128" s="6"/>
      <c r="BS1128" s="6"/>
      <c r="BT1128" s="6"/>
      <c r="BU1128" s="6"/>
      <c r="BV1128" s="6"/>
      <c r="BW1128" s="6"/>
      <c r="BX1128" s="6"/>
      <c r="BY1128" s="6"/>
      <c r="BZ1128" s="6"/>
      <c r="CA1128" s="6"/>
      <c r="CB1128" s="6"/>
      <c r="CC1128" s="6"/>
      <c r="CD1128" s="6"/>
      <c r="CE1128" s="6"/>
      <c r="CF1128" s="6"/>
      <c r="CG1128" s="6"/>
      <c r="CH1128" s="6"/>
      <c r="CI1128" s="6"/>
      <c r="CJ1128" s="6"/>
      <c r="CK1128" s="6"/>
      <c r="CL1128" s="6"/>
      <c r="CM1128" s="6"/>
      <c r="CN1128" s="6"/>
      <c r="CO1128" s="6"/>
      <c r="CP1128" s="6"/>
      <c r="CQ1128" s="6"/>
      <c r="CR1128" s="6"/>
      <c r="CS1128" s="6"/>
      <c r="CT1128" s="6"/>
      <c r="CU1128" s="6"/>
      <c r="CV1128" s="6"/>
      <c r="CW1128" s="6"/>
      <c r="CX1128" s="6"/>
      <c r="CY1128" s="6"/>
      <c r="CZ1128" s="6"/>
      <c r="DA1128" s="6"/>
      <c r="DB1128" s="6"/>
      <c r="DC1128" s="6"/>
      <c r="DD1128" s="6"/>
      <c r="DE1128" s="6"/>
      <c r="DF1128" s="6"/>
      <c r="DG1128" s="6"/>
      <c r="DH1128" s="6"/>
      <c r="DI1128" s="6"/>
      <c r="DJ1128" s="6"/>
      <c r="DK1128" s="6"/>
      <c r="DL1128" s="6"/>
      <c r="DM1128" s="6"/>
      <c r="DN1128" s="6"/>
      <c r="DO1128" s="6"/>
      <c r="DP1128" s="6"/>
      <c r="DQ1128" s="6"/>
      <c r="DR1128" s="6"/>
      <c r="DS1128" s="6"/>
      <c r="DT1128" s="6"/>
      <c r="DU1128" s="6"/>
      <c r="DV1128" s="6"/>
      <c r="DW1128" s="6"/>
      <c r="DX1128" s="6"/>
      <c r="DY1128" s="6"/>
      <c r="DZ1128" s="6"/>
      <c r="EA1128" s="6"/>
      <c r="EB1128" s="6"/>
      <c r="EC1128" s="6"/>
      <c r="ED1128" s="6"/>
      <c r="EE1128" s="6"/>
      <c r="EF1128" s="6"/>
      <c r="EG1128" s="6"/>
      <c r="EH1128" s="6"/>
      <c r="EI1128" s="6"/>
      <c r="EJ1128" s="6"/>
      <c r="EK1128" s="6"/>
      <c r="EL1128" s="6"/>
      <c r="EM1128" s="6"/>
      <c r="EN1128" s="6"/>
      <c r="EO1128" s="6"/>
      <c r="EP1128" s="6"/>
      <c r="EQ1128" s="6"/>
      <c r="ER1128" s="6"/>
      <c r="ES1128" s="6"/>
      <c r="ET1128" s="6"/>
      <c r="EU1128" s="6"/>
      <c r="EV1128" s="6"/>
      <c r="EW1128" s="6"/>
      <c r="EX1128" s="6"/>
      <c r="EY1128" s="6"/>
      <c r="EZ1128" s="6"/>
      <c r="FA1128" s="6"/>
      <c r="FB1128" s="6"/>
      <c r="FC1128" s="6"/>
      <c r="FD1128" s="6"/>
      <c r="FE1128" s="6"/>
      <c r="FF1128" s="6"/>
      <c r="FG1128" s="6"/>
      <c r="FH1128" s="6"/>
      <c r="FI1128" s="6"/>
      <c r="FJ1128" s="6"/>
      <c r="FK1128" s="6"/>
      <c r="FL1128" s="6"/>
      <c r="FM1128" s="6"/>
      <c r="FN1128" s="6"/>
      <c r="FO1128" s="6"/>
      <c r="FP1128" s="6"/>
      <c r="FQ1128" s="6"/>
      <c r="FR1128" s="6"/>
      <c r="FS1128" s="6"/>
      <c r="FT1128" s="6"/>
      <c r="FU1128" s="6"/>
      <c r="FV1128" s="6"/>
      <c r="FW1128" s="6"/>
      <c r="FX1128" s="6"/>
      <c r="FY1128" s="6"/>
      <c r="FZ1128" s="6"/>
      <c r="GA1128" s="6"/>
      <c r="GB1128" s="6"/>
      <c r="GC1128" s="6"/>
      <c r="GD1128" s="6"/>
      <c r="GE1128" s="6"/>
      <c r="GF1128" s="6"/>
      <c r="GG1128" s="6"/>
      <c r="GH1128" s="6"/>
      <c r="GI1128" s="6"/>
      <c r="GJ1128" s="6"/>
      <c r="GK1128" s="6"/>
      <c r="GL1128" s="6"/>
      <c r="GM1128" s="6"/>
      <c r="GN1128" s="6"/>
      <c r="GO1128" s="6"/>
      <c r="GP1128" s="6"/>
      <c r="GQ1128" s="6"/>
      <c r="GR1128" s="6"/>
      <c r="GS1128" s="6"/>
      <c r="GT1128" s="6"/>
      <c r="GU1128" s="6"/>
      <c r="GV1128" s="6"/>
      <c r="GW1128" s="6"/>
      <c r="GX1128" s="6"/>
      <c r="GY1128" s="6"/>
      <c r="GZ1128" s="6"/>
    </row>
    <row r="1129" spans="1:208" x14ac:dyDescent="0.15">
      <c r="A1129" s="153">
        <f t="shared" si="325"/>
        <v>43745</v>
      </c>
      <c r="B1129" s="23" t="str">
        <f t="shared" ca="1" si="335"/>
        <v>n.d</v>
      </c>
      <c r="C1129" s="18">
        <f t="shared" si="326"/>
        <v>285000</v>
      </c>
      <c r="D1129" s="17">
        <f ca="1">IF(A1129&lt;$B$1,VLOOKUP(A1129,[1]DI!$A$4:$B$15000,2,FALSE),0)</f>
        <v>0</v>
      </c>
      <c r="E1129" s="18">
        <f t="shared" ca="1" si="320"/>
        <v>1</v>
      </c>
      <c r="F1129" s="18">
        <f ca="1">(TRUNC(PRODUCT($E$12:$E1128),16))</f>
        <v>1.19285434303586</v>
      </c>
      <c r="G1129" s="18">
        <f t="shared" ca="1" si="319"/>
        <v>1.19285434303586</v>
      </c>
      <c r="H1129" s="18">
        <f t="shared" ca="1" si="321"/>
        <v>1</v>
      </c>
      <c r="I1129" s="17">
        <f t="shared" si="327"/>
        <v>0.03</v>
      </c>
      <c r="J1129" s="5">
        <f t="shared" si="328"/>
        <v>43724</v>
      </c>
      <c r="K1129" s="2">
        <f t="shared" si="329"/>
        <v>15</v>
      </c>
      <c r="L1129" s="27">
        <f t="shared" si="330"/>
        <v>15</v>
      </c>
      <c r="M1129" s="14">
        <f t="shared" si="322"/>
        <v>1.001761001</v>
      </c>
      <c r="N1129" s="14">
        <f t="shared" ca="1" si="323"/>
        <v>1.001761001</v>
      </c>
      <c r="O1129" s="27">
        <f t="shared" si="336"/>
        <v>0</v>
      </c>
      <c r="P1129" s="18">
        <f t="shared" ca="1" si="324"/>
        <v>501.88528499</v>
      </c>
      <c r="Q1129" s="3">
        <f t="shared" si="331"/>
        <v>0</v>
      </c>
      <c r="R1129" s="4" t="str">
        <f t="shared" si="332"/>
        <v>A+J=</v>
      </c>
      <c r="S1129" s="5">
        <f t="shared" si="333"/>
        <v>43906</v>
      </c>
      <c r="T1129" s="8">
        <f t="shared" si="334"/>
        <v>0</v>
      </c>
      <c r="U1129" s="7"/>
      <c r="V1129" s="7"/>
      <c r="W1129" s="7"/>
      <c r="X1129" s="8"/>
      <c r="Y1129" s="6"/>
      <c r="Z1129" s="7"/>
      <c r="AA1129" s="8"/>
      <c r="AB1129" s="8"/>
      <c r="AC1129" s="8"/>
      <c r="AD1129" s="7"/>
      <c r="AE1129" s="9"/>
      <c r="AF1129" s="7"/>
      <c r="AG1129" s="7"/>
      <c r="AH1129" s="6"/>
      <c r="AI1129" s="6"/>
      <c r="AJ1129" s="6"/>
      <c r="AK1129" s="6"/>
      <c r="AL1129" s="6"/>
      <c r="AM1129" s="6"/>
      <c r="AN1129" s="6"/>
      <c r="AO1129" s="6"/>
      <c r="AP1129" s="6"/>
      <c r="AQ1129" s="6"/>
      <c r="AR1129" s="6"/>
      <c r="AS1129" s="6"/>
      <c r="AT1129" s="6"/>
      <c r="AU1129" s="6"/>
      <c r="AV1129" s="6"/>
      <c r="AW1129" s="6"/>
      <c r="AX1129" s="6"/>
      <c r="AY1129" s="6"/>
      <c r="AZ1129" s="6"/>
      <c r="BA1129" s="6"/>
      <c r="BB1129" s="6"/>
      <c r="BC1129" s="6"/>
      <c r="BD1129" s="6"/>
      <c r="BE1129" s="6"/>
      <c r="BF1129" s="6"/>
      <c r="BG1129" s="6"/>
      <c r="BH1129" s="6"/>
      <c r="BI1129" s="6"/>
      <c r="BJ1129" s="6"/>
      <c r="BK1129" s="6"/>
      <c r="BL1129" s="6"/>
      <c r="BM1129" s="6"/>
      <c r="BN1129" s="6"/>
      <c r="BO1129" s="6"/>
      <c r="BP1129" s="6"/>
      <c r="BQ1129" s="6"/>
      <c r="BR1129" s="6"/>
      <c r="BS1129" s="6"/>
      <c r="BT1129" s="6"/>
      <c r="BU1129" s="6"/>
      <c r="BV1129" s="6"/>
      <c r="BW1129" s="6"/>
      <c r="BX1129" s="6"/>
      <c r="BY1129" s="6"/>
      <c r="BZ1129" s="6"/>
      <c r="CA1129" s="6"/>
      <c r="CB1129" s="6"/>
      <c r="CC1129" s="6"/>
      <c r="CD1129" s="6"/>
      <c r="CE1129" s="6"/>
      <c r="CF1129" s="6"/>
      <c r="CG1129" s="6"/>
      <c r="CH1129" s="6"/>
      <c r="CI1129" s="6"/>
      <c r="CJ1129" s="6"/>
      <c r="CK1129" s="6"/>
      <c r="CL1129" s="6"/>
      <c r="CM1129" s="6"/>
      <c r="CN1129" s="6"/>
      <c r="CO1129" s="6"/>
      <c r="CP1129" s="6"/>
      <c r="CQ1129" s="6"/>
      <c r="CR1129" s="6"/>
      <c r="CS1129" s="6"/>
      <c r="CT1129" s="6"/>
      <c r="CU1129" s="6"/>
      <c r="CV1129" s="6"/>
      <c r="CW1129" s="6"/>
      <c r="CX1129" s="6"/>
      <c r="CY1129" s="6"/>
      <c r="CZ1129" s="6"/>
      <c r="DA1129" s="6"/>
      <c r="DB1129" s="6"/>
      <c r="DC1129" s="6"/>
      <c r="DD1129" s="6"/>
      <c r="DE1129" s="6"/>
      <c r="DF1129" s="6"/>
      <c r="DG1129" s="6"/>
      <c r="DH1129" s="6"/>
      <c r="DI1129" s="6"/>
      <c r="DJ1129" s="6"/>
      <c r="DK1129" s="6"/>
      <c r="DL1129" s="6"/>
      <c r="DM1129" s="6"/>
      <c r="DN1129" s="6"/>
      <c r="DO1129" s="6"/>
      <c r="DP1129" s="6"/>
      <c r="DQ1129" s="6"/>
      <c r="DR1129" s="6"/>
      <c r="DS1129" s="6"/>
      <c r="DT1129" s="6"/>
      <c r="DU1129" s="6"/>
      <c r="DV1129" s="6"/>
      <c r="DW1129" s="6"/>
      <c r="DX1129" s="6"/>
      <c r="DY1129" s="6"/>
      <c r="DZ1129" s="6"/>
      <c r="EA1129" s="6"/>
      <c r="EB1129" s="6"/>
      <c r="EC1129" s="6"/>
      <c r="ED1129" s="6"/>
      <c r="EE1129" s="6"/>
      <c r="EF1129" s="6"/>
      <c r="EG1129" s="6"/>
      <c r="EH1129" s="6"/>
      <c r="EI1129" s="6"/>
      <c r="EJ1129" s="6"/>
      <c r="EK1129" s="6"/>
      <c r="EL1129" s="6"/>
      <c r="EM1129" s="6"/>
      <c r="EN1129" s="6"/>
      <c r="EO1129" s="6"/>
      <c r="EP1129" s="6"/>
      <c r="EQ1129" s="6"/>
      <c r="ER1129" s="6"/>
      <c r="ES1129" s="6"/>
      <c r="ET1129" s="6"/>
      <c r="EU1129" s="6"/>
      <c r="EV1129" s="6"/>
      <c r="EW1129" s="6"/>
      <c r="EX1129" s="6"/>
      <c r="EY1129" s="6"/>
      <c r="EZ1129" s="6"/>
      <c r="FA1129" s="6"/>
      <c r="FB1129" s="6"/>
      <c r="FC1129" s="6"/>
      <c r="FD1129" s="6"/>
      <c r="FE1129" s="6"/>
      <c r="FF1129" s="6"/>
      <c r="FG1129" s="6"/>
      <c r="FH1129" s="6"/>
      <c r="FI1129" s="6"/>
      <c r="FJ1129" s="6"/>
      <c r="FK1129" s="6"/>
      <c r="FL1129" s="6"/>
      <c r="FM1129" s="6"/>
      <c r="FN1129" s="6"/>
      <c r="FO1129" s="6"/>
      <c r="FP1129" s="6"/>
      <c r="FQ1129" s="6"/>
      <c r="FR1129" s="6"/>
      <c r="FS1129" s="6"/>
      <c r="FT1129" s="6"/>
      <c r="FU1129" s="6"/>
      <c r="FV1129" s="6"/>
      <c r="FW1129" s="6"/>
      <c r="FX1129" s="6"/>
      <c r="FY1129" s="6"/>
      <c r="FZ1129" s="6"/>
      <c r="GA1129" s="6"/>
      <c r="GB1129" s="6"/>
      <c r="GC1129" s="6"/>
      <c r="GD1129" s="6"/>
      <c r="GE1129" s="6"/>
      <c r="GF1129" s="6"/>
      <c r="GG1129" s="6"/>
      <c r="GH1129" s="6"/>
      <c r="GI1129" s="6"/>
      <c r="GJ1129" s="6"/>
      <c r="GK1129" s="6"/>
      <c r="GL1129" s="6"/>
      <c r="GM1129" s="6"/>
      <c r="GN1129" s="6"/>
      <c r="GO1129" s="6"/>
      <c r="GP1129" s="6"/>
      <c r="GQ1129" s="6"/>
      <c r="GR1129" s="6"/>
      <c r="GS1129" s="6"/>
      <c r="GT1129" s="6"/>
      <c r="GU1129" s="6"/>
      <c r="GV1129" s="6"/>
      <c r="GW1129" s="6"/>
      <c r="GX1129" s="6"/>
      <c r="GY1129" s="6"/>
      <c r="GZ1129" s="6"/>
    </row>
    <row r="1130" spans="1:208" x14ac:dyDescent="0.15">
      <c r="A1130" s="153">
        <f t="shared" si="325"/>
        <v>43746</v>
      </c>
      <c r="B1130" s="23" t="str">
        <f t="shared" ca="1" si="335"/>
        <v>n.d</v>
      </c>
      <c r="C1130" s="18">
        <f t="shared" si="326"/>
        <v>285000</v>
      </c>
      <c r="D1130" s="17">
        <f ca="1">IF(A1130&lt;$B$1,VLOOKUP(A1130,[1]DI!$A$4:$B$15000,2,FALSE),0)</f>
        <v>0</v>
      </c>
      <c r="E1130" s="18">
        <f t="shared" ca="1" si="320"/>
        <v>1</v>
      </c>
      <c r="F1130" s="18">
        <f ca="1">(TRUNC(PRODUCT($E$12:$E1129),16))</f>
        <v>1.19285434303586</v>
      </c>
      <c r="G1130" s="18">
        <f t="shared" ca="1" si="319"/>
        <v>1.19285434303586</v>
      </c>
      <c r="H1130" s="18">
        <f t="shared" ca="1" si="321"/>
        <v>1</v>
      </c>
      <c r="I1130" s="17">
        <f t="shared" si="327"/>
        <v>0.03</v>
      </c>
      <c r="J1130" s="5">
        <f t="shared" si="328"/>
        <v>43724</v>
      </c>
      <c r="K1130" s="2">
        <f t="shared" si="329"/>
        <v>16</v>
      </c>
      <c r="L1130" s="27">
        <f t="shared" si="330"/>
        <v>16</v>
      </c>
      <c r="M1130" s="14">
        <f t="shared" si="322"/>
        <v>1.001878512</v>
      </c>
      <c r="N1130" s="14">
        <f t="shared" ca="1" si="323"/>
        <v>1.001878512</v>
      </c>
      <c r="O1130" s="27">
        <f t="shared" si="336"/>
        <v>0</v>
      </c>
      <c r="P1130" s="18">
        <f t="shared" ca="1" si="324"/>
        <v>535.37591999999995</v>
      </c>
      <c r="Q1130" s="3">
        <f t="shared" si="331"/>
        <v>0</v>
      </c>
      <c r="R1130" s="4" t="str">
        <f t="shared" si="332"/>
        <v>A+J=</v>
      </c>
      <c r="S1130" s="5">
        <f t="shared" si="333"/>
        <v>43906</v>
      </c>
      <c r="T1130" s="8">
        <f t="shared" si="334"/>
        <v>0</v>
      </c>
      <c r="U1130" s="7"/>
      <c r="V1130" s="7"/>
      <c r="W1130" s="7"/>
      <c r="X1130" s="8"/>
      <c r="Y1130" s="6"/>
      <c r="Z1130" s="7"/>
      <c r="AA1130" s="8"/>
      <c r="AB1130" s="8"/>
      <c r="AC1130" s="8"/>
      <c r="AD1130" s="7"/>
      <c r="AE1130" s="9"/>
      <c r="AF1130" s="7"/>
      <c r="AG1130" s="7"/>
      <c r="AH1130" s="6"/>
      <c r="AI1130" s="6"/>
      <c r="AJ1130" s="6"/>
      <c r="AK1130" s="6"/>
      <c r="AL1130" s="6"/>
      <c r="AM1130" s="6"/>
      <c r="AN1130" s="6"/>
      <c r="AO1130" s="6"/>
      <c r="AP1130" s="6"/>
      <c r="AQ1130" s="6"/>
      <c r="AR1130" s="6"/>
      <c r="AS1130" s="6"/>
      <c r="AT1130" s="6"/>
      <c r="AU1130" s="6"/>
      <c r="AV1130" s="6"/>
      <c r="AW1130" s="6"/>
      <c r="AX1130" s="6"/>
      <c r="AY1130" s="6"/>
      <c r="AZ1130" s="6"/>
      <c r="BA1130" s="6"/>
      <c r="BB1130" s="6"/>
      <c r="BC1130" s="6"/>
      <c r="BD1130" s="6"/>
      <c r="BE1130" s="6"/>
      <c r="BF1130" s="6"/>
      <c r="BG1130" s="6"/>
      <c r="BH1130" s="6"/>
      <c r="BI1130" s="6"/>
      <c r="BJ1130" s="6"/>
      <c r="BK1130" s="6"/>
      <c r="BL1130" s="6"/>
      <c r="BM1130" s="6"/>
      <c r="BN1130" s="6"/>
      <c r="BO1130" s="6"/>
      <c r="BP1130" s="6"/>
      <c r="BQ1130" s="6"/>
      <c r="BR1130" s="6"/>
      <c r="BS1130" s="6"/>
      <c r="BT1130" s="6"/>
      <c r="BU1130" s="6"/>
      <c r="BV1130" s="6"/>
      <c r="BW1130" s="6"/>
      <c r="BX1130" s="6"/>
      <c r="BY1130" s="6"/>
      <c r="BZ1130" s="6"/>
      <c r="CA1130" s="6"/>
      <c r="CB1130" s="6"/>
      <c r="CC1130" s="6"/>
      <c r="CD1130" s="6"/>
      <c r="CE1130" s="6"/>
      <c r="CF1130" s="6"/>
      <c r="CG1130" s="6"/>
      <c r="CH1130" s="6"/>
      <c r="CI1130" s="6"/>
      <c r="CJ1130" s="6"/>
      <c r="CK1130" s="6"/>
      <c r="CL1130" s="6"/>
      <c r="CM1130" s="6"/>
      <c r="CN1130" s="6"/>
      <c r="CO1130" s="6"/>
      <c r="CP1130" s="6"/>
      <c r="CQ1130" s="6"/>
      <c r="CR1130" s="6"/>
      <c r="CS1130" s="6"/>
      <c r="CT1130" s="6"/>
      <c r="CU1130" s="6"/>
      <c r="CV1130" s="6"/>
      <c r="CW1130" s="6"/>
      <c r="CX1130" s="6"/>
      <c r="CY1130" s="6"/>
      <c r="CZ1130" s="6"/>
      <c r="DA1130" s="6"/>
      <c r="DB1130" s="6"/>
      <c r="DC1130" s="6"/>
      <c r="DD1130" s="6"/>
      <c r="DE1130" s="6"/>
      <c r="DF1130" s="6"/>
      <c r="DG1130" s="6"/>
      <c r="DH1130" s="6"/>
      <c r="DI1130" s="6"/>
      <c r="DJ1130" s="6"/>
      <c r="DK1130" s="6"/>
      <c r="DL1130" s="6"/>
      <c r="DM1130" s="6"/>
      <c r="DN1130" s="6"/>
      <c r="DO1130" s="6"/>
      <c r="DP1130" s="6"/>
      <c r="DQ1130" s="6"/>
      <c r="DR1130" s="6"/>
      <c r="DS1130" s="6"/>
      <c r="DT1130" s="6"/>
      <c r="DU1130" s="6"/>
      <c r="DV1130" s="6"/>
      <c r="DW1130" s="6"/>
      <c r="DX1130" s="6"/>
      <c r="DY1130" s="6"/>
      <c r="DZ1130" s="6"/>
      <c r="EA1130" s="6"/>
      <c r="EB1130" s="6"/>
      <c r="EC1130" s="6"/>
      <c r="ED1130" s="6"/>
      <c r="EE1130" s="6"/>
      <c r="EF1130" s="6"/>
      <c r="EG1130" s="6"/>
      <c r="EH1130" s="6"/>
      <c r="EI1130" s="6"/>
      <c r="EJ1130" s="6"/>
      <c r="EK1130" s="6"/>
      <c r="EL1130" s="6"/>
      <c r="EM1130" s="6"/>
      <c r="EN1130" s="6"/>
      <c r="EO1130" s="6"/>
      <c r="EP1130" s="6"/>
      <c r="EQ1130" s="6"/>
      <c r="ER1130" s="6"/>
      <c r="ES1130" s="6"/>
      <c r="ET1130" s="6"/>
      <c r="EU1130" s="6"/>
      <c r="EV1130" s="6"/>
      <c r="EW1130" s="6"/>
      <c r="EX1130" s="6"/>
      <c r="EY1130" s="6"/>
      <c r="EZ1130" s="6"/>
      <c r="FA1130" s="6"/>
      <c r="FB1130" s="6"/>
      <c r="FC1130" s="6"/>
      <c r="FD1130" s="6"/>
      <c r="FE1130" s="6"/>
      <c r="FF1130" s="6"/>
      <c r="FG1130" s="6"/>
      <c r="FH1130" s="6"/>
      <c r="FI1130" s="6"/>
      <c r="FJ1130" s="6"/>
      <c r="FK1130" s="6"/>
      <c r="FL1130" s="6"/>
      <c r="FM1130" s="6"/>
      <c r="FN1130" s="6"/>
      <c r="FO1130" s="6"/>
      <c r="FP1130" s="6"/>
      <c r="FQ1130" s="6"/>
      <c r="FR1130" s="6"/>
      <c r="FS1130" s="6"/>
      <c r="FT1130" s="6"/>
      <c r="FU1130" s="6"/>
      <c r="FV1130" s="6"/>
      <c r="FW1130" s="6"/>
      <c r="FX1130" s="6"/>
      <c r="FY1130" s="6"/>
      <c r="FZ1130" s="6"/>
      <c r="GA1130" s="6"/>
      <c r="GB1130" s="6"/>
      <c r="GC1130" s="6"/>
      <c r="GD1130" s="6"/>
      <c r="GE1130" s="6"/>
      <c r="GF1130" s="6"/>
      <c r="GG1130" s="6"/>
      <c r="GH1130" s="6"/>
      <c r="GI1130" s="6"/>
      <c r="GJ1130" s="6"/>
      <c r="GK1130" s="6"/>
      <c r="GL1130" s="6"/>
      <c r="GM1130" s="6"/>
      <c r="GN1130" s="6"/>
      <c r="GO1130" s="6"/>
      <c r="GP1130" s="6"/>
      <c r="GQ1130" s="6"/>
      <c r="GR1130" s="6"/>
      <c r="GS1130" s="6"/>
      <c r="GT1130" s="6"/>
      <c r="GU1130" s="6"/>
      <c r="GV1130" s="6"/>
      <c r="GW1130" s="6"/>
      <c r="GX1130" s="6"/>
      <c r="GY1130" s="6"/>
      <c r="GZ1130" s="6"/>
    </row>
    <row r="1131" spans="1:208" x14ac:dyDescent="0.15">
      <c r="A1131" s="153">
        <f t="shared" si="325"/>
        <v>43747</v>
      </c>
      <c r="B1131" s="23" t="str">
        <f t="shared" ca="1" si="335"/>
        <v>n.d</v>
      </c>
      <c r="C1131" s="18">
        <f t="shared" si="326"/>
        <v>285000</v>
      </c>
      <c r="D1131" s="17">
        <f ca="1">IF(A1131&lt;$B$1,VLOOKUP(A1131,[1]DI!$A$4:$B$15000,2,FALSE),0)</f>
        <v>0</v>
      </c>
      <c r="E1131" s="18">
        <f t="shared" ca="1" si="320"/>
        <v>1</v>
      </c>
      <c r="F1131" s="18">
        <f ca="1">(TRUNC(PRODUCT($E$12:$E1130),16))</f>
        <v>1.19285434303586</v>
      </c>
      <c r="G1131" s="18">
        <f t="shared" ca="1" si="319"/>
        <v>1.19285434303586</v>
      </c>
      <c r="H1131" s="18">
        <f t="shared" ca="1" si="321"/>
        <v>1</v>
      </c>
      <c r="I1131" s="17">
        <f t="shared" si="327"/>
        <v>0.03</v>
      </c>
      <c r="J1131" s="5">
        <f t="shared" si="328"/>
        <v>43724</v>
      </c>
      <c r="K1131" s="2">
        <f t="shared" si="329"/>
        <v>17</v>
      </c>
      <c r="L1131" s="27">
        <f t="shared" si="330"/>
        <v>17</v>
      </c>
      <c r="M1131" s="14">
        <f t="shared" si="322"/>
        <v>1.001996036</v>
      </c>
      <c r="N1131" s="14">
        <f t="shared" ca="1" si="323"/>
        <v>1.001996036</v>
      </c>
      <c r="O1131" s="27">
        <f t="shared" si="336"/>
        <v>0</v>
      </c>
      <c r="P1131" s="18">
        <f t="shared" ca="1" si="324"/>
        <v>568.87025999000002</v>
      </c>
      <c r="Q1131" s="3">
        <f t="shared" si="331"/>
        <v>0</v>
      </c>
      <c r="R1131" s="4" t="str">
        <f t="shared" si="332"/>
        <v>A+J=</v>
      </c>
      <c r="S1131" s="5">
        <f t="shared" si="333"/>
        <v>43906</v>
      </c>
      <c r="T1131" s="8">
        <f t="shared" si="334"/>
        <v>0</v>
      </c>
      <c r="U1131" s="7"/>
      <c r="V1131" s="7"/>
      <c r="W1131" s="7"/>
      <c r="X1131" s="8"/>
      <c r="Y1131" s="6"/>
      <c r="Z1131" s="7"/>
      <c r="AA1131" s="8"/>
      <c r="AB1131" s="8"/>
      <c r="AC1131" s="8"/>
      <c r="AD1131" s="7"/>
      <c r="AE1131" s="9"/>
      <c r="AF1131" s="7"/>
      <c r="AG1131" s="7"/>
      <c r="AH1131" s="6"/>
      <c r="AI1131" s="6"/>
      <c r="AJ1131" s="6"/>
      <c r="AK1131" s="6"/>
      <c r="AL1131" s="6"/>
      <c r="AM1131" s="6"/>
      <c r="AN1131" s="6"/>
      <c r="AO1131" s="6"/>
      <c r="AP1131" s="6"/>
      <c r="AQ1131" s="6"/>
      <c r="AR1131" s="6"/>
      <c r="AS1131" s="6"/>
      <c r="AT1131" s="6"/>
      <c r="AU1131" s="6"/>
      <c r="AV1131" s="6"/>
      <c r="AW1131" s="6"/>
      <c r="AX1131" s="6"/>
      <c r="AY1131" s="6"/>
      <c r="AZ1131" s="6"/>
      <c r="BA1131" s="6"/>
      <c r="BB1131" s="6"/>
      <c r="BC1131" s="6"/>
      <c r="BD1131" s="6"/>
      <c r="BE1131" s="6"/>
      <c r="BF1131" s="6"/>
      <c r="BG1131" s="6"/>
      <c r="BH1131" s="6"/>
      <c r="BI1131" s="6"/>
      <c r="BJ1131" s="6"/>
      <c r="BK1131" s="6"/>
      <c r="BL1131" s="6"/>
      <c r="BM1131" s="6"/>
      <c r="BN1131" s="6"/>
      <c r="BO1131" s="6"/>
      <c r="BP1131" s="6"/>
      <c r="BQ1131" s="6"/>
      <c r="BR1131" s="6"/>
      <c r="BS1131" s="6"/>
      <c r="BT1131" s="6"/>
      <c r="BU1131" s="6"/>
      <c r="BV1131" s="6"/>
      <c r="BW1131" s="6"/>
      <c r="BX1131" s="6"/>
      <c r="BY1131" s="6"/>
      <c r="BZ1131" s="6"/>
      <c r="CA1131" s="6"/>
      <c r="CB1131" s="6"/>
      <c r="CC1131" s="6"/>
      <c r="CD1131" s="6"/>
      <c r="CE1131" s="6"/>
      <c r="CF1131" s="6"/>
      <c r="CG1131" s="6"/>
      <c r="CH1131" s="6"/>
      <c r="CI1131" s="6"/>
      <c r="CJ1131" s="6"/>
      <c r="CK1131" s="6"/>
      <c r="CL1131" s="6"/>
      <c r="CM1131" s="6"/>
      <c r="CN1131" s="6"/>
      <c r="CO1131" s="6"/>
      <c r="CP1131" s="6"/>
      <c r="CQ1131" s="6"/>
      <c r="CR1131" s="6"/>
      <c r="CS1131" s="6"/>
      <c r="CT1131" s="6"/>
      <c r="CU1131" s="6"/>
      <c r="CV1131" s="6"/>
      <c r="CW1131" s="6"/>
      <c r="CX1131" s="6"/>
      <c r="CY1131" s="6"/>
      <c r="CZ1131" s="6"/>
      <c r="DA1131" s="6"/>
      <c r="DB1131" s="6"/>
      <c r="DC1131" s="6"/>
      <c r="DD1131" s="6"/>
      <c r="DE1131" s="6"/>
      <c r="DF1131" s="6"/>
      <c r="DG1131" s="6"/>
      <c r="DH1131" s="6"/>
      <c r="DI1131" s="6"/>
      <c r="DJ1131" s="6"/>
      <c r="DK1131" s="6"/>
      <c r="DL1131" s="6"/>
      <c r="DM1131" s="6"/>
      <c r="DN1131" s="6"/>
      <c r="DO1131" s="6"/>
      <c r="DP1131" s="6"/>
      <c r="DQ1131" s="6"/>
      <c r="DR1131" s="6"/>
      <c r="DS1131" s="6"/>
      <c r="DT1131" s="6"/>
      <c r="DU1131" s="6"/>
      <c r="DV1131" s="6"/>
      <c r="DW1131" s="6"/>
      <c r="DX1131" s="6"/>
      <c r="DY1131" s="6"/>
      <c r="DZ1131" s="6"/>
      <c r="EA1131" s="6"/>
      <c r="EB1131" s="6"/>
      <c r="EC1131" s="6"/>
      <c r="ED1131" s="6"/>
      <c r="EE1131" s="6"/>
      <c r="EF1131" s="6"/>
      <c r="EG1131" s="6"/>
      <c r="EH1131" s="6"/>
      <c r="EI1131" s="6"/>
      <c r="EJ1131" s="6"/>
      <c r="EK1131" s="6"/>
      <c r="EL1131" s="6"/>
      <c r="EM1131" s="6"/>
      <c r="EN1131" s="6"/>
      <c r="EO1131" s="6"/>
      <c r="EP1131" s="6"/>
      <c r="EQ1131" s="6"/>
      <c r="ER1131" s="6"/>
      <c r="ES1131" s="6"/>
      <c r="ET1131" s="6"/>
      <c r="EU1131" s="6"/>
      <c r="EV1131" s="6"/>
      <c r="EW1131" s="6"/>
      <c r="EX1131" s="6"/>
      <c r="EY1131" s="6"/>
      <c r="EZ1131" s="6"/>
      <c r="FA1131" s="6"/>
      <c r="FB1131" s="6"/>
      <c r="FC1131" s="6"/>
      <c r="FD1131" s="6"/>
      <c r="FE1131" s="6"/>
      <c r="FF1131" s="6"/>
      <c r="FG1131" s="6"/>
      <c r="FH1131" s="6"/>
      <c r="FI1131" s="6"/>
      <c r="FJ1131" s="6"/>
      <c r="FK1131" s="6"/>
      <c r="FL1131" s="6"/>
      <c r="FM1131" s="6"/>
      <c r="FN1131" s="6"/>
      <c r="FO1131" s="6"/>
      <c r="FP1131" s="6"/>
      <c r="FQ1131" s="6"/>
      <c r="FR1131" s="6"/>
      <c r="FS1131" s="6"/>
      <c r="FT1131" s="6"/>
      <c r="FU1131" s="6"/>
      <c r="FV1131" s="6"/>
      <c r="FW1131" s="6"/>
      <c r="FX1131" s="6"/>
      <c r="FY1131" s="6"/>
      <c r="FZ1131" s="6"/>
      <c r="GA1131" s="6"/>
      <c r="GB1131" s="6"/>
      <c r="GC1131" s="6"/>
      <c r="GD1131" s="6"/>
      <c r="GE1131" s="6"/>
      <c r="GF1131" s="6"/>
      <c r="GG1131" s="6"/>
      <c r="GH1131" s="6"/>
      <c r="GI1131" s="6"/>
      <c r="GJ1131" s="6"/>
      <c r="GK1131" s="6"/>
      <c r="GL1131" s="6"/>
      <c r="GM1131" s="6"/>
      <c r="GN1131" s="6"/>
      <c r="GO1131" s="6"/>
      <c r="GP1131" s="6"/>
      <c r="GQ1131" s="6"/>
      <c r="GR1131" s="6"/>
      <c r="GS1131" s="6"/>
      <c r="GT1131" s="6"/>
      <c r="GU1131" s="6"/>
      <c r="GV1131" s="6"/>
      <c r="GW1131" s="6"/>
      <c r="GX1131" s="6"/>
      <c r="GY1131" s="6"/>
      <c r="GZ1131" s="6"/>
    </row>
    <row r="1132" spans="1:208" x14ac:dyDescent="0.15">
      <c r="A1132" s="153">
        <f t="shared" si="325"/>
        <v>43748</v>
      </c>
      <c r="B1132" s="23" t="str">
        <f t="shared" ca="1" si="335"/>
        <v>n.d</v>
      </c>
      <c r="C1132" s="18">
        <f t="shared" si="326"/>
        <v>285000</v>
      </c>
      <c r="D1132" s="17">
        <f ca="1">IF(A1132&lt;$B$1,VLOOKUP(A1132,[1]DI!$A$4:$B$15000,2,FALSE),0)</f>
        <v>0</v>
      </c>
      <c r="E1132" s="18">
        <f t="shared" ca="1" si="320"/>
        <v>1</v>
      </c>
      <c r="F1132" s="18">
        <f ca="1">(TRUNC(PRODUCT($E$12:$E1131),16))</f>
        <v>1.19285434303586</v>
      </c>
      <c r="G1132" s="18">
        <f t="shared" ca="1" si="319"/>
        <v>1.19285434303586</v>
      </c>
      <c r="H1132" s="18">
        <f t="shared" ca="1" si="321"/>
        <v>1</v>
      </c>
      <c r="I1132" s="17">
        <f t="shared" si="327"/>
        <v>0.03</v>
      </c>
      <c r="J1132" s="5">
        <f t="shared" si="328"/>
        <v>43724</v>
      </c>
      <c r="K1132" s="2">
        <f t="shared" si="329"/>
        <v>18</v>
      </c>
      <c r="L1132" s="27">
        <f t="shared" si="330"/>
        <v>18</v>
      </c>
      <c r="M1132" s="14">
        <f t="shared" si="322"/>
        <v>1.0021135729999999</v>
      </c>
      <c r="N1132" s="14">
        <f t="shared" ca="1" si="323"/>
        <v>1.0021135729999999</v>
      </c>
      <c r="O1132" s="27">
        <f t="shared" si="336"/>
        <v>0</v>
      </c>
      <c r="P1132" s="18">
        <f t="shared" ca="1" si="324"/>
        <v>602.36830498999996</v>
      </c>
      <c r="Q1132" s="3">
        <f t="shared" si="331"/>
        <v>0</v>
      </c>
      <c r="R1132" s="4" t="str">
        <f t="shared" si="332"/>
        <v>A+J=</v>
      </c>
      <c r="S1132" s="5">
        <f t="shared" si="333"/>
        <v>43906</v>
      </c>
      <c r="T1132" s="8">
        <f t="shared" si="334"/>
        <v>0</v>
      </c>
      <c r="U1132" s="7"/>
      <c r="V1132" s="7"/>
      <c r="W1132" s="7"/>
      <c r="X1132" s="8"/>
      <c r="Y1132" s="6"/>
      <c r="Z1132" s="7"/>
      <c r="AA1132" s="8"/>
      <c r="AB1132" s="8"/>
      <c r="AC1132" s="8"/>
      <c r="AD1132" s="7"/>
      <c r="AE1132" s="9"/>
      <c r="AF1132" s="7"/>
      <c r="AG1132" s="7"/>
      <c r="AH1132" s="6"/>
      <c r="AI1132" s="6"/>
      <c r="AJ1132" s="6"/>
      <c r="AK1132" s="6"/>
      <c r="AL1132" s="6"/>
      <c r="AM1132" s="6"/>
      <c r="AN1132" s="6"/>
      <c r="AO1132" s="6"/>
      <c r="AP1132" s="6"/>
      <c r="AQ1132" s="6"/>
      <c r="AR1132" s="6"/>
      <c r="AS1132" s="6"/>
      <c r="AT1132" s="6"/>
      <c r="AU1132" s="6"/>
      <c r="AV1132" s="6"/>
      <c r="AW1132" s="6"/>
      <c r="AX1132" s="6"/>
      <c r="AY1132" s="6"/>
      <c r="AZ1132" s="6"/>
      <c r="BA1132" s="6"/>
      <c r="BB1132" s="6"/>
      <c r="BC1132" s="6"/>
      <c r="BD1132" s="6"/>
      <c r="BE1132" s="6"/>
      <c r="BF1132" s="6"/>
      <c r="BG1132" s="6"/>
      <c r="BH1132" s="6"/>
      <c r="BI1132" s="6"/>
      <c r="BJ1132" s="6"/>
      <c r="BK1132" s="6"/>
      <c r="BL1132" s="6"/>
      <c r="BM1132" s="6"/>
      <c r="BN1132" s="6"/>
      <c r="BO1132" s="6"/>
      <c r="BP1132" s="6"/>
      <c r="BQ1132" s="6"/>
      <c r="BR1132" s="6"/>
      <c r="BS1132" s="6"/>
      <c r="BT1132" s="6"/>
      <c r="BU1132" s="6"/>
      <c r="BV1132" s="6"/>
      <c r="BW1132" s="6"/>
      <c r="BX1132" s="6"/>
      <c r="BY1132" s="6"/>
      <c r="BZ1132" s="6"/>
      <c r="CA1132" s="6"/>
      <c r="CB1132" s="6"/>
      <c r="CC1132" s="6"/>
      <c r="CD1132" s="6"/>
      <c r="CE1132" s="6"/>
      <c r="CF1132" s="6"/>
      <c r="CG1132" s="6"/>
      <c r="CH1132" s="6"/>
      <c r="CI1132" s="6"/>
      <c r="CJ1132" s="6"/>
      <c r="CK1132" s="6"/>
      <c r="CL1132" s="6"/>
      <c r="CM1132" s="6"/>
      <c r="CN1132" s="6"/>
      <c r="CO1132" s="6"/>
      <c r="CP1132" s="6"/>
      <c r="CQ1132" s="6"/>
      <c r="CR1132" s="6"/>
      <c r="CS1132" s="6"/>
      <c r="CT1132" s="6"/>
      <c r="CU1132" s="6"/>
      <c r="CV1132" s="6"/>
      <c r="CW1132" s="6"/>
      <c r="CX1132" s="6"/>
      <c r="CY1132" s="6"/>
      <c r="CZ1132" s="6"/>
      <c r="DA1132" s="6"/>
      <c r="DB1132" s="6"/>
      <c r="DC1132" s="6"/>
      <c r="DD1132" s="6"/>
      <c r="DE1132" s="6"/>
      <c r="DF1132" s="6"/>
      <c r="DG1132" s="6"/>
      <c r="DH1132" s="6"/>
      <c r="DI1132" s="6"/>
      <c r="DJ1132" s="6"/>
      <c r="DK1132" s="6"/>
      <c r="DL1132" s="6"/>
      <c r="DM1132" s="6"/>
      <c r="DN1132" s="6"/>
      <c r="DO1132" s="6"/>
      <c r="DP1132" s="6"/>
      <c r="DQ1132" s="6"/>
      <c r="DR1132" s="6"/>
      <c r="DS1132" s="6"/>
      <c r="DT1132" s="6"/>
      <c r="DU1132" s="6"/>
      <c r="DV1132" s="6"/>
      <c r="DW1132" s="6"/>
      <c r="DX1132" s="6"/>
      <c r="DY1132" s="6"/>
      <c r="DZ1132" s="6"/>
      <c r="EA1132" s="6"/>
      <c r="EB1132" s="6"/>
      <c r="EC1132" s="6"/>
      <c r="ED1132" s="6"/>
      <c r="EE1132" s="6"/>
      <c r="EF1132" s="6"/>
      <c r="EG1132" s="6"/>
      <c r="EH1132" s="6"/>
      <c r="EI1132" s="6"/>
      <c r="EJ1132" s="6"/>
      <c r="EK1132" s="6"/>
      <c r="EL1132" s="6"/>
      <c r="EM1132" s="6"/>
      <c r="EN1132" s="6"/>
      <c r="EO1132" s="6"/>
      <c r="EP1132" s="6"/>
      <c r="EQ1132" s="6"/>
      <c r="ER1132" s="6"/>
      <c r="ES1132" s="6"/>
      <c r="ET1132" s="6"/>
      <c r="EU1132" s="6"/>
      <c r="EV1132" s="6"/>
      <c r="EW1132" s="6"/>
      <c r="EX1132" s="6"/>
      <c r="EY1132" s="6"/>
      <c r="EZ1132" s="6"/>
      <c r="FA1132" s="6"/>
      <c r="FB1132" s="6"/>
      <c r="FC1132" s="6"/>
      <c r="FD1132" s="6"/>
      <c r="FE1132" s="6"/>
      <c r="FF1132" s="6"/>
      <c r="FG1132" s="6"/>
      <c r="FH1132" s="6"/>
      <c r="FI1132" s="6"/>
      <c r="FJ1132" s="6"/>
      <c r="FK1132" s="6"/>
      <c r="FL1132" s="6"/>
      <c r="FM1132" s="6"/>
      <c r="FN1132" s="6"/>
      <c r="FO1132" s="6"/>
      <c r="FP1132" s="6"/>
      <c r="FQ1132" s="6"/>
      <c r="FR1132" s="6"/>
      <c r="FS1132" s="6"/>
      <c r="FT1132" s="6"/>
      <c r="FU1132" s="6"/>
      <c r="FV1132" s="6"/>
      <c r="FW1132" s="6"/>
      <c r="FX1132" s="6"/>
      <c r="FY1132" s="6"/>
      <c r="FZ1132" s="6"/>
      <c r="GA1132" s="6"/>
      <c r="GB1132" s="6"/>
      <c r="GC1132" s="6"/>
      <c r="GD1132" s="6"/>
      <c r="GE1132" s="6"/>
      <c r="GF1132" s="6"/>
      <c r="GG1132" s="6"/>
      <c r="GH1132" s="6"/>
      <c r="GI1132" s="6"/>
      <c r="GJ1132" s="6"/>
      <c r="GK1132" s="6"/>
      <c r="GL1132" s="6"/>
      <c r="GM1132" s="6"/>
      <c r="GN1132" s="6"/>
      <c r="GO1132" s="6"/>
      <c r="GP1132" s="6"/>
      <c r="GQ1132" s="6"/>
      <c r="GR1132" s="6"/>
      <c r="GS1132" s="6"/>
      <c r="GT1132" s="6"/>
      <c r="GU1132" s="6"/>
      <c r="GV1132" s="6"/>
      <c r="GW1132" s="6"/>
      <c r="GX1132" s="6"/>
      <c r="GY1132" s="6"/>
      <c r="GZ1132" s="6"/>
    </row>
    <row r="1133" spans="1:208" x14ac:dyDescent="0.15">
      <c r="A1133" s="153">
        <f t="shared" si="325"/>
        <v>43749</v>
      </c>
      <c r="B1133" s="23" t="str">
        <f t="shared" ca="1" si="335"/>
        <v>n.d</v>
      </c>
      <c r="C1133" s="18">
        <f t="shared" si="326"/>
        <v>285000</v>
      </c>
      <c r="D1133" s="17">
        <f ca="1">IF(A1133&lt;$B$1,VLOOKUP(A1133,[1]DI!$A$4:$B$15000,2,FALSE),0)</f>
        <v>0</v>
      </c>
      <c r="E1133" s="18">
        <f t="shared" ca="1" si="320"/>
        <v>1</v>
      </c>
      <c r="F1133" s="18">
        <f ca="1">(TRUNC(PRODUCT($E$12:$E1132),16))</f>
        <v>1.19285434303586</v>
      </c>
      <c r="G1133" s="18">
        <f t="shared" ca="1" si="319"/>
        <v>1.19285434303586</v>
      </c>
      <c r="H1133" s="18">
        <f t="shared" ca="1" si="321"/>
        <v>1</v>
      </c>
      <c r="I1133" s="17">
        <f t="shared" si="327"/>
        <v>0.03</v>
      </c>
      <c r="J1133" s="5">
        <f t="shared" si="328"/>
        <v>43724</v>
      </c>
      <c r="K1133" s="2">
        <f t="shared" si="329"/>
        <v>19</v>
      </c>
      <c r="L1133" s="27">
        <f t="shared" si="330"/>
        <v>19</v>
      </c>
      <c r="M1133" s="14">
        <f t="shared" si="322"/>
        <v>1.002231125</v>
      </c>
      <c r="N1133" s="14">
        <f t="shared" ca="1" si="323"/>
        <v>1.002231125</v>
      </c>
      <c r="O1133" s="27">
        <f t="shared" si="336"/>
        <v>0</v>
      </c>
      <c r="P1133" s="18">
        <f t="shared" ca="1" si="324"/>
        <v>635.87062500000002</v>
      </c>
      <c r="Q1133" s="3">
        <f t="shared" si="331"/>
        <v>0</v>
      </c>
      <c r="R1133" s="4" t="str">
        <f t="shared" si="332"/>
        <v>A+J=</v>
      </c>
      <c r="S1133" s="5">
        <f t="shared" si="333"/>
        <v>43906</v>
      </c>
      <c r="T1133" s="8">
        <f t="shared" si="334"/>
        <v>0</v>
      </c>
      <c r="U1133" s="7"/>
      <c r="V1133" s="7"/>
      <c r="W1133" s="7"/>
      <c r="X1133" s="8"/>
      <c r="Y1133" s="6"/>
      <c r="Z1133" s="7"/>
      <c r="AA1133" s="8"/>
      <c r="AB1133" s="8"/>
      <c r="AC1133" s="8"/>
      <c r="AD1133" s="7"/>
      <c r="AE1133" s="9"/>
      <c r="AF1133" s="7"/>
      <c r="AG1133" s="7"/>
      <c r="AH1133" s="6"/>
      <c r="AI1133" s="6"/>
      <c r="AJ1133" s="6"/>
      <c r="AK1133" s="6"/>
      <c r="AL1133" s="6"/>
      <c r="AM1133" s="6"/>
      <c r="AN1133" s="6"/>
      <c r="AO1133" s="6"/>
      <c r="AP1133" s="6"/>
      <c r="AQ1133" s="6"/>
      <c r="AR1133" s="6"/>
      <c r="AS1133" s="6"/>
      <c r="AT1133" s="6"/>
      <c r="AU1133" s="6"/>
      <c r="AV1133" s="6"/>
      <c r="AW1133" s="6"/>
      <c r="AX1133" s="6"/>
      <c r="AY1133" s="6"/>
      <c r="AZ1133" s="6"/>
      <c r="BA1133" s="6"/>
      <c r="BB1133" s="6"/>
      <c r="BC1133" s="6"/>
      <c r="BD1133" s="6"/>
      <c r="BE1133" s="6"/>
      <c r="BF1133" s="6"/>
      <c r="BG1133" s="6"/>
      <c r="BH1133" s="6"/>
      <c r="BI1133" s="6"/>
      <c r="BJ1133" s="6"/>
      <c r="BK1133" s="6"/>
      <c r="BL1133" s="6"/>
      <c r="BM1133" s="6"/>
      <c r="BN1133" s="6"/>
      <c r="BO1133" s="6"/>
      <c r="BP1133" s="6"/>
      <c r="BQ1133" s="6"/>
      <c r="BR1133" s="6"/>
      <c r="BS1133" s="6"/>
      <c r="BT1133" s="6"/>
      <c r="BU1133" s="6"/>
      <c r="BV1133" s="6"/>
      <c r="BW1133" s="6"/>
      <c r="BX1133" s="6"/>
      <c r="BY1133" s="6"/>
      <c r="BZ1133" s="6"/>
      <c r="CA1133" s="6"/>
      <c r="CB1133" s="6"/>
      <c r="CC1133" s="6"/>
      <c r="CD1133" s="6"/>
      <c r="CE1133" s="6"/>
      <c r="CF1133" s="6"/>
      <c r="CG1133" s="6"/>
      <c r="CH1133" s="6"/>
      <c r="CI1133" s="6"/>
      <c r="CJ1133" s="6"/>
      <c r="CK1133" s="6"/>
      <c r="CL1133" s="6"/>
      <c r="CM1133" s="6"/>
      <c r="CN1133" s="6"/>
      <c r="CO1133" s="6"/>
      <c r="CP1133" s="6"/>
      <c r="CQ1133" s="6"/>
      <c r="CR1133" s="6"/>
      <c r="CS1133" s="6"/>
      <c r="CT1133" s="6"/>
      <c r="CU1133" s="6"/>
      <c r="CV1133" s="6"/>
      <c r="CW1133" s="6"/>
      <c r="CX1133" s="6"/>
      <c r="CY1133" s="6"/>
      <c r="CZ1133" s="6"/>
      <c r="DA1133" s="6"/>
      <c r="DB1133" s="6"/>
      <c r="DC1133" s="6"/>
      <c r="DD1133" s="6"/>
      <c r="DE1133" s="6"/>
      <c r="DF1133" s="6"/>
      <c r="DG1133" s="6"/>
      <c r="DH1133" s="6"/>
      <c r="DI1133" s="6"/>
      <c r="DJ1133" s="6"/>
      <c r="DK1133" s="6"/>
      <c r="DL1133" s="6"/>
      <c r="DM1133" s="6"/>
      <c r="DN1133" s="6"/>
      <c r="DO1133" s="6"/>
      <c r="DP1133" s="6"/>
      <c r="DQ1133" s="6"/>
      <c r="DR1133" s="6"/>
      <c r="DS1133" s="6"/>
      <c r="DT1133" s="6"/>
      <c r="DU1133" s="6"/>
      <c r="DV1133" s="6"/>
      <c r="DW1133" s="6"/>
      <c r="DX1133" s="6"/>
      <c r="DY1133" s="6"/>
      <c r="DZ1133" s="6"/>
      <c r="EA1133" s="6"/>
      <c r="EB1133" s="6"/>
      <c r="EC1133" s="6"/>
      <c r="ED1133" s="6"/>
      <c r="EE1133" s="6"/>
      <c r="EF1133" s="6"/>
      <c r="EG1133" s="6"/>
      <c r="EH1133" s="6"/>
      <c r="EI1133" s="6"/>
      <c r="EJ1133" s="6"/>
      <c r="EK1133" s="6"/>
      <c r="EL1133" s="6"/>
      <c r="EM1133" s="6"/>
      <c r="EN1133" s="6"/>
      <c r="EO1133" s="6"/>
      <c r="EP1133" s="6"/>
      <c r="EQ1133" s="6"/>
      <c r="ER1133" s="6"/>
      <c r="ES1133" s="6"/>
      <c r="ET1133" s="6"/>
      <c r="EU1133" s="6"/>
      <c r="EV1133" s="6"/>
      <c r="EW1133" s="6"/>
      <c r="EX1133" s="6"/>
      <c r="EY1133" s="6"/>
      <c r="EZ1133" s="6"/>
      <c r="FA1133" s="6"/>
      <c r="FB1133" s="6"/>
      <c r="FC1133" s="6"/>
      <c r="FD1133" s="6"/>
      <c r="FE1133" s="6"/>
      <c r="FF1133" s="6"/>
      <c r="FG1133" s="6"/>
      <c r="FH1133" s="6"/>
      <c r="FI1133" s="6"/>
      <c r="FJ1133" s="6"/>
      <c r="FK1133" s="6"/>
      <c r="FL1133" s="6"/>
      <c r="FM1133" s="6"/>
      <c r="FN1133" s="6"/>
      <c r="FO1133" s="6"/>
      <c r="FP1133" s="6"/>
      <c r="FQ1133" s="6"/>
      <c r="FR1133" s="6"/>
      <c r="FS1133" s="6"/>
      <c r="FT1133" s="6"/>
      <c r="FU1133" s="6"/>
      <c r="FV1133" s="6"/>
      <c r="FW1133" s="6"/>
      <c r="FX1133" s="6"/>
      <c r="FY1133" s="6"/>
      <c r="FZ1133" s="6"/>
      <c r="GA1133" s="6"/>
      <c r="GB1133" s="6"/>
      <c r="GC1133" s="6"/>
      <c r="GD1133" s="6"/>
      <c r="GE1133" s="6"/>
      <c r="GF1133" s="6"/>
      <c r="GG1133" s="6"/>
      <c r="GH1133" s="6"/>
      <c r="GI1133" s="6"/>
      <c r="GJ1133" s="6"/>
      <c r="GK1133" s="6"/>
      <c r="GL1133" s="6"/>
      <c r="GM1133" s="6"/>
      <c r="GN1133" s="6"/>
      <c r="GO1133" s="6"/>
      <c r="GP1133" s="6"/>
      <c r="GQ1133" s="6"/>
      <c r="GR1133" s="6"/>
      <c r="GS1133" s="6"/>
      <c r="GT1133" s="6"/>
      <c r="GU1133" s="6"/>
      <c r="GV1133" s="6"/>
      <c r="GW1133" s="6"/>
      <c r="GX1133" s="6"/>
      <c r="GY1133" s="6"/>
      <c r="GZ1133" s="6"/>
    </row>
    <row r="1134" spans="1:208" x14ac:dyDescent="0.15">
      <c r="A1134" s="153">
        <f t="shared" si="325"/>
        <v>43750</v>
      </c>
      <c r="B1134" s="23" t="str">
        <f t="shared" ca="1" si="335"/>
        <v>n.d</v>
      </c>
      <c r="C1134" s="18">
        <f t="shared" si="326"/>
        <v>285000</v>
      </c>
      <c r="D1134" s="17">
        <f ca="1">IF(A1134&lt;$B$1,VLOOKUP(A1134,[1]DI!$A$4:$B$15000,2,FALSE),0)</f>
        <v>0</v>
      </c>
      <c r="E1134" s="18">
        <f t="shared" ca="1" si="320"/>
        <v>1</v>
      </c>
      <c r="F1134" s="18">
        <f ca="1">(TRUNC(PRODUCT($E$12:$E1133),16))</f>
        <v>1.19285434303586</v>
      </c>
      <c r="G1134" s="18">
        <f t="shared" ca="1" si="319"/>
        <v>1.19285434303586</v>
      </c>
      <c r="H1134" s="18">
        <f t="shared" ca="1" si="321"/>
        <v>1</v>
      </c>
      <c r="I1134" s="17">
        <f t="shared" si="327"/>
        <v>0.03</v>
      </c>
      <c r="J1134" s="5">
        <f t="shared" si="328"/>
        <v>43724</v>
      </c>
      <c r="K1134" s="2">
        <f t="shared" si="329"/>
        <v>19</v>
      </c>
      <c r="L1134" s="27">
        <f t="shared" si="330"/>
        <v>20</v>
      </c>
      <c r="M1134" s="14">
        <f t="shared" si="322"/>
        <v>1.0023486909999999</v>
      </c>
      <c r="N1134" s="14">
        <f t="shared" ca="1" si="323"/>
        <v>1.0023486909999999</v>
      </c>
      <c r="O1134" s="27">
        <f t="shared" si="336"/>
        <v>0</v>
      </c>
      <c r="P1134" s="18">
        <f t="shared" ca="1" si="324"/>
        <v>669.37693499</v>
      </c>
      <c r="Q1134" s="3">
        <f t="shared" si="331"/>
        <v>0</v>
      </c>
      <c r="R1134" s="4" t="str">
        <f t="shared" si="332"/>
        <v>A+J=</v>
      </c>
      <c r="S1134" s="5">
        <f t="shared" si="333"/>
        <v>43906</v>
      </c>
      <c r="T1134" s="8">
        <f t="shared" si="334"/>
        <v>0</v>
      </c>
      <c r="U1134" s="7"/>
      <c r="V1134" s="7"/>
      <c r="W1134" s="7"/>
      <c r="X1134" s="8"/>
      <c r="Y1134" s="6"/>
      <c r="Z1134" s="7"/>
      <c r="AA1134" s="8"/>
      <c r="AB1134" s="8"/>
      <c r="AC1134" s="8"/>
      <c r="AD1134" s="7"/>
      <c r="AE1134" s="9"/>
      <c r="AF1134" s="7"/>
      <c r="AG1134" s="7"/>
      <c r="AH1134" s="6"/>
      <c r="AI1134" s="6"/>
      <c r="AJ1134" s="6"/>
      <c r="AK1134" s="6"/>
      <c r="AL1134" s="6"/>
      <c r="AM1134" s="6"/>
      <c r="AN1134" s="6"/>
      <c r="AO1134" s="6"/>
      <c r="AP1134" s="6"/>
      <c r="AQ1134" s="6"/>
      <c r="AR1134" s="6"/>
      <c r="AS1134" s="6"/>
      <c r="AT1134" s="6"/>
      <c r="AU1134" s="6"/>
      <c r="AV1134" s="6"/>
      <c r="AW1134" s="6"/>
      <c r="AX1134" s="6"/>
      <c r="AY1134" s="6"/>
      <c r="AZ1134" s="6"/>
      <c r="BA1134" s="6"/>
      <c r="BB1134" s="6"/>
      <c r="BC1134" s="6"/>
      <c r="BD1134" s="6"/>
      <c r="BE1134" s="6"/>
      <c r="BF1134" s="6"/>
      <c r="BG1134" s="6"/>
      <c r="BH1134" s="6"/>
      <c r="BI1134" s="6"/>
      <c r="BJ1134" s="6"/>
      <c r="BK1134" s="6"/>
      <c r="BL1134" s="6"/>
      <c r="BM1134" s="6"/>
      <c r="BN1134" s="6"/>
      <c r="BO1134" s="6"/>
      <c r="BP1134" s="6"/>
      <c r="BQ1134" s="6"/>
      <c r="BR1134" s="6"/>
      <c r="BS1134" s="6"/>
      <c r="BT1134" s="6"/>
      <c r="BU1134" s="6"/>
      <c r="BV1134" s="6"/>
      <c r="BW1134" s="6"/>
      <c r="BX1134" s="6"/>
      <c r="BY1134" s="6"/>
      <c r="BZ1134" s="6"/>
      <c r="CA1134" s="6"/>
      <c r="CB1134" s="6"/>
      <c r="CC1134" s="6"/>
      <c r="CD1134" s="6"/>
      <c r="CE1134" s="6"/>
      <c r="CF1134" s="6"/>
      <c r="CG1134" s="6"/>
      <c r="CH1134" s="6"/>
      <c r="CI1134" s="6"/>
      <c r="CJ1134" s="6"/>
      <c r="CK1134" s="6"/>
      <c r="CL1134" s="6"/>
      <c r="CM1134" s="6"/>
      <c r="CN1134" s="6"/>
      <c r="CO1134" s="6"/>
      <c r="CP1134" s="6"/>
      <c r="CQ1134" s="6"/>
      <c r="CR1134" s="6"/>
      <c r="CS1134" s="6"/>
      <c r="CT1134" s="6"/>
      <c r="CU1134" s="6"/>
      <c r="CV1134" s="6"/>
      <c r="CW1134" s="6"/>
      <c r="CX1134" s="6"/>
      <c r="CY1134" s="6"/>
      <c r="CZ1134" s="6"/>
      <c r="DA1134" s="6"/>
      <c r="DB1134" s="6"/>
      <c r="DC1134" s="6"/>
      <c r="DD1134" s="6"/>
      <c r="DE1134" s="6"/>
      <c r="DF1134" s="6"/>
      <c r="DG1134" s="6"/>
      <c r="DH1134" s="6"/>
      <c r="DI1134" s="6"/>
      <c r="DJ1134" s="6"/>
      <c r="DK1134" s="6"/>
      <c r="DL1134" s="6"/>
      <c r="DM1134" s="6"/>
      <c r="DN1134" s="6"/>
      <c r="DO1134" s="6"/>
      <c r="DP1134" s="6"/>
      <c r="DQ1134" s="6"/>
      <c r="DR1134" s="6"/>
      <c r="DS1134" s="6"/>
      <c r="DT1134" s="6"/>
      <c r="DU1134" s="6"/>
      <c r="DV1134" s="6"/>
      <c r="DW1134" s="6"/>
      <c r="DX1134" s="6"/>
      <c r="DY1134" s="6"/>
      <c r="DZ1134" s="6"/>
      <c r="EA1134" s="6"/>
      <c r="EB1134" s="6"/>
      <c r="EC1134" s="6"/>
      <c r="ED1134" s="6"/>
      <c r="EE1134" s="6"/>
      <c r="EF1134" s="6"/>
      <c r="EG1134" s="6"/>
      <c r="EH1134" s="6"/>
      <c r="EI1134" s="6"/>
      <c r="EJ1134" s="6"/>
      <c r="EK1134" s="6"/>
      <c r="EL1134" s="6"/>
      <c r="EM1134" s="6"/>
      <c r="EN1134" s="6"/>
      <c r="EO1134" s="6"/>
      <c r="EP1134" s="6"/>
      <c r="EQ1134" s="6"/>
      <c r="ER1134" s="6"/>
      <c r="ES1134" s="6"/>
      <c r="ET1134" s="6"/>
      <c r="EU1134" s="6"/>
      <c r="EV1134" s="6"/>
      <c r="EW1134" s="6"/>
      <c r="EX1134" s="6"/>
      <c r="EY1134" s="6"/>
      <c r="EZ1134" s="6"/>
      <c r="FA1134" s="6"/>
      <c r="FB1134" s="6"/>
      <c r="FC1134" s="6"/>
      <c r="FD1134" s="6"/>
      <c r="FE1134" s="6"/>
      <c r="FF1134" s="6"/>
      <c r="FG1134" s="6"/>
      <c r="FH1134" s="6"/>
      <c r="FI1134" s="6"/>
      <c r="FJ1134" s="6"/>
      <c r="FK1134" s="6"/>
      <c r="FL1134" s="6"/>
      <c r="FM1134" s="6"/>
      <c r="FN1134" s="6"/>
      <c r="FO1134" s="6"/>
      <c r="FP1134" s="6"/>
      <c r="FQ1134" s="6"/>
      <c r="FR1134" s="6"/>
      <c r="FS1134" s="6"/>
      <c r="FT1134" s="6"/>
      <c r="FU1134" s="6"/>
      <c r="FV1134" s="6"/>
      <c r="FW1134" s="6"/>
      <c r="FX1134" s="6"/>
      <c r="FY1134" s="6"/>
      <c r="FZ1134" s="6"/>
      <c r="GA1134" s="6"/>
      <c r="GB1134" s="6"/>
      <c r="GC1134" s="6"/>
      <c r="GD1134" s="6"/>
      <c r="GE1134" s="6"/>
      <c r="GF1134" s="6"/>
      <c r="GG1134" s="6"/>
      <c r="GH1134" s="6"/>
      <c r="GI1134" s="6"/>
      <c r="GJ1134" s="6"/>
      <c r="GK1134" s="6"/>
      <c r="GL1134" s="6"/>
      <c r="GM1134" s="6"/>
      <c r="GN1134" s="6"/>
      <c r="GO1134" s="6"/>
      <c r="GP1134" s="6"/>
      <c r="GQ1134" s="6"/>
      <c r="GR1134" s="6"/>
      <c r="GS1134" s="6"/>
      <c r="GT1134" s="6"/>
      <c r="GU1134" s="6"/>
      <c r="GV1134" s="6"/>
      <c r="GW1134" s="6"/>
      <c r="GX1134" s="6"/>
      <c r="GY1134" s="6"/>
      <c r="GZ1134" s="6"/>
    </row>
    <row r="1135" spans="1:208" x14ac:dyDescent="0.15">
      <c r="A1135" s="153">
        <f t="shared" si="325"/>
        <v>43751</v>
      </c>
      <c r="B1135" s="23" t="str">
        <f t="shared" ca="1" si="335"/>
        <v>n.d</v>
      </c>
      <c r="C1135" s="18">
        <f t="shared" si="326"/>
        <v>285000</v>
      </c>
      <c r="D1135" s="17">
        <f ca="1">IF(A1135&lt;$B$1,VLOOKUP(A1135,[1]DI!$A$4:$B$15000,2,FALSE),0)</f>
        <v>0</v>
      </c>
      <c r="E1135" s="18">
        <f t="shared" ca="1" si="320"/>
        <v>1</v>
      </c>
      <c r="F1135" s="18">
        <f ca="1">(TRUNC(PRODUCT($E$12:$E1134),16))</f>
        <v>1.19285434303586</v>
      </c>
      <c r="G1135" s="18">
        <f t="shared" ca="1" si="319"/>
        <v>1.19285434303586</v>
      </c>
      <c r="H1135" s="18">
        <f t="shared" ca="1" si="321"/>
        <v>1</v>
      </c>
      <c r="I1135" s="17">
        <f t="shared" si="327"/>
        <v>0.03</v>
      </c>
      <c r="J1135" s="5">
        <f t="shared" si="328"/>
        <v>43724</v>
      </c>
      <c r="K1135" s="2">
        <f t="shared" si="329"/>
        <v>19</v>
      </c>
      <c r="L1135" s="27">
        <f t="shared" si="330"/>
        <v>20</v>
      </c>
      <c r="M1135" s="14">
        <f t="shared" si="322"/>
        <v>1.0023486909999999</v>
      </c>
      <c r="N1135" s="14">
        <f t="shared" ca="1" si="323"/>
        <v>1.0023486909999999</v>
      </c>
      <c r="O1135" s="27">
        <f t="shared" si="336"/>
        <v>0</v>
      </c>
      <c r="P1135" s="18">
        <f t="shared" ca="1" si="324"/>
        <v>669.37693499</v>
      </c>
      <c r="Q1135" s="3">
        <f t="shared" si="331"/>
        <v>0</v>
      </c>
      <c r="R1135" s="4" t="str">
        <f t="shared" si="332"/>
        <v>A+J=</v>
      </c>
      <c r="S1135" s="5">
        <f t="shared" si="333"/>
        <v>43906</v>
      </c>
      <c r="T1135" s="8">
        <f t="shared" si="334"/>
        <v>0</v>
      </c>
      <c r="U1135" s="7"/>
      <c r="V1135" s="7"/>
      <c r="W1135" s="7"/>
      <c r="X1135" s="8"/>
      <c r="Y1135" s="6"/>
      <c r="Z1135" s="7"/>
      <c r="AA1135" s="8"/>
      <c r="AB1135" s="8"/>
      <c r="AC1135" s="8"/>
      <c r="AD1135" s="7"/>
      <c r="AE1135" s="9"/>
      <c r="AF1135" s="7"/>
      <c r="AG1135" s="7"/>
      <c r="AH1135" s="6"/>
      <c r="AI1135" s="6"/>
      <c r="AJ1135" s="6"/>
      <c r="AK1135" s="6"/>
      <c r="AL1135" s="6"/>
      <c r="AM1135" s="6"/>
      <c r="AN1135" s="6"/>
      <c r="AO1135" s="6"/>
      <c r="AP1135" s="6"/>
      <c r="AQ1135" s="6"/>
      <c r="AR1135" s="6"/>
      <c r="AS1135" s="6"/>
      <c r="AT1135" s="6"/>
      <c r="AU1135" s="6"/>
      <c r="AV1135" s="6"/>
      <c r="AW1135" s="6"/>
      <c r="AX1135" s="6"/>
      <c r="AY1135" s="6"/>
      <c r="AZ1135" s="6"/>
      <c r="BA1135" s="6"/>
      <c r="BB1135" s="6"/>
      <c r="BC1135" s="6"/>
      <c r="BD1135" s="6"/>
      <c r="BE1135" s="6"/>
      <c r="BF1135" s="6"/>
      <c r="BG1135" s="6"/>
      <c r="BH1135" s="6"/>
      <c r="BI1135" s="6"/>
      <c r="BJ1135" s="6"/>
      <c r="BK1135" s="6"/>
      <c r="BL1135" s="6"/>
      <c r="BM1135" s="6"/>
      <c r="BN1135" s="6"/>
      <c r="BO1135" s="6"/>
      <c r="BP1135" s="6"/>
      <c r="BQ1135" s="6"/>
      <c r="BR1135" s="6"/>
      <c r="BS1135" s="6"/>
      <c r="BT1135" s="6"/>
      <c r="BU1135" s="6"/>
      <c r="BV1135" s="6"/>
      <c r="BW1135" s="6"/>
      <c r="BX1135" s="6"/>
      <c r="BY1135" s="6"/>
      <c r="BZ1135" s="6"/>
      <c r="CA1135" s="6"/>
      <c r="CB1135" s="6"/>
      <c r="CC1135" s="6"/>
      <c r="CD1135" s="6"/>
      <c r="CE1135" s="6"/>
      <c r="CF1135" s="6"/>
      <c r="CG1135" s="6"/>
      <c r="CH1135" s="6"/>
      <c r="CI1135" s="6"/>
      <c r="CJ1135" s="6"/>
      <c r="CK1135" s="6"/>
      <c r="CL1135" s="6"/>
      <c r="CM1135" s="6"/>
      <c r="CN1135" s="6"/>
      <c r="CO1135" s="6"/>
      <c r="CP1135" s="6"/>
      <c r="CQ1135" s="6"/>
      <c r="CR1135" s="6"/>
      <c r="CS1135" s="6"/>
      <c r="CT1135" s="6"/>
      <c r="CU1135" s="6"/>
      <c r="CV1135" s="6"/>
      <c r="CW1135" s="6"/>
      <c r="CX1135" s="6"/>
      <c r="CY1135" s="6"/>
      <c r="CZ1135" s="6"/>
      <c r="DA1135" s="6"/>
      <c r="DB1135" s="6"/>
      <c r="DC1135" s="6"/>
      <c r="DD1135" s="6"/>
      <c r="DE1135" s="6"/>
      <c r="DF1135" s="6"/>
      <c r="DG1135" s="6"/>
      <c r="DH1135" s="6"/>
      <c r="DI1135" s="6"/>
      <c r="DJ1135" s="6"/>
      <c r="DK1135" s="6"/>
      <c r="DL1135" s="6"/>
      <c r="DM1135" s="6"/>
      <c r="DN1135" s="6"/>
      <c r="DO1135" s="6"/>
      <c r="DP1135" s="6"/>
      <c r="DQ1135" s="6"/>
      <c r="DR1135" s="6"/>
      <c r="DS1135" s="6"/>
      <c r="DT1135" s="6"/>
      <c r="DU1135" s="6"/>
      <c r="DV1135" s="6"/>
      <c r="DW1135" s="6"/>
      <c r="DX1135" s="6"/>
      <c r="DY1135" s="6"/>
      <c r="DZ1135" s="6"/>
      <c r="EA1135" s="6"/>
      <c r="EB1135" s="6"/>
      <c r="EC1135" s="6"/>
      <c r="ED1135" s="6"/>
      <c r="EE1135" s="6"/>
      <c r="EF1135" s="6"/>
      <c r="EG1135" s="6"/>
      <c r="EH1135" s="6"/>
      <c r="EI1135" s="6"/>
      <c r="EJ1135" s="6"/>
      <c r="EK1135" s="6"/>
      <c r="EL1135" s="6"/>
      <c r="EM1135" s="6"/>
      <c r="EN1135" s="6"/>
      <c r="EO1135" s="6"/>
      <c r="EP1135" s="6"/>
      <c r="EQ1135" s="6"/>
      <c r="ER1135" s="6"/>
      <c r="ES1135" s="6"/>
      <c r="ET1135" s="6"/>
      <c r="EU1135" s="6"/>
      <c r="EV1135" s="6"/>
      <c r="EW1135" s="6"/>
      <c r="EX1135" s="6"/>
      <c r="EY1135" s="6"/>
      <c r="EZ1135" s="6"/>
      <c r="FA1135" s="6"/>
      <c r="FB1135" s="6"/>
      <c r="FC1135" s="6"/>
      <c r="FD1135" s="6"/>
      <c r="FE1135" s="6"/>
      <c r="FF1135" s="6"/>
      <c r="FG1135" s="6"/>
      <c r="FH1135" s="6"/>
      <c r="FI1135" s="6"/>
      <c r="FJ1135" s="6"/>
      <c r="FK1135" s="6"/>
      <c r="FL1135" s="6"/>
      <c r="FM1135" s="6"/>
      <c r="FN1135" s="6"/>
      <c r="FO1135" s="6"/>
      <c r="FP1135" s="6"/>
      <c r="FQ1135" s="6"/>
      <c r="FR1135" s="6"/>
      <c r="FS1135" s="6"/>
      <c r="FT1135" s="6"/>
      <c r="FU1135" s="6"/>
      <c r="FV1135" s="6"/>
      <c r="FW1135" s="6"/>
      <c r="FX1135" s="6"/>
      <c r="FY1135" s="6"/>
      <c r="FZ1135" s="6"/>
      <c r="GA1135" s="6"/>
      <c r="GB1135" s="6"/>
      <c r="GC1135" s="6"/>
      <c r="GD1135" s="6"/>
      <c r="GE1135" s="6"/>
      <c r="GF1135" s="6"/>
      <c r="GG1135" s="6"/>
      <c r="GH1135" s="6"/>
      <c r="GI1135" s="6"/>
      <c r="GJ1135" s="6"/>
      <c r="GK1135" s="6"/>
      <c r="GL1135" s="6"/>
      <c r="GM1135" s="6"/>
      <c r="GN1135" s="6"/>
      <c r="GO1135" s="6"/>
      <c r="GP1135" s="6"/>
      <c r="GQ1135" s="6"/>
      <c r="GR1135" s="6"/>
      <c r="GS1135" s="6"/>
      <c r="GT1135" s="6"/>
      <c r="GU1135" s="6"/>
      <c r="GV1135" s="6"/>
      <c r="GW1135" s="6"/>
      <c r="GX1135" s="6"/>
      <c r="GY1135" s="6"/>
      <c r="GZ1135" s="6"/>
    </row>
    <row r="1136" spans="1:208" x14ac:dyDescent="0.15">
      <c r="A1136" s="153">
        <f t="shared" si="325"/>
        <v>43752</v>
      </c>
      <c r="B1136" s="23" t="str">
        <f t="shared" ca="1" si="335"/>
        <v>n.d</v>
      </c>
      <c r="C1136" s="18">
        <f t="shared" si="326"/>
        <v>285000</v>
      </c>
      <c r="D1136" s="17">
        <f ca="1">IF(A1136&lt;$B$1,VLOOKUP(A1136,[1]DI!$A$4:$B$15000,2,FALSE),0)</f>
        <v>0</v>
      </c>
      <c r="E1136" s="18">
        <f t="shared" ca="1" si="320"/>
        <v>1</v>
      </c>
      <c r="F1136" s="18">
        <f ca="1">(TRUNC(PRODUCT($E$12:$E1135),16))</f>
        <v>1.19285434303586</v>
      </c>
      <c r="G1136" s="18">
        <f t="shared" ref="G1136:G1199" ca="1" si="337">IF(O1135&gt;0,F1135,G1135)</f>
        <v>1.19285434303586</v>
      </c>
      <c r="H1136" s="18">
        <f t="shared" ca="1" si="321"/>
        <v>1</v>
      </c>
      <c r="I1136" s="17">
        <f t="shared" si="327"/>
        <v>0.03</v>
      </c>
      <c r="J1136" s="5">
        <f t="shared" si="328"/>
        <v>43724</v>
      </c>
      <c r="K1136" s="2">
        <f t="shared" si="329"/>
        <v>20</v>
      </c>
      <c r="L1136" s="27">
        <f t="shared" si="330"/>
        <v>20</v>
      </c>
      <c r="M1136" s="14">
        <f t="shared" si="322"/>
        <v>1.0023486909999999</v>
      </c>
      <c r="N1136" s="14">
        <f t="shared" ca="1" si="323"/>
        <v>1.0023486909999999</v>
      </c>
      <c r="O1136" s="27">
        <f t="shared" si="336"/>
        <v>0</v>
      </c>
      <c r="P1136" s="18">
        <f t="shared" ca="1" si="324"/>
        <v>669.37693499</v>
      </c>
      <c r="Q1136" s="3">
        <f t="shared" si="331"/>
        <v>0</v>
      </c>
      <c r="R1136" s="4" t="str">
        <f t="shared" si="332"/>
        <v>A+J=</v>
      </c>
      <c r="S1136" s="5">
        <f t="shared" si="333"/>
        <v>43906</v>
      </c>
      <c r="T1136" s="8">
        <f t="shared" si="334"/>
        <v>0</v>
      </c>
      <c r="U1136" s="7"/>
      <c r="V1136" s="7"/>
      <c r="W1136" s="7"/>
      <c r="X1136" s="8"/>
      <c r="Y1136" s="6"/>
      <c r="Z1136" s="7"/>
      <c r="AA1136" s="8"/>
      <c r="AB1136" s="8"/>
      <c r="AC1136" s="8"/>
      <c r="AD1136" s="7"/>
      <c r="AE1136" s="9"/>
      <c r="AF1136" s="7"/>
      <c r="AG1136" s="7"/>
      <c r="AH1136" s="6"/>
      <c r="AI1136" s="6"/>
      <c r="AJ1136" s="6"/>
      <c r="AK1136" s="6"/>
      <c r="AL1136" s="6"/>
      <c r="AM1136" s="6"/>
      <c r="AN1136" s="6"/>
      <c r="AO1136" s="6"/>
      <c r="AP1136" s="6"/>
      <c r="AQ1136" s="6"/>
      <c r="AR1136" s="6"/>
      <c r="AS1136" s="6"/>
      <c r="AT1136" s="6"/>
      <c r="AU1136" s="6"/>
      <c r="AV1136" s="6"/>
      <c r="AW1136" s="6"/>
      <c r="AX1136" s="6"/>
      <c r="AY1136" s="6"/>
      <c r="AZ1136" s="6"/>
      <c r="BA1136" s="6"/>
      <c r="BB1136" s="6"/>
      <c r="BC1136" s="6"/>
      <c r="BD1136" s="6"/>
      <c r="BE1136" s="6"/>
      <c r="BF1136" s="6"/>
      <c r="BG1136" s="6"/>
      <c r="BH1136" s="6"/>
      <c r="BI1136" s="6"/>
      <c r="BJ1136" s="6"/>
      <c r="BK1136" s="6"/>
      <c r="BL1136" s="6"/>
      <c r="BM1136" s="6"/>
      <c r="BN1136" s="6"/>
      <c r="BO1136" s="6"/>
      <c r="BP1136" s="6"/>
      <c r="BQ1136" s="6"/>
      <c r="BR1136" s="6"/>
      <c r="BS1136" s="6"/>
      <c r="BT1136" s="6"/>
      <c r="BU1136" s="6"/>
      <c r="BV1136" s="6"/>
      <c r="BW1136" s="6"/>
      <c r="BX1136" s="6"/>
      <c r="BY1136" s="6"/>
      <c r="BZ1136" s="6"/>
      <c r="CA1136" s="6"/>
      <c r="CB1136" s="6"/>
      <c r="CC1136" s="6"/>
      <c r="CD1136" s="6"/>
      <c r="CE1136" s="6"/>
      <c r="CF1136" s="6"/>
      <c r="CG1136" s="6"/>
      <c r="CH1136" s="6"/>
      <c r="CI1136" s="6"/>
      <c r="CJ1136" s="6"/>
      <c r="CK1136" s="6"/>
      <c r="CL1136" s="6"/>
      <c r="CM1136" s="6"/>
      <c r="CN1136" s="6"/>
      <c r="CO1136" s="6"/>
      <c r="CP1136" s="6"/>
      <c r="CQ1136" s="6"/>
      <c r="CR1136" s="6"/>
      <c r="CS1136" s="6"/>
      <c r="CT1136" s="6"/>
      <c r="CU1136" s="6"/>
      <c r="CV1136" s="6"/>
      <c r="CW1136" s="6"/>
      <c r="CX1136" s="6"/>
      <c r="CY1136" s="6"/>
      <c r="CZ1136" s="6"/>
      <c r="DA1136" s="6"/>
      <c r="DB1136" s="6"/>
      <c r="DC1136" s="6"/>
      <c r="DD1136" s="6"/>
      <c r="DE1136" s="6"/>
      <c r="DF1136" s="6"/>
      <c r="DG1136" s="6"/>
      <c r="DH1136" s="6"/>
      <c r="DI1136" s="6"/>
      <c r="DJ1136" s="6"/>
      <c r="DK1136" s="6"/>
      <c r="DL1136" s="6"/>
      <c r="DM1136" s="6"/>
      <c r="DN1136" s="6"/>
      <c r="DO1136" s="6"/>
      <c r="DP1136" s="6"/>
      <c r="DQ1136" s="6"/>
      <c r="DR1136" s="6"/>
      <c r="DS1136" s="6"/>
      <c r="DT1136" s="6"/>
      <c r="DU1136" s="6"/>
      <c r="DV1136" s="6"/>
      <c r="DW1136" s="6"/>
      <c r="DX1136" s="6"/>
      <c r="DY1136" s="6"/>
      <c r="DZ1136" s="6"/>
      <c r="EA1136" s="6"/>
      <c r="EB1136" s="6"/>
      <c r="EC1136" s="6"/>
      <c r="ED1136" s="6"/>
      <c r="EE1136" s="6"/>
      <c r="EF1136" s="6"/>
      <c r="EG1136" s="6"/>
      <c r="EH1136" s="6"/>
      <c r="EI1136" s="6"/>
      <c r="EJ1136" s="6"/>
      <c r="EK1136" s="6"/>
      <c r="EL1136" s="6"/>
      <c r="EM1136" s="6"/>
      <c r="EN1136" s="6"/>
      <c r="EO1136" s="6"/>
      <c r="EP1136" s="6"/>
      <c r="EQ1136" s="6"/>
      <c r="ER1136" s="6"/>
      <c r="ES1136" s="6"/>
      <c r="ET1136" s="6"/>
      <c r="EU1136" s="6"/>
      <c r="EV1136" s="6"/>
      <c r="EW1136" s="6"/>
      <c r="EX1136" s="6"/>
      <c r="EY1136" s="6"/>
      <c r="EZ1136" s="6"/>
      <c r="FA1136" s="6"/>
      <c r="FB1136" s="6"/>
      <c r="FC1136" s="6"/>
      <c r="FD1136" s="6"/>
      <c r="FE1136" s="6"/>
      <c r="FF1136" s="6"/>
      <c r="FG1136" s="6"/>
      <c r="FH1136" s="6"/>
      <c r="FI1136" s="6"/>
      <c r="FJ1136" s="6"/>
      <c r="FK1136" s="6"/>
      <c r="FL1136" s="6"/>
      <c r="FM1136" s="6"/>
      <c r="FN1136" s="6"/>
      <c r="FO1136" s="6"/>
      <c r="FP1136" s="6"/>
      <c r="FQ1136" s="6"/>
      <c r="FR1136" s="6"/>
      <c r="FS1136" s="6"/>
      <c r="FT1136" s="6"/>
      <c r="FU1136" s="6"/>
      <c r="FV1136" s="6"/>
      <c r="FW1136" s="6"/>
      <c r="FX1136" s="6"/>
      <c r="FY1136" s="6"/>
      <c r="FZ1136" s="6"/>
      <c r="GA1136" s="6"/>
      <c r="GB1136" s="6"/>
      <c r="GC1136" s="6"/>
      <c r="GD1136" s="6"/>
      <c r="GE1136" s="6"/>
      <c r="GF1136" s="6"/>
      <c r="GG1136" s="6"/>
      <c r="GH1136" s="6"/>
      <c r="GI1136" s="6"/>
      <c r="GJ1136" s="6"/>
      <c r="GK1136" s="6"/>
      <c r="GL1136" s="6"/>
      <c r="GM1136" s="6"/>
      <c r="GN1136" s="6"/>
      <c r="GO1136" s="6"/>
      <c r="GP1136" s="6"/>
      <c r="GQ1136" s="6"/>
      <c r="GR1136" s="6"/>
      <c r="GS1136" s="6"/>
      <c r="GT1136" s="6"/>
      <c r="GU1136" s="6"/>
      <c r="GV1136" s="6"/>
      <c r="GW1136" s="6"/>
      <c r="GX1136" s="6"/>
      <c r="GY1136" s="6"/>
      <c r="GZ1136" s="6"/>
    </row>
    <row r="1137" spans="1:208" x14ac:dyDescent="0.15">
      <c r="A1137" s="153">
        <f t="shared" si="325"/>
        <v>43753</v>
      </c>
      <c r="B1137" s="23" t="str">
        <f t="shared" ca="1" si="335"/>
        <v>n.d</v>
      </c>
      <c r="C1137" s="18">
        <f t="shared" si="326"/>
        <v>285000</v>
      </c>
      <c r="D1137" s="17">
        <f ca="1">IF(A1137&lt;$B$1,VLOOKUP(A1137,[1]DI!$A$4:$B$15000,2,FALSE),0)</f>
        <v>0</v>
      </c>
      <c r="E1137" s="18">
        <f t="shared" ca="1" si="320"/>
        <v>1</v>
      </c>
      <c r="F1137" s="18">
        <f ca="1">(TRUNC(PRODUCT($E$12:$E1136),16))</f>
        <v>1.19285434303586</v>
      </c>
      <c r="G1137" s="18">
        <f t="shared" ca="1" si="337"/>
        <v>1.19285434303586</v>
      </c>
      <c r="H1137" s="18">
        <f t="shared" ca="1" si="321"/>
        <v>1</v>
      </c>
      <c r="I1137" s="17">
        <f t="shared" si="327"/>
        <v>0.03</v>
      </c>
      <c r="J1137" s="5">
        <f t="shared" si="328"/>
        <v>43724</v>
      </c>
      <c r="K1137" s="2">
        <f t="shared" si="329"/>
        <v>21</v>
      </c>
      <c r="L1137" s="27">
        <f t="shared" si="330"/>
        <v>21</v>
      </c>
      <c r="M1137" s="14">
        <f t="shared" si="322"/>
        <v>1.00246627</v>
      </c>
      <c r="N1137" s="14">
        <f t="shared" ca="1" si="323"/>
        <v>1.00246627</v>
      </c>
      <c r="O1137" s="27">
        <f t="shared" si="336"/>
        <v>0</v>
      </c>
      <c r="P1137" s="18">
        <f t="shared" ca="1" si="324"/>
        <v>702.88694998999995</v>
      </c>
      <c r="Q1137" s="3">
        <f t="shared" si="331"/>
        <v>0</v>
      </c>
      <c r="R1137" s="4" t="str">
        <f t="shared" si="332"/>
        <v>A+J=</v>
      </c>
      <c r="S1137" s="5">
        <f t="shared" si="333"/>
        <v>43906</v>
      </c>
      <c r="T1137" s="8">
        <f t="shared" si="334"/>
        <v>0</v>
      </c>
      <c r="U1137" s="7"/>
      <c r="V1137" s="7"/>
      <c r="W1137" s="7"/>
      <c r="X1137" s="8"/>
      <c r="Y1137" s="6"/>
      <c r="Z1137" s="7"/>
      <c r="AA1137" s="8"/>
      <c r="AB1137" s="8"/>
      <c r="AC1137" s="8"/>
      <c r="AD1137" s="7"/>
      <c r="AE1137" s="9"/>
      <c r="AF1137" s="7"/>
      <c r="AG1137" s="7"/>
      <c r="AH1137" s="6"/>
      <c r="AI1137" s="6"/>
      <c r="AJ1137" s="6"/>
      <c r="AK1137" s="6"/>
      <c r="AL1137" s="6"/>
      <c r="AM1137" s="6"/>
      <c r="AN1137" s="6"/>
      <c r="AO1137" s="6"/>
      <c r="AP1137" s="6"/>
      <c r="AQ1137" s="6"/>
      <c r="AR1137" s="6"/>
      <c r="AS1137" s="6"/>
      <c r="AT1137" s="6"/>
      <c r="AU1137" s="6"/>
      <c r="AV1137" s="6"/>
      <c r="AW1137" s="6"/>
      <c r="AX1137" s="6"/>
      <c r="AY1137" s="6"/>
      <c r="AZ1137" s="6"/>
      <c r="BA1137" s="6"/>
      <c r="BB1137" s="6"/>
      <c r="BC1137" s="6"/>
      <c r="BD1137" s="6"/>
      <c r="BE1137" s="6"/>
      <c r="BF1137" s="6"/>
      <c r="BG1137" s="6"/>
      <c r="BH1137" s="6"/>
      <c r="BI1137" s="6"/>
      <c r="BJ1137" s="6"/>
      <c r="BK1137" s="6"/>
      <c r="BL1137" s="6"/>
      <c r="BM1137" s="6"/>
      <c r="BN1137" s="6"/>
      <c r="BO1137" s="6"/>
      <c r="BP1137" s="6"/>
      <c r="BQ1137" s="6"/>
      <c r="BR1137" s="6"/>
      <c r="BS1137" s="6"/>
      <c r="BT1137" s="6"/>
      <c r="BU1137" s="6"/>
      <c r="BV1137" s="6"/>
      <c r="BW1137" s="6"/>
      <c r="BX1137" s="6"/>
      <c r="BY1137" s="6"/>
      <c r="BZ1137" s="6"/>
      <c r="CA1137" s="6"/>
      <c r="CB1137" s="6"/>
      <c r="CC1137" s="6"/>
      <c r="CD1137" s="6"/>
      <c r="CE1137" s="6"/>
      <c r="CF1137" s="6"/>
      <c r="CG1137" s="6"/>
      <c r="CH1137" s="6"/>
      <c r="CI1137" s="6"/>
      <c r="CJ1137" s="6"/>
      <c r="CK1137" s="6"/>
      <c r="CL1137" s="6"/>
      <c r="CM1137" s="6"/>
      <c r="CN1137" s="6"/>
      <c r="CO1137" s="6"/>
      <c r="CP1137" s="6"/>
      <c r="CQ1137" s="6"/>
      <c r="CR1137" s="6"/>
      <c r="CS1137" s="6"/>
      <c r="CT1137" s="6"/>
      <c r="CU1137" s="6"/>
      <c r="CV1137" s="6"/>
      <c r="CW1137" s="6"/>
      <c r="CX1137" s="6"/>
      <c r="CY1137" s="6"/>
      <c r="CZ1137" s="6"/>
      <c r="DA1137" s="6"/>
      <c r="DB1137" s="6"/>
      <c r="DC1137" s="6"/>
      <c r="DD1137" s="6"/>
      <c r="DE1137" s="6"/>
      <c r="DF1137" s="6"/>
      <c r="DG1137" s="6"/>
      <c r="DH1137" s="6"/>
      <c r="DI1137" s="6"/>
      <c r="DJ1137" s="6"/>
      <c r="DK1137" s="6"/>
      <c r="DL1137" s="6"/>
      <c r="DM1137" s="6"/>
      <c r="DN1137" s="6"/>
      <c r="DO1137" s="6"/>
      <c r="DP1137" s="6"/>
      <c r="DQ1137" s="6"/>
      <c r="DR1137" s="6"/>
      <c r="DS1137" s="6"/>
      <c r="DT1137" s="6"/>
      <c r="DU1137" s="6"/>
      <c r="DV1137" s="6"/>
      <c r="DW1137" s="6"/>
      <c r="DX1137" s="6"/>
      <c r="DY1137" s="6"/>
      <c r="DZ1137" s="6"/>
      <c r="EA1137" s="6"/>
      <c r="EB1137" s="6"/>
      <c r="EC1137" s="6"/>
      <c r="ED1137" s="6"/>
      <c r="EE1137" s="6"/>
      <c r="EF1137" s="6"/>
      <c r="EG1137" s="6"/>
      <c r="EH1137" s="6"/>
      <c r="EI1137" s="6"/>
      <c r="EJ1137" s="6"/>
      <c r="EK1137" s="6"/>
      <c r="EL1137" s="6"/>
      <c r="EM1137" s="6"/>
      <c r="EN1137" s="6"/>
      <c r="EO1137" s="6"/>
      <c r="EP1137" s="6"/>
      <c r="EQ1137" s="6"/>
      <c r="ER1137" s="6"/>
      <c r="ES1137" s="6"/>
      <c r="ET1137" s="6"/>
      <c r="EU1137" s="6"/>
      <c r="EV1137" s="6"/>
      <c r="EW1137" s="6"/>
      <c r="EX1137" s="6"/>
      <c r="EY1137" s="6"/>
      <c r="EZ1137" s="6"/>
      <c r="FA1137" s="6"/>
      <c r="FB1137" s="6"/>
      <c r="FC1137" s="6"/>
      <c r="FD1137" s="6"/>
      <c r="FE1137" s="6"/>
      <c r="FF1137" s="6"/>
      <c r="FG1137" s="6"/>
      <c r="FH1137" s="6"/>
      <c r="FI1137" s="6"/>
      <c r="FJ1137" s="6"/>
      <c r="FK1137" s="6"/>
      <c r="FL1137" s="6"/>
      <c r="FM1137" s="6"/>
      <c r="FN1137" s="6"/>
      <c r="FO1137" s="6"/>
      <c r="FP1137" s="6"/>
      <c r="FQ1137" s="6"/>
      <c r="FR1137" s="6"/>
      <c r="FS1137" s="6"/>
      <c r="FT1137" s="6"/>
      <c r="FU1137" s="6"/>
      <c r="FV1137" s="6"/>
      <c r="FW1137" s="6"/>
      <c r="FX1137" s="6"/>
      <c r="FY1137" s="6"/>
      <c r="FZ1137" s="6"/>
      <c r="GA1137" s="6"/>
      <c r="GB1137" s="6"/>
      <c r="GC1137" s="6"/>
      <c r="GD1137" s="6"/>
      <c r="GE1137" s="6"/>
      <c r="GF1137" s="6"/>
      <c r="GG1137" s="6"/>
      <c r="GH1137" s="6"/>
      <c r="GI1137" s="6"/>
      <c r="GJ1137" s="6"/>
      <c r="GK1137" s="6"/>
      <c r="GL1137" s="6"/>
      <c r="GM1137" s="6"/>
      <c r="GN1137" s="6"/>
      <c r="GO1137" s="6"/>
      <c r="GP1137" s="6"/>
      <c r="GQ1137" s="6"/>
      <c r="GR1137" s="6"/>
      <c r="GS1137" s="6"/>
      <c r="GT1137" s="6"/>
      <c r="GU1137" s="6"/>
      <c r="GV1137" s="6"/>
      <c r="GW1137" s="6"/>
      <c r="GX1137" s="6"/>
      <c r="GY1137" s="6"/>
      <c r="GZ1137" s="6"/>
    </row>
    <row r="1138" spans="1:208" x14ac:dyDescent="0.15">
      <c r="A1138" s="153">
        <f t="shared" si="325"/>
        <v>43754</v>
      </c>
      <c r="B1138" s="23" t="str">
        <f t="shared" ca="1" si="335"/>
        <v>n.d</v>
      </c>
      <c r="C1138" s="18">
        <f t="shared" si="326"/>
        <v>285000</v>
      </c>
      <c r="D1138" s="17">
        <f ca="1">IF(A1138&lt;$B$1,VLOOKUP(A1138,[1]DI!$A$4:$B$15000,2,FALSE),0)</f>
        <v>0</v>
      </c>
      <c r="E1138" s="18">
        <f t="shared" ca="1" si="320"/>
        <v>1</v>
      </c>
      <c r="F1138" s="18">
        <f ca="1">(TRUNC(PRODUCT($E$12:$E1137),16))</f>
        <v>1.19285434303586</v>
      </c>
      <c r="G1138" s="18">
        <f t="shared" ca="1" si="337"/>
        <v>1.19285434303586</v>
      </c>
      <c r="H1138" s="18">
        <f t="shared" ca="1" si="321"/>
        <v>1</v>
      </c>
      <c r="I1138" s="17">
        <f t="shared" si="327"/>
        <v>0.03</v>
      </c>
      <c r="J1138" s="5">
        <f t="shared" si="328"/>
        <v>43724</v>
      </c>
      <c r="K1138" s="2">
        <f t="shared" si="329"/>
        <v>22</v>
      </c>
      <c r="L1138" s="27">
        <f t="shared" si="330"/>
        <v>22</v>
      </c>
      <c r="M1138" s="14">
        <f t="shared" si="322"/>
        <v>1.0025838629999999</v>
      </c>
      <c r="N1138" s="14">
        <f t="shared" ca="1" si="323"/>
        <v>1.0025838629999999</v>
      </c>
      <c r="O1138" s="27">
        <f t="shared" si="336"/>
        <v>0</v>
      </c>
      <c r="P1138" s="18">
        <f t="shared" ca="1" si="324"/>
        <v>736.40095498999995</v>
      </c>
      <c r="Q1138" s="3">
        <f t="shared" si="331"/>
        <v>0</v>
      </c>
      <c r="R1138" s="4" t="str">
        <f t="shared" si="332"/>
        <v>A+J=</v>
      </c>
      <c r="S1138" s="5">
        <f t="shared" si="333"/>
        <v>43906</v>
      </c>
      <c r="T1138" s="8">
        <f t="shared" si="334"/>
        <v>0</v>
      </c>
      <c r="U1138" s="7"/>
      <c r="V1138" s="7"/>
      <c r="W1138" s="7"/>
      <c r="X1138" s="8"/>
      <c r="Y1138" s="6"/>
      <c r="Z1138" s="7"/>
      <c r="AA1138" s="8"/>
      <c r="AB1138" s="8"/>
      <c r="AC1138" s="8"/>
      <c r="AD1138" s="7"/>
      <c r="AE1138" s="9"/>
      <c r="AF1138" s="7"/>
      <c r="AG1138" s="7"/>
      <c r="AH1138" s="6"/>
      <c r="AI1138" s="6"/>
      <c r="AJ1138" s="6"/>
      <c r="AK1138" s="6"/>
      <c r="AL1138" s="6"/>
      <c r="AM1138" s="6"/>
      <c r="AN1138" s="6"/>
      <c r="AO1138" s="6"/>
      <c r="AP1138" s="6"/>
      <c r="AQ1138" s="6"/>
      <c r="AR1138" s="6"/>
      <c r="AS1138" s="6"/>
      <c r="AT1138" s="6"/>
      <c r="AU1138" s="6"/>
      <c r="AV1138" s="6"/>
      <c r="AW1138" s="6"/>
      <c r="AX1138" s="6"/>
      <c r="AY1138" s="6"/>
      <c r="AZ1138" s="6"/>
      <c r="BA1138" s="6"/>
      <c r="BB1138" s="6"/>
      <c r="BC1138" s="6"/>
      <c r="BD1138" s="6"/>
      <c r="BE1138" s="6"/>
      <c r="BF1138" s="6"/>
      <c r="BG1138" s="6"/>
      <c r="BH1138" s="6"/>
      <c r="BI1138" s="6"/>
      <c r="BJ1138" s="6"/>
      <c r="BK1138" s="6"/>
      <c r="BL1138" s="6"/>
      <c r="BM1138" s="6"/>
      <c r="BN1138" s="6"/>
      <c r="BO1138" s="6"/>
      <c r="BP1138" s="6"/>
      <c r="BQ1138" s="6"/>
      <c r="BR1138" s="6"/>
      <c r="BS1138" s="6"/>
      <c r="BT1138" s="6"/>
      <c r="BU1138" s="6"/>
      <c r="BV1138" s="6"/>
      <c r="BW1138" s="6"/>
      <c r="BX1138" s="6"/>
      <c r="BY1138" s="6"/>
      <c r="BZ1138" s="6"/>
      <c r="CA1138" s="6"/>
      <c r="CB1138" s="6"/>
      <c r="CC1138" s="6"/>
      <c r="CD1138" s="6"/>
      <c r="CE1138" s="6"/>
      <c r="CF1138" s="6"/>
      <c r="CG1138" s="6"/>
      <c r="CH1138" s="6"/>
      <c r="CI1138" s="6"/>
      <c r="CJ1138" s="6"/>
      <c r="CK1138" s="6"/>
      <c r="CL1138" s="6"/>
      <c r="CM1138" s="6"/>
      <c r="CN1138" s="6"/>
      <c r="CO1138" s="6"/>
      <c r="CP1138" s="6"/>
      <c r="CQ1138" s="6"/>
      <c r="CR1138" s="6"/>
      <c r="CS1138" s="6"/>
      <c r="CT1138" s="6"/>
      <c r="CU1138" s="6"/>
      <c r="CV1138" s="6"/>
      <c r="CW1138" s="6"/>
      <c r="CX1138" s="6"/>
      <c r="CY1138" s="6"/>
      <c r="CZ1138" s="6"/>
      <c r="DA1138" s="6"/>
      <c r="DB1138" s="6"/>
      <c r="DC1138" s="6"/>
      <c r="DD1138" s="6"/>
      <c r="DE1138" s="6"/>
      <c r="DF1138" s="6"/>
      <c r="DG1138" s="6"/>
      <c r="DH1138" s="6"/>
      <c r="DI1138" s="6"/>
      <c r="DJ1138" s="6"/>
      <c r="DK1138" s="6"/>
      <c r="DL1138" s="6"/>
      <c r="DM1138" s="6"/>
      <c r="DN1138" s="6"/>
      <c r="DO1138" s="6"/>
      <c r="DP1138" s="6"/>
      <c r="DQ1138" s="6"/>
      <c r="DR1138" s="6"/>
      <c r="DS1138" s="6"/>
      <c r="DT1138" s="6"/>
      <c r="DU1138" s="6"/>
      <c r="DV1138" s="6"/>
      <c r="DW1138" s="6"/>
      <c r="DX1138" s="6"/>
      <c r="DY1138" s="6"/>
      <c r="DZ1138" s="6"/>
      <c r="EA1138" s="6"/>
      <c r="EB1138" s="6"/>
      <c r="EC1138" s="6"/>
      <c r="ED1138" s="6"/>
      <c r="EE1138" s="6"/>
      <c r="EF1138" s="6"/>
      <c r="EG1138" s="6"/>
      <c r="EH1138" s="6"/>
      <c r="EI1138" s="6"/>
      <c r="EJ1138" s="6"/>
      <c r="EK1138" s="6"/>
      <c r="EL1138" s="6"/>
      <c r="EM1138" s="6"/>
      <c r="EN1138" s="6"/>
      <c r="EO1138" s="6"/>
      <c r="EP1138" s="6"/>
      <c r="EQ1138" s="6"/>
      <c r="ER1138" s="6"/>
      <c r="ES1138" s="6"/>
      <c r="ET1138" s="6"/>
      <c r="EU1138" s="6"/>
      <c r="EV1138" s="6"/>
      <c r="EW1138" s="6"/>
      <c r="EX1138" s="6"/>
      <c r="EY1138" s="6"/>
      <c r="EZ1138" s="6"/>
      <c r="FA1138" s="6"/>
      <c r="FB1138" s="6"/>
      <c r="FC1138" s="6"/>
      <c r="FD1138" s="6"/>
      <c r="FE1138" s="6"/>
      <c r="FF1138" s="6"/>
      <c r="FG1138" s="6"/>
      <c r="FH1138" s="6"/>
      <c r="FI1138" s="6"/>
      <c r="FJ1138" s="6"/>
      <c r="FK1138" s="6"/>
      <c r="FL1138" s="6"/>
      <c r="FM1138" s="6"/>
      <c r="FN1138" s="6"/>
      <c r="FO1138" s="6"/>
      <c r="FP1138" s="6"/>
      <c r="FQ1138" s="6"/>
      <c r="FR1138" s="6"/>
      <c r="FS1138" s="6"/>
      <c r="FT1138" s="6"/>
      <c r="FU1138" s="6"/>
      <c r="FV1138" s="6"/>
      <c r="FW1138" s="6"/>
      <c r="FX1138" s="6"/>
      <c r="FY1138" s="6"/>
      <c r="FZ1138" s="6"/>
      <c r="GA1138" s="6"/>
      <c r="GB1138" s="6"/>
      <c r="GC1138" s="6"/>
      <c r="GD1138" s="6"/>
      <c r="GE1138" s="6"/>
      <c r="GF1138" s="6"/>
      <c r="GG1138" s="6"/>
      <c r="GH1138" s="6"/>
      <c r="GI1138" s="6"/>
      <c r="GJ1138" s="6"/>
      <c r="GK1138" s="6"/>
      <c r="GL1138" s="6"/>
      <c r="GM1138" s="6"/>
      <c r="GN1138" s="6"/>
      <c r="GO1138" s="6"/>
      <c r="GP1138" s="6"/>
      <c r="GQ1138" s="6"/>
      <c r="GR1138" s="6"/>
      <c r="GS1138" s="6"/>
      <c r="GT1138" s="6"/>
      <c r="GU1138" s="6"/>
      <c r="GV1138" s="6"/>
      <c r="GW1138" s="6"/>
      <c r="GX1138" s="6"/>
      <c r="GY1138" s="6"/>
      <c r="GZ1138" s="6"/>
    </row>
    <row r="1139" spans="1:208" x14ac:dyDescent="0.15">
      <c r="A1139" s="153">
        <f t="shared" si="325"/>
        <v>43755</v>
      </c>
      <c r="B1139" s="23" t="str">
        <f t="shared" ca="1" si="335"/>
        <v>n.d</v>
      </c>
      <c r="C1139" s="18">
        <f t="shared" si="326"/>
        <v>285000</v>
      </c>
      <c r="D1139" s="17">
        <f ca="1">IF(A1139&lt;$B$1,VLOOKUP(A1139,[1]DI!$A$4:$B$15000,2,FALSE),0)</f>
        <v>0</v>
      </c>
      <c r="E1139" s="18">
        <f t="shared" ca="1" si="320"/>
        <v>1</v>
      </c>
      <c r="F1139" s="18">
        <f ca="1">(TRUNC(PRODUCT($E$12:$E1138),16))</f>
        <v>1.19285434303586</v>
      </c>
      <c r="G1139" s="18">
        <f t="shared" ca="1" si="337"/>
        <v>1.19285434303586</v>
      </c>
      <c r="H1139" s="18">
        <f t="shared" ca="1" si="321"/>
        <v>1</v>
      </c>
      <c r="I1139" s="17">
        <f t="shared" si="327"/>
        <v>0.03</v>
      </c>
      <c r="J1139" s="5">
        <f t="shared" si="328"/>
        <v>43724</v>
      </c>
      <c r="K1139" s="2">
        <f t="shared" si="329"/>
        <v>23</v>
      </c>
      <c r="L1139" s="27">
        <f t="shared" si="330"/>
        <v>23</v>
      </c>
      <c r="M1139" s="14">
        <f t="shared" si="322"/>
        <v>1.0027014700000001</v>
      </c>
      <c r="N1139" s="14">
        <f t="shared" ca="1" si="323"/>
        <v>1.0027014700000001</v>
      </c>
      <c r="O1139" s="27">
        <f t="shared" si="336"/>
        <v>0</v>
      </c>
      <c r="P1139" s="18">
        <f t="shared" ca="1" si="324"/>
        <v>769.91895</v>
      </c>
      <c r="Q1139" s="3">
        <f t="shared" si="331"/>
        <v>0</v>
      </c>
      <c r="R1139" s="4" t="str">
        <f t="shared" si="332"/>
        <v>A+J=</v>
      </c>
      <c r="S1139" s="5">
        <f t="shared" si="333"/>
        <v>43906</v>
      </c>
      <c r="T1139" s="8">
        <f t="shared" si="334"/>
        <v>0</v>
      </c>
      <c r="U1139" s="7"/>
      <c r="V1139" s="7"/>
      <c r="W1139" s="7"/>
      <c r="X1139" s="8"/>
      <c r="Y1139" s="6"/>
      <c r="Z1139" s="7"/>
      <c r="AA1139" s="8"/>
      <c r="AB1139" s="8"/>
      <c r="AC1139" s="8"/>
      <c r="AD1139" s="7"/>
      <c r="AE1139" s="9"/>
      <c r="AF1139" s="7"/>
      <c r="AG1139" s="7"/>
      <c r="AH1139" s="6"/>
      <c r="AI1139" s="6"/>
      <c r="AJ1139" s="6"/>
      <c r="AK1139" s="6"/>
      <c r="AL1139" s="6"/>
      <c r="AM1139" s="6"/>
      <c r="AN1139" s="6"/>
      <c r="AO1139" s="6"/>
      <c r="AP1139" s="6"/>
      <c r="AQ1139" s="6"/>
      <c r="AR1139" s="6"/>
      <c r="AS1139" s="6"/>
      <c r="AT1139" s="6"/>
      <c r="AU1139" s="6"/>
      <c r="AV1139" s="6"/>
      <c r="AW1139" s="6"/>
      <c r="AX1139" s="6"/>
      <c r="AY1139" s="6"/>
      <c r="AZ1139" s="6"/>
      <c r="BA1139" s="6"/>
      <c r="BB1139" s="6"/>
      <c r="BC1139" s="6"/>
      <c r="BD1139" s="6"/>
      <c r="BE1139" s="6"/>
      <c r="BF1139" s="6"/>
      <c r="BG1139" s="6"/>
      <c r="BH1139" s="6"/>
      <c r="BI1139" s="6"/>
      <c r="BJ1139" s="6"/>
      <c r="BK1139" s="6"/>
      <c r="BL1139" s="6"/>
      <c r="BM1139" s="6"/>
      <c r="BN1139" s="6"/>
      <c r="BO1139" s="6"/>
      <c r="BP1139" s="6"/>
      <c r="BQ1139" s="6"/>
      <c r="BR1139" s="6"/>
      <c r="BS1139" s="6"/>
      <c r="BT1139" s="6"/>
      <c r="BU1139" s="6"/>
      <c r="BV1139" s="6"/>
      <c r="BW1139" s="6"/>
      <c r="BX1139" s="6"/>
      <c r="BY1139" s="6"/>
      <c r="BZ1139" s="6"/>
      <c r="CA1139" s="6"/>
      <c r="CB1139" s="6"/>
      <c r="CC1139" s="6"/>
      <c r="CD1139" s="6"/>
      <c r="CE1139" s="6"/>
      <c r="CF1139" s="6"/>
      <c r="CG1139" s="6"/>
      <c r="CH1139" s="6"/>
      <c r="CI1139" s="6"/>
      <c r="CJ1139" s="6"/>
      <c r="CK1139" s="6"/>
      <c r="CL1139" s="6"/>
      <c r="CM1139" s="6"/>
      <c r="CN1139" s="6"/>
      <c r="CO1139" s="6"/>
      <c r="CP1139" s="6"/>
      <c r="CQ1139" s="6"/>
      <c r="CR1139" s="6"/>
      <c r="CS1139" s="6"/>
      <c r="CT1139" s="6"/>
      <c r="CU1139" s="6"/>
      <c r="CV1139" s="6"/>
      <c r="CW1139" s="6"/>
      <c r="CX1139" s="6"/>
      <c r="CY1139" s="6"/>
      <c r="CZ1139" s="6"/>
      <c r="DA1139" s="6"/>
      <c r="DB1139" s="6"/>
      <c r="DC1139" s="6"/>
      <c r="DD1139" s="6"/>
      <c r="DE1139" s="6"/>
      <c r="DF1139" s="6"/>
      <c r="DG1139" s="6"/>
      <c r="DH1139" s="6"/>
      <c r="DI1139" s="6"/>
      <c r="DJ1139" s="6"/>
      <c r="DK1139" s="6"/>
      <c r="DL1139" s="6"/>
      <c r="DM1139" s="6"/>
      <c r="DN1139" s="6"/>
      <c r="DO1139" s="6"/>
      <c r="DP1139" s="6"/>
      <c r="DQ1139" s="6"/>
      <c r="DR1139" s="6"/>
      <c r="DS1139" s="6"/>
      <c r="DT1139" s="6"/>
      <c r="DU1139" s="6"/>
      <c r="DV1139" s="6"/>
      <c r="DW1139" s="6"/>
      <c r="DX1139" s="6"/>
      <c r="DY1139" s="6"/>
      <c r="DZ1139" s="6"/>
      <c r="EA1139" s="6"/>
      <c r="EB1139" s="6"/>
      <c r="EC1139" s="6"/>
      <c r="ED1139" s="6"/>
      <c r="EE1139" s="6"/>
      <c r="EF1139" s="6"/>
      <c r="EG1139" s="6"/>
      <c r="EH1139" s="6"/>
      <c r="EI1139" s="6"/>
      <c r="EJ1139" s="6"/>
      <c r="EK1139" s="6"/>
      <c r="EL1139" s="6"/>
      <c r="EM1139" s="6"/>
      <c r="EN1139" s="6"/>
      <c r="EO1139" s="6"/>
      <c r="EP1139" s="6"/>
      <c r="EQ1139" s="6"/>
      <c r="ER1139" s="6"/>
      <c r="ES1139" s="6"/>
      <c r="ET1139" s="6"/>
      <c r="EU1139" s="6"/>
      <c r="EV1139" s="6"/>
      <c r="EW1139" s="6"/>
      <c r="EX1139" s="6"/>
      <c r="EY1139" s="6"/>
      <c r="EZ1139" s="6"/>
      <c r="FA1139" s="6"/>
      <c r="FB1139" s="6"/>
      <c r="FC1139" s="6"/>
      <c r="FD1139" s="6"/>
      <c r="FE1139" s="6"/>
      <c r="FF1139" s="6"/>
      <c r="FG1139" s="6"/>
      <c r="FH1139" s="6"/>
      <c r="FI1139" s="6"/>
      <c r="FJ1139" s="6"/>
      <c r="FK1139" s="6"/>
      <c r="FL1139" s="6"/>
      <c r="FM1139" s="6"/>
      <c r="FN1139" s="6"/>
      <c r="FO1139" s="6"/>
      <c r="FP1139" s="6"/>
      <c r="FQ1139" s="6"/>
      <c r="FR1139" s="6"/>
      <c r="FS1139" s="6"/>
      <c r="FT1139" s="6"/>
      <c r="FU1139" s="6"/>
      <c r="FV1139" s="6"/>
      <c r="FW1139" s="6"/>
      <c r="FX1139" s="6"/>
      <c r="FY1139" s="6"/>
      <c r="FZ1139" s="6"/>
      <c r="GA1139" s="6"/>
      <c r="GB1139" s="6"/>
      <c r="GC1139" s="6"/>
      <c r="GD1139" s="6"/>
      <c r="GE1139" s="6"/>
      <c r="GF1139" s="6"/>
      <c r="GG1139" s="6"/>
      <c r="GH1139" s="6"/>
      <c r="GI1139" s="6"/>
      <c r="GJ1139" s="6"/>
      <c r="GK1139" s="6"/>
      <c r="GL1139" s="6"/>
      <c r="GM1139" s="6"/>
      <c r="GN1139" s="6"/>
      <c r="GO1139" s="6"/>
      <c r="GP1139" s="6"/>
      <c r="GQ1139" s="6"/>
      <c r="GR1139" s="6"/>
      <c r="GS1139" s="6"/>
      <c r="GT1139" s="6"/>
      <c r="GU1139" s="6"/>
      <c r="GV1139" s="6"/>
      <c r="GW1139" s="6"/>
      <c r="GX1139" s="6"/>
      <c r="GY1139" s="6"/>
      <c r="GZ1139" s="6"/>
    </row>
    <row r="1140" spans="1:208" x14ac:dyDescent="0.15">
      <c r="A1140" s="153">
        <f t="shared" si="325"/>
        <v>43756</v>
      </c>
      <c r="B1140" s="23" t="str">
        <f t="shared" ca="1" si="335"/>
        <v>n.d</v>
      </c>
      <c r="C1140" s="18">
        <f t="shared" si="326"/>
        <v>285000</v>
      </c>
      <c r="D1140" s="17">
        <f ca="1">IF(A1140&lt;$B$1,VLOOKUP(A1140,[1]DI!$A$4:$B$15000,2,FALSE),0)</f>
        <v>0</v>
      </c>
      <c r="E1140" s="18">
        <f t="shared" ca="1" si="320"/>
        <v>1</v>
      </c>
      <c r="F1140" s="18">
        <f ca="1">(TRUNC(PRODUCT($E$12:$E1139),16))</f>
        <v>1.19285434303586</v>
      </c>
      <c r="G1140" s="18">
        <f t="shared" ca="1" si="337"/>
        <v>1.19285434303586</v>
      </c>
      <c r="H1140" s="18">
        <f t="shared" ca="1" si="321"/>
        <v>1</v>
      </c>
      <c r="I1140" s="17">
        <f t="shared" si="327"/>
        <v>0.03</v>
      </c>
      <c r="J1140" s="5">
        <f t="shared" si="328"/>
        <v>43724</v>
      </c>
      <c r="K1140" s="2">
        <f t="shared" si="329"/>
        <v>24</v>
      </c>
      <c r="L1140" s="27">
        <f t="shared" si="330"/>
        <v>24</v>
      </c>
      <c r="M1140" s="14">
        <f t="shared" si="322"/>
        <v>1.00281909</v>
      </c>
      <c r="N1140" s="14">
        <f t="shared" ca="1" si="323"/>
        <v>1.00281909</v>
      </c>
      <c r="O1140" s="27">
        <f t="shared" si="336"/>
        <v>0</v>
      </c>
      <c r="P1140" s="18">
        <f t="shared" ca="1" si="324"/>
        <v>803.44065000000001</v>
      </c>
      <c r="Q1140" s="3">
        <f t="shared" si="331"/>
        <v>0</v>
      </c>
      <c r="R1140" s="4" t="str">
        <f t="shared" si="332"/>
        <v>A+J=</v>
      </c>
      <c r="S1140" s="5">
        <f t="shared" si="333"/>
        <v>43906</v>
      </c>
      <c r="T1140" s="8">
        <f t="shared" si="334"/>
        <v>0</v>
      </c>
      <c r="U1140" s="7"/>
      <c r="V1140" s="7"/>
      <c r="W1140" s="7"/>
      <c r="X1140" s="8"/>
      <c r="Y1140" s="6"/>
      <c r="Z1140" s="7"/>
      <c r="AA1140" s="8"/>
      <c r="AB1140" s="8"/>
      <c r="AC1140" s="8"/>
      <c r="AD1140" s="7"/>
      <c r="AE1140" s="9"/>
      <c r="AF1140" s="7"/>
      <c r="AG1140" s="7"/>
      <c r="AH1140" s="6"/>
      <c r="AI1140" s="6"/>
      <c r="AJ1140" s="6"/>
      <c r="AK1140" s="6"/>
      <c r="AL1140" s="6"/>
      <c r="AM1140" s="6"/>
      <c r="AN1140" s="6"/>
      <c r="AO1140" s="6"/>
      <c r="AP1140" s="6"/>
      <c r="AQ1140" s="6"/>
      <c r="AR1140" s="6"/>
      <c r="AS1140" s="6"/>
      <c r="AT1140" s="6"/>
      <c r="AU1140" s="6"/>
      <c r="AV1140" s="6"/>
      <c r="AW1140" s="6"/>
      <c r="AX1140" s="6"/>
      <c r="AY1140" s="6"/>
      <c r="AZ1140" s="6"/>
      <c r="BA1140" s="6"/>
      <c r="BB1140" s="6"/>
      <c r="BC1140" s="6"/>
      <c r="BD1140" s="6"/>
      <c r="BE1140" s="6"/>
      <c r="BF1140" s="6"/>
      <c r="BG1140" s="6"/>
      <c r="BH1140" s="6"/>
      <c r="BI1140" s="6"/>
      <c r="BJ1140" s="6"/>
      <c r="BK1140" s="6"/>
      <c r="BL1140" s="6"/>
      <c r="BM1140" s="6"/>
      <c r="BN1140" s="6"/>
      <c r="BO1140" s="6"/>
      <c r="BP1140" s="6"/>
      <c r="BQ1140" s="6"/>
      <c r="BR1140" s="6"/>
      <c r="BS1140" s="6"/>
      <c r="BT1140" s="6"/>
      <c r="BU1140" s="6"/>
      <c r="BV1140" s="6"/>
      <c r="BW1140" s="6"/>
      <c r="BX1140" s="6"/>
      <c r="BY1140" s="6"/>
      <c r="BZ1140" s="6"/>
      <c r="CA1140" s="6"/>
      <c r="CB1140" s="6"/>
      <c r="CC1140" s="6"/>
      <c r="CD1140" s="6"/>
      <c r="CE1140" s="6"/>
      <c r="CF1140" s="6"/>
      <c r="CG1140" s="6"/>
      <c r="CH1140" s="6"/>
      <c r="CI1140" s="6"/>
      <c r="CJ1140" s="6"/>
      <c r="CK1140" s="6"/>
      <c r="CL1140" s="6"/>
      <c r="CM1140" s="6"/>
      <c r="CN1140" s="6"/>
      <c r="CO1140" s="6"/>
      <c r="CP1140" s="6"/>
      <c r="CQ1140" s="6"/>
      <c r="CR1140" s="6"/>
      <c r="CS1140" s="6"/>
      <c r="CT1140" s="6"/>
      <c r="CU1140" s="6"/>
      <c r="CV1140" s="6"/>
      <c r="CW1140" s="6"/>
      <c r="CX1140" s="6"/>
      <c r="CY1140" s="6"/>
      <c r="CZ1140" s="6"/>
      <c r="DA1140" s="6"/>
      <c r="DB1140" s="6"/>
      <c r="DC1140" s="6"/>
      <c r="DD1140" s="6"/>
      <c r="DE1140" s="6"/>
      <c r="DF1140" s="6"/>
      <c r="DG1140" s="6"/>
      <c r="DH1140" s="6"/>
      <c r="DI1140" s="6"/>
      <c r="DJ1140" s="6"/>
      <c r="DK1140" s="6"/>
      <c r="DL1140" s="6"/>
      <c r="DM1140" s="6"/>
      <c r="DN1140" s="6"/>
      <c r="DO1140" s="6"/>
      <c r="DP1140" s="6"/>
      <c r="DQ1140" s="6"/>
      <c r="DR1140" s="6"/>
      <c r="DS1140" s="6"/>
      <c r="DT1140" s="6"/>
      <c r="DU1140" s="6"/>
      <c r="DV1140" s="6"/>
      <c r="DW1140" s="6"/>
      <c r="DX1140" s="6"/>
      <c r="DY1140" s="6"/>
      <c r="DZ1140" s="6"/>
      <c r="EA1140" s="6"/>
      <c r="EB1140" s="6"/>
      <c r="EC1140" s="6"/>
      <c r="ED1140" s="6"/>
      <c r="EE1140" s="6"/>
      <c r="EF1140" s="6"/>
      <c r="EG1140" s="6"/>
      <c r="EH1140" s="6"/>
      <c r="EI1140" s="6"/>
      <c r="EJ1140" s="6"/>
      <c r="EK1140" s="6"/>
      <c r="EL1140" s="6"/>
      <c r="EM1140" s="6"/>
      <c r="EN1140" s="6"/>
      <c r="EO1140" s="6"/>
      <c r="EP1140" s="6"/>
      <c r="EQ1140" s="6"/>
      <c r="ER1140" s="6"/>
      <c r="ES1140" s="6"/>
      <c r="ET1140" s="6"/>
      <c r="EU1140" s="6"/>
      <c r="EV1140" s="6"/>
      <c r="EW1140" s="6"/>
      <c r="EX1140" s="6"/>
      <c r="EY1140" s="6"/>
      <c r="EZ1140" s="6"/>
      <c r="FA1140" s="6"/>
      <c r="FB1140" s="6"/>
      <c r="FC1140" s="6"/>
      <c r="FD1140" s="6"/>
      <c r="FE1140" s="6"/>
      <c r="FF1140" s="6"/>
      <c r="FG1140" s="6"/>
      <c r="FH1140" s="6"/>
      <c r="FI1140" s="6"/>
      <c r="FJ1140" s="6"/>
      <c r="FK1140" s="6"/>
      <c r="FL1140" s="6"/>
      <c r="FM1140" s="6"/>
      <c r="FN1140" s="6"/>
      <c r="FO1140" s="6"/>
      <c r="FP1140" s="6"/>
      <c r="FQ1140" s="6"/>
      <c r="FR1140" s="6"/>
      <c r="FS1140" s="6"/>
      <c r="FT1140" s="6"/>
      <c r="FU1140" s="6"/>
      <c r="FV1140" s="6"/>
      <c r="FW1140" s="6"/>
      <c r="FX1140" s="6"/>
      <c r="FY1140" s="6"/>
      <c r="FZ1140" s="6"/>
      <c r="GA1140" s="6"/>
      <c r="GB1140" s="6"/>
      <c r="GC1140" s="6"/>
      <c r="GD1140" s="6"/>
      <c r="GE1140" s="6"/>
      <c r="GF1140" s="6"/>
      <c r="GG1140" s="6"/>
      <c r="GH1140" s="6"/>
      <c r="GI1140" s="6"/>
      <c r="GJ1140" s="6"/>
      <c r="GK1140" s="6"/>
      <c r="GL1140" s="6"/>
      <c r="GM1140" s="6"/>
      <c r="GN1140" s="6"/>
      <c r="GO1140" s="6"/>
      <c r="GP1140" s="6"/>
      <c r="GQ1140" s="6"/>
      <c r="GR1140" s="6"/>
      <c r="GS1140" s="6"/>
      <c r="GT1140" s="6"/>
      <c r="GU1140" s="6"/>
      <c r="GV1140" s="6"/>
      <c r="GW1140" s="6"/>
      <c r="GX1140" s="6"/>
      <c r="GY1140" s="6"/>
      <c r="GZ1140" s="6"/>
    </row>
    <row r="1141" spans="1:208" x14ac:dyDescent="0.15">
      <c r="A1141" s="153">
        <f t="shared" si="325"/>
        <v>43757</v>
      </c>
      <c r="B1141" s="23" t="str">
        <f t="shared" ca="1" si="335"/>
        <v>n.d</v>
      </c>
      <c r="C1141" s="18">
        <f t="shared" si="326"/>
        <v>285000</v>
      </c>
      <c r="D1141" s="17">
        <f ca="1">IF(A1141&lt;$B$1,VLOOKUP(A1141,[1]DI!$A$4:$B$15000,2,FALSE),0)</f>
        <v>0</v>
      </c>
      <c r="E1141" s="18">
        <f t="shared" ca="1" si="320"/>
        <v>1</v>
      </c>
      <c r="F1141" s="18">
        <f ca="1">(TRUNC(PRODUCT($E$12:$E1140),16))</f>
        <v>1.19285434303586</v>
      </c>
      <c r="G1141" s="18">
        <f t="shared" ca="1" si="337"/>
        <v>1.19285434303586</v>
      </c>
      <c r="H1141" s="18">
        <f t="shared" ca="1" si="321"/>
        <v>1</v>
      </c>
      <c r="I1141" s="17">
        <f t="shared" si="327"/>
        <v>0.03</v>
      </c>
      <c r="J1141" s="5">
        <f t="shared" si="328"/>
        <v>43724</v>
      </c>
      <c r="K1141" s="2">
        <f t="shared" si="329"/>
        <v>24</v>
      </c>
      <c r="L1141" s="27">
        <f t="shared" si="330"/>
        <v>25</v>
      </c>
      <c r="M1141" s="14">
        <f t="shared" si="322"/>
        <v>1.0029367250000001</v>
      </c>
      <c r="N1141" s="14">
        <f t="shared" ca="1" si="323"/>
        <v>1.0029367250000001</v>
      </c>
      <c r="O1141" s="27">
        <f t="shared" si="336"/>
        <v>0</v>
      </c>
      <c r="P1141" s="18">
        <f t="shared" ca="1" si="324"/>
        <v>836.96662500000002</v>
      </c>
      <c r="Q1141" s="3">
        <f t="shared" si="331"/>
        <v>0</v>
      </c>
      <c r="R1141" s="4" t="str">
        <f t="shared" si="332"/>
        <v>A+J=</v>
      </c>
      <c r="S1141" s="5">
        <f t="shared" si="333"/>
        <v>43906</v>
      </c>
      <c r="T1141" s="8">
        <f t="shared" si="334"/>
        <v>0</v>
      </c>
      <c r="U1141" s="7"/>
      <c r="V1141" s="7"/>
      <c r="W1141" s="7"/>
      <c r="X1141" s="8"/>
      <c r="Y1141" s="6"/>
      <c r="Z1141" s="7"/>
      <c r="AA1141" s="8"/>
      <c r="AB1141" s="8"/>
      <c r="AC1141" s="8"/>
      <c r="AD1141" s="7"/>
      <c r="AE1141" s="9"/>
      <c r="AF1141" s="7"/>
      <c r="AG1141" s="7"/>
      <c r="AH1141" s="6"/>
      <c r="AI1141" s="6"/>
      <c r="AJ1141" s="6"/>
      <c r="AK1141" s="6"/>
      <c r="AL1141" s="6"/>
      <c r="AM1141" s="6"/>
      <c r="AN1141" s="6"/>
      <c r="AO1141" s="6"/>
      <c r="AP1141" s="6"/>
      <c r="AQ1141" s="6"/>
      <c r="AR1141" s="6"/>
      <c r="AS1141" s="6"/>
      <c r="AT1141" s="6"/>
      <c r="AU1141" s="6"/>
      <c r="AV1141" s="6"/>
      <c r="AW1141" s="6"/>
      <c r="AX1141" s="6"/>
      <c r="AY1141" s="6"/>
      <c r="AZ1141" s="6"/>
      <c r="BA1141" s="6"/>
      <c r="BB1141" s="6"/>
      <c r="BC1141" s="6"/>
      <c r="BD1141" s="6"/>
      <c r="BE1141" s="6"/>
      <c r="BF1141" s="6"/>
      <c r="BG1141" s="6"/>
      <c r="BH1141" s="6"/>
      <c r="BI1141" s="6"/>
      <c r="BJ1141" s="6"/>
      <c r="BK1141" s="6"/>
      <c r="BL1141" s="6"/>
      <c r="BM1141" s="6"/>
      <c r="BN1141" s="6"/>
      <c r="BO1141" s="6"/>
      <c r="BP1141" s="6"/>
      <c r="BQ1141" s="6"/>
      <c r="BR1141" s="6"/>
      <c r="BS1141" s="6"/>
      <c r="BT1141" s="6"/>
      <c r="BU1141" s="6"/>
      <c r="BV1141" s="6"/>
      <c r="BW1141" s="6"/>
      <c r="BX1141" s="6"/>
      <c r="BY1141" s="6"/>
      <c r="BZ1141" s="6"/>
      <c r="CA1141" s="6"/>
      <c r="CB1141" s="6"/>
      <c r="CC1141" s="6"/>
      <c r="CD1141" s="6"/>
      <c r="CE1141" s="6"/>
      <c r="CF1141" s="6"/>
      <c r="CG1141" s="6"/>
      <c r="CH1141" s="6"/>
      <c r="CI1141" s="6"/>
      <c r="CJ1141" s="6"/>
      <c r="CK1141" s="6"/>
      <c r="CL1141" s="6"/>
      <c r="CM1141" s="6"/>
      <c r="CN1141" s="6"/>
      <c r="CO1141" s="6"/>
      <c r="CP1141" s="6"/>
      <c r="CQ1141" s="6"/>
      <c r="CR1141" s="6"/>
      <c r="CS1141" s="6"/>
      <c r="CT1141" s="6"/>
      <c r="CU1141" s="6"/>
      <c r="CV1141" s="6"/>
      <c r="CW1141" s="6"/>
      <c r="CX1141" s="6"/>
      <c r="CY1141" s="6"/>
      <c r="CZ1141" s="6"/>
      <c r="DA1141" s="6"/>
      <c r="DB1141" s="6"/>
      <c r="DC1141" s="6"/>
      <c r="DD1141" s="6"/>
      <c r="DE1141" s="6"/>
      <c r="DF1141" s="6"/>
      <c r="DG1141" s="6"/>
      <c r="DH1141" s="6"/>
      <c r="DI1141" s="6"/>
      <c r="DJ1141" s="6"/>
      <c r="DK1141" s="6"/>
      <c r="DL1141" s="6"/>
      <c r="DM1141" s="6"/>
      <c r="DN1141" s="6"/>
      <c r="DO1141" s="6"/>
      <c r="DP1141" s="6"/>
      <c r="DQ1141" s="6"/>
      <c r="DR1141" s="6"/>
      <c r="DS1141" s="6"/>
      <c r="DT1141" s="6"/>
      <c r="DU1141" s="6"/>
      <c r="DV1141" s="6"/>
      <c r="DW1141" s="6"/>
      <c r="DX1141" s="6"/>
      <c r="DY1141" s="6"/>
      <c r="DZ1141" s="6"/>
      <c r="EA1141" s="6"/>
      <c r="EB1141" s="6"/>
      <c r="EC1141" s="6"/>
      <c r="ED1141" s="6"/>
      <c r="EE1141" s="6"/>
      <c r="EF1141" s="6"/>
      <c r="EG1141" s="6"/>
      <c r="EH1141" s="6"/>
      <c r="EI1141" s="6"/>
      <c r="EJ1141" s="6"/>
      <c r="EK1141" s="6"/>
      <c r="EL1141" s="6"/>
      <c r="EM1141" s="6"/>
      <c r="EN1141" s="6"/>
      <c r="EO1141" s="6"/>
      <c r="EP1141" s="6"/>
      <c r="EQ1141" s="6"/>
      <c r="ER1141" s="6"/>
      <c r="ES1141" s="6"/>
      <c r="ET1141" s="6"/>
      <c r="EU1141" s="6"/>
      <c r="EV1141" s="6"/>
      <c r="EW1141" s="6"/>
      <c r="EX1141" s="6"/>
      <c r="EY1141" s="6"/>
      <c r="EZ1141" s="6"/>
      <c r="FA1141" s="6"/>
      <c r="FB1141" s="6"/>
      <c r="FC1141" s="6"/>
      <c r="FD1141" s="6"/>
      <c r="FE1141" s="6"/>
      <c r="FF1141" s="6"/>
      <c r="FG1141" s="6"/>
      <c r="FH1141" s="6"/>
      <c r="FI1141" s="6"/>
      <c r="FJ1141" s="6"/>
      <c r="FK1141" s="6"/>
      <c r="FL1141" s="6"/>
      <c r="FM1141" s="6"/>
      <c r="FN1141" s="6"/>
      <c r="FO1141" s="6"/>
      <c r="FP1141" s="6"/>
      <c r="FQ1141" s="6"/>
      <c r="FR1141" s="6"/>
      <c r="FS1141" s="6"/>
      <c r="FT1141" s="6"/>
      <c r="FU1141" s="6"/>
      <c r="FV1141" s="6"/>
      <c r="FW1141" s="6"/>
      <c r="FX1141" s="6"/>
      <c r="FY1141" s="6"/>
      <c r="FZ1141" s="6"/>
      <c r="GA1141" s="6"/>
      <c r="GB1141" s="6"/>
      <c r="GC1141" s="6"/>
      <c r="GD1141" s="6"/>
      <c r="GE1141" s="6"/>
      <c r="GF1141" s="6"/>
      <c r="GG1141" s="6"/>
      <c r="GH1141" s="6"/>
      <c r="GI1141" s="6"/>
      <c r="GJ1141" s="6"/>
      <c r="GK1141" s="6"/>
      <c r="GL1141" s="6"/>
      <c r="GM1141" s="6"/>
      <c r="GN1141" s="6"/>
      <c r="GO1141" s="6"/>
      <c r="GP1141" s="6"/>
      <c r="GQ1141" s="6"/>
      <c r="GR1141" s="6"/>
      <c r="GS1141" s="6"/>
      <c r="GT1141" s="6"/>
      <c r="GU1141" s="6"/>
      <c r="GV1141" s="6"/>
      <c r="GW1141" s="6"/>
      <c r="GX1141" s="6"/>
      <c r="GY1141" s="6"/>
      <c r="GZ1141" s="6"/>
    </row>
    <row r="1142" spans="1:208" x14ac:dyDescent="0.15">
      <c r="A1142" s="153">
        <f t="shared" si="325"/>
        <v>43758</v>
      </c>
      <c r="B1142" s="23" t="str">
        <f t="shared" ca="1" si="335"/>
        <v>n.d</v>
      </c>
      <c r="C1142" s="18">
        <f t="shared" si="326"/>
        <v>285000</v>
      </c>
      <c r="D1142" s="17">
        <f ca="1">IF(A1142&lt;$B$1,VLOOKUP(A1142,[1]DI!$A$4:$B$15000,2,FALSE),0)</f>
        <v>0</v>
      </c>
      <c r="E1142" s="18">
        <f t="shared" ca="1" si="320"/>
        <v>1</v>
      </c>
      <c r="F1142" s="18">
        <f ca="1">(TRUNC(PRODUCT($E$12:$E1141),16))</f>
        <v>1.19285434303586</v>
      </c>
      <c r="G1142" s="18">
        <f t="shared" ca="1" si="337"/>
        <v>1.19285434303586</v>
      </c>
      <c r="H1142" s="18">
        <f t="shared" ca="1" si="321"/>
        <v>1</v>
      </c>
      <c r="I1142" s="17">
        <f t="shared" si="327"/>
        <v>0.03</v>
      </c>
      <c r="J1142" s="5">
        <f t="shared" si="328"/>
        <v>43724</v>
      </c>
      <c r="K1142" s="2">
        <f t="shared" si="329"/>
        <v>24</v>
      </c>
      <c r="L1142" s="27">
        <f t="shared" si="330"/>
        <v>25</v>
      </c>
      <c r="M1142" s="14">
        <f t="shared" si="322"/>
        <v>1.0029367250000001</v>
      </c>
      <c r="N1142" s="14">
        <f t="shared" ca="1" si="323"/>
        <v>1.0029367250000001</v>
      </c>
      <c r="O1142" s="27">
        <f t="shared" si="336"/>
        <v>0</v>
      </c>
      <c r="P1142" s="18">
        <f t="shared" ca="1" si="324"/>
        <v>836.96662500000002</v>
      </c>
      <c r="Q1142" s="3">
        <f t="shared" si="331"/>
        <v>0</v>
      </c>
      <c r="R1142" s="4" t="str">
        <f t="shared" si="332"/>
        <v>A+J=</v>
      </c>
      <c r="S1142" s="5">
        <f t="shared" si="333"/>
        <v>43906</v>
      </c>
      <c r="T1142" s="8">
        <f t="shared" si="334"/>
        <v>0</v>
      </c>
      <c r="U1142" s="7"/>
      <c r="V1142" s="7"/>
      <c r="W1142" s="7"/>
      <c r="X1142" s="8"/>
      <c r="Y1142" s="6"/>
      <c r="Z1142" s="7"/>
      <c r="AA1142" s="8"/>
      <c r="AB1142" s="8"/>
      <c r="AC1142" s="8"/>
      <c r="AD1142" s="7"/>
      <c r="AE1142" s="9"/>
      <c r="AF1142" s="7"/>
      <c r="AG1142" s="7"/>
      <c r="AH1142" s="6"/>
      <c r="AI1142" s="6"/>
      <c r="AJ1142" s="6"/>
      <c r="AK1142" s="6"/>
      <c r="AL1142" s="6"/>
      <c r="AM1142" s="6"/>
      <c r="AN1142" s="6"/>
      <c r="AO1142" s="6"/>
      <c r="AP1142" s="6"/>
      <c r="AQ1142" s="6"/>
      <c r="AR1142" s="6"/>
      <c r="AS1142" s="6"/>
      <c r="AT1142" s="6"/>
      <c r="AU1142" s="6"/>
      <c r="AV1142" s="6"/>
      <c r="AW1142" s="6"/>
      <c r="AX1142" s="6"/>
      <c r="AY1142" s="6"/>
      <c r="AZ1142" s="6"/>
      <c r="BA1142" s="6"/>
      <c r="BB1142" s="6"/>
      <c r="BC1142" s="6"/>
      <c r="BD1142" s="6"/>
      <c r="BE1142" s="6"/>
      <c r="BF1142" s="6"/>
      <c r="BG1142" s="6"/>
      <c r="BH1142" s="6"/>
      <c r="BI1142" s="6"/>
      <c r="BJ1142" s="6"/>
      <c r="BK1142" s="6"/>
      <c r="BL1142" s="6"/>
      <c r="BM1142" s="6"/>
      <c r="BN1142" s="6"/>
      <c r="BO1142" s="6"/>
      <c r="BP1142" s="6"/>
      <c r="BQ1142" s="6"/>
      <c r="BR1142" s="6"/>
      <c r="BS1142" s="6"/>
      <c r="BT1142" s="6"/>
      <c r="BU1142" s="6"/>
      <c r="BV1142" s="6"/>
      <c r="BW1142" s="6"/>
      <c r="BX1142" s="6"/>
      <c r="BY1142" s="6"/>
      <c r="BZ1142" s="6"/>
      <c r="CA1142" s="6"/>
      <c r="CB1142" s="6"/>
      <c r="CC1142" s="6"/>
      <c r="CD1142" s="6"/>
      <c r="CE1142" s="6"/>
      <c r="CF1142" s="6"/>
      <c r="CG1142" s="6"/>
      <c r="CH1142" s="6"/>
      <c r="CI1142" s="6"/>
      <c r="CJ1142" s="6"/>
      <c r="CK1142" s="6"/>
      <c r="CL1142" s="6"/>
      <c r="CM1142" s="6"/>
      <c r="CN1142" s="6"/>
      <c r="CO1142" s="6"/>
      <c r="CP1142" s="6"/>
      <c r="CQ1142" s="6"/>
      <c r="CR1142" s="6"/>
      <c r="CS1142" s="6"/>
      <c r="CT1142" s="6"/>
      <c r="CU1142" s="6"/>
      <c r="CV1142" s="6"/>
      <c r="CW1142" s="6"/>
      <c r="CX1142" s="6"/>
      <c r="CY1142" s="6"/>
      <c r="CZ1142" s="6"/>
      <c r="DA1142" s="6"/>
      <c r="DB1142" s="6"/>
      <c r="DC1142" s="6"/>
      <c r="DD1142" s="6"/>
      <c r="DE1142" s="6"/>
      <c r="DF1142" s="6"/>
      <c r="DG1142" s="6"/>
      <c r="DH1142" s="6"/>
      <c r="DI1142" s="6"/>
      <c r="DJ1142" s="6"/>
      <c r="DK1142" s="6"/>
      <c r="DL1142" s="6"/>
      <c r="DM1142" s="6"/>
      <c r="DN1142" s="6"/>
      <c r="DO1142" s="6"/>
      <c r="DP1142" s="6"/>
      <c r="DQ1142" s="6"/>
      <c r="DR1142" s="6"/>
      <c r="DS1142" s="6"/>
      <c r="DT1142" s="6"/>
      <c r="DU1142" s="6"/>
      <c r="DV1142" s="6"/>
      <c r="DW1142" s="6"/>
      <c r="DX1142" s="6"/>
      <c r="DY1142" s="6"/>
      <c r="DZ1142" s="6"/>
      <c r="EA1142" s="6"/>
      <c r="EB1142" s="6"/>
      <c r="EC1142" s="6"/>
      <c r="ED1142" s="6"/>
      <c r="EE1142" s="6"/>
      <c r="EF1142" s="6"/>
      <c r="EG1142" s="6"/>
      <c r="EH1142" s="6"/>
      <c r="EI1142" s="6"/>
      <c r="EJ1142" s="6"/>
      <c r="EK1142" s="6"/>
      <c r="EL1142" s="6"/>
      <c r="EM1142" s="6"/>
      <c r="EN1142" s="6"/>
      <c r="EO1142" s="6"/>
      <c r="EP1142" s="6"/>
      <c r="EQ1142" s="6"/>
      <c r="ER1142" s="6"/>
      <c r="ES1142" s="6"/>
      <c r="ET1142" s="6"/>
      <c r="EU1142" s="6"/>
      <c r="EV1142" s="6"/>
      <c r="EW1142" s="6"/>
      <c r="EX1142" s="6"/>
      <c r="EY1142" s="6"/>
      <c r="EZ1142" s="6"/>
      <c r="FA1142" s="6"/>
      <c r="FB1142" s="6"/>
      <c r="FC1142" s="6"/>
      <c r="FD1142" s="6"/>
      <c r="FE1142" s="6"/>
      <c r="FF1142" s="6"/>
      <c r="FG1142" s="6"/>
      <c r="FH1142" s="6"/>
      <c r="FI1142" s="6"/>
      <c r="FJ1142" s="6"/>
      <c r="FK1142" s="6"/>
      <c r="FL1142" s="6"/>
      <c r="FM1142" s="6"/>
      <c r="FN1142" s="6"/>
      <c r="FO1142" s="6"/>
      <c r="FP1142" s="6"/>
      <c r="FQ1142" s="6"/>
      <c r="FR1142" s="6"/>
      <c r="FS1142" s="6"/>
      <c r="FT1142" s="6"/>
      <c r="FU1142" s="6"/>
      <c r="FV1142" s="6"/>
      <c r="FW1142" s="6"/>
      <c r="FX1142" s="6"/>
      <c r="FY1142" s="6"/>
      <c r="FZ1142" s="6"/>
      <c r="GA1142" s="6"/>
      <c r="GB1142" s="6"/>
      <c r="GC1142" s="6"/>
      <c r="GD1142" s="6"/>
      <c r="GE1142" s="6"/>
      <c r="GF1142" s="6"/>
      <c r="GG1142" s="6"/>
      <c r="GH1142" s="6"/>
      <c r="GI1142" s="6"/>
      <c r="GJ1142" s="6"/>
      <c r="GK1142" s="6"/>
      <c r="GL1142" s="6"/>
      <c r="GM1142" s="6"/>
      <c r="GN1142" s="6"/>
      <c r="GO1142" s="6"/>
      <c r="GP1142" s="6"/>
      <c r="GQ1142" s="6"/>
      <c r="GR1142" s="6"/>
      <c r="GS1142" s="6"/>
      <c r="GT1142" s="6"/>
      <c r="GU1142" s="6"/>
      <c r="GV1142" s="6"/>
      <c r="GW1142" s="6"/>
      <c r="GX1142" s="6"/>
      <c r="GY1142" s="6"/>
      <c r="GZ1142" s="6"/>
    </row>
    <row r="1143" spans="1:208" x14ac:dyDescent="0.15">
      <c r="A1143" s="153">
        <f t="shared" si="325"/>
        <v>43759</v>
      </c>
      <c r="B1143" s="23" t="str">
        <f t="shared" ca="1" si="335"/>
        <v>n.d</v>
      </c>
      <c r="C1143" s="18">
        <f t="shared" si="326"/>
        <v>285000</v>
      </c>
      <c r="D1143" s="17">
        <f ca="1">IF(A1143&lt;$B$1,VLOOKUP(A1143,[1]DI!$A$4:$B$15000,2,FALSE),0)</f>
        <v>0</v>
      </c>
      <c r="E1143" s="18">
        <f t="shared" ca="1" si="320"/>
        <v>1</v>
      </c>
      <c r="F1143" s="18">
        <f ca="1">(TRUNC(PRODUCT($E$12:$E1142),16))</f>
        <v>1.19285434303586</v>
      </c>
      <c r="G1143" s="18">
        <f t="shared" ca="1" si="337"/>
        <v>1.19285434303586</v>
      </c>
      <c r="H1143" s="18">
        <f t="shared" ca="1" si="321"/>
        <v>1</v>
      </c>
      <c r="I1143" s="17">
        <f t="shared" si="327"/>
        <v>0.03</v>
      </c>
      <c r="J1143" s="5">
        <f t="shared" si="328"/>
        <v>43724</v>
      </c>
      <c r="K1143" s="2">
        <f t="shared" si="329"/>
        <v>25</v>
      </c>
      <c r="L1143" s="27">
        <f t="shared" si="330"/>
        <v>25</v>
      </c>
      <c r="M1143" s="14">
        <f t="shared" si="322"/>
        <v>1.0029367250000001</v>
      </c>
      <c r="N1143" s="14">
        <f t="shared" ca="1" si="323"/>
        <v>1.0029367250000001</v>
      </c>
      <c r="O1143" s="27">
        <f t="shared" si="336"/>
        <v>0</v>
      </c>
      <c r="P1143" s="18">
        <f t="shared" ca="1" si="324"/>
        <v>836.96662500000002</v>
      </c>
      <c r="Q1143" s="3">
        <f t="shared" si="331"/>
        <v>0</v>
      </c>
      <c r="R1143" s="4" t="str">
        <f t="shared" si="332"/>
        <v>A+J=</v>
      </c>
      <c r="S1143" s="5">
        <f t="shared" si="333"/>
        <v>43906</v>
      </c>
      <c r="T1143" s="8">
        <f t="shared" si="334"/>
        <v>0</v>
      </c>
      <c r="U1143" s="7"/>
      <c r="V1143" s="7"/>
      <c r="W1143" s="7"/>
      <c r="X1143" s="8"/>
      <c r="Y1143" s="6"/>
      <c r="Z1143" s="7"/>
      <c r="AA1143" s="8"/>
      <c r="AB1143" s="8"/>
      <c r="AC1143" s="8"/>
      <c r="AD1143" s="7"/>
      <c r="AE1143" s="9"/>
      <c r="AF1143" s="7"/>
      <c r="AG1143" s="7"/>
      <c r="AH1143" s="6"/>
      <c r="AI1143" s="6"/>
      <c r="AJ1143" s="6"/>
      <c r="AK1143" s="6"/>
      <c r="AL1143" s="6"/>
      <c r="AM1143" s="6"/>
      <c r="AN1143" s="6"/>
      <c r="AO1143" s="6"/>
      <c r="AP1143" s="6"/>
      <c r="AQ1143" s="6"/>
      <c r="AR1143" s="6"/>
      <c r="AS1143" s="6"/>
      <c r="AT1143" s="6"/>
      <c r="AU1143" s="6"/>
      <c r="AV1143" s="6"/>
      <c r="AW1143" s="6"/>
      <c r="AX1143" s="6"/>
      <c r="AY1143" s="6"/>
      <c r="AZ1143" s="6"/>
      <c r="BA1143" s="6"/>
      <c r="BB1143" s="6"/>
      <c r="BC1143" s="6"/>
      <c r="BD1143" s="6"/>
      <c r="BE1143" s="6"/>
      <c r="BF1143" s="6"/>
      <c r="BG1143" s="6"/>
      <c r="BH1143" s="6"/>
      <c r="BI1143" s="6"/>
      <c r="BJ1143" s="6"/>
      <c r="BK1143" s="6"/>
      <c r="BL1143" s="6"/>
      <c r="BM1143" s="6"/>
      <c r="BN1143" s="6"/>
      <c r="BO1143" s="6"/>
      <c r="BP1143" s="6"/>
      <c r="BQ1143" s="6"/>
      <c r="BR1143" s="6"/>
      <c r="BS1143" s="6"/>
      <c r="BT1143" s="6"/>
      <c r="BU1143" s="6"/>
      <c r="BV1143" s="6"/>
      <c r="BW1143" s="6"/>
      <c r="BX1143" s="6"/>
      <c r="BY1143" s="6"/>
      <c r="BZ1143" s="6"/>
      <c r="CA1143" s="6"/>
      <c r="CB1143" s="6"/>
      <c r="CC1143" s="6"/>
      <c r="CD1143" s="6"/>
      <c r="CE1143" s="6"/>
      <c r="CF1143" s="6"/>
      <c r="CG1143" s="6"/>
      <c r="CH1143" s="6"/>
      <c r="CI1143" s="6"/>
      <c r="CJ1143" s="6"/>
      <c r="CK1143" s="6"/>
      <c r="CL1143" s="6"/>
      <c r="CM1143" s="6"/>
      <c r="CN1143" s="6"/>
      <c r="CO1143" s="6"/>
      <c r="CP1143" s="6"/>
      <c r="CQ1143" s="6"/>
      <c r="CR1143" s="6"/>
      <c r="CS1143" s="6"/>
      <c r="CT1143" s="6"/>
      <c r="CU1143" s="6"/>
      <c r="CV1143" s="6"/>
      <c r="CW1143" s="6"/>
      <c r="CX1143" s="6"/>
      <c r="CY1143" s="6"/>
      <c r="CZ1143" s="6"/>
      <c r="DA1143" s="6"/>
      <c r="DB1143" s="6"/>
      <c r="DC1143" s="6"/>
      <c r="DD1143" s="6"/>
      <c r="DE1143" s="6"/>
      <c r="DF1143" s="6"/>
      <c r="DG1143" s="6"/>
      <c r="DH1143" s="6"/>
      <c r="DI1143" s="6"/>
      <c r="DJ1143" s="6"/>
      <c r="DK1143" s="6"/>
      <c r="DL1143" s="6"/>
      <c r="DM1143" s="6"/>
      <c r="DN1143" s="6"/>
      <c r="DO1143" s="6"/>
      <c r="DP1143" s="6"/>
      <c r="DQ1143" s="6"/>
      <c r="DR1143" s="6"/>
      <c r="DS1143" s="6"/>
      <c r="DT1143" s="6"/>
      <c r="DU1143" s="6"/>
      <c r="DV1143" s="6"/>
      <c r="DW1143" s="6"/>
      <c r="DX1143" s="6"/>
      <c r="DY1143" s="6"/>
      <c r="DZ1143" s="6"/>
      <c r="EA1143" s="6"/>
      <c r="EB1143" s="6"/>
      <c r="EC1143" s="6"/>
      <c r="ED1143" s="6"/>
      <c r="EE1143" s="6"/>
      <c r="EF1143" s="6"/>
      <c r="EG1143" s="6"/>
      <c r="EH1143" s="6"/>
      <c r="EI1143" s="6"/>
      <c r="EJ1143" s="6"/>
      <c r="EK1143" s="6"/>
      <c r="EL1143" s="6"/>
      <c r="EM1143" s="6"/>
      <c r="EN1143" s="6"/>
      <c r="EO1143" s="6"/>
      <c r="EP1143" s="6"/>
      <c r="EQ1143" s="6"/>
      <c r="ER1143" s="6"/>
      <c r="ES1143" s="6"/>
      <c r="ET1143" s="6"/>
      <c r="EU1143" s="6"/>
      <c r="EV1143" s="6"/>
      <c r="EW1143" s="6"/>
      <c r="EX1143" s="6"/>
      <c r="EY1143" s="6"/>
      <c r="EZ1143" s="6"/>
      <c r="FA1143" s="6"/>
      <c r="FB1143" s="6"/>
      <c r="FC1143" s="6"/>
      <c r="FD1143" s="6"/>
      <c r="FE1143" s="6"/>
      <c r="FF1143" s="6"/>
      <c r="FG1143" s="6"/>
      <c r="FH1143" s="6"/>
      <c r="FI1143" s="6"/>
      <c r="FJ1143" s="6"/>
      <c r="FK1143" s="6"/>
      <c r="FL1143" s="6"/>
      <c r="FM1143" s="6"/>
      <c r="FN1143" s="6"/>
      <c r="FO1143" s="6"/>
      <c r="FP1143" s="6"/>
      <c r="FQ1143" s="6"/>
      <c r="FR1143" s="6"/>
      <c r="FS1143" s="6"/>
      <c r="FT1143" s="6"/>
      <c r="FU1143" s="6"/>
      <c r="FV1143" s="6"/>
      <c r="FW1143" s="6"/>
      <c r="FX1143" s="6"/>
      <c r="FY1143" s="6"/>
      <c r="FZ1143" s="6"/>
      <c r="GA1143" s="6"/>
      <c r="GB1143" s="6"/>
      <c r="GC1143" s="6"/>
      <c r="GD1143" s="6"/>
      <c r="GE1143" s="6"/>
      <c r="GF1143" s="6"/>
      <c r="GG1143" s="6"/>
      <c r="GH1143" s="6"/>
      <c r="GI1143" s="6"/>
      <c r="GJ1143" s="6"/>
      <c r="GK1143" s="6"/>
      <c r="GL1143" s="6"/>
      <c r="GM1143" s="6"/>
      <c r="GN1143" s="6"/>
      <c r="GO1143" s="6"/>
      <c r="GP1143" s="6"/>
      <c r="GQ1143" s="6"/>
      <c r="GR1143" s="6"/>
      <c r="GS1143" s="6"/>
      <c r="GT1143" s="6"/>
      <c r="GU1143" s="6"/>
      <c r="GV1143" s="6"/>
      <c r="GW1143" s="6"/>
      <c r="GX1143" s="6"/>
      <c r="GY1143" s="6"/>
      <c r="GZ1143" s="6"/>
    </row>
    <row r="1144" spans="1:208" x14ac:dyDescent="0.15">
      <c r="A1144" s="153">
        <f t="shared" si="325"/>
        <v>43760</v>
      </c>
      <c r="B1144" s="23" t="str">
        <f t="shared" ca="1" si="335"/>
        <v>n.d</v>
      </c>
      <c r="C1144" s="18">
        <f t="shared" si="326"/>
        <v>285000</v>
      </c>
      <c r="D1144" s="17">
        <f ca="1">IF(A1144&lt;$B$1,VLOOKUP(A1144,[1]DI!$A$4:$B$15000,2,FALSE),0)</f>
        <v>0</v>
      </c>
      <c r="E1144" s="18">
        <f t="shared" ca="1" si="320"/>
        <v>1</v>
      </c>
      <c r="F1144" s="18">
        <f ca="1">(TRUNC(PRODUCT($E$12:$E1143),16))</f>
        <v>1.19285434303586</v>
      </c>
      <c r="G1144" s="18">
        <f t="shared" ca="1" si="337"/>
        <v>1.19285434303586</v>
      </c>
      <c r="H1144" s="18">
        <f t="shared" ca="1" si="321"/>
        <v>1</v>
      </c>
      <c r="I1144" s="17">
        <f t="shared" si="327"/>
        <v>0.03</v>
      </c>
      <c r="J1144" s="5">
        <f t="shared" si="328"/>
        <v>43724</v>
      </c>
      <c r="K1144" s="2">
        <f t="shared" si="329"/>
        <v>26</v>
      </c>
      <c r="L1144" s="27">
        <f t="shared" si="330"/>
        <v>26</v>
      </c>
      <c r="M1144" s="14">
        <f t="shared" si="322"/>
        <v>1.0030543730000001</v>
      </c>
      <c r="N1144" s="14">
        <f t="shared" ca="1" si="323"/>
        <v>1.0030543730000001</v>
      </c>
      <c r="O1144" s="27">
        <f t="shared" si="336"/>
        <v>0</v>
      </c>
      <c r="P1144" s="18">
        <f t="shared" ca="1" si="324"/>
        <v>870.49630500000001</v>
      </c>
      <c r="Q1144" s="3">
        <f t="shared" si="331"/>
        <v>0</v>
      </c>
      <c r="R1144" s="4" t="str">
        <f t="shared" si="332"/>
        <v>A+J=</v>
      </c>
      <c r="S1144" s="5">
        <f t="shared" si="333"/>
        <v>43906</v>
      </c>
      <c r="T1144" s="8">
        <f t="shared" si="334"/>
        <v>0</v>
      </c>
      <c r="U1144" s="7"/>
      <c r="V1144" s="7"/>
      <c r="W1144" s="7"/>
      <c r="X1144" s="8"/>
      <c r="Y1144" s="6"/>
      <c r="Z1144" s="7"/>
      <c r="AA1144" s="8"/>
      <c r="AB1144" s="8"/>
      <c r="AC1144" s="8"/>
      <c r="AD1144" s="7"/>
      <c r="AE1144" s="9"/>
      <c r="AF1144" s="7"/>
      <c r="AG1144" s="7"/>
      <c r="AH1144" s="6"/>
      <c r="AI1144" s="6"/>
      <c r="AJ1144" s="6"/>
      <c r="AK1144" s="6"/>
      <c r="AL1144" s="6"/>
      <c r="AM1144" s="6"/>
      <c r="AN1144" s="6"/>
      <c r="AO1144" s="6"/>
      <c r="AP1144" s="6"/>
      <c r="AQ1144" s="6"/>
      <c r="AR1144" s="6"/>
      <c r="AS1144" s="6"/>
      <c r="AT1144" s="6"/>
      <c r="AU1144" s="6"/>
      <c r="AV1144" s="6"/>
      <c r="AW1144" s="6"/>
      <c r="AX1144" s="6"/>
      <c r="AY1144" s="6"/>
      <c r="AZ1144" s="6"/>
      <c r="BA1144" s="6"/>
      <c r="BB1144" s="6"/>
      <c r="BC1144" s="6"/>
      <c r="BD1144" s="6"/>
      <c r="BE1144" s="6"/>
      <c r="BF1144" s="6"/>
      <c r="BG1144" s="6"/>
      <c r="BH1144" s="6"/>
      <c r="BI1144" s="6"/>
      <c r="BJ1144" s="6"/>
      <c r="BK1144" s="6"/>
      <c r="BL1144" s="6"/>
      <c r="BM1144" s="6"/>
      <c r="BN1144" s="6"/>
      <c r="BO1144" s="6"/>
      <c r="BP1144" s="6"/>
      <c r="BQ1144" s="6"/>
      <c r="BR1144" s="6"/>
      <c r="BS1144" s="6"/>
      <c r="BT1144" s="6"/>
      <c r="BU1144" s="6"/>
      <c r="BV1144" s="6"/>
      <c r="BW1144" s="6"/>
      <c r="BX1144" s="6"/>
      <c r="BY1144" s="6"/>
      <c r="BZ1144" s="6"/>
      <c r="CA1144" s="6"/>
      <c r="CB1144" s="6"/>
      <c r="CC1144" s="6"/>
      <c r="CD1144" s="6"/>
      <c r="CE1144" s="6"/>
      <c r="CF1144" s="6"/>
      <c r="CG1144" s="6"/>
      <c r="CH1144" s="6"/>
      <c r="CI1144" s="6"/>
      <c r="CJ1144" s="6"/>
      <c r="CK1144" s="6"/>
      <c r="CL1144" s="6"/>
      <c r="CM1144" s="6"/>
      <c r="CN1144" s="6"/>
      <c r="CO1144" s="6"/>
      <c r="CP1144" s="6"/>
      <c r="CQ1144" s="6"/>
      <c r="CR1144" s="6"/>
      <c r="CS1144" s="6"/>
      <c r="CT1144" s="6"/>
      <c r="CU1144" s="6"/>
      <c r="CV1144" s="6"/>
      <c r="CW1144" s="6"/>
      <c r="CX1144" s="6"/>
      <c r="CY1144" s="6"/>
      <c r="CZ1144" s="6"/>
      <c r="DA1144" s="6"/>
      <c r="DB1144" s="6"/>
      <c r="DC1144" s="6"/>
      <c r="DD1144" s="6"/>
      <c r="DE1144" s="6"/>
      <c r="DF1144" s="6"/>
      <c r="DG1144" s="6"/>
      <c r="DH1144" s="6"/>
      <c r="DI1144" s="6"/>
      <c r="DJ1144" s="6"/>
      <c r="DK1144" s="6"/>
      <c r="DL1144" s="6"/>
      <c r="DM1144" s="6"/>
      <c r="DN1144" s="6"/>
      <c r="DO1144" s="6"/>
      <c r="DP1144" s="6"/>
      <c r="DQ1144" s="6"/>
      <c r="DR1144" s="6"/>
      <c r="DS1144" s="6"/>
      <c r="DT1144" s="6"/>
      <c r="DU1144" s="6"/>
      <c r="DV1144" s="6"/>
      <c r="DW1144" s="6"/>
      <c r="DX1144" s="6"/>
      <c r="DY1144" s="6"/>
      <c r="DZ1144" s="6"/>
      <c r="EA1144" s="6"/>
      <c r="EB1144" s="6"/>
      <c r="EC1144" s="6"/>
      <c r="ED1144" s="6"/>
      <c r="EE1144" s="6"/>
      <c r="EF1144" s="6"/>
      <c r="EG1144" s="6"/>
      <c r="EH1144" s="6"/>
      <c r="EI1144" s="6"/>
      <c r="EJ1144" s="6"/>
      <c r="EK1144" s="6"/>
      <c r="EL1144" s="6"/>
      <c r="EM1144" s="6"/>
      <c r="EN1144" s="6"/>
      <c r="EO1144" s="6"/>
      <c r="EP1144" s="6"/>
      <c r="EQ1144" s="6"/>
      <c r="ER1144" s="6"/>
      <c r="ES1144" s="6"/>
      <c r="ET1144" s="6"/>
      <c r="EU1144" s="6"/>
      <c r="EV1144" s="6"/>
      <c r="EW1144" s="6"/>
      <c r="EX1144" s="6"/>
      <c r="EY1144" s="6"/>
      <c r="EZ1144" s="6"/>
      <c r="FA1144" s="6"/>
      <c r="FB1144" s="6"/>
      <c r="FC1144" s="6"/>
      <c r="FD1144" s="6"/>
      <c r="FE1144" s="6"/>
      <c r="FF1144" s="6"/>
      <c r="FG1144" s="6"/>
      <c r="FH1144" s="6"/>
      <c r="FI1144" s="6"/>
      <c r="FJ1144" s="6"/>
      <c r="FK1144" s="6"/>
      <c r="FL1144" s="6"/>
      <c r="FM1144" s="6"/>
      <c r="FN1144" s="6"/>
      <c r="FO1144" s="6"/>
      <c r="FP1144" s="6"/>
      <c r="FQ1144" s="6"/>
      <c r="FR1144" s="6"/>
      <c r="FS1144" s="6"/>
      <c r="FT1144" s="6"/>
      <c r="FU1144" s="6"/>
      <c r="FV1144" s="6"/>
      <c r="FW1144" s="6"/>
      <c r="FX1144" s="6"/>
      <c r="FY1144" s="6"/>
      <c r="FZ1144" s="6"/>
      <c r="GA1144" s="6"/>
      <c r="GB1144" s="6"/>
      <c r="GC1144" s="6"/>
      <c r="GD1144" s="6"/>
      <c r="GE1144" s="6"/>
      <c r="GF1144" s="6"/>
      <c r="GG1144" s="6"/>
      <c r="GH1144" s="6"/>
      <c r="GI1144" s="6"/>
      <c r="GJ1144" s="6"/>
      <c r="GK1144" s="6"/>
      <c r="GL1144" s="6"/>
      <c r="GM1144" s="6"/>
      <c r="GN1144" s="6"/>
      <c r="GO1144" s="6"/>
      <c r="GP1144" s="6"/>
      <c r="GQ1144" s="6"/>
      <c r="GR1144" s="6"/>
      <c r="GS1144" s="6"/>
      <c r="GT1144" s="6"/>
      <c r="GU1144" s="6"/>
      <c r="GV1144" s="6"/>
      <c r="GW1144" s="6"/>
      <c r="GX1144" s="6"/>
      <c r="GY1144" s="6"/>
      <c r="GZ1144" s="6"/>
    </row>
    <row r="1145" spans="1:208" x14ac:dyDescent="0.15">
      <c r="A1145" s="153">
        <f t="shared" si="325"/>
        <v>43761</v>
      </c>
      <c r="B1145" s="23" t="str">
        <f t="shared" ca="1" si="335"/>
        <v>n.d</v>
      </c>
      <c r="C1145" s="18">
        <f t="shared" si="326"/>
        <v>285000</v>
      </c>
      <c r="D1145" s="17">
        <f ca="1">IF(A1145&lt;$B$1,VLOOKUP(A1145,[1]DI!$A$4:$B$15000,2,FALSE),0)</f>
        <v>0</v>
      </c>
      <c r="E1145" s="18">
        <f t="shared" ca="1" si="320"/>
        <v>1</v>
      </c>
      <c r="F1145" s="18">
        <f ca="1">(TRUNC(PRODUCT($E$12:$E1144),16))</f>
        <v>1.19285434303586</v>
      </c>
      <c r="G1145" s="18">
        <f t="shared" ca="1" si="337"/>
        <v>1.19285434303586</v>
      </c>
      <c r="H1145" s="18">
        <f t="shared" ca="1" si="321"/>
        <v>1</v>
      </c>
      <c r="I1145" s="17">
        <f t="shared" si="327"/>
        <v>0.03</v>
      </c>
      <c r="J1145" s="5">
        <f t="shared" si="328"/>
        <v>43724</v>
      </c>
      <c r="K1145" s="2">
        <f t="shared" si="329"/>
        <v>27</v>
      </c>
      <c r="L1145" s="27">
        <f t="shared" si="330"/>
        <v>27</v>
      </c>
      <c r="M1145" s="14">
        <f t="shared" si="322"/>
        <v>1.003172035</v>
      </c>
      <c r="N1145" s="14">
        <f t="shared" ca="1" si="323"/>
        <v>1.003172035</v>
      </c>
      <c r="O1145" s="27">
        <f t="shared" si="336"/>
        <v>0</v>
      </c>
      <c r="P1145" s="18">
        <f t="shared" ca="1" si="324"/>
        <v>904.02997499000003</v>
      </c>
      <c r="Q1145" s="3">
        <f t="shared" si="331"/>
        <v>0</v>
      </c>
      <c r="R1145" s="4" t="str">
        <f t="shared" si="332"/>
        <v>A+J=</v>
      </c>
      <c r="S1145" s="5">
        <f t="shared" si="333"/>
        <v>43906</v>
      </c>
      <c r="T1145" s="8">
        <f t="shared" si="334"/>
        <v>0</v>
      </c>
      <c r="U1145" s="7"/>
      <c r="V1145" s="7"/>
      <c r="W1145" s="7"/>
      <c r="X1145" s="8"/>
      <c r="Y1145" s="6"/>
      <c r="Z1145" s="7"/>
      <c r="AA1145" s="8"/>
      <c r="AB1145" s="8"/>
      <c r="AC1145" s="8"/>
      <c r="AD1145" s="7"/>
      <c r="AE1145" s="9"/>
      <c r="AF1145" s="7"/>
      <c r="AG1145" s="7"/>
      <c r="AH1145" s="6"/>
      <c r="AI1145" s="6"/>
      <c r="AJ1145" s="6"/>
      <c r="AK1145" s="6"/>
      <c r="AL1145" s="6"/>
      <c r="AM1145" s="6"/>
      <c r="AN1145" s="6"/>
      <c r="AO1145" s="6"/>
      <c r="AP1145" s="6"/>
      <c r="AQ1145" s="6"/>
      <c r="AR1145" s="6"/>
      <c r="AS1145" s="6"/>
      <c r="AT1145" s="6"/>
      <c r="AU1145" s="6"/>
      <c r="AV1145" s="6"/>
      <c r="AW1145" s="6"/>
      <c r="AX1145" s="6"/>
      <c r="AY1145" s="6"/>
      <c r="AZ1145" s="6"/>
      <c r="BA1145" s="6"/>
      <c r="BB1145" s="6"/>
      <c r="BC1145" s="6"/>
      <c r="BD1145" s="6"/>
      <c r="BE1145" s="6"/>
      <c r="BF1145" s="6"/>
      <c r="BG1145" s="6"/>
      <c r="BH1145" s="6"/>
      <c r="BI1145" s="6"/>
      <c r="BJ1145" s="6"/>
      <c r="BK1145" s="6"/>
      <c r="BL1145" s="6"/>
      <c r="BM1145" s="6"/>
      <c r="BN1145" s="6"/>
      <c r="BO1145" s="6"/>
      <c r="BP1145" s="6"/>
      <c r="BQ1145" s="6"/>
      <c r="BR1145" s="6"/>
      <c r="BS1145" s="6"/>
      <c r="BT1145" s="6"/>
      <c r="BU1145" s="6"/>
      <c r="BV1145" s="6"/>
      <c r="BW1145" s="6"/>
      <c r="BX1145" s="6"/>
      <c r="BY1145" s="6"/>
      <c r="BZ1145" s="6"/>
      <c r="CA1145" s="6"/>
      <c r="CB1145" s="6"/>
      <c r="CC1145" s="6"/>
      <c r="CD1145" s="6"/>
      <c r="CE1145" s="6"/>
      <c r="CF1145" s="6"/>
      <c r="CG1145" s="6"/>
      <c r="CH1145" s="6"/>
      <c r="CI1145" s="6"/>
      <c r="CJ1145" s="6"/>
      <c r="CK1145" s="6"/>
      <c r="CL1145" s="6"/>
      <c r="CM1145" s="6"/>
      <c r="CN1145" s="6"/>
      <c r="CO1145" s="6"/>
      <c r="CP1145" s="6"/>
      <c r="CQ1145" s="6"/>
      <c r="CR1145" s="6"/>
      <c r="CS1145" s="6"/>
      <c r="CT1145" s="6"/>
      <c r="CU1145" s="6"/>
      <c r="CV1145" s="6"/>
      <c r="CW1145" s="6"/>
      <c r="CX1145" s="6"/>
      <c r="CY1145" s="6"/>
      <c r="CZ1145" s="6"/>
      <c r="DA1145" s="6"/>
      <c r="DB1145" s="6"/>
      <c r="DC1145" s="6"/>
      <c r="DD1145" s="6"/>
      <c r="DE1145" s="6"/>
      <c r="DF1145" s="6"/>
      <c r="DG1145" s="6"/>
      <c r="DH1145" s="6"/>
      <c r="DI1145" s="6"/>
      <c r="DJ1145" s="6"/>
      <c r="DK1145" s="6"/>
      <c r="DL1145" s="6"/>
      <c r="DM1145" s="6"/>
      <c r="DN1145" s="6"/>
      <c r="DO1145" s="6"/>
      <c r="DP1145" s="6"/>
      <c r="DQ1145" s="6"/>
      <c r="DR1145" s="6"/>
      <c r="DS1145" s="6"/>
      <c r="DT1145" s="6"/>
      <c r="DU1145" s="6"/>
      <c r="DV1145" s="6"/>
      <c r="DW1145" s="6"/>
      <c r="DX1145" s="6"/>
      <c r="DY1145" s="6"/>
      <c r="DZ1145" s="6"/>
      <c r="EA1145" s="6"/>
      <c r="EB1145" s="6"/>
      <c r="EC1145" s="6"/>
      <c r="ED1145" s="6"/>
      <c r="EE1145" s="6"/>
      <c r="EF1145" s="6"/>
      <c r="EG1145" s="6"/>
      <c r="EH1145" s="6"/>
      <c r="EI1145" s="6"/>
      <c r="EJ1145" s="6"/>
      <c r="EK1145" s="6"/>
      <c r="EL1145" s="6"/>
      <c r="EM1145" s="6"/>
      <c r="EN1145" s="6"/>
      <c r="EO1145" s="6"/>
      <c r="EP1145" s="6"/>
      <c r="EQ1145" s="6"/>
      <c r="ER1145" s="6"/>
      <c r="ES1145" s="6"/>
      <c r="ET1145" s="6"/>
      <c r="EU1145" s="6"/>
      <c r="EV1145" s="6"/>
      <c r="EW1145" s="6"/>
      <c r="EX1145" s="6"/>
      <c r="EY1145" s="6"/>
      <c r="EZ1145" s="6"/>
      <c r="FA1145" s="6"/>
      <c r="FB1145" s="6"/>
      <c r="FC1145" s="6"/>
      <c r="FD1145" s="6"/>
      <c r="FE1145" s="6"/>
      <c r="FF1145" s="6"/>
      <c r="FG1145" s="6"/>
      <c r="FH1145" s="6"/>
      <c r="FI1145" s="6"/>
      <c r="FJ1145" s="6"/>
      <c r="FK1145" s="6"/>
      <c r="FL1145" s="6"/>
      <c r="FM1145" s="6"/>
      <c r="FN1145" s="6"/>
      <c r="FO1145" s="6"/>
      <c r="FP1145" s="6"/>
      <c r="FQ1145" s="6"/>
      <c r="FR1145" s="6"/>
      <c r="FS1145" s="6"/>
      <c r="FT1145" s="6"/>
      <c r="FU1145" s="6"/>
      <c r="FV1145" s="6"/>
      <c r="FW1145" s="6"/>
      <c r="FX1145" s="6"/>
      <c r="FY1145" s="6"/>
      <c r="FZ1145" s="6"/>
      <c r="GA1145" s="6"/>
      <c r="GB1145" s="6"/>
      <c r="GC1145" s="6"/>
      <c r="GD1145" s="6"/>
      <c r="GE1145" s="6"/>
      <c r="GF1145" s="6"/>
      <c r="GG1145" s="6"/>
      <c r="GH1145" s="6"/>
      <c r="GI1145" s="6"/>
      <c r="GJ1145" s="6"/>
      <c r="GK1145" s="6"/>
      <c r="GL1145" s="6"/>
      <c r="GM1145" s="6"/>
      <c r="GN1145" s="6"/>
      <c r="GO1145" s="6"/>
      <c r="GP1145" s="6"/>
      <c r="GQ1145" s="6"/>
      <c r="GR1145" s="6"/>
      <c r="GS1145" s="6"/>
      <c r="GT1145" s="6"/>
      <c r="GU1145" s="6"/>
      <c r="GV1145" s="6"/>
      <c r="GW1145" s="6"/>
      <c r="GX1145" s="6"/>
      <c r="GY1145" s="6"/>
      <c r="GZ1145" s="6"/>
    </row>
    <row r="1146" spans="1:208" x14ac:dyDescent="0.15">
      <c r="A1146" s="153">
        <f t="shared" si="325"/>
        <v>43762</v>
      </c>
      <c r="B1146" s="23" t="str">
        <f t="shared" ca="1" si="335"/>
        <v>n.d</v>
      </c>
      <c r="C1146" s="18">
        <f t="shared" si="326"/>
        <v>285000</v>
      </c>
      <c r="D1146" s="17">
        <f ca="1">IF(A1146&lt;$B$1,VLOOKUP(A1146,[1]DI!$A$4:$B$15000,2,FALSE),0)</f>
        <v>0</v>
      </c>
      <c r="E1146" s="18">
        <f t="shared" ca="1" si="320"/>
        <v>1</v>
      </c>
      <c r="F1146" s="18">
        <f ca="1">(TRUNC(PRODUCT($E$12:$E1145),16))</f>
        <v>1.19285434303586</v>
      </c>
      <c r="G1146" s="18">
        <f t="shared" ca="1" si="337"/>
        <v>1.19285434303586</v>
      </c>
      <c r="H1146" s="18">
        <f t="shared" ca="1" si="321"/>
        <v>1</v>
      </c>
      <c r="I1146" s="17">
        <f t="shared" si="327"/>
        <v>0.03</v>
      </c>
      <c r="J1146" s="5">
        <f t="shared" si="328"/>
        <v>43724</v>
      </c>
      <c r="K1146" s="2">
        <f t="shared" si="329"/>
        <v>28</v>
      </c>
      <c r="L1146" s="27">
        <f t="shared" si="330"/>
        <v>28</v>
      </c>
      <c r="M1146" s="14">
        <f t="shared" si="322"/>
        <v>1.0032897110000001</v>
      </c>
      <c r="N1146" s="14">
        <f t="shared" ca="1" si="323"/>
        <v>1.0032897110000001</v>
      </c>
      <c r="O1146" s="27">
        <f t="shared" si="336"/>
        <v>0</v>
      </c>
      <c r="P1146" s="18">
        <f t="shared" ca="1" si="324"/>
        <v>937.567635</v>
      </c>
      <c r="Q1146" s="3">
        <f t="shared" si="331"/>
        <v>0</v>
      </c>
      <c r="R1146" s="4" t="str">
        <f t="shared" si="332"/>
        <v>A+J=</v>
      </c>
      <c r="S1146" s="5">
        <f t="shared" si="333"/>
        <v>43906</v>
      </c>
      <c r="T1146" s="8">
        <f t="shared" si="334"/>
        <v>0</v>
      </c>
      <c r="U1146" s="7"/>
      <c r="V1146" s="7"/>
      <c r="W1146" s="7"/>
      <c r="X1146" s="8"/>
      <c r="Y1146" s="6"/>
      <c r="Z1146" s="7"/>
      <c r="AA1146" s="8"/>
      <c r="AB1146" s="8"/>
      <c r="AC1146" s="8"/>
      <c r="AD1146" s="7"/>
      <c r="AE1146" s="9"/>
      <c r="AF1146" s="7"/>
      <c r="AG1146" s="7"/>
      <c r="AH1146" s="6"/>
      <c r="AI1146" s="6"/>
      <c r="AJ1146" s="6"/>
      <c r="AK1146" s="6"/>
      <c r="AL1146" s="6"/>
      <c r="AM1146" s="6"/>
      <c r="AN1146" s="6"/>
      <c r="AO1146" s="6"/>
      <c r="AP1146" s="6"/>
      <c r="AQ1146" s="6"/>
      <c r="AR1146" s="6"/>
      <c r="AS1146" s="6"/>
      <c r="AT1146" s="6"/>
      <c r="AU1146" s="6"/>
      <c r="AV1146" s="6"/>
      <c r="AW1146" s="6"/>
      <c r="AX1146" s="6"/>
      <c r="AY1146" s="6"/>
      <c r="AZ1146" s="6"/>
      <c r="BA1146" s="6"/>
      <c r="BB1146" s="6"/>
      <c r="BC1146" s="6"/>
      <c r="BD1146" s="6"/>
      <c r="BE1146" s="6"/>
      <c r="BF1146" s="6"/>
      <c r="BG1146" s="6"/>
      <c r="BH1146" s="6"/>
      <c r="BI1146" s="6"/>
      <c r="BJ1146" s="6"/>
      <c r="BK1146" s="6"/>
      <c r="BL1146" s="6"/>
      <c r="BM1146" s="6"/>
      <c r="BN1146" s="6"/>
      <c r="BO1146" s="6"/>
      <c r="BP1146" s="6"/>
      <c r="BQ1146" s="6"/>
      <c r="BR1146" s="6"/>
      <c r="BS1146" s="6"/>
      <c r="BT1146" s="6"/>
      <c r="BU1146" s="6"/>
      <c r="BV1146" s="6"/>
      <c r="BW1146" s="6"/>
      <c r="BX1146" s="6"/>
      <c r="BY1146" s="6"/>
      <c r="BZ1146" s="6"/>
      <c r="CA1146" s="6"/>
      <c r="CB1146" s="6"/>
      <c r="CC1146" s="6"/>
      <c r="CD1146" s="6"/>
      <c r="CE1146" s="6"/>
      <c r="CF1146" s="6"/>
      <c r="CG1146" s="6"/>
      <c r="CH1146" s="6"/>
      <c r="CI1146" s="6"/>
      <c r="CJ1146" s="6"/>
      <c r="CK1146" s="6"/>
      <c r="CL1146" s="6"/>
      <c r="CM1146" s="6"/>
      <c r="CN1146" s="6"/>
      <c r="CO1146" s="6"/>
      <c r="CP1146" s="6"/>
      <c r="CQ1146" s="6"/>
      <c r="CR1146" s="6"/>
      <c r="CS1146" s="6"/>
      <c r="CT1146" s="6"/>
      <c r="CU1146" s="6"/>
      <c r="CV1146" s="6"/>
      <c r="CW1146" s="6"/>
      <c r="CX1146" s="6"/>
      <c r="CY1146" s="6"/>
      <c r="CZ1146" s="6"/>
      <c r="DA1146" s="6"/>
      <c r="DB1146" s="6"/>
      <c r="DC1146" s="6"/>
      <c r="DD1146" s="6"/>
      <c r="DE1146" s="6"/>
      <c r="DF1146" s="6"/>
      <c r="DG1146" s="6"/>
      <c r="DH1146" s="6"/>
      <c r="DI1146" s="6"/>
      <c r="DJ1146" s="6"/>
      <c r="DK1146" s="6"/>
      <c r="DL1146" s="6"/>
      <c r="DM1146" s="6"/>
      <c r="DN1146" s="6"/>
      <c r="DO1146" s="6"/>
      <c r="DP1146" s="6"/>
      <c r="DQ1146" s="6"/>
      <c r="DR1146" s="6"/>
      <c r="DS1146" s="6"/>
      <c r="DT1146" s="6"/>
      <c r="DU1146" s="6"/>
      <c r="DV1146" s="6"/>
      <c r="DW1146" s="6"/>
      <c r="DX1146" s="6"/>
      <c r="DY1146" s="6"/>
      <c r="DZ1146" s="6"/>
      <c r="EA1146" s="6"/>
      <c r="EB1146" s="6"/>
      <c r="EC1146" s="6"/>
      <c r="ED1146" s="6"/>
      <c r="EE1146" s="6"/>
      <c r="EF1146" s="6"/>
      <c r="EG1146" s="6"/>
      <c r="EH1146" s="6"/>
      <c r="EI1146" s="6"/>
      <c r="EJ1146" s="6"/>
      <c r="EK1146" s="6"/>
      <c r="EL1146" s="6"/>
      <c r="EM1146" s="6"/>
      <c r="EN1146" s="6"/>
      <c r="EO1146" s="6"/>
      <c r="EP1146" s="6"/>
      <c r="EQ1146" s="6"/>
      <c r="ER1146" s="6"/>
      <c r="ES1146" s="6"/>
      <c r="ET1146" s="6"/>
      <c r="EU1146" s="6"/>
      <c r="EV1146" s="6"/>
      <c r="EW1146" s="6"/>
      <c r="EX1146" s="6"/>
      <c r="EY1146" s="6"/>
      <c r="EZ1146" s="6"/>
      <c r="FA1146" s="6"/>
      <c r="FB1146" s="6"/>
      <c r="FC1146" s="6"/>
      <c r="FD1146" s="6"/>
      <c r="FE1146" s="6"/>
      <c r="FF1146" s="6"/>
      <c r="FG1146" s="6"/>
      <c r="FH1146" s="6"/>
      <c r="FI1146" s="6"/>
      <c r="FJ1146" s="6"/>
      <c r="FK1146" s="6"/>
      <c r="FL1146" s="6"/>
      <c r="FM1146" s="6"/>
      <c r="FN1146" s="6"/>
      <c r="FO1146" s="6"/>
      <c r="FP1146" s="6"/>
      <c r="FQ1146" s="6"/>
      <c r="FR1146" s="6"/>
      <c r="FS1146" s="6"/>
      <c r="FT1146" s="6"/>
      <c r="FU1146" s="6"/>
      <c r="FV1146" s="6"/>
      <c r="FW1146" s="6"/>
      <c r="FX1146" s="6"/>
      <c r="FY1146" s="6"/>
      <c r="FZ1146" s="6"/>
      <c r="GA1146" s="6"/>
      <c r="GB1146" s="6"/>
      <c r="GC1146" s="6"/>
      <c r="GD1146" s="6"/>
      <c r="GE1146" s="6"/>
      <c r="GF1146" s="6"/>
      <c r="GG1146" s="6"/>
      <c r="GH1146" s="6"/>
      <c r="GI1146" s="6"/>
      <c r="GJ1146" s="6"/>
      <c r="GK1146" s="6"/>
      <c r="GL1146" s="6"/>
      <c r="GM1146" s="6"/>
      <c r="GN1146" s="6"/>
      <c r="GO1146" s="6"/>
      <c r="GP1146" s="6"/>
      <c r="GQ1146" s="6"/>
      <c r="GR1146" s="6"/>
      <c r="GS1146" s="6"/>
      <c r="GT1146" s="6"/>
      <c r="GU1146" s="6"/>
      <c r="GV1146" s="6"/>
      <c r="GW1146" s="6"/>
      <c r="GX1146" s="6"/>
      <c r="GY1146" s="6"/>
      <c r="GZ1146" s="6"/>
    </row>
    <row r="1147" spans="1:208" x14ac:dyDescent="0.15">
      <c r="A1147" s="153">
        <f t="shared" si="325"/>
        <v>43763</v>
      </c>
      <c r="B1147" s="23" t="str">
        <f t="shared" ca="1" si="335"/>
        <v>n.d</v>
      </c>
      <c r="C1147" s="18">
        <f t="shared" si="326"/>
        <v>285000</v>
      </c>
      <c r="D1147" s="17">
        <f ca="1">IF(A1147&lt;$B$1,VLOOKUP(A1147,[1]DI!$A$4:$B$15000,2,FALSE),0)</f>
        <v>0</v>
      </c>
      <c r="E1147" s="18">
        <f t="shared" ca="1" si="320"/>
        <v>1</v>
      </c>
      <c r="F1147" s="18">
        <f ca="1">(TRUNC(PRODUCT($E$12:$E1146),16))</f>
        <v>1.19285434303586</v>
      </c>
      <c r="G1147" s="18">
        <f t="shared" ca="1" si="337"/>
        <v>1.19285434303586</v>
      </c>
      <c r="H1147" s="18">
        <f t="shared" ca="1" si="321"/>
        <v>1</v>
      </c>
      <c r="I1147" s="17">
        <f t="shared" si="327"/>
        <v>0.03</v>
      </c>
      <c r="J1147" s="5">
        <f t="shared" si="328"/>
        <v>43724</v>
      </c>
      <c r="K1147" s="2">
        <f t="shared" si="329"/>
        <v>29</v>
      </c>
      <c r="L1147" s="27">
        <f t="shared" si="330"/>
        <v>29</v>
      </c>
      <c r="M1147" s="14">
        <f t="shared" si="322"/>
        <v>1.0034073999999999</v>
      </c>
      <c r="N1147" s="14">
        <f t="shared" ca="1" si="323"/>
        <v>1.0034073999999999</v>
      </c>
      <c r="O1147" s="27">
        <f t="shared" si="336"/>
        <v>0</v>
      </c>
      <c r="P1147" s="18">
        <f t="shared" ca="1" si="324"/>
        <v>971.10899999000003</v>
      </c>
      <c r="Q1147" s="3">
        <f t="shared" si="331"/>
        <v>0</v>
      </c>
      <c r="R1147" s="4" t="str">
        <f t="shared" si="332"/>
        <v>A+J=</v>
      </c>
      <c r="S1147" s="5">
        <f t="shared" si="333"/>
        <v>43906</v>
      </c>
      <c r="T1147" s="8">
        <f t="shared" si="334"/>
        <v>0</v>
      </c>
      <c r="U1147" s="7"/>
      <c r="V1147" s="7"/>
      <c r="W1147" s="7"/>
      <c r="X1147" s="8"/>
      <c r="Y1147" s="6"/>
      <c r="Z1147" s="7"/>
      <c r="AA1147" s="8"/>
      <c r="AB1147" s="8"/>
      <c r="AC1147" s="8"/>
      <c r="AD1147" s="7"/>
      <c r="AE1147" s="9"/>
      <c r="AF1147" s="7"/>
      <c r="AG1147" s="7"/>
      <c r="AH1147" s="6"/>
      <c r="AI1147" s="6"/>
      <c r="AJ1147" s="6"/>
      <c r="AK1147" s="6"/>
      <c r="AL1147" s="6"/>
      <c r="AM1147" s="6"/>
      <c r="AN1147" s="6"/>
      <c r="AO1147" s="6"/>
      <c r="AP1147" s="6"/>
      <c r="AQ1147" s="6"/>
      <c r="AR1147" s="6"/>
      <c r="AS1147" s="6"/>
      <c r="AT1147" s="6"/>
      <c r="AU1147" s="6"/>
      <c r="AV1147" s="6"/>
      <c r="AW1147" s="6"/>
      <c r="AX1147" s="6"/>
      <c r="AY1147" s="6"/>
      <c r="AZ1147" s="6"/>
      <c r="BA1147" s="6"/>
      <c r="BB1147" s="6"/>
      <c r="BC1147" s="6"/>
      <c r="BD1147" s="6"/>
      <c r="BE1147" s="6"/>
      <c r="BF1147" s="6"/>
      <c r="BG1147" s="6"/>
      <c r="BH1147" s="6"/>
      <c r="BI1147" s="6"/>
      <c r="BJ1147" s="6"/>
      <c r="BK1147" s="6"/>
      <c r="BL1147" s="6"/>
      <c r="BM1147" s="6"/>
      <c r="BN1147" s="6"/>
      <c r="BO1147" s="6"/>
      <c r="BP1147" s="6"/>
      <c r="BQ1147" s="6"/>
      <c r="BR1147" s="6"/>
      <c r="BS1147" s="6"/>
      <c r="BT1147" s="6"/>
      <c r="BU1147" s="6"/>
      <c r="BV1147" s="6"/>
      <c r="BW1147" s="6"/>
      <c r="BX1147" s="6"/>
      <c r="BY1147" s="6"/>
      <c r="BZ1147" s="6"/>
      <c r="CA1147" s="6"/>
      <c r="CB1147" s="6"/>
      <c r="CC1147" s="6"/>
      <c r="CD1147" s="6"/>
      <c r="CE1147" s="6"/>
      <c r="CF1147" s="6"/>
      <c r="CG1147" s="6"/>
      <c r="CH1147" s="6"/>
      <c r="CI1147" s="6"/>
      <c r="CJ1147" s="6"/>
      <c r="CK1147" s="6"/>
      <c r="CL1147" s="6"/>
      <c r="CM1147" s="6"/>
      <c r="CN1147" s="6"/>
      <c r="CO1147" s="6"/>
      <c r="CP1147" s="6"/>
      <c r="CQ1147" s="6"/>
      <c r="CR1147" s="6"/>
      <c r="CS1147" s="6"/>
      <c r="CT1147" s="6"/>
      <c r="CU1147" s="6"/>
      <c r="CV1147" s="6"/>
      <c r="CW1147" s="6"/>
      <c r="CX1147" s="6"/>
      <c r="CY1147" s="6"/>
      <c r="CZ1147" s="6"/>
      <c r="DA1147" s="6"/>
      <c r="DB1147" s="6"/>
      <c r="DC1147" s="6"/>
      <c r="DD1147" s="6"/>
      <c r="DE1147" s="6"/>
      <c r="DF1147" s="6"/>
      <c r="DG1147" s="6"/>
      <c r="DH1147" s="6"/>
      <c r="DI1147" s="6"/>
      <c r="DJ1147" s="6"/>
      <c r="DK1147" s="6"/>
      <c r="DL1147" s="6"/>
      <c r="DM1147" s="6"/>
      <c r="DN1147" s="6"/>
      <c r="DO1147" s="6"/>
      <c r="DP1147" s="6"/>
      <c r="DQ1147" s="6"/>
      <c r="DR1147" s="6"/>
      <c r="DS1147" s="6"/>
      <c r="DT1147" s="6"/>
      <c r="DU1147" s="6"/>
      <c r="DV1147" s="6"/>
      <c r="DW1147" s="6"/>
      <c r="DX1147" s="6"/>
      <c r="DY1147" s="6"/>
      <c r="DZ1147" s="6"/>
      <c r="EA1147" s="6"/>
      <c r="EB1147" s="6"/>
      <c r="EC1147" s="6"/>
      <c r="ED1147" s="6"/>
      <c r="EE1147" s="6"/>
      <c r="EF1147" s="6"/>
      <c r="EG1147" s="6"/>
      <c r="EH1147" s="6"/>
      <c r="EI1147" s="6"/>
      <c r="EJ1147" s="6"/>
      <c r="EK1147" s="6"/>
      <c r="EL1147" s="6"/>
      <c r="EM1147" s="6"/>
      <c r="EN1147" s="6"/>
      <c r="EO1147" s="6"/>
      <c r="EP1147" s="6"/>
      <c r="EQ1147" s="6"/>
      <c r="ER1147" s="6"/>
      <c r="ES1147" s="6"/>
      <c r="ET1147" s="6"/>
      <c r="EU1147" s="6"/>
      <c r="EV1147" s="6"/>
      <c r="EW1147" s="6"/>
      <c r="EX1147" s="6"/>
      <c r="EY1147" s="6"/>
      <c r="EZ1147" s="6"/>
      <c r="FA1147" s="6"/>
      <c r="FB1147" s="6"/>
      <c r="FC1147" s="6"/>
      <c r="FD1147" s="6"/>
      <c r="FE1147" s="6"/>
      <c r="FF1147" s="6"/>
      <c r="FG1147" s="6"/>
      <c r="FH1147" s="6"/>
      <c r="FI1147" s="6"/>
      <c r="FJ1147" s="6"/>
      <c r="FK1147" s="6"/>
      <c r="FL1147" s="6"/>
      <c r="FM1147" s="6"/>
      <c r="FN1147" s="6"/>
      <c r="FO1147" s="6"/>
      <c r="FP1147" s="6"/>
      <c r="FQ1147" s="6"/>
      <c r="FR1147" s="6"/>
      <c r="FS1147" s="6"/>
      <c r="FT1147" s="6"/>
      <c r="FU1147" s="6"/>
      <c r="FV1147" s="6"/>
      <c r="FW1147" s="6"/>
      <c r="FX1147" s="6"/>
      <c r="FY1147" s="6"/>
      <c r="FZ1147" s="6"/>
      <c r="GA1147" s="6"/>
      <c r="GB1147" s="6"/>
      <c r="GC1147" s="6"/>
      <c r="GD1147" s="6"/>
      <c r="GE1147" s="6"/>
      <c r="GF1147" s="6"/>
      <c r="GG1147" s="6"/>
      <c r="GH1147" s="6"/>
      <c r="GI1147" s="6"/>
      <c r="GJ1147" s="6"/>
      <c r="GK1147" s="6"/>
      <c r="GL1147" s="6"/>
      <c r="GM1147" s="6"/>
      <c r="GN1147" s="6"/>
      <c r="GO1147" s="6"/>
      <c r="GP1147" s="6"/>
      <c r="GQ1147" s="6"/>
      <c r="GR1147" s="6"/>
      <c r="GS1147" s="6"/>
      <c r="GT1147" s="6"/>
      <c r="GU1147" s="6"/>
      <c r="GV1147" s="6"/>
      <c r="GW1147" s="6"/>
      <c r="GX1147" s="6"/>
      <c r="GY1147" s="6"/>
      <c r="GZ1147" s="6"/>
    </row>
    <row r="1148" spans="1:208" x14ac:dyDescent="0.15">
      <c r="A1148" s="153">
        <f t="shared" si="325"/>
        <v>43764</v>
      </c>
      <c r="B1148" s="23" t="str">
        <f t="shared" ca="1" si="335"/>
        <v>n.d</v>
      </c>
      <c r="C1148" s="18">
        <f t="shared" si="326"/>
        <v>285000</v>
      </c>
      <c r="D1148" s="17">
        <f ca="1">IF(A1148&lt;$B$1,VLOOKUP(A1148,[1]DI!$A$4:$B$15000,2,FALSE),0)</f>
        <v>0</v>
      </c>
      <c r="E1148" s="18">
        <f t="shared" ca="1" si="320"/>
        <v>1</v>
      </c>
      <c r="F1148" s="18">
        <f ca="1">(TRUNC(PRODUCT($E$12:$E1147),16))</f>
        <v>1.19285434303586</v>
      </c>
      <c r="G1148" s="18">
        <f t="shared" ca="1" si="337"/>
        <v>1.19285434303586</v>
      </c>
      <c r="H1148" s="18">
        <f t="shared" ca="1" si="321"/>
        <v>1</v>
      </c>
      <c r="I1148" s="17">
        <f t="shared" si="327"/>
        <v>0.03</v>
      </c>
      <c r="J1148" s="5">
        <f t="shared" si="328"/>
        <v>43724</v>
      </c>
      <c r="K1148" s="2">
        <f t="shared" si="329"/>
        <v>29</v>
      </c>
      <c r="L1148" s="27">
        <f t="shared" si="330"/>
        <v>30</v>
      </c>
      <c r="M1148" s="14">
        <f t="shared" si="322"/>
        <v>1.0035251039999999</v>
      </c>
      <c r="N1148" s="14">
        <f t="shared" ca="1" si="323"/>
        <v>1.0035251039999999</v>
      </c>
      <c r="O1148" s="27">
        <f t="shared" si="336"/>
        <v>0</v>
      </c>
      <c r="P1148" s="18">
        <f t="shared" ca="1" si="324"/>
        <v>1004.65463999</v>
      </c>
      <c r="Q1148" s="3">
        <f t="shared" si="331"/>
        <v>0</v>
      </c>
      <c r="R1148" s="4" t="str">
        <f t="shared" si="332"/>
        <v>A+J=</v>
      </c>
      <c r="S1148" s="5">
        <f t="shared" si="333"/>
        <v>43906</v>
      </c>
      <c r="T1148" s="8">
        <f t="shared" si="334"/>
        <v>0</v>
      </c>
      <c r="U1148" s="7"/>
      <c r="V1148" s="7"/>
      <c r="W1148" s="7"/>
      <c r="X1148" s="8"/>
      <c r="Y1148" s="6"/>
      <c r="Z1148" s="7"/>
      <c r="AA1148" s="8"/>
      <c r="AB1148" s="8"/>
      <c r="AC1148" s="8"/>
      <c r="AD1148" s="7"/>
      <c r="AE1148" s="9"/>
      <c r="AF1148" s="7"/>
      <c r="AG1148" s="7"/>
      <c r="AH1148" s="6"/>
      <c r="AI1148" s="6"/>
      <c r="AJ1148" s="6"/>
      <c r="AK1148" s="6"/>
      <c r="AL1148" s="6"/>
      <c r="AM1148" s="6"/>
      <c r="AN1148" s="6"/>
      <c r="AO1148" s="6"/>
      <c r="AP1148" s="6"/>
      <c r="AQ1148" s="6"/>
      <c r="AR1148" s="6"/>
      <c r="AS1148" s="6"/>
      <c r="AT1148" s="6"/>
      <c r="AU1148" s="6"/>
      <c r="AV1148" s="6"/>
      <c r="AW1148" s="6"/>
      <c r="AX1148" s="6"/>
      <c r="AY1148" s="6"/>
      <c r="AZ1148" s="6"/>
      <c r="BA1148" s="6"/>
      <c r="BB1148" s="6"/>
      <c r="BC1148" s="6"/>
      <c r="BD1148" s="6"/>
      <c r="BE1148" s="6"/>
      <c r="BF1148" s="6"/>
      <c r="BG1148" s="6"/>
      <c r="BH1148" s="6"/>
      <c r="BI1148" s="6"/>
      <c r="BJ1148" s="6"/>
      <c r="BK1148" s="6"/>
      <c r="BL1148" s="6"/>
      <c r="BM1148" s="6"/>
      <c r="BN1148" s="6"/>
      <c r="BO1148" s="6"/>
      <c r="BP1148" s="6"/>
      <c r="BQ1148" s="6"/>
      <c r="BR1148" s="6"/>
      <c r="BS1148" s="6"/>
      <c r="BT1148" s="6"/>
      <c r="BU1148" s="6"/>
      <c r="BV1148" s="6"/>
      <c r="BW1148" s="6"/>
      <c r="BX1148" s="6"/>
      <c r="BY1148" s="6"/>
      <c r="BZ1148" s="6"/>
      <c r="CA1148" s="6"/>
      <c r="CB1148" s="6"/>
      <c r="CC1148" s="6"/>
      <c r="CD1148" s="6"/>
      <c r="CE1148" s="6"/>
      <c r="CF1148" s="6"/>
      <c r="CG1148" s="6"/>
      <c r="CH1148" s="6"/>
      <c r="CI1148" s="6"/>
      <c r="CJ1148" s="6"/>
      <c r="CK1148" s="6"/>
      <c r="CL1148" s="6"/>
      <c r="CM1148" s="6"/>
      <c r="CN1148" s="6"/>
      <c r="CO1148" s="6"/>
      <c r="CP1148" s="6"/>
      <c r="CQ1148" s="6"/>
      <c r="CR1148" s="6"/>
      <c r="CS1148" s="6"/>
      <c r="CT1148" s="6"/>
      <c r="CU1148" s="6"/>
      <c r="CV1148" s="6"/>
      <c r="CW1148" s="6"/>
      <c r="CX1148" s="6"/>
      <c r="CY1148" s="6"/>
      <c r="CZ1148" s="6"/>
      <c r="DA1148" s="6"/>
      <c r="DB1148" s="6"/>
      <c r="DC1148" s="6"/>
      <c r="DD1148" s="6"/>
      <c r="DE1148" s="6"/>
      <c r="DF1148" s="6"/>
      <c r="DG1148" s="6"/>
      <c r="DH1148" s="6"/>
      <c r="DI1148" s="6"/>
      <c r="DJ1148" s="6"/>
      <c r="DK1148" s="6"/>
      <c r="DL1148" s="6"/>
      <c r="DM1148" s="6"/>
      <c r="DN1148" s="6"/>
      <c r="DO1148" s="6"/>
      <c r="DP1148" s="6"/>
      <c r="DQ1148" s="6"/>
      <c r="DR1148" s="6"/>
      <c r="DS1148" s="6"/>
      <c r="DT1148" s="6"/>
      <c r="DU1148" s="6"/>
      <c r="DV1148" s="6"/>
      <c r="DW1148" s="6"/>
      <c r="DX1148" s="6"/>
      <c r="DY1148" s="6"/>
      <c r="DZ1148" s="6"/>
      <c r="EA1148" s="6"/>
      <c r="EB1148" s="6"/>
      <c r="EC1148" s="6"/>
      <c r="ED1148" s="6"/>
      <c r="EE1148" s="6"/>
      <c r="EF1148" s="6"/>
      <c r="EG1148" s="6"/>
      <c r="EH1148" s="6"/>
      <c r="EI1148" s="6"/>
      <c r="EJ1148" s="6"/>
      <c r="EK1148" s="6"/>
      <c r="EL1148" s="6"/>
      <c r="EM1148" s="6"/>
      <c r="EN1148" s="6"/>
      <c r="EO1148" s="6"/>
      <c r="EP1148" s="6"/>
      <c r="EQ1148" s="6"/>
      <c r="ER1148" s="6"/>
      <c r="ES1148" s="6"/>
      <c r="ET1148" s="6"/>
      <c r="EU1148" s="6"/>
      <c r="EV1148" s="6"/>
      <c r="EW1148" s="6"/>
      <c r="EX1148" s="6"/>
      <c r="EY1148" s="6"/>
      <c r="EZ1148" s="6"/>
      <c r="FA1148" s="6"/>
      <c r="FB1148" s="6"/>
      <c r="FC1148" s="6"/>
      <c r="FD1148" s="6"/>
      <c r="FE1148" s="6"/>
      <c r="FF1148" s="6"/>
      <c r="FG1148" s="6"/>
      <c r="FH1148" s="6"/>
      <c r="FI1148" s="6"/>
      <c r="FJ1148" s="6"/>
      <c r="FK1148" s="6"/>
      <c r="FL1148" s="6"/>
      <c r="FM1148" s="6"/>
      <c r="FN1148" s="6"/>
      <c r="FO1148" s="6"/>
      <c r="FP1148" s="6"/>
      <c r="FQ1148" s="6"/>
      <c r="FR1148" s="6"/>
      <c r="FS1148" s="6"/>
      <c r="FT1148" s="6"/>
      <c r="FU1148" s="6"/>
      <c r="FV1148" s="6"/>
      <c r="FW1148" s="6"/>
      <c r="FX1148" s="6"/>
      <c r="FY1148" s="6"/>
      <c r="FZ1148" s="6"/>
      <c r="GA1148" s="6"/>
      <c r="GB1148" s="6"/>
      <c r="GC1148" s="6"/>
      <c r="GD1148" s="6"/>
      <c r="GE1148" s="6"/>
      <c r="GF1148" s="6"/>
      <c r="GG1148" s="6"/>
      <c r="GH1148" s="6"/>
      <c r="GI1148" s="6"/>
      <c r="GJ1148" s="6"/>
      <c r="GK1148" s="6"/>
      <c r="GL1148" s="6"/>
      <c r="GM1148" s="6"/>
      <c r="GN1148" s="6"/>
      <c r="GO1148" s="6"/>
      <c r="GP1148" s="6"/>
      <c r="GQ1148" s="6"/>
      <c r="GR1148" s="6"/>
      <c r="GS1148" s="6"/>
      <c r="GT1148" s="6"/>
      <c r="GU1148" s="6"/>
      <c r="GV1148" s="6"/>
      <c r="GW1148" s="6"/>
      <c r="GX1148" s="6"/>
      <c r="GY1148" s="6"/>
      <c r="GZ1148" s="6"/>
    </row>
    <row r="1149" spans="1:208" x14ac:dyDescent="0.15">
      <c r="A1149" s="153">
        <f t="shared" si="325"/>
        <v>43765</v>
      </c>
      <c r="B1149" s="23" t="str">
        <f t="shared" ca="1" si="335"/>
        <v>n.d</v>
      </c>
      <c r="C1149" s="18">
        <f t="shared" si="326"/>
        <v>285000</v>
      </c>
      <c r="D1149" s="17">
        <f ca="1">IF(A1149&lt;$B$1,VLOOKUP(A1149,[1]DI!$A$4:$B$15000,2,FALSE),0)</f>
        <v>0</v>
      </c>
      <c r="E1149" s="18">
        <f t="shared" ca="1" si="320"/>
        <v>1</v>
      </c>
      <c r="F1149" s="18">
        <f ca="1">(TRUNC(PRODUCT($E$12:$E1148),16))</f>
        <v>1.19285434303586</v>
      </c>
      <c r="G1149" s="18">
        <f t="shared" ca="1" si="337"/>
        <v>1.19285434303586</v>
      </c>
      <c r="H1149" s="18">
        <f t="shared" ca="1" si="321"/>
        <v>1</v>
      </c>
      <c r="I1149" s="17">
        <f t="shared" si="327"/>
        <v>0.03</v>
      </c>
      <c r="J1149" s="5">
        <f t="shared" si="328"/>
        <v>43724</v>
      </c>
      <c r="K1149" s="2">
        <f t="shared" si="329"/>
        <v>29</v>
      </c>
      <c r="L1149" s="27">
        <f t="shared" si="330"/>
        <v>30</v>
      </c>
      <c r="M1149" s="14">
        <f t="shared" si="322"/>
        <v>1.0035251039999999</v>
      </c>
      <c r="N1149" s="14">
        <f t="shared" ca="1" si="323"/>
        <v>1.0035251039999999</v>
      </c>
      <c r="O1149" s="27">
        <f t="shared" si="336"/>
        <v>0</v>
      </c>
      <c r="P1149" s="18">
        <f t="shared" ca="1" si="324"/>
        <v>1004.65463999</v>
      </c>
      <c r="Q1149" s="3">
        <f t="shared" si="331"/>
        <v>0</v>
      </c>
      <c r="R1149" s="4" t="str">
        <f t="shared" si="332"/>
        <v>A+J=</v>
      </c>
      <c r="S1149" s="5">
        <f t="shared" si="333"/>
        <v>43906</v>
      </c>
      <c r="T1149" s="8">
        <f t="shared" si="334"/>
        <v>0</v>
      </c>
      <c r="U1149" s="7"/>
      <c r="V1149" s="7"/>
      <c r="W1149" s="7"/>
      <c r="X1149" s="8"/>
      <c r="Y1149" s="6"/>
      <c r="Z1149" s="7"/>
      <c r="AA1149" s="8"/>
      <c r="AB1149" s="8"/>
      <c r="AC1149" s="8"/>
      <c r="AD1149" s="7"/>
      <c r="AE1149" s="9"/>
      <c r="AF1149" s="7"/>
      <c r="AG1149" s="7"/>
      <c r="AH1149" s="6"/>
      <c r="AI1149" s="6"/>
      <c r="AJ1149" s="6"/>
      <c r="AK1149" s="6"/>
      <c r="AL1149" s="6"/>
      <c r="AM1149" s="6"/>
      <c r="AN1149" s="6"/>
      <c r="AO1149" s="6"/>
      <c r="AP1149" s="6"/>
      <c r="AQ1149" s="6"/>
      <c r="AR1149" s="6"/>
      <c r="AS1149" s="6"/>
      <c r="AT1149" s="6"/>
      <c r="AU1149" s="6"/>
      <c r="AV1149" s="6"/>
      <c r="AW1149" s="6"/>
      <c r="AX1149" s="6"/>
      <c r="AY1149" s="6"/>
      <c r="AZ1149" s="6"/>
      <c r="BA1149" s="6"/>
      <c r="BB1149" s="6"/>
      <c r="BC1149" s="6"/>
      <c r="BD1149" s="6"/>
      <c r="BE1149" s="6"/>
      <c r="BF1149" s="6"/>
      <c r="BG1149" s="6"/>
      <c r="BH1149" s="6"/>
      <c r="BI1149" s="6"/>
      <c r="BJ1149" s="6"/>
      <c r="BK1149" s="6"/>
      <c r="BL1149" s="6"/>
      <c r="BM1149" s="6"/>
      <c r="BN1149" s="6"/>
      <c r="BO1149" s="6"/>
      <c r="BP1149" s="6"/>
      <c r="BQ1149" s="6"/>
      <c r="BR1149" s="6"/>
      <c r="BS1149" s="6"/>
      <c r="BT1149" s="6"/>
      <c r="BU1149" s="6"/>
      <c r="BV1149" s="6"/>
      <c r="BW1149" s="6"/>
      <c r="BX1149" s="6"/>
      <c r="BY1149" s="6"/>
      <c r="BZ1149" s="6"/>
      <c r="CA1149" s="6"/>
      <c r="CB1149" s="6"/>
      <c r="CC1149" s="6"/>
      <c r="CD1149" s="6"/>
      <c r="CE1149" s="6"/>
      <c r="CF1149" s="6"/>
      <c r="CG1149" s="6"/>
      <c r="CH1149" s="6"/>
      <c r="CI1149" s="6"/>
      <c r="CJ1149" s="6"/>
      <c r="CK1149" s="6"/>
      <c r="CL1149" s="6"/>
      <c r="CM1149" s="6"/>
      <c r="CN1149" s="6"/>
      <c r="CO1149" s="6"/>
      <c r="CP1149" s="6"/>
      <c r="CQ1149" s="6"/>
      <c r="CR1149" s="6"/>
      <c r="CS1149" s="6"/>
      <c r="CT1149" s="6"/>
      <c r="CU1149" s="6"/>
      <c r="CV1149" s="6"/>
      <c r="CW1149" s="6"/>
      <c r="CX1149" s="6"/>
      <c r="CY1149" s="6"/>
      <c r="CZ1149" s="6"/>
      <c r="DA1149" s="6"/>
      <c r="DB1149" s="6"/>
      <c r="DC1149" s="6"/>
      <c r="DD1149" s="6"/>
      <c r="DE1149" s="6"/>
      <c r="DF1149" s="6"/>
      <c r="DG1149" s="6"/>
      <c r="DH1149" s="6"/>
      <c r="DI1149" s="6"/>
      <c r="DJ1149" s="6"/>
      <c r="DK1149" s="6"/>
      <c r="DL1149" s="6"/>
      <c r="DM1149" s="6"/>
      <c r="DN1149" s="6"/>
      <c r="DO1149" s="6"/>
      <c r="DP1149" s="6"/>
      <c r="DQ1149" s="6"/>
      <c r="DR1149" s="6"/>
      <c r="DS1149" s="6"/>
      <c r="DT1149" s="6"/>
      <c r="DU1149" s="6"/>
      <c r="DV1149" s="6"/>
      <c r="DW1149" s="6"/>
      <c r="DX1149" s="6"/>
      <c r="DY1149" s="6"/>
      <c r="DZ1149" s="6"/>
      <c r="EA1149" s="6"/>
      <c r="EB1149" s="6"/>
      <c r="EC1149" s="6"/>
      <c r="ED1149" s="6"/>
      <c r="EE1149" s="6"/>
      <c r="EF1149" s="6"/>
      <c r="EG1149" s="6"/>
      <c r="EH1149" s="6"/>
      <c r="EI1149" s="6"/>
      <c r="EJ1149" s="6"/>
      <c r="EK1149" s="6"/>
      <c r="EL1149" s="6"/>
      <c r="EM1149" s="6"/>
      <c r="EN1149" s="6"/>
      <c r="EO1149" s="6"/>
      <c r="EP1149" s="6"/>
      <c r="EQ1149" s="6"/>
      <c r="ER1149" s="6"/>
      <c r="ES1149" s="6"/>
      <c r="ET1149" s="6"/>
      <c r="EU1149" s="6"/>
      <c r="EV1149" s="6"/>
      <c r="EW1149" s="6"/>
      <c r="EX1149" s="6"/>
      <c r="EY1149" s="6"/>
      <c r="EZ1149" s="6"/>
      <c r="FA1149" s="6"/>
      <c r="FB1149" s="6"/>
      <c r="FC1149" s="6"/>
      <c r="FD1149" s="6"/>
      <c r="FE1149" s="6"/>
      <c r="FF1149" s="6"/>
      <c r="FG1149" s="6"/>
      <c r="FH1149" s="6"/>
      <c r="FI1149" s="6"/>
      <c r="FJ1149" s="6"/>
      <c r="FK1149" s="6"/>
      <c r="FL1149" s="6"/>
      <c r="FM1149" s="6"/>
      <c r="FN1149" s="6"/>
      <c r="FO1149" s="6"/>
      <c r="FP1149" s="6"/>
      <c r="FQ1149" s="6"/>
      <c r="FR1149" s="6"/>
      <c r="FS1149" s="6"/>
      <c r="FT1149" s="6"/>
      <c r="FU1149" s="6"/>
      <c r="FV1149" s="6"/>
      <c r="FW1149" s="6"/>
      <c r="FX1149" s="6"/>
      <c r="FY1149" s="6"/>
      <c r="FZ1149" s="6"/>
      <c r="GA1149" s="6"/>
      <c r="GB1149" s="6"/>
      <c r="GC1149" s="6"/>
      <c r="GD1149" s="6"/>
      <c r="GE1149" s="6"/>
      <c r="GF1149" s="6"/>
      <c r="GG1149" s="6"/>
      <c r="GH1149" s="6"/>
      <c r="GI1149" s="6"/>
      <c r="GJ1149" s="6"/>
      <c r="GK1149" s="6"/>
      <c r="GL1149" s="6"/>
      <c r="GM1149" s="6"/>
      <c r="GN1149" s="6"/>
      <c r="GO1149" s="6"/>
      <c r="GP1149" s="6"/>
      <c r="GQ1149" s="6"/>
      <c r="GR1149" s="6"/>
      <c r="GS1149" s="6"/>
      <c r="GT1149" s="6"/>
      <c r="GU1149" s="6"/>
      <c r="GV1149" s="6"/>
      <c r="GW1149" s="6"/>
      <c r="GX1149" s="6"/>
      <c r="GY1149" s="6"/>
      <c r="GZ1149" s="6"/>
    </row>
    <row r="1150" spans="1:208" x14ac:dyDescent="0.15">
      <c r="A1150" s="153">
        <f t="shared" si="325"/>
        <v>43766</v>
      </c>
      <c r="B1150" s="23" t="str">
        <f t="shared" ca="1" si="335"/>
        <v>n.d</v>
      </c>
      <c r="C1150" s="18">
        <f t="shared" si="326"/>
        <v>285000</v>
      </c>
      <c r="D1150" s="17">
        <f ca="1">IF(A1150&lt;$B$1,VLOOKUP(A1150,[1]DI!$A$4:$B$15000,2,FALSE),0)</f>
        <v>0</v>
      </c>
      <c r="E1150" s="18">
        <f t="shared" ca="1" si="320"/>
        <v>1</v>
      </c>
      <c r="F1150" s="18">
        <f ca="1">(TRUNC(PRODUCT($E$12:$E1149),16))</f>
        <v>1.19285434303586</v>
      </c>
      <c r="G1150" s="18">
        <f t="shared" ca="1" si="337"/>
        <v>1.19285434303586</v>
      </c>
      <c r="H1150" s="18">
        <f t="shared" ca="1" si="321"/>
        <v>1</v>
      </c>
      <c r="I1150" s="17">
        <f t="shared" si="327"/>
        <v>0.03</v>
      </c>
      <c r="J1150" s="5">
        <f t="shared" si="328"/>
        <v>43724</v>
      </c>
      <c r="K1150" s="2">
        <f t="shared" si="329"/>
        <v>30</v>
      </c>
      <c r="L1150" s="27">
        <f t="shared" si="330"/>
        <v>30</v>
      </c>
      <c r="M1150" s="14">
        <f t="shared" si="322"/>
        <v>1.0035251039999999</v>
      </c>
      <c r="N1150" s="14">
        <f t="shared" ca="1" si="323"/>
        <v>1.0035251039999999</v>
      </c>
      <c r="O1150" s="27">
        <f t="shared" si="336"/>
        <v>0</v>
      </c>
      <c r="P1150" s="18">
        <f t="shared" ca="1" si="324"/>
        <v>1004.65463999</v>
      </c>
      <c r="Q1150" s="3">
        <f t="shared" si="331"/>
        <v>0</v>
      </c>
      <c r="R1150" s="4" t="str">
        <f t="shared" si="332"/>
        <v>A+J=</v>
      </c>
      <c r="S1150" s="5">
        <f t="shared" si="333"/>
        <v>43906</v>
      </c>
      <c r="T1150" s="8">
        <f t="shared" si="334"/>
        <v>0</v>
      </c>
      <c r="U1150" s="7"/>
      <c r="V1150" s="7"/>
      <c r="W1150" s="7"/>
      <c r="X1150" s="8"/>
      <c r="Y1150" s="6"/>
      <c r="Z1150" s="7"/>
      <c r="AA1150" s="8"/>
      <c r="AB1150" s="8"/>
      <c r="AC1150" s="8"/>
      <c r="AD1150" s="7"/>
      <c r="AE1150" s="9"/>
      <c r="AF1150" s="7"/>
      <c r="AG1150" s="7"/>
      <c r="AH1150" s="6"/>
      <c r="AI1150" s="6"/>
      <c r="AJ1150" s="6"/>
      <c r="AK1150" s="6"/>
      <c r="AL1150" s="6"/>
      <c r="AM1150" s="6"/>
      <c r="AN1150" s="6"/>
      <c r="AO1150" s="6"/>
      <c r="AP1150" s="6"/>
      <c r="AQ1150" s="6"/>
      <c r="AR1150" s="6"/>
      <c r="AS1150" s="6"/>
      <c r="AT1150" s="6"/>
      <c r="AU1150" s="6"/>
      <c r="AV1150" s="6"/>
      <c r="AW1150" s="6"/>
      <c r="AX1150" s="6"/>
      <c r="AY1150" s="6"/>
      <c r="AZ1150" s="6"/>
      <c r="BA1150" s="6"/>
      <c r="BB1150" s="6"/>
      <c r="BC1150" s="6"/>
      <c r="BD1150" s="6"/>
      <c r="BE1150" s="6"/>
      <c r="BF1150" s="6"/>
      <c r="BG1150" s="6"/>
      <c r="BH1150" s="6"/>
      <c r="BI1150" s="6"/>
      <c r="BJ1150" s="6"/>
      <c r="BK1150" s="6"/>
      <c r="BL1150" s="6"/>
      <c r="BM1150" s="6"/>
      <c r="BN1150" s="6"/>
      <c r="BO1150" s="6"/>
      <c r="BP1150" s="6"/>
      <c r="BQ1150" s="6"/>
      <c r="BR1150" s="6"/>
      <c r="BS1150" s="6"/>
      <c r="BT1150" s="6"/>
      <c r="BU1150" s="6"/>
      <c r="BV1150" s="6"/>
      <c r="BW1150" s="6"/>
      <c r="BX1150" s="6"/>
      <c r="BY1150" s="6"/>
      <c r="BZ1150" s="6"/>
      <c r="CA1150" s="6"/>
      <c r="CB1150" s="6"/>
      <c r="CC1150" s="6"/>
      <c r="CD1150" s="6"/>
      <c r="CE1150" s="6"/>
      <c r="CF1150" s="6"/>
      <c r="CG1150" s="6"/>
      <c r="CH1150" s="6"/>
      <c r="CI1150" s="6"/>
      <c r="CJ1150" s="6"/>
      <c r="CK1150" s="6"/>
      <c r="CL1150" s="6"/>
      <c r="CM1150" s="6"/>
      <c r="CN1150" s="6"/>
      <c r="CO1150" s="6"/>
      <c r="CP1150" s="6"/>
      <c r="CQ1150" s="6"/>
      <c r="CR1150" s="6"/>
      <c r="CS1150" s="6"/>
      <c r="CT1150" s="6"/>
      <c r="CU1150" s="6"/>
      <c r="CV1150" s="6"/>
      <c r="CW1150" s="6"/>
      <c r="CX1150" s="6"/>
      <c r="CY1150" s="6"/>
      <c r="CZ1150" s="6"/>
      <c r="DA1150" s="6"/>
      <c r="DB1150" s="6"/>
      <c r="DC1150" s="6"/>
      <c r="DD1150" s="6"/>
      <c r="DE1150" s="6"/>
      <c r="DF1150" s="6"/>
      <c r="DG1150" s="6"/>
      <c r="DH1150" s="6"/>
      <c r="DI1150" s="6"/>
      <c r="DJ1150" s="6"/>
      <c r="DK1150" s="6"/>
      <c r="DL1150" s="6"/>
      <c r="DM1150" s="6"/>
      <c r="DN1150" s="6"/>
      <c r="DO1150" s="6"/>
      <c r="DP1150" s="6"/>
      <c r="DQ1150" s="6"/>
      <c r="DR1150" s="6"/>
      <c r="DS1150" s="6"/>
      <c r="DT1150" s="6"/>
      <c r="DU1150" s="6"/>
      <c r="DV1150" s="6"/>
      <c r="DW1150" s="6"/>
      <c r="DX1150" s="6"/>
      <c r="DY1150" s="6"/>
      <c r="DZ1150" s="6"/>
      <c r="EA1150" s="6"/>
      <c r="EB1150" s="6"/>
      <c r="EC1150" s="6"/>
      <c r="ED1150" s="6"/>
      <c r="EE1150" s="6"/>
      <c r="EF1150" s="6"/>
      <c r="EG1150" s="6"/>
      <c r="EH1150" s="6"/>
      <c r="EI1150" s="6"/>
      <c r="EJ1150" s="6"/>
      <c r="EK1150" s="6"/>
      <c r="EL1150" s="6"/>
      <c r="EM1150" s="6"/>
      <c r="EN1150" s="6"/>
      <c r="EO1150" s="6"/>
      <c r="EP1150" s="6"/>
      <c r="EQ1150" s="6"/>
      <c r="ER1150" s="6"/>
      <c r="ES1150" s="6"/>
      <c r="ET1150" s="6"/>
      <c r="EU1150" s="6"/>
      <c r="EV1150" s="6"/>
      <c r="EW1150" s="6"/>
      <c r="EX1150" s="6"/>
      <c r="EY1150" s="6"/>
      <c r="EZ1150" s="6"/>
      <c r="FA1150" s="6"/>
      <c r="FB1150" s="6"/>
      <c r="FC1150" s="6"/>
      <c r="FD1150" s="6"/>
      <c r="FE1150" s="6"/>
      <c r="FF1150" s="6"/>
      <c r="FG1150" s="6"/>
      <c r="FH1150" s="6"/>
      <c r="FI1150" s="6"/>
      <c r="FJ1150" s="6"/>
      <c r="FK1150" s="6"/>
      <c r="FL1150" s="6"/>
      <c r="FM1150" s="6"/>
      <c r="FN1150" s="6"/>
      <c r="FO1150" s="6"/>
      <c r="FP1150" s="6"/>
      <c r="FQ1150" s="6"/>
      <c r="FR1150" s="6"/>
      <c r="FS1150" s="6"/>
      <c r="FT1150" s="6"/>
      <c r="FU1150" s="6"/>
      <c r="FV1150" s="6"/>
      <c r="FW1150" s="6"/>
      <c r="FX1150" s="6"/>
      <c r="FY1150" s="6"/>
      <c r="FZ1150" s="6"/>
      <c r="GA1150" s="6"/>
      <c r="GB1150" s="6"/>
      <c r="GC1150" s="6"/>
      <c r="GD1150" s="6"/>
      <c r="GE1150" s="6"/>
      <c r="GF1150" s="6"/>
      <c r="GG1150" s="6"/>
      <c r="GH1150" s="6"/>
      <c r="GI1150" s="6"/>
      <c r="GJ1150" s="6"/>
      <c r="GK1150" s="6"/>
      <c r="GL1150" s="6"/>
      <c r="GM1150" s="6"/>
      <c r="GN1150" s="6"/>
      <c r="GO1150" s="6"/>
      <c r="GP1150" s="6"/>
      <c r="GQ1150" s="6"/>
      <c r="GR1150" s="6"/>
      <c r="GS1150" s="6"/>
      <c r="GT1150" s="6"/>
      <c r="GU1150" s="6"/>
      <c r="GV1150" s="6"/>
      <c r="GW1150" s="6"/>
      <c r="GX1150" s="6"/>
      <c r="GY1150" s="6"/>
      <c r="GZ1150" s="6"/>
    </row>
    <row r="1151" spans="1:208" x14ac:dyDescent="0.15">
      <c r="A1151" s="153">
        <f t="shared" si="325"/>
        <v>43767</v>
      </c>
      <c r="B1151" s="23" t="str">
        <f t="shared" ca="1" si="335"/>
        <v>n.d</v>
      </c>
      <c r="C1151" s="18">
        <f t="shared" si="326"/>
        <v>285000</v>
      </c>
      <c r="D1151" s="17">
        <f ca="1">IF(A1151&lt;$B$1,VLOOKUP(A1151,[1]DI!$A$4:$B$15000,2,FALSE),0)</f>
        <v>0</v>
      </c>
      <c r="E1151" s="18">
        <f t="shared" ca="1" si="320"/>
        <v>1</v>
      </c>
      <c r="F1151" s="18">
        <f ca="1">(TRUNC(PRODUCT($E$12:$E1150),16))</f>
        <v>1.19285434303586</v>
      </c>
      <c r="G1151" s="18">
        <f t="shared" ca="1" si="337"/>
        <v>1.19285434303586</v>
      </c>
      <c r="H1151" s="18">
        <f t="shared" ca="1" si="321"/>
        <v>1</v>
      </c>
      <c r="I1151" s="17">
        <f t="shared" si="327"/>
        <v>0.03</v>
      </c>
      <c r="J1151" s="5">
        <f t="shared" si="328"/>
        <v>43724</v>
      </c>
      <c r="K1151" s="2">
        <f t="shared" si="329"/>
        <v>31</v>
      </c>
      <c r="L1151" s="27">
        <f t="shared" si="330"/>
        <v>31</v>
      </c>
      <c r="M1151" s="14">
        <f t="shared" si="322"/>
        <v>1.0036428209999999</v>
      </c>
      <c r="N1151" s="14">
        <f t="shared" ca="1" si="323"/>
        <v>1.0036428209999999</v>
      </c>
      <c r="O1151" s="27">
        <f t="shared" si="336"/>
        <v>0</v>
      </c>
      <c r="P1151" s="18">
        <f t="shared" ca="1" si="324"/>
        <v>1038.20398499</v>
      </c>
      <c r="Q1151" s="3">
        <f t="shared" si="331"/>
        <v>0</v>
      </c>
      <c r="R1151" s="4" t="str">
        <f t="shared" si="332"/>
        <v>A+J=</v>
      </c>
      <c r="S1151" s="5">
        <f t="shared" si="333"/>
        <v>43906</v>
      </c>
      <c r="T1151" s="8">
        <f t="shared" si="334"/>
        <v>0</v>
      </c>
      <c r="U1151" s="7"/>
      <c r="V1151" s="7"/>
      <c r="W1151" s="7"/>
      <c r="X1151" s="8"/>
      <c r="Y1151" s="6"/>
      <c r="Z1151" s="7"/>
      <c r="AA1151" s="8"/>
      <c r="AB1151" s="8"/>
      <c r="AC1151" s="8"/>
      <c r="AD1151" s="7"/>
      <c r="AE1151" s="9"/>
      <c r="AF1151" s="7"/>
      <c r="AG1151" s="7"/>
      <c r="AH1151" s="6"/>
      <c r="AI1151" s="6"/>
      <c r="AJ1151" s="6"/>
      <c r="AK1151" s="6"/>
      <c r="AL1151" s="6"/>
      <c r="AM1151" s="6"/>
      <c r="AN1151" s="6"/>
      <c r="AO1151" s="6"/>
      <c r="AP1151" s="6"/>
      <c r="AQ1151" s="6"/>
      <c r="AR1151" s="6"/>
      <c r="AS1151" s="6"/>
      <c r="AT1151" s="6"/>
      <c r="AU1151" s="6"/>
      <c r="AV1151" s="6"/>
      <c r="AW1151" s="6"/>
      <c r="AX1151" s="6"/>
      <c r="AY1151" s="6"/>
      <c r="AZ1151" s="6"/>
      <c r="BA1151" s="6"/>
      <c r="BB1151" s="6"/>
      <c r="BC1151" s="6"/>
      <c r="BD1151" s="6"/>
      <c r="BE1151" s="6"/>
      <c r="BF1151" s="6"/>
      <c r="BG1151" s="6"/>
      <c r="BH1151" s="6"/>
      <c r="BI1151" s="6"/>
      <c r="BJ1151" s="6"/>
      <c r="BK1151" s="6"/>
      <c r="BL1151" s="6"/>
      <c r="BM1151" s="6"/>
      <c r="BN1151" s="6"/>
      <c r="BO1151" s="6"/>
      <c r="BP1151" s="6"/>
      <c r="BQ1151" s="6"/>
      <c r="BR1151" s="6"/>
      <c r="BS1151" s="6"/>
      <c r="BT1151" s="6"/>
      <c r="BU1151" s="6"/>
      <c r="BV1151" s="6"/>
      <c r="BW1151" s="6"/>
      <c r="BX1151" s="6"/>
      <c r="BY1151" s="6"/>
      <c r="BZ1151" s="6"/>
      <c r="CA1151" s="6"/>
      <c r="CB1151" s="6"/>
      <c r="CC1151" s="6"/>
      <c r="CD1151" s="6"/>
      <c r="CE1151" s="6"/>
      <c r="CF1151" s="6"/>
      <c r="CG1151" s="6"/>
      <c r="CH1151" s="6"/>
      <c r="CI1151" s="6"/>
      <c r="CJ1151" s="6"/>
      <c r="CK1151" s="6"/>
      <c r="CL1151" s="6"/>
      <c r="CM1151" s="6"/>
      <c r="CN1151" s="6"/>
      <c r="CO1151" s="6"/>
      <c r="CP1151" s="6"/>
      <c r="CQ1151" s="6"/>
      <c r="CR1151" s="6"/>
      <c r="CS1151" s="6"/>
      <c r="CT1151" s="6"/>
      <c r="CU1151" s="6"/>
      <c r="CV1151" s="6"/>
      <c r="CW1151" s="6"/>
      <c r="CX1151" s="6"/>
      <c r="CY1151" s="6"/>
      <c r="CZ1151" s="6"/>
      <c r="DA1151" s="6"/>
      <c r="DB1151" s="6"/>
      <c r="DC1151" s="6"/>
      <c r="DD1151" s="6"/>
      <c r="DE1151" s="6"/>
      <c r="DF1151" s="6"/>
      <c r="DG1151" s="6"/>
      <c r="DH1151" s="6"/>
      <c r="DI1151" s="6"/>
      <c r="DJ1151" s="6"/>
      <c r="DK1151" s="6"/>
      <c r="DL1151" s="6"/>
      <c r="DM1151" s="6"/>
      <c r="DN1151" s="6"/>
      <c r="DO1151" s="6"/>
      <c r="DP1151" s="6"/>
      <c r="DQ1151" s="6"/>
      <c r="DR1151" s="6"/>
      <c r="DS1151" s="6"/>
      <c r="DT1151" s="6"/>
      <c r="DU1151" s="6"/>
      <c r="DV1151" s="6"/>
      <c r="DW1151" s="6"/>
      <c r="DX1151" s="6"/>
      <c r="DY1151" s="6"/>
      <c r="DZ1151" s="6"/>
      <c r="EA1151" s="6"/>
      <c r="EB1151" s="6"/>
      <c r="EC1151" s="6"/>
      <c r="ED1151" s="6"/>
      <c r="EE1151" s="6"/>
      <c r="EF1151" s="6"/>
      <c r="EG1151" s="6"/>
      <c r="EH1151" s="6"/>
      <c r="EI1151" s="6"/>
      <c r="EJ1151" s="6"/>
      <c r="EK1151" s="6"/>
      <c r="EL1151" s="6"/>
      <c r="EM1151" s="6"/>
      <c r="EN1151" s="6"/>
      <c r="EO1151" s="6"/>
      <c r="EP1151" s="6"/>
      <c r="EQ1151" s="6"/>
      <c r="ER1151" s="6"/>
      <c r="ES1151" s="6"/>
      <c r="ET1151" s="6"/>
      <c r="EU1151" s="6"/>
      <c r="EV1151" s="6"/>
      <c r="EW1151" s="6"/>
      <c r="EX1151" s="6"/>
      <c r="EY1151" s="6"/>
      <c r="EZ1151" s="6"/>
      <c r="FA1151" s="6"/>
      <c r="FB1151" s="6"/>
      <c r="FC1151" s="6"/>
      <c r="FD1151" s="6"/>
      <c r="FE1151" s="6"/>
      <c r="FF1151" s="6"/>
      <c r="FG1151" s="6"/>
      <c r="FH1151" s="6"/>
      <c r="FI1151" s="6"/>
      <c r="FJ1151" s="6"/>
      <c r="FK1151" s="6"/>
      <c r="FL1151" s="6"/>
      <c r="FM1151" s="6"/>
      <c r="FN1151" s="6"/>
      <c r="FO1151" s="6"/>
      <c r="FP1151" s="6"/>
      <c r="FQ1151" s="6"/>
      <c r="FR1151" s="6"/>
      <c r="FS1151" s="6"/>
      <c r="FT1151" s="6"/>
      <c r="FU1151" s="6"/>
      <c r="FV1151" s="6"/>
      <c r="FW1151" s="6"/>
      <c r="FX1151" s="6"/>
      <c r="FY1151" s="6"/>
      <c r="FZ1151" s="6"/>
      <c r="GA1151" s="6"/>
      <c r="GB1151" s="6"/>
      <c r="GC1151" s="6"/>
      <c r="GD1151" s="6"/>
      <c r="GE1151" s="6"/>
      <c r="GF1151" s="6"/>
      <c r="GG1151" s="6"/>
      <c r="GH1151" s="6"/>
      <c r="GI1151" s="6"/>
      <c r="GJ1151" s="6"/>
      <c r="GK1151" s="6"/>
      <c r="GL1151" s="6"/>
      <c r="GM1151" s="6"/>
      <c r="GN1151" s="6"/>
      <c r="GO1151" s="6"/>
      <c r="GP1151" s="6"/>
      <c r="GQ1151" s="6"/>
      <c r="GR1151" s="6"/>
      <c r="GS1151" s="6"/>
      <c r="GT1151" s="6"/>
      <c r="GU1151" s="6"/>
      <c r="GV1151" s="6"/>
      <c r="GW1151" s="6"/>
      <c r="GX1151" s="6"/>
      <c r="GY1151" s="6"/>
      <c r="GZ1151" s="6"/>
    </row>
    <row r="1152" spans="1:208" x14ac:dyDescent="0.15">
      <c r="A1152" s="153">
        <f t="shared" si="325"/>
        <v>43768</v>
      </c>
      <c r="B1152" s="23" t="str">
        <f t="shared" ca="1" si="335"/>
        <v>n.d</v>
      </c>
      <c r="C1152" s="18">
        <f t="shared" si="326"/>
        <v>285000</v>
      </c>
      <c r="D1152" s="17">
        <f ca="1">IF(A1152&lt;$B$1,VLOOKUP(A1152,[1]DI!$A$4:$B$15000,2,FALSE),0)</f>
        <v>0</v>
      </c>
      <c r="E1152" s="18">
        <f t="shared" ca="1" si="320"/>
        <v>1</v>
      </c>
      <c r="F1152" s="18">
        <f ca="1">(TRUNC(PRODUCT($E$12:$E1151),16))</f>
        <v>1.19285434303586</v>
      </c>
      <c r="G1152" s="18">
        <f t="shared" ca="1" si="337"/>
        <v>1.19285434303586</v>
      </c>
      <c r="H1152" s="18">
        <f t="shared" ca="1" si="321"/>
        <v>1</v>
      </c>
      <c r="I1152" s="17">
        <f t="shared" si="327"/>
        <v>0.03</v>
      </c>
      <c r="J1152" s="5">
        <f t="shared" si="328"/>
        <v>43724</v>
      </c>
      <c r="K1152" s="2">
        <f t="shared" si="329"/>
        <v>32</v>
      </c>
      <c r="L1152" s="27">
        <f t="shared" si="330"/>
        <v>32</v>
      </c>
      <c r="M1152" s="14">
        <f t="shared" si="322"/>
        <v>1.0037605519999999</v>
      </c>
      <c r="N1152" s="14">
        <f t="shared" ca="1" si="323"/>
        <v>1.0037605519999999</v>
      </c>
      <c r="O1152" s="27">
        <f t="shared" si="336"/>
        <v>0</v>
      </c>
      <c r="P1152" s="18">
        <f t="shared" ca="1" si="324"/>
        <v>1071.75731999</v>
      </c>
      <c r="Q1152" s="3">
        <f t="shared" si="331"/>
        <v>0</v>
      </c>
      <c r="R1152" s="4" t="str">
        <f t="shared" si="332"/>
        <v>A+J=</v>
      </c>
      <c r="S1152" s="5">
        <f t="shared" si="333"/>
        <v>43906</v>
      </c>
      <c r="T1152" s="8">
        <f t="shared" si="334"/>
        <v>0</v>
      </c>
      <c r="U1152" s="7"/>
      <c r="V1152" s="7"/>
      <c r="W1152" s="7"/>
      <c r="X1152" s="8"/>
      <c r="Y1152" s="6"/>
      <c r="Z1152" s="7"/>
      <c r="AA1152" s="8"/>
      <c r="AB1152" s="8"/>
      <c r="AC1152" s="8"/>
      <c r="AD1152" s="7"/>
      <c r="AE1152" s="9"/>
      <c r="AF1152" s="7"/>
      <c r="AG1152" s="7"/>
      <c r="AH1152" s="6"/>
      <c r="AI1152" s="6"/>
      <c r="AJ1152" s="6"/>
      <c r="AK1152" s="6"/>
      <c r="AL1152" s="6"/>
      <c r="AM1152" s="6"/>
      <c r="AN1152" s="6"/>
      <c r="AO1152" s="6"/>
      <c r="AP1152" s="6"/>
      <c r="AQ1152" s="6"/>
      <c r="AR1152" s="6"/>
      <c r="AS1152" s="6"/>
      <c r="AT1152" s="6"/>
      <c r="AU1152" s="6"/>
      <c r="AV1152" s="6"/>
      <c r="AW1152" s="6"/>
      <c r="AX1152" s="6"/>
      <c r="AY1152" s="6"/>
      <c r="AZ1152" s="6"/>
      <c r="BA1152" s="6"/>
      <c r="BB1152" s="6"/>
      <c r="BC1152" s="6"/>
      <c r="BD1152" s="6"/>
      <c r="BE1152" s="6"/>
      <c r="BF1152" s="6"/>
      <c r="BG1152" s="6"/>
      <c r="BH1152" s="6"/>
      <c r="BI1152" s="6"/>
      <c r="BJ1152" s="6"/>
      <c r="BK1152" s="6"/>
      <c r="BL1152" s="6"/>
      <c r="BM1152" s="6"/>
      <c r="BN1152" s="6"/>
      <c r="BO1152" s="6"/>
      <c r="BP1152" s="6"/>
      <c r="BQ1152" s="6"/>
      <c r="BR1152" s="6"/>
      <c r="BS1152" s="6"/>
      <c r="BT1152" s="6"/>
      <c r="BU1152" s="6"/>
      <c r="BV1152" s="6"/>
      <c r="BW1152" s="6"/>
      <c r="BX1152" s="6"/>
      <c r="BY1152" s="6"/>
      <c r="BZ1152" s="6"/>
      <c r="CA1152" s="6"/>
      <c r="CB1152" s="6"/>
      <c r="CC1152" s="6"/>
      <c r="CD1152" s="6"/>
      <c r="CE1152" s="6"/>
      <c r="CF1152" s="6"/>
      <c r="CG1152" s="6"/>
      <c r="CH1152" s="6"/>
      <c r="CI1152" s="6"/>
      <c r="CJ1152" s="6"/>
      <c r="CK1152" s="6"/>
      <c r="CL1152" s="6"/>
      <c r="CM1152" s="6"/>
      <c r="CN1152" s="6"/>
      <c r="CO1152" s="6"/>
      <c r="CP1152" s="6"/>
      <c r="CQ1152" s="6"/>
      <c r="CR1152" s="6"/>
      <c r="CS1152" s="6"/>
      <c r="CT1152" s="6"/>
      <c r="CU1152" s="6"/>
      <c r="CV1152" s="6"/>
      <c r="CW1152" s="6"/>
      <c r="CX1152" s="6"/>
      <c r="CY1152" s="6"/>
      <c r="CZ1152" s="6"/>
      <c r="DA1152" s="6"/>
      <c r="DB1152" s="6"/>
      <c r="DC1152" s="6"/>
      <c r="DD1152" s="6"/>
      <c r="DE1152" s="6"/>
      <c r="DF1152" s="6"/>
      <c r="DG1152" s="6"/>
      <c r="DH1152" s="6"/>
      <c r="DI1152" s="6"/>
      <c r="DJ1152" s="6"/>
      <c r="DK1152" s="6"/>
      <c r="DL1152" s="6"/>
      <c r="DM1152" s="6"/>
      <c r="DN1152" s="6"/>
      <c r="DO1152" s="6"/>
      <c r="DP1152" s="6"/>
      <c r="DQ1152" s="6"/>
      <c r="DR1152" s="6"/>
      <c r="DS1152" s="6"/>
      <c r="DT1152" s="6"/>
      <c r="DU1152" s="6"/>
      <c r="DV1152" s="6"/>
      <c r="DW1152" s="6"/>
      <c r="DX1152" s="6"/>
      <c r="DY1152" s="6"/>
      <c r="DZ1152" s="6"/>
      <c r="EA1152" s="6"/>
      <c r="EB1152" s="6"/>
      <c r="EC1152" s="6"/>
      <c r="ED1152" s="6"/>
      <c r="EE1152" s="6"/>
      <c r="EF1152" s="6"/>
      <c r="EG1152" s="6"/>
      <c r="EH1152" s="6"/>
      <c r="EI1152" s="6"/>
      <c r="EJ1152" s="6"/>
      <c r="EK1152" s="6"/>
      <c r="EL1152" s="6"/>
      <c r="EM1152" s="6"/>
      <c r="EN1152" s="6"/>
      <c r="EO1152" s="6"/>
      <c r="EP1152" s="6"/>
      <c r="EQ1152" s="6"/>
      <c r="ER1152" s="6"/>
      <c r="ES1152" s="6"/>
      <c r="ET1152" s="6"/>
      <c r="EU1152" s="6"/>
      <c r="EV1152" s="6"/>
      <c r="EW1152" s="6"/>
      <c r="EX1152" s="6"/>
      <c r="EY1152" s="6"/>
      <c r="EZ1152" s="6"/>
      <c r="FA1152" s="6"/>
      <c r="FB1152" s="6"/>
      <c r="FC1152" s="6"/>
      <c r="FD1152" s="6"/>
      <c r="FE1152" s="6"/>
      <c r="FF1152" s="6"/>
      <c r="FG1152" s="6"/>
      <c r="FH1152" s="6"/>
      <c r="FI1152" s="6"/>
      <c r="FJ1152" s="6"/>
      <c r="FK1152" s="6"/>
      <c r="FL1152" s="6"/>
      <c r="FM1152" s="6"/>
      <c r="FN1152" s="6"/>
      <c r="FO1152" s="6"/>
      <c r="FP1152" s="6"/>
      <c r="FQ1152" s="6"/>
      <c r="FR1152" s="6"/>
      <c r="FS1152" s="6"/>
      <c r="FT1152" s="6"/>
      <c r="FU1152" s="6"/>
      <c r="FV1152" s="6"/>
      <c r="FW1152" s="6"/>
      <c r="FX1152" s="6"/>
      <c r="FY1152" s="6"/>
      <c r="FZ1152" s="6"/>
      <c r="GA1152" s="6"/>
      <c r="GB1152" s="6"/>
      <c r="GC1152" s="6"/>
      <c r="GD1152" s="6"/>
      <c r="GE1152" s="6"/>
      <c r="GF1152" s="6"/>
      <c r="GG1152" s="6"/>
      <c r="GH1152" s="6"/>
      <c r="GI1152" s="6"/>
      <c r="GJ1152" s="6"/>
      <c r="GK1152" s="6"/>
      <c r="GL1152" s="6"/>
      <c r="GM1152" s="6"/>
      <c r="GN1152" s="6"/>
      <c r="GO1152" s="6"/>
      <c r="GP1152" s="6"/>
      <c r="GQ1152" s="6"/>
      <c r="GR1152" s="6"/>
      <c r="GS1152" s="6"/>
      <c r="GT1152" s="6"/>
      <c r="GU1152" s="6"/>
      <c r="GV1152" s="6"/>
      <c r="GW1152" s="6"/>
      <c r="GX1152" s="6"/>
      <c r="GY1152" s="6"/>
      <c r="GZ1152" s="6"/>
    </row>
    <row r="1153" spans="1:208" x14ac:dyDescent="0.15">
      <c r="A1153" s="153">
        <f t="shared" si="325"/>
        <v>43769</v>
      </c>
      <c r="B1153" s="23" t="str">
        <f t="shared" ca="1" si="335"/>
        <v>n.d</v>
      </c>
      <c r="C1153" s="18">
        <f t="shared" si="326"/>
        <v>285000</v>
      </c>
      <c r="D1153" s="17">
        <f ca="1">IF(A1153&lt;$B$1,VLOOKUP(A1153,[1]DI!$A$4:$B$15000,2,FALSE),0)</f>
        <v>0</v>
      </c>
      <c r="E1153" s="18">
        <f t="shared" ca="1" si="320"/>
        <v>1</v>
      </c>
      <c r="F1153" s="18">
        <f ca="1">(TRUNC(PRODUCT($E$12:$E1152),16))</f>
        <v>1.19285434303586</v>
      </c>
      <c r="G1153" s="18">
        <f t="shared" ca="1" si="337"/>
        <v>1.19285434303586</v>
      </c>
      <c r="H1153" s="18">
        <f t="shared" ca="1" si="321"/>
        <v>1</v>
      </c>
      <c r="I1153" s="17">
        <f t="shared" si="327"/>
        <v>0.03</v>
      </c>
      <c r="J1153" s="5">
        <f t="shared" si="328"/>
        <v>43724</v>
      </c>
      <c r="K1153" s="2">
        <f t="shared" si="329"/>
        <v>33</v>
      </c>
      <c r="L1153" s="27">
        <f t="shared" si="330"/>
        <v>33</v>
      </c>
      <c r="M1153" s="14">
        <f t="shared" si="322"/>
        <v>1.003878297</v>
      </c>
      <c r="N1153" s="14">
        <f t="shared" ca="1" si="323"/>
        <v>1.003878297</v>
      </c>
      <c r="O1153" s="27">
        <f t="shared" si="336"/>
        <v>0</v>
      </c>
      <c r="P1153" s="18">
        <f t="shared" ca="1" si="324"/>
        <v>1105.31464499</v>
      </c>
      <c r="Q1153" s="3">
        <f t="shared" si="331"/>
        <v>0</v>
      </c>
      <c r="R1153" s="4" t="str">
        <f t="shared" si="332"/>
        <v>A+J=</v>
      </c>
      <c r="S1153" s="5">
        <f t="shared" si="333"/>
        <v>43906</v>
      </c>
      <c r="T1153" s="8">
        <f t="shared" si="334"/>
        <v>0</v>
      </c>
      <c r="U1153" s="7"/>
      <c r="V1153" s="7"/>
      <c r="W1153" s="7"/>
      <c r="X1153" s="8"/>
      <c r="Y1153" s="6"/>
      <c r="Z1153" s="7"/>
      <c r="AA1153" s="8"/>
      <c r="AB1153" s="8"/>
      <c r="AC1153" s="8"/>
      <c r="AD1153" s="7"/>
      <c r="AE1153" s="9"/>
      <c r="AF1153" s="7"/>
      <c r="AG1153" s="7"/>
      <c r="AH1153" s="6"/>
      <c r="AI1153" s="6"/>
      <c r="AJ1153" s="6"/>
      <c r="AK1153" s="6"/>
      <c r="AL1153" s="6"/>
      <c r="AM1153" s="6"/>
      <c r="AN1153" s="6"/>
      <c r="AO1153" s="6"/>
      <c r="AP1153" s="6"/>
      <c r="AQ1153" s="6"/>
      <c r="AR1153" s="6"/>
      <c r="AS1153" s="6"/>
      <c r="AT1153" s="6"/>
      <c r="AU1153" s="6"/>
      <c r="AV1153" s="6"/>
      <c r="AW1153" s="6"/>
      <c r="AX1153" s="6"/>
      <c r="AY1153" s="6"/>
      <c r="AZ1153" s="6"/>
      <c r="BA1153" s="6"/>
      <c r="BB1153" s="6"/>
      <c r="BC1153" s="6"/>
      <c r="BD1153" s="6"/>
      <c r="BE1153" s="6"/>
      <c r="BF1153" s="6"/>
      <c r="BG1153" s="6"/>
      <c r="BH1153" s="6"/>
      <c r="BI1153" s="6"/>
      <c r="BJ1153" s="6"/>
      <c r="BK1153" s="6"/>
      <c r="BL1153" s="6"/>
      <c r="BM1153" s="6"/>
      <c r="BN1153" s="6"/>
      <c r="BO1153" s="6"/>
      <c r="BP1153" s="6"/>
      <c r="BQ1153" s="6"/>
      <c r="BR1153" s="6"/>
      <c r="BS1153" s="6"/>
      <c r="BT1153" s="6"/>
      <c r="BU1153" s="6"/>
      <c r="BV1153" s="6"/>
      <c r="BW1153" s="6"/>
      <c r="BX1153" s="6"/>
      <c r="BY1153" s="6"/>
      <c r="BZ1153" s="6"/>
      <c r="CA1153" s="6"/>
      <c r="CB1153" s="6"/>
      <c r="CC1153" s="6"/>
      <c r="CD1153" s="6"/>
      <c r="CE1153" s="6"/>
      <c r="CF1153" s="6"/>
      <c r="CG1153" s="6"/>
      <c r="CH1153" s="6"/>
      <c r="CI1153" s="6"/>
      <c r="CJ1153" s="6"/>
      <c r="CK1153" s="6"/>
      <c r="CL1153" s="6"/>
      <c r="CM1153" s="6"/>
      <c r="CN1153" s="6"/>
      <c r="CO1153" s="6"/>
      <c r="CP1153" s="6"/>
      <c r="CQ1153" s="6"/>
      <c r="CR1153" s="6"/>
      <c r="CS1153" s="6"/>
      <c r="CT1153" s="6"/>
      <c r="CU1153" s="6"/>
      <c r="CV1153" s="6"/>
      <c r="CW1153" s="6"/>
      <c r="CX1153" s="6"/>
      <c r="CY1153" s="6"/>
      <c r="CZ1153" s="6"/>
      <c r="DA1153" s="6"/>
      <c r="DB1153" s="6"/>
      <c r="DC1153" s="6"/>
      <c r="DD1153" s="6"/>
      <c r="DE1153" s="6"/>
      <c r="DF1153" s="6"/>
      <c r="DG1153" s="6"/>
      <c r="DH1153" s="6"/>
      <c r="DI1153" s="6"/>
      <c r="DJ1153" s="6"/>
      <c r="DK1153" s="6"/>
      <c r="DL1153" s="6"/>
      <c r="DM1153" s="6"/>
      <c r="DN1153" s="6"/>
      <c r="DO1153" s="6"/>
      <c r="DP1153" s="6"/>
      <c r="DQ1153" s="6"/>
      <c r="DR1153" s="6"/>
      <c r="DS1153" s="6"/>
      <c r="DT1153" s="6"/>
      <c r="DU1153" s="6"/>
      <c r="DV1153" s="6"/>
      <c r="DW1153" s="6"/>
      <c r="DX1153" s="6"/>
      <c r="DY1153" s="6"/>
      <c r="DZ1153" s="6"/>
      <c r="EA1153" s="6"/>
      <c r="EB1153" s="6"/>
      <c r="EC1153" s="6"/>
      <c r="ED1153" s="6"/>
      <c r="EE1153" s="6"/>
      <c r="EF1153" s="6"/>
      <c r="EG1153" s="6"/>
      <c r="EH1153" s="6"/>
      <c r="EI1153" s="6"/>
      <c r="EJ1153" s="6"/>
      <c r="EK1153" s="6"/>
      <c r="EL1153" s="6"/>
      <c r="EM1153" s="6"/>
      <c r="EN1153" s="6"/>
      <c r="EO1153" s="6"/>
      <c r="EP1153" s="6"/>
      <c r="EQ1153" s="6"/>
      <c r="ER1153" s="6"/>
      <c r="ES1153" s="6"/>
      <c r="ET1153" s="6"/>
      <c r="EU1153" s="6"/>
      <c r="EV1153" s="6"/>
      <c r="EW1153" s="6"/>
      <c r="EX1153" s="6"/>
      <c r="EY1153" s="6"/>
      <c r="EZ1153" s="6"/>
      <c r="FA1153" s="6"/>
      <c r="FB1153" s="6"/>
      <c r="FC1153" s="6"/>
      <c r="FD1153" s="6"/>
      <c r="FE1153" s="6"/>
      <c r="FF1153" s="6"/>
      <c r="FG1153" s="6"/>
      <c r="FH1153" s="6"/>
      <c r="FI1153" s="6"/>
      <c r="FJ1153" s="6"/>
      <c r="FK1153" s="6"/>
      <c r="FL1153" s="6"/>
      <c r="FM1153" s="6"/>
      <c r="FN1153" s="6"/>
      <c r="FO1153" s="6"/>
      <c r="FP1153" s="6"/>
      <c r="FQ1153" s="6"/>
      <c r="FR1153" s="6"/>
      <c r="FS1153" s="6"/>
      <c r="FT1153" s="6"/>
      <c r="FU1153" s="6"/>
      <c r="FV1153" s="6"/>
      <c r="FW1153" s="6"/>
      <c r="FX1153" s="6"/>
      <c r="FY1153" s="6"/>
      <c r="FZ1153" s="6"/>
      <c r="GA1153" s="6"/>
      <c r="GB1153" s="6"/>
      <c r="GC1153" s="6"/>
      <c r="GD1153" s="6"/>
      <c r="GE1153" s="6"/>
      <c r="GF1153" s="6"/>
      <c r="GG1153" s="6"/>
      <c r="GH1153" s="6"/>
      <c r="GI1153" s="6"/>
      <c r="GJ1153" s="6"/>
      <c r="GK1153" s="6"/>
      <c r="GL1153" s="6"/>
      <c r="GM1153" s="6"/>
      <c r="GN1153" s="6"/>
      <c r="GO1153" s="6"/>
      <c r="GP1153" s="6"/>
      <c r="GQ1153" s="6"/>
      <c r="GR1153" s="6"/>
      <c r="GS1153" s="6"/>
      <c r="GT1153" s="6"/>
      <c r="GU1153" s="6"/>
      <c r="GV1153" s="6"/>
      <c r="GW1153" s="6"/>
      <c r="GX1153" s="6"/>
      <c r="GY1153" s="6"/>
      <c r="GZ1153" s="6"/>
    </row>
    <row r="1154" spans="1:208" x14ac:dyDescent="0.15">
      <c r="A1154" s="153">
        <f t="shared" si="325"/>
        <v>43770</v>
      </c>
      <c r="B1154" s="23" t="str">
        <f t="shared" ca="1" si="335"/>
        <v>n.d</v>
      </c>
      <c r="C1154" s="18">
        <f t="shared" si="326"/>
        <v>285000</v>
      </c>
      <c r="D1154" s="17">
        <f ca="1">IF(A1154&lt;$B$1,VLOOKUP(A1154,[1]DI!$A$4:$B$15000,2,FALSE),0)</f>
        <v>0</v>
      </c>
      <c r="E1154" s="18">
        <f t="shared" ca="1" si="320"/>
        <v>1</v>
      </c>
      <c r="F1154" s="18">
        <f ca="1">(TRUNC(PRODUCT($E$12:$E1153),16))</f>
        <v>1.19285434303586</v>
      </c>
      <c r="G1154" s="18">
        <f t="shared" ca="1" si="337"/>
        <v>1.19285434303586</v>
      </c>
      <c r="H1154" s="18">
        <f t="shared" ca="1" si="321"/>
        <v>1</v>
      </c>
      <c r="I1154" s="17">
        <f t="shared" si="327"/>
        <v>0.03</v>
      </c>
      <c r="J1154" s="5">
        <f t="shared" si="328"/>
        <v>43724</v>
      </c>
      <c r="K1154" s="2">
        <f t="shared" si="329"/>
        <v>34</v>
      </c>
      <c r="L1154" s="27">
        <f t="shared" si="330"/>
        <v>34</v>
      </c>
      <c r="M1154" s="14">
        <f t="shared" si="322"/>
        <v>1.003996055</v>
      </c>
      <c r="N1154" s="14">
        <f t="shared" ca="1" si="323"/>
        <v>1.003996055</v>
      </c>
      <c r="O1154" s="27">
        <f t="shared" si="336"/>
        <v>0</v>
      </c>
      <c r="P1154" s="18">
        <f t="shared" ca="1" si="324"/>
        <v>1138.875675</v>
      </c>
      <c r="Q1154" s="3">
        <f t="shared" si="331"/>
        <v>0</v>
      </c>
      <c r="R1154" s="4" t="str">
        <f t="shared" si="332"/>
        <v>A+J=</v>
      </c>
      <c r="S1154" s="5">
        <f t="shared" si="333"/>
        <v>43906</v>
      </c>
      <c r="T1154" s="8">
        <f t="shared" si="334"/>
        <v>0</v>
      </c>
      <c r="U1154" s="7"/>
      <c r="V1154" s="7"/>
      <c r="W1154" s="7"/>
      <c r="X1154" s="8"/>
      <c r="Y1154" s="6"/>
      <c r="Z1154" s="7"/>
      <c r="AA1154" s="8"/>
      <c r="AB1154" s="8"/>
      <c r="AC1154" s="8"/>
      <c r="AD1154" s="7"/>
      <c r="AE1154" s="9"/>
      <c r="AF1154" s="7"/>
      <c r="AG1154" s="7"/>
      <c r="AH1154" s="6"/>
      <c r="AI1154" s="6"/>
      <c r="AJ1154" s="6"/>
      <c r="AK1154" s="6"/>
      <c r="AL1154" s="6"/>
      <c r="AM1154" s="6"/>
      <c r="AN1154" s="6"/>
      <c r="AO1154" s="6"/>
      <c r="AP1154" s="6"/>
      <c r="AQ1154" s="6"/>
      <c r="AR1154" s="6"/>
      <c r="AS1154" s="6"/>
      <c r="AT1154" s="6"/>
      <c r="AU1154" s="6"/>
      <c r="AV1154" s="6"/>
      <c r="AW1154" s="6"/>
      <c r="AX1154" s="6"/>
      <c r="AY1154" s="6"/>
      <c r="AZ1154" s="6"/>
      <c r="BA1154" s="6"/>
      <c r="BB1154" s="6"/>
      <c r="BC1154" s="6"/>
      <c r="BD1154" s="6"/>
      <c r="BE1154" s="6"/>
      <c r="BF1154" s="6"/>
      <c r="BG1154" s="6"/>
      <c r="BH1154" s="6"/>
      <c r="BI1154" s="6"/>
      <c r="BJ1154" s="6"/>
      <c r="BK1154" s="6"/>
      <c r="BL1154" s="6"/>
      <c r="BM1154" s="6"/>
      <c r="BN1154" s="6"/>
      <c r="BO1154" s="6"/>
      <c r="BP1154" s="6"/>
      <c r="BQ1154" s="6"/>
      <c r="BR1154" s="6"/>
      <c r="BS1154" s="6"/>
      <c r="BT1154" s="6"/>
      <c r="BU1154" s="6"/>
      <c r="BV1154" s="6"/>
      <c r="BW1154" s="6"/>
      <c r="BX1154" s="6"/>
      <c r="BY1154" s="6"/>
      <c r="BZ1154" s="6"/>
      <c r="CA1154" s="6"/>
      <c r="CB1154" s="6"/>
      <c r="CC1154" s="6"/>
      <c r="CD1154" s="6"/>
      <c r="CE1154" s="6"/>
      <c r="CF1154" s="6"/>
      <c r="CG1154" s="6"/>
      <c r="CH1154" s="6"/>
      <c r="CI1154" s="6"/>
      <c r="CJ1154" s="6"/>
      <c r="CK1154" s="6"/>
      <c r="CL1154" s="6"/>
      <c r="CM1154" s="6"/>
      <c r="CN1154" s="6"/>
      <c r="CO1154" s="6"/>
      <c r="CP1154" s="6"/>
      <c r="CQ1154" s="6"/>
      <c r="CR1154" s="6"/>
      <c r="CS1154" s="6"/>
      <c r="CT1154" s="6"/>
      <c r="CU1154" s="6"/>
      <c r="CV1154" s="6"/>
      <c r="CW1154" s="6"/>
      <c r="CX1154" s="6"/>
      <c r="CY1154" s="6"/>
      <c r="CZ1154" s="6"/>
      <c r="DA1154" s="6"/>
      <c r="DB1154" s="6"/>
      <c r="DC1154" s="6"/>
      <c r="DD1154" s="6"/>
      <c r="DE1154" s="6"/>
      <c r="DF1154" s="6"/>
      <c r="DG1154" s="6"/>
      <c r="DH1154" s="6"/>
      <c r="DI1154" s="6"/>
      <c r="DJ1154" s="6"/>
      <c r="DK1154" s="6"/>
      <c r="DL1154" s="6"/>
      <c r="DM1154" s="6"/>
      <c r="DN1154" s="6"/>
      <c r="DO1154" s="6"/>
      <c r="DP1154" s="6"/>
      <c r="DQ1154" s="6"/>
      <c r="DR1154" s="6"/>
      <c r="DS1154" s="6"/>
      <c r="DT1154" s="6"/>
      <c r="DU1154" s="6"/>
      <c r="DV1154" s="6"/>
      <c r="DW1154" s="6"/>
      <c r="DX1154" s="6"/>
      <c r="DY1154" s="6"/>
      <c r="DZ1154" s="6"/>
      <c r="EA1154" s="6"/>
      <c r="EB1154" s="6"/>
      <c r="EC1154" s="6"/>
      <c r="ED1154" s="6"/>
      <c r="EE1154" s="6"/>
      <c r="EF1154" s="6"/>
      <c r="EG1154" s="6"/>
      <c r="EH1154" s="6"/>
      <c r="EI1154" s="6"/>
      <c r="EJ1154" s="6"/>
      <c r="EK1154" s="6"/>
      <c r="EL1154" s="6"/>
      <c r="EM1154" s="6"/>
      <c r="EN1154" s="6"/>
      <c r="EO1154" s="6"/>
      <c r="EP1154" s="6"/>
      <c r="EQ1154" s="6"/>
      <c r="ER1154" s="6"/>
      <c r="ES1154" s="6"/>
      <c r="ET1154" s="6"/>
      <c r="EU1154" s="6"/>
      <c r="EV1154" s="6"/>
      <c r="EW1154" s="6"/>
      <c r="EX1154" s="6"/>
      <c r="EY1154" s="6"/>
      <c r="EZ1154" s="6"/>
      <c r="FA1154" s="6"/>
      <c r="FB1154" s="6"/>
      <c r="FC1154" s="6"/>
      <c r="FD1154" s="6"/>
      <c r="FE1154" s="6"/>
      <c r="FF1154" s="6"/>
      <c r="FG1154" s="6"/>
      <c r="FH1154" s="6"/>
      <c r="FI1154" s="6"/>
      <c r="FJ1154" s="6"/>
      <c r="FK1154" s="6"/>
      <c r="FL1154" s="6"/>
      <c r="FM1154" s="6"/>
      <c r="FN1154" s="6"/>
      <c r="FO1154" s="6"/>
      <c r="FP1154" s="6"/>
      <c r="FQ1154" s="6"/>
      <c r="FR1154" s="6"/>
      <c r="FS1154" s="6"/>
      <c r="FT1154" s="6"/>
      <c r="FU1154" s="6"/>
      <c r="FV1154" s="6"/>
      <c r="FW1154" s="6"/>
      <c r="FX1154" s="6"/>
      <c r="FY1154" s="6"/>
      <c r="FZ1154" s="6"/>
      <c r="GA1154" s="6"/>
      <c r="GB1154" s="6"/>
      <c r="GC1154" s="6"/>
      <c r="GD1154" s="6"/>
      <c r="GE1154" s="6"/>
      <c r="GF1154" s="6"/>
      <c r="GG1154" s="6"/>
      <c r="GH1154" s="6"/>
      <c r="GI1154" s="6"/>
      <c r="GJ1154" s="6"/>
      <c r="GK1154" s="6"/>
      <c r="GL1154" s="6"/>
      <c r="GM1154" s="6"/>
      <c r="GN1154" s="6"/>
      <c r="GO1154" s="6"/>
      <c r="GP1154" s="6"/>
      <c r="GQ1154" s="6"/>
      <c r="GR1154" s="6"/>
      <c r="GS1154" s="6"/>
      <c r="GT1154" s="6"/>
      <c r="GU1154" s="6"/>
      <c r="GV1154" s="6"/>
      <c r="GW1154" s="6"/>
      <c r="GX1154" s="6"/>
      <c r="GY1154" s="6"/>
      <c r="GZ1154" s="6"/>
    </row>
    <row r="1155" spans="1:208" x14ac:dyDescent="0.15">
      <c r="A1155" s="153">
        <f t="shared" si="325"/>
        <v>43771</v>
      </c>
      <c r="B1155" s="23" t="str">
        <f t="shared" ca="1" si="335"/>
        <v>n.d</v>
      </c>
      <c r="C1155" s="18">
        <f t="shared" si="326"/>
        <v>285000</v>
      </c>
      <c r="D1155" s="17">
        <f ca="1">IF(A1155&lt;$B$1,VLOOKUP(A1155,[1]DI!$A$4:$B$15000,2,FALSE),0)</f>
        <v>0</v>
      </c>
      <c r="E1155" s="18">
        <f t="shared" ca="1" si="320"/>
        <v>1</v>
      </c>
      <c r="F1155" s="18">
        <f ca="1">(TRUNC(PRODUCT($E$12:$E1154),16))</f>
        <v>1.19285434303586</v>
      </c>
      <c r="G1155" s="18">
        <f t="shared" ca="1" si="337"/>
        <v>1.19285434303586</v>
      </c>
      <c r="H1155" s="18">
        <f t="shared" ca="1" si="321"/>
        <v>1</v>
      </c>
      <c r="I1155" s="17">
        <f t="shared" si="327"/>
        <v>0.03</v>
      </c>
      <c r="J1155" s="5">
        <f t="shared" si="328"/>
        <v>43724</v>
      </c>
      <c r="K1155" s="2">
        <f t="shared" si="329"/>
        <v>34</v>
      </c>
      <c r="L1155" s="27">
        <f t="shared" si="330"/>
        <v>35</v>
      </c>
      <c r="M1155" s="14">
        <f t="shared" si="322"/>
        <v>1.0041138279999999</v>
      </c>
      <c r="N1155" s="14">
        <f t="shared" ca="1" si="323"/>
        <v>1.0041138279999999</v>
      </c>
      <c r="O1155" s="27">
        <f t="shared" si="336"/>
        <v>0</v>
      </c>
      <c r="P1155" s="18">
        <f t="shared" ca="1" si="324"/>
        <v>1172.44097999</v>
      </c>
      <c r="Q1155" s="3">
        <f t="shared" si="331"/>
        <v>0</v>
      </c>
      <c r="R1155" s="4" t="str">
        <f t="shared" si="332"/>
        <v>A+J=</v>
      </c>
      <c r="S1155" s="5">
        <f t="shared" si="333"/>
        <v>43906</v>
      </c>
      <c r="T1155" s="8">
        <f t="shared" si="334"/>
        <v>0</v>
      </c>
      <c r="U1155" s="7"/>
      <c r="V1155" s="7"/>
      <c r="W1155" s="7"/>
      <c r="X1155" s="8"/>
      <c r="Y1155" s="6"/>
      <c r="Z1155" s="7"/>
      <c r="AA1155" s="8"/>
      <c r="AB1155" s="8"/>
      <c r="AC1155" s="8"/>
      <c r="AD1155" s="7"/>
      <c r="AE1155" s="9"/>
      <c r="AF1155" s="7"/>
      <c r="AG1155" s="7"/>
      <c r="AH1155" s="6"/>
      <c r="AI1155" s="6"/>
      <c r="AJ1155" s="6"/>
      <c r="AK1155" s="6"/>
      <c r="AL1155" s="6"/>
      <c r="AM1155" s="6"/>
      <c r="AN1155" s="6"/>
      <c r="AO1155" s="6"/>
      <c r="AP1155" s="6"/>
      <c r="AQ1155" s="6"/>
      <c r="AR1155" s="6"/>
      <c r="AS1155" s="6"/>
      <c r="AT1155" s="6"/>
      <c r="AU1155" s="6"/>
      <c r="AV1155" s="6"/>
      <c r="AW1155" s="6"/>
      <c r="AX1155" s="6"/>
      <c r="AY1155" s="6"/>
      <c r="AZ1155" s="6"/>
      <c r="BA1155" s="6"/>
      <c r="BB1155" s="6"/>
      <c r="BC1155" s="6"/>
      <c r="BD1155" s="6"/>
      <c r="BE1155" s="6"/>
      <c r="BF1155" s="6"/>
      <c r="BG1155" s="6"/>
      <c r="BH1155" s="6"/>
      <c r="BI1155" s="6"/>
      <c r="BJ1155" s="6"/>
      <c r="BK1155" s="6"/>
      <c r="BL1155" s="6"/>
      <c r="BM1155" s="6"/>
      <c r="BN1155" s="6"/>
      <c r="BO1155" s="6"/>
      <c r="BP1155" s="6"/>
      <c r="BQ1155" s="6"/>
      <c r="BR1155" s="6"/>
      <c r="BS1155" s="6"/>
      <c r="BT1155" s="6"/>
      <c r="BU1155" s="6"/>
      <c r="BV1155" s="6"/>
      <c r="BW1155" s="6"/>
      <c r="BX1155" s="6"/>
      <c r="BY1155" s="6"/>
      <c r="BZ1155" s="6"/>
      <c r="CA1155" s="6"/>
      <c r="CB1155" s="6"/>
      <c r="CC1155" s="6"/>
      <c r="CD1155" s="6"/>
      <c r="CE1155" s="6"/>
      <c r="CF1155" s="6"/>
      <c r="CG1155" s="6"/>
      <c r="CH1155" s="6"/>
      <c r="CI1155" s="6"/>
      <c r="CJ1155" s="6"/>
      <c r="CK1155" s="6"/>
      <c r="CL1155" s="6"/>
      <c r="CM1155" s="6"/>
      <c r="CN1155" s="6"/>
      <c r="CO1155" s="6"/>
      <c r="CP1155" s="6"/>
      <c r="CQ1155" s="6"/>
      <c r="CR1155" s="6"/>
      <c r="CS1155" s="6"/>
      <c r="CT1155" s="6"/>
      <c r="CU1155" s="6"/>
      <c r="CV1155" s="6"/>
      <c r="CW1155" s="6"/>
      <c r="CX1155" s="6"/>
      <c r="CY1155" s="6"/>
      <c r="CZ1155" s="6"/>
      <c r="DA1155" s="6"/>
      <c r="DB1155" s="6"/>
      <c r="DC1155" s="6"/>
      <c r="DD1155" s="6"/>
      <c r="DE1155" s="6"/>
      <c r="DF1155" s="6"/>
      <c r="DG1155" s="6"/>
      <c r="DH1155" s="6"/>
      <c r="DI1155" s="6"/>
      <c r="DJ1155" s="6"/>
      <c r="DK1155" s="6"/>
      <c r="DL1155" s="6"/>
      <c r="DM1155" s="6"/>
      <c r="DN1155" s="6"/>
      <c r="DO1155" s="6"/>
      <c r="DP1155" s="6"/>
      <c r="DQ1155" s="6"/>
      <c r="DR1155" s="6"/>
      <c r="DS1155" s="6"/>
      <c r="DT1155" s="6"/>
      <c r="DU1155" s="6"/>
      <c r="DV1155" s="6"/>
      <c r="DW1155" s="6"/>
      <c r="DX1155" s="6"/>
      <c r="DY1155" s="6"/>
      <c r="DZ1155" s="6"/>
      <c r="EA1155" s="6"/>
      <c r="EB1155" s="6"/>
      <c r="EC1155" s="6"/>
      <c r="ED1155" s="6"/>
      <c r="EE1155" s="6"/>
      <c r="EF1155" s="6"/>
      <c r="EG1155" s="6"/>
      <c r="EH1155" s="6"/>
      <c r="EI1155" s="6"/>
      <c r="EJ1155" s="6"/>
      <c r="EK1155" s="6"/>
      <c r="EL1155" s="6"/>
      <c r="EM1155" s="6"/>
      <c r="EN1155" s="6"/>
      <c r="EO1155" s="6"/>
      <c r="EP1155" s="6"/>
      <c r="EQ1155" s="6"/>
      <c r="ER1155" s="6"/>
      <c r="ES1155" s="6"/>
      <c r="ET1155" s="6"/>
      <c r="EU1155" s="6"/>
      <c r="EV1155" s="6"/>
      <c r="EW1155" s="6"/>
      <c r="EX1155" s="6"/>
      <c r="EY1155" s="6"/>
      <c r="EZ1155" s="6"/>
      <c r="FA1155" s="6"/>
      <c r="FB1155" s="6"/>
      <c r="FC1155" s="6"/>
      <c r="FD1155" s="6"/>
      <c r="FE1155" s="6"/>
      <c r="FF1155" s="6"/>
      <c r="FG1155" s="6"/>
      <c r="FH1155" s="6"/>
      <c r="FI1155" s="6"/>
      <c r="FJ1155" s="6"/>
      <c r="FK1155" s="6"/>
      <c r="FL1155" s="6"/>
      <c r="FM1155" s="6"/>
      <c r="FN1155" s="6"/>
      <c r="FO1155" s="6"/>
      <c r="FP1155" s="6"/>
      <c r="FQ1155" s="6"/>
      <c r="FR1155" s="6"/>
      <c r="FS1155" s="6"/>
      <c r="FT1155" s="6"/>
      <c r="FU1155" s="6"/>
      <c r="FV1155" s="6"/>
      <c r="FW1155" s="6"/>
      <c r="FX1155" s="6"/>
      <c r="FY1155" s="6"/>
      <c r="FZ1155" s="6"/>
      <c r="GA1155" s="6"/>
      <c r="GB1155" s="6"/>
      <c r="GC1155" s="6"/>
      <c r="GD1155" s="6"/>
      <c r="GE1155" s="6"/>
      <c r="GF1155" s="6"/>
      <c r="GG1155" s="6"/>
      <c r="GH1155" s="6"/>
      <c r="GI1155" s="6"/>
      <c r="GJ1155" s="6"/>
      <c r="GK1155" s="6"/>
      <c r="GL1155" s="6"/>
      <c r="GM1155" s="6"/>
      <c r="GN1155" s="6"/>
      <c r="GO1155" s="6"/>
      <c r="GP1155" s="6"/>
      <c r="GQ1155" s="6"/>
      <c r="GR1155" s="6"/>
      <c r="GS1155" s="6"/>
      <c r="GT1155" s="6"/>
      <c r="GU1155" s="6"/>
      <c r="GV1155" s="6"/>
      <c r="GW1155" s="6"/>
      <c r="GX1155" s="6"/>
      <c r="GY1155" s="6"/>
      <c r="GZ1155" s="6"/>
    </row>
    <row r="1156" spans="1:208" x14ac:dyDescent="0.15">
      <c r="A1156" s="153">
        <f t="shared" si="325"/>
        <v>43772</v>
      </c>
      <c r="B1156" s="23" t="str">
        <f t="shared" ca="1" si="335"/>
        <v>n.d</v>
      </c>
      <c r="C1156" s="18">
        <f t="shared" si="326"/>
        <v>285000</v>
      </c>
      <c r="D1156" s="17">
        <f ca="1">IF(A1156&lt;$B$1,VLOOKUP(A1156,[1]DI!$A$4:$B$15000,2,FALSE),0)</f>
        <v>0</v>
      </c>
      <c r="E1156" s="18">
        <f t="shared" ca="1" si="320"/>
        <v>1</v>
      </c>
      <c r="F1156" s="18">
        <f ca="1">(TRUNC(PRODUCT($E$12:$E1155),16))</f>
        <v>1.19285434303586</v>
      </c>
      <c r="G1156" s="18">
        <f t="shared" ca="1" si="337"/>
        <v>1.19285434303586</v>
      </c>
      <c r="H1156" s="18">
        <f t="shared" ca="1" si="321"/>
        <v>1</v>
      </c>
      <c r="I1156" s="17">
        <f t="shared" si="327"/>
        <v>0.03</v>
      </c>
      <c r="J1156" s="5">
        <f t="shared" si="328"/>
        <v>43724</v>
      </c>
      <c r="K1156" s="2">
        <f t="shared" si="329"/>
        <v>34</v>
      </c>
      <c r="L1156" s="27">
        <f t="shared" si="330"/>
        <v>35</v>
      </c>
      <c r="M1156" s="14">
        <f t="shared" si="322"/>
        <v>1.0041138279999999</v>
      </c>
      <c r="N1156" s="14">
        <f t="shared" ca="1" si="323"/>
        <v>1.0041138279999999</v>
      </c>
      <c r="O1156" s="27">
        <f t="shared" si="336"/>
        <v>0</v>
      </c>
      <c r="P1156" s="18">
        <f t="shared" ca="1" si="324"/>
        <v>1172.44097999</v>
      </c>
      <c r="Q1156" s="3">
        <f t="shared" si="331"/>
        <v>0</v>
      </c>
      <c r="R1156" s="4" t="str">
        <f t="shared" si="332"/>
        <v>A+J=</v>
      </c>
      <c r="S1156" s="5">
        <f t="shared" si="333"/>
        <v>43906</v>
      </c>
      <c r="T1156" s="8">
        <f t="shared" si="334"/>
        <v>0</v>
      </c>
      <c r="U1156" s="7"/>
      <c r="V1156" s="7"/>
      <c r="W1156" s="7"/>
      <c r="X1156" s="8"/>
      <c r="Y1156" s="6"/>
      <c r="Z1156" s="7"/>
      <c r="AA1156" s="8"/>
      <c r="AB1156" s="8"/>
      <c r="AC1156" s="8"/>
      <c r="AD1156" s="7"/>
      <c r="AE1156" s="9"/>
      <c r="AF1156" s="7"/>
      <c r="AG1156" s="7"/>
      <c r="AH1156" s="6"/>
      <c r="AI1156" s="6"/>
      <c r="AJ1156" s="6"/>
      <c r="AK1156" s="6"/>
      <c r="AL1156" s="6"/>
      <c r="AM1156" s="6"/>
      <c r="AN1156" s="6"/>
      <c r="AO1156" s="6"/>
      <c r="AP1156" s="6"/>
      <c r="AQ1156" s="6"/>
      <c r="AR1156" s="6"/>
      <c r="AS1156" s="6"/>
      <c r="AT1156" s="6"/>
      <c r="AU1156" s="6"/>
      <c r="AV1156" s="6"/>
      <c r="AW1156" s="6"/>
      <c r="AX1156" s="6"/>
      <c r="AY1156" s="6"/>
      <c r="AZ1156" s="6"/>
      <c r="BA1156" s="6"/>
      <c r="BB1156" s="6"/>
      <c r="BC1156" s="6"/>
      <c r="BD1156" s="6"/>
      <c r="BE1156" s="6"/>
      <c r="BF1156" s="6"/>
      <c r="BG1156" s="6"/>
      <c r="BH1156" s="6"/>
      <c r="BI1156" s="6"/>
      <c r="BJ1156" s="6"/>
      <c r="BK1156" s="6"/>
      <c r="BL1156" s="6"/>
      <c r="BM1156" s="6"/>
      <c r="BN1156" s="6"/>
      <c r="BO1156" s="6"/>
      <c r="BP1156" s="6"/>
      <c r="BQ1156" s="6"/>
      <c r="BR1156" s="6"/>
      <c r="BS1156" s="6"/>
      <c r="BT1156" s="6"/>
      <c r="BU1156" s="6"/>
      <c r="BV1156" s="6"/>
      <c r="BW1156" s="6"/>
      <c r="BX1156" s="6"/>
      <c r="BY1156" s="6"/>
      <c r="BZ1156" s="6"/>
      <c r="CA1156" s="6"/>
      <c r="CB1156" s="6"/>
      <c r="CC1156" s="6"/>
      <c r="CD1156" s="6"/>
      <c r="CE1156" s="6"/>
      <c r="CF1156" s="6"/>
      <c r="CG1156" s="6"/>
      <c r="CH1156" s="6"/>
      <c r="CI1156" s="6"/>
      <c r="CJ1156" s="6"/>
      <c r="CK1156" s="6"/>
      <c r="CL1156" s="6"/>
      <c r="CM1156" s="6"/>
      <c r="CN1156" s="6"/>
      <c r="CO1156" s="6"/>
      <c r="CP1156" s="6"/>
      <c r="CQ1156" s="6"/>
      <c r="CR1156" s="6"/>
      <c r="CS1156" s="6"/>
      <c r="CT1156" s="6"/>
      <c r="CU1156" s="6"/>
      <c r="CV1156" s="6"/>
      <c r="CW1156" s="6"/>
      <c r="CX1156" s="6"/>
      <c r="CY1156" s="6"/>
      <c r="CZ1156" s="6"/>
      <c r="DA1156" s="6"/>
      <c r="DB1156" s="6"/>
      <c r="DC1156" s="6"/>
      <c r="DD1156" s="6"/>
      <c r="DE1156" s="6"/>
      <c r="DF1156" s="6"/>
      <c r="DG1156" s="6"/>
      <c r="DH1156" s="6"/>
      <c r="DI1156" s="6"/>
      <c r="DJ1156" s="6"/>
      <c r="DK1156" s="6"/>
      <c r="DL1156" s="6"/>
      <c r="DM1156" s="6"/>
      <c r="DN1156" s="6"/>
      <c r="DO1156" s="6"/>
      <c r="DP1156" s="6"/>
      <c r="DQ1156" s="6"/>
      <c r="DR1156" s="6"/>
      <c r="DS1156" s="6"/>
      <c r="DT1156" s="6"/>
      <c r="DU1156" s="6"/>
      <c r="DV1156" s="6"/>
      <c r="DW1156" s="6"/>
      <c r="DX1156" s="6"/>
      <c r="DY1156" s="6"/>
      <c r="DZ1156" s="6"/>
      <c r="EA1156" s="6"/>
      <c r="EB1156" s="6"/>
      <c r="EC1156" s="6"/>
      <c r="ED1156" s="6"/>
      <c r="EE1156" s="6"/>
      <c r="EF1156" s="6"/>
      <c r="EG1156" s="6"/>
      <c r="EH1156" s="6"/>
      <c r="EI1156" s="6"/>
      <c r="EJ1156" s="6"/>
      <c r="EK1156" s="6"/>
      <c r="EL1156" s="6"/>
      <c r="EM1156" s="6"/>
      <c r="EN1156" s="6"/>
      <c r="EO1156" s="6"/>
      <c r="EP1156" s="6"/>
      <c r="EQ1156" s="6"/>
      <c r="ER1156" s="6"/>
      <c r="ES1156" s="6"/>
      <c r="ET1156" s="6"/>
      <c r="EU1156" s="6"/>
      <c r="EV1156" s="6"/>
      <c r="EW1156" s="6"/>
      <c r="EX1156" s="6"/>
      <c r="EY1156" s="6"/>
      <c r="EZ1156" s="6"/>
      <c r="FA1156" s="6"/>
      <c r="FB1156" s="6"/>
      <c r="FC1156" s="6"/>
      <c r="FD1156" s="6"/>
      <c r="FE1156" s="6"/>
      <c r="FF1156" s="6"/>
      <c r="FG1156" s="6"/>
      <c r="FH1156" s="6"/>
      <c r="FI1156" s="6"/>
      <c r="FJ1156" s="6"/>
      <c r="FK1156" s="6"/>
      <c r="FL1156" s="6"/>
      <c r="FM1156" s="6"/>
      <c r="FN1156" s="6"/>
      <c r="FO1156" s="6"/>
      <c r="FP1156" s="6"/>
      <c r="FQ1156" s="6"/>
      <c r="FR1156" s="6"/>
      <c r="FS1156" s="6"/>
      <c r="FT1156" s="6"/>
      <c r="FU1156" s="6"/>
      <c r="FV1156" s="6"/>
      <c r="FW1156" s="6"/>
      <c r="FX1156" s="6"/>
      <c r="FY1156" s="6"/>
      <c r="FZ1156" s="6"/>
      <c r="GA1156" s="6"/>
      <c r="GB1156" s="6"/>
      <c r="GC1156" s="6"/>
      <c r="GD1156" s="6"/>
      <c r="GE1156" s="6"/>
      <c r="GF1156" s="6"/>
      <c r="GG1156" s="6"/>
      <c r="GH1156" s="6"/>
      <c r="GI1156" s="6"/>
      <c r="GJ1156" s="6"/>
      <c r="GK1156" s="6"/>
      <c r="GL1156" s="6"/>
      <c r="GM1156" s="6"/>
      <c r="GN1156" s="6"/>
      <c r="GO1156" s="6"/>
      <c r="GP1156" s="6"/>
      <c r="GQ1156" s="6"/>
      <c r="GR1156" s="6"/>
      <c r="GS1156" s="6"/>
      <c r="GT1156" s="6"/>
      <c r="GU1156" s="6"/>
      <c r="GV1156" s="6"/>
      <c r="GW1156" s="6"/>
      <c r="GX1156" s="6"/>
      <c r="GY1156" s="6"/>
      <c r="GZ1156" s="6"/>
    </row>
    <row r="1157" spans="1:208" x14ac:dyDescent="0.15">
      <c r="A1157" s="153">
        <f t="shared" si="325"/>
        <v>43773</v>
      </c>
      <c r="B1157" s="23" t="str">
        <f t="shared" ca="1" si="335"/>
        <v>n.d</v>
      </c>
      <c r="C1157" s="18">
        <f t="shared" si="326"/>
        <v>285000</v>
      </c>
      <c r="D1157" s="17">
        <f ca="1">IF(A1157&lt;$B$1,VLOOKUP(A1157,[1]DI!$A$4:$B$15000,2,FALSE),0)</f>
        <v>0</v>
      </c>
      <c r="E1157" s="18">
        <f t="shared" ca="1" si="320"/>
        <v>1</v>
      </c>
      <c r="F1157" s="18">
        <f ca="1">(TRUNC(PRODUCT($E$12:$E1156),16))</f>
        <v>1.19285434303586</v>
      </c>
      <c r="G1157" s="18">
        <f t="shared" ca="1" si="337"/>
        <v>1.19285434303586</v>
      </c>
      <c r="H1157" s="18">
        <f t="shared" ca="1" si="321"/>
        <v>1</v>
      </c>
      <c r="I1157" s="17">
        <f t="shared" si="327"/>
        <v>0.03</v>
      </c>
      <c r="J1157" s="5">
        <f t="shared" si="328"/>
        <v>43724</v>
      </c>
      <c r="K1157" s="2">
        <f t="shared" si="329"/>
        <v>35</v>
      </c>
      <c r="L1157" s="27">
        <f t="shared" si="330"/>
        <v>35</v>
      </c>
      <c r="M1157" s="14">
        <f t="shared" si="322"/>
        <v>1.0041138279999999</v>
      </c>
      <c r="N1157" s="14">
        <f t="shared" ca="1" si="323"/>
        <v>1.0041138279999999</v>
      </c>
      <c r="O1157" s="27">
        <f t="shared" si="336"/>
        <v>0</v>
      </c>
      <c r="P1157" s="18">
        <f t="shared" ca="1" si="324"/>
        <v>1172.44097999</v>
      </c>
      <c r="Q1157" s="3">
        <f t="shared" si="331"/>
        <v>0</v>
      </c>
      <c r="R1157" s="4" t="str">
        <f t="shared" si="332"/>
        <v>A+J=</v>
      </c>
      <c r="S1157" s="5">
        <f t="shared" si="333"/>
        <v>43906</v>
      </c>
      <c r="T1157" s="8">
        <f t="shared" si="334"/>
        <v>0</v>
      </c>
      <c r="U1157" s="7"/>
      <c r="V1157" s="7"/>
      <c r="W1157" s="7"/>
      <c r="X1157" s="8"/>
      <c r="Y1157" s="6"/>
      <c r="Z1157" s="7"/>
      <c r="AA1157" s="8"/>
      <c r="AB1157" s="8"/>
      <c r="AC1157" s="8"/>
      <c r="AD1157" s="7"/>
      <c r="AE1157" s="9"/>
      <c r="AF1157" s="7"/>
      <c r="AG1157" s="7"/>
      <c r="AH1157" s="6"/>
      <c r="AI1157" s="6"/>
      <c r="AJ1157" s="6"/>
      <c r="AK1157" s="6"/>
      <c r="AL1157" s="6"/>
      <c r="AM1157" s="6"/>
      <c r="AN1157" s="6"/>
      <c r="AO1157" s="6"/>
      <c r="AP1157" s="6"/>
      <c r="AQ1157" s="6"/>
      <c r="AR1157" s="6"/>
      <c r="AS1157" s="6"/>
      <c r="AT1157" s="6"/>
      <c r="AU1157" s="6"/>
      <c r="AV1157" s="6"/>
      <c r="AW1157" s="6"/>
      <c r="AX1157" s="6"/>
      <c r="AY1157" s="6"/>
      <c r="AZ1157" s="6"/>
      <c r="BA1157" s="6"/>
      <c r="BB1157" s="6"/>
      <c r="BC1157" s="6"/>
      <c r="BD1157" s="6"/>
      <c r="BE1157" s="6"/>
      <c r="BF1157" s="6"/>
      <c r="BG1157" s="6"/>
      <c r="BH1157" s="6"/>
      <c r="BI1157" s="6"/>
      <c r="BJ1157" s="6"/>
      <c r="BK1157" s="6"/>
      <c r="BL1157" s="6"/>
      <c r="BM1157" s="6"/>
      <c r="BN1157" s="6"/>
      <c r="BO1157" s="6"/>
      <c r="BP1157" s="6"/>
      <c r="BQ1157" s="6"/>
      <c r="BR1157" s="6"/>
      <c r="BS1157" s="6"/>
      <c r="BT1157" s="6"/>
      <c r="BU1157" s="6"/>
      <c r="BV1157" s="6"/>
      <c r="BW1157" s="6"/>
      <c r="BX1157" s="6"/>
      <c r="BY1157" s="6"/>
      <c r="BZ1157" s="6"/>
      <c r="CA1157" s="6"/>
      <c r="CB1157" s="6"/>
      <c r="CC1157" s="6"/>
      <c r="CD1157" s="6"/>
      <c r="CE1157" s="6"/>
      <c r="CF1157" s="6"/>
      <c r="CG1157" s="6"/>
      <c r="CH1157" s="6"/>
      <c r="CI1157" s="6"/>
      <c r="CJ1157" s="6"/>
      <c r="CK1157" s="6"/>
      <c r="CL1157" s="6"/>
      <c r="CM1157" s="6"/>
      <c r="CN1157" s="6"/>
      <c r="CO1157" s="6"/>
      <c r="CP1157" s="6"/>
      <c r="CQ1157" s="6"/>
      <c r="CR1157" s="6"/>
      <c r="CS1157" s="6"/>
      <c r="CT1157" s="6"/>
      <c r="CU1157" s="6"/>
      <c r="CV1157" s="6"/>
      <c r="CW1157" s="6"/>
      <c r="CX1157" s="6"/>
      <c r="CY1157" s="6"/>
      <c r="CZ1157" s="6"/>
      <c r="DA1157" s="6"/>
      <c r="DB1157" s="6"/>
      <c r="DC1157" s="6"/>
      <c r="DD1157" s="6"/>
      <c r="DE1157" s="6"/>
      <c r="DF1157" s="6"/>
      <c r="DG1157" s="6"/>
      <c r="DH1157" s="6"/>
      <c r="DI1157" s="6"/>
      <c r="DJ1157" s="6"/>
      <c r="DK1157" s="6"/>
      <c r="DL1157" s="6"/>
      <c r="DM1157" s="6"/>
      <c r="DN1157" s="6"/>
      <c r="DO1157" s="6"/>
      <c r="DP1157" s="6"/>
      <c r="DQ1157" s="6"/>
      <c r="DR1157" s="6"/>
      <c r="DS1157" s="6"/>
      <c r="DT1157" s="6"/>
      <c r="DU1157" s="6"/>
      <c r="DV1157" s="6"/>
      <c r="DW1157" s="6"/>
      <c r="DX1157" s="6"/>
      <c r="DY1157" s="6"/>
      <c r="DZ1157" s="6"/>
      <c r="EA1157" s="6"/>
      <c r="EB1157" s="6"/>
      <c r="EC1157" s="6"/>
      <c r="ED1157" s="6"/>
      <c r="EE1157" s="6"/>
      <c r="EF1157" s="6"/>
      <c r="EG1157" s="6"/>
      <c r="EH1157" s="6"/>
      <c r="EI1157" s="6"/>
      <c r="EJ1157" s="6"/>
      <c r="EK1157" s="6"/>
      <c r="EL1157" s="6"/>
      <c r="EM1157" s="6"/>
      <c r="EN1157" s="6"/>
      <c r="EO1157" s="6"/>
      <c r="EP1157" s="6"/>
      <c r="EQ1157" s="6"/>
      <c r="ER1157" s="6"/>
      <c r="ES1157" s="6"/>
      <c r="ET1157" s="6"/>
      <c r="EU1157" s="6"/>
      <c r="EV1157" s="6"/>
      <c r="EW1157" s="6"/>
      <c r="EX1157" s="6"/>
      <c r="EY1157" s="6"/>
      <c r="EZ1157" s="6"/>
      <c r="FA1157" s="6"/>
      <c r="FB1157" s="6"/>
      <c r="FC1157" s="6"/>
      <c r="FD1157" s="6"/>
      <c r="FE1157" s="6"/>
      <c r="FF1157" s="6"/>
      <c r="FG1157" s="6"/>
      <c r="FH1157" s="6"/>
      <c r="FI1157" s="6"/>
      <c r="FJ1157" s="6"/>
      <c r="FK1157" s="6"/>
      <c r="FL1157" s="6"/>
      <c r="FM1157" s="6"/>
      <c r="FN1157" s="6"/>
      <c r="FO1157" s="6"/>
      <c r="FP1157" s="6"/>
      <c r="FQ1157" s="6"/>
      <c r="FR1157" s="6"/>
      <c r="FS1157" s="6"/>
      <c r="FT1157" s="6"/>
      <c r="FU1157" s="6"/>
      <c r="FV1157" s="6"/>
      <c r="FW1157" s="6"/>
      <c r="FX1157" s="6"/>
      <c r="FY1157" s="6"/>
      <c r="FZ1157" s="6"/>
      <c r="GA1157" s="6"/>
      <c r="GB1157" s="6"/>
      <c r="GC1157" s="6"/>
      <c r="GD1157" s="6"/>
      <c r="GE1157" s="6"/>
      <c r="GF1157" s="6"/>
      <c r="GG1157" s="6"/>
      <c r="GH1157" s="6"/>
      <c r="GI1157" s="6"/>
      <c r="GJ1157" s="6"/>
      <c r="GK1157" s="6"/>
      <c r="GL1157" s="6"/>
      <c r="GM1157" s="6"/>
      <c r="GN1157" s="6"/>
      <c r="GO1157" s="6"/>
      <c r="GP1157" s="6"/>
      <c r="GQ1157" s="6"/>
      <c r="GR1157" s="6"/>
      <c r="GS1157" s="6"/>
      <c r="GT1157" s="6"/>
      <c r="GU1157" s="6"/>
      <c r="GV1157" s="6"/>
      <c r="GW1157" s="6"/>
      <c r="GX1157" s="6"/>
      <c r="GY1157" s="6"/>
      <c r="GZ1157" s="6"/>
    </row>
    <row r="1158" spans="1:208" x14ac:dyDescent="0.15">
      <c r="A1158" s="153">
        <f t="shared" si="325"/>
        <v>43774</v>
      </c>
      <c r="B1158" s="23" t="str">
        <f t="shared" ca="1" si="335"/>
        <v>n.d</v>
      </c>
      <c r="C1158" s="18">
        <f t="shared" si="326"/>
        <v>285000</v>
      </c>
      <c r="D1158" s="17">
        <f ca="1">IF(A1158&lt;$B$1,VLOOKUP(A1158,[1]DI!$A$4:$B$15000,2,FALSE),0)</f>
        <v>0</v>
      </c>
      <c r="E1158" s="18">
        <f t="shared" ca="1" si="320"/>
        <v>1</v>
      </c>
      <c r="F1158" s="18">
        <f ca="1">(TRUNC(PRODUCT($E$12:$E1157),16))</f>
        <v>1.19285434303586</v>
      </c>
      <c r="G1158" s="18">
        <f t="shared" ca="1" si="337"/>
        <v>1.19285434303586</v>
      </c>
      <c r="H1158" s="18">
        <f t="shared" ca="1" si="321"/>
        <v>1</v>
      </c>
      <c r="I1158" s="17">
        <f t="shared" si="327"/>
        <v>0.03</v>
      </c>
      <c r="J1158" s="5">
        <f t="shared" si="328"/>
        <v>43724</v>
      </c>
      <c r="K1158" s="2">
        <f t="shared" si="329"/>
        <v>36</v>
      </c>
      <c r="L1158" s="27">
        <f t="shared" si="330"/>
        <v>36</v>
      </c>
      <c r="M1158" s="14">
        <f t="shared" si="322"/>
        <v>1.0042316140000001</v>
      </c>
      <c r="N1158" s="14">
        <f t="shared" ca="1" si="323"/>
        <v>1.0042316140000001</v>
      </c>
      <c r="O1158" s="27">
        <f t="shared" si="336"/>
        <v>0</v>
      </c>
      <c r="P1158" s="18">
        <f t="shared" ca="1" si="324"/>
        <v>1206.00999</v>
      </c>
      <c r="Q1158" s="3">
        <f t="shared" si="331"/>
        <v>0</v>
      </c>
      <c r="R1158" s="4" t="str">
        <f t="shared" si="332"/>
        <v>A+J=</v>
      </c>
      <c r="S1158" s="5">
        <f t="shared" si="333"/>
        <v>43906</v>
      </c>
      <c r="T1158" s="8">
        <f t="shared" si="334"/>
        <v>0</v>
      </c>
      <c r="U1158" s="7"/>
      <c r="V1158" s="7"/>
      <c r="W1158" s="7"/>
      <c r="X1158" s="8"/>
      <c r="Y1158" s="6"/>
      <c r="Z1158" s="7"/>
      <c r="AA1158" s="8"/>
      <c r="AB1158" s="8"/>
      <c r="AC1158" s="8"/>
      <c r="AD1158" s="7"/>
      <c r="AE1158" s="9"/>
      <c r="AF1158" s="7"/>
      <c r="AG1158" s="7"/>
      <c r="AH1158" s="6"/>
      <c r="AI1158" s="6"/>
      <c r="AJ1158" s="6"/>
      <c r="AK1158" s="6"/>
      <c r="AL1158" s="6"/>
      <c r="AM1158" s="6"/>
      <c r="AN1158" s="6"/>
      <c r="AO1158" s="6"/>
      <c r="AP1158" s="6"/>
      <c r="AQ1158" s="6"/>
      <c r="AR1158" s="6"/>
      <c r="AS1158" s="6"/>
      <c r="AT1158" s="6"/>
      <c r="AU1158" s="6"/>
      <c r="AV1158" s="6"/>
      <c r="AW1158" s="6"/>
      <c r="AX1158" s="6"/>
      <c r="AY1158" s="6"/>
      <c r="AZ1158" s="6"/>
      <c r="BA1158" s="6"/>
      <c r="BB1158" s="6"/>
      <c r="BC1158" s="6"/>
      <c r="BD1158" s="6"/>
      <c r="BE1158" s="6"/>
      <c r="BF1158" s="6"/>
      <c r="BG1158" s="6"/>
      <c r="BH1158" s="6"/>
      <c r="BI1158" s="6"/>
      <c r="BJ1158" s="6"/>
      <c r="BK1158" s="6"/>
      <c r="BL1158" s="6"/>
      <c r="BM1158" s="6"/>
      <c r="BN1158" s="6"/>
      <c r="BO1158" s="6"/>
      <c r="BP1158" s="6"/>
      <c r="BQ1158" s="6"/>
      <c r="BR1158" s="6"/>
      <c r="BS1158" s="6"/>
      <c r="BT1158" s="6"/>
      <c r="BU1158" s="6"/>
      <c r="BV1158" s="6"/>
      <c r="BW1158" s="6"/>
      <c r="BX1158" s="6"/>
      <c r="BY1158" s="6"/>
      <c r="BZ1158" s="6"/>
      <c r="CA1158" s="6"/>
      <c r="CB1158" s="6"/>
      <c r="CC1158" s="6"/>
      <c r="CD1158" s="6"/>
      <c r="CE1158" s="6"/>
      <c r="CF1158" s="6"/>
      <c r="CG1158" s="6"/>
      <c r="CH1158" s="6"/>
      <c r="CI1158" s="6"/>
      <c r="CJ1158" s="6"/>
      <c r="CK1158" s="6"/>
      <c r="CL1158" s="6"/>
      <c r="CM1158" s="6"/>
      <c r="CN1158" s="6"/>
      <c r="CO1158" s="6"/>
      <c r="CP1158" s="6"/>
      <c r="CQ1158" s="6"/>
      <c r="CR1158" s="6"/>
      <c r="CS1158" s="6"/>
      <c r="CT1158" s="6"/>
      <c r="CU1158" s="6"/>
      <c r="CV1158" s="6"/>
      <c r="CW1158" s="6"/>
      <c r="CX1158" s="6"/>
      <c r="CY1158" s="6"/>
      <c r="CZ1158" s="6"/>
      <c r="DA1158" s="6"/>
      <c r="DB1158" s="6"/>
      <c r="DC1158" s="6"/>
      <c r="DD1158" s="6"/>
      <c r="DE1158" s="6"/>
      <c r="DF1158" s="6"/>
      <c r="DG1158" s="6"/>
      <c r="DH1158" s="6"/>
      <c r="DI1158" s="6"/>
      <c r="DJ1158" s="6"/>
      <c r="DK1158" s="6"/>
      <c r="DL1158" s="6"/>
      <c r="DM1158" s="6"/>
      <c r="DN1158" s="6"/>
      <c r="DO1158" s="6"/>
      <c r="DP1158" s="6"/>
      <c r="DQ1158" s="6"/>
      <c r="DR1158" s="6"/>
      <c r="DS1158" s="6"/>
      <c r="DT1158" s="6"/>
      <c r="DU1158" s="6"/>
      <c r="DV1158" s="6"/>
      <c r="DW1158" s="6"/>
      <c r="DX1158" s="6"/>
      <c r="DY1158" s="6"/>
      <c r="DZ1158" s="6"/>
      <c r="EA1158" s="6"/>
      <c r="EB1158" s="6"/>
      <c r="EC1158" s="6"/>
      <c r="ED1158" s="6"/>
      <c r="EE1158" s="6"/>
      <c r="EF1158" s="6"/>
      <c r="EG1158" s="6"/>
      <c r="EH1158" s="6"/>
      <c r="EI1158" s="6"/>
      <c r="EJ1158" s="6"/>
      <c r="EK1158" s="6"/>
      <c r="EL1158" s="6"/>
      <c r="EM1158" s="6"/>
      <c r="EN1158" s="6"/>
      <c r="EO1158" s="6"/>
      <c r="EP1158" s="6"/>
      <c r="EQ1158" s="6"/>
      <c r="ER1158" s="6"/>
      <c r="ES1158" s="6"/>
      <c r="ET1158" s="6"/>
      <c r="EU1158" s="6"/>
      <c r="EV1158" s="6"/>
      <c r="EW1158" s="6"/>
      <c r="EX1158" s="6"/>
      <c r="EY1158" s="6"/>
      <c r="EZ1158" s="6"/>
      <c r="FA1158" s="6"/>
      <c r="FB1158" s="6"/>
      <c r="FC1158" s="6"/>
      <c r="FD1158" s="6"/>
      <c r="FE1158" s="6"/>
      <c r="FF1158" s="6"/>
      <c r="FG1158" s="6"/>
      <c r="FH1158" s="6"/>
      <c r="FI1158" s="6"/>
      <c r="FJ1158" s="6"/>
      <c r="FK1158" s="6"/>
      <c r="FL1158" s="6"/>
      <c r="FM1158" s="6"/>
      <c r="FN1158" s="6"/>
      <c r="FO1158" s="6"/>
      <c r="FP1158" s="6"/>
      <c r="FQ1158" s="6"/>
      <c r="FR1158" s="6"/>
      <c r="FS1158" s="6"/>
      <c r="FT1158" s="6"/>
      <c r="FU1158" s="6"/>
      <c r="FV1158" s="6"/>
      <c r="FW1158" s="6"/>
      <c r="FX1158" s="6"/>
      <c r="FY1158" s="6"/>
      <c r="FZ1158" s="6"/>
      <c r="GA1158" s="6"/>
      <c r="GB1158" s="6"/>
      <c r="GC1158" s="6"/>
      <c r="GD1158" s="6"/>
      <c r="GE1158" s="6"/>
      <c r="GF1158" s="6"/>
      <c r="GG1158" s="6"/>
      <c r="GH1158" s="6"/>
      <c r="GI1158" s="6"/>
      <c r="GJ1158" s="6"/>
      <c r="GK1158" s="6"/>
      <c r="GL1158" s="6"/>
      <c r="GM1158" s="6"/>
      <c r="GN1158" s="6"/>
      <c r="GO1158" s="6"/>
      <c r="GP1158" s="6"/>
      <c r="GQ1158" s="6"/>
      <c r="GR1158" s="6"/>
      <c r="GS1158" s="6"/>
      <c r="GT1158" s="6"/>
      <c r="GU1158" s="6"/>
      <c r="GV1158" s="6"/>
      <c r="GW1158" s="6"/>
      <c r="GX1158" s="6"/>
      <c r="GY1158" s="6"/>
      <c r="GZ1158" s="6"/>
    </row>
    <row r="1159" spans="1:208" x14ac:dyDescent="0.15">
      <c r="A1159" s="153">
        <f t="shared" si="325"/>
        <v>43775</v>
      </c>
      <c r="B1159" s="23" t="str">
        <f t="shared" ca="1" si="335"/>
        <v>n.d</v>
      </c>
      <c r="C1159" s="18">
        <f t="shared" si="326"/>
        <v>285000</v>
      </c>
      <c r="D1159" s="17">
        <f ca="1">IF(A1159&lt;$B$1,VLOOKUP(A1159,[1]DI!$A$4:$B$15000,2,FALSE),0)</f>
        <v>0</v>
      </c>
      <c r="E1159" s="18">
        <f t="shared" ca="1" si="320"/>
        <v>1</v>
      </c>
      <c r="F1159" s="18">
        <f ca="1">(TRUNC(PRODUCT($E$12:$E1158),16))</f>
        <v>1.19285434303586</v>
      </c>
      <c r="G1159" s="18">
        <f t="shared" ca="1" si="337"/>
        <v>1.19285434303586</v>
      </c>
      <c r="H1159" s="18">
        <f t="shared" ca="1" si="321"/>
        <v>1</v>
      </c>
      <c r="I1159" s="17">
        <f t="shared" si="327"/>
        <v>0.03</v>
      </c>
      <c r="J1159" s="5">
        <f t="shared" si="328"/>
        <v>43724</v>
      </c>
      <c r="K1159" s="2">
        <f t="shared" si="329"/>
        <v>37</v>
      </c>
      <c r="L1159" s="27">
        <f t="shared" si="330"/>
        <v>37</v>
      </c>
      <c r="M1159" s="14">
        <f t="shared" si="322"/>
        <v>1.004349414</v>
      </c>
      <c r="N1159" s="14">
        <f t="shared" ca="1" si="323"/>
        <v>1.004349414</v>
      </c>
      <c r="O1159" s="27">
        <f t="shared" si="336"/>
        <v>0</v>
      </c>
      <c r="P1159" s="18">
        <f t="shared" ca="1" si="324"/>
        <v>1239.5829900000001</v>
      </c>
      <c r="Q1159" s="3">
        <f t="shared" si="331"/>
        <v>0</v>
      </c>
      <c r="R1159" s="4" t="str">
        <f t="shared" si="332"/>
        <v>A+J=</v>
      </c>
      <c r="S1159" s="5">
        <f t="shared" si="333"/>
        <v>43906</v>
      </c>
      <c r="T1159" s="8">
        <f t="shared" si="334"/>
        <v>0</v>
      </c>
      <c r="U1159" s="7"/>
      <c r="V1159" s="7"/>
      <c r="W1159" s="7"/>
      <c r="X1159" s="8"/>
      <c r="Y1159" s="6"/>
      <c r="Z1159" s="7"/>
      <c r="AA1159" s="8"/>
      <c r="AB1159" s="8"/>
      <c r="AC1159" s="8"/>
      <c r="AD1159" s="7"/>
      <c r="AE1159" s="9"/>
      <c r="AF1159" s="7"/>
      <c r="AG1159" s="7"/>
      <c r="AH1159" s="6"/>
      <c r="AI1159" s="6"/>
      <c r="AJ1159" s="6"/>
      <c r="AK1159" s="6"/>
      <c r="AL1159" s="6"/>
      <c r="AM1159" s="6"/>
      <c r="AN1159" s="6"/>
      <c r="AO1159" s="6"/>
      <c r="AP1159" s="6"/>
      <c r="AQ1159" s="6"/>
      <c r="AR1159" s="6"/>
      <c r="AS1159" s="6"/>
      <c r="AT1159" s="6"/>
      <c r="AU1159" s="6"/>
      <c r="AV1159" s="6"/>
      <c r="AW1159" s="6"/>
      <c r="AX1159" s="6"/>
      <c r="AY1159" s="6"/>
      <c r="AZ1159" s="6"/>
      <c r="BA1159" s="6"/>
      <c r="BB1159" s="6"/>
      <c r="BC1159" s="6"/>
      <c r="BD1159" s="6"/>
      <c r="BE1159" s="6"/>
      <c r="BF1159" s="6"/>
      <c r="BG1159" s="6"/>
      <c r="BH1159" s="6"/>
      <c r="BI1159" s="6"/>
      <c r="BJ1159" s="6"/>
      <c r="BK1159" s="6"/>
      <c r="BL1159" s="6"/>
      <c r="BM1159" s="6"/>
      <c r="BN1159" s="6"/>
      <c r="BO1159" s="6"/>
      <c r="BP1159" s="6"/>
      <c r="BQ1159" s="6"/>
      <c r="BR1159" s="6"/>
      <c r="BS1159" s="6"/>
      <c r="BT1159" s="6"/>
      <c r="BU1159" s="6"/>
      <c r="BV1159" s="6"/>
      <c r="BW1159" s="6"/>
      <c r="BX1159" s="6"/>
      <c r="BY1159" s="6"/>
      <c r="BZ1159" s="6"/>
      <c r="CA1159" s="6"/>
      <c r="CB1159" s="6"/>
      <c r="CC1159" s="6"/>
      <c r="CD1159" s="6"/>
      <c r="CE1159" s="6"/>
      <c r="CF1159" s="6"/>
      <c r="CG1159" s="6"/>
      <c r="CH1159" s="6"/>
      <c r="CI1159" s="6"/>
      <c r="CJ1159" s="6"/>
      <c r="CK1159" s="6"/>
      <c r="CL1159" s="6"/>
      <c r="CM1159" s="6"/>
      <c r="CN1159" s="6"/>
      <c r="CO1159" s="6"/>
      <c r="CP1159" s="6"/>
      <c r="CQ1159" s="6"/>
      <c r="CR1159" s="6"/>
      <c r="CS1159" s="6"/>
      <c r="CT1159" s="6"/>
      <c r="CU1159" s="6"/>
      <c r="CV1159" s="6"/>
      <c r="CW1159" s="6"/>
      <c r="CX1159" s="6"/>
      <c r="CY1159" s="6"/>
      <c r="CZ1159" s="6"/>
      <c r="DA1159" s="6"/>
      <c r="DB1159" s="6"/>
      <c r="DC1159" s="6"/>
      <c r="DD1159" s="6"/>
      <c r="DE1159" s="6"/>
      <c r="DF1159" s="6"/>
      <c r="DG1159" s="6"/>
      <c r="DH1159" s="6"/>
      <c r="DI1159" s="6"/>
      <c r="DJ1159" s="6"/>
      <c r="DK1159" s="6"/>
      <c r="DL1159" s="6"/>
      <c r="DM1159" s="6"/>
      <c r="DN1159" s="6"/>
      <c r="DO1159" s="6"/>
      <c r="DP1159" s="6"/>
      <c r="DQ1159" s="6"/>
      <c r="DR1159" s="6"/>
      <c r="DS1159" s="6"/>
      <c r="DT1159" s="6"/>
      <c r="DU1159" s="6"/>
      <c r="DV1159" s="6"/>
      <c r="DW1159" s="6"/>
      <c r="DX1159" s="6"/>
      <c r="DY1159" s="6"/>
      <c r="DZ1159" s="6"/>
      <c r="EA1159" s="6"/>
      <c r="EB1159" s="6"/>
      <c r="EC1159" s="6"/>
      <c r="ED1159" s="6"/>
      <c r="EE1159" s="6"/>
      <c r="EF1159" s="6"/>
      <c r="EG1159" s="6"/>
      <c r="EH1159" s="6"/>
      <c r="EI1159" s="6"/>
      <c r="EJ1159" s="6"/>
      <c r="EK1159" s="6"/>
      <c r="EL1159" s="6"/>
      <c r="EM1159" s="6"/>
      <c r="EN1159" s="6"/>
      <c r="EO1159" s="6"/>
      <c r="EP1159" s="6"/>
      <c r="EQ1159" s="6"/>
      <c r="ER1159" s="6"/>
      <c r="ES1159" s="6"/>
      <c r="ET1159" s="6"/>
      <c r="EU1159" s="6"/>
      <c r="EV1159" s="6"/>
      <c r="EW1159" s="6"/>
      <c r="EX1159" s="6"/>
      <c r="EY1159" s="6"/>
      <c r="EZ1159" s="6"/>
      <c r="FA1159" s="6"/>
      <c r="FB1159" s="6"/>
      <c r="FC1159" s="6"/>
      <c r="FD1159" s="6"/>
      <c r="FE1159" s="6"/>
      <c r="FF1159" s="6"/>
      <c r="FG1159" s="6"/>
      <c r="FH1159" s="6"/>
      <c r="FI1159" s="6"/>
      <c r="FJ1159" s="6"/>
      <c r="FK1159" s="6"/>
      <c r="FL1159" s="6"/>
      <c r="FM1159" s="6"/>
      <c r="FN1159" s="6"/>
      <c r="FO1159" s="6"/>
      <c r="FP1159" s="6"/>
      <c r="FQ1159" s="6"/>
      <c r="FR1159" s="6"/>
      <c r="FS1159" s="6"/>
      <c r="FT1159" s="6"/>
      <c r="FU1159" s="6"/>
      <c r="FV1159" s="6"/>
      <c r="FW1159" s="6"/>
      <c r="FX1159" s="6"/>
      <c r="FY1159" s="6"/>
      <c r="FZ1159" s="6"/>
      <c r="GA1159" s="6"/>
      <c r="GB1159" s="6"/>
      <c r="GC1159" s="6"/>
      <c r="GD1159" s="6"/>
      <c r="GE1159" s="6"/>
      <c r="GF1159" s="6"/>
      <c r="GG1159" s="6"/>
      <c r="GH1159" s="6"/>
      <c r="GI1159" s="6"/>
      <c r="GJ1159" s="6"/>
      <c r="GK1159" s="6"/>
      <c r="GL1159" s="6"/>
      <c r="GM1159" s="6"/>
      <c r="GN1159" s="6"/>
      <c r="GO1159" s="6"/>
      <c r="GP1159" s="6"/>
      <c r="GQ1159" s="6"/>
      <c r="GR1159" s="6"/>
      <c r="GS1159" s="6"/>
      <c r="GT1159" s="6"/>
      <c r="GU1159" s="6"/>
      <c r="GV1159" s="6"/>
      <c r="GW1159" s="6"/>
      <c r="GX1159" s="6"/>
      <c r="GY1159" s="6"/>
      <c r="GZ1159" s="6"/>
    </row>
    <row r="1160" spans="1:208" x14ac:dyDescent="0.15">
      <c r="A1160" s="153">
        <f t="shared" si="325"/>
        <v>43776</v>
      </c>
      <c r="B1160" s="23" t="str">
        <f t="shared" ca="1" si="335"/>
        <v>n.d</v>
      </c>
      <c r="C1160" s="18">
        <f t="shared" si="326"/>
        <v>285000</v>
      </c>
      <c r="D1160" s="17">
        <f ca="1">IF(A1160&lt;$B$1,VLOOKUP(A1160,[1]DI!$A$4:$B$15000,2,FALSE),0)</f>
        <v>0</v>
      </c>
      <c r="E1160" s="18">
        <f t="shared" ca="1" si="320"/>
        <v>1</v>
      </c>
      <c r="F1160" s="18">
        <f ca="1">(TRUNC(PRODUCT($E$12:$E1159),16))</f>
        <v>1.19285434303586</v>
      </c>
      <c r="G1160" s="18">
        <f t="shared" ca="1" si="337"/>
        <v>1.19285434303586</v>
      </c>
      <c r="H1160" s="18">
        <f t="shared" ca="1" si="321"/>
        <v>1</v>
      </c>
      <c r="I1160" s="17">
        <f t="shared" si="327"/>
        <v>0.03</v>
      </c>
      <c r="J1160" s="5">
        <f t="shared" si="328"/>
        <v>43724</v>
      </c>
      <c r="K1160" s="2">
        <f t="shared" si="329"/>
        <v>38</v>
      </c>
      <c r="L1160" s="27">
        <f t="shared" si="330"/>
        <v>38</v>
      </c>
      <c r="M1160" s="14">
        <f t="shared" si="322"/>
        <v>1.004467228</v>
      </c>
      <c r="N1160" s="14">
        <f t="shared" ca="1" si="323"/>
        <v>1.004467228</v>
      </c>
      <c r="O1160" s="27">
        <f t="shared" si="336"/>
        <v>0</v>
      </c>
      <c r="P1160" s="18">
        <f t="shared" ca="1" si="324"/>
        <v>1273.1599799999999</v>
      </c>
      <c r="Q1160" s="3">
        <f t="shared" si="331"/>
        <v>0</v>
      </c>
      <c r="R1160" s="4" t="str">
        <f t="shared" si="332"/>
        <v>A+J=</v>
      </c>
      <c r="S1160" s="5">
        <f t="shared" si="333"/>
        <v>43906</v>
      </c>
      <c r="T1160" s="8">
        <f t="shared" si="334"/>
        <v>0</v>
      </c>
      <c r="U1160" s="7"/>
      <c r="V1160" s="7"/>
      <c r="W1160" s="7"/>
      <c r="X1160" s="8"/>
      <c r="Y1160" s="6"/>
      <c r="Z1160" s="7"/>
      <c r="AA1160" s="8"/>
      <c r="AB1160" s="8"/>
      <c r="AC1160" s="8"/>
      <c r="AD1160" s="7"/>
      <c r="AE1160" s="9"/>
      <c r="AF1160" s="7"/>
      <c r="AG1160" s="7"/>
      <c r="AH1160" s="6"/>
      <c r="AI1160" s="6"/>
      <c r="AJ1160" s="6"/>
      <c r="AK1160" s="6"/>
      <c r="AL1160" s="6"/>
      <c r="AM1160" s="6"/>
      <c r="AN1160" s="6"/>
      <c r="AO1160" s="6"/>
      <c r="AP1160" s="6"/>
      <c r="AQ1160" s="6"/>
      <c r="AR1160" s="6"/>
      <c r="AS1160" s="6"/>
      <c r="AT1160" s="6"/>
      <c r="AU1160" s="6"/>
      <c r="AV1160" s="6"/>
      <c r="AW1160" s="6"/>
      <c r="AX1160" s="6"/>
      <c r="AY1160" s="6"/>
      <c r="AZ1160" s="6"/>
      <c r="BA1160" s="6"/>
      <c r="BB1160" s="6"/>
      <c r="BC1160" s="6"/>
      <c r="BD1160" s="6"/>
      <c r="BE1160" s="6"/>
      <c r="BF1160" s="6"/>
      <c r="BG1160" s="6"/>
      <c r="BH1160" s="6"/>
      <c r="BI1160" s="6"/>
      <c r="BJ1160" s="6"/>
      <c r="BK1160" s="6"/>
      <c r="BL1160" s="6"/>
      <c r="BM1160" s="6"/>
      <c r="BN1160" s="6"/>
      <c r="BO1160" s="6"/>
      <c r="BP1160" s="6"/>
      <c r="BQ1160" s="6"/>
      <c r="BR1160" s="6"/>
      <c r="BS1160" s="6"/>
      <c r="BT1160" s="6"/>
      <c r="BU1160" s="6"/>
      <c r="BV1160" s="6"/>
      <c r="BW1160" s="6"/>
      <c r="BX1160" s="6"/>
      <c r="BY1160" s="6"/>
      <c r="BZ1160" s="6"/>
      <c r="CA1160" s="6"/>
      <c r="CB1160" s="6"/>
      <c r="CC1160" s="6"/>
      <c r="CD1160" s="6"/>
      <c r="CE1160" s="6"/>
      <c r="CF1160" s="6"/>
      <c r="CG1160" s="6"/>
      <c r="CH1160" s="6"/>
      <c r="CI1160" s="6"/>
      <c r="CJ1160" s="6"/>
      <c r="CK1160" s="6"/>
      <c r="CL1160" s="6"/>
      <c r="CM1160" s="6"/>
      <c r="CN1160" s="6"/>
      <c r="CO1160" s="6"/>
      <c r="CP1160" s="6"/>
      <c r="CQ1160" s="6"/>
      <c r="CR1160" s="6"/>
      <c r="CS1160" s="6"/>
      <c r="CT1160" s="6"/>
      <c r="CU1160" s="6"/>
      <c r="CV1160" s="6"/>
      <c r="CW1160" s="6"/>
      <c r="CX1160" s="6"/>
      <c r="CY1160" s="6"/>
      <c r="CZ1160" s="6"/>
      <c r="DA1160" s="6"/>
      <c r="DB1160" s="6"/>
      <c r="DC1160" s="6"/>
      <c r="DD1160" s="6"/>
      <c r="DE1160" s="6"/>
      <c r="DF1160" s="6"/>
      <c r="DG1160" s="6"/>
      <c r="DH1160" s="6"/>
      <c r="DI1160" s="6"/>
      <c r="DJ1160" s="6"/>
      <c r="DK1160" s="6"/>
      <c r="DL1160" s="6"/>
      <c r="DM1160" s="6"/>
      <c r="DN1160" s="6"/>
      <c r="DO1160" s="6"/>
      <c r="DP1160" s="6"/>
      <c r="DQ1160" s="6"/>
      <c r="DR1160" s="6"/>
      <c r="DS1160" s="6"/>
      <c r="DT1160" s="6"/>
      <c r="DU1160" s="6"/>
      <c r="DV1160" s="6"/>
      <c r="DW1160" s="6"/>
      <c r="DX1160" s="6"/>
      <c r="DY1160" s="6"/>
      <c r="DZ1160" s="6"/>
      <c r="EA1160" s="6"/>
      <c r="EB1160" s="6"/>
      <c r="EC1160" s="6"/>
      <c r="ED1160" s="6"/>
      <c r="EE1160" s="6"/>
      <c r="EF1160" s="6"/>
      <c r="EG1160" s="6"/>
      <c r="EH1160" s="6"/>
      <c r="EI1160" s="6"/>
      <c r="EJ1160" s="6"/>
      <c r="EK1160" s="6"/>
      <c r="EL1160" s="6"/>
      <c r="EM1160" s="6"/>
      <c r="EN1160" s="6"/>
      <c r="EO1160" s="6"/>
      <c r="EP1160" s="6"/>
      <c r="EQ1160" s="6"/>
      <c r="ER1160" s="6"/>
      <c r="ES1160" s="6"/>
      <c r="ET1160" s="6"/>
      <c r="EU1160" s="6"/>
      <c r="EV1160" s="6"/>
      <c r="EW1160" s="6"/>
      <c r="EX1160" s="6"/>
      <c r="EY1160" s="6"/>
      <c r="EZ1160" s="6"/>
      <c r="FA1160" s="6"/>
      <c r="FB1160" s="6"/>
      <c r="FC1160" s="6"/>
      <c r="FD1160" s="6"/>
      <c r="FE1160" s="6"/>
      <c r="FF1160" s="6"/>
      <c r="FG1160" s="6"/>
      <c r="FH1160" s="6"/>
      <c r="FI1160" s="6"/>
      <c r="FJ1160" s="6"/>
      <c r="FK1160" s="6"/>
      <c r="FL1160" s="6"/>
      <c r="FM1160" s="6"/>
      <c r="FN1160" s="6"/>
      <c r="FO1160" s="6"/>
      <c r="FP1160" s="6"/>
      <c r="FQ1160" s="6"/>
      <c r="FR1160" s="6"/>
      <c r="FS1160" s="6"/>
      <c r="FT1160" s="6"/>
      <c r="FU1160" s="6"/>
      <c r="FV1160" s="6"/>
      <c r="FW1160" s="6"/>
      <c r="FX1160" s="6"/>
      <c r="FY1160" s="6"/>
      <c r="FZ1160" s="6"/>
      <c r="GA1160" s="6"/>
      <c r="GB1160" s="6"/>
      <c r="GC1160" s="6"/>
      <c r="GD1160" s="6"/>
      <c r="GE1160" s="6"/>
      <c r="GF1160" s="6"/>
      <c r="GG1160" s="6"/>
      <c r="GH1160" s="6"/>
      <c r="GI1160" s="6"/>
      <c r="GJ1160" s="6"/>
      <c r="GK1160" s="6"/>
      <c r="GL1160" s="6"/>
      <c r="GM1160" s="6"/>
      <c r="GN1160" s="6"/>
      <c r="GO1160" s="6"/>
      <c r="GP1160" s="6"/>
      <c r="GQ1160" s="6"/>
      <c r="GR1160" s="6"/>
      <c r="GS1160" s="6"/>
      <c r="GT1160" s="6"/>
      <c r="GU1160" s="6"/>
      <c r="GV1160" s="6"/>
      <c r="GW1160" s="6"/>
      <c r="GX1160" s="6"/>
      <c r="GY1160" s="6"/>
      <c r="GZ1160" s="6"/>
    </row>
    <row r="1161" spans="1:208" x14ac:dyDescent="0.15">
      <c r="A1161" s="153">
        <f t="shared" si="325"/>
        <v>43777</v>
      </c>
      <c r="B1161" s="23" t="str">
        <f t="shared" ca="1" si="335"/>
        <v>n.d</v>
      </c>
      <c r="C1161" s="18">
        <f t="shared" si="326"/>
        <v>285000</v>
      </c>
      <c r="D1161" s="17">
        <f ca="1">IF(A1161&lt;$B$1,VLOOKUP(A1161,[1]DI!$A$4:$B$15000,2,FALSE),0)</f>
        <v>0</v>
      </c>
      <c r="E1161" s="18">
        <f t="shared" ca="1" si="320"/>
        <v>1</v>
      </c>
      <c r="F1161" s="18">
        <f ca="1">(TRUNC(PRODUCT($E$12:$E1160),16))</f>
        <v>1.19285434303586</v>
      </c>
      <c r="G1161" s="18">
        <f t="shared" ca="1" si="337"/>
        <v>1.19285434303586</v>
      </c>
      <c r="H1161" s="18">
        <f t="shared" ca="1" si="321"/>
        <v>1</v>
      </c>
      <c r="I1161" s="17">
        <f t="shared" si="327"/>
        <v>0.03</v>
      </c>
      <c r="J1161" s="5">
        <f t="shared" si="328"/>
        <v>43724</v>
      </c>
      <c r="K1161" s="2">
        <f t="shared" si="329"/>
        <v>39</v>
      </c>
      <c r="L1161" s="27">
        <f t="shared" si="330"/>
        <v>39</v>
      </c>
      <c r="M1161" s="14">
        <f t="shared" si="322"/>
        <v>1.004585056</v>
      </c>
      <c r="N1161" s="14">
        <f t="shared" ca="1" si="323"/>
        <v>1.004585056</v>
      </c>
      <c r="O1161" s="27">
        <f t="shared" si="336"/>
        <v>0</v>
      </c>
      <c r="P1161" s="18">
        <f t="shared" ca="1" si="324"/>
        <v>1306.7409600000001</v>
      </c>
      <c r="Q1161" s="3">
        <f t="shared" si="331"/>
        <v>0</v>
      </c>
      <c r="R1161" s="4" t="str">
        <f t="shared" si="332"/>
        <v>A+J=</v>
      </c>
      <c r="S1161" s="5">
        <f t="shared" si="333"/>
        <v>43906</v>
      </c>
      <c r="T1161" s="8">
        <f t="shared" si="334"/>
        <v>0</v>
      </c>
      <c r="U1161" s="7"/>
      <c r="V1161" s="7"/>
      <c r="W1161" s="7"/>
      <c r="X1161" s="8"/>
      <c r="Y1161" s="6"/>
      <c r="Z1161" s="7"/>
      <c r="AA1161" s="8"/>
      <c r="AB1161" s="8"/>
      <c r="AC1161" s="8"/>
      <c r="AD1161" s="7"/>
      <c r="AE1161" s="9"/>
      <c r="AF1161" s="7"/>
      <c r="AG1161" s="7"/>
      <c r="AH1161" s="6"/>
      <c r="AI1161" s="6"/>
      <c r="AJ1161" s="6"/>
      <c r="AK1161" s="6"/>
      <c r="AL1161" s="6"/>
      <c r="AM1161" s="6"/>
      <c r="AN1161" s="6"/>
      <c r="AO1161" s="6"/>
      <c r="AP1161" s="6"/>
      <c r="AQ1161" s="6"/>
      <c r="AR1161" s="6"/>
      <c r="AS1161" s="6"/>
      <c r="AT1161" s="6"/>
      <c r="AU1161" s="6"/>
      <c r="AV1161" s="6"/>
      <c r="AW1161" s="6"/>
      <c r="AX1161" s="6"/>
      <c r="AY1161" s="6"/>
      <c r="AZ1161" s="6"/>
      <c r="BA1161" s="6"/>
      <c r="BB1161" s="6"/>
      <c r="BC1161" s="6"/>
      <c r="BD1161" s="6"/>
      <c r="BE1161" s="6"/>
      <c r="BF1161" s="6"/>
      <c r="BG1161" s="6"/>
      <c r="BH1161" s="6"/>
      <c r="BI1161" s="6"/>
      <c r="BJ1161" s="6"/>
      <c r="BK1161" s="6"/>
      <c r="BL1161" s="6"/>
      <c r="BM1161" s="6"/>
      <c r="BN1161" s="6"/>
      <c r="BO1161" s="6"/>
      <c r="BP1161" s="6"/>
      <c r="BQ1161" s="6"/>
      <c r="BR1161" s="6"/>
      <c r="BS1161" s="6"/>
      <c r="BT1161" s="6"/>
      <c r="BU1161" s="6"/>
      <c r="BV1161" s="6"/>
      <c r="BW1161" s="6"/>
      <c r="BX1161" s="6"/>
      <c r="BY1161" s="6"/>
      <c r="BZ1161" s="6"/>
      <c r="CA1161" s="6"/>
      <c r="CB1161" s="6"/>
      <c r="CC1161" s="6"/>
      <c r="CD1161" s="6"/>
      <c r="CE1161" s="6"/>
      <c r="CF1161" s="6"/>
      <c r="CG1161" s="6"/>
      <c r="CH1161" s="6"/>
      <c r="CI1161" s="6"/>
      <c r="CJ1161" s="6"/>
      <c r="CK1161" s="6"/>
      <c r="CL1161" s="6"/>
      <c r="CM1161" s="6"/>
      <c r="CN1161" s="6"/>
      <c r="CO1161" s="6"/>
      <c r="CP1161" s="6"/>
      <c r="CQ1161" s="6"/>
      <c r="CR1161" s="6"/>
      <c r="CS1161" s="6"/>
      <c r="CT1161" s="6"/>
      <c r="CU1161" s="6"/>
      <c r="CV1161" s="6"/>
      <c r="CW1161" s="6"/>
      <c r="CX1161" s="6"/>
      <c r="CY1161" s="6"/>
      <c r="CZ1161" s="6"/>
      <c r="DA1161" s="6"/>
      <c r="DB1161" s="6"/>
      <c r="DC1161" s="6"/>
      <c r="DD1161" s="6"/>
      <c r="DE1161" s="6"/>
      <c r="DF1161" s="6"/>
      <c r="DG1161" s="6"/>
      <c r="DH1161" s="6"/>
      <c r="DI1161" s="6"/>
      <c r="DJ1161" s="6"/>
      <c r="DK1161" s="6"/>
      <c r="DL1161" s="6"/>
      <c r="DM1161" s="6"/>
      <c r="DN1161" s="6"/>
      <c r="DO1161" s="6"/>
      <c r="DP1161" s="6"/>
      <c r="DQ1161" s="6"/>
      <c r="DR1161" s="6"/>
      <c r="DS1161" s="6"/>
      <c r="DT1161" s="6"/>
      <c r="DU1161" s="6"/>
      <c r="DV1161" s="6"/>
      <c r="DW1161" s="6"/>
      <c r="DX1161" s="6"/>
      <c r="DY1161" s="6"/>
      <c r="DZ1161" s="6"/>
      <c r="EA1161" s="6"/>
      <c r="EB1161" s="6"/>
      <c r="EC1161" s="6"/>
      <c r="ED1161" s="6"/>
      <c r="EE1161" s="6"/>
      <c r="EF1161" s="6"/>
      <c r="EG1161" s="6"/>
      <c r="EH1161" s="6"/>
      <c r="EI1161" s="6"/>
      <c r="EJ1161" s="6"/>
      <c r="EK1161" s="6"/>
      <c r="EL1161" s="6"/>
      <c r="EM1161" s="6"/>
      <c r="EN1161" s="6"/>
      <c r="EO1161" s="6"/>
      <c r="EP1161" s="6"/>
      <c r="EQ1161" s="6"/>
      <c r="ER1161" s="6"/>
      <c r="ES1161" s="6"/>
      <c r="ET1161" s="6"/>
      <c r="EU1161" s="6"/>
      <c r="EV1161" s="6"/>
      <c r="EW1161" s="6"/>
      <c r="EX1161" s="6"/>
      <c r="EY1161" s="6"/>
      <c r="EZ1161" s="6"/>
      <c r="FA1161" s="6"/>
      <c r="FB1161" s="6"/>
      <c r="FC1161" s="6"/>
      <c r="FD1161" s="6"/>
      <c r="FE1161" s="6"/>
      <c r="FF1161" s="6"/>
      <c r="FG1161" s="6"/>
      <c r="FH1161" s="6"/>
      <c r="FI1161" s="6"/>
      <c r="FJ1161" s="6"/>
      <c r="FK1161" s="6"/>
      <c r="FL1161" s="6"/>
      <c r="FM1161" s="6"/>
      <c r="FN1161" s="6"/>
      <c r="FO1161" s="6"/>
      <c r="FP1161" s="6"/>
      <c r="FQ1161" s="6"/>
      <c r="FR1161" s="6"/>
      <c r="FS1161" s="6"/>
      <c r="FT1161" s="6"/>
      <c r="FU1161" s="6"/>
      <c r="FV1161" s="6"/>
      <c r="FW1161" s="6"/>
      <c r="FX1161" s="6"/>
      <c r="FY1161" s="6"/>
      <c r="FZ1161" s="6"/>
      <c r="GA1161" s="6"/>
      <c r="GB1161" s="6"/>
      <c r="GC1161" s="6"/>
      <c r="GD1161" s="6"/>
      <c r="GE1161" s="6"/>
      <c r="GF1161" s="6"/>
      <c r="GG1161" s="6"/>
      <c r="GH1161" s="6"/>
      <c r="GI1161" s="6"/>
      <c r="GJ1161" s="6"/>
      <c r="GK1161" s="6"/>
      <c r="GL1161" s="6"/>
      <c r="GM1161" s="6"/>
      <c r="GN1161" s="6"/>
      <c r="GO1161" s="6"/>
      <c r="GP1161" s="6"/>
      <c r="GQ1161" s="6"/>
      <c r="GR1161" s="6"/>
      <c r="GS1161" s="6"/>
      <c r="GT1161" s="6"/>
      <c r="GU1161" s="6"/>
      <c r="GV1161" s="6"/>
      <c r="GW1161" s="6"/>
      <c r="GX1161" s="6"/>
      <c r="GY1161" s="6"/>
      <c r="GZ1161" s="6"/>
    </row>
    <row r="1162" spans="1:208" x14ac:dyDescent="0.15">
      <c r="A1162" s="153">
        <f t="shared" si="325"/>
        <v>43778</v>
      </c>
      <c r="B1162" s="23" t="str">
        <f t="shared" ca="1" si="335"/>
        <v>n.d</v>
      </c>
      <c r="C1162" s="18">
        <f t="shared" si="326"/>
        <v>285000</v>
      </c>
      <c r="D1162" s="17">
        <f ca="1">IF(A1162&lt;$B$1,VLOOKUP(A1162,[1]DI!$A$4:$B$15000,2,FALSE),0)</f>
        <v>0</v>
      </c>
      <c r="E1162" s="18">
        <f t="shared" ca="1" si="320"/>
        <v>1</v>
      </c>
      <c r="F1162" s="18">
        <f ca="1">(TRUNC(PRODUCT($E$12:$E1161),16))</f>
        <v>1.19285434303586</v>
      </c>
      <c r="G1162" s="18">
        <f t="shared" ca="1" si="337"/>
        <v>1.19285434303586</v>
      </c>
      <c r="H1162" s="18">
        <f t="shared" ca="1" si="321"/>
        <v>1</v>
      </c>
      <c r="I1162" s="17">
        <f t="shared" si="327"/>
        <v>0.03</v>
      </c>
      <c r="J1162" s="5">
        <f t="shared" si="328"/>
        <v>43724</v>
      </c>
      <c r="K1162" s="2">
        <f t="shared" si="329"/>
        <v>39</v>
      </c>
      <c r="L1162" s="27">
        <f t="shared" si="330"/>
        <v>40</v>
      </c>
      <c r="M1162" s="14">
        <f t="shared" si="322"/>
        <v>1.004702897</v>
      </c>
      <c r="N1162" s="14">
        <f t="shared" ca="1" si="323"/>
        <v>1.004702897</v>
      </c>
      <c r="O1162" s="27">
        <f t="shared" si="336"/>
        <v>0</v>
      </c>
      <c r="P1162" s="18">
        <f t="shared" ca="1" si="324"/>
        <v>1340.3256449999999</v>
      </c>
      <c r="Q1162" s="3">
        <f t="shared" si="331"/>
        <v>0</v>
      </c>
      <c r="R1162" s="4" t="str">
        <f t="shared" si="332"/>
        <v>A+J=</v>
      </c>
      <c r="S1162" s="5">
        <f t="shared" si="333"/>
        <v>43906</v>
      </c>
      <c r="T1162" s="8">
        <f t="shared" si="334"/>
        <v>0</v>
      </c>
      <c r="U1162" s="7"/>
      <c r="V1162" s="7"/>
      <c r="W1162" s="7"/>
      <c r="X1162" s="8"/>
      <c r="Y1162" s="6"/>
      <c r="Z1162" s="7"/>
      <c r="AA1162" s="8"/>
      <c r="AB1162" s="8"/>
      <c r="AC1162" s="8"/>
      <c r="AD1162" s="7"/>
      <c r="AE1162" s="9"/>
      <c r="AF1162" s="7"/>
      <c r="AG1162" s="7"/>
      <c r="AH1162" s="6"/>
      <c r="AI1162" s="6"/>
      <c r="AJ1162" s="6"/>
      <c r="AK1162" s="6"/>
      <c r="AL1162" s="6"/>
      <c r="AM1162" s="6"/>
      <c r="AN1162" s="6"/>
      <c r="AO1162" s="6"/>
      <c r="AP1162" s="6"/>
      <c r="AQ1162" s="6"/>
      <c r="AR1162" s="6"/>
      <c r="AS1162" s="6"/>
      <c r="AT1162" s="6"/>
      <c r="AU1162" s="6"/>
      <c r="AV1162" s="6"/>
      <c r="AW1162" s="6"/>
      <c r="AX1162" s="6"/>
      <c r="AY1162" s="6"/>
      <c r="AZ1162" s="6"/>
      <c r="BA1162" s="6"/>
      <c r="BB1162" s="6"/>
      <c r="BC1162" s="6"/>
      <c r="BD1162" s="6"/>
      <c r="BE1162" s="6"/>
      <c r="BF1162" s="6"/>
      <c r="BG1162" s="6"/>
      <c r="BH1162" s="6"/>
      <c r="BI1162" s="6"/>
      <c r="BJ1162" s="6"/>
      <c r="BK1162" s="6"/>
      <c r="BL1162" s="6"/>
      <c r="BM1162" s="6"/>
      <c r="BN1162" s="6"/>
      <c r="BO1162" s="6"/>
      <c r="BP1162" s="6"/>
      <c r="BQ1162" s="6"/>
      <c r="BR1162" s="6"/>
      <c r="BS1162" s="6"/>
      <c r="BT1162" s="6"/>
      <c r="BU1162" s="6"/>
      <c r="BV1162" s="6"/>
      <c r="BW1162" s="6"/>
      <c r="BX1162" s="6"/>
      <c r="BY1162" s="6"/>
      <c r="BZ1162" s="6"/>
      <c r="CA1162" s="6"/>
      <c r="CB1162" s="6"/>
      <c r="CC1162" s="6"/>
      <c r="CD1162" s="6"/>
      <c r="CE1162" s="6"/>
      <c r="CF1162" s="6"/>
      <c r="CG1162" s="6"/>
      <c r="CH1162" s="6"/>
      <c r="CI1162" s="6"/>
      <c r="CJ1162" s="6"/>
      <c r="CK1162" s="6"/>
      <c r="CL1162" s="6"/>
      <c r="CM1162" s="6"/>
      <c r="CN1162" s="6"/>
      <c r="CO1162" s="6"/>
      <c r="CP1162" s="6"/>
      <c r="CQ1162" s="6"/>
      <c r="CR1162" s="6"/>
      <c r="CS1162" s="6"/>
      <c r="CT1162" s="6"/>
      <c r="CU1162" s="6"/>
      <c r="CV1162" s="6"/>
      <c r="CW1162" s="6"/>
      <c r="CX1162" s="6"/>
      <c r="CY1162" s="6"/>
      <c r="CZ1162" s="6"/>
      <c r="DA1162" s="6"/>
      <c r="DB1162" s="6"/>
      <c r="DC1162" s="6"/>
      <c r="DD1162" s="6"/>
      <c r="DE1162" s="6"/>
      <c r="DF1162" s="6"/>
      <c r="DG1162" s="6"/>
      <c r="DH1162" s="6"/>
      <c r="DI1162" s="6"/>
      <c r="DJ1162" s="6"/>
      <c r="DK1162" s="6"/>
      <c r="DL1162" s="6"/>
      <c r="DM1162" s="6"/>
      <c r="DN1162" s="6"/>
      <c r="DO1162" s="6"/>
      <c r="DP1162" s="6"/>
      <c r="DQ1162" s="6"/>
      <c r="DR1162" s="6"/>
      <c r="DS1162" s="6"/>
      <c r="DT1162" s="6"/>
      <c r="DU1162" s="6"/>
      <c r="DV1162" s="6"/>
      <c r="DW1162" s="6"/>
      <c r="DX1162" s="6"/>
      <c r="DY1162" s="6"/>
      <c r="DZ1162" s="6"/>
      <c r="EA1162" s="6"/>
      <c r="EB1162" s="6"/>
      <c r="EC1162" s="6"/>
      <c r="ED1162" s="6"/>
      <c r="EE1162" s="6"/>
      <c r="EF1162" s="6"/>
      <c r="EG1162" s="6"/>
      <c r="EH1162" s="6"/>
      <c r="EI1162" s="6"/>
      <c r="EJ1162" s="6"/>
      <c r="EK1162" s="6"/>
      <c r="EL1162" s="6"/>
      <c r="EM1162" s="6"/>
      <c r="EN1162" s="6"/>
      <c r="EO1162" s="6"/>
      <c r="EP1162" s="6"/>
      <c r="EQ1162" s="6"/>
      <c r="ER1162" s="6"/>
      <c r="ES1162" s="6"/>
      <c r="ET1162" s="6"/>
      <c r="EU1162" s="6"/>
      <c r="EV1162" s="6"/>
      <c r="EW1162" s="6"/>
      <c r="EX1162" s="6"/>
      <c r="EY1162" s="6"/>
      <c r="EZ1162" s="6"/>
      <c r="FA1162" s="6"/>
      <c r="FB1162" s="6"/>
      <c r="FC1162" s="6"/>
      <c r="FD1162" s="6"/>
      <c r="FE1162" s="6"/>
      <c r="FF1162" s="6"/>
      <c r="FG1162" s="6"/>
      <c r="FH1162" s="6"/>
      <c r="FI1162" s="6"/>
      <c r="FJ1162" s="6"/>
      <c r="FK1162" s="6"/>
      <c r="FL1162" s="6"/>
      <c r="FM1162" s="6"/>
      <c r="FN1162" s="6"/>
      <c r="FO1162" s="6"/>
      <c r="FP1162" s="6"/>
      <c r="FQ1162" s="6"/>
      <c r="FR1162" s="6"/>
      <c r="FS1162" s="6"/>
      <c r="FT1162" s="6"/>
      <c r="FU1162" s="6"/>
      <c r="FV1162" s="6"/>
      <c r="FW1162" s="6"/>
      <c r="FX1162" s="6"/>
      <c r="FY1162" s="6"/>
      <c r="FZ1162" s="6"/>
      <c r="GA1162" s="6"/>
      <c r="GB1162" s="6"/>
      <c r="GC1162" s="6"/>
      <c r="GD1162" s="6"/>
      <c r="GE1162" s="6"/>
      <c r="GF1162" s="6"/>
      <c r="GG1162" s="6"/>
      <c r="GH1162" s="6"/>
      <c r="GI1162" s="6"/>
      <c r="GJ1162" s="6"/>
      <c r="GK1162" s="6"/>
      <c r="GL1162" s="6"/>
      <c r="GM1162" s="6"/>
      <c r="GN1162" s="6"/>
      <c r="GO1162" s="6"/>
      <c r="GP1162" s="6"/>
      <c r="GQ1162" s="6"/>
      <c r="GR1162" s="6"/>
      <c r="GS1162" s="6"/>
      <c r="GT1162" s="6"/>
      <c r="GU1162" s="6"/>
      <c r="GV1162" s="6"/>
      <c r="GW1162" s="6"/>
      <c r="GX1162" s="6"/>
      <c r="GY1162" s="6"/>
      <c r="GZ1162" s="6"/>
    </row>
    <row r="1163" spans="1:208" x14ac:dyDescent="0.15">
      <c r="A1163" s="153">
        <f t="shared" si="325"/>
        <v>43779</v>
      </c>
      <c r="B1163" s="23" t="str">
        <f t="shared" ca="1" si="335"/>
        <v>n.d</v>
      </c>
      <c r="C1163" s="18">
        <f t="shared" si="326"/>
        <v>285000</v>
      </c>
      <c r="D1163" s="17">
        <f ca="1">IF(A1163&lt;$B$1,VLOOKUP(A1163,[1]DI!$A$4:$B$15000,2,FALSE),0)</f>
        <v>0</v>
      </c>
      <c r="E1163" s="18">
        <f t="shared" ca="1" si="320"/>
        <v>1</v>
      </c>
      <c r="F1163" s="18">
        <f ca="1">(TRUNC(PRODUCT($E$12:$E1162),16))</f>
        <v>1.19285434303586</v>
      </c>
      <c r="G1163" s="18">
        <f t="shared" ca="1" si="337"/>
        <v>1.19285434303586</v>
      </c>
      <c r="H1163" s="18">
        <f t="shared" ca="1" si="321"/>
        <v>1</v>
      </c>
      <c r="I1163" s="17">
        <f t="shared" si="327"/>
        <v>0.03</v>
      </c>
      <c r="J1163" s="5">
        <f t="shared" si="328"/>
        <v>43724</v>
      </c>
      <c r="K1163" s="2">
        <f t="shared" si="329"/>
        <v>39</v>
      </c>
      <c r="L1163" s="27">
        <f t="shared" si="330"/>
        <v>40</v>
      </c>
      <c r="M1163" s="14">
        <f t="shared" si="322"/>
        <v>1.004702897</v>
      </c>
      <c r="N1163" s="14">
        <f t="shared" ca="1" si="323"/>
        <v>1.004702897</v>
      </c>
      <c r="O1163" s="27">
        <f t="shared" si="336"/>
        <v>0</v>
      </c>
      <c r="P1163" s="18">
        <f t="shared" ca="1" si="324"/>
        <v>1340.3256449999999</v>
      </c>
      <c r="Q1163" s="3">
        <f t="shared" si="331"/>
        <v>0</v>
      </c>
      <c r="R1163" s="4" t="str">
        <f t="shared" si="332"/>
        <v>A+J=</v>
      </c>
      <c r="S1163" s="5">
        <f t="shared" si="333"/>
        <v>43906</v>
      </c>
      <c r="T1163" s="8">
        <f t="shared" si="334"/>
        <v>0</v>
      </c>
      <c r="U1163" s="7"/>
      <c r="V1163" s="7"/>
      <c r="W1163" s="7"/>
      <c r="X1163" s="8"/>
      <c r="Y1163" s="6"/>
      <c r="Z1163" s="7"/>
      <c r="AA1163" s="8"/>
      <c r="AB1163" s="8"/>
      <c r="AC1163" s="8"/>
      <c r="AD1163" s="7"/>
      <c r="AE1163" s="9"/>
      <c r="AF1163" s="7"/>
      <c r="AG1163" s="7"/>
      <c r="AH1163" s="6"/>
      <c r="AI1163" s="6"/>
      <c r="AJ1163" s="6"/>
      <c r="AK1163" s="6"/>
      <c r="AL1163" s="6"/>
      <c r="AM1163" s="6"/>
      <c r="AN1163" s="6"/>
      <c r="AO1163" s="6"/>
      <c r="AP1163" s="6"/>
      <c r="AQ1163" s="6"/>
      <c r="AR1163" s="6"/>
      <c r="AS1163" s="6"/>
      <c r="AT1163" s="6"/>
      <c r="AU1163" s="6"/>
      <c r="AV1163" s="6"/>
      <c r="AW1163" s="6"/>
      <c r="AX1163" s="6"/>
      <c r="AY1163" s="6"/>
      <c r="AZ1163" s="6"/>
      <c r="BA1163" s="6"/>
      <c r="BB1163" s="6"/>
      <c r="BC1163" s="6"/>
      <c r="BD1163" s="6"/>
      <c r="BE1163" s="6"/>
      <c r="BF1163" s="6"/>
      <c r="BG1163" s="6"/>
      <c r="BH1163" s="6"/>
      <c r="BI1163" s="6"/>
      <c r="BJ1163" s="6"/>
      <c r="BK1163" s="6"/>
      <c r="BL1163" s="6"/>
      <c r="BM1163" s="6"/>
      <c r="BN1163" s="6"/>
      <c r="BO1163" s="6"/>
      <c r="BP1163" s="6"/>
      <c r="BQ1163" s="6"/>
      <c r="BR1163" s="6"/>
      <c r="BS1163" s="6"/>
      <c r="BT1163" s="6"/>
      <c r="BU1163" s="6"/>
      <c r="BV1163" s="6"/>
      <c r="BW1163" s="6"/>
      <c r="BX1163" s="6"/>
      <c r="BY1163" s="6"/>
      <c r="BZ1163" s="6"/>
      <c r="CA1163" s="6"/>
      <c r="CB1163" s="6"/>
      <c r="CC1163" s="6"/>
      <c r="CD1163" s="6"/>
      <c r="CE1163" s="6"/>
      <c r="CF1163" s="6"/>
      <c r="CG1163" s="6"/>
      <c r="CH1163" s="6"/>
      <c r="CI1163" s="6"/>
      <c r="CJ1163" s="6"/>
      <c r="CK1163" s="6"/>
      <c r="CL1163" s="6"/>
      <c r="CM1163" s="6"/>
      <c r="CN1163" s="6"/>
      <c r="CO1163" s="6"/>
      <c r="CP1163" s="6"/>
      <c r="CQ1163" s="6"/>
      <c r="CR1163" s="6"/>
      <c r="CS1163" s="6"/>
      <c r="CT1163" s="6"/>
      <c r="CU1163" s="6"/>
      <c r="CV1163" s="6"/>
      <c r="CW1163" s="6"/>
      <c r="CX1163" s="6"/>
      <c r="CY1163" s="6"/>
      <c r="CZ1163" s="6"/>
      <c r="DA1163" s="6"/>
      <c r="DB1163" s="6"/>
      <c r="DC1163" s="6"/>
      <c r="DD1163" s="6"/>
      <c r="DE1163" s="6"/>
      <c r="DF1163" s="6"/>
      <c r="DG1163" s="6"/>
      <c r="DH1163" s="6"/>
      <c r="DI1163" s="6"/>
      <c r="DJ1163" s="6"/>
      <c r="DK1163" s="6"/>
      <c r="DL1163" s="6"/>
      <c r="DM1163" s="6"/>
      <c r="DN1163" s="6"/>
      <c r="DO1163" s="6"/>
      <c r="DP1163" s="6"/>
      <c r="DQ1163" s="6"/>
      <c r="DR1163" s="6"/>
      <c r="DS1163" s="6"/>
      <c r="DT1163" s="6"/>
      <c r="DU1163" s="6"/>
      <c r="DV1163" s="6"/>
      <c r="DW1163" s="6"/>
      <c r="DX1163" s="6"/>
      <c r="DY1163" s="6"/>
      <c r="DZ1163" s="6"/>
      <c r="EA1163" s="6"/>
      <c r="EB1163" s="6"/>
      <c r="EC1163" s="6"/>
      <c r="ED1163" s="6"/>
      <c r="EE1163" s="6"/>
      <c r="EF1163" s="6"/>
      <c r="EG1163" s="6"/>
      <c r="EH1163" s="6"/>
      <c r="EI1163" s="6"/>
      <c r="EJ1163" s="6"/>
      <c r="EK1163" s="6"/>
      <c r="EL1163" s="6"/>
      <c r="EM1163" s="6"/>
      <c r="EN1163" s="6"/>
      <c r="EO1163" s="6"/>
      <c r="EP1163" s="6"/>
      <c r="EQ1163" s="6"/>
      <c r="ER1163" s="6"/>
      <c r="ES1163" s="6"/>
      <c r="ET1163" s="6"/>
      <c r="EU1163" s="6"/>
      <c r="EV1163" s="6"/>
      <c r="EW1163" s="6"/>
      <c r="EX1163" s="6"/>
      <c r="EY1163" s="6"/>
      <c r="EZ1163" s="6"/>
      <c r="FA1163" s="6"/>
      <c r="FB1163" s="6"/>
      <c r="FC1163" s="6"/>
      <c r="FD1163" s="6"/>
      <c r="FE1163" s="6"/>
      <c r="FF1163" s="6"/>
      <c r="FG1163" s="6"/>
      <c r="FH1163" s="6"/>
      <c r="FI1163" s="6"/>
      <c r="FJ1163" s="6"/>
      <c r="FK1163" s="6"/>
      <c r="FL1163" s="6"/>
      <c r="FM1163" s="6"/>
      <c r="FN1163" s="6"/>
      <c r="FO1163" s="6"/>
      <c r="FP1163" s="6"/>
      <c r="FQ1163" s="6"/>
      <c r="FR1163" s="6"/>
      <c r="FS1163" s="6"/>
      <c r="FT1163" s="6"/>
      <c r="FU1163" s="6"/>
      <c r="FV1163" s="6"/>
      <c r="FW1163" s="6"/>
      <c r="FX1163" s="6"/>
      <c r="FY1163" s="6"/>
      <c r="FZ1163" s="6"/>
      <c r="GA1163" s="6"/>
      <c r="GB1163" s="6"/>
      <c r="GC1163" s="6"/>
      <c r="GD1163" s="6"/>
      <c r="GE1163" s="6"/>
      <c r="GF1163" s="6"/>
      <c r="GG1163" s="6"/>
      <c r="GH1163" s="6"/>
      <c r="GI1163" s="6"/>
      <c r="GJ1163" s="6"/>
      <c r="GK1163" s="6"/>
      <c r="GL1163" s="6"/>
      <c r="GM1163" s="6"/>
      <c r="GN1163" s="6"/>
      <c r="GO1163" s="6"/>
      <c r="GP1163" s="6"/>
      <c r="GQ1163" s="6"/>
      <c r="GR1163" s="6"/>
      <c r="GS1163" s="6"/>
      <c r="GT1163" s="6"/>
      <c r="GU1163" s="6"/>
      <c r="GV1163" s="6"/>
      <c r="GW1163" s="6"/>
      <c r="GX1163" s="6"/>
      <c r="GY1163" s="6"/>
      <c r="GZ1163" s="6"/>
    </row>
    <row r="1164" spans="1:208" x14ac:dyDescent="0.15">
      <c r="A1164" s="153">
        <f t="shared" si="325"/>
        <v>43780</v>
      </c>
      <c r="B1164" s="23" t="str">
        <f t="shared" ca="1" si="335"/>
        <v>n.d</v>
      </c>
      <c r="C1164" s="18">
        <f t="shared" si="326"/>
        <v>285000</v>
      </c>
      <c r="D1164" s="17">
        <f ca="1">IF(A1164&lt;$B$1,VLOOKUP(A1164,[1]DI!$A$4:$B$15000,2,FALSE),0)</f>
        <v>0</v>
      </c>
      <c r="E1164" s="18">
        <f t="shared" ref="E1164:E1227" ca="1" si="338">IF(A1164&lt;A$10,1,ROUND(((1+D1164)^(1/252)),8))</f>
        <v>1</v>
      </c>
      <c r="F1164" s="18">
        <f ca="1">(TRUNC(PRODUCT($E$12:$E1163),16))</f>
        <v>1.19285434303586</v>
      </c>
      <c r="G1164" s="18">
        <f t="shared" ca="1" si="337"/>
        <v>1.19285434303586</v>
      </c>
      <c r="H1164" s="18">
        <f t="shared" ref="H1164:H1227" ca="1" si="339">ROUND(F1164/G1164,8)</f>
        <v>1</v>
      </c>
      <c r="I1164" s="17">
        <f t="shared" si="327"/>
        <v>0.03</v>
      </c>
      <c r="J1164" s="5">
        <f t="shared" si="328"/>
        <v>43724</v>
      </c>
      <c r="K1164" s="2">
        <f t="shared" si="329"/>
        <v>40</v>
      </c>
      <c r="L1164" s="27">
        <f t="shared" si="330"/>
        <v>40</v>
      </c>
      <c r="M1164" s="14">
        <f t="shared" ref="M1164:M1227" si="340">ROUND((I1164+1)^(L1164/252),9)</f>
        <v>1.004702897</v>
      </c>
      <c r="N1164" s="14">
        <f t="shared" ref="N1164:N1227" ca="1" si="341">ROUND(H1164*M1164,9)</f>
        <v>1.004702897</v>
      </c>
      <c r="O1164" s="27">
        <f t="shared" si="336"/>
        <v>0</v>
      </c>
      <c r="P1164" s="18">
        <f t="shared" ref="P1164:P1227" ca="1" si="342">TRUNC(((N1164-1)*C1164),8)</f>
        <v>1340.3256449999999</v>
      </c>
      <c r="Q1164" s="3">
        <f t="shared" si="331"/>
        <v>0</v>
      </c>
      <c r="R1164" s="4" t="str">
        <f t="shared" si="332"/>
        <v>A+J=</v>
      </c>
      <c r="S1164" s="5">
        <f t="shared" si="333"/>
        <v>43906</v>
      </c>
      <c r="T1164" s="8">
        <f t="shared" si="334"/>
        <v>0</v>
      </c>
      <c r="U1164" s="7"/>
      <c r="V1164" s="7"/>
      <c r="W1164" s="7"/>
      <c r="X1164" s="8"/>
      <c r="Y1164" s="6"/>
      <c r="Z1164" s="7"/>
      <c r="AA1164" s="8"/>
      <c r="AB1164" s="8"/>
      <c r="AC1164" s="8"/>
      <c r="AD1164" s="7"/>
      <c r="AE1164" s="9"/>
      <c r="AF1164" s="7"/>
      <c r="AG1164" s="7"/>
      <c r="AH1164" s="6"/>
      <c r="AI1164" s="6"/>
      <c r="AJ1164" s="6"/>
      <c r="AK1164" s="6"/>
      <c r="AL1164" s="6"/>
      <c r="AM1164" s="6"/>
      <c r="AN1164" s="6"/>
      <c r="AO1164" s="6"/>
      <c r="AP1164" s="6"/>
      <c r="AQ1164" s="6"/>
      <c r="AR1164" s="6"/>
      <c r="AS1164" s="6"/>
      <c r="AT1164" s="6"/>
      <c r="AU1164" s="6"/>
      <c r="AV1164" s="6"/>
      <c r="AW1164" s="6"/>
      <c r="AX1164" s="6"/>
      <c r="AY1164" s="6"/>
      <c r="AZ1164" s="6"/>
      <c r="BA1164" s="6"/>
      <c r="BB1164" s="6"/>
      <c r="BC1164" s="6"/>
      <c r="BD1164" s="6"/>
      <c r="BE1164" s="6"/>
      <c r="BF1164" s="6"/>
      <c r="BG1164" s="6"/>
      <c r="BH1164" s="6"/>
      <c r="BI1164" s="6"/>
      <c r="BJ1164" s="6"/>
      <c r="BK1164" s="6"/>
      <c r="BL1164" s="6"/>
      <c r="BM1164" s="6"/>
      <c r="BN1164" s="6"/>
      <c r="BO1164" s="6"/>
      <c r="BP1164" s="6"/>
      <c r="BQ1164" s="6"/>
      <c r="BR1164" s="6"/>
      <c r="BS1164" s="6"/>
      <c r="BT1164" s="6"/>
      <c r="BU1164" s="6"/>
      <c r="BV1164" s="6"/>
      <c r="BW1164" s="6"/>
      <c r="BX1164" s="6"/>
      <c r="BY1164" s="6"/>
      <c r="BZ1164" s="6"/>
      <c r="CA1164" s="6"/>
      <c r="CB1164" s="6"/>
      <c r="CC1164" s="6"/>
      <c r="CD1164" s="6"/>
      <c r="CE1164" s="6"/>
      <c r="CF1164" s="6"/>
      <c r="CG1164" s="6"/>
      <c r="CH1164" s="6"/>
      <c r="CI1164" s="6"/>
      <c r="CJ1164" s="6"/>
      <c r="CK1164" s="6"/>
      <c r="CL1164" s="6"/>
      <c r="CM1164" s="6"/>
      <c r="CN1164" s="6"/>
      <c r="CO1164" s="6"/>
      <c r="CP1164" s="6"/>
      <c r="CQ1164" s="6"/>
      <c r="CR1164" s="6"/>
      <c r="CS1164" s="6"/>
      <c r="CT1164" s="6"/>
      <c r="CU1164" s="6"/>
      <c r="CV1164" s="6"/>
      <c r="CW1164" s="6"/>
      <c r="CX1164" s="6"/>
      <c r="CY1164" s="6"/>
      <c r="CZ1164" s="6"/>
      <c r="DA1164" s="6"/>
      <c r="DB1164" s="6"/>
      <c r="DC1164" s="6"/>
      <c r="DD1164" s="6"/>
      <c r="DE1164" s="6"/>
      <c r="DF1164" s="6"/>
      <c r="DG1164" s="6"/>
      <c r="DH1164" s="6"/>
      <c r="DI1164" s="6"/>
      <c r="DJ1164" s="6"/>
      <c r="DK1164" s="6"/>
      <c r="DL1164" s="6"/>
      <c r="DM1164" s="6"/>
      <c r="DN1164" s="6"/>
      <c r="DO1164" s="6"/>
      <c r="DP1164" s="6"/>
      <c r="DQ1164" s="6"/>
      <c r="DR1164" s="6"/>
      <c r="DS1164" s="6"/>
      <c r="DT1164" s="6"/>
      <c r="DU1164" s="6"/>
      <c r="DV1164" s="6"/>
      <c r="DW1164" s="6"/>
      <c r="DX1164" s="6"/>
      <c r="DY1164" s="6"/>
      <c r="DZ1164" s="6"/>
      <c r="EA1164" s="6"/>
      <c r="EB1164" s="6"/>
      <c r="EC1164" s="6"/>
      <c r="ED1164" s="6"/>
      <c r="EE1164" s="6"/>
      <c r="EF1164" s="6"/>
      <c r="EG1164" s="6"/>
      <c r="EH1164" s="6"/>
      <c r="EI1164" s="6"/>
      <c r="EJ1164" s="6"/>
      <c r="EK1164" s="6"/>
      <c r="EL1164" s="6"/>
      <c r="EM1164" s="6"/>
      <c r="EN1164" s="6"/>
      <c r="EO1164" s="6"/>
      <c r="EP1164" s="6"/>
      <c r="EQ1164" s="6"/>
      <c r="ER1164" s="6"/>
      <c r="ES1164" s="6"/>
      <c r="ET1164" s="6"/>
      <c r="EU1164" s="6"/>
      <c r="EV1164" s="6"/>
      <c r="EW1164" s="6"/>
      <c r="EX1164" s="6"/>
      <c r="EY1164" s="6"/>
      <c r="EZ1164" s="6"/>
      <c r="FA1164" s="6"/>
      <c r="FB1164" s="6"/>
      <c r="FC1164" s="6"/>
      <c r="FD1164" s="6"/>
      <c r="FE1164" s="6"/>
      <c r="FF1164" s="6"/>
      <c r="FG1164" s="6"/>
      <c r="FH1164" s="6"/>
      <c r="FI1164" s="6"/>
      <c r="FJ1164" s="6"/>
      <c r="FK1164" s="6"/>
      <c r="FL1164" s="6"/>
      <c r="FM1164" s="6"/>
      <c r="FN1164" s="6"/>
      <c r="FO1164" s="6"/>
      <c r="FP1164" s="6"/>
      <c r="FQ1164" s="6"/>
      <c r="FR1164" s="6"/>
      <c r="FS1164" s="6"/>
      <c r="FT1164" s="6"/>
      <c r="FU1164" s="6"/>
      <c r="FV1164" s="6"/>
      <c r="FW1164" s="6"/>
      <c r="FX1164" s="6"/>
      <c r="FY1164" s="6"/>
      <c r="FZ1164" s="6"/>
      <c r="GA1164" s="6"/>
      <c r="GB1164" s="6"/>
      <c r="GC1164" s="6"/>
      <c r="GD1164" s="6"/>
      <c r="GE1164" s="6"/>
      <c r="GF1164" s="6"/>
      <c r="GG1164" s="6"/>
      <c r="GH1164" s="6"/>
      <c r="GI1164" s="6"/>
      <c r="GJ1164" s="6"/>
      <c r="GK1164" s="6"/>
      <c r="GL1164" s="6"/>
      <c r="GM1164" s="6"/>
      <c r="GN1164" s="6"/>
      <c r="GO1164" s="6"/>
      <c r="GP1164" s="6"/>
      <c r="GQ1164" s="6"/>
      <c r="GR1164" s="6"/>
      <c r="GS1164" s="6"/>
      <c r="GT1164" s="6"/>
      <c r="GU1164" s="6"/>
      <c r="GV1164" s="6"/>
      <c r="GW1164" s="6"/>
      <c r="GX1164" s="6"/>
      <c r="GY1164" s="6"/>
      <c r="GZ1164" s="6"/>
    </row>
    <row r="1165" spans="1:208" x14ac:dyDescent="0.15">
      <c r="A1165" s="153">
        <f t="shared" ref="A1165:A1228" si="343">(A1164+1)</f>
        <v>43781</v>
      </c>
      <c r="B1165" s="23" t="str">
        <f t="shared" ca="1" si="335"/>
        <v>n.d</v>
      </c>
      <c r="C1165" s="18">
        <f t="shared" ref="C1165:C1228" si="344">(C1164-Q1164)</f>
        <v>285000</v>
      </c>
      <c r="D1165" s="17">
        <f ca="1">IF(A1165&lt;$B$1,VLOOKUP(A1165,[1]DI!$A$4:$B$15000,2,FALSE),0)</f>
        <v>0</v>
      </c>
      <c r="E1165" s="18">
        <f t="shared" ca="1" si="338"/>
        <v>1</v>
      </c>
      <c r="F1165" s="18">
        <f ca="1">(TRUNC(PRODUCT($E$12:$E1164),16))</f>
        <v>1.19285434303586</v>
      </c>
      <c r="G1165" s="18">
        <f t="shared" ca="1" si="337"/>
        <v>1.19285434303586</v>
      </c>
      <c r="H1165" s="18">
        <f t="shared" ca="1" si="339"/>
        <v>1</v>
      </c>
      <c r="I1165" s="17">
        <f t="shared" ref="I1165:I1228" si="345">I1164</f>
        <v>0.03</v>
      </c>
      <c r="J1165" s="5">
        <f t="shared" ref="J1165:J1228" si="346">IF(O1164&gt;0,VLOOKUP(O1164,V$12:AF$48,2),J1164)</f>
        <v>43724</v>
      </c>
      <c r="K1165" s="2">
        <f t="shared" ref="K1165:K1228" si="347">IF(A1165&gt;J1165,IF(NETWORKDAYS(J1165,A1165,$V$52:$V$436)-1=0,1,NETWORKDAYS(J1165,A1165,$V$52:$V$436)-1),0)</f>
        <v>41</v>
      </c>
      <c r="L1165" s="27">
        <f t="shared" ref="L1165:L1228" si="348">IF(AND(K1165=1,K1164=1),1,IF(K1165&gt;0,IF(K1165=K1164,K1165+1,K1165),0))</f>
        <v>41</v>
      </c>
      <c r="M1165" s="14">
        <f t="shared" si="340"/>
        <v>1.004820753</v>
      </c>
      <c r="N1165" s="14">
        <f t="shared" ca="1" si="341"/>
        <v>1.004820753</v>
      </c>
      <c r="O1165" s="27">
        <f t="shared" si="336"/>
        <v>0</v>
      </c>
      <c r="P1165" s="18">
        <f t="shared" ca="1" si="342"/>
        <v>1373.91460499</v>
      </c>
      <c r="Q1165" s="3">
        <f t="shared" ref="Q1165:Q1228" si="349">IF(O1165&gt;0,VLOOKUP(O1165,$V$12:$AA$48,6),0)</f>
        <v>0</v>
      </c>
      <c r="R1165" s="4" t="str">
        <f t="shared" ref="R1165:R1228" si="350">IF(O1164&gt;0,VLOOKUP(O1164,V$12:AF$48,10),R1164)</f>
        <v>A+J=</v>
      </c>
      <c r="S1165" s="5">
        <f t="shared" ref="S1165:S1228" si="351">IF(O1164&gt;0,VLOOKUP(O1164,V$12:AF$48,11),S1164)</f>
        <v>43906</v>
      </c>
      <c r="T1165" s="8">
        <f t="shared" ref="T1165:T1228" si="352">IF(O1165&gt;0,(P1165+Q1165)*T$10,0)</f>
        <v>0</v>
      </c>
      <c r="U1165" s="7"/>
      <c r="V1165" s="7"/>
      <c r="W1165" s="7"/>
      <c r="X1165" s="8"/>
      <c r="Y1165" s="6"/>
      <c r="Z1165" s="7"/>
      <c r="AA1165" s="8"/>
      <c r="AB1165" s="8"/>
      <c r="AC1165" s="8"/>
      <c r="AD1165" s="7"/>
      <c r="AE1165" s="9"/>
      <c r="AF1165" s="7"/>
      <c r="AG1165" s="7"/>
      <c r="AH1165" s="6"/>
      <c r="AI1165" s="6"/>
      <c r="AJ1165" s="6"/>
      <c r="AK1165" s="6"/>
      <c r="AL1165" s="6"/>
      <c r="AM1165" s="6"/>
      <c r="AN1165" s="6"/>
      <c r="AO1165" s="6"/>
      <c r="AP1165" s="6"/>
      <c r="AQ1165" s="6"/>
      <c r="AR1165" s="6"/>
      <c r="AS1165" s="6"/>
      <c r="AT1165" s="6"/>
      <c r="AU1165" s="6"/>
      <c r="AV1165" s="6"/>
      <c r="AW1165" s="6"/>
      <c r="AX1165" s="6"/>
      <c r="AY1165" s="6"/>
      <c r="AZ1165" s="6"/>
      <c r="BA1165" s="6"/>
      <c r="BB1165" s="6"/>
      <c r="BC1165" s="6"/>
      <c r="BD1165" s="6"/>
      <c r="BE1165" s="6"/>
      <c r="BF1165" s="6"/>
      <c r="BG1165" s="6"/>
      <c r="BH1165" s="6"/>
      <c r="BI1165" s="6"/>
      <c r="BJ1165" s="6"/>
      <c r="BK1165" s="6"/>
      <c r="BL1165" s="6"/>
      <c r="BM1165" s="6"/>
      <c r="BN1165" s="6"/>
      <c r="BO1165" s="6"/>
      <c r="BP1165" s="6"/>
      <c r="BQ1165" s="6"/>
      <c r="BR1165" s="6"/>
      <c r="BS1165" s="6"/>
      <c r="BT1165" s="6"/>
      <c r="BU1165" s="6"/>
      <c r="BV1165" s="6"/>
      <c r="BW1165" s="6"/>
      <c r="BX1165" s="6"/>
      <c r="BY1165" s="6"/>
      <c r="BZ1165" s="6"/>
      <c r="CA1165" s="6"/>
      <c r="CB1165" s="6"/>
      <c r="CC1165" s="6"/>
      <c r="CD1165" s="6"/>
      <c r="CE1165" s="6"/>
      <c r="CF1165" s="6"/>
      <c r="CG1165" s="6"/>
      <c r="CH1165" s="6"/>
      <c r="CI1165" s="6"/>
      <c r="CJ1165" s="6"/>
      <c r="CK1165" s="6"/>
      <c r="CL1165" s="6"/>
      <c r="CM1165" s="6"/>
      <c r="CN1165" s="6"/>
      <c r="CO1165" s="6"/>
      <c r="CP1165" s="6"/>
      <c r="CQ1165" s="6"/>
      <c r="CR1165" s="6"/>
      <c r="CS1165" s="6"/>
      <c r="CT1165" s="6"/>
      <c r="CU1165" s="6"/>
      <c r="CV1165" s="6"/>
      <c r="CW1165" s="6"/>
      <c r="CX1165" s="6"/>
      <c r="CY1165" s="6"/>
      <c r="CZ1165" s="6"/>
      <c r="DA1165" s="6"/>
      <c r="DB1165" s="6"/>
      <c r="DC1165" s="6"/>
      <c r="DD1165" s="6"/>
      <c r="DE1165" s="6"/>
      <c r="DF1165" s="6"/>
      <c r="DG1165" s="6"/>
      <c r="DH1165" s="6"/>
      <c r="DI1165" s="6"/>
      <c r="DJ1165" s="6"/>
      <c r="DK1165" s="6"/>
      <c r="DL1165" s="6"/>
      <c r="DM1165" s="6"/>
      <c r="DN1165" s="6"/>
      <c r="DO1165" s="6"/>
      <c r="DP1165" s="6"/>
      <c r="DQ1165" s="6"/>
      <c r="DR1165" s="6"/>
      <c r="DS1165" s="6"/>
      <c r="DT1165" s="6"/>
      <c r="DU1165" s="6"/>
      <c r="DV1165" s="6"/>
      <c r="DW1165" s="6"/>
      <c r="DX1165" s="6"/>
      <c r="DY1165" s="6"/>
      <c r="DZ1165" s="6"/>
      <c r="EA1165" s="6"/>
      <c r="EB1165" s="6"/>
      <c r="EC1165" s="6"/>
      <c r="ED1165" s="6"/>
      <c r="EE1165" s="6"/>
      <c r="EF1165" s="6"/>
      <c r="EG1165" s="6"/>
      <c r="EH1165" s="6"/>
      <c r="EI1165" s="6"/>
      <c r="EJ1165" s="6"/>
      <c r="EK1165" s="6"/>
      <c r="EL1165" s="6"/>
      <c r="EM1165" s="6"/>
      <c r="EN1165" s="6"/>
      <c r="EO1165" s="6"/>
      <c r="EP1165" s="6"/>
      <c r="EQ1165" s="6"/>
      <c r="ER1165" s="6"/>
      <c r="ES1165" s="6"/>
      <c r="ET1165" s="6"/>
      <c r="EU1165" s="6"/>
      <c r="EV1165" s="6"/>
      <c r="EW1165" s="6"/>
      <c r="EX1165" s="6"/>
      <c r="EY1165" s="6"/>
      <c r="EZ1165" s="6"/>
      <c r="FA1165" s="6"/>
      <c r="FB1165" s="6"/>
      <c r="FC1165" s="6"/>
      <c r="FD1165" s="6"/>
      <c r="FE1165" s="6"/>
      <c r="FF1165" s="6"/>
      <c r="FG1165" s="6"/>
      <c r="FH1165" s="6"/>
      <c r="FI1165" s="6"/>
      <c r="FJ1165" s="6"/>
      <c r="FK1165" s="6"/>
      <c r="FL1165" s="6"/>
      <c r="FM1165" s="6"/>
      <c r="FN1165" s="6"/>
      <c r="FO1165" s="6"/>
      <c r="FP1165" s="6"/>
      <c r="FQ1165" s="6"/>
      <c r="FR1165" s="6"/>
      <c r="FS1165" s="6"/>
      <c r="FT1165" s="6"/>
      <c r="FU1165" s="6"/>
      <c r="FV1165" s="6"/>
      <c r="FW1165" s="6"/>
      <c r="FX1165" s="6"/>
      <c r="FY1165" s="6"/>
      <c r="FZ1165" s="6"/>
      <c r="GA1165" s="6"/>
      <c r="GB1165" s="6"/>
      <c r="GC1165" s="6"/>
      <c r="GD1165" s="6"/>
      <c r="GE1165" s="6"/>
      <c r="GF1165" s="6"/>
      <c r="GG1165" s="6"/>
      <c r="GH1165" s="6"/>
      <c r="GI1165" s="6"/>
      <c r="GJ1165" s="6"/>
      <c r="GK1165" s="6"/>
      <c r="GL1165" s="6"/>
      <c r="GM1165" s="6"/>
      <c r="GN1165" s="6"/>
      <c r="GO1165" s="6"/>
      <c r="GP1165" s="6"/>
      <c r="GQ1165" s="6"/>
      <c r="GR1165" s="6"/>
      <c r="GS1165" s="6"/>
      <c r="GT1165" s="6"/>
      <c r="GU1165" s="6"/>
      <c r="GV1165" s="6"/>
      <c r="GW1165" s="6"/>
      <c r="GX1165" s="6"/>
      <c r="GY1165" s="6"/>
      <c r="GZ1165" s="6"/>
    </row>
    <row r="1166" spans="1:208" x14ac:dyDescent="0.15">
      <c r="A1166" s="153">
        <f t="shared" si="343"/>
        <v>43782</v>
      </c>
      <c r="B1166" s="23" t="str">
        <f t="shared" ref="B1166:B1229" ca="1" si="353">IF(A1166&lt;=TODAY(),C1166+P1166,IF(AND(A1166&gt;TODAY(),A1166&lt;=$B$1),IF(VLOOKUP(TODAY(),$A$10:$D$10000,4,FALSE)=0,"n.d",C1166+P1166),"n.d"))</f>
        <v>n.d</v>
      </c>
      <c r="C1166" s="18">
        <f t="shared" si="344"/>
        <v>285000</v>
      </c>
      <c r="D1166" s="17">
        <f ca="1">IF(A1166&lt;$B$1,VLOOKUP(A1166,[1]DI!$A$4:$B$15000,2,FALSE),0)</f>
        <v>0</v>
      </c>
      <c r="E1166" s="18">
        <f t="shared" ca="1" si="338"/>
        <v>1</v>
      </c>
      <c r="F1166" s="18">
        <f ca="1">(TRUNC(PRODUCT($E$12:$E1165),16))</f>
        <v>1.19285434303586</v>
      </c>
      <c r="G1166" s="18">
        <f t="shared" ca="1" si="337"/>
        <v>1.19285434303586</v>
      </c>
      <c r="H1166" s="18">
        <f t="shared" ca="1" si="339"/>
        <v>1</v>
      </c>
      <c r="I1166" s="17">
        <f t="shared" si="345"/>
        <v>0.03</v>
      </c>
      <c r="J1166" s="5">
        <f t="shared" si="346"/>
        <v>43724</v>
      </c>
      <c r="K1166" s="2">
        <f t="shared" si="347"/>
        <v>42</v>
      </c>
      <c r="L1166" s="27">
        <f t="shared" si="348"/>
        <v>42</v>
      </c>
      <c r="M1166" s="14">
        <f t="shared" si="340"/>
        <v>1.0049386220000001</v>
      </c>
      <c r="N1166" s="14">
        <f t="shared" ca="1" si="341"/>
        <v>1.0049386220000001</v>
      </c>
      <c r="O1166" s="27">
        <f t="shared" ref="O1166:O1229" si="354">IF(VLOOKUP(A1166,W$12:AD$48,8)=VLOOKUP(A1165,W$12:AD$48,8),0,VLOOKUP(A1166,W$12:AD$48,8))</f>
        <v>0</v>
      </c>
      <c r="P1166" s="18">
        <f t="shared" ca="1" si="342"/>
        <v>1407.5072700000001</v>
      </c>
      <c r="Q1166" s="3">
        <f t="shared" si="349"/>
        <v>0</v>
      </c>
      <c r="R1166" s="4" t="str">
        <f t="shared" si="350"/>
        <v>A+J=</v>
      </c>
      <c r="S1166" s="5">
        <f t="shared" si="351"/>
        <v>43906</v>
      </c>
      <c r="T1166" s="8">
        <f t="shared" si="352"/>
        <v>0</v>
      </c>
      <c r="U1166" s="7"/>
      <c r="V1166" s="7"/>
      <c r="W1166" s="7"/>
      <c r="X1166" s="8"/>
      <c r="Y1166" s="6"/>
      <c r="Z1166" s="7"/>
      <c r="AA1166" s="8"/>
      <c r="AB1166" s="8"/>
      <c r="AC1166" s="8"/>
      <c r="AD1166" s="7"/>
      <c r="AE1166" s="9"/>
      <c r="AF1166" s="7"/>
      <c r="AG1166" s="7"/>
      <c r="AH1166" s="6"/>
      <c r="AI1166" s="6"/>
      <c r="AJ1166" s="6"/>
      <c r="AK1166" s="6"/>
      <c r="AL1166" s="6"/>
      <c r="AM1166" s="6"/>
      <c r="AN1166" s="6"/>
      <c r="AO1166" s="6"/>
      <c r="AP1166" s="6"/>
      <c r="AQ1166" s="6"/>
      <c r="AR1166" s="6"/>
      <c r="AS1166" s="6"/>
      <c r="AT1166" s="6"/>
      <c r="AU1166" s="6"/>
      <c r="AV1166" s="6"/>
      <c r="AW1166" s="6"/>
      <c r="AX1166" s="6"/>
      <c r="AY1166" s="6"/>
      <c r="AZ1166" s="6"/>
      <c r="BA1166" s="6"/>
      <c r="BB1166" s="6"/>
      <c r="BC1166" s="6"/>
      <c r="BD1166" s="6"/>
      <c r="BE1166" s="6"/>
      <c r="BF1166" s="6"/>
      <c r="BG1166" s="6"/>
      <c r="BH1166" s="6"/>
      <c r="BI1166" s="6"/>
      <c r="BJ1166" s="6"/>
      <c r="BK1166" s="6"/>
      <c r="BL1166" s="6"/>
      <c r="BM1166" s="6"/>
      <c r="BN1166" s="6"/>
      <c r="BO1166" s="6"/>
      <c r="BP1166" s="6"/>
      <c r="BQ1166" s="6"/>
      <c r="BR1166" s="6"/>
      <c r="BS1166" s="6"/>
      <c r="BT1166" s="6"/>
      <c r="BU1166" s="6"/>
      <c r="BV1166" s="6"/>
      <c r="BW1166" s="6"/>
      <c r="BX1166" s="6"/>
      <c r="BY1166" s="6"/>
      <c r="BZ1166" s="6"/>
      <c r="CA1166" s="6"/>
      <c r="CB1166" s="6"/>
      <c r="CC1166" s="6"/>
      <c r="CD1166" s="6"/>
      <c r="CE1166" s="6"/>
      <c r="CF1166" s="6"/>
      <c r="CG1166" s="6"/>
      <c r="CH1166" s="6"/>
      <c r="CI1166" s="6"/>
      <c r="CJ1166" s="6"/>
      <c r="CK1166" s="6"/>
      <c r="CL1166" s="6"/>
      <c r="CM1166" s="6"/>
      <c r="CN1166" s="6"/>
      <c r="CO1166" s="6"/>
      <c r="CP1166" s="6"/>
      <c r="CQ1166" s="6"/>
      <c r="CR1166" s="6"/>
      <c r="CS1166" s="6"/>
      <c r="CT1166" s="6"/>
      <c r="CU1166" s="6"/>
      <c r="CV1166" s="6"/>
      <c r="CW1166" s="6"/>
      <c r="CX1166" s="6"/>
      <c r="CY1166" s="6"/>
      <c r="CZ1166" s="6"/>
      <c r="DA1166" s="6"/>
      <c r="DB1166" s="6"/>
      <c r="DC1166" s="6"/>
      <c r="DD1166" s="6"/>
      <c r="DE1166" s="6"/>
      <c r="DF1166" s="6"/>
      <c r="DG1166" s="6"/>
      <c r="DH1166" s="6"/>
      <c r="DI1166" s="6"/>
      <c r="DJ1166" s="6"/>
      <c r="DK1166" s="6"/>
      <c r="DL1166" s="6"/>
      <c r="DM1166" s="6"/>
      <c r="DN1166" s="6"/>
      <c r="DO1166" s="6"/>
      <c r="DP1166" s="6"/>
      <c r="DQ1166" s="6"/>
      <c r="DR1166" s="6"/>
      <c r="DS1166" s="6"/>
      <c r="DT1166" s="6"/>
      <c r="DU1166" s="6"/>
      <c r="DV1166" s="6"/>
      <c r="DW1166" s="6"/>
      <c r="DX1166" s="6"/>
      <c r="DY1166" s="6"/>
      <c r="DZ1166" s="6"/>
      <c r="EA1166" s="6"/>
      <c r="EB1166" s="6"/>
      <c r="EC1166" s="6"/>
      <c r="ED1166" s="6"/>
      <c r="EE1166" s="6"/>
      <c r="EF1166" s="6"/>
      <c r="EG1166" s="6"/>
      <c r="EH1166" s="6"/>
      <c r="EI1166" s="6"/>
      <c r="EJ1166" s="6"/>
      <c r="EK1166" s="6"/>
      <c r="EL1166" s="6"/>
      <c r="EM1166" s="6"/>
      <c r="EN1166" s="6"/>
      <c r="EO1166" s="6"/>
      <c r="EP1166" s="6"/>
      <c r="EQ1166" s="6"/>
      <c r="ER1166" s="6"/>
      <c r="ES1166" s="6"/>
      <c r="ET1166" s="6"/>
      <c r="EU1166" s="6"/>
      <c r="EV1166" s="6"/>
      <c r="EW1166" s="6"/>
      <c r="EX1166" s="6"/>
      <c r="EY1166" s="6"/>
      <c r="EZ1166" s="6"/>
      <c r="FA1166" s="6"/>
      <c r="FB1166" s="6"/>
      <c r="FC1166" s="6"/>
      <c r="FD1166" s="6"/>
      <c r="FE1166" s="6"/>
      <c r="FF1166" s="6"/>
      <c r="FG1166" s="6"/>
      <c r="FH1166" s="6"/>
      <c r="FI1166" s="6"/>
      <c r="FJ1166" s="6"/>
      <c r="FK1166" s="6"/>
      <c r="FL1166" s="6"/>
      <c r="FM1166" s="6"/>
      <c r="FN1166" s="6"/>
      <c r="FO1166" s="6"/>
      <c r="FP1166" s="6"/>
      <c r="FQ1166" s="6"/>
      <c r="FR1166" s="6"/>
      <c r="FS1166" s="6"/>
      <c r="FT1166" s="6"/>
      <c r="FU1166" s="6"/>
      <c r="FV1166" s="6"/>
      <c r="FW1166" s="6"/>
      <c r="FX1166" s="6"/>
      <c r="FY1166" s="6"/>
      <c r="FZ1166" s="6"/>
      <c r="GA1166" s="6"/>
      <c r="GB1166" s="6"/>
      <c r="GC1166" s="6"/>
      <c r="GD1166" s="6"/>
      <c r="GE1166" s="6"/>
      <c r="GF1166" s="6"/>
      <c r="GG1166" s="6"/>
      <c r="GH1166" s="6"/>
      <c r="GI1166" s="6"/>
      <c r="GJ1166" s="6"/>
      <c r="GK1166" s="6"/>
      <c r="GL1166" s="6"/>
      <c r="GM1166" s="6"/>
      <c r="GN1166" s="6"/>
      <c r="GO1166" s="6"/>
      <c r="GP1166" s="6"/>
      <c r="GQ1166" s="6"/>
      <c r="GR1166" s="6"/>
      <c r="GS1166" s="6"/>
      <c r="GT1166" s="6"/>
      <c r="GU1166" s="6"/>
      <c r="GV1166" s="6"/>
      <c r="GW1166" s="6"/>
      <c r="GX1166" s="6"/>
      <c r="GY1166" s="6"/>
      <c r="GZ1166" s="6"/>
    </row>
    <row r="1167" spans="1:208" x14ac:dyDescent="0.15">
      <c r="A1167" s="153">
        <f t="shared" si="343"/>
        <v>43783</v>
      </c>
      <c r="B1167" s="23" t="str">
        <f t="shared" ca="1" si="353"/>
        <v>n.d</v>
      </c>
      <c r="C1167" s="18">
        <f t="shared" si="344"/>
        <v>285000</v>
      </c>
      <c r="D1167" s="17">
        <f ca="1">IF(A1167&lt;$B$1,VLOOKUP(A1167,[1]DI!$A$4:$B$15000,2,FALSE),0)</f>
        <v>0</v>
      </c>
      <c r="E1167" s="18">
        <f t="shared" ca="1" si="338"/>
        <v>1</v>
      </c>
      <c r="F1167" s="18">
        <f ca="1">(TRUNC(PRODUCT($E$12:$E1166),16))</f>
        <v>1.19285434303586</v>
      </c>
      <c r="G1167" s="18">
        <f t="shared" ca="1" si="337"/>
        <v>1.19285434303586</v>
      </c>
      <c r="H1167" s="18">
        <f t="shared" ca="1" si="339"/>
        <v>1</v>
      </c>
      <c r="I1167" s="17">
        <f t="shared" si="345"/>
        <v>0.03</v>
      </c>
      <c r="J1167" s="5">
        <f t="shared" si="346"/>
        <v>43724</v>
      </c>
      <c r="K1167" s="2">
        <f t="shared" si="347"/>
        <v>43</v>
      </c>
      <c r="L1167" s="27">
        <f t="shared" si="348"/>
        <v>43</v>
      </c>
      <c r="M1167" s="14">
        <f t="shared" si="340"/>
        <v>1.005056505</v>
      </c>
      <c r="N1167" s="14">
        <f t="shared" ca="1" si="341"/>
        <v>1.005056505</v>
      </c>
      <c r="O1167" s="27">
        <f t="shared" si="354"/>
        <v>0</v>
      </c>
      <c r="P1167" s="18">
        <f t="shared" ca="1" si="342"/>
        <v>1441.1039249999999</v>
      </c>
      <c r="Q1167" s="3">
        <f t="shared" si="349"/>
        <v>0</v>
      </c>
      <c r="R1167" s="4" t="str">
        <f t="shared" si="350"/>
        <v>A+J=</v>
      </c>
      <c r="S1167" s="5">
        <f t="shared" si="351"/>
        <v>43906</v>
      </c>
      <c r="T1167" s="8">
        <f t="shared" si="352"/>
        <v>0</v>
      </c>
      <c r="U1167" s="7"/>
      <c r="V1167" s="7"/>
      <c r="W1167" s="7"/>
      <c r="X1167" s="8"/>
      <c r="Y1167" s="6"/>
      <c r="Z1167" s="7"/>
      <c r="AA1167" s="8"/>
      <c r="AB1167" s="8"/>
      <c r="AC1167" s="8"/>
      <c r="AD1167" s="7"/>
      <c r="AE1167" s="9"/>
      <c r="AF1167" s="7"/>
      <c r="AG1167" s="7"/>
      <c r="AH1167" s="6"/>
      <c r="AI1167" s="6"/>
      <c r="AJ1167" s="6"/>
      <c r="AK1167" s="6"/>
      <c r="AL1167" s="6"/>
      <c r="AM1167" s="6"/>
      <c r="AN1167" s="6"/>
      <c r="AO1167" s="6"/>
      <c r="AP1167" s="6"/>
      <c r="AQ1167" s="6"/>
      <c r="AR1167" s="6"/>
      <c r="AS1167" s="6"/>
      <c r="AT1167" s="6"/>
      <c r="AU1167" s="6"/>
      <c r="AV1167" s="6"/>
      <c r="AW1167" s="6"/>
      <c r="AX1167" s="6"/>
      <c r="AY1167" s="6"/>
      <c r="AZ1167" s="6"/>
      <c r="BA1167" s="6"/>
      <c r="BB1167" s="6"/>
      <c r="BC1167" s="6"/>
      <c r="BD1167" s="6"/>
      <c r="BE1167" s="6"/>
      <c r="BF1167" s="6"/>
      <c r="BG1167" s="6"/>
      <c r="BH1167" s="6"/>
      <c r="BI1167" s="6"/>
      <c r="BJ1167" s="6"/>
      <c r="BK1167" s="6"/>
      <c r="BL1167" s="6"/>
      <c r="BM1167" s="6"/>
      <c r="BN1167" s="6"/>
      <c r="BO1167" s="6"/>
      <c r="BP1167" s="6"/>
      <c r="BQ1167" s="6"/>
      <c r="BR1167" s="6"/>
      <c r="BS1167" s="6"/>
      <c r="BT1167" s="6"/>
      <c r="BU1167" s="6"/>
      <c r="BV1167" s="6"/>
      <c r="BW1167" s="6"/>
      <c r="BX1167" s="6"/>
      <c r="BY1167" s="6"/>
      <c r="BZ1167" s="6"/>
      <c r="CA1167" s="6"/>
      <c r="CB1167" s="6"/>
      <c r="CC1167" s="6"/>
      <c r="CD1167" s="6"/>
      <c r="CE1167" s="6"/>
      <c r="CF1167" s="6"/>
      <c r="CG1167" s="6"/>
      <c r="CH1167" s="6"/>
      <c r="CI1167" s="6"/>
      <c r="CJ1167" s="6"/>
      <c r="CK1167" s="6"/>
      <c r="CL1167" s="6"/>
      <c r="CM1167" s="6"/>
      <c r="CN1167" s="6"/>
      <c r="CO1167" s="6"/>
      <c r="CP1167" s="6"/>
      <c r="CQ1167" s="6"/>
      <c r="CR1167" s="6"/>
      <c r="CS1167" s="6"/>
      <c r="CT1167" s="6"/>
      <c r="CU1167" s="6"/>
      <c r="CV1167" s="6"/>
      <c r="CW1167" s="6"/>
      <c r="CX1167" s="6"/>
      <c r="CY1167" s="6"/>
      <c r="CZ1167" s="6"/>
      <c r="DA1167" s="6"/>
      <c r="DB1167" s="6"/>
      <c r="DC1167" s="6"/>
      <c r="DD1167" s="6"/>
      <c r="DE1167" s="6"/>
      <c r="DF1167" s="6"/>
      <c r="DG1167" s="6"/>
      <c r="DH1167" s="6"/>
      <c r="DI1167" s="6"/>
      <c r="DJ1167" s="6"/>
      <c r="DK1167" s="6"/>
      <c r="DL1167" s="6"/>
      <c r="DM1167" s="6"/>
      <c r="DN1167" s="6"/>
      <c r="DO1167" s="6"/>
      <c r="DP1167" s="6"/>
      <c r="DQ1167" s="6"/>
      <c r="DR1167" s="6"/>
      <c r="DS1167" s="6"/>
      <c r="DT1167" s="6"/>
      <c r="DU1167" s="6"/>
      <c r="DV1167" s="6"/>
      <c r="DW1167" s="6"/>
      <c r="DX1167" s="6"/>
      <c r="DY1167" s="6"/>
      <c r="DZ1167" s="6"/>
      <c r="EA1167" s="6"/>
      <c r="EB1167" s="6"/>
      <c r="EC1167" s="6"/>
      <c r="ED1167" s="6"/>
      <c r="EE1167" s="6"/>
      <c r="EF1167" s="6"/>
      <c r="EG1167" s="6"/>
      <c r="EH1167" s="6"/>
      <c r="EI1167" s="6"/>
      <c r="EJ1167" s="6"/>
      <c r="EK1167" s="6"/>
      <c r="EL1167" s="6"/>
      <c r="EM1167" s="6"/>
      <c r="EN1167" s="6"/>
      <c r="EO1167" s="6"/>
      <c r="EP1167" s="6"/>
      <c r="EQ1167" s="6"/>
      <c r="ER1167" s="6"/>
      <c r="ES1167" s="6"/>
      <c r="ET1167" s="6"/>
      <c r="EU1167" s="6"/>
      <c r="EV1167" s="6"/>
      <c r="EW1167" s="6"/>
      <c r="EX1167" s="6"/>
      <c r="EY1167" s="6"/>
      <c r="EZ1167" s="6"/>
      <c r="FA1167" s="6"/>
      <c r="FB1167" s="6"/>
      <c r="FC1167" s="6"/>
      <c r="FD1167" s="6"/>
      <c r="FE1167" s="6"/>
      <c r="FF1167" s="6"/>
      <c r="FG1167" s="6"/>
      <c r="FH1167" s="6"/>
      <c r="FI1167" s="6"/>
      <c r="FJ1167" s="6"/>
      <c r="FK1167" s="6"/>
      <c r="FL1167" s="6"/>
      <c r="FM1167" s="6"/>
      <c r="FN1167" s="6"/>
      <c r="FO1167" s="6"/>
      <c r="FP1167" s="6"/>
      <c r="FQ1167" s="6"/>
      <c r="FR1167" s="6"/>
      <c r="FS1167" s="6"/>
      <c r="FT1167" s="6"/>
      <c r="FU1167" s="6"/>
      <c r="FV1167" s="6"/>
      <c r="FW1167" s="6"/>
      <c r="FX1167" s="6"/>
      <c r="FY1167" s="6"/>
      <c r="FZ1167" s="6"/>
      <c r="GA1167" s="6"/>
      <c r="GB1167" s="6"/>
      <c r="GC1167" s="6"/>
      <c r="GD1167" s="6"/>
      <c r="GE1167" s="6"/>
      <c r="GF1167" s="6"/>
      <c r="GG1167" s="6"/>
      <c r="GH1167" s="6"/>
      <c r="GI1167" s="6"/>
      <c r="GJ1167" s="6"/>
      <c r="GK1167" s="6"/>
      <c r="GL1167" s="6"/>
      <c r="GM1167" s="6"/>
      <c r="GN1167" s="6"/>
      <c r="GO1167" s="6"/>
      <c r="GP1167" s="6"/>
      <c r="GQ1167" s="6"/>
      <c r="GR1167" s="6"/>
      <c r="GS1167" s="6"/>
      <c r="GT1167" s="6"/>
      <c r="GU1167" s="6"/>
      <c r="GV1167" s="6"/>
      <c r="GW1167" s="6"/>
      <c r="GX1167" s="6"/>
      <c r="GY1167" s="6"/>
      <c r="GZ1167" s="6"/>
    </row>
    <row r="1168" spans="1:208" x14ac:dyDescent="0.15">
      <c r="A1168" s="153">
        <f t="shared" si="343"/>
        <v>43784</v>
      </c>
      <c r="B1168" s="23" t="str">
        <f t="shared" ca="1" si="353"/>
        <v>n.d</v>
      </c>
      <c r="C1168" s="18">
        <f t="shared" si="344"/>
        <v>285000</v>
      </c>
      <c r="D1168" s="17">
        <f ca="1">IF(A1168&lt;$B$1,VLOOKUP(A1168,[1]DI!$A$4:$B$15000,2,FALSE),0)</f>
        <v>0</v>
      </c>
      <c r="E1168" s="18">
        <f t="shared" ca="1" si="338"/>
        <v>1</v>
      </c>
      <c r="F1168" s="18">
        <f ca="1">(TRUNC(PRODUCT($E$12:$E1167),16))</f>
        <v>1.19285434303586</v>
      </c>
      <c r="G1168" s="18">
        <f t="shared" ca="1" si="337"/>
        <v>1.19285434303586</v>
      </c>
      <c r="H1168" s="18">
        <f t="shared" ca="1" si="339"/>
        <v>1</v>
      </c>
      <c r="I1168" s="17">
        <f t="shared" si="345"/>
        <v>0.03</v>
      </c>
      <c r="J1168" s="5">
        <f t="shared" si="346"/>
        <v>43724</v>
      </c>
      <c r="K1168" s="2">
        <f t="shared" si="347"/>
        <v>43</v>
      </c>
      <c r="L1168" s="27">
        <f t="shared" si="348"/>
        <v>44</v>
      </c>
      <c r="M1168" s="14">
        <f t="shared" si="340"/>
        <v>1.005174402</v>
      </c>
      <c r="N1168" s="14">
        <f t="shared" ca="1" si="341"/>
        <v>1.005174402</v>
      </c>
      <c r="O1168" s="27">
        <f t="shared" si="354"/>
        <v>0</v>
      </c>
      <c r="P1168" s="18">
        <f t="shared" ca="1" si="342"/>
        <v>1474.70456999</v>
      </c>
      <c r="Q1168" s="3">
        <f t="shared" si="349"/>
        <v>0</v>
      </c>
      <c r="R1168" s="4" t="str">
        <f t="shared" si="350"/>
        <v>A+J=</v>
      </c>
      <c r="S1168" s="5">
        <f t="shared" si="351"/>
        <v>43906</v>
      </c>
      <c r="T1168" s="8">
        <f t="shared" si="352"/>
        <v>0</v>
      </c>
      <c r="U1168" s="7"/>
      <c r="V1168" s="7"/>
      <c r="W1168" s="7"/>
      <c r="X1168" s="8"/>
      <c r="Y1168" s="6"/>
      <c r="Z1168" s="7"/>
      <c r="AA1168" s="8"/>
      <c r="AB1168" s="8"/>
      <c r="AC1168" s="8"/>
      <c r="AD1168" s="7"/>
      <c r="AE1168" s="9"/>
      <c r="AF1168" s="7"/>
      <c r="AG1168" s="7"/>
      <c r="AH1168" s="6"/>
      <c r="AI1168" s="6"/>
      <c r="AJ1168" s="6"/>
      <c r="AK1168" s="6"/>
      <c r="AL1168" s="6"/>
      <c r="AM1168" s="6"/>
      <c r="AN1168" s="6"/>
      <c r="AO1168" s="6"/>
      <c r="AP1168" s="6"/>
      <c r="AQ1168" s="6"/>
      <c r="AR1168" s="6"/>
      <c r="AS1168" s="6"/>
      <c r="AT1168" s="6"/>
      <c r="AU1168" s="6"/>
      <c r="AV1168" s="6"/>
      <c r="AW1168" s="6"/>
      <c r="AX1168" s="6"/>
      <c r="AY1168" s="6"/>
      <c r="AZ1168" s="6"/>
      <c r="BA1168" s="6"/>
      <c r="BB1168" s="6"/>
      <c r="BC1168" s="6"/>
      <c r="BD1168" s="6"/>
      <c r="BE1168" s="6"/>
      <c r="BF1168" s="6"/>
      <c r="BG1168" s="6"/>
      <c r="BH1168" s="6"/>
      <c r="BI1168" s="6"/>
      <c r="BJ1168" s="6"/>
      <c r="BK1168" s="6"/>
      <c r="BL1168" s="6"/>
      <c r="BM1168" s="6"/>
      <c r="BN1168" s="6"/>
      <c r="BO1168" s="6"/>
      <c r="BP1168" s="6"/>
      <c r="BQ1168" s="6"/>
      <c r="BR1168" s="6"/>
      <c r="BS1168" s="6"/>
      <c r="BT1168" s="6"/>
      <c r="BU1168" s="6"/>
      <c r="BV1168" s="6"/>
      <c r="BW1168" s="6"/>
      <c r="BX1168" s="6"/>
      <c r="BY1168" s="6"/>
      <c r="BZ1168" s="6"/>
      <c r="CA1168" s="6"/>
      <c r="CB1168" s="6"/>
      <c r="CC1168" s="6"/>
      <c r="CD1168" s="6"/>
      <c r="CE1168" s="6"/>
      <c r="CF1168" s="6"/>
      <c r="CG1168" s="6"/>
      <c r="CH1168" s="6"/>
      <c r="CI1168" s="6"/>
      <c r="CJ1168" s="6"/>
      <c r="CK1168" s="6"/>
      <c r="CL1168" s="6"/>
      <c r="CM1168" s="6"/>
      <c r="CN1168" s="6"/>
      <c r="CO1168" s="6"/>
      <c r="CP1168" s="6"/>
      <c r="CQ1168" s="6"/>
      <c r="CR1168" s="6"/>
      <c r="CS1168" s="6"/>
      <c r="CT1168" s="6"/>
      <c r="CU1168" s="6"/>
      <c r="CV1168" s="6"/>
      <c r="CW1168" s="6"/>
      <c r="CX1168" s="6"/>
      <c r="CY1168" s="6"/>
      <c r="CZ1168" s="6"/>
      <c r="DA1168" s="6"/>
      <c r="DB1168" s="6"/>
      <c r="DC1168" s="6"/>
      <c r="DD1168" s="6"/>
      <c r="DE1168" s="6"/>
      <c r="DF1168" s="6"/>
      <c r="DG1168" s="6"/>
      <c r="DH1168" s="6"/>
      <c r="DI1168" s="6"/>
      <c r="DJ1168" s="6"/>
      <c r="DK1168" s="6"/>
      <c r="DL1168" s="6"/>
      <c r="DM1168" s="6"/>
      <c r="DN1168" s="6"/>
      <c r="DO1168" s="6"/>
      <c r="DP1168" s="6"/>
      <c r="DQ1168" s="6"/>
      <c r="DR1168" s="6"/>
      <c r="DS1168" s="6"/>
      <c r="DT1168" s="6"/>
      <c r="DU1168" s="6"/>
      <c r="DV1168" s="6"/>
      <c r="DW1168" s="6"/>
      <c r="DX1168" s="6"/>
      <c r="DY1168" s="6"/>
      <c r="DZ1168" s="6"/>
      <c r="EA1168" s="6"/>
      <c r="EB1168" s="6"/>
      <c r="EC1168" s="6"/>
      <c r="ED1168" s="6"/>
      <c r="EE1168" s="6"/>
      <c r="EF1168" s="6"/>
      <c r="EG1168" s="6"/>
      <c r="EH1168" s="6"/>
      <c r="EI1168" s="6"/>
      <c r="EJ1168" s="6"/>
      <c r="EK1168" s="6"/>
      <c r="EL1168" s="6"/>
      <c r="EM1168" s="6"/>
      <c r="EN1168" s="6"/>
      <c r="EO1168" s="6"/>
      <c r="EP1168" s="6"/>
      <c r="EQ1168" s="6"/>
      <c r="ER1168" s="6"/>
      <c r="ES1168" s="6"/>
      <c r="ET1168" s="6"/>
      <c r="EU1168" s="6"/>
      <c r="EV1168" s="6"/>
      <c r="EW1168" s="6"/>
      <c r="EX1168" s="6"/>
      <c r="EY1168" s="6"/>
      <c r="EZ1168" s="6"/>
      <c r="FA1168" s="6"/>
      <c r="FB1168" s="6"/>
      <c r="FC1168" s="6"/>
      <c r="FD1168" s="6"/>
      <c r="FE1168" s="6"/>
      <c r="FF1168" s="6"/>
      <c r="FG1168" s="6"/>
      <c r="FH1168" s="6"/>
      <c r="FI1168" s="6"/>
      <c r="FJ1168" s="6"/>
      <c r="FK1168" s="6"/>
      <c r="FL1168" s="6"/>
      <c r="FM1168" s="6"/>
      <c r="FN1168" s="6"/>
      <c r="FO1168" s="6"/>
      <c r="FP1168" s="6"/>
      <c r="FQ1168" s="6"/>
      <c r="FR1168" s="6"/>
      <c r="FS1168" s="6"/>
      <c r="FT1168" s="6"/>
      <c r="FU1168" s="6"/>
      <c r="FV1168" s="6"/>
      <c r="FW1168" s="6"/>
      <c r="FX1168" s="6"/>
      <c r="FY1168" s="6"/>
      <c r="FZ1168" s="6"/>
      <c r="GA1168" s="6"/>
      <c r="GB1168" s="6"/>
      <c r="GC1168" s="6"/>
      <c r="GD1168" s="6"/>
      <c r="GE1168" s="6"/>
      <c r="GF1168" s="6"/>
      <c r="GG1168" s="6"/>
      <c r="GH1168" s="6"/>
      <c r="GI1168" s="6"/>
      <c r="GJ1168" s="6"/>
      <c r="GK1168" s="6"/>
      <c r="GL1168" s="6"/>
      <c r="GM1168" s="6"/>
      <c r="GN1168" s="6"/>
      <c r="GO1168" s="6"/>
      <c r="GP1168" s="6"/>
      <c r="GQ1168" s="6"/>
      <c r="GR1168" s="6"/>
      <c r="GS1168" s="6"/>
      <c r="GT1168" s="6"/>
      <c r="GU1168" s="6"/>
      <c r="GV1168" s="6"/>
      <c r="GW1168" s="6"/>
      <c r="GX1168" s="6"/>
      <c r="GY1168" s="6"/>
      <c r="GZ1168" s="6"/>
    </row>
    <row r="1169" spans="1:208" x14ac:dyDescent="0.15">
      <c r="A1169" s="153">
        <f t="shared" si="343"/>
        <v>43785</v>
      </c>
      <c r="B1169" s="23" t="str">
        <f t="shared" ca="1" si="353"/>
        <v>n.d</v>
      </c>
      <c r="C1169" s="18">
        <f t="shared" si="344"/>
        <v>285000</v>
      </c>
      <c r="D1169" s="17">
        <f ca="1">IF(A1169&lt;$B$1,VLOOKUP(A1169,[1]DI!$A$4:$B$15000,2,FALSE),0)</f>
        <v>0</v>
      </c>
      <c r="E1169" s="18">
        <f t="shared" ca="1" si="338"/>
        <v>1</v>
      </c>
      <c r="F1169" s="18">
        <f ca="1">(TRUNC(PRODUCT($E$12:$E1168),16))</f>
        <v>1.19285434303586</v>
      </c>
      <c r="G1169" s="18">
        <f t="shared" ca="1" si="337"/>
        <v>1.19285434303586</v>
      </c>
      <c r="H1169" s="18">
        <f t="shared" ca="1" si="339"/>
        <v>1</v>
      </c>
      <c r="I1169" s="17">
        <f t="shared" si="345"/>
        <v>0.03</v>
      </c>
      <c r="J1169" s="5">
        <f t="shared" si="346"/>
        <v>43724</v>
      </c>
      <c r="K1169" s="2">
        <f t="shared" si="347"/>
        <v>43</v>
      </c>
      <c r="L1169" s="27">
        <f t="shared" si="348"/>
        <v>44</v>
      </c>
      <c r="M1169" s="14">
        <f t="shared" si="340"/>
        <v>1.005174402</v>
      </c>
      <c r="N1169" s="14">
        <f t="shared" ca="1" si="341"/>
        <v>1.005174402</v>
      </c>
      <c r="O1169" s="27">
        <f t="shared" si="354"/>
        <v>0</v>
      </c>
      <c r="P1169" s="18">
        <f t="shared" ca="1" si="342"/>
        <v>1474.70456999</v>
      </c>
      <c r="Q1169" s="3">
        <f t="shared" si="349"/>
        <v>0</v>
      </c>
      <c r="R1169" s="4" t="str">
        <f t="shared" si="350"/>
        <v>A+J=</v>
      </c>
      <c r="S1169" s="5">
        <f t="shared" si="351"/>
        <v>43906</v>
      </c>
      <c r="T1169" s="8">
        <f t="shared" si="352"/>
        <v>0</v>
      </c>
      <c r="U1169" s="7"/>
      <c r="V1169" s="7"/>
      <c r="W1169" s="7"/>
      <c r="X1169" s="8"/>
      <c r="Y1169" s="6"/>
      <c r="Z1169" s="7"/>
      <c r="AA1169" s="8"/>
      <c r="AB1169" s="8"/>
      <c r="AC1169" s="8"/>
      <c r="AD1169" s="7"/>
      <c r="AE1169" s="9"/>
      <c r="AF1169" s="7"/>
      <c r="AG1169" s="7"/>
      <c r="AH1169" s="6"/>
      <c r="AI1169" s="6"/>
      <c r="AJ1169" s="6"/>
      <c r="AK1169" s="6"/>
      <c r="AL1169" s="6"/>
      <c r="AM1169" s="6"/>
      <c r="AN1169" s="6"/>
      <c r="AO1169" s="6"/>
      <c r="AP1169" s="6"/>
      <c r="AQ1169" s="6"/>
      <c r="AR1169" s="6"/>
      <c r="AS1169" s="6"/>
      <c r="AT1169" s="6"/>
      <c r="AU1169" s="6"/>
      <c r="AV1169" s="6"/>
      <c r="AW1169" s="6"/>
      <c r="AX1169" s="6"/>
      <c r="AY1169" s="6"/>
      <c r="AZ1169" s="6"/>
      <c r="BA1169" s="6"/>
      <c r="BB1169" s="6"/>
      <c r="BC1169" s="6"/>
      <c r="BD1169" s="6"/>
      <c r="BE1169" s="6"/>
      <c r="BF1169" s="6"/>
      <c r="BG1169" s="6"/>
      <c r="BH1169" s="6"/>
      <c r="BI1169" s="6"/>
      <c r="BJ1169" s="6"/>
      <c r="BK1169" s="6"/>
      <c r="BL1169" s="6"/>
      <c r="BM1169" s="6"/>
      <c r="BN1169" s="6"/>
      <c r="BO1169" s="6"/>
      <c r="BP1169" s="6"/>
      <c r="BQ1169" s="6"/>
      <c r="BR1169" s="6"/>
      <c r="BS1169" s="6"/>
      <c r="BT1169" s="6"/>
      <c r="BU1169" s="6"/>
      <c r="BV1169" s="6"/>
      <c r="BW1169" s="6"/>
      <c r="BX1169" s="6"/>
      <c r="BY1169" s="6"/>
      <c r="BZ1169" s="6"/>
      <c r="CA1169" s="6"/>
      <c r="CB1169" s="6"/>
      <c r="CC1169" s="6"/>
      <c r="CD1169" s="6"/>
      <c r="CE1169" s="6"/>
      <c r="CF1169" s="6"/>
      <c r="CG1169" s="6"/>
      <c r="CH1169" s="6"/>
      <c r="CI1169" s="6"/>
      <c r="CJ1169" s="6"/>
      <c r="CK1169" s="6"/>
      <c r="CL1169" s="6"/>
      <c r="CM1169" s="6"/>
      <c r="CN1169" s="6"/>
      <c r="CO1169" s="6"/>
      <c r="CP1169" s="6"/>
      <c r="CQ1169" s="6"/>
      <c r="CR1169" s="6"/>
      <c r="CS1169" s="6"/>
      <c r="CT1169" s="6"/>
      <c r="CU1169" s="6"/>
      <c r="CV1169" s="6"/>
      <c r="CW1169" s="6"/>
      <c r="CX1169" s="6"/>
      <c r="CY1169" s="6"/>
      <c r="CZ1169" s="6"/>
      <c r="DA1169" s="6"/>
      <c r="DB1169" s="6"/>
      <c r="DC1169" s="6"/>
      <c r="DD1169" s="6"/>
      <c r="DE1169" s="6"/>
      <c r="DF1169" s="6"/>
      <c r="DG1169" s="6"/>
      <c r="DH1169" s="6"/>
      <c r="DI1169" s="6"/>
      <c r="DJ1169" s="6"/>
      <c r="DK1169" s="6"/>
      <c r="DL1169" s="6"/>
      <c r="DM1169" s="6"/>
      <c r="DN1169" s="6"/>
      <c r="DO1169" s="6"/>
      <c r="DP1169" s="6"/>
      <c r="DQ1169" s="6"/>
      <c r="DR1169" s="6"/>
      <c r="DS1169" s="6"/>
      <c r="DT1169" s="6"/>
      <c r="DU1169" s="6"/>
      <c r="DV1169" s="6"/>
      <c r="DW1169" s="6"/>
      <c r="DX1169" s="6"/>
      <c r="DY1169" s="6"/>
      <c r="DZ1169" s="6"/>
      <c r="EA1169" s="6"/>
      <c r="EB1169" s="6"/>
      <c r="EC1169" s="6"/>
      <c r="ED1169" s="6"/>
      <c r="EE1169" s="6"/>
      <c r="EF1169" s="6"/>
      <c r="EG1169" s="6"/>
      <c r="EH1169" s="6"/>
      <c r="EI1169" s="6"/>
      <c r="EJ1169" s="6"/>
      <c r="EK1169" s="6"/>
      <c r="EL1169" s="6"/>
      <c r="EM1169" s="6"/>
      <c r="EN1169" s="6"/>
      <c r="EO1169" s="6"/>
      <c r="EP1169" s="6"/>
      <c r="EQ1169" s="6"/>
      <c r="ER1169" s="6"/>
      <c r="ES1169" s="6"/>
      <c r="ET1169" s="6"/>
      <c r="EU1169" s="6"/>
      <c r="EV1169" s="6"/>
      <c r="EW1169" s="6"/>
      <c r="EX1169" s="6"/>
      <c r="EY1169" s="6"/>
      <c r="EZ1169" s="6"/>
      <c r="FA1169" s="6"/>
      <c r="FB1169" s="6"/>
      <c r="FC1169" s="6"/>
      <c r="FD1169" s="6"/>
      <c r="FE1169" s="6"/>
      <c r="FF1169" s="6"/>
      <c r="FG1169" s="6"/>
      <c r="FH1169" s="6"/>
      <c r="FI1169" s="6"/>
      <c r="FJ1169" s="6"/>
      <c r="FK1169" s="6"/>
      <c r="FL1169" s="6"/>
      <c r="FM1169" s="6"/>
      <c r="FN1169" s="6"/>
      <c r="FO1169" s="6"/>
      <c r="FP1169" s="6"/>
      <c r="FQ1169" s="6"/>
      <c r="FR1169" s="6"/>
      <c r="FS1169" s="6"/>
      <c r="FT1169" s="6"/>
      <c r="FU1169" s="6"/>
      <c r="FV1169" s="6"/>
      <c r="FW1169" s="6"/>
      <c r="FX1169" s="6"/>
      <c r="FY1169" s="6"/>
      <c r="FZ1169" s="6"/>
      <c r="GA1169" s="6"/>
      <c r="GB1169" s="6"/>
      <c r="GC1169" s="6"/>
      <c r="GD1169" s="6"/>
      <c r="GE1169" s="6"/>
      <c r="GF1169" s="6"/>
      <c r="GG1169" s="6"/>
      <c r="GH1169" s="6"/>
      <c r="GI1169" s="6"/>
      <c r="GJ1169" s="6"/>
      <c r="GK1169" s="6"/>
      <c r="GL1169" s="6"/>
      <c r="GM1169" s="6"/>
      <c r="GN1169" s="6"/>
      <c r="GO1169" s="6"/>
      <c r="GP1169" s="6"/>
      <c r="GQ1169" s="6"/>
      <c r="GR1169" s="6"/>
      <c r="GS1169" s="6"/>
      <c r="GT1169" s="6"/>
      <c r="GU1169" s="6"/>
      <c r="GV1169" s="6"/>
      <c r="GW1169" s="6"/>
      <c r="GX1169" s="6"/>
      <c r="GY1169" s="6"/>
      <c r="GZ1169" s="6"/>
    </row>
    <row r="1170" spans="1:208" x14ac:dyDescent="0.15">
      <c r="A1170" s="153">
        <f t="shared" si="343"/>
        <v>43786</v>
      </c>
      <c r="B1170" s="23" t="str">
        <f t="shared" ca="1" si="353"/>
        <v>n.d</v>
      </c>
      <c r="C1170" s="18">
        <f t="shared" si="344"/>
        <v>285000</v>
      </c>
      <c r="D1170" s="17">
        <f ca="1">IF(A1170&lt;$B$1,VLOOKUP(A1170,[1]DI!$A$4:$B$15000,2,FALSE),0)</f>
        <v>0</v>
      </c>
      <c r="E1170" s="18">
        <f t="shared" ca="1" si="338"/>
        <v>1</v>
      </c>
      <c r="F1170" s="18">
        <f ca="1">(TRUNC(PRODUCT($E$12:$E1169),16))</f>
        <v>1.19285434303586</v>
      </c>
      <c r="G1170" s="18">
        <f t="shared" ca="1" si="337"/>
        <v>1.19285434303586</v>
      </c>
      <c r="H1170" s="18">
        <f t="shared" ca="1" si="339"/>
        <v>1</v>
      </c>
      <c r="I1170" s="17">
        <f t="shared" si="345"/>
        <v>0.03</v>
      </c>
      <c r="J1170" s="5">
        <f t="shared" si="346"/>
        <v>43724</v>
      </c>
      <c r="K1170" s="2">
        <f t="shared" si="347"/>
        <v>43</v>
      </c>
      <c r="L1170" s="27">
        <f t="shared" si="348"/>
        <v>44</v>
      </c>
      <c r="M1170" s="14">
        <f t="shared" si="340"/>
        <v>1.005174402</v>
      </c>
      <c r="N1170" s="14">
        <f t="shared" ca="1" si="341"/>
        <v>1.005174402</v>
      </c>
      <c r="O1170" s="27">
        <f t="shared" si="354"/>
        <v>0</v>
      </c>
      <c r="P1170" s="18">
        <f t="shared" ca="1" si="342"/>
        <v>1474.70456999</v>
      </c>
      <c r="Q1170" s="3">
        <f t="shared" si="349"/>
        <v>0</v>
      </c>
      <c r="R1170" s="4" t="str">
        <f t="shared" si="350"/>
        <v>A+J=</v>
      </c>
      <c r="S1170" s="5">
        <f t="shared" si="351"/>
        <v>43906</v>
      </c>
      <c r="T1170" s="8">
        <f t="shared" si="352"/>
        <v>0</v>
      </c>
      <c r="U1170" s="7"/>
      <c r="V1170" s="7"/>
      <c r="W1170" s="7"/>
      <c r="X1170" s="8"/>
      <c r="Y1170" s="6"/>
      <c r="Z1170" s="7"/>
      <c r="AA1170" s="8"/>
      <c r="AB1170" s="8"/>
      <c r="AC1170" s="8"/>
      <c r="AD1170" s="7"/>
      <c r="AE1170" s="9"/>
      <c r="AF1170" s="7"/>
      <c r="AG1170" s="7"/>
      <c r="AH1170" s="6"/>
      <c r="AI1170" s="6"/>
      <c r="AJ1170" s="6"/>
      <c r="AK1170" s="6"/>
      <c r="AL1170" s="6"/>
      <c r="AM1170" s="6"/>
      <c r="AN1170" s="6"/>
      <c r="AO1170" s="6"/>
      <c r="AP1170" s="6"/>
      <c r="AQ1170" s="6"/>
      <c r="AR1170" s="6"/>
      <c r="AS1170" s="6"/>
      <c r="AT1170" s="6"/>
      <c r="AU1170" s="6"/>
      <c r="AV1170" s="6"/>
      <c r="AW1170" s="6"/>
      <c r="AX1170" s="6"/>
      <c r="AY1170" s="6"/>
      <c r="AZ1170" s="6"/>
      <c r="BA1170" s="6"/>
      <c r="BB1170" s="6"/>
      <c r="BC1170" s="6"/>
      <c r="BD1170" s="6"/>
      <c r="BE1170" s="6"/>
      <c r="BF1170" s="6"/>
      <c r="BG1170" s="6"/>
      <c r="BH1170" s="6"/>
      <c r="BI1170" s="6"/>
      <c r="BJ1170" s="6"/>
      <c r="BK1170" s="6"/>
      <c r="BL1170" s="6"/>
      <c r="BM1170" s="6"/>
      <c r="BN1170" s="6"/>
      <c r="BO1170" s="6"/>
      <c r="BP1170" s="6"/>
      <c r="BQ1170" s="6"/>
      <c r="BR1170" s="6"/>
      <c r="BS1170" s="6"/>
      <c r="BT1170" s="6"/>
      <c r="BU1170" s="6"/>
      <c r="BV1170" s="6"/>
      <c r="BW1170" s="6"/>
      <c r="BX1170" s="6"/>
      <c r="BY1170" s="6"/>
      <c r="BZ1170" s="6"/>
      <c r="CA1170" s="6"/>
      <c r="CB1170" s="6"/>
      <c r="CC1170" s="6"/>
      <c r="CD1170" s="6"/>
      <c r="CE1170" s="6"/>
      <c r="CF1170" s="6"/>
      <c r="CG1170" s="6"/>
      <c r="CH1170" s="6"/>
      <c r="CI1170" s="6"/>
      <c r="CJ1170" s="6"/>
      <c r="CK1170" s="6"/>
      <c r="CL1170" s="6"/>
      <c r="CM1170" s="6"/>
      <c r="CN1170" s="6"/>
      <c r="CO1170" s="6"/>
      <c r="CP1170" s="6"/>
      <c r="CQ1170" s="6"/>
      <c r="CR1170" s="6"/>
      <c r="CS1170" s="6"/>
      <c r="CT1170" s="6"/>
      <c r="CU1170" s="6"/>
      <c r="CV1170" s="6"/>
      <c r="CW1170" s="6"/>
      <c r="CX1170" s="6"/>
      <c r="CY1170" s="6"/>
      <c r="CZ1170" s="6"/>
      <c r="DA1170" s="6"/>
      <c r="DB1170" s="6"/>
      <c r="DC1170" s="6"/>
      <c r="DD1170" s="6"/>
      <c r="DE1170" s="6"/>
      <c r="DF1170" s="6"/>
      <c r="DG1170" s="6"/>
      <c r="DH1170" s="6"/>
      <c r="DI1170" s="6"/>
      <c r="DJ1170" s="6"/>
      <c r="DK1170" s="6"/>
      <c r="DL1170" s="6"/>
      <c r="DM1170" s="6"/>
      <c r="DN1170" s="6"/>
      <c r="DO1170" s="6"/>
      <c r="DP1170" s="6"/>
      <c r="DQ1170" s="6"/>
      <c r="DR1170" s="6"/>
      <c r="DS1170" s="6"/>
      <c r="DT1170" s="6"/>
      <c r="DU1170" s="6"/>
      <c r="DV1170" s="6"/>
      <c r="DW1170" s="6"/>
      <c r="DX1170" s="6"/>
      <c r="DY1170" s="6"/>
      <c r="DZ1170" s="6"/>
      <c r="EA1170" s="6"/>
      <c r="EB1170" s="6"/>
      <c r="EC1170" s="6"/>
      <c r="ED1170" s="6"/>
      <c r="EE1170" s="6"/>
      <c r="EF1170" s="6"/>
      <c r="EG1170" s="6"/>
      <c r="EH1170" s="6"/>
      <c r="EI1170" s="6"/>
      <c r="EJ1170" s="6"/>
      <c r="EK1170" s="6"/>
      <c r="EL1170" s="6"/>
      <c r="EM1170" s="6"/>
      <c r="EN1170" s="6"/>
      <c r="EO1170" s="6"/>
      <c r="EP1170" s="6"/>
      <c r="EQ1170" s="6"/>
      <c r="ER1170" s="6"/>
      <c r="ES1170" s="6"/>
      <c r="ET1170" s="6"/>
      <c r="EU1170" s="6"/>
      <c r="EV1170" s="6"/>
      <c r="EW1170" s="6"/>
      <c r="EX1170" s="6"/>
      <c r="EY1170" s="6"/>
      <c r="EZ1170" s="6"/>
      <c r="FA1170" s="6"/>
      <c r="FB1170" s="6"/>
      <c r="FC1170" s="6"/>
      <c r="FD1170" s="6"/>
      <c r="FE1170" s="6"/>
      <c r="FF1170" s="6"/>
      <c r="FG1170" s="6"/>
      <c r="FH1170" s="6"/>
      <c r="FI1170" s="6"/>
      <c r="FJ1170" s="6"/>
      <c r="FK1170" s="6"/>
      <c r="FL1170" s="6"/>
      <c r="FM1170" s="6"/>
      <c r="FN1170" s="6"/>
      <c r="FO1170" s="6"/>
      <c r="FP1170" s="6"/>
      <c r="FQ1170" s="6"/>
      <c r="FR1170" s="6"/>
      <c r="FS1170" s="6"/>
      <c r="FT1170" s="6"/>
      <c r="FU1170" s="6"/>
      <c r="FV1170" s="6"/>
      <c r="FW1170" s="6"/>
      <c r="FX1170" s="6"/>
      <c r="FY1170" s="6"/>
      <c r="FZ1170" s="6"/>
      <c r="GA1170" s="6"/>
      <c r="GB1170" s="6"/>
      <c r="GC1170" s="6"/>
      <c r="GD1170" s="6"/>
      <c r="GE1170" s="6"/>
      <c r="GF1170" s="6"/>
      <c r="GG1170" s="6"/>
      <c r="GH1170" s="6"/>
      <c r="GI1170" s="6"/>
      <c r="GJ1170" s="6"/>
      <c r="GK1170" s="6"/>
      <c r="GL1170" s="6"/>
      <c r="GM1170" s="6"/>
      <c r="GN1170" s="6"/>
      <c r="GO1170" s="6"/>
      <c r="GP1170" s="6"/>
      <c r="GQ1170" s="6"/>
      <c r="GR1170" s="6"/>
      <c r="GS1170" s="6"/>
      <c r="GT1170" s="6"/>
      <c r="GU1170" s="6"/>
      <c r="GV1170" s="6"/>
      <c r="GW1170" s="6"/>
      <c r="GX1170" s="6"/>
      <c r="GY1170" s="6"/>
      <c r="GZ1170" s="6"/>
    </row>
    <row r="1171" spans="1:208" x14ac:dyDescent="0.15">
      <c r="A1171" s="153">
        <f t="shared" si="343"/>
        <v>43787</v>
      </c>
      <c r="B1171" s="23" t="str">
        <f t="shared" ca="1" si="353"/>
        <v>n.d</v>
      </c>
      <c r="C1171" s="18">
        <f t="shared" si="344"/>
        <v>285000</v>
      </c>
      <c r="D1171" s="17">
        <f ca="1">IF(A1171&lt;$B$1,VLOOKUP(A1171,[1]DI!$A$4:$B$15000,2,FALSE),0)</f>
        <v>0</v>
      </c>
      <c r="E1171" s="18">
        <f t="shared" ca="1" si="338"/>
        <v>1</v>
      </c>
      <c r="F1171" s="18">
        <f ca="1">(TRUNC(PRODUCT($E$12:$E1170),16))</f>
        <v>1.19285434303586</v>
      </c>
      <c r="G1171" s="18">
        <f t="shared" ca="1" si="337"/>
        <v>1.19285434303586</v>
      </c>
      <c r="H1171" s="18">
        <f t="shared" ca="1" si="339"/>
        <v>1</v>
      </c>
      <c r="I1171" s="17">
        <f t="shared" si="345"/>
        <v>0.03</v>
      </c>
      <c r="J1171" s="5">
        <f t="shared" si="346"/>
        <v>43724</v>
      </c>
      <c r="K1171" s="2">
        <f t="shared" si="347"/>
        <v>44</v>
      </c>
      <c r="L1171" s="27">
        <f t="shared" si="348"/>
        <v>44</v>
      </c>
      <c r="M1171" s="14">
        <f t="shared" si="340"/>
        <v>1.005174402</v>
      </c>
      <c r="N1171" s="14">
        <f t="shared" ca="1" si="341"/>
        <v>1.005174402</v>
      </c>
      <c r="O1171" s="27">
        <f t="shared" si="354"/>
        <v>0</v>
      </c>
      <c r="P1171" s="18">
        <f t="shared" ca="1" si="342"/>
        <v>1474.70456999</v>
      </c>
      <c r="Q1171" s="3">
        <f t="shared" si="349"/>
        <v>0</v>
      </c>
      <c r="R1171" s="4" t="str">
        <f t="shared" si="350"/>
        <v>A+J=</v>
      </c>
      <c r="S1171" s="5">
        <f t="shared" si="351"/>
        <v>43906</v>
      </c>
      <c r="T1171" s="8">
        <f t="shared" si="352"/>
        <v>0</v>
      </c>
      <c r="U1171" s="7"/>
      <c r="V1171" s="7"/>
      <c r="W1171" s="7"/>
      <c r="X1171" s="8"/>
      <c r="Y1171" s="6"/>
      <c r="Z1171" s="7"/>
      <c r="AA1171" s="8"/>
      <c r="AB1171" s="8"/>
      <c r="AC1171" s="8"/>
      <c r="AD1171" s="7"/>
      <c r="AE1171" s="9"/>
      <c r="AF1171" s="7"/>
      <c r="AG1171" s="7"/>
      <c r="AH1171" s="6"/>
      <c r="AI1171" s="6"/>
      <c r="AJ1171" s="6"/>
      <c r="AK1171" s="6"/>
      <c r="AL1171" s="6"/>
      <c r="AM1171" s="6"/>
      <c r="AN1171" s="6"/>
      <c r="AO1171" s="6"/>
      <c r="AP1171" s="6"/>
      <c r="AQ1171" s="6"/>
      <c r="AR1171" s="6"/>
      <c r="AS1171" s="6"/>
      <c r="AT1171" s="6"/>
      <c r="AU1171" s="6"/>
      <c r="AV1171" s="6"/>
      <c r="AW1171" s="6"/>
      <c r="AX1171" s="6"/>
      <c r="AY1171" s="6"/>
      <c r="AZ1171" s="6"/>
      <c r="BA1171" s="6"/>
      <c r="BB1171" s="6"/>
      <c r="BC1171" s="6"/>
      <c r="BD1171" s="6"/>
      <c r="BE1171" s="6"/>
      <c r="BF1171" s="6"/>
      <c r="BG1171" s="6"/>
      <c r="BH1171" s="6"/>
      <c r="BI1171" s="6"/>
      <c r="BJ1171" s="6"/>
      <c r="BK1171" s="6"/>
      <c r="BL1171" s="6"/>
      <c r="BM1171" s="6"/>
      <c r="BN1171" s="6"/>
      <c r="BO1171" s="6"/>
      <c r="BP1171" s="6"/>
      <c r="BQ1171" s="6"/>
      <c r="BR1171" s="6"/>
      <c r="BS1171" s="6"/>
      <c r="BT1171" s="6"/>
      <c r="BU1171" s="6"/>
      <c r="BV1171" s="6"/>
      <c r="BW1171" s="6"/>
      <c r="BX1171" s="6"/>
      <c r="BY1171" s="6"/>
      <c r="BZ1171" s="6"/>
      <c r="CA1171" s="6"/>
      <c r="CB1171" s="6"/>
      <c r="CC1171" s="6"/>
      <c r="CD1171" s="6"/>
      <c r="CE1171" s="6"/>
      <c r="CF1171" s="6"/>
      <c r="CG1171" s="6"/>
      <c r="CH1171" s="6"/>
      <c r="CI1171" s="6"/>
      <c r="CJ1171" s="6"/>
      <c r="CK1171" s="6"/>
      <c r="CL1171" s="6"/>
      <c r="CM1171" s="6"/>
      <c r="CN1171" s="6"/>
      <c r="CO1171" s="6"/>
      <c r="CP1171" s="6"/>
      <c r="CQ1171" s="6"/>
      <c r="CR1171" s="6"/>
      <c r="CS1171" s="6"/>
      <c r="CT1171" s="6"/>
      <c r="CU1171" s="6"/>
      <c r="CV1171" s="6"/>
      <c r="CW1171" s="6"/>
      <c r="CX1171" s="6"/>
      <c r="CY1171" s="6"/>
      <c r="CZ1171" s="6"/>
      <c r="DA1171" s="6"/>
      <c r="DB1171" s="6"/>
      <c r="DC1171" s="6"/>
      <c r="DD1171" s="6"/>
      <c r="DE1171" s="6"/>
      <c r="DF1171" s="6"/>
      <c r="DG1171" s="6"/>
      <c r="DH1171" s="6"/>
      <c r="DI1171" s="6"/>
      <c r="DJ1171" s="6"/>
      <c r="DK1171" s="6"/>
      <c r="DL1171" s="6"/>
      <c r="DM1171" s="6"/>
      <c r="DN1171" s="6"/>
      <c r="DO1171" s="6"/>
      <c r="DP1171" s="6"/>
      <c r="DQ1171" s="6"/>
      <c r="DR1171" s="6"/>
      <c r="DS1171" s="6"/>
      <c r="DT1171" s="6"/>
      <c r="DU1171" s="6"/>
      <c r="DV1171" s="6"/>
      <c r="DW1171" s="6"/>
      <c r="DX1171" s="6"/>
      <c r="DY1171" s="6"/>
      <c r="DZ1171" s="6"/>
      <c r="EA1171" s="6"/>
      <c r="EB1171" s="6"/>
      <c r="EC1171" s="6"/>
      <c r="ED1171" s="6"/>
      <c r="EE1171" s="6"/>
      <c r="EF1171" s="6"/>
      <c r="EG1171" s="6"/>
      <c r="EH1171" s="6"/>
      <c r="EI1171" s="6"/>
      <c r="EJ1171" s="6"/>
      <c r="EK1171" s="6"/>
      <c r="EL1171" s="6"/>
      <c r="EM1171" s="6"/>
      <c r="EN1171" s="6"/>
      <c r="EO1171" s="6"/>
      <c r="EP1171" s="6"/>
      <c r="EQ1171" s="6"/>
      <c r="ER1171" s="6"/>
      <c r="ES1171" s="6"/>
      <c r="ET1171" s="6"/>
      <c r="EU1171" s="6"/>
      <c r="EV1171" s="6"/>
      <c r="EW1171" s="6"/>
      <c r="EX1171" s="6"/>
      <c r="EY1171" s="6"/>
      <c r="EZ1171" s="6"/>
      <c r="FA1171" s="6"/>
      <c r="FB1171" s="6"/>
      <c r="FC1171" s="6"/>
      <c r="FD1171" s="6"/>
      <c r="FE1171" s="6"/>
      <c r="FF1171" s="6"/>
      <c r="FG1171" s="6"/>
      <c r="FH1171" s="6"/>
      <c r="FI1171" s="6"/>
      <c r="FJ1171" s="6"/>
      <c r="FK1171" s="6"/>
      <c r="FL1171" s="6"/>
      <c r="FM1171" s="6"/>
      <c r="FN1171" s="6"/>
      <c r="FO1171" s="6"/>
      <c r="FP1171" s="6"/>
      <c r="FQ1171" s="6"/>
      <c r="FR1171" s="6"/>
      <c r="FS1171" s="6"/>
      <c r="FT1171" s="6"/>
      <c r="FU1171" s="6"/>
      <c r="FV1171" s="6"/>
      <c r="FW1171" s="6"/>
      <c r="FX1171" s="6"/>
      <c r="FY1171" s="6"/>
      <c r="FZ1171" s="6"/>
      <c r="GA1171" s="6"/>
      <c r="GB1171" s="6"/>
      <c r="GC1171" s="6"/>
      <c r="GD1171" s="6"/>
      <c r="GE1171" s="6"/>
      <c r="GF1171" s="6"/>
      <c r="GG1171" s="6"/>
      <c r="GH1171" s="6"/>
      <c r="GI1171" s="6"/>
      <c r="GJ1171" s="6"/>
      <c r="GK1171" s="6"/>
      <c r="GL1171" s="6"/>
      <c r="GM1171" s="6"/>
      <c r="GN1171" s="6"/>
      <c r="GO1171" s="6"/>
      <c r="GP1171" s="6"/>
      <c r="GQ1171" s="6"/>
      <c r="GR1171" s="6"/>
      <c r="GS1171" s="6"/>
      <c r="GT1171" s="6"/>
      <c r="GU1171" s="6"/>
      <c r="GV1171" s="6"/>
      <c r="GW1171" s="6"/>
      <c r="GX1171" s="6"/>
      <c r="GY1171" s="6"/>
      <c r="GZ1171" s="6"/>
    </row>
    <row r="1172" spans="1:208" x14ac:dyDescent="0.15">
      <c r="A1172" s="153">
        <f t="shared" si="343"/>
        <v>43788</v>
      </c>
      <c r="B1172" s="23" t="str">
        <f t="shared" ca="1" si="353"/>
        <v>n.d</v>
      </c>
      <c r="C1172" s="18">
        <f t="shared" si="344"/>
        <v>285000</v>
      </c>
      <c r="D1172" s="17">
        <f ca="1">IF(A1172&lt;$B$1,VLOOKUP(A1172,[1]DI!$A$4:$B$15000,2,FALSE),0)</f>
        <v>0</v>
      </c>
      <c r="E1172" s="18">
        <f t="shared" ca="1" si="338"/>
        <v>1</v>
      </c>
      <c r="F1172" s="18">
        <f ca="1">(TRUNC(PRODUCT($E$12:$E1171),16))</f>
        <v>1.19285434303586</v>
      </c>
      <c r="G1172" s="18">
        <f t="shared" ca="1" si="337"/>
        <v>1.19285434303586</v>
      </c>
      <c r="H1172" s="18">
        <f t="shared" ca="1" si="339"/>
        <v>1</v>
      </c>
      <c r="I1172" s="17">
        <f t="shared" si="345"/>
        <v>0.03</v>
      </c>
      <c r="J1172" s="5">
        <f t="shared" si="346"/>
        <v>43724</v>
      </c>
      <c r="K1172" s="2">
        <f t="shared" si="347"/>
        <v>45</v>
      </c>
      <c r="L1172" s="27">
        <f t="shared" si="348"/>
        <v>45</v>
      </c>
      <c r="M1172" s="14">
        <f t="shared" si="340"/>
        <v>1.005292313</v>
      </c>
      <c r="N1172" s="14">
        <f t="shared" ca="1" si="341"/>
        <v>1.005292313</v>
      </c>
      <c r="O1172" s="27">
        <f t="shared" si="354"/>
        <v>0</v>
      </c>
      <c r="P1172" s="18">
        <f t="shared" ca="1" si="342"/>
        <v>1508.309205</v>
      </c>
      <c r="Q1172" s="3">
        <f t="shared" si="349"/>
        <v>0</v>
      </c>
      <c r="R1172" s="4" t="str">
        <f t="shared" si="350"/>
        <v>A+J=</v>
      </c>
      <c r="S1172" s="5">
        <f t="shared" si="351"/>
        <v>43906</v>
      </c>
      <c r="T1172" s="8">
        <f t="shared" si="352"/>
        <v>0</v>
      </c>
      <c r="U1172" s="7"/>
      <c r="V1172" s="7"/>
      <c r="W1172" s="7"/>
      <c r="X1172" s="8"/>
      <c r="Y1172" s="6"/>
      <c r="Z1172" s="7"/>
      <c r="AA1172" s="8"/>
      <c r="AB1172" s="8"/>
      <c r="AC1172" s="8"/>
      <c r="AD1172" s="7"/>
      <c r="AE1172" s="9"/>
      <c r="AF1172" s="7"/>
      <c r="AG1172" s="7"/>
      <c r="AH1172" s="6"/>
      <c r="AI1172" s="6"/>
      <c r="AJ1172" s="6"/>
      <c r="AK1172" s="6"/>
      <c r="AL1172" s="6"/>
      <c r="AM1172" s="6"/>
      <c r="AN1172" s="6"/>
      <c r="AO1172" s="6"/>
      <c r="AP1172" s="6"/>
      <c r="AQ1172" s="6"/>
      <c r="AR1172" s="6"/>
      <c r="AS1172" s="6"/>
      <c r="AT1172" s="6"/>
      <c r="AU1172" s="6"/>
      <c r="AV1172" s="6"/>
      <c r="AW1172" s="6"/>
      <c r="AX1172" s="6"/>
      <c r="AY1172" s="6"/>
      <c r="AZ1172" s="6"/>
      <c r="BA1172" s="6"/>
      <c r="BB1172" s="6"/>
      <c r="BC1172" s="6"/>
      <c r="BD1172" s="6"/>
      <c r="BE1172" s="6"/>
      <c r="BF1172" s="6"/>
      <c r="BG1172" s="6"/>
      <c r="BH1172" s="6"/>
      <c r="BI1172" s="6"/>
      <c r="BJ1172" s="6"/>
      <c r="BK1172" s="6"/>
      <c r="BL1172" s="6"/>
      <c r="BM1172" s="6"/>
      <c r="BN1172" s="6"/>
      <c r="BO1172" s="6"/>
      <c r="BP1172" s="6"/>
      <c r="BQ1172" s="6"/>
      <c r="BR1172" s="6"/>
      <c r="BS1172" s="6"/>
      <c r="BT1172" s="6"/>
      <c r="BU1172" s="6"/>
      <c r="BV1172" s="6"/>
      <c r="BW1172" s="6"/>
      <c r="BX1172" s="6"/>
      <c r="BY1172" s="6"/>
      <c r="BZ1172" s="6"/>
      <c r="CA1172" s="6"/>
      <c r="CB1172" s="6"/>
      <c r="CC1172" s="6"/>
      <c r="CD1172" s="6"/>
      <c r="CE1172" s="6"/>
      <c r="CF1172" s="6"/>
      <c r="CG1172" s="6"/>
      <c r="CH1172" s="6"/>
      <c r="CI1172" s="6"/>
      <c r="CJ1172" s="6"/>
      <c r="CK1172" s="6"/>
      <c r="CL1172" s="6"/>
      <c r="CM1172" s="6"/>
      <c r="CN1172" s="6"/>
      <c r="CO1172" s="6"/>
      <c r="CP1172" s="6"/>
      <c r="CQ1172" s="6"/>
      <c r="CR1172" s="6"/>
      <c r="CS1172" s="6"/>
      <c r="CT1172" s="6"/>
      <c r="CU1172" s="6"/>
      <c r="CV1172" s="6"/>
      <c r="CW1172" s="6"/>
      <c r="CX1172" s="6"/>
      <c r="CY1172" s="6"/>
      <c r="CZ1172" s="6"/>
      <c r="DA1172" s="6"/>
      <c r="DB1172" s="6"/>
      <c r="DC1172" s="6"/>
      <c r="DD1172" s="6"/>
      <c r="DE1172" s="6"/>
      <c r="DF1172" s="6"/>
      <c r="DG1172" s="6"/>
      <c r="DH1172" s="6"/>
      <c r="DI1172" s="6"/>
      <c r="DJ1172" s="6"/>
      <c r="DK1172" s="6"/>
      <c r="DL1172" s="6"/>
      <c r="DM1172" s="6"/>
      <c r="DN1172" s="6"/>
      <c r="DO1172" s="6"/>
      <c r="DP1172" s="6"/>
      <c r="DQ1172" s="6"/>
      <c r="DR1172" s="6"/>
      <c r="DS1172" s="6"/>
      <c r="DT1172" s="6"/>
      <c r="DU1172" s="6"/>
      <c r="DV1172" s="6"/>
      <c r="DW1172" s="6"/>
      <c r="DX1172" s="6"/>
      <c r="DY1172" s="6"/>
      <c r="DZ1172" s="6"/>
      <c r="EA1172" s="6"/>
      <c r="EB1172" s="6"/>
      <c r="EC1172" s="6"/>
      <c r="ED1172" s="6"/>
      <c r="EE1172" s="6"/>
      <c r="EF1172" s="6"/>
      <c r="EG1172" s="6"/>
      <c r="EH1172" s="6"/>
      <c r="EI1172" s="6"/>
      <c r="EJ1172" s="6"/>
      <c r="EK1172" s="6"/>
      <c r="EL1172" s="6"/>
      <c r="EM1172" s="6"/>
      <c r="EN1172" s="6"/>
      <c r="EO1172" s="6"/>
      <c r="EP1172" s="6"/>
      <c r="EQ1172" s="6"/>
      <c r="ER1172" s="6"/>
      <c r="ES1172" s="6"/>
      <c r="ET1172" s="6"/>
      <c r="EU1172" s="6"/>
      <c r="EV1172" s="6"/>
      <c r="EW1172" s="6"/>
      <c r="EX1172" s="6"/>
      <c r="EY1172" s="6"/>
      <c r="EZ1172" s="6"/>
      <c r="FA1172" s="6"/>
      <c r="FB1172" s="6"/>
      <c r="FC1172" s="6"/>
      <c r="FD1172" s="6"/>
      <c r="FE1172" s="6"/>
      <c r="FF1172" s="6"/>
      <c r="FG1172" s="6"/>
      <c r="FH1172" s="6"/>
      <c r="FI1172" s="6"/>
      <c r="FJ1172" s="6"/>
      <c r="FK1172" s="6"/>
      <c r="FL1172" s="6"/>
      <c r="FM1172" s="6"/>
      <c r="FN1172" s="6"/>
      <c r="FO1172" s="6"/>
      <c r="FP1172" s="6"/>
      <c r="FQ1172" s="6"/>
      <c r="FR1172" s="6"/>
      <c r="FS1172" s="6"/>
      <c r="FT1172" s="6"/>
      <c r="FU1172" s="6"/>
      <c r="FV1172" s="6"/>
      <c r="FW1172" s="6"/>
      <c r="FX1172" s="6"/>
      <c r="FY1172" s="6"/>
      <c r="FZ1172" s="6"/>
      <c r="GA1172" s="6"/>
      <c r="GB1172" s="6"/>
      <c r="GC1172" s="6"/>
      <c r="GD1172" s="6"/>
      <c r="GE1172" s="6"/>
      <c r="GF1172" s="6"/>
      <c r="GG1172" s="6"/>
      <c r="GH1172" s="6"/>
      <c r="GI1172" s="6"/>
      <c r="GJ1172" s="6"/>
      <c r="GK1172" s="6"/>
      <c r="GL1172" s="6"/>
      <c r="GM1172" s="6"/>
      <c r="GN1172" s="6"/>
      <c r="GO1172" s="6"/>
      <c r="GP1172" s="6"/>
      <c r="GQ1172" s="6"/>
      <c r="GR1172" s="6"/>
      <c r="GS1172" s="6"/>
      <c r="GT1172" s="6"/>
      <c r="GU1172" s="6"/>
      <c r="GV1172" s="6"/>
      <c r="GW1172" s="6"/>
      <c r="GX1172" s="6"/>
      <c r="GY1172" s="6"/>
      <c r="GZ1172" s="6"/>
    </row>
    <row r="1173" spans="1:208" x14ac:dyDescent="0.15">
      <c r="A1173" s="153">
        <f t="shared" si="343"/>
        <v>43789</v>
      </c>
      <c r="B1173" s="23" t="str">
        <f t="shared" ca="1" si="353"/>
        <v>n.d</v>
      </c>
      <c r="C1173" s="18">
        <f t="shared" si="344"/>
        <v>285000</v>
      </c>
      <c r="D1173" s="17">
        <f ca="1">IF(A1173&lt;$B$1,VLOOKUP(A1173,[1]DI!$A$4:$B$15000,2,FALSE),0)</f>
        <v>0</v>
      </c>
      <c r="E1173" s="18">
        <f t="shared" ca="1" si="338"/>
        <v>1</v>
      </c>
      <c r="F1173" s="18">
        <f ca="1">(TRUNC(PRODUCT($E$12:$E1172),16))</f>
        <v>1.19285434303586</v>
      </c>
      <c r="G1173" s="18">
        <f t="shared" ca="1" si="337"/>
        <v>1.19285434303586</v>
      </c>
      <c r="H1173" s="18">
        <f t="shared" ca="1" si="339"/>
        <v>1</v>
      </c>
      <c r="I1173" s="17">
        <f t="shared" si="345"/>
        <v>0.03</v>
      </c>
      <c r="J1173" s="5">
        <f t="shared" si="346"/>
        <v>43724</v>
      </c>
      <c r="K1173" s="2">
        <f t="shared" si="347"/>
        <v>46</v>
      </c>
      <c r="L1173" s="27">
        <f t="shared" si="348"/>
        <v>46</v>
      </c>
      <c r="M1173" s="14">
        <f t="shared" si="340"/>
        <v>1.005410237</v>
      </c>
      <c r="N1173" s="14">
        <f t="shared" ca="1" si="341"/>
        <v>1.005410237</v>
      </c>
      <c r="O1173" s="27">
        <f t="shared" si="354"/>
        <v>0</v>
      </c>
      <c r="P1173" s="18">
        <f t="shared" ca="1" si="342"/>
        <v>1541.917545</v>
      </c>
      <c r="Q1173" s="3">
        <f t="shared" si="349"/>
        <v>0</v>
      </c>
      <c r="R1173" s="4" t="str">
        <f t="shared" si="350"/>
        <v>A+J=</v>
      </c>
      <c r="S1173" s="5">
        <f t="shared" si="351"/>
        <v>43906</v>
      </c>
      <c r="T1173" s="8">
        <f t="shared" si="352"/>
        <v>0</v>
      </c>
      <c r="U1173" s="7"/>
      <c r="V1173" s="7"/>
      <c r="W1173" s="7"/>
      <c r="X1173" s="8"/>
      <c r="Y1173" s="6"/>
      <c r="Z1173" s="7"/>
      <c r="AA1173" s="8"/>
      <c r="AB1173" s="8"/>
      <c r="AC1173" s="8"/>
      <c r="AD1173" s="7"/>
      <c r="AE1173" s="9"/>
      <c r="AF1173" s="7"/>
      <c r="AG1173" s="7"/>
      <c r="AH1173" s="6"/>
      <c r="AI1173" s="6"/>
      <c r="AJ1173" s="6"/>
      <c r="AK1173" s="6"/>
      <c r="AL1173" s="6"/>
      <c r="AM1173" s="6"/>
      <c r="AN1173" s="6"/>
      <c r="AO1173" s="6"/>
      <c r="AP1173" s="6"/>
      <c r="AQ1173" s="6"/>
      <c r="AR1173" s="6"/>
      <c r="AS1173" s="6"/>
      <c r="AT1173" s="6"/>
      <c r="AU1173" s="6"/>
      <c r="AV1173" s="6"/>
      <c r="AW1173" s="6"/>
      <c r="AX1173" s="6"/>
      <c r="AY1173" s="6"/>
      <c r="AZ1173" s="6"/>
      <c r="BA1173" s="6"/>
      <c r="BB1173" s="6"/>
      <c r="BC1173" s="6"/>
      <c r="BD1173" s="6"/>
      <c r="BE1173" s="6"/>
      <c r="BF1173" s="6"/>
      <c r="BG1173" s="6"/>
      <c r="BH1173" s="6"/>
      <c r="BI1173" s="6"/>
      <c r="BJ1173" s="6"/>
      <c r="BK1173" s="6"/>
      <c r="BL1173" s="6"/>
      <c r="BM1173" s="6"/>
      <c r="BN1173" s="6"/>
      <c r="BO1173" s="6"/>
      <c r="BP1173" s="6"/>
      <c r="BQ1173" s="6"/>
      <c r="BR1173" s="6"/>
      <c r="BS1173" s="6"/>
      <c r="BT1173" s="6"/>
      <c r="BU1173" s="6"/>
      <c r="BV1173" s="6"/>
      <c r="BW1173" s="6"/>
      <c r="BX1173" s="6"/>
      <c r="BY1173" s="6"/>
      <c r="BZ1173" s="6"/>
      <c r="CA1173" s="6"/>
      <c r="CB1173" s="6"/>
      <c r="CC1173" s="6"/>
      <c r="CD1173" s="6"/>
      <c r="CE1173" s="6"/>
      <c r="CF1173" s="6"/>
      <c r="CG1173" s="6"/>
      <c r="CH1173" s="6"/>
      <c r="CI1173" s="6"/>
      <c r="CJ1173" s="6"/>
      <c r="CK1173" s="6"/>
      <c r="CL1173" s="6"/>
      <c r="CM1173" s="6"/>
      <c r="CN1173" s="6"/>
      <c r="CO1173" s="6"/>
      <c r="CP1173" s="6"/>
      <c r="CQ1173" s="6"/>
      <c r="CR1173" s="6"/>
      <c r="CS1173" s="6"/>
      <c r="CT1173" s="6"/>
      <c r="CU1173" s="6"/>
      <c r="CV1173" s="6"/>
      <c r="CW1173" s="6"/>
      <c r="CX1173" s="6"/>
      <c r="CY1173" s="6"/>
      <c r="CZ1173" s="6"/>
      <c r="DA1173" s="6"/>
      <c r="DB1173" s="6"/>
      <c r="DC1173" s="6"/>
      <c r="DD1173" s="6"/>
      <c r="DE1173" s="6"/>
      <c r="DF1173" s="6"/>
      <c r="DG1173" s="6"/>
      <c r="DH1173" s="6"/>
      <c r="DI1173" s="6"/>
      <c r="DJ1173" s="6"/>
      <c r="DK1173" s="6"/>
      <c r="DL1173" s="6"/>
      <c r="DM1173" s="6"/>
      <c r="DN1173" s="6"/>
      <c r="DO1173" s="6"/>
      <c r="DP1173" s="6"/>
      <c r="DQ1173" s="6"/>
      <c r="DR1173" s="6"/>
      <c r="DS1173" s="6"/>
      <c r="DT1173" s="6"/>
      <c r="DU1173" s="6"/>
      <c r="DV1173" s="6"/>
      <c r="DW1173" s="6"/>
      <c r="DX1173" s="6"/>
      <c r="DY1173" s="6"/>
      <c r="DZ1173" s="6"/>
      <c r="EA1173" s="6"/>
      <c r="EB1173" s="6"/>
      <c r="EC1173" s="6"/>
      <c r="ED1173" s="6"/>
      <c r="EE1173" s="6"/>
      <c r="EF1173" s="6"/>
      <c r="EG1173" s="6"/>
      <c r="EH1173" s="6"/>
      <c r="EI1173" s="6"/>
      <c r="EJ1173" s="6"/>
      <c r="EK1173" s="6"/>
      <c r="EL1173" s="6"/>
      <c r="EM1173" s="6"/>
      <c r="EN1173" s="6"/>
      <c r="EO1173" s="6"/>
      <c r="EP1173" s="6"/>
      <c r="EQ1173" s="6"/>
      <c r="ER1173" s="6"/>
      <c r="ES1173" s="6"/>
      <c r="ET1173" s="6"/>
      <c r="EU1173" s="6"/>
      <c r="EV1173" s="6"/>
      <c r="EW1173" s="6"/>
      <c r="EX1173" s="6"/>
      <c r="EY1173" s="6"/>
      <c r="EZ1173" s="6"/>
      <c r="FA1173" s="6"/>
      <c r="FB1173" s="6"/>
      <c r="FC1173" s="6"/>
      <c r="FD1173" s="6"/>
      <c r="FE1173" s="6"/>
      <c r="FF1173" s="6"/>
      <c r="FG1173" s="6"/>
      <c r="FH1173" s="6"/>
      <c r="FI1173" s="6"/>
      <c r="FJ1173" s="6"/>
      <c r="FK1173" s="6"/>
      <c r="FL1173" s="6"/>
      <c r="FM1173" s="6"/>
      <c r="FN1173" s="6"/>
      <c r="FO1173" s="6"/>
      <c r="FP1173" s="6"/>
      <c r="FQ1173" s="6"/>
      <c r="FR1173" s="6"/>
      <c r="FS1173" s="6"/>
      <c r="FT1173" s="6"/>
      <c r="FU1173" s="6"/>
      <c r="FV1173" s="6"/>
      <c r="FW1173" s="6"/>
      <c r="FX1173" s="6"/>
      <c r="FY1173" s="6"/>
      <c r="FZ1173" s="6"/>
      <c r="GA1173" s="6"/>
      <c r="GB1173" s="6"/>
      <c r="GC1173" s="6"/>
      <c r="GD1173" s="6"/>
      <c r="GE1173" s="6"/>
      <c r="GF1173" s="6"/>
      <c r="GG1173" s="6"/>
      <c r="GH1173" s="6"/>
      <c r="GI1173" s="6"/>
      <c r="GJ1173" s="6"/>
      <c r="GK1173" s="6"/>
      <c r="GL1173" s="6"/>
      <c r="GM1173" s="6"/>
      <c r="GN1173" s="6"/>
      <c r="GO1173" s="6"/>
      <c r="GP1173" s="6"/>
      <c r="GQ1173" s="6"/>
      <c r="GR1173" s="6"/>
      <c r="GS1173" s="6"/>
      <c r="GT1173" s="6"/>
      <c r="GU1173" s="6"/>
      <c r="GV1173" s="6"/>
      <c r="GW1173" s="6"/>
      <c r="GX1173" s="6"/>
      <c r="GY1173" s="6"/>
      <c r="GZ1173" s="6"/>
    </row>
    <row r="1174" spans="1:208" x14ac:dyDescent="0.15">
      <c r="A1174" s="153">
        <f t="shared" si="343"/>
        <v>43790</v>
      </c>
      <c r="B1174" s="23" t="str">
        <f t="shared" ca="1" si="353"/>
        <v>n.d</v>
      </c>
      <c r="C1174" s="18">
        <f t="shared" si="344"/>
        <v>285000</v>
      </c>
      <c r="D1174" s="17">
        <f ca="1">IF(A1174&lt;$B$1,VLOOKUP(A1174,[1]DI!$A$4:$B$15000,2,FALSE),0)</f>
        <v>0</v>
      </c>
      <c r="E1174" s="18">
        <f t="shared" ca="1" si="338"/>
        <v>1</v>
      </c>
      <c r="F1174" s="18">
        <f ca="1">(TRUNC(PRODUCT($E$12:$E1173),16))</f>
        <v>1.19285434303586</v>
      </c>
      <c r="G1174" s="18">
        <f t="shared" ca="1" si="337"/>
        <v>1.19285434303586</v>
      </c>
      <c r="H1174" s="18">
        <f t="shared" ca="1" si="339"/>
        <v>1</v>
      </c>
      <c r="I1174" s="17">
        <f t="shared" si="345"/>
        <v>0.03</v>
      </c>
      <c r="J1174" s="5">
        <f t="shared" si="346"/>
        <v>43724</v>
      </c>
      <c r="K1174" s="2">
        <f t="shared" si="347"/>
        <v>47</v>
      </c>
      <c r="L1174" s="27">
        <f t="shared" si="348"/>
        <v>47</v>
      </c>
      <c r="M1174" s="14">
        <f t="shared" si="340"/>
        <v>1.005528175</v>
      </c>
      <c r="N1174" s="14">
        <f t="shared" ca="1" si="341"/>
        <v>1.005528175</v>
      </c>
      <c r="O1174" s="27">
        <f t="shared" si="354"/>
        <v>0</v>
      </c>
      <c r="P1174" s="18">
        <f t="shared" ca="1" si="342"/>
        <v>1575.5298749999999</v>
      </c>
      <c r="Q1174" s="3">
        <f t="shared" si="349"/>
        <v>0</v>
      </c>
      <c r="R1174" s="4" t="str">
        <f t="shared" si="350"/>
        <v>A+J=</v>
      </c>
      <c r="S1174" s="5">
        <f t="shared" si="351"/>
        <v>43906</v>
      </c>
      <c r="T1174" s="8">
        <f t="shared" si="352"/>
        <v>0</v>
      </c>
      <c r="U1174" s="7"/>
      <c r="V1174" s="7"/>
      <c r="W1174" s="7"/>
      <c r="X1174" s="8"/>
      <c r="Y1174" s="6"/>
      <c r="Z1174" s="7"/>
      <c r="AA1174" s="8"/>
      <c r="AB1174" s="8"/>
      <c r="AC1174" s="8"/>
      <c r="AD1174" s="7"/>
      <c r="AE1174" s="9"/>
      <c r="AF1174" s="7"/>
      <c r="AG1174" s="7"/>
      <c r="AH1174" s="6"/>
      <c r="AI1174" s="6"/>
      <c r="AJ1174" s="6"/>
      <c r="AK1174" s="6"/>
      <c r="AL1174" s="6"/>
      <c r="AM1174" s="6"/>
      <c r="AN1174" s="6"/>
      <c r="AO1174" s="6"/>
      <c r="AP1174" s="6"/>
      <c r="AQ1174" s="6"/>
      <c r="AR1174" s="6"/>
      <c r="AS1174" s="6"/>
      <c r="AT1174" s="6"/>
      <c r="AU1174" s="6"/>
      <c r="AV1174" s="6"/>
      <c r="AW1174" s="6"/>
      <c r="AX1174" s="6"/>
      <c r="AY1174" s="6"/>
      <c r="AZ1174" s="6"/>
      <c r="BA1174" s="6"/>
      <c r="BB1174" s="6"/>
      <c r="BC1174" s="6"/>
      <c r="BD1174" s="6"/>
      <c r="BE1174" s="6"/>
      <c r="BF1174" s="6"/>
      <c r="BG1174" s="6"/>
      <c r="BH1174" s="6"/>
      <c r="BI1174" s="6"/>
      <c r="BJ1174" s="6"/>
      <c r="BK1174" s="6"/>
      <c r="BL1174" s="6"/>
      <c r="BM1174" s="6"/>
      <c r="BN1174" s="6"/>
      <c r="BO1174" s="6"/>
      <c r="BP1174" s="6"/>
      <c r="BQ1174" s="6"/>
      <c r="BR1174" s="6"/>
      <c r="BS1174" s="6"/>
      <c r="BT1174" s="6"/>
      <c r="BU1174" s="6"/>
      <c r="BV1174" s="6"/>
      <c r="BW1174" s="6"/>
      <c r="BX1174" s="6"/>
      <c r="BY1174" s="6"/>
      <c r="BZ1174" s="6"/>
      <c r="CA1174" s="6"/>
      <c r="CB1174" s="6"/>
      <c r="CC1174" s="6"/>
      <c r="CD1174" s="6"/>
      <c r="CE1174" s="6"/>
      <c r="CF1174" s="6"/>
      <c r="CG1174" s="6"/>
      <c r="CH1174" s="6"/>
      <c r="CI1174" s="6"/>
      <c r="CJ1174" s="6"/>
      <c r="CK1174" s="6"/>
      <c r="CL1174" s="6"/>
      <c r="CM1174" s="6"/>
      <c r="CN1174" s="6"/>
      <c r="CO1174" s="6"/>
      <c r="CP1174" s="6"/>
      <c r="CQ1174" s="6"/>
      <c r="CR1174" s="6"/>
      <c r="CS1174" s="6"/>
      <c r="CT1174" s="6"/>
      <c r="CU1174" s="6"/>
      <c r="CV1174" s="6"/>
      <c r="CW1174" s="6"/>
      <c r="CX1174" s="6"/>
      <c r="CY1174" s="6"/>
      <c r="CZ1174" s="6"/>
      <c r="DA1174" s="6"/>
      <c r="DB1174" s="6"/>
      <c r="DC1174" s="6"/>
      <c r="DD1174" s="6"/>
      <c r="DE1174" s="6"/>
      <c r="DF1174" s="6"/>
      <c r="DG1174" s="6"/>
      <c r="DH1174" s="6"/>
      <c r="DI1174" s="6"/>
      <c r="DJ1174" s="6"/>
      <c r="DK1174" s="6"/>
      <c r="DL1174" s="6"/>
      <c r="DM1174" s="6"/>
      <c r="DN1174" s="6"/>
      <c r="DO1174" s="6"/>
      <c r="DP1174" s="6"/>
      <c r="DQ1174" s="6"/>
      <c r="DR1174" s="6"/>
      <c r="DS1174" s="6"/>
      <c r="DT1174" s="6"/>
      <c r="DU1174" s="6"/>
      <c r="DV1174" s="6"/>
      <c r="DW1174" s="6"/>
      <c r="DX1174" s="6"/>
      <c r="DY1174" s="6"/>
      <c r="DZ1174" s="6"/>
      <c r="EA1174" s="6"/>
      <c r="EB1174" s="6"/>
      <c r="EC1174" s="6"/>
      <c r="ED1174" s="6"/>
      <c r="EE1174" s="6"/>
      <c r="EF1174" s="6"/>
      <c r="EG1174" s="6"/>
      <c r="EH1174" s="6"/>
      <c r="EI1174" s="6"/>
      <c r="EJ1174" s="6"/>
      <c r="EK1174" s="6"/>
      <c r="EL1174" s="6"/>
      <c r="EM1174" s="6"/>
      <c r="EN1174" s="6"/>
      <c r="EO1174" s="6"/>
      <c r="EP1174" s="6"/>
      <c r="EQ1174" s="6"/>
      <c r="ER1174" s="6"/>
      <c r="ES1174" s="6"/>
      <c r="ET1174" s="6"/>
      <c r="EU1174" s="6"/>
      <c r="EV1174" s="6"/>
      <c r="EW1174" s="6"/>
      <c r="EX1174" s="6"/>
      <c r="EY1174" s="6"/>
      <c r="EZ1174" s="6"/>
      <c r="FA1174" s="6"/>
      <c r="FB1174" s="6"/>
      <c r="FC1174" s="6"/>
      <c r="FD1174" s="6"/>
      <c r="FE1174" s="6"/>
      <c r="FF1174" s="6"/>
      <c r="FG1174" s="6"/>
      <c r="FH1174" s="6"/>
      <c r="FI1174" s="6"/>
      <c r="FJ1174" s="6"/>
      <c r="FK1174" s="6"/>
      <c r="FL1174" s="6"/>
      <c r="FM1174" s="6"/>
      <c r="FN1174" s="6"/>
      <c r="FO1174" s="6"/>
      <c r="FP1174" s="6"/>
      <c r="FQ1174" s="6"/>
      <c r="FR1174" s="6"/>
      <c r="FS1174" s="6"/>
      <c r="FT1174" s="6"/>
      <c r="FU1174" s="6"/>
      <c r="FV1174" s="6"/>
      <c r="FW1174" s="6"/>
      <c r="FX1174" s="6"/>
      <c r="FY1174" s="6"/>
      <c r="FZ1174" s="6"/>
      <c r="GA1174" s="6"/>
      <c r="GB1174" s="6"/>
      <c r="GC1174" s="6"/>
      <c r="GD1174" s="6"/>
      <c r="GE1174" s="6"/>
      <c r="GF1174" s="6"/>
      <c r="GG1174" s="6"/>
      <c r="GH1174" s="6"/>
      <c r="GI1174" s="6"/>
      <c r="GJ1174" s="6"/>
      <c r="GK1174" s="6"/>
      <c r="GL1174" s="6"/>
      <c r="GM1174" s="6"/>
      <c r="GN1174" s="6"/>
      <c r="GO1174" s="6"/>
      <c r="GP1174" s="6"/>
      <c r="GQ1174" s="6"/>
      <c r="GR1174" s="6"/>
      <c r="GS1174" s="6"/>
      <c r="GT1174" s="6"/>
      <c r="GU1174" s="6"/>
      <c r="GV1174" s="6"/>
      <c r="GW1174" s="6"/>
      <c r="GX1174" s="6"/>
      <c r="GY1174" s="6"/>
      <c r="GZ1174" s="6"/>
    </row>
    <row r="1175" spans="1:208" x14ac:dyDescent="0.15">
      <c r="A1175" s="153">
        <f t="shared" si="343"/>
        <v>43791</v>
      </c>
      <c r="B1175" s="23" t="str">
        <f t="shared" ca="1" si="353"/>
        <v>n.d</v>
      </c>
      <c r="C1175" s="18">
        <f t="shared" si="344"/>
        <v>285000</v>
      </c>
      <c r="D1175" s="17">
        <f ca="1">IF(A1175&lt;$B$1,VLOOKUP(A1175,[1]DI!$A$4:$B$15000,2,FALSE),0)</f>
        <v>0</v>
      </c>
      <c r="E1175" s="18">
        <f t="shared" ca="1" si="338"/>
        <v>1</v>
      </c>
      <c r="F1175" s="18">
        <f ca="1">(TRUNC(PRODUCT($E$12:$E1174),16))</f>
        <v>1.19285434303586</v>
      </c>
      <c r="G1175" s="18">
        <f t="shared" ca="1" si="337"/>
        <v>1.19285434303586</v>
      </c>
      <c r="H1175" s="18">
        <f t="shared" ca="1" si="339"/>
        <v>1</v>
      </c>
      <c r="I1175" s="17">
        <f t="shared" si="345"/>
        <v>0.03</v>
      </c>
      <c r="J1175" s="5">
        <f t="shared" si="346"/>
        <v>43724</v>
      </c>
      <c r="K1175" s="2">
        <f t="shared" si="347"/>
        <v>48</v>
      </c>
      <c r="L1175" s="27">
        <f t="shared" si="348"/>
        <v>48</v>
      </c>
      <c r="M1175" s="14">
        <f t="shared" si="340"/>
        <v>1.005646128</v>
      </c>
      <c r="N1175" s="14">
        <f t="shared" ca="1" si="341"/>
        <v>1.005646128</v>
      </c>
      <c r="O1175" s="27">
        <f t="shared" si="354"/>
        <v>0</v>
      </c>
      <c r="P1175" s="18">
        <f t="shared" ca="1" si="342"/>
        <v>1609.14647999</v>
      </c>
      <c r="Q1175" s="3">
        <f t="shared" si="349"/>
        <v>0</v>
      </c>
      <c r="R1175" s="4" t="str">
        <f t="shared" si="350"/>
        <v>A+J=</v>
      </c>
      <c r="S1175" s="5">
        <f t="shared" si="351"/>
        <v>43906</v>
      </c>
      <c r="T1175" s="8">
        <f t="shared" si="352"/>
        <v>0</v>
      </c>
      <c r="U1175" s="7"/>
      <c r="V1175" s="7"/>
      <c r="W1175" s="7"/>
      <c r="X1175" s="8"/>
      <c r="Y1175" s="6"/>
      <c r="Z1175" s="7"/>
      <c r="AA1175" s="8"/>
      <c r="AB1175" s="8"/>
      <c r="AC1175" s="8"/>
      <c r="AD1175" s="7"/>
      <c r="AE1175" s="9"/>
      <c r="AF1175" s="7"/>
      <c r="AG1175" s="7"/>
      <c r="AH1175" s="6"/>
      <c r="AI1175" s="6"/>
      <c r="AJ1175" s="6"/>
      <c r="AK1175" s="6"/>
      <c r="AL1175" s="6"/>
      <c r="AM1175" s="6"/>
      <c r="AN1175" s="6"/>
      <c r="AO1175" s="6"/>
      <c r="AP1175" s="6"/>
      <c r="AQ1175" s="6"/>
      <c r="AR1175" s="6"/>
      <c r="AS1175" s="6"/>
      <c r="AT1175" s="6"/>
      <c r="AU1175" s="6"/>
      <c r="AV1175" s="6"/>
      <c r="AW1175" s="6"/>
      <c r="AX1175" s="6"/>
      <c r="AY1175" s="6"/>
      <c r="AZ1175" s="6"/>
      <c r="BA1175" s="6"/>
      <c r="BB1175" s="6"/>
      <c r="BC1175" s="6"/>
      <c r="BD1175" s="6"/>
      <c r="BE1175" s="6"/>
      <c r="BF1175" s="6"/>
      <c r="BG1175" s="6"/>
      <c r="BH1175" s="6"/>
      <c r="BI1175" s="6"/>
      <c r="BJ1175" s="6"/>
      <c r="BK1175" s="6"/>
      <c r="BL1175" s="6"/>
      <c r="BM1175" s="6"/>
      <c r="BN1175" s="6"/>
      <c r="BO1175" s="6"/>
      <c r="BP1175" s="6"/>
      <c r="BQ1175" s="6"/>
      <c r="BR1175" s="6"/>
      <c r="BS1175" s="6"/>
      <c r="BT1175" s="6"/>
      <c r="BU1175" s="6"/>
      <c r="BV1175" s="6"/>
      <c r="BW1175" s="6"/>
      <c r="BX1175" s="6"/>
      <c r="BY1175" s="6"/>
      <c r="BZ1175" s="6"/>
      <c r="CA1175" s="6"/>
      <c r="CB1175" s="6"/>
      <c r="CC1175" s="6"/>
      <c r="CD1175" s="6"/>
      <c r="CE1175" s="6"/>
      <c r="CF1175" s="6"/>
      <c r="CG1175" s="6"/>
      <c r="CH1175" s="6"/>
      <c r="CI1175" s="6"/>
      <c r="CJ1175" s="6"/>
      <c r="CK1175" s="6"/>
      <c r="CL1175" s="6"/>
      <c r="CM1175" s="6"/>
      <c r="CN1175" s="6"/>
      <c r="CO1175" s="6"/>
      <c r="CP1175" s="6"/>
      <c r="CQ1175" s="6"/>
      <c r="CR1175" s="6"/>
      <c r="CS1175" s="6"/>
      <c r="CT1175" s="6"/>
      <c r="CU1175" s="6"/>
      <c r="CV1175" s="6"/>
      <c r="CW1175" s="6"/>
      <c r="CX1175" s="6"/>
      <c r="CY1175" s="6"/>
      <c r="CZ1175" s="6"/>
      <c r="DA1175" s="6"/>
      <c r="DB1175" s="6"/>
      <c r="DC1175" s="6"/>
      <c r="DD1175" s="6"/>
      <c r="DE1175" s="6"/>
      <c r="DF1175" s="6"/>
      <c r="DG1175" s="6"/>
      <c r="DH1175" s="6"/>
      <c r="DI1175" s="6"/>
      <c r="DJ1175" s="6"/>
      <c r="DK1175" s="6"/>
      <c r="DL1175" s="6"/>
      <c r="DM1175" s="6"/>
      <c r="DN1175" s="6"/>
      <c r="DO1175" s="6"/>
      <c r="DP1175" s="6"/>
      <c r="DQ1175" s="6"/>
      <c r="DR1175" s="6"/>
      <c r="DS1175" s="6"/>
      <c r="DT1175" s="6"/>
      <c r="DU1175" s="6"/>
      <c r="DV1175" s="6"/>
      <c r="DW1175" s="6"/>
      <c r="DX1175" s="6"/>
      <c r="DY1175" s="6"/>
      <c r="DZ1175" s="6"/>
      <c r="EA1175" s="6"/>
      <c r="EB1175" s="6"/>
      <c r="EC1175" s="6"/>
      <c r="ED1175" s="6"/>
      <c r="EE1175" s="6"/>
      <c r="EF1175" s="6"/>
      <c r="EG1175" s="6"/>
      <c r="EH1175" s="6"/>
      <c r="EI1175" s="6"/>
      <c r="EJ1175" s="6"/>
      <c r="EK1175" s="6"/>
      <c r="EL1175" s="6"/>
      <c r="EM1175" s="6"/>
      <c r="EN1175" s="6"/>
      <c r="EO1175" s="6"/>
      <c r="EP1175" s="6"/>
      <c r="EQ1175" s="6"/>
      <c r="ER1175" s="6"/>
      <c r="ES1175" s="6"/>
      <c r="ET1175" s="6"/>
      <c r="EU1175" s="6"/>
      <c r="EV1175" s="6"/>
      <c r="EW1175" s="6"/>
      <c r="EX1175" s="6"/>
      <c r="EY1175" s="6"/>
      <c r="EZ1175" s="6"/>
      <c r="FA1175" s="6"/>
      <c r="FB1175" s="6"/>
      <c r="FC1175" s="6"/>
      <c r="FD1175" s="6"/>
      <c r="FE1175" s="6"/>
      <c r="FF1175" s="6"/>
      <c r="FG1175" s="6"/>
      <c r="FH1175" s="6"/>
      <c r="FI1175" s="6"/>
      <c r="FJ1175" s="6"/>
      <c r="FK1175" s="6"/>
      <c r="FL1175" s="6"/>
      <c r="FM1175" s="6"/>
      <c r="FN1175" s="6"/>
      <c r="FO1175" s="6"/>
      <c r="FP1175" s="6"/>
      <c r="FQ1175" s="6"/>
      <c r="FR1175" s="6"/>
      <c r="FS1175" s="6"/>
      <c r="FT1175" s="6"/>
      <c r="FU1175" s="6"/>
      <c r="FV1175" s="6"/>
      <c r="FW1175" s="6"/>
      <c r="FX1175" s="6"/>
      <c r="FY1175" s="6"/>
      <c r="FZ1175" s="6"/>
      <c r="GA1175" s="6"/>
      <c r="GB1175" s="6"/>
      <c r="GC1175" s="6"/>
      <c r="GD1175" s="6"/>
      <c r="GE1175" s="6"/>
      <c r="GF1175" s="6"/>
      <c r="GG1175" s="6"/>
      <c r="GH1175" s="6"/>
      <c r="GI1175" s="6"/>
      <c r="GJ1175" s="6"/>
      <c r="GK1175" s="6"/>
      <c r="GL1175" s="6"/>
      <c r="GM1175" s="6"/>
      <c r="GN1175" s="6"/>
      <c r="GO1175" s="6"/>
      <c r="GP1175" s="6"/>
      <c r="GQ1175" s="6"/>
      <c r="GR1175" s="6"/>
      <c r="GS1175" s="6"/>
      <c r="GT1175" s="6"/>
      <c r="GU1175" s="6"/>
      <c r="GV1175" s="6"/>
      <c r="GW1175" s="6"/>
      <c r="GX1175" s="6"/>
      <c r="GY1175" s="6"/>
      <c r="GZ1175" s="6"/>
    </row>
    <row r="1176" spans="1:208" x14ac:dyDescent="0.15">
      <c r="A1176" s="153">
        <f t="shared" si="343"/>
        <v>43792</v>
      </c>
      <c r="B1176" s="23" t="str">
        <f t="shared" ca="1" si="353"/>
        <v>n.d</v>
      </c>
      <c r="C1176" s="18">
        <f t="shared" si="344"/>
        <v>285000</v>
      </c>
      <c r="D1176" s="17">
        <f ca="1">IF(A1176&lt;$B$1,VLOOKUP(A1176,[1]DI!$A$4:$B$15000,2,FALSE),0)</f>
        <v>0</v>
      </c>
      <c r="E1176" s="18">
        <f t="shared" ca="1" si="338"/>
        <v>1</v>
      </c>
      <c r="F1176" s="18">
        <f ca="1">(TRUNC(PRODUCT($E$12:$E1175),16))</f>
        <v>1.19285434303586</v>
      </c>
      <c r="G1176" s="18">
        <f t="shared" ca="1" si="337"/>
        <v>1.19285434303586</v>
      </c>
      <c r="H1176" s="18">
        <f t="shared" ca="1" si="339"/>
        <v>1</v>
      </c>
      <c r="I1176" s="17">
        <f t="shared" si="345"/>
        <v>0.03</v>
      </c>
      <c r="J1176" s="5">
        <f t="shared" si="346"/>
        <v>43724</v>
      </c>
      <c r="K1176" s="2">
        <f t="shared" si="347"/>
        <v>48</v>
      </c>
      <c r="L1176" s="27">
        <f t="shared" si="348"/>
        <v>49</v>
      </c>
      <c r="M1176" s="14">
        <f t="shared" si="340"/>
        <v>1.0057640940000001</v>
      </c>
      <c r="N1176" s="14">
        <f t="shared" ca="1" si="341"/>
        <v>1.0057640940000001</v>
      </c>
      <c r="O1176" s="27">
        <f t="shared" si="354"/>
        <v>0</v>
      </c>
      <c r="P1176" s="18">
        <f t="shared" ca="1" si="342"/>
        <v>1642.7667899999999</v>
      </c>
      <c r="Q1176" s="3">
        <f t="shared" si="349"/>
        <v>0</v>
      </c>
      <c r="R1176" s="4" t="str">
        <f t="shared" si="350"/>
        <v>A+J=</v>
      </c>
      <c r="S1176" s="5">
        <f t="shared" si="351"/>
        <v>43906</v>
      </c>
      <c r="T1176" s="8">
        <f t="shared" si="352"/>
        <v>0</v>
      </c>
      <c r="U1176" s="7"/>
      <c r="V1176" s="7"/>
      <c r="W1176" s="7"/>
      <c r="X1176" s="8"/>
      <c r="Y1176" s="6"/>
      <c r="Z1176" s="7"/>
      <c r="AA1176" s="8"/>
      <c r="AB1176" s="8"/>
      <c r="AC1176" s="8"/>
      <c r="AD1176" s="7"/>
      <c r="AE1176" s="9"/>
      <c r="AF1176" s="7"/>
      <c r="AG1176" s="7"/>
      <c r="AH1176" s="6"/>
      <c r="AI1176" s="6"/>
      <c r="AJ1176" s="6"/>
      <c r="AK1176" s="6"/>
      <c r="AL1176" s="6"/>
      <c r="AM1176" s="6"/>
      <c r="AN1176" s="6"/>
      <c r="AO1176" s="6"/>
      <c r="AP1176" s="6"/>
      <c r="AQ1176" s="6"/>
      <c r="AR1176" s="6"/>
      <c r="AS1176" s="6"/>
      <c r="AT1176" s="6"/>
      <c r="AU1176" s="6"/>
      <c r="AV1176" s="6"/>
      <c r="AW1176" s="6"/>
      <c r="AX1176" s="6"/>
      <c r="AY1176" s="6"/>
      <c r="AZ1176" s="6"/>
      <c r="BA1176" s="6"/>
      <c r="BB1176" s="6"/>
      <c r="BC1176" s="6"/>
      <c r="BD1176" s="6"/>
      <c r="BE1176" s="6"/>
      <c r="BF1176" s="6"/>
      <c r="BG1176" s="6"/>
      <c r="BH1176" s="6"/>
      <c r="BI1176" s="6"/>
      <c r="BJ1176" s="6"/>
      <c r="BK1176" s="6"/>
      <c r="BL1176" s="6"/>
      <c r="BM1176" s="6"/>
      <c r="BN1176" s="6"/>
      <c r="BO1176" s="6"/>
      <c r="BP1176" s="6"/>
      <c r="BQ1176" s="6"/>
      <c r="BR1176" s="6"/>
      <c r="BS1176" s="6"/>
      <c r="BT1176" s="6"/>
      <c r="BU1176" s="6"/>
      <c r="BV1176" s="6"/>
      <c r="BW1176" s="6"/>
      <c r="BX1176" s="6"/>
      <c r="BY1176" s="6"/>
      <c r="BZ1176" s="6"/>
      <c r="CA1176" s="6"/>
      <c r="CB1176" s="6"/>
      <c r="CC1176" s="6"/>
      <c r="CD1176" s="6"/>
      <c r="CE1176" s="6"/>
      <c r="CF1176" s="6"/>
      <c r="CG1176" s="6"/>
      <c r="CH1176" s="6"/>
      <c r="CI1176" s="6"/>
      <c r="CJ1176" s="6"/>
      <c r="CK1176" s="6"/>
      <c r="CL1176" s="6"/>
      <c r="CM1176" s="6"/>
      <c r="CN1176" s="6"/>
      <c r="CO1176" s="6"/>
      <c r="CP1176" s="6"/>
      <c r="CQ1176" s="6"/>
      <c r="CR1176" s="6"/>
      <c r="CS1176" s="6"/>
      <c r="CT1176" s="6"/>
      <c r="CU1176" s="6"/>
      <c r="CV1176" s="6"/>
      <c r="CW1176" s="6"/>
      <c r="CX1176" s="6"/>
      <c r="CY1176" s="6"/>
      <c r="CZ1176" s="6"/>
      <c r="DA1176" s="6"/>
      <c r="DB1176" s="6"/>
      <c r="DC1176" s="6"/>
      <c r="DD1176" s="6"/>
      <c r="DE1176" s="6"/>
      <c r="DF1176" s="6"/>
      <c r="DG1176" s="6"/>
      <c r="DH1176" s="6"/>
      <c r="DI1176" s="6"/>
      <c r="DJ1176" s="6"/>
      <c r="DK1176" s="6"/>
      <c r="DL1176" s="6"/>
      <c r="DM1176" s="6"/>
      <c r="DN1176" s="6"/>
      <c r="DO1176" s="6"/>
      <c r="DP1176" s="6"/>
      <c r="DQ1176" s="6"/>
      <c r="DR1176" s="6"/>
      <c r="DS1176" s="6"/>
      <c r="DT1176" s="6"/>
      <c r="DU1176" s="6"/>
      <c r="DV1176" s="6"/>
      <c r="DW1176" s="6"/>
      <c r="DX1176" s="6"/>
      <c r="DY1176" s="6"/>
      <c r="DZ1176" s="6"/>
      <c r="EA1176" s="6"/>
      <c r="EB1176" s="6"/>
      <c r="EC1176" s="6"/>
      <c r="ED1176" s="6"/>
      <c r="EE1176" s="6"/>
      <c r="EF1176" s="6"/>
      <c r="EG1176" s="6"/>
      <c r="EH1176" s="6"/>
      <c r="EI1176" s="6"/>
      <c r="EJ1176" s="6"/>
      <c r="EK1176" s="6"/>
      <c r="EL1176" s="6"/>
      <c r="EM1176" s="6"/>
      <c r="EN1176" s="6"/>
      <c r="EO1176" s="6"/>
      <c r="EP1176" s="6"/>
      <c r="EQ1176" s="6"/>
      <c r="ER1176" s="6"/>
      <c r="ES1176" s="6"/>
      <c r="ET1176" s="6"/>
      <c r="EU1176" s="6"/>
      <c r="EV1176" s="6"/>
      <c r="EW1176" s="6"/>
      <c r="EX1176" s="6"/>
      <c r="EY1176" s="6"/>
      <c r="EZ1176" s="6"/>
      <c r="FA1176" s="6"/>
      <c r="FB1176" s="6"/>
      <c r="FC1176" s="6"/>
      <c r="FD1176" s="6"/>
      <c r="FE1176" s="6"/>
      <c r="FF1176" s="6"/>
      <c r="FG1176" s="6"/>
      <c r="FH1176" s="6"/>
      <c r="FI1176" s="6"/>
      <c r="FJ1176" s="6"/>
      <c r="FK1176" s="6"/>
      <c r="FL1176" s="6"/>
      <c r="FM1176" s="6"/>
      <c r="FN1176" s="6"/>
      <c r="FO1176" s="6"/>
      <c r="FP1176" s="6"/>
      <c r="FQ1176" s="6"/>
      <c r="FR1176" s="6"/>
      <c r="FS1176" s="6"/>
      <c r="FT1176" s="6"/>
      <c r="FU1176" s="6"/>
      <c r="FV1176" s="6"/>
      <c r="FW1176" s="6"/>
      <c r="FX1176" s="6"/>
      <c r="FY1176" s="6"/>
      <c r="FZ1176" s="6"/>
      <c r="GA1176" s="6"/>
      <c r="GB1176" s="6"/>
      <c r="GC1176" s="6"/>
      <c r="GD1176" s="6"/>
      <c r="GE1176" s="6"/>
      <c r="GF1176" s="6"/>
      <c r="GG1176" s="6"/>
      <c r="GH1176" s="6"/>
      <c r="GI1176" s="6"/>
      <c r="GJ1176" s="6"/>
      <c r="GK1176" s="6"/>
      <c r="GL1176" s="6"/>
      <c r="GM1176" s="6"/>
      <c r="GN1176" s="6"/>
      <c r="GO1176" s="6"/>
      <c r="GP1176" s="6"/>
      <c r="GQ1176" s="6"/>
      <c r="GR1176" s="6"/>
      <c r="GS1176" s="6"/>
      <c r="GT1176" s="6"/>
      <c r="GU1176" s="6"/>
      <c r="GV1176" s="6"/>
      <c r="GW1176" s="6"/>
      <c r="GX1176" s="6"/>
      <c r="GY1176" s="6"/>
      <c r="GZ1176" s="6"/>
    </row>
    <row r="1177" spans="1:208" x14ac:dyDescent="0.15">
      <c r="A1177" s="153">
        <f t="shared" si="343"/>
        <v>43793</v>
      </c>
      <c r="B1177" s="23" t="str">
        <f t="shared" ca="1" si="353"/>
        <v>n.d</v>
      </c>
      <c r="C1177" s="18">
        <f t="shared" si="344"/>
        <v>285000</v>
      </c>
      <c r="D1177" s="17">
        <f ca="1">IF(A1177&lt;$B$1,VLOOKUP(A1177,[1]DI!$A$4:$B$15000,2,FALSE),0)</f>
        <v>0</v>
      </c>
      <c r="E1177" s="18">
        <f t="shared" ca="1" si="338"/>
        <v>1</v>
      </c>
      <c r="F1177" s="18">
        <f ca="1">(TRUNC(PRODUCT($E$12:$E1176),16))</f>
        <v>1.19285434303586</v>
      </c>
      <c r="G1177" s="18">
        <f t="shared" ca="1" si="337"/>
        <v>1.19285434303586</v>
      </c>
      <c r="H1177" s="18">
        <f t="shared" ca="1" si="339"/>
        <v>1</v>
      </c>
      <c r="I1177" s="17">
        <f t="shared" si="345"/>
        <v>0.03</v>
      </c>
      <c r="J1177" s="5">
        <f t="shared" si="346"/>
        <v>43724</v>
      </c>
      <c r="K1177" s="2">
        <f t="shared" si="347"/>
        <v>48</v>
      </c>
      <c r="L1177" s="27">
        <f t="shared" si="348"/>
        <v>49</v>
      </c>
      <c r="M1177" s="14">
        <f t="shared" si="340"/>
        <v>1.0057640940000001</v>
      </c>
      <c r="N1177" s="14">
        <f t="shared" ca="1" si="341"/>
        <v>1.0057640940000001</v>
      </c>
      <c r="O1177" s="27">
        <f t="shared" si="354"/>
        <v>0</v>
      </c>
      <c r="P1177" s="18">
        <f t="shared" ca="1" si="342"/>
        <v>1642.7667899999999</v>
      </c>
      <c r="Q1177" s="3">
        <f t="shared" si="349"/>
        <v>0</v>
      </c>
      <c r="R1177" s="4" t="str">
        <f t="shared" si="350"/>
        <v>A+J=</v>
      </c>
      <c r="S1177" s="5">
        <f t="shared" si="351"/>
        <v>43906</v>
      </c>
      <c r="T1177" s="8">
        <f t="shared" si="352"/>
        <v>0</v>
      </c>
      <c r="U1177" s="7"/>
      <c r="V1177" s="7"/>
      <c r="W1177" s="7"/>
      <c r="X1177" s="8"/>
      <c r="Y1177" s="6"/>
      <c r="Z1177" s="7"/>
      <c r="AA1177" s="8"/>
      <c r="AB1177" s="8"/>
      <c r="AC1177" s="8"/>
      <c r="AD1177" s="7"/>
      <c r="AE1177" s="9"/>
      <c r="AF1177" s="7"/>
      <c r="AG1177" s="7"/>
      <c r="AH1177" s="6"/>
      <c r="AI1177" s="6"/>
      <c r="AJ1177" s="6"/>
      <c r="AK1177" s="6"/>
      <c r="AL1177" s="6"/>
      <c r="AM1177" s="6"/>
      <c r="AN1177" s="6"/>
      <c r="AO1177" s="6"/>
      <c r="AP1177" s="6"/>
      <c r="AQ1177" s="6"/>
      <c r="AR1177" s="6"/>
      <c r="AS1177" s="6"/>
      <c r="AT1177" s="6"/>
      <c r="AU1177" s="6"/>
      <c r="AV1177" s="6"/>
      <c r="AW1177" s="6"/>
      <c r="AX1177" s="6"/>
      <c r="AY1177" s="6"/>
      <c r="AZ1177" s="6"/>
      <c r="BA1177" s="6"/>
      <c r="BB1177" s="6"/>
      <c r="BC1177" s="6"/>
      <c r="BD1177" s="6"/>
      <c r="BE1177" s="6"/>
      <c r="BF1177" s="6"/>
      <c r="BG1177" s="6"/>
      <c r="BH1177" s="6"/>
      <c r="BI1177" s="6"/>
      <c r="BJ1177" s="6"/>
      <c r="BK1177" s="6"/>
      <c r="BL1177" s="6"/>
      <c r="BM1177" s="6"/>
      <c r="BN1177" s="6"/>
      <c r="BO1177" s="6"/>
      <c r="BP1177" s="6"/>
      <c r="BQ1177" s="6"/>
      <c r="BR1177" s="6"/>
      <c r="BS1177" s="6"/>
      <c r="BT1177" s="6"/>
      <c r="BU1177" s="6"/>
      <c r="BV1177" s="6"/>
      <c r="BW1177" s="6"/>
      <c r="BX1177" s="6"/>
      <c r="BY1177" s="6"/>
      <c r="BZ1177" s="6"/>
      <c r="CA1177" s="6"/>
      <c r="CB1177" s="6"/>
      <c r="CC1177" s="6"/>
      <c r="CD1177" s="6"/>
      <c r="CE1177" s="6"/>
      <c r="CF1177" s="6"/>
      <c r="CG1177" s="6"/>
      <c r="CH1177" s="6"/>
      <c r="CI1177" s="6"/>
      <c r="CJ1177" s="6"/>
      <c r="CK1177" s="6"/>
      <c r="CL1177" s="6"/>
      <c r="CM1177" s="6"/>
      <c r="CN1177" s="6"/>
      <c r="CO1177" s="6"/>
      <c r="CP1177" s="6"/>
      <c r="CQ1177" s="6"/>
      <c r="CR1177" s="6"/>
      <c r="CS1177" s="6"/>
      <c r="CT1177" s="6"/>
      <c r="CU1177" s="6"/>
      <c r="CV1177" s="6"/>
      <c r="CW1177" s="6"/>
      <c r="CX1177" s="6"/>
      <c r="CY1177" s="6"/>
      <c r="CZ1177" s="6"/>
      <c r="DA1177" s="6"/>
      <c r="DB1177" s="6"/>
      <c r="DC1177" s="6"/>
      <c r="DD1177" s="6"/>
      <c r="DE1177" s="6"/>
      <c r="DF1177" s="6"/>
      <c r="DG1177" s="6"/>
      <c r="DH1177" s="6"/>
      <c r="DI1177" s="6"/>
      <c r="DJ1177" s="6"/>
      <c r="DK1177" s="6"/>
      <c r="DL1177" s="6"/>
      <c r="DM1177" s="6"/>
      <c r="DN1177" s="6"/>
      <c r="DO1177" s="6"/>
      <c r="DP1177" s="6"/>
      <c r="DQ1177" s="6"/>
      <c r="DR1177" s="6"/>
      <c r="DS1177" s="6"/>
      <c r="DT1177" s="6"/>
      <c r="DU1177" s="6"/>
      <c r="DV1177" s="6"/>
      <c r="DW1177" s="6"/>
      <c r="DX1177" s="6"/>
      <c r="DY1177" s="6"/>
      <c r="DZ1177" s="6"/>
      <c r="EA1177" s="6"/>
      <c r="EB1177" s="6"/>
      <c r="EC1177" s="6"/>
      <c r="ED1177" s="6"/>
      <c r="EE1177" s="6"/>
      <c r="EF1177" s="6"/>
      <c r="EG1177" s="6"/>
      <c r="EH1177" s="6"/>
      <c r="EI1177" s="6"/>
      <c r="EJ1177" s="6"/>
      <c r="EK1177" s="6"/>
      <c r="EL1177" s="6"/>
      <c r="EM1177" s="6"/>
      <c r="EN1177" s="6"/>
      <c r="EO1177" s="6"/>
      <c r="EP1177" s="6"/>
      <c r="EQ1177" s="6"/>
      <c r="ER1177" s="6"/>
      <c r="ES1177" s="6"/>
      <c r="ET1177" s="6"/>
      <c r="EU1177" s="6"/>
      <c r="EV1177" s="6"/>
      <c r="EW1177" s="6"/>
      <c r="EX1177" s="6"/>
      <c r="EY1177" s="6"/>
      <c r="EZ1177" s="6"/>
      <c r="FA1177" s="6"/>
      <c r="FB1177" s="6"/>
      <c r="FC1177" s="6"/>
      <c r="FD1177" s="6"/>
      <c r="FE1177" s="6"/>
      <c r="FF1177" s="6"/>
      <c r="FG1177" s="6"/>
      <c r="FH1177" s="6"/>
      <c r="FI1177" s="6"/>
      <c r="FJ1177" s="6"/>
      <c r="FK1177" s="6"/>
      <c r="FL1177" s="6"/>
      <c r="FM1177" s="6"/>
      <c r="FN1177" s="6"/>
      <c r="FO1177" s="6"/>
      <c r="FP1177" s="6"/>
      <c r="FQ1177" s="6"/>
      <c r="FR1177" s="6"/>
      <c r="FS1177" s="6"/>
      <c r="FT1177" s="6"/>
      <c r="FU1177" s="6"/>
      <c r="FV1177" s="6"/>
      <c r="FW1177" s="6"/>
      <c r="FX1177" s="6"/>
      <c r="FY1177" s="6"/>
      <c r="FZ1177" s="6"/>
      <c r="GA1177" s="6"/>
      <c r="GB1177" s="6"/>
      <c r="GC1177" s="6"/>
      <c r="GD1177" s="6"/>
      <c r="GE1177" s="6"/>
      <c r="GF1177" s="6"/>
      <c r="GG1177" s="6"/>
      <c r="GH1177" s="6"/>
      <c r="GI1177" s="6"/>
      <c r="GJ1177" s="6"/>
      <c r="GK1177" s="6"/>
      <c r="GL1177" s="6"/>
      <c r="GM1177" s="6"/>
      <c r="GN1177" s="6"/>
      <c r="GO1177" s="6"/>
      <c r="GP1177" s="6"/>
      <c r="GQ1177" s="6"/>
      <c r="GR1177" s="6"/>
      <c r="GS1177" s="6"/>
      <c r="GT1177" s="6"/>
      <c r="GU1177" s="6"/>
      <c r="GV1177" s="6"/>
      <c r="GW1177" s="6"/>
      <c r="GX1177" s="6"/>
      <c r="GY1177" s="6"/>
      <c r="GZ1177" s="6"/>
    </row>
    <row r="1178" spans="1:208" x14ac:dyDescent="0.15">
      <c r="A1178" s="153">
        <f t="shared" si="343"/>
        <v>43794</v>
      </c>
      <c r="B1178" s="23" t="str">
        <f t="shared" ca="1" si="353"/>
        <v>n.d</v>
      </c>
      <c r="C1178" s="18">
        <f t="shared" si="344"/>
        <v>285000</v>
      </c>
      <c r="D1178" s="17">
        <f ca="1">IF(A1178&lt;$B$1,VLOOKUP(A1178,[1]DI!$A$4:$B$15000,2,FALSE),0)</f>
        <v>0</v>
      </c>
      <c r="E1178" s="18">
        <f t="shared" ca="1" si="338"/>
        <v>1</v>
      </c>
      <c r="F1178" s="18">
        <f ca="1">(TRUNC(PRODUCT($E$12:$E1177),16))</f>
        <v>1.19285434303586</v>
      </c>
      <c r="G1178" s="18">
        <f t="shared" ca="1" si="337"/>
        <v>1.19285434303586</v>
      </c>
      <c r="H1178" s="18">
        <f t="shared" ca="1" si="339"/>
        <v>1</v>
      </c>
      <c r="I1178" s="17">
        <f t="shared" si="345"/>
        <v>0.03</v>
      </c>
      <c r="J1178" s="5">
        <f t="shared" si="346"/>
        <v>43724</v>
      </c>
      <c r="K1178" s="2">
        <f t="shared" si="347"/>
        <v>49</v>
      </c>
      <c r="L1178" s="27">
        <f t="shared" si="348"/>
        <v>49</v>
      </c>
      <c r="M1178" s="14">
        <f t="shared" si="340"/>
        <v>1.0057640940000001</v>
      </c>
      <c r="N1178" s="14">
        <f t="shared" ca="1" si="341"/>
        <v>1.0057640940000001</v>
      </c>
      <c r="O1178" s="27">
        <f t="shared" si="354"/>
        <v>0</v>
      </c>
      <c r="P1178" s="18">
        <f t="shared" ca="1" si="342"/>
        <v>1642.7667899999999</v>
      </c>
      <c r="Q1178" s="3">
        <f t="shared" si="349"/>
        <v>0</v>
      </c>
      <c r="R1178" s="4" t="str">
        <f t="shared" si="350"/>
        <v>A+J=</v>
      </c>
      <c r="S1178" s="5">
        <f t="shared" si="351"/>
        <v>43906</v>
      </c>
      <c r="T1178" s="8">
        <f t="shared" si="352"/>
        <v>0</v>
      </c>
      <c r="U1178" s="7"/>
      <c r="V1178" s="7"/>
      <c r="W1178" s="7"/>
      <c r="X1178" s="8"/>
      <c r="Y1178" s="6"/>
      <c r="Z1178" s="7"/>
      <c r="AA1178" s="8"/>
      <c r="AB1178" s="8"/>
      <c r="AC1178" s="8"/>
      <c r="AD1178" s="7"/>
      <c r="AE1178" s="9"/>
      <c r="AF1178" s="7"/>
      <c r="AG1178" s="7"/>
      <c r="AH1178" s="6"/>
      <c r="AI1178" s="6"/>
      <c r="AJ1178" s="6"/>
      <c r="AK1178" s="6"/>
      <c r="AL1178" s="6"/>
      <c r="AM1178" s="6"/>
      <c r="AN1178" s="6"/>
      <c r="AO1178" s="6"/>
      <c r="AP1178" s="6"/>
      <c r="AQ1178" s="6"/>
      <c r="AR1178" s="6"/>
      <c r="AS1178" s="6"/>
      <c r="AT1178" s="6"/>
      <c r="AU1178" s="6"/>
      <c r="AV1178" s="6"/>
      <c r="AW1178" s="6"/>
      <c r="AX1178" s="6"/>
      <c r="AY1178" s="6"/>
      <c r="AZ1178" s="6"/>
      <c r="BA1178" s="6"/>
      <c r="BB1178" s="6"/>
      <c r="BC1178" s="6"/>
      <c r="BD1178" s="6"/>
      <c r="BE1178" s="6"/>
      <c r="BF1178" s="6"/>
      <c r="BG1178" s="6"/>
      <c r="BH1178" s="6"/>
      <c r="BI1178" s="6"/>
      <c r="BJ1178" s="6"/>
      <c r="BK1178" s="6"/>
      <c r="BL1178" s="6"/>
      <c r="BM1178" s="6"/>
      <c r="BN1178" s="6"/>
      <c r="BO1178" s="6"/>
      <c r="BP1178" s="6"/>
      <c r="BQ1178" s="6"/>
      <c r="BR1178" s="6"/>
      <c r="BS1178" s="6"/>
      <c r="BT1178" s="6"/>
      <c r="BU1178" s="6"/>
      <c r="BV1178" s="6"/>
      <c r="BW1178" s="6"/>
      <c r="BX1178" s="6"/>
      <c r="BY1178" s="6"/>
      <c r="BZ1178" s="6"/>
      <c r="CA1178" s="6"/>
      <c r="CB1178" s="6"/>
      <c r="CC1178" s="6"/>
      <c r="CD1178" s="6"/>
      <c r="CE1178" s="6"/>
      <c r="CF1178" s="6"/>
      <c r="CG1178" s="6"/>
      <c r="CH1178" s="6"/>
      <c r="CI1178" s="6"/>
      <c r="CJ1178" s="6"/>
      <c r="CK1178" s="6"/>
      <c r="CL1178" s="6"/>
      <c r="CM1178" s="6"/>
      <c r="CN1178" s="6"/>
      <c r="CO1178" s="6"/>
      <c r="CP1178" s="6"/>
      <c r="CQ1178" s="6"/>
      <c r="CR1178" s="6"/>
      <c r="CS1178" s="6"/>
      <c r="CT1178" s="6"/>
      <c r="CU1178" s="6"/>
      <c r="CV1178" s="6"/>
      <c r="CW1178" s="6"/>
      <c r="CX1178" s="6"/>
      <c r="CY1178" s="6"/>
      <c r="CZ1178" s="6"/>
      <c r="DA1178" s="6"/>
      <c r="DB1178" s="6"/>
      <c r="DC1178" s="6"/>
      <c r="DD1178" s="6"/>
      <c r="DE1178" s="6"/>
      <c r="DF1178" s="6"/>
      <c r="DG1178" s="6"/>
      <c r="DH1178" s="6"/>
      <c r="DI1178" s="6"/>
      <c r="DJ1178" s="6"/>
      <c r="DK1178" s="6"/>
      <c r="DL1178" s="6"/>
      <c r="DM1178" s="6"/>
      <c r="DN1178" s="6"/>
      <c r="DO1178" s="6"/>
      <c r="DP1178" s="6"/>
      <c r="DQ1178" s="6"/>
      <c r="DR1178" s="6"/>
      <c r="DS1178" s="6"/>
      <c r="DT1178" s="6"/>
      <c r="DU1178" s="6"/>
      <c r="DV1178" s="6"/>
      <c r="DW1178" s="6"/>
      <c r="DX1178" s="6"/>
      <c r="DY1178" s="6"/>
      <c r="DZ1178" s="6"/>
      <c r="EA1178" s="6"/>
      <c r="EB1178" s="6"/>
      <c r="EC1178" s="6"/>
      <c r="ED1178" s="6"/>
      <c r="EE1178" s="6"/>
      <c r="EF1178" s="6"/>
      <c r="EG1178" s="6"/>
      <c r="EH1178" s="6"/>
      <c r="EI1178" s="6"/>
      <c r="EJ1178" s="6"/>
      <c r="EK1178" s="6"/>
      <c r="EL1178" s="6"/>
      <c r="EM1178" s="6"/>
      <c r="EN1178" s="6"/>
      <c r="EO1178" s="6"/>
      <c r="EP1178" s="6"/>
      <c r="EQ1178" s="6"/>
      <c r="ER1178" s="6"/>
      <c r="ES1178" s="6"/>
      <c r="ET1178" s="6"/>
      <c r="EU1178" s="6"/>
      <c r="EV1178" s="6"/>
      <c r="EW1178" s="6"/>
      <c r="EX1178" s="6"/>
      <c r="EY1178" s="6"/>
      <c r="EZ1178" s="6"/>
      <c r="FA1178" s="6"/>
      <c r="FB1178" s="6"/>
      <c r="FC1178" s="6"/>
      <c r="FD1178" s="6"/>
      <c r="FE1178" s="6"/>
      <c r="FF1178" s="6"/>
      <c r="FG1178" s="6"/>
      <c r="FH1178" s="6"/>
      <c r="FI1178" s="6"/>
      <c r="FJ1178" s="6"/>
      <c r="FK1178" s="6"/>
      <c r="FL1178" s="6"/>
      <c r="FM1178" s="6"/>
      <c r="FN1178" s="6"/>
      <c r="FO1178" s="6"/>
      <c r="FP1178" s="6"/>
      <c r="FQ1178" s="6"/>
      <c r="FR1178" s="6"/>
      <c r="FS1178" s="6"/>
      <c r="FT1178" s="6"/>
      <c r="FU1178" s="6"/>
      <c r="FV1178" s="6"/>
      <c r="FW1178" s="6"/>
      <c r="FX1178" s="6"/>
      <c r="FY1178" s="6"/>
      <c r="FZ1178" s="6"/>
      <c r="GA1178" s="6"/>
      <c r="GB1178" s="6"/>
      <c r="GC1178" s="6"/>
      <c r="GD1178" s="6"/>
      <c r="GE1178" s="6"/>
      <c r="GF1178" s="6"/>
      <c r="GG1178" s="6"/>
      <c r="GH1178" s="6"/>
      <c r="GI1178" s="6"/>
      <c r="GJ1178" s="6"/>
      <c r="GK1178" s="6"/>
      <c r="GL1178" s="6"/>
      <c r="GM1178" s="6"/>
      <c r="GN1178" s="6"/>
      <c r="GO1178" s="6"/>
      <c r="GP1178" s="6"/>
      <c r="GQ1178" s="6"/>
      <c r="GR1178" s="6"/>
      <c r="GS1178" s="6"/>
      <c r="GT1178" s="6"/>
      <c r="GU1178" s="6"/>
      <c r="GV1178" s="6"/>
      <c r="GW1178" s="6"/>
      <c r="GX1178" s="6"/>
      <c r="GY1178" s="6"/>
      <c r="GZ1178" s="6"/>
    </row>
    <row r="1179" spans="1:208" x14ac:dyDescent="0.15">
      <c r="A1179" s="153">
        <f t="shared" si="343"/>
        <v>43795</v>
      </c>
      <c r="B1179" s="23" t="str">
        <f t="shared" ca="1" si="353"/>
        <v>n.d</v>
      </c>
      <c r="C1179" s="18">
        <f t="shared" si="344"/>
        <v>285000</v>
      </c>
      <c r="D1179" s="17">
        <f ca="1">IF(A1179&lt;$B$1,VLOOKUP(A1179,[1]DI!$A$4:$B$15000,2,FALSE),0)</f>
        <v>0</v>
      </c>
      <c r="E1179" s="18">
        <f t="shared" ca="1" si="338"/>
        <v>1</v>
      </c>
      <c r="F1179" s="18">
        <f ca="1">(TRUNC(PRODUCT($E$12:$E1178),16))</f>
        <v>1.19285434303586</v>
      </c>
      <c r="G1179" s="18">
        <f t="shared" ca="1" si="337"/>
        <v>1.19285434303586</v>
      </c>
      <c r="H1179" s="18">
        <f t="shared" ca="1" si="339"/>
        <v>1</v>
      </c>
      <c r="I1179" s="17">
        <f t="shared" si="345"/>
        <v>0.03</v>
      </c>
      <c r="J1179" s="5">
        <f t="shared" si="346"/>
        <v>43724</v>
      </c>
      <c r="K1179" s="2">
        <f t="shared" si="347"/>
        <v>50</v>
      </c>
      <c r="L1179" s="27">
        <f t="shared" si="348"/>
        <v>50</v>
      </c>
      <c r="M1179" s="14">
        <f t="shared" si="340"/>
        <v>1.0058820740000001</v>
      </c>
      <c r="N1179" s="14">
        <f t="shared" ca="1" si="341"/>
        <v>1.0058820740000001</v>
      </c>
      <c r="O1179" s="27">
        <f t="shared" si="354"/>
        <v>0</v>
      </c>
      <c r="P1179" s="18">
        <f t="shared" ca="1" si="342"/>
        <v>1676.3910900000001</v>
      </c>
      <c r="Q1179" s="3">
        <f t="shared" si="349"/>
        <v>0</v>
      </c>
      <c r="R1179" s="4" t="str">
        <f t="shared" si="350"/>
        <v>A+J=</v>
      </c>
      <c r="S1179" s="5">
        <f t="shared" si="351"/>
        <v>43906</v>
      </c>
      <c r="T1179" s="8">
        <f t="shared" si="352"/>
        <v>0</v>
      </c>
      <c r="U1179" s="7"/>
      <c r="V1179" s="7"/>
      <c r="W1179" s="7"/>
      <c r="X1179" s="8"/>
      <c r="Y1179" s="6"/>
      <c r="Z1179" s="7"/>
      <c r="AA1179" s="8"/>
      <c r="AB1179" s="8"/>
      <c r="AC1179" s="8"/>
      <c r="AD1179" s="7"/>
      <c r="AE1179" s="9"/>
      <c r="AF1179" s="7"/>
      <c r="AG1179" s="7"/>
      <c r="AH1179" s="6"/>
      <c r="AI1179" s="6"/>
      <c r="AJ1179" s="6"/>
      <c r="AK1179" s="6"/>
      <c r="AL1179" s="6"/>
      <c r="AM1179" s="6"/>
      <c r="AN1179" s="6"/>
      <c r="AO1179" s="6"/>
      <c r="AP1179" s="6"/>
      <c r="AQ1179" s="6"/>
      <c r="AR1179" s="6"/>
      <c r="AS1179" s="6"/>
      <c r="AT1179" s="6"/>
      <c r="AU1179" s="6"/>
      <c r="AV1179" s="6"/>
      <c r="AW1179" s="6"/>
      <c r="AX1179" s="6"/>
      <c r="AY1179" s="6"/>
      <c r="AZ1179" s="6"/>
      <c r="BA1179" s="6"/>
      <c r="BB1179" s="6"/>
      <c r="BC1179" s="6"/>
      <c r="BD1179" s="6"/>
      <c r="BE1179" s="6"/>
      <c r="BF1179" s="6"/>
      <c r="BG1179" s="6"/>
      <c r="BH1179" s="6"/>
      <c r="BI1179" s="6"/>
      <c r="BJ1179" s="6"/>
      <c r="BK1179" s="6"/>
      <c r="BL1179" s="6"/>
      <c r="BM1179" s="6"/>
      <c r="BN1179" s="6"/>
      <c r="BO1179" s="6"/>
      <c r="BP1179" s="6"/>
      <c r="BQ1179" s="6"/>
      <c r="BR1179" s="6"/>
      <c r="BS1179" s="6"/>
      <c r="BT1179" s="6"/>
      <c r="BU1179" s="6"/>
      <c r="BV1179" s="6"/>
      <c r="BW1179" s="6"/>
      <c r="BX1179" s="6"/>
      <c r="BY1179" s="6"/>
      <c r="BZ1179" s="6"/>
      <c r="CA1179" s="6"/>
      <c r="CB1179" s="6"/>
      <c r="CC1179" s="6"/>
      <c r="CD1179" s="6"/>
      <c r="CE1179" s="6"/>
      <c r="CF1179" s="6"/>
      <c r="CG1179" s="6"/>
      <c r="CH1179" s="6"/>
      <c r="CI1179" s="6"/>
      <c r="CJ1179" s="6"/>
      <c r="CK1179" s="6"/>
      <c r="CL1179" s="6"/>
      <c r="CM1179" s="6"/>
      <c r="CN1179" s="6"/>
      <c r="CO1179" s="6"/>
      <c r="CP1179" s="6"/>
      <c r="CQ1179" s="6"/>
      <c r="CR1179" s="6"/>
      <c r="CS1179" s="6"/>
      <c r="CT1179" s="6"/>
      <c r="CU1179" s="6"/>
      <c r="CV1179" s="6"/>
      <c r="CW1179" s="6"/>
      <c r="CX1179" s="6"/>
      <c r="CY1179" s="6"/>
      <c r="CZ1179" s="6"/>
      <c r="DA1179" s="6"/>
      <c r="DB1179" s="6"/>
      <c r="DC1179" s="6"/>
      <c r="DD1179" s="6"/>
      <c r="DE1179" s="6"/>
      <c r="DF1179" s="6"/>
      <c r="DG1179" s="6"/>
      <c r="DH1179" s="6"/>
      <c r="DI1179" s="6"/>
      <c r="DJ1179" s="6"/>
      <c r="DK1179" s="6"/>
      <c r="DL1179" s="6"/>
      <c r="DM1179" s="6"/>
      <c r="DN1179" s="6"/>
      <c r="DO1179" s="6"/>
      <c r="DP1179" s="6"/>
      <c r="DQ1179" s="6"/>
      <c r="DR1179" s="6"/>
      <c r="DS1179" s="6"/>
      <c r="DT1179" s="6"/>
      <c r="DU1179" s="6"/>
      <c r="DV1179" s="6"/>
      <c r="DW1179" s="6"/>
      <c r="DX1179" s="6"/>
      <c r="DY1179" s="6"/>
      <c r="DZ1179" s="6"/>
      <c r="EA1179" s="6"/>
      <c r="EB1179" s="6"/>
      <c r="EC1179" s="6"/>
      <c r="ED1179" s="6"/>
      <c r="EE1179" s="6"/>
      <c r="EF1179" s="6"/>
      <c r="EG1179" s="6"/>
      <c r="EH1179" s="6"/>
      <c r="EI1179" s="6"/>
      <c r="EJ1179" s="6"/>
      <c r="EK1179" s="6"/>
      <c r="EL1179" s="6"/>
      <c r="EM1179" s="6"/>
      <c r="EN1179" s="6"/>
      <c r="EO1179" s="6"/>
      <c r="EP1179" s="6"/>
      <c r="EQ1179" s="6"/>
      <c r="ER1179" s="6"/>
      <c r="ES1179" s="6"/>
      <c r="ET1179" s="6"/>
      <c r="EU1179" s="6"/>
      <c r="EV1179" s="6"/>
      <c r="EW1179" s="6"/>
      <c r="EX1179" s="6"/>
      <c r="EY1179" s="6"/>
      <c r="EZ1179" s="6"/>
      <c r="FA1179" s="6"/>
      <c r="FB1179" s="6"/>
      <c r="FC1179" s="6"/>
      <c r="FD1179" s="6"/>
      <c r="FE1179" s="6"/>
      <c r="FF1179" s="6"/>
      <c r="FG1179" s="6"/>
      <c r="FH1179" s="6"/>
      <c r="FI1179" s="6"/>
      <c r="FJ1179" s="6"/>
      <c r="FK1179" s="6"/>
      <c r="FL1179" s="6"/>
      <c r="FM1179" s="6"/>
      <c r="FN1179" s="6"/>
      <c r="FO1179" s="6"/>
      <c r="FP1179" s="6"/>
      <c r="FQ1179" s="6"/>
      <c r="FR1179" s="6"/>
      <c r="FS1179" s="6"/>
      <c r="FT1179" s="6"/>
      <c r="FU1179" s="6"/>
      <c r="FV1179" s="6"/>
      <c r="FW1179" s="6"/>
      <c r="FX1179" s="6"/>
      <c r="FY1179" s="6"/>
      <c r="FZ1179" s="6"/>
      <c r="GA1179" s="6"/>
      <c r="GB1179" s="6"/>
      <c r="GC1179" s="6"/>
      <c r="GD1179" s="6"/>
      <c r="GE1179" s="6"/>
      <c r="GF1179" s="6"/>
      <c r="GG1179" s="6"/>
      <c r="GH1179" s="6"/>
      <c r="GI1179" s="6"/>
      <c r="GJ1179" s="6"/>
      <c r="GK1179" s="6"/>
      <c r="GL1179" s="6"/>
      <c r="GM1179" s="6"/>
      <c r="GN1179" s="6"/>
      <c r="GO1179" s="6"/>
      <c r="GP1179" s="6"/>
      <c r="GQ1179" s="6"/>
      <c r="GR1179" s="6"/>
      <c r="GS1179" s="6"/>
      <c r="GT1179" s="6"/>
      <c r="GU1179" s="6"/>
      <c r="GV1179" s="6"/>
      <c r="GW1179" s="6"/>
      <c r="GX1179" s="6"/>
      <c r="GY1179" s="6"/>
      <c r="GZ1179" s="6"/>
    </row>
    <row r="1180" spans="1:208" x14ac:dyDescent="0.15">
      <c r="A1180" s="153">
        <f t="shared" si="343"/>
        <v>43796</v>
      </c>
      <c r="B1180" s="23" t="str">
        <f t="shared" ca="1" si="353"/>
        <v>n.d</v>
      </c>
      <c r="C1180" s="18">
        <f t="shared" si="344"/>
        <v>285000</v>
      </c>
      <c r="D1180" s="17">
        <f ca="1">IF(A1180&lt;$B$1,VLOOKUP(A1180,[1]DI!$A$4:$B$15000,2,FALSE),0)</f>
        <v>0</v>
      </c>
      <c r="E1180" s="18">
        <f t="shared" ca="1" si="338"/>
        <v>1</v>
      </c>
      <c r="F1180" s="18">
        <f ca="1">(TRUNC(PRODUCT($E$12:$E1179),16))</f>
        <v>1.19285434303586</v>
      </c>
      <c r="G1180" s="18">
        <f t="shared" ca="1" si="337"/>
        <v>1.19285434303586</v>
      </c>
      <c r="H1180" s="18">
        <f t="shared" ca="1" si="339"/>
        <v>1</v>
      </c>
      <c r="I1180" s="17">
        <f t="shared" si="345"/>
        <v>0.03</v>
      </c>
      <c r="J1180" s="5">
        <f t="shared" si="346"/>
        <v>43724</v>
      </c>
      <c r="K1180" s="2">
        <f t="shared" si="347"/>
        <v>51</v>
      </c>
      <c r="L1180" s="27">
        <f t="shared" si="348"/>
        <v>51</v>
      </c>
      <c r="M1180" s="14">
        <f t="shared" si="340"/>
        <v>1.006000067</v>
      </c>
      <c r="N1180" s="14">
        <f t="shared" ca="1" si="341"/>
        <v>1.006000067</v>
      </c>
      <c r="O1180" s="27">
        <f t="shared" si="354"/>
        <v>0</v>
      </c>
      <c r="P1180" s="18">
        <f t="shared" ca="1" si="342"/>
        <v>1710.0190950000001</v>
      </c>
      <c r="Q1180" s="3">
        <f t="shared" si="349"/>
        <v>0</v>
      </c>
      <c r="R1180" s="4" t="str">
        <f t="shared" si="350"/>
        <v>A+J=</v>
      </c>
      <c r="S1180" s="5">
        <f t="shared" si="351"/>
        <v>43906</v>
      </c>
      <c r="T1180" s="8">
        <f t="shared" si="352"/>
        <v>0</v>
      </c>
      <c r="U1180" s="7"/>
      <c r="V1180" s="7"/>
      <c r="W1180" s="7"/>
      <c r="X1180" s="8"/>
      <c r="Y1180" s="6"/>
      <c r="Z1180" s="7"/>
      <c r="AA1180" s="8"/>
      <c r="AB1180" s="8"/>
      <c r="AC1180" s="8"/>
      <c r="AD1180" s="7"/>
      <c r="AE1180" s="9"/>
      <c r="AF1180" s="7"/>
      <c r="AG1180" s="7"/>
      <c r="AH1180" s="6"/>
      <c r="AI1180" s="6"/>
      <c r="AJ1180" s="6"/>
      <c r="AK1180" s="6"/>
      <c r="AL1180" s="6"/>
      <c r="AM1180" s="6"/>
      <c r="AN1180" s="6"/>
      <c r="AO1180" s="6"/>
      <c r="AP1180" s="6"/>
      <c r="AQ1180" s="6"/>
      <c r="AR1180" s="6"/>
      <c r="AS1180" s="6"/>
      <c r="AT1180" s="6"/>
      <c r="AU1180" s="6"/>
      <c r="AV1180" s="6"/>
      <c r="AW1180" s="6"/>
      <c r="AX1180" s="6"/>
      <c r="AY1180" s="6"/>
      <c r="AZ1180" s="6"/>
      <c r="BA1180" s="6"/>
      <c r="BB1180" s="6"/>
      <c r="BC1180" s="6"/>
      <c r="BD1180" s="6"/>
      <c r="BE1180" s="6"/>
      <c r="BF1180" s="6"/>
      <c r="BG1180" s="6"/>
      <c r="BH1180" s="6"/>
      <c r="BI1180" s="6"/>
      <c r="BJ1180" s="6"/>
      <c r="BK1180" s="6"/>
      <c r="BL1180" s="6"/>
      <c r="BM1180" s="6"/>
      <c r="BN1180" s="6"/>
      <c r="BO1180" s="6"/>
      <c r="BP1180" s="6"/>
      <c r="BQ1180" s="6"/>
      <c r="BR1180" s="6"/>
      <c r="BS1180" s="6"/>
      <c r="BT1180" s="6"/>
      <c r="BU1180" s="6"/>
      <c r="BV1180" s="6"/>
      <c r="BW1180" s="6"/>
      <c r="BX1180" s="6"/>
      <c r="BY1180" s="6"/>
      <c r="BZ1180" s="6"/>
      <c r="CA1180" s="6"/>
      <c r="CB1180" s="6"/>
      <c r="CC1180" s="6"/>
      <c r="CD1180" s="6"/>
      <c r="CE1180" s="6"/>
      <c r="CF1180" s="6"/>
      <c r="CG1180" s="6"/>
      <c r="CH1180" s="6"/>
      <c r="CI1180" s="6"/>
      <c r="CJ1180" s="6"/>
      <c r="CK1180" s="6"/>
      <c r="CL1180" s="6"/>
      <c r="CM1180" s="6"/>
      <c r="CN1180" s="6"/>
      <c r="CO1180" s="6"/>
      <c r="CP1180" s="6"/>
      <c r="CQ1180" s="6"/>
      <c r="CR1180" s="6"/>
      <c r="CS1180" s="6"/>
      <c r="CT1180" s="6"/>
      <c r="CU1180" s="6"/>
      <c r="CV1180" s="6"/>
      <c r="CW1180" s="6"/>
      <c r="CX1180" s="6"/>
      <c r="CY1180" s="6"/>
      <c r="CZ1180" s="6"/>
      <c r="DA1180" s="6"/>
      <c r="DB1180" s="6"/>
      <c r="DC1180" s="6"/>
      <c r="DD1180" s="6"/>
      <c r="DE1180" s="6"/>
      <c r="DF1180" s="6"/>
      <c r="DG1180" s="6"/>
      <c r="DH1180" s="6"/>
      <c r="DI1180" s="6"/>
      <c r="DJ1180" s="6"/>
      <c r="DK1180" s="6"/>
      <c r="DL1180" s="6"/>
      <c r="DM1180" s="6"/>
      <c r="DN1180" s="6"/>
      <c r="DO1180" s="6"/>
      <c r="DP1180" s="6"/>
      <c r="DQ1180" s="6"/>
      <c r="DR1180" s="6"/>
      <c r="DS1180" s="6"/>
      <c r="DT1180" s="6"/>
      <c r="DU1180" s="6"/>
      <c r="DV1180" s="6"/>
      <c r="DW1180" s="6"/>
      <c r="DX1180" s="6"/>
      <c r="DY1180" s="6"/>
      <c r="DZ1180" s="6"/>
      <c r="EA1180" s="6"/>
      <c r="EB1180" s="6"/>
      <c r="EC1180" s="6"/>
      <c r="ED1180" s="6"/>
      <c r="EE1180" s="6"/>
      <c r="EF1180" s="6"/>
      <c r="EG1180" s="6"/>
      <c r="EH1180" s="6"/>
      <c r="EI1180" s="6"/>
      <c r="EJ1180" s="6"/>
      <c r="EK1180" s="6"/>
      <c r="EL1180" s="6"/>
      <c r="EM1180" s="6"/>
      <c r="EN1180" s="6"/>
      <c r="EO1180" s="6"/>
      <c r="EP1180" s="6"/>
      <c r="EQ1180" s="6"/>
      <c r="ER1180" s="6"/>
      <c r="ES1180" s="6"/>
      <c r="ET1180" s="6"/>
      <c r="EU1180" s="6"/>
      <c r="EV1180" s="6"/>
      <c r="EW1180" s="6"/>
      <c r="EX1180" s="6"/>
      <c r="EY1180" s="6"/>
      <c r="EZ1180" s="6"/>
      <c r="FA1180" s="6"/>
      <c r="FB1180" s="6"/>
      <c r="FC1180" s="6"/>
      <c r="FD1180" s="6"/>
      <c r="FE1180" s="6"/>
      <c r="FF1180" s="6"/>
      <c r="FG1180" s="6"/>
      <c r="FH1180" s="6"/>
      <c r="FI1180" s="6"/>
      <c r="FJ1180" s="6"/>
      <c r="FK1180" s="6"/>
      <c r="FL1180" s="6"/>
      <c r="FM1180" s="6"/>
      <c r="FN1180" s="6"/>
      <c r="FO1180" s="6"/>
      <c r="FP1180" s="6"/>
      <c r="FQ1180" s="6"/>
      <c r="FR1180" s="6"/>
      <c r="FS1180" s="6"/>
      <c r="FT1180" s="6"/>
      <c r="FU1180" s="6"/>
      <c r="FV1180" s="6"/>
      <c r="FW1180" s="6"/>
      <c r="FX1180" s="6"/>
      <c r="FY1180" s="6"/>
      <c r="FZ1180" s="6"/>
      <c r="GA1180" s="6"/>
      <c r="GB1180" s="6"/>
      <c r="GC1180" s="6"/>
      <c r="GD1180" s="6"/>
      <c r="GE1180" s="6"/>
      <c r="GF1180" s="6"/>
      <c r="GG1180" s="6"/>
      <c r="GH1180" s="6"/>
      <c r="GI1180" s="6"/>
      <c r="GJ1180" s="6"/>
      <c r="GK1180" s="6"/>
      <c r="GL1180" s="6"/>
      <c r="GM1180" s="6"/>
      <c r="GN1180" s="6"/>
      <c r="GO1180" s="6"/>
      <c r="GP1180" s="6"/>
      <c r="GQ1180" s="6"/>
      <c r="GR1180" s="6"/>
      <c r="GS1180" s="6"/>
      <c r="GT1180" s="6"/>
      <c r="GU1180" s="6"/>
      <c r="GV1180" s="6"/>
      <c r="GW1180" s="6"/>
      <c r="GX1180" s="6"/>
      <c r="GY1180" s="6"/>
      <c r="GZ1180" s="6"/>
    </row>
    <row r="1181" spans="1:208" x14ac:dyDescent="0.15">
      <c r="A1181" s="153">
        <f t="shared" si="343"/>
        <v>43797</v>
      </c>
      <c r="B1181" s="23" t="str">
        <f t="shared" ca="1" si="353"/>
        <v>n.d</v>
      </c>
      <c r="C1181" s="18">
        <f t="shared" si="344"/>
        <v>285000</v>
      </c>
      <c r="D1181" s="17">
        <f ca="1">IF(A1181&lt;$B$1,VLOOKUP(A1181,[1]DI!$A$4:$B$15000,2,FALSE),0)</f>
        <v>0</v>
      </c>
      <c r="E1181" s="18">
        <f t="shared" ca="1" si="338"/>
        <v>1</v>
      </c>
      <c r="F1181" s="18">
        <f ca="1">(TRUNC(PRODUCT($E$12:$E1180),16))</f>
        <v>1.19285434303586</v>
      </c>
      <c r="G1181" s="18">
        <f t="shared" ca="1" si="337"/>
        <v>1.19285434303586</v>
      </c>
      <c r="H1181" s="18">
        <f t="shared" ca="1" si="339"/>
        <v>1</v>
      </c>
      <c r="I1181" s="17">
        <f t="shared" si="345"/>
        <v>0.03</v>
      </c>
      <c r="J1181" s="5">
        <f t="shared" si="346"/>
        <v>43724</v>
      </c>
      <c r="K1181" s="2">
        <f t="shared" si="347"/>
        <v>52</v>
      </c>
      <c r="L1181" s="27">
        <f t="shared" si="348"/>
        <v>52</v>
      </c>
      <c r="M1181" s="14">
        <f t="shared" si="340"/>
        <v>1.0061180750000001</v>
      </c>
      <c r="N1181" s="14">
        <f t="shared" ca="1" si="341"/>
        <v>1.0061180750000001</v>
      </c>
      <c r="O1181" s="27">
        <f t="shared" si="354"/>
        <v>0</v>
      </c>
      <c r="P1181" s="18">
        <f t="shared" ca="1" si="342"/>
        <v>1743.6513749999999</v>
      </c>
      <c r="Q1181" s="3">
        <f t="shared" si="349"/>
        <v>0</v>
      </c>
      <c r="R1181" s="4" t="str">
        <f t="shared" si="350"/>
        <v>A+J=</v>
      </c>
      <c r="S1181" s="5">
        <f t="shared" si="351"/>
        <v>43906</v>
      </c>
      <c r="T1181" s="8">
        <f t="shared" si="352"/>
        <v>0</v>
      </c>
      <c r="U1181" s="7"/>
      <c r="V1181" s="7"/>
      <c r="W1181" s="7"/>
      <c r="X1181" s="8"/>
      <c r="Y1181" s="6"/>
      <c r="Z1181" s="7"/>
      <c r="AA1181" s="8"/>
      <c r="AB1181" s="8"/>
      <c r="AC1181" s="8"/>
      <c r="AD1181" s="7"/>
      <c r="AE1181" s="9"/>
      <c r="AF1181" s="7"/>
      <c r="AG1181" s="7"/>
      <c r="AH1181" s="6"/>
      <c r="AI1181" s="6"/>
      <c r="AJ1181" s="6"/>
      <c r="AK1181" s="6"/>
      <c r="AL1181" s="6"/>
      <c r="AM1181" s="6"/>
      <c r="AN1181" s="6"/>
      <c r="AO1181" s="6"/>
      <c r="AP1181" s="6"/>
      <c r="AQ1181" s="6"/>
      <c r="AR1181" s="6"/>
      <c r="AS1181" s="6"/>
      <c r="AT1181" s="6"/>
      <c r="AU1181" s="6"/>
      <c r="AV1181" s="6"/>
      <c r="AW1181" s="6"/>
      <c r="AX1181" s="6"/>
      <c r="AY1181" s="6"/>
      <c r="AZ1181" s="6"/>
      <c r="BA1181" s="6"/>
      <c r="BB1181" s="6"/>
      <c r="BC1181" s="6"/>
      <c r="BD1181" s="6"/>
      <c r="BE1181" s="6"/>
      <c r="BF1181" s="6"/>
      <c r="BG1181" s="6"/>
      <c r="BH1181" s="6"/>
      <c r="BI1181" s="6"/>
      <c r="BJ1181" s="6"/>
      <c r="BK1181" s="6"/>
      <c r="BL1181" s="6"/>
      <c r="BM1181" s="6"/>
      <c r="BN1181" s="6"/>
      <c r="BO1181" s="6"/>
      <c r="BP1181" s="6"/>
      <c r="BQ1181" s="6"/>
      <c r="BR1181" s="6"/>
      <c r="BS1181" s="6"/>
      <c r="BT1181" s="6"/>
      <c r="BU1181" s="6"/>
      <c r="BV1181" s="6"/>
      <c r="BW1181" s="6"/>
      <c r="BX1181" s="6"/>
      <c r="BY1181" s="6"/>
      <c r="BZ1181" s="6"/>
      <c r="CA1181" s="6"/>
      <c r="CB1181" s="6"/>
      <c r="CC1181" s="6"/>
      <c r="CD1181" s="6"/>
      <c r="CE1181" s="6"/>
      <c r="CF1181" s="6"/>
      <c r="CG1181" s="6"/>
      <c r="CH1181" s="6"/>
      <c r="CI1181" s="6"/>
      <c r="CJ1181" s="6"/>
      <c r="CK1181" s="6"/>
      <c r="CL1181" s="6"/>
      <c r="CM1181" s="6"/>
      <c r="CN1181" s="6"/>
      <c r="CO1181" s="6"/>
      <c r="CP1181" s="6"/>
      <c r="CQ1181" s="6"/>
      <c r="CR1181" s="6"/>
      <c r="CS1181" s="6"/>
      <c r="CT1181" s="6"/>
      <c r="CU1181" s="6"/>
      <c r="CV1181" s="6"/>
      <c r="CW1181" s="6"/>
      <c r="CX1181" s="6"/>
      <c r="CY1181" s="6"/>
      <c r="CZ1181" s="6"/>
      <c r="DA1181" s="6"/>
      <c r="DB1181" s="6"/>
      <c r="DC1181" s="6"/>
      <c r="DD1181" s="6"/>
      <c r="DE1181" s="6"/>
      <c r="DF1181" s="6"/>
      <c r="DG1181" s="6"/>
      <c r="DH1181" s="6"/>
      <c r="DI1181" s="6"/>
      <c r="DJ1181" s="6"/>
      <c r="DK1181" s="6"/>
      <c r="DL1181" s="6"/>
      <c r="DM1181" s="6"/>
      <c r="DN1181" s="6"/>
      <c r="DO1181" s="6"/>
      <c r="DP1181" s="6"/>
      <c r="DQ1181" s="6"/>
      <c r="DR1181" s="6"/>
      <c r="DS1181" s="6"/>
      <c r="DT1181" s="6"/>
      <c r="DU1181" s="6"/>
      <c r="DV1181" s="6"/>
      <c r="DW1181" s="6"/>
      <c r="DX1181" s="6"/>
      <c r="DY1181" s="6"/>
      <c r="DZ1181" s="6"/>
      <c r="EA1181" s="6"/>
      <c r="EB1181" s="6"/>
      <c r="EC1181" s="6"/>
      <c r="ED1181" s="6"/>
      <c r="EE1181" s="6"/>
      <c r="EF1181" s="6"/>
      <c r="EG1181" s="6"/>
      <c r="EH1181" s="6"/>
      <c r="EI1181" s="6"/>
      <c r="EJ1181" s="6"/>
      <c r="EK1181" s="6"/>
      <c r="EL1181" s="6"/>
      <c r="EM1181" s="6"/>
      <c r="EN1181" s="6"/>
      <c r="EO1181" s="6"/>
      <c r="EP1181" s="6"/>
      <c r="EQ1181" s="6"/>
      <c r="ER1181" s="6"/>
      <c r="ES1181" s="6"/>
      <c r="ET1181" s="6"/>
      <c r="EU1181" s="6"/>
      <c r="EV1181" s="6"/>
      <c r="EW1181" s="6"/>
      <c r="EX1181" s="6"/>
      <c r="EY1181" s="6"/>
      <c r="EZ1181" s="6"/>
      <c r="FA1181" s="6"/>
      <c r="FB1181" s="6"/>
      <c r="FC1181" s="6"/>
      <c r="FD1181" s="6"/>
      <c r="FE1181" s="6"/>
      <c r="FF1181" s="6"/>
      <c r="FG1181" s="6"/>
      <c r="FH1181" s="6"/>
      <c r="FI1181" s="6"/>
      <c r="FJ1181" s="6"/>
      <c r="FK1181" s="6"/>
      <c r="FL1181" s="6"/>
      <c r="FM1181" s="6"/>
      <c r="FN1181" s="6"/>
      <c r="FO1181" s="6"/>
      <c r="FP1181" s="6"/>
      <c r="FQ1181" s="6"/>
      <c r="FR1181" s="6"/>
      <c r="FS1181" s="6"/>
      <c r="FT1181" s="6"/>
      <c r="FU1181" s="6"/>
      <c r="FV1181" s="6"/>
      <c r="FW1181" s="6"/>
      <c r="FX1181" s="6"/>
      <c r="FY1181" s="6"/>
      <c r="FZ1181" s="6"/>
      <c r="GA1181" s="6"/>
      <c r="GB1181" s="6"/>
      <c r="GC1181" s="6"/>
      <c r="GD1181" s="6"/>
      <c r="GE1181" s="6"/>
      <c r="GF1181" s="6"/>
      <c r="GG1181" s="6"/>
      <c r="GH1181" s="6"/>
      <c r="GI1181" s="6"/>
      <c r="GJ1181" s="6"/>
      <c r="GK1181" s="6"/>
      <c r="GL1181" s="6"/>
      <c r="GM1181" s="6"/>
      <c r="GN1181" s="6"/>
      <c r="GO1181" s="6"/>
      <c r="GP1181" s="6"/>
      <c r="GQ1181" s="6"/>
      <c r="GR1181" s="6"/>
      <c r="GS1181" s="6"/>
      <c r="GT1181" s="6"/>
      <c r="GU1181" s="6"/>
      <c r="GV1181" s="6"/>
      <c r="GW1181" s="6"/>
      <c r="GX1181" s="6"/>
      <c r="GY1181" s="6"/>
      <c r="GZ1181" s="6"/>
    </row>
    <row r="1182" spans="1:208" x14ac:dyDescent="0.15">
      <c r="A1182" s="153">
        <f t="shared" si="343"/>
        <v>43798</v>
      </c>
      <c r="B1182" s="23" t="str">
        <f t="shared" ca="1" si="353"/>
        <v>n.d</v>
      </c>
      <c r="C1182" s="18">
        <f t="shared" si="344"/>
        <v>285000</v>
      </c>
      <c r="D1182" s="17">
        <f ca="1">IF(A1182&lt;$B$1,VLOOKUP(A1182,[1]DI!$A$4:$B$15000,2,FALSE),0)</f>
        <v>0</v>
      </c>
      <c r="E1182" s="18">
        <f t="shared" ca="1" si="338"/>
        <v>1</v>
      </c>
      <c r="F1182" s="18">
        <f ca="1">(TRUNC(PRODUCT($E$12:$E1181),16))</f>
        <v>1.19285434303586</v>
      </c>
      <c r="G1182" s="18">
        <f t="shared" ca="1" si="337"/>
        <v>1.19285434303586</v>
      </c>
      <c r="H1182" s="18">
        <f t="shared" ca="1" si="339"/>
        <v>1</v>
      </c>
      <c r="I1182" s="17">
        <f t="shared" si="345"/>
        <v>0.03</v>
      </c>
      <c r="J1182" s="5">
        <f t="shared" si="346"/>
        <v>43724</v>
      </c>
      <c r="K1182" s="2">
        <f t="shared" si="347"/>
        <v>53</v>
      </c>
      <c r="L1182" s="27">
        <f t="shared" si="348"/>
        <v>53</v>
      </c>
      <c r="M1182" s="14">
        <f t="shared" si="340"/>
        <v>1.0062360960000001</v>
      </c>
      <c r="N1182" s="14">
        <f t="shared" ca="1" si="341"/>
        <v>1.0062360960000001</v>
      </c>
      <c r="O1182" s="27">
        <f t="shared" si="354"/>
        <v>0</v>
      </c>
      <c r="P1182" s="18">
        <f t="shared" ca="1" si="342"/>
        <v>1777.28736</v>
      </c>
      <c r="Q1182" s="3">
        <f t="shared" si="349"/>
        <v>0</v>
      </c>
      <c r="R1182" s="4" t="str">
        <f t="shared" si="350"/>
        <v>A+J=</v>
      </c>
      <c r="S1182" s="5">
        <f t="shared" si="351"/>
        <v>43906</v>
      </c>
      <c r="T1182" s="8">
        <f t="shared" si="352"/>
        <v>0</v>
      </c>
      <c r="U1182" s="7"/>
      <c r="V1182" s="7"/>
      <c r="W1182" s="7"/>
      <c r="X1182" s="8"/>
      <c r="Y1182" s="6"/>
      <c r="Z1182" s="7"/>
      <c r="AA1182" s="8"/>
      <c r="AB1182" s="8"/>
      <c r="AC1182" s="8"/>
      <c r="AD1182" s="7"/>
      <c r="AE1182" s="9"/>
      <c r="AF1182" s="7"/>
      <c r="AG1182" s="7"/>
      <c r="AH1182" s="6"/>
      <c r="AI1182" s="6"/>
      <c r="AJ1182" s="6"/>
      <c r="AK1182" s="6"/>
      <c r="AL1182" s="6"/>
      <c r="AM1182" s="6"/>
      <c r="AN1182" s="6"/>
      <c r="AO1182" s="6"/>
      <c r="AP1182" s="6"/>
      <c r="AQ1182" s="6"/>
      <c r="AR1182" s="6"/>
      <c r="AS1182" s="6"/>
      <c r="AT1182" s="6"/>
      <c r="AU1182" s="6"/>
      <c r="AV1182" s="6"/>
      <c r="AW1182" s="6"/>
      <c r="AX1182" s="6"/>
      <c r="AY1182" s="6"/>
      <c r="AZ1182" s="6"/>
      <c r="BA1182" s="6"/>
      <c r="BB1182" s="6"/>
      <c r="BC1182" s="6"/>
      <c r="BD1182" s="6"/>
      <c r="BE1182" s="6"/>
      <c r="BF1182" s="6"/>
      <c r="BG1182" s="6"/>
      <c r="BH1182" s="6"/>
      <c r="BI1182" s="6"/>
      <c r="BJ1182" s="6"/>
      <c r="BK1182" s="6"/>
      <c r="BL1182" s="6"/>
      <c r="BM1182" s="6"/>
      <c r="BN1182" s="6"/>
      <c r="BO1182" s="6"/>
      <c r="BP1182" s="6"/>
      <c r="BQ1182" s="6"/>
      <c r="BR1182" s="6"/>
      <c r="BS1182" s="6"/>
      <c r="BT1182" s="6"/>
      <c r="BU1182" s="6"/>
      <c r="BV1182" s="6"/>
      <c r="BW1182" s="6"/>
      <c r="BX1182" s="6"/>
      <c r="BY1182" s="6"/>
      <c r="BZ1182" s="6"/>
      <c r="CA1182" s="6"/>
      <c r="CB1182" s="6"/>
      <c r="CC1182" s="6"/>
      <c r="CD1182" s="6"/>
      <c r="CE1182" s="6"/>
      <c r="CF1182" s="6"/>
      <c r="CG1182" s="6"/>
      <c r="CH1182" s="6"/>
      <c r="CI1182" s="6"/>
      <c r="CJ1182" s="6"/>
      <c r="CK1182" s="6"/>
      <c r="CL1182" s="6"/>
      <c r="CM1182" s="6"/>
      <c r="CN1182" s="6"/>
      <c r="CO1182" s="6"/>
      <c r="CP1182" s="6"/>
      <c r="CQ1182" s="6"/>
      <c r="CR1182" s="6"/>
      <c r="CS1182" s="6"/>
      <c r="CT1182" s="6"/>
      <c r="CU1182" s="6"/>
      <c r="CV1182" s="6"/>
      <c r="CW1182" s="6"/>
      <c r="CX1182" s="6"/>
      <c r="CY1182" s="6"/>
      <c r="CZ1182" s="6"/>
      <c r="DA1182" s="6"/>
      <c r="DB1182" s="6"/>
      <c r="DC1182" s="6"/>
      <c r="DD1182" s="6"/>
      <c r="DE1182" s="6"/>
      <c r="DF1182" s="6"/>
      <c r="DG1182" s="6"/>
      <c r="DH1182" s="6"/>
      <c r="DI1182" s="6"/>
      <c r="DJ1182" s="6"/>
      <c r="DK1182" s="6"/>
      <c r="DL1182" s="6"/>
      <c r="DM1182" s="6"/>
      <c r="DN1182" s="6"/>
      <c r="DO1182" s="6"/>
      <c r="DP1182" s="6"/>
      <c r="DQ1182" s="6"/>
      <c r="DR1182" s="6"/>
      <c r="DS1182" s="6"/>
      <c r="DT1182" s="6"/>
      <c r="DU1182" s="6"/>
      <c r="DV1182" s="6"/>
      <c r="DW1182" s="6"/>
      <c r="DX1182" s="6"/>
      <c r="DY1182" s="6"/>
      <c r="DZ1182" s="6"/>
      <c r="EA1182" s="6"/>
      <c r="EB1182" s="6"/>
      <c r="EC1182" s="6"/>
      <c r="ED1182" s="6"/>
      <c r="EE1182" s="6"/>
      <c r="EF1182" s="6"/>
      <c r="EG1182" s="6"/>
      <c r="EH1182" s="6"/>
      <c r="EI1182" s="6"/>
      <c r="EJ1182" s="6"/>
      <c r="EK1182" s="6"/>
      <c r="EL1182" s="6"/>
      <c r="EM1182" s="6"/>
      <c r="EN1182" s="6"/>
      <c r="EO1182" s="6"/>
      <c r="EP1182" s="6"/>
      <c r="EQ1182" s="6"/>
      <c r="ER1182" s="6"/>
      <c r="ES1182" s="6"/>
      <c r="ET1182" s="6"/>
      <c r="EU1182" s="6"/>
      <c r="EV1182" s="6"/>
      <c r="EW1182" s="6"/>
      <c r="EX1182" s="6"/>
      <c r="EY1182" s="6"/>
      <c r="EZ1182" s="6"/>
      <c r="FA1182" s="6"/>
      <c r="FB1182" s="6"/>
      <c r="FC1182" s="6"/>
      <c r="FD1182" s="6"/>
      <c r="FE1182" s="6"/>
      <c r="FF1182" s="6"/>
      <c r="FG1182" s="6"/>
      <c r="FH1182" s="6"/>
      <c r="FI1182" s="6"/>
      <c r="FJ1182" s="6"/>
      <c r="FK1182" s="6"/>
      <c r="FL1182" s="6"/>
      <c r="FM1182" s="6"/>
      <c r="FN1182" s="6"/>
      <c r="FO1182" s="6"/>
      <c r="FP1182" s="6"/>
      <c r="FQ1182" s="6"/>
      <c r="FR1182" s="6"/>
      <c r="FS1182" s="6"/>
      <c r="FT1182" s="6"/>
      <c r="FU1182" s="6"/>
      <c r="FV1182" s="6"/>
      <c r="FW1182" s="6"/>
      <c r="FX1182" s="6"/>
      <c r="FY1182" s="6"/>
      <c r="FZ1182" s="6"/>
      <c r="GA1182" s="6"/>
      <c r="GB1182" s="6"/>
      <c r="GC1182" s="6"/>
      <c r="GD1182" s="6"/>
      <c r="GE1182" s="6"/>
      <c r="GF1182" s="6"/>
      <c r="GG1182" s="6"/>
      <c r="GH1182" s="6"/>
      <c r="GI1182" s="6"/>
      <c r="GJ1182" s="6"/>
      <c r="GK1182" s="6"/>
      <c r="GL1182" s="6"/>
      <c r="GM1182" s="6"/>
      <c r="GN1182" s="6"/>
      <c r="GO1182" s="6"/>
      <c r="GP1182" s="6"/>
      <c r="GQ1182" s="6"/>
      <c r="GR1182" s="6"/>
      <c r="GS1182" s="6"/>
      <c r="GT1182" s="6"/>
      <c r="GU1182" s="6"/>
      <c r="GV1182" s="6"/>
      <c r="GW1182" s="6"/>
      <c r="GX1182" s="6"/>
      <c r="GY1182" s="6"/>
      <c r="GZ1182" s="6"/>
    </row>
    <row r="1183" spans="1:208" x14ac:dyDescent="0.15">
      <c r="A1183" s="153">
        <f t="shared" si="343"/>
        <v>43799</v>
      </c>
      <c r="B1183" s="23" t="str">
        <f t="shared" ca="1" si="353"/>
        <v>n.d</v>
      </c>
      <c r="C1183" s="18">
        <f t="shared" si="344"/>
        <v>285000</v>
      </c>
      <c r="D1183" s="17">
        <f ca="1">IF(A1183&lt;$B$1,VLOOKUP(A1183,[1]DI!$A$4:$B$15000,2,FALSE),0)</f>
        <v>0</v>
      </c>
      <c r="E1183" s="18">
        <f t="shared" ca="1" si="338"/>
        <v>1</v>
      </c>
      <c r="F1183" s="18">
        <f ca="1">(TRUNC(PRODUCT($E$12:$E1182),16))</f>
        <v>1.19285434303586</v>
      </c>
      <c r="G1183" s="18">
        <f t="shared" ca="1" si="337"/>
        <v>1.19285434303586</v>
      </c>
      <c r="H1183" s="18">
        <f t="shared" ca="1" si="339"/>
        <v>1</v>
      </c>
      <c r="I1183" s="17">
        <f t="shared" si="345"/>
        <v>0.03</v>
      </c>
      <c r="J1183" s="5">
        <f t="shared" si="346"/>
        <v>43724</v>
      </c>
      <c r="K1183" s="2">
        <f t="shared" si="347"/>
        <v>53</v>
      </c>
      <c r="L1183" s="27">
        <f t="shared" si="348"/>
        <v>54</v>
      </c>
      <c r="M1183" s="14">
        <f t="shared" si="340"/>
        <v>1.0063541309999999</v>
      </c>
      <c r="N1183" s="14">
        <f t="shared" ca="1" si="341"/>
        <v>1.0063541309999999</v>
      </c>
      <c r="O1183" s="27">
        <f t="shared" si="354"/>
        <v>0</v>
      </c>
      <c r="P1183" s="18">
        <f t="shared" ca="1" si="342"/>
        <v>1810.92733499</v>
      </c>
      <c r="Q1183" s="3">
        <f t="shared" si="349"/>
        <v>0</v>
      </c>
      <c r="R1183" s="4" t="str">
        <f t="shared" si="350"/>
        <v>A+J=</v>
      </c>
      <c r="S1183" s="5">
        <f t="shared" si="351"/>
        <v>43906</v>
      </c>
      <c r="T1183" s="8">
        <f t="shared" si="352"/>
        <v>0</v>
      </c>
      <c r="U1183" s="7"/>
      <c r="V1183" s="7"/>
      <c r="W1183" s="7"/>
      <c r="X1183" s="8"/>
      <c r="Y1183" s="6"/>
      <c r="Z1183" s="7"/>
      <c r="AA1183" s="8"/>
      <c r="AB1183" s="8"/>
      <c r="AC1183" s="8"/>
      <c r="AD1183" s="7"/>
      <c r="AE1183" s="9"/>
      <c r="AF1183" s="7"/>
      <c r="AG1183" s="7"/>
      <c r="AH1183" s="6"/>
      <c r="AI1183" s="6"/>
      <c r="AJ1183" s="6"/>
      <c r="AK1183" s="6"/>
      <c r="AL1183" s="6"/>
      <c r="AM1183" s="6"/>
      <c r="AN1183" s="6"/>
      <c r="AO1183" s="6"/>
      <c r="AP1183" s="6"/>
      <c r="AQ1183" s="6"/>
      <c r="AR1183" s="6"/>
      <c r="AS1183" s="6"/>
      <c r="AT1183" s="6"/>
      <c r="AU1183" s="6"/>
      <c r="AV1183" s="6"/>
      <c r="AW1183" s="6"/>
      <c r="AX1183" s="6"/>
      <c r="AY1183" s="6"/>
      <c r="AZ1183" s="6"/>
      <c r="BA1183" s="6"/>
      <c r="BB1183" s="6"/>
      <c r="BC1183" s="6"/>
      <c r="BD1183" s="6"/>
      <c r="BE1183" s="6"/>
      <c r="BF1183" s="6"/>
      <c r="BG1183" s="6"/>
      <c r="BH1183" s="6"/>
      <c r="BI1183" s="6"/>
      <c r="BJ1183" s="6"/>
      <c r="BK1183" s="6"/>
      <c r="BL1183" s="6"/>
      <c r="BM1183" s="6"/>
      <c r="BN1183" s="6"/>
      <c r="BO1183" s="6"/>
      <c r="BP1183" s="6"/>
      <c r="BQ1183" s="6"/>
      <c r="BR1183" s="6"/>
      <c r="BS1183" s="6"/>
      <c r="BT1183" s="6"/>
      <c r="BU1183" s="6"/>
      <c r="BV1183" s="6"/>
      <c r="BW1183" s="6"/>
      <c r="BX1183" s="6"/>
      <c r="BY1183" s="6"/>
      <c r="BZ1183" s="6"/>
      <c r="CA1183" s="6"/>
      <c r="CB1183" s="6"/>
      <c r="CC1183" s="6"/>
      <c r="CD1183" s="6"/>
      <c r="CE1183" s="6"/>
      <c r="CF1183" s="6"/>
      <c r="CG1183" s="6"/>
      <c r="CH1183" s="6"/>
      <c r="CI1183" s="6"/>
      <c r="CJ1183" s="6"/>
      <c r="CK1183" s="6"/>
      <c r="CL1183" s="6"/>
      <c r="CM1183" s="6"/>
      <c r="CN1183" s="6"/>
      <c r="CO1183" s="6"/>
      <c r="CP1183" s="6"/>
      <c r="CQ1183" s="6"/>
      <c r="CR1183" s="6"/>
      <c r="CS1183" s="6"/>
      <c r="CT1183" s="6"/>
      <c r="CU1183" s="6"/>
      <c r="CV1183" s="6"/>
      <c r="CW1183" s="6"/>
      <c r="CX1183" s="6"/>
      <c r="CY1183" s="6"/>
      <c r="CZ1183" s="6"/>
      <c r="DA1183" s="6"/>
      <c r="DB1183" s="6"/>
      <c r="DC1183" s="6"/>
      <c r="DD1183" s="6"/>
      <c r="DE1183" s="6"/>
      <c r="DF1183" s="6"/>
      <c r="DG1183" s="6"/>
      <c r="DH1183" s="6"/>
      <c r="DI1183" s="6"/>
      <c r="DJ1183" s="6"/>
      <c r="DK1183" s="6"/>
      <c r="DL1183" s="6"/>
      <c r="DM1183" s="6"/>
      <c r="DN1183" s="6"/>
      <c r="DO1183" s="6"/>
      <c r="DP1183" s="6"/>
      <c r="DQ1183" s="6"/>
      <c r="DR1183" s="6"/>
      <c r="DS1183" s="6"/>
      <c r="DT1183" s="6"/>
      <c r="DU1183" s="6"/>
      <c r="DV1183" s="6"/>
      <c r="DW1183" s="6"/>
      <c r="DX1183" s="6"/>
      <c r="DY1183" s="6"/>
      <c r="DZ1183" s="6"/>
      <c r="EA1183" s="6"/>
      <c r="EB1183" s="6"/>
      <c r="EC1183" s="6"/>
      <c r="ED1183" s="6"/>
      <c r="EE1183" s="6"/>
      <c r="EF1183" s="6"/>
      <c r="EG1183" s="6"/>
      <c r="EH1183" s="6"/>
      <c r="EI1183" s="6"/>
      <c r="EJ1183" s="6"/>
      <c r="EK1183" s="6"/>
      <c r="EL1183" s="6"/>
      <c r="EM1183" s="6"/>
      <c r="EN1183" s="6"/>
      <c r="EO1183" s="6"/>
      <c r="EP1183" s="6"/>
      <c r="EQ1183" s="6"/>
      <c r="ER1183" s="6"/>
      <c r="ES1183" s="6"/>
      <c r="ET1183" s="6"/>
      <c r="EU1183" s="6"/>
      <c r="EV1183" s="6"/>
      <c r="EW1183" s="6"/>
      <c r="EX1183" s="6"/>
      <c r="EY1183" s="6"/>
      <c r="EZ1183" s="6"/>
      <c r="FA1183" s="6"/>
      <c r="FB1183" s="6"/>
      <c r="FC1183" s="6"/>
      <c r="FD1183" s="6"/>
      <c r="FE1183" s="6"/>
      <c r="FF1183" s="6"/>
      <c r="FG1183" s="6"/>
      <c r="FH1183" s="6"/>
      <c r="FI1183" s="6"/>
      <c r="FJ1183" s="6"/>
      <c r="FK1183" s="6"/>
      <c r="FL1183" s="6"/>
      <c r="FM1183" s="6"/>
      <c r="FN1183" s="6"/>
      <c r="FO1183" s="6"/>
      <c r="FP1183" s="6"/>
      <c r="FQ1183" s="6"/>
      <c r="FR1183" s="6"/>
      <c r="FS1183" s="6"/>
      <c r="FT1183" s="6"/>
      <c r="FU1183" s="6"/>
      <c r="FV1183" s="6"/>
      <c r="FW1183" s="6"/>
      <c r="FX1183" s="6"/>
      <c r="FY1183" s="6"/>
      <c r="FZ1183" s="6"/>
      <c r="GA1183" s="6"/>
      <c r="GB1183" s="6"/>
      <c r="GC1183" s="6"/>
      <c r="GD1183" s="6"/>
      <c r="GE1183" s="6"/>
      <c r="GF1183" s="6"/>
      <c r="GG1183" s="6"/>
      <c r="GH1183" s="6"/>
      <c r="GI1183" s="6"/>
      <c r="GJ1183" s="6"/>
      <c r="GK1183" s="6"/>
      <c r="GL1183" s="6"/>
      <c r="GM1183" s="6"/>
      <c r="GN1183" s="6"/>
      <c r="GO1183" s="6"/>
      <c r="GP1183" s="6"/>
      <c r="GQ1183" s="6"/>
      <c r="GR1183" s="6"/>
      <c r="GS1183" s="6"/>
      <c r="GT1183" s="6"/>
      <c r="GU1183" s="6"/>
      <c r="GV1183" s="6"/>
      <c r="GW1183" s="6"/>
      <c r="GX1183" s="6"/>
      <c r="GY1183" s="6"/>
      <c r="GZ1183" s="6"/>
    </row>
    <row r="1184" spans="1:208" x14ac:dyDescent="0.15">
      <c r="A1184" s="153">
        <f t="shared" si="343"/>
        <v>43800</v>
      </c>
      <c r="B1184" s="23" t="str">
        <f t="shared" ca="1" si="353"/>
        <v>n.d</v>
      </c>
      <c r="C1184" s="18">
        <f t="shared" si="344"/>
        <v>285000</v>
      </c>
      <c r="D1184" s="17">
        <f ca="1">IF(A1184&lt;$B$1,VLOOKUP(A1184,[1]DI!$A$4:$B$15000,2,FALSE),0)</f>
        <v>0</v>
      </c>
      <c r="E1184" s="18">
        <f t="shared" ca="1" si="338"/>
        <v>1</v>
      </c>
      <c r="F1184" s="18">
        <f ca="1">(TRUNC(PRODUCT($E$12:$E1183),16))</f>
        <v>1.19285434303586</v>
      </c>
      <c r="G1184" s="18">
        <f t="shared" ca="1" si="337"/>
        <v>1.19285434303586</v>
      </c>
      <c r="H1184" s="18">
        <f t="shared" ca="1" si="339"/>
        <v>1</v>
      </c>
      <c r="I1184" s="17">
        <f t="shared" si="345"/>
        <v>0.03</v>
      </c>
      <c r="J1184" s="5">
        <f t="shared" si="346"/>
        <v>43724</v>
      </c>
      <c r="K1184" s="2">
        <f t="shared" si="347"/>
        <v>53</v>
      </c>
      <c r="L1184" s="27">
        <f t="shared" si="348"/>
        <v>54</v>
      </c>
      <c r="M1184" s="14">
        <f t="shared" si="340"/>
        <v>1.0063541309999999</v>
      </c>
      <c r="N1184" s="14">
        <f t="shared" ca="1" si="341"/>
        <v>1.0063541309999999</v>
      </c>
      <c r="O1184" s="27">
        <f t="shared" si="354"/>
        <v>0</v>
      </c>
      <c r="P1184" s="18">
        <f t="shared" ca="1" si="342"/>
        <v>1810.92733499</v>
      </c>
      <c r="Q1184" s="3">
        <f t="shared" si="349"/>
        <v>0</v>
      </c>
      <c r="R1184" s="4" t="str">
        <f t="shared" si="350"/>
        <v>A+J=</v>
      </c>
      <c r="S1184" s="5">
        <f t="shared" si="351"/>
        <v>43906</v>
      </c>
      <c r="T1184" s="8">
        <f t="shared" si="352"/>
        <v>0</v>
      </c>
      <c r="U1184" s="7"/>
      <c r="V1184" s="7"/>
      <c r="W1184" s="7"/>
      <c r="X1184" s="8"/>
      <c r="Y1184" s="6"/>
      <c r="Z1184" s="7"/>
      <c r="AA1184" s="8"/>
      <c r="AB1184" s="8"/>
      <c r="AC1184" s="8"/>
      <c r="AD1184" s="7"/>
      <c r="AE1184" s="9"/>
      <c r="AF1184" s="7"/>
      <c r="AG1184" s="7"/>
      <c r="AH1184" s="6"/>
      <c r="AI1184" s="6"/>
      <c r="AJ1184" s="6"/>
      <c r="AK1184" s="6"/>
      <c r="AL1184" s="6"/>
      <c r="AM1184" s="6"/>
      <c r="AN1184" s="6"/>
      <c r="AO1184" s="6"/>
      <c r="AP1184" s="6"/>
      <c r="AQ1184" s="6"/>
      <c r="AR1184" s="6"/>
      <c r="AS1184" s="6"/>
      <c r="AT1184" s="6"/>
      <c r="AU1184" s="6"/>
      <c r="AV1184" s="6"/>
      <c r="AW1184" s="6"/>
      <c r="AX1184" s="6"/>
      <c r="AY1184" s="6"/>
      <c r="AZ1184" s="6"/>
      <c r="BA1184" s="6"/>
      <c r="BB1184" s="6"/>
      <c r="BC1184" s="6"/>
      <c r="BD1184" s="6"/>
      <c r="BE1184" s="6"/>
      <c r="BF1184" s="6"/>
      <c r="BG1184" s="6"/>
      <c r="BH1184" s="6"/>
      <c r="BI1184" s="6"/>
      <c r="BJ1184" s="6"/>
      <c r="BK1184" s="6"/>
      <c r="BL1184" s="6"/>
      <c r="BM1184" s="6"/>
      <c r="BN1184" s="6"/>
      <c r="BO1184" s="6"/>
      <c r="BP1184" s="6"/>
      <c r="BQ1184" s="6"/>
      <c r="BR1184" s="6"/>
      <c r="BS1184" s="6"/>
      <c r="BT1184" s="6"/>
      <c r="BU1184" s="6"/>
      <c r="BV1184" s="6"/>
      <c r="BW1184" s="6"/>
      <c r="BX1184" s="6"/>
      <c r="BY1184" s="6"/>
      <c r="BZ1184" s="6"/>
      <c r="CA1184" s="6"/>
      <c r="CB1184" s="6"/>
      <c r="CC1184" s="6"/>
      <c r="CD1184" s="6"/>
      <c r="CE1184" s="6"/>
      <c r="CF1184" s="6"/>
      <c r="CG1184" s="6"/>
      <c r="CH1184" s="6"/>
      <c r="CI1184" s="6"/>
      <c r="CJ1184" s="6"/>
      <c r="CK1184" s="6"/>
      <c r="CL1184" s="6"/>
      <c r="CM1184" s="6"/>
      <c r="CN1184" s="6"/>
      <c r="CO1184" s="6"/>
      <c r="CP1184" s="6"/>
      <c r="CQ1184" s="6"/>
      <c r="CR1184" s="6"/>
      <c r="CS1184" s="6"/>
      <c r="CT1184" s="6"/>
      <c r="CU1184" s="6"/>
      <c r="CV1184" s="6"/>
      <c r="CW1184" s="6"/>
      <c r="CX1184" s="6"/>
      <c r="CY1184" s="6"/>
      <c r="CZ1184" s="6"/>
      <c r="DA1184" s="6"/>
      <c r="DB1184" s="6"/>
      <c r="DC1184" s="6"/>
      <c r="DD1184" s="6"/>
      <c r="DE1184" s="6"/>
      <c r="DF1184" s="6"/>
      <c r="DG1184" s="6"/>
      <c r="DH1184" s="6"/>
      <c r="DI1184" s="6"/>
      <c r="DJ1184" s="6"/>
      <c r="DK1184" s="6"/>
      <c r="DL1184" s="6"/>
      <c r="DM1184" s="6"/>
      <c r="DN1184" s="6"/>
      <c r="DO1184" s="6"/>
      <c r="DP1184" s="6"/>
      <c r="DQ1184" s="6"/>
      <c r="DR1184" s="6"/>
      <c r="DS1184" s="6"/>
      <c r="DT1184" s="6"/>
      <c r="DU1184" s="6"/>
      <c r="DV1184" s="6"/>
      <c r="DW1184" s="6"/>
      <c r="DX1184" s="6"/>
      <c r="DY1184" s="6"/>
      <c r="DZ1184" s="6"/>
      <c r="EA1184" s="6"/>
      <c r="EB1184" s="6"/>
      <c r="EC1184" s="6"/>
      <c r="ED1184" s="6"/>
      <c r="EE1184" s="6"/>
      <c r="EF1184" s="6"/>
      <c r="EG1184" s="6"/>
      <c r="EH1184" s="6"/>
      <c r="EI1184" s="6"/>
      <c r="EJ1184" s="6"/>
      <c r="EK1184" s="6"/>
      <c r="EL1184" s="6"/>
      <c r="EM1184" s="6"/>
      <c r="EN1184" s="6"/>
      <c r="EO1184" s="6"/>
      <c r="EP1184" s="6"/>
      <c r="EQ1184" s="6"/>
      <c r="ER1184" s="6"/>
      <c r="ES1184" s="6"/>
      <c r="ET1184" s="6"/>
      <c r="EU1184" s="6"/>
      <c r="EV1184" s="6"/>
      <c r="EW1184" s="6"/>
      <c r="EX1184" s="6"/>
      <c r="EY1184" s="6"/>
      <c r="EZ1184" s="6"/>
      <c r="FA1184" s="6"/>
      <c r="FB1184" s="6"/>
      <c r="FC1184" s="6"/>
      <c r="FD1184" s="6"/>
      <c r="FE1184" s="6"/>
      <c r="FF1184" s="6"/>
      <c r="FG1184" s="6"/>
      <c r="FH1184" s="6"/>
      <c r="FI1184" s="6"/>
      <c r="FJ1184" s="6"/>
      <c r="FK1184" s="6"/>
      <c r="FL1184" s="6"/>
      <c r="FM1184" s="6"/>
      <c r="FN1184" s="6"/>
      <c r="FO1184" s="6"/>
      <c r="FP1184" s="6"/>
      <c r="FQ1184" s="6"/>
      <c r="FR1184" s="6"/>
      <c r="FS1184" s="6"/>
      <c r="FT1184" s="6"/>
      <c r="FU1184" s="6"/>
      <c r="FV1184" s="6"/>
      <c r="FW1184" s="6"/>
      <c r="FX1184" s="6"/>
      <c r="FY1184" s="6"/>
      <c r="FZ1184" s="6"/>
      <c r="GA1184" s="6"/>
      <c r="GB1184" s="6"/>
      <c r="GC1184" s="6"/>
      <c r="GD1184" s="6"/>
      <c r="GE1184" s="6"/>
      <c r="GF1184" s="6"/>
      <c r="GG1184" s="6"/>
      <c r="GH1184" s="6"/>
      <c r="GI1184" s="6"/>
      <c r="GJ1184" s="6"/>
      <c r="GK1184" s="6"/>
      <c r="GL1184" s="6"/>
      <c r="GM1184" s="6"/>
      <c r="GN1184" s="6"/>
      <c r="GO1184" s="6"/>
      <c r="GP1184" s="6"/>
      <c r="GQ1184" s="6"/>
      <c r="GR1184" s="6"/>
      <c r="GS1184" s="6"/>
      <c r="GT1184" s="6"/>
      <c r="GU1184" s="6"/>
      <c r="GV1184" s="6"/>
      <c r="GW1184" s="6"/>
      <c r="GX1184" s="6"/>
      <c r="GY1184" s="6"/>
      <c r="GZ1184" s="6"/>
    </row>
    <row r="1185" spans="1:208" x14ac:dyDescent="0.15">
      <c r="A1185" s="153">
        <f t="shared" si="343"/>
        <v>43801</v>
      </c>
      <c r="B1185" s="23" t="str">
        <f t="shared" ca="1" si="353"/>
        <v>n.d</v>
      </c>
      <c r="C1185" s="18">
        <f t="shared" si="344"/>
        <v>285000</v>
      </c>
      <c r="D1185" s="17">
        <f ca="1">IF(A1185&lt;$B$1,VLOOKUP(A1185,[1]DI!$A$4:$B$15000,2,FALSE),0)</f>
        <v>0</v>
      </c>
      <c r="E1185" s="18">
        <f t="shared" ca="1" si="338"/>
        <v>1</v>
      </c>
      <c r="F1185" s="18">
        <f ca="1">(TRUNC(PRODUCT($E$12:$E1184),16))</f>
        <v>1.19285434303586</v>
      </c>
      <c r="G1185" s="18">
        <f t="shared" ca="1" si="337"/>
        <v>1.19285434303586</v>
      </c>
      <c r="H1185" s="18">
        <f t="shared" ca="1" si="339"/>
        <v>1</v>
      </c>
      <c r="I1185" s="17">
        <f t="shared" si="345"/>
        <v>0.03</v>
      </c>
      <c r="J1185" s="5">
        <f t="shared" si="346"/>
        <v>43724</v>
      </c>
      <c r="K1185" s="2">
        <f t="shared" si="347"/>
        <v>54</v>
      </c>
      <c r="L1185" s="27">
        <f t="shared" si="348"/>
        <v>54</v>
      </c>
      <c r="M1185" s="14">
        <f t="shared" si="340"/>
        <v>1.0063541309999999</v>
      </c>
      <c r="N1185" s="14">
        <f t="shared" ca="1" si="341"/>
        <v>1.0063541309999999</v>
      </c>
      <c r="O1185" s="27">
        <f t="shared" si="354"/>
        <v>0</v>
      </c>
      <c r="P1185" s="18">
        <f t="shared" ca="1" si="342"/>
        <v>1810.92733499</v>
      </c>
      <c r="Q1185" s="3">
        <f t="shared" si="349"/>
        <v>0</v>
      </c>
      <c r="R1185" s="4" t="str">
        <f t="shared" si="350"/>
        <v>A+J=</v>
      </c>
      <c r="S1185" s="5">
        <f t="shared" si="351"/>
        <v>43906</v>
      </c>
      <c r="T1185" s="8">
        <f t="shared" si="352"/>
        <v>0</v>
      </c>
      <c r="U1185" s="7"/>
      <c r="V1185" s="7"/>
      <c r="W1185" s="7"/>
      <c r="X1185" s="8"/>
      <c r="Y1185" s="6"/>
      <c r="Z1185" s="7"/>
      <c r="AA1185" s="8"/>
      <c r="AB1185" s="8"/>
      <c r="AC1185" s="8"/>
      <c r="AD1185" s="7"/>
      <c r="AE1185" s="9"/>
      <c r="AF1185" s="7"/>
      <c r="AG1185" s="7"/>
      <c r="AH1185" s="6"/>
      <c r="AI1185" s="6"/>
      <c r="AJ1185" s="6"/>
      <c r="AK1185" s="6"/>
      <c r="AL1185" s="6"/>
      <c r="AM1185" s="6"/>
      <c r="AN1185" s="6"/>
      <c r="AO1185" s="6"/>
      <c r="AP1185" s="6"/>
      <c r="AQ1185" s="6"/>
      <c r="AR1185" s="6"/>
      <c r="AS1185" s="6"/>
      <c r="AT1185" s="6"/>
      <c r="AU1185" s="6"/>
      <c r="AV1185" s="6"/>
      <c r="AW1185" s="6"/>
      <c r="AX1185" s="6"/>
      <c r="AY1185" s="6"/>
      <c r="AZ1185" s="6"/>
      <c r="BA1185" s="6"/>
      <c r="BB1185" s="6"/>
      <c r="BC1185" s="6"/>
      <c r="BD1185" s="6"/>
      <c r="BE1185" s="6"/>
      <c r="BF1185" s="6"/>
      <c r="BG1185" s="6"/>
      <c r="BH1185" s="6"/>
      <c r="BI1185" s="6"/>
      <c r="BJ1185" s="6"/>
      <c r="BK1185" s="6"/>
      <c r="BL1185" s="6"/>
      <c r="BM1185" s="6"/>
      <c r="BN1185" s="6"/>
      <c r="BO1185" s="6"/>
      <c r="BP1185" s="6"/>
      <c r="BQ1185" s="6"/>
      <c r="BR1185" s="6"/>
      <c r="BS1185" s="6"/>
      <c r="BT1185" s="6"/>
      <c r="BU1185" s="6"/>
      <c r="BV1185" s="6"/>
      <c r="BW1185" s="6"/>
      <c r="BX1185" s="6"/>
      <c r="BY1185" s="6"/>
      <c r="BZ1185" s="6"/>
      <c r="CA1185" s="6"/>
      <c r="CB1185" s="6"/>
      <c r="CC1185" s="6"/>
      <c r="CD1185" s="6"/>
      <c r="CE1185" s="6"/>
      <c r="CF1185" s="6"/>
      <c r="CG1185" s="6"/>
      <c r="CH1185" s="6"/>
      <c r="CI1185" s="6"/>
      <c r="CJ1185" s="6"/>
      <c r="CK1185" s="6"/>
      <c r="CL1185" s="6"/>
      <c r="CM1185" s="6"/>
      <c r="CN1185" s="6"/>
      <c r="CO1185" s="6"/>
      <c r="CP1185" s="6"/>
      <c r="CQ1185" s="6"/>
      <c r="CR1185" s="6"/>
      <c r="CS1185" s="6"/>
      <c r="CT1185" s="6"/>
      <c r="CU1185" s="6"/>
      <c r="CV1185" s="6"/>
      <c r="CW1185" s="6"/>
      <c r="CX1185" s="6"/>
      <c r="CY1185" s="6"/>
      <c r="CZ1185" s="6"/>
      <c r="DA1185" s="6"/>
      <c r="DB1185" s="6"/>
      <c r="DC1185" s="6"/>
      <c r="DD1185" s="6"/>
      <c r="DE1185" s="6"/>
      <c r="DF1185" s="6"/>
      <c r="DG1185" s="6"/>
      <c r="DH1185" s="6"/>
      <c r="DI1185" s="6"/>
      <c r="DJ1185" s="6"/>
      <c r="DK1185" s="6"/>
      <c r="DL1185" s="6"/>
      <c r="DM1185" s="6"/>
      <c r="DN1185" s="6"/>
      <c r="DO1185" s="6"/>
      <c r="DP1185" s="6"/>
      <c r="DQ1185" s="6"/>
      <c r="DR1185" s="6"/>
      <c r="DS1185" s="6"/>
      <c r="DT1185" s="6"/>
      <c r="DU1185" s="6"/>
      <c r="DV1185" s="6"/>
      <c r="DW1185" s="6"/>
      <c r="DX1185" s="6"/>
      <c r="DY1185" s="6"/>
      <c r="DZ1185" s="6"/>
      <c r="EA1185" s="6"/>
      <c r="EB1185" s="6"/>
      <c r="EC1185" s="6"/>
      <c r="ED1185" s="6"/>
      <c r="EE1185" s="6"/>
      <c r="EF1185" s="6"/>
      <c r="EG1185" s="6"/>
      <c r="EH1185" s="6"/>
      <c r="EI1185" s="6"/>
      <c r="EJ1185" s="6"/>
      <c r="EK1185" s="6"/>
      <c r="EL1185" s="6"/>
      <c r="EM1185" s="6"/>
      <c r="EN1185" s="6"/>
      <c r="EO1185" s="6"/>
      <c r="EP1185" s="6"/>
      <c r="EQ1185" s="6"/>
      <c r="ER1185" s="6"/>
      <c r="ES1185" s="6"/>
      <c r="ET1185" s="6"/>
      <c r="EU1185" s="6"/>
      <c r="EV1185" s="6"/>
      <c r="EW1185" s="6"/>
      <c r="EX1185" s="6"/>
      <c r="EY1185" s="6"/>
      <c r="EZ1185" s="6"/>
      <c r="FA1185" s="6"/>
      <c r="FB1185" s="6"/>
      <c r="FC1185" s="6"/>
      <c r="FD1185" s="6"/>
      <c r="FE1185" s="6"/>
      <c r="FF1185" s="6"/>
      <c r="FG1185" s="6"/>
      <c r="FH1185" s="6"/>
      <c r="FI1185" s="6"/>
      <c r="FJ1185" s="6"/>
      <c r="FK1185" s="6"/>
      <c r="FL1185" s="6"/>
      <c r="FM1185" s="6"/>
      <c r="FN1185" s="6"/>
      <c r="FO1185" s="6"/>
      <c r="FP1185" s="6"/>
      <c r="FQ1185" s="6"/>
      <c r="FR1185" s="6"/>
      <c r="FS1185" s="6"/>
      <c r="FT1185" s="6"/>
      <c r="FU1185" s="6"/>
      <c r="FV1185" s="6"/>
      <c r="FW1185" s="6"/>
      <c r="FX1185" s="6"/>
      <c r="FY1185" s="6"/>
      <c r="FZ1185" s="6"/>
      <c r="GA1185" s="6"/>
      <c r="GB1185" s="6"/>
      <c r="GC1185" s="6"/>
      <c r="GD1185" s="6"/>
      <c r="GE1185" s="6"/>
      <c r="GF1185" s="6"/>
      <c r="GG1185" s="6"/>
      <c r="GH1185" s="6"/>
      <c r="GI1185" s="6"/>
      <c r="GJ1185" s="6"/>
      <c r="GK1185" s="6"/>
      <c r="GL1185" s="6"/>
      <c r="GM1185" s="6"/>
      <c r="GN1185" s="6"/>
      <c r="GO1185" s="6"/>
      <c r="GP1185" s="6"/>
      <c r="GQ1185" s="6"/>
      <c r="GR1185" s="6"/>
      <c r="GS1185" s="6"/>
      <c r="GT1185" s="6"/>
      <c r="GU1185" s="6"/>
      <c r="GV1185" s="6"/>
      <c r="GW1185" s="6"/>
      <c r="GX1185" s="6"/>
      <c r="GY1185" s="6"/>
      <c r="GZ1185" s="6"/>
    </row>
    <row r="1186" spans="1:208" x14ac:dyDescent="0.15">
      <c r="A1186" s="153">
        <f t="shared" si="343"/>
        <v>43802</v>
      </c>
      <c r="B1186" s="23" t="str">
        <f t="shared" ca="1" si="353"/>
        <v>n.d</v>
      </c>
      <c r="C1186" s="18">
        <f t="shared" si="344"/>
        <v>285000</v>
      </c>
      <c r="D1186" s="17">
        <f ca="1">IF(A1186&lt;$B$1,VLOOKUP(A1186,[1]DI!$A$4:$B$15000,2,FALSE),0)</f>
        <v>0</v>
      </c>
      <c r="E1186" s="18">
        <f t="shared" ca="1" si="338"/>
        <v>1</v>
      </c>
      <c r="F1186" s="18">
        <f ca="1">(TRUNC(PRODUCT($E$12:$E1185),16))</f>
        <v>1.19285434303586</v>
      </c>
      <c r="G1186" s="18">
        <f t="shared" ca="1" si="337"/>
        <v>1.19285434303586</v>
      </c>
      <c r="H1186" s="18">
        <f t="shared" ca="1" si="339"/>
        <v>1</v>
      </c>
      <c r="I1186" s="17">
        <f t="shared" si="345"/>
        <v>0.03</v>
      </c>
      <c r="J1186" s="5">
        <f t="shared" si="346"/>
        <v>43724</v>
      </c>
      <c r="K1186" s="2">
        <f t="shared" si="347"/>
        <v>55</v>
      </c>
      <c r="L1186" s="27">
        <f t="shared" si="348"/>
        <v>55</v>
      </c>
      <c r="M1186" s="14">
        <f t="shared" si="340"/>
        <v>1.0064721809999999</v>
      </c>
      <c r="N1186" s="14">
        <f t="shared" ca="1" si="341"/>
        <v>1.0064721809999999</v>
      </c>
      <c r="O1186" s="27">
        <f t="shared" si="354"/>
        <v>0</v>
      </c>
      <c r="P1186" s="18">
        <f t="shared" ca="1" si="342"/>
        <v>1844.57158499</v>
      </c>
      <c r="Q1186" s="3">
        <f t="shared" si="349"/>
        <v>0</v>
      </c>
      <c r="R1186" s="4" t="str">
        <f t="shared" si="350"/>
        <v>A+J=</v>
      </c>
      <c r="S1186" s="5">
        <f t="shared" si="351"/>
        <v>43906</v>
      </c>
      <c r="T1186" s="8">
        <f t="shared" si="352"/>
        <v>0</v>
      </c>
      <c r="U1186" s="7"/>
      <c r="V1186" s="7"/>
      <c r="W1186" s="7"/>
      <c r="X1186" s="8"/>
      <c r="Y1186" s="6"/>
      <c r="Z1186" s="7"/>
      <c r="AA1186" s="8"/>
      <c r="AB1186" s="8"/>
      <c r="AC1186" s="8"/>
      <c r="AD1186" s="7"/>
      <c r="AE1186" s="9"/>
      <c r="AF1186" s="7"/>
      <c r="AG1186" s="7"/>
      <c r="AH1186" s="6"/>
      <c r="AI1186" s="6"/>
      <c r="AJ1186" s="6"/>
      <c r="AK1186" s="6"/>
      <c r="AL1186" s="6"/>
      <c r="AM1186" s="6"/>
      <c r="AN1186" s="6"/>
      <c r="AO1186" s="6"/>
      <c r="AP1186" s="6"/>
      <c r="AQ1186" s="6"/>
      <c r="AR1186" s="6"/>
      <c r="AS1186" s="6"/>
      <c r="AT1186" s="6"/>
      <c r="AU1186" s="6"/>
      <c r="AV1186" s="6"/>
      <c r="AW1186" s="6"/>
      <c r="AX1186" s="6"/>
      <c r="AY1186" s="6"/>
      <c r="AZ1186" s="6"/>
      <c r="BA1186" s="6"/>
      <c r="BB1186" s="6"/>
      <c r="BC1186" s="6"/>
      <c r="BD1186" s="6"/>
      <c r="BE1186" s="6"/>
      <c r="BF1186" s="6"/>
      <c r="BG1186" s="6"/>
      <c r="BH1186" s="6"/>
      <c r="BI1186" s="6"/>
      <c r="BJ1186" s="6"/>
      <c r="BK1186" s="6"/>
      <c r="BL1186" s="6"/>
      <c r="BM1186" s="6"/>
      <c r="BN1186" s="6"/>
      <c r="BO1186" s="6"/>
      <c r="BP1186" s="6"/>
      <c r="BQ1186" s="6"/>
      <c r="BR1186" s="6"/>
      <c r="BS1186" s="6"/>
      <c r="BT1186" s="6"/>
      <c r="BU1186" s="6"/>
      <c r="BV1186" s="6"/>
      <c r="BW1186" s="6"/>
      <c r="BX1186" s="6"/>
      <c r="BY1186" s="6"/>
      <c r="BZ1186" s="6"/>
      <c r="CA1186" s="6"/>
      <c r="CB1186" s="6"/>
      <c r="CC1186" s="6"/>
      <c r="CD1186" s="6"/>
      <c r="CE1186" s="6"/>
      <c r="CF1186" s="6"/>
      <c r="CG1186" s="6"/>
      <c r="CH1186" s="6"/>
      <c r="CI1186" s="6"/>
      <c r="CJ1186" s="6"/>
      <c r="CK1186" s="6"/>
      <c r="CL1186" s="6"/>
      <c r="CM1186" s="6"/>
      <c r="CN1186" s="6"/>
      <c r="CO1186" s="6"/>
      <c r="CP1186" s="6"/>
      <c r="CQ1186" s="6"/>
      <c r="CR1186" s="6"/>
      <c r="CS1186" s="6"/>
      <c r="CT1186" s="6"/>
      <c r="CU1186" s="6"/>
      <c r="CV1186" s="6"/>
      <c r="CW1186" s="6"/>
      <c r="CX1186" s="6"/>
      <c r="CY1186" s="6"/>
      <c r="CZ1186" s="6"/>
      <c r="DA1186" s="6"/>
      <c r="DB1186" s="6"/>
      <c r="DC1186" s="6"/>
      <c r="DD1186" s="6"/>
      <c r="DE1186" s="6"/>
      <c r="DF1186" s="6"/>
      <c r="DG1186" s="6"/>
      <c r="DH1186" s="6"/>
      <c r="DI1186" s="6"/>
      <c r="DJ1186" s="6"/>
      <c r="DK1186" s="6"/>
      <c r="DL1186" s="6"/>
      <c r="DM1186" s="6"/>
      <c r="DN1186" s="6"/>
      <c r="DO1186" s="6"/>
      <c r="DP1186" s="6"/>
      <c r="DQ1186" s="6"/>
      <c r="DR1186" s="6"/>
      <c r="DS1186" s="6"/>
      <c r="DT1186" s="6"/>
      <c r="DU1186" s="6"/>
      <c r="DV1186" s="6"/>
      <c r="DW1186" s="6"/>
      <c r="DX1186" s="6"/>
      <c r="DY1186" s="6"/>
      <c r="DZ1186" s="6"/>
      <c r="EA1186" s="6"/>
      <c r="EB1186" s="6"/>
      <c r="EC1186" s="6"/>
      <c r="ED1186" s="6"/>
      <c r="EE1186" s="6"/>
      <c r="EF1186" s="6"/>
      <c r="EG1186" s="6"/>
      <c r="EH1186" s="6"/>
      <c r="EI1186" s="6"/>
      <c r="EJ1186" s="6"/>
      <c r="EK1186" s="6"/>
      <c r="EL1186" s="6"/>
      <c r="EM1186" s="6"/>
      <c r="EN1186" s="6"/>
      <c r="EO1186" s="6"/>
      <c r="EP1186" s="6"/>
      <c r="EQ1186" s="6"/>
      <c r="ER1186" s="6"/>
      <c r="ES1186" s="6"/>
      <c r="ET1186" s="6"/>
      <c r="EU1186" s="6"/>
      <c r="EV1186" s="6"/>
      <c r="EW1186" s="6"/>
      <c r="EX1186" s="6"/>
      <c r="EY1186" s="6"/>
      <c r="EZ1186" s="6"/>
      <c r="FA1186" s="6"/>
      <c r="FB1186" s="6"/>
      <c r="FC1186" s="6"/>
      <c r="FD1186" s="6"/>
      <c r="FE1186" s="6"/>
      <c r="FF1186" s="6"/>
      <c r="FG1186" s="6"/>
      <c r="FH1186" s="6"/>
      <c r="FI1186" s="6"/>
      <c r="FJ1186" s="6"/>
      <c r="FK1186" s="6"/>
      <c r="FL1186" s="6"/>
      <c r="FM1186" s="6"/>
      <c r="FN1186" s="6"/>
      <c r="FO1186" s="6"/>
      <c r="FP1186" s="6"/>
      <c r="FQ1186" s="6"/>
      <c r="FR1186" s="6"/>
      <c r="FS1186" s="6"/>
      <c r="FT1186" s="6"/>
      <c r="FU1186" s="6"/>
      <c r="FV1186" s="6"/>
      <c r="FW1186" s="6"/>
      <c r="FX1186" s="6"/>
      <c r="FY1186" s="6"/>
      <c r="FZ1186" s="6"/>
      <c r="GA1186" s="6"/>
      <c r="GB1186" s="6"/>
      <c r="GC1186" s="6"/>
      <c r="GD1186" s="6"/>
      <c r="GE1186" s="6"/>
      <c r="GF1186" s="6"/>
      <c r="GG1186" s="6"/>
      <c r="GH1186" s="6"/>
      <c r="GI1186" s="6"/>
      <c r="GJ1186" s="6"/>
      <c r="GK1186" s="6"/>
      <c r="GL1186" s="6"/>
      <c r="GM1186" s="6"/>
      <c r="GN1186" s="6"/>
      <c r="GO1186" s="6"/>
      <c r="GP1186" s="6"/>
      <c r="GQ1186" s="6"/>
      <c r="GR1186" s="6"/>
      <c r="GS1186" s="6"/>
      <c r="GT1186" s="6"/>
      <c r="GU1186" s="6"/>
      <c r="GV1186" s="6"/>
      <c r="GW1186" s="6"/>
      <c r="GX1186" s="6"/>
      <c r="GY1186" s="6"/>
      <c r="GZ1186" s="6"/>
    </row>
    <row r="1187" spans="1:208" x14ac:dyDescent="0.15">
      <c r="A1187" s="153">
        <f t="shared" si="343"/>
        <v>43803</v>
      </c>
      <c r="B1187" s="23" t="str">
        <f t="shared" ca="1" si="353"/>
        <v>n.d</v>
      </c>
      <c r="C1187" s="18">
        <f t="shared" si="344"/>
        <v>285000</v>
      </c>
      <c r="D1187" s="17">
        <f ca="1">IF(A1187&lt;$B$1,VLOOKUP(A1187,[1]DI!$A$4:$B$15000,2,FALSE),0)</f>
        <v>0</v>
      </c>
      <c r="E1187" s="18">
        <f t="shared" ca="1" si="338"/>
        <v>1</v>
      </c>
      <c r="F1187" s="18">
        <f ca="1">(TRUNC(PRODUCT($E$12:$E1186),16))</f>
        <v>1.19285434303586</v>
      </c>
      <c r="G1187" s="18">
        <f t="shared" ca="1" si="337"/>
        <v>1.19285434303586</v>
      </c>
      <c r="H1187" s="18">
        <f t="shared" ca="1" si="339"/>
        <v>1</v>
      </c>
      <c r="I1187" s="17">
        <f t="shared" si="345"/>
        <v>0.03</v>
      </c>
      <c r="J1187" s="5">
        <f t="shared" si="346"/>
        <v>43724</v>
      </c>
      <c r="K1187" s="2">
        <f t="shared" si="347"/>
        <v>56</v>
      </c>
      <c r="L1187" s="27">
        <f t="shared" si="348"/>
        <v>56</v>
      </c>
      <c r="M1187" s="14">
        <f t="shared" si="340"/>
        <v>1.006590243</v>
      </c>
      <c r="N1187" s="14">
        <f t="shared" ca="1" si="341"/>
        <v>1.006590243</v>
      </c>
      <c r="O1187" s="27">
        <f t="shared" si="354"/>
        <v>0</v>
      </c>
      <c r="P1187" s="18">
        <f t="shared" ca="1" si="342"/>
        <v>1878.219255</v>
      </c>
      <c r="Q1187" s="3">
        <f t="shared" si="349"/>
        <v>0</v>
      </c>
      <c r="R1187" s="4" t="str">
        <f t="shared" si="350"/>
        <v>A+J=</v>
      </c>
      <c r="S1187" s="5">
        <f t="shared" si="351"/>
        <v>43906</v>
      </c>
      <c r="T1187" s="8">
        <f t="shared" si="352"/>
        <v>0</v>
      </c>
      <c r="U1187" s="7"/>
      <c r="V1187" s="7"/>
      <c r="W1187" s="7"/>
      <c r="X1187" s="8"/>
      <c r="Y1187" s="6"/>
      <c r="Z1187" s="7"/>
      <c r="AA1187" s="8"/>
      <c r="AB1187" s="8"/>
      <c r="AC1187" s="8"/>
      <c r="AD1187" s="7"/>
      <c r="AE1187" s="9"/>
      <c r="AF1187" s="7"/>
      <c r="AG1187" s="7"/>
      <c r="AH1187" s="6"/>
      <c r="AI1187" s="6"/>
      <c r="AJ1187" s="6"/>
      <c r="AK1187" s="6"/>
      <c r="AL1187" s="6"/>
      <c r="AM1187" s="6"/>
      <c r="AN1187" s="6"/>
      <c r="AO1187" s="6"/>
      <c r="AP1187" s="6"/>
      <c r="AQ1187" s="6"/>
      <c r="AR1187" s="6"/>
      <c r="AS1187" s="6"/>
      <c r="AT1187" s="6"/>
      <c r="AU1187" s="6"/>
      <c r="AV1187" s="6"/>
      <c r="AW1187" s="6"/>
      <c r="AX1187" s="6"/>
      <c r="AY1187" s="6"/>
      <c r="AZ1187" s="6"/>
      <c r="BA1187" s="6"/>
      <c r="BB1187" s="6"/>
      <c r="BC1187" s="6"/>
      <c r="BD1187" s="6"/>
      <c r="BE1187" s="6"/>
      <c r="BF1187" s="6"/>
      <c r="BG1187" s="6"/>
      <c r="BH1187" s="6"/>
      <c r="BI1187" s="6"/>
      <c r="BJ1187" s="6"/>
      <c r="BK1187" s="6"/>
      <c r="BL1187" s="6"/>
      <c r="BM1187" s="6"/>
      <c r="BN1187" s="6"/>
      <c r="BO1187" s="6"/>
      <c r="BP1187" s="6"/>
      <c r="BQ1187" s="6"/>
      <c r="BR1187" s="6"/>
      <c r="BS1187" s="6"/>
      <c r="BT1187" s="6"/>
      <c r="BU1187" s="6"/>
      <c r="BV1187" s="6"/>
      <c r="BW1187" s="6"/>
      <c r="BX1187" s="6"/>
      <c r="BY1187" s="6"/>
      <c r="BZ1187" s="6"/>
      <c r="CA1187" s="6"/>
      <c r="CB1187" s="6"/>
      <c r="CC1187" s="6"/>
      <c r="CD1187" s="6"/>
      <c r="CE1187" s="6"/>
      <c r="CF1187" s="6"/>
      <c r="CG1187" s="6"/>
      <c r="CH1187" s="6"/>
      <c r="CI1187" s="6"/>
      <c r="CJ1187" s="6"/>
      <c r="CK1187" s="6"/>
      <c r="CL1187" s="6"/>
      <c r="CM1187" s="6"/>
      <c r="CN1187" s="6"/>
      <c r="CO1187" s="6"/>
      <c r="CP1187" s="6"/>
      <c r="CQ1187" s="6"/>
      <c r="CR1187" s="6"/>
      <c r="CS1187" s="6"/>
      <c r="CT1187" s="6"/>
      <c r="CU1187" s="6"/>
      <c r="CV1187" s="6"/>
      <c r="CW1187" s="6"/>
      <c r="CX1187" s="6"/>
      <c r="CY1187" s="6"/>
      <c r="CZ1187" s="6"/>
      <c r="DA1187" s="6"/>
      <c r="DB1187" s="6"/>
      <c r="DC1187" s="6"/>
      <c r="DD1187" s="6"/>
      <c r="DE1187" s="6"/>
      <c r="DF1187" s="6"/>
      <c r="DG1187" s="6"/>
      <c r="DH1187" s="6"/>
      <c r="DI1187" s="6"/>
      <c r="DJ1187" s="6"/>
      <c r="DK1187" s="6"/>
      <c r="DL1187" s="6"/>
      <c r="DM1187" s="6"/>
      <c r="DN1187" s="6"/>
      <c r="DO1187" s="6"/>
      <c r="DP1187" s="6"/>
      <c r="DQ1187" s="6"/>
      <c r="DR1187" s="6"/>
      <c r="DS1187" s="6"/>
      <c r="DT1187" s="6"/>
      <c r="DU1187" s="6"/>
      <c r="DV1187" s="6"/>
      <c r="DW1187" s="6"/>
      <c r="DX1187" s="6"/>
      <c r="DY1187" s="6"/>
      <c r="DZ1187" s="6"/>
      <c r="EA1187" s="6"/>
      <c r="EB1187" s="6"/>
      <c r="EC1187" s="6"/>
      <c r="ED1187" s="6"/>
      <c r="EE1187" s="6"/>
      <c r="EF1187" s="6"/>
      <c r="EG1187" s="6"/>
      <c r="EH1187" s="6"/>
      <c r="EI1187" s="6"/>
      <c r="EJ1187" s="6"/>
      <c r="EK1187" s="6"/>
      <c r="EL1187" s="6"/>
      <c r="EM1187" s="6"/>
      <c r="EN1187" s="6"/>
      <c r="EO1187" s="6"/>
      <c r="EP1187" s="6"/>
      <c r="EQ1187" s="6"/>
      <c r="ER1187" s="6"/>
      <c r="ES1187" s="6"/>
      <c r="ET1187" s="6"/>
      <c r="EU1187" s="6"/>
      <c r="EV1187" s="6"/>
      <c r="EW1187" s="6"/>
      <c r="EX1187" s="6"/>
      <c r="EY1187" s="6"/>
      <c r="EZ1187" s="6"/>
      <c r="FA1187" s="6"/>
      <c r="FB1187" s="6"/>
      <c r="FC1187" s="6"/>
      <c r="FD1187" s="6"/>
      <c r="FE1187" s="6"/>
      <c r="FF1187" s="6"/>
      <c r="FG1187" s="6"/>
      <c r="FH1187" s="6"/>
      <c r="FI1187" s="6"/>
      <c r="FJ1187" s="6"/>
      <c r="FK1187" s="6"/>
      <c r="FL1187" s="6"/>
      <c r="FM1187" s="6"/>
      <c r="FN1187" s="6"/>
      <c r="FO1187" s="6"/>
      <c r="FP1187" s="6"/>
      <c r="FQ1187" s="6"/>
      <c r="FR1187" s="6"/>
      <c r="FS1187" s="6"/>
      <c r="FT1187" s="6"/>
      <c r="FU1187" s="6"/>
      <c r="FV1187" s="6"/>
      <c r="FW1187" s="6"/>
      <c r="FX1187" s="6"/>
      <c r="FY1187" s="6"/>
      <c r="FZ1187" s="6"/>
      <c r="GA1187" s="6"/>
      <c r="GB1187" s="6"/>
      <c r="GC1187" s="6"/>
      <c r="GD1187" s="6"/>
      <c r="GE1187" s="6"/>
      <c r="GF1187" s="6"/>
      <c r="GG1187" s="6"/>
      <c r="GH1187" s="6"/>
      <c r="GI1187" s="6"/>
      <c r="GJ1187" s="6"/>
      <c r="GK1187" s="6"/>
      <c r="GL1187" s="6"/>
      <c r="GM1187" s="6"/>
      <c r="GN1187" s="6"/>
      <c r="GO1187" s="6"/>
      <c r="GP1187" s="6"/>
      <c r="GQ1187" s="6"/>
      <c r="GR1187" s="6"/>
      <c r="GS1187" s="6"/>
      <c r="GT1187" s="6"/>
      <c r="GU1187" s="6"/>
      <c r="GV1187" s="6"/>
      <c r="GW1187" s="6"/>
      <c r="GX1187" s="6"/>
      <c r="GY1187" s="6"/>
      <c r="GZ1187" s="6"/>
    </row>
    <row r="1188" spans="1:208" x14ac:dyDescent="0.15">
      <c r="A1188" s="153">
        <f t="shared" si="343"/>
        <v>43804</v>
      </c>
      <c r="B1188" s="23" t="str">
        <f t="shared" ca="1" si="353"/>
        <v>n.d</v>
      </c>
      <c r="C1188" s="18">
        <f t="shared" si="344"/>
        <v>285000</v>
      </c>
      <c r="D1188" s="17">
        <f ca="1">IF(A1188&lt;$B$1,VLOOKUP(A1188,[1]DI!$A$4:$B$15000,2,FALSE),0)</f>
        <v>0</v>
      </c>
      <c r="E1188" s="18">
        <f t="shared" ca="1" si="338"/>
        <v>1</v>
      </c>
      <c r="F1188" s="18">
        <f ca="1">(TRUNC(PRODUCT($E$12:$E1187),16))</f>
        <v>1.19285434303586</v>
      </c>
      <c r="G1188" s="18">
        <f t="shared" ca="1" si="337"/>
        <v>1.19285434303586</v>
      </c>
      <c r="H1188" s="18">
        <f t="shared" ca="1" si="339"/>
        <v>1</v>
      </c>
      <c r="I1188" s="17">
        <f t="shared" si="345"/>
        <v>0.03</v>
      </c>
      <c r="J1188" s="5">
        <f t="shared" si="346"/>
        <v>43724</v>
      </c>
      <c r="K1188" s="2">
        <f t="shared" si="347"/>
        <v>57</v>
      </c>
      <c r="L1188" s="27">
        <f t="shared" si="348"/>
        <v>57</v>
      </c>
      <c r="M1188" s="14">
        <f t="shared" si="340"/>
        <v>1.00670832</v>
      </c>
      <c r="N1188" s="14">
        <f t="shared" ca="1" si="341"/>
        <v>1.00670832</v>
      </c>
      <c r="O1188" s="27">
        <f t="shared" si="354"/>
        <v>0</v>
      </c>
      <c r="P1188" s="18">
        <f t="shared" ca="1" si="342"/>
        <v>1911.8712</v>
      </c>
      <c r="Q1188" s="3">
        <f t="shared" si="349"/>
        <v>0</v>
      </c>
      <c r="R1188" s="4" t="str">
        <f t="shared" si="350"/>
        <v>A+J=</v>
      </c>
      <c r="S1188" s="5">
        <f t="shared" si="351"/>
        <v>43906</v>
      </c>
      <c r="T1188" s="8">
        <f t="shared" si="352"/>
        <v>0</v>
      </c>
      <c r="U1188" s="7"/>
      <c r="V1188" s="7"/>
      <c r="W1188" s="7"/>
      <c r="X1188" s="8"/>
      <c r="Y1188" s="6"/>
      <c r="Z1188" s="7"/>
      <c r="AA1188" s="8"/>
      <c r="AB1188" s="8"/>
      <c r="AC1188" s="8"/>
      <c r="AD1188" s="7"/>
      <c r="AE1188" s="9"/>
      <c r="AF1188" s="7"/>
      <c r="AG1188" s="7"/>
      <c r="AH1188" s="6"/>
      <c r="AI1188" s="6"/>
      <c r="AJ1188" s="6"/>
      <c r="AK1188" s="6"/>
      <c r="AL1188" s="6"/>
      <c r="AM1188" s="6"/>
      <c r="AN1188" s="6"/>
      <c r="AO1188" s="6"/>
      <c r="AP1188" s="6"/>
      <c r="AQ1188" s="6"/>
      <c r="AR1188" s="6"/>
      <c r="AS1188" s="6"/>
      <c r="AT1188" s="6"/>
      <c r="AU1188" s="6"/>
      <c r="AV1188" s="6"/>
      <c r="AW1188" s="6"/>
      <c r="AX1188" s="6"/>
      <c r="AY1188" s="6"/>
      <c r="AZ1188" s="6"/>
      <c r="BA1188" s="6"/>
      <c r="BB1188" s="6"/>
      <c r="BC1188" s="6"/>
      <c r="BD1188" s="6"/>
      <c r="BE1188" s="6"/>
      <c r="BF1188" s="6"/>
      <c r="BG1188" s="6"/>
      <c r="BH1188" s="6"/>
      <c r="BI1188" s="6"/>
      <c r="BJ1188" s="6"/>
      <c r="BK1188" s="6"/>
      <c r="BL1188" s="6"/>
      <c r="BM1188" s="6"/>
      <c r="BN1188" s="6"/>
      <c r="BO1188" s="6"/>
      <c r="BP1188" s="6"/>
      <c r="BQ1188" s="6"/>
      <c r="BR1188" s="6"/>
      <c r="BS1188" s="6"/>
      <c r="BT1188" s="6"/>
      <c r="BU1188" s="6"/>
      <c r="BV1188" s="6"/>
      <c r="BW1188" s="6"/>
      <c r="BX1188" s="6"/>
      <c r="BY1188" s="6"/>
      <c r="BZ1188" s="6"/>
      <c r="CA1188" s="6"/>
      <c r="CB1188" s="6"/>
      <c r="CC1188" s="6"/>
      <c r="CD1188" s="6"/>
      <c r="CE1188" s="6"/>
      <c r="CF1188" s="6"/>
      <c r="CG1188" s="6"/>
      <c r="CH1188" s="6"/>
      <c r="CI1188" s="6"/>
      <c r="CJ1188" s="6"/>
      <c r="CK1188" s="6"/>
      <c r="CL1188" s="6"/>
      <c r="CM1188" s="6"/>
      <c r="CN1188" s="6"/>
      <c r="CO1188" s="6"/>
      <c r="CP1188" s="6"/>
      <c r="CQ1188" s="6"/>
      <c r="CR1188" s="6"/>
      <c r="CS1188" s="6"/>
      <c r="CT1188" s="6"/>
      <c r="CU1188" s="6"/>
      <c r="CV1188" s="6"/>
      <c r="CW1188" s="6"/>
      <c r="CX1188" s="6"/>
      <c r="CY1188" s="6"/>
      <c r="CZ1188" s="6"/>
      <c r="DA1188" s="6"/>
      <c r="DB1188" s="6"/>
      <c r="DC1188" s="6"/>
      <c r="DD1188" s="6"/>
      <c r="DE1188" s="6"/>
      <c r="DF1188" s="6"/>
      <c r="DG1188" s="6"/>
      <c r="DH1188" s="6"/>
      <c r="DI1188" s="6"/>
      <c r="DJ1188" s="6"/>
      <c r="DK1188" s="6"/>
      <c r="DL1188" s="6"/>
      <c r="DM1188" s="6"/>
      <c r="DN1188" s="6"/>
      <c r="DO1188" s="6"/>
      <c r="DP1188" s="6"/>
      <c r="DQ1188" s="6"/>
      <c r="DR1188" s="6"/>
      <c r="DS1188" s="6"/>
      <c r="DT1188" s="6"/>
      <c r="DU1188" s="6"/>
      <c r="DV1188" s="6"/>
      <c r="DW1188" s="6"/>
      <c r="DX1188" s="6"/>
      <c r="DY1188" s="6"/>
      <c r="DZ1188" s="6"/>
      <c r="EA1188" s="6"/>
      <c r="EB1188" s="6"/>
      <c r="EC1188" s="6"/>
      <c r="ED1188" s="6"/>
      <c r="EE1188" s="6"/>
      <c r="EF1188" s="6"/>
      <c r="EG1188" s="6"/>
      <c r="EH1188" s="6"/>
      <c r="EI1188" s="6"/>
      <c r="EJ1188" s="6"/>
      <c r="EK1188" s="6"/>
      <c r="EL1188" s="6"/>
      <c r="EM1188" s="6"/>
      <c r="EN1188" s="6"/>
      <c r="EO1188" s="6"/>
      <c r="EP1188" s="6"/>
      <c r="EQ1188" s="6"/>
      <c r="ER1188" s="6"/>
      <c r="ES1188" s="6"/>
      <c r="ET1188" s="6"/>
      <c r="EU1188" s="6"/>
      <c r="EV1188" s="6"/>
      <c r="EW1188" s="6"/>
      <c r="EX1188" s="6"/>
      <c r="EY1188" s="6"/>
      <c r="EZ1188" s="6"/>
      <c r="FA1188" s="6"/>
      <c r="FB1188" s="6"/>
      <c r="FC1188" s="6"/>
      <c r="FD1188" s="6"/>
      <c r="FE1188" s="6"/>
      <c r="FF1188" s="6"/>
      <c r="FG1188" s="6"/>
      <c r="FH1188" s="6"/>
      <c r="FI1188" s="6"/>
      <c r="FJ1188" s="6"/>
      <c r="FK1188" s="6"/>
      <c r="FL1188" s="6"/>
      <c r="FM1188" s="6"/>
      <c r="FN1188" s="6"/>
      <c r="FO1188" s="6"/>
      <c r="FP1188" s="6"/>
      <c r="FQ1188" s="6"/>
      <c r="FR1188" s="6"/>
      <c r="FS1188" s="6"/>
      <c r="FT1188" s="6"/>
      <c r="FU1188" s="6"/>
      <c r="FV1188" s="6"/>
      <c r="FW1188" s="6"/>
      <c r="FX1188" s="6"/>
      <c r="FY1188" s="6"/>
      <c r="FZ1188" s="6"/>
      <c r="GA1188" s="6"/>
      <c r="GB1188" s="6"/>
      <c r="GC1188" s="6"/>
      <c r="GD1188" s="6"/>
      <c r="GE1188" s="6"/>
      <c r="GF1188" s="6"/>
      <c r="GG1188" s="6"/>
      <c r="GH1188" s="6"/>
      <c r="GI1188" s="6"/>
      <c r="GJ1188" s="6"/>
      <c r="GK1188" s="6"/>
      <c r="GL1188" s="6"/>
      <c r="GM1188" s="6"/>
      <c r="GN1188" s="6"/>
      <c r="GO1188" s="6"/>
      <c r="GP1188" s="6"/>
      <c r="GQ1188" s="6"/>
      <c r="GR1188" s="6"/>
      <c r="GS1188" s="6"/>
      <c r="GT1188" s="6"/>
      <c r="GU1188" s="6"/>
      <c r="GV1188" s="6"/>
      <c r="GW1188" s="6"/>
      <c r="GX1188" s="6"/>
      <c r="GY1188" s="6"/>
      <c r="GZ1188" s="6"/>
    </row>
    <row r="1189" spans="1:208" x14ac:dyDescent="0.15">
      <c r="A1189" s="153">
        <f t="shared" si="343"/>
        <v>43805</v>
      </c>
      <c r="B1189" s="23" t="str">
        <f t="shared" ca="1" si="353"/>
        <v>n.d</v>
      </c>
      <c r="C1189" s="18">
        <f t="shared" si="344"/>
        <v>285000</v>
      </c>
      <c r="D1189" s="17">
        <f ca="1">IF(A1189&lt;$B$1,VLOOKUP(A1189,[1]DI!$A$4:$B$15000,2,FALSE),0)</f>
        <v>0</v>
      </c>
      <c r="E1189" s="18">
        <f t="shared" ca="1" si="338"/>
        <v>1</v>
      </c>
      <c r="F1189" s="18">
        <f ca="1">(TRUNC(PRODUCT($E$12:$E1188),16))</f>
        <v>1.19285434303586</v>
      </c>
      <c r="G1189" s="18">
        <f t="shared" ca="1" si="337"/>
        <v>1.19285434303586</v>
      </c>
      <c r="H1189" s="18">
        <f t="shared" ca="1" si="339"/>
        <v>1</v>
      </c>
      <c r="I1189" s="17">
        <f t="shared" si="345"/>
        <v>0.03</v>
      </c>
      <c r="J1189" s="5">
        <f t="shared" si="346"/>
        <v>43724</v>
      </c>
      <c r="K1189" s="2">
        <f t="shared" si="347"/>
        <v>58</v>
      </c>
      <c r="L1189" s="27">
        <f t="shared" si="348"/>
        <v>58</v>
      </c>
      <c r="M1189" s="14">
        <f t="shared" si="340"/>
        <v>1.006826411</v>
      </c>
      <c r="N1189" s="14">
        <f t="shared" ca="1" si="341"/>
        <v>1.006826411</v>
      </c>
      <c r="O1189" s="27">
        <f t="shared" si="354"/>
        <v>0</v>
      </c>
      <c r="P1189" s="18">
        <f t="shared" ca="1" si="342"/>
        <v>1945.527135</v>
      </c>
      <c r="Q1189" s="3">
        <f t="shared" si="349"/>
        <v>0</v>
      </c>
      <c r="R1189" s="4" t="str">
        <f t="shared" si="350"/>
        <v>A+J=</v>
      </c>
      <c r="S1189" s="5">
        <f t="shared" si="351"/>
        <v>43906</v>
      </c>
      <c r="T1189" s="8">
        <f t="shared" si="352"/>
        <v>0</v>
      </c>
      <c r="U1189" s="7"/>
      <c r="V1189" s="7"/>
      <c r="W1189" s="7"/>
      <c r="X1189" s="8"/>
      <c r="Y1189" s="6"/>
      <c r="Z1189" s="7"/>
      <c r="AA1189" s="8"/>
      <c r="AB1189" s="8"/>
      <c r="AC1189" s="8"/>
      <c r="AD1189" s="7"/>
      <c r="AE1189" s="9"/>
      <c r="AF1189" s="7"/>
      <c r="AG1189" s="7"/>
      <c r="AH1189" s="6"/>
      <c r="AI1189" s="6"/>
      <c r="AJ1189" s="6"/>
      <c r="AK1189" s="6"/>
      <c r="AL1189" s="6"/>
      <c r="AM1189" s="6"/>
      <c r="AN1189" s="6"/>
      <c r="AO1189" s="6"/>
      <c r="AP1189" s="6"/>
      <c r="AQ1189" s="6"/>
      <c r="AR1189" s="6"/>
      <c r="AS1189" s="6"/>
      <c r="AT1189" s="6"/>
      <c r="AU1189" s="6"/>
      <c r="AV1189" s="6"/>
      <c r="AW1189" s="6"/>
      <c r="AX1189" s="6"/>
      <c r="AY1189" s="6"/>
      <c r="AZ1189" s="6"/>
      <c r="BA1189" s="6"/>
      <c r="BB1189" s="6"/>
      <c r="BC1189" s="6"/>
      <c r="BD1189" s="6"/>
      <c r="BE1189" s="6"/>
      <c r="BF1189" s="6"/>
      <c r="BG1189" s="6"/>
      <c r="BH1189" s="6"/>
      <c r="BI1189" s="6"/>
      <c r="BJ1189" s="6"/>
      <c r="BK1189" s="6"/>
      <c r="BL1189" s="6"/>
      <c r="BM1189" s="6"/>
      <c r="BN1189" s="6"/>
      <c r="BO1189" s="6"/>
      <c r="BP1189" s="6"/>
      <c r="BQ1189" s="6"/>
      <c r="BR1189" s="6"/>
      <c r="BS1189" s="6"/>
      <c r="BT1189" s="6"/>
      <c r="BU1189" s="6"/>
      <c r="BV1189" s="6"/>
      <c r="BW1189" s="6"/>
      <c r="BX1189" s="6"/>
      <c r="BY1189" s="6"/>
      <c r="BZ1189" s="6"/>
      <c r="CA1189" s="6"/>
      <c r="CB1189" s="6"/>
      <c r="CC1189" s="6"/>
      <c r="CD1189" s="6"/>
      <c r="CE1189" s="6"/>
      <c r="CF1189" s="6"/>
      <c r="CG1189" s="6"/>
      <c r="CH1189" s="6"/>
      <c r="CI1189" s="6"/>
      <c r="CJ1189" s="6"/>
      <c r="CK1189" s="6"/>
      <c r="CL1189" s="6"/>
      <c r="CM1189" s="6"/>
      <c r="CN1189" s="6"/>
      <c r="CO1189" s="6"/>
      <c r="CP1189" s="6"/>
      <c r="CQ1189" s="6"/>
      <c r="CR1189" s="6"/>
      <c r="CS1189" s="6"/>
      <c r="CT1189" s="6"/>
      <c r="CU1189" s="6"/>
      <c r="CV1189" s="6"/>
      <c r="CW1189" s="6"/>
      <c r="CX1189" s="6"/>
      <c r="CY1189" s="6"/>
      <c r="CZ1189" s="6"/>
      <c r="DA1189" s="6"/>
      <c r="DB1189" s="6"/>
      <c r="DC1189" s="6"/>
      <c r="DD1189" s="6"/>
      <c r="DE1189" s="6"/>
      <c r="DF1189" s="6"/>
      <c r="DG1189" s="6"/>
      <c r="DH1189" s="6"/>
      <c r="DI1189" s="6"/>
      <c r="DJ1189" s="6"/>
      <c r="DK1189" s="6"/>
      <c r="DL1189" s="6"/>
      <c r="DM1189" s="6"/>
      <c r="DN1189" s="6"/>
      <c r="DO1189" s="6"/>
      <c r="DP1189" s="6"/>
      <c r="DQ1189" s="6"/>
      <c r="DR1189" s="6"/>
      <c r="DS1189" s="6"/>
      <c r="DT1189" s="6"/>
      <c r="DU1189" s="6"/>
      <c r="DV1189" s="6"/>
      <c r="DW1189" s="6"/>
      <c r="DX1189" s="6"/>
      <c r="DY1189" s="6"/>
      <c r="DZ1189" s="6"/>
      <c r="EA1189" s="6"/>
      <c r="EB1189" s="6"/>
      <c r="EC1189" s="6"/>
      <c r="ED1189" s="6"/>
      <c r="EE1189" s="6"/>
      <c r="EF1189" s="6"/>
      <c r="EG1189" s="6"/>
      <c r="EH1189" s="6"/>
      <c r="EI1189" s="6"/>
      <c r="EJ1189" s="6"/>
      <c r="EK1189" s="6"/>
      <c r="EL1189" s="6"/>
      <c r="EM1189" s="6"/>
      <c r="EN1189" s="6"/>
      <c r="EO1189" s="6"/>
      <c r="EP1189" s="6"/>
      <c r="EQ1189" s="6"/>
      <c r="ER1189" s="6"/>
      <c r="ES1189" s="6"/>
      <c r="ET1189" s="6"/>
      <c r="EU1189" s="6"/>
      <c r="EV1189" s="6"/>
      <c r="EW1189" s="6"/>
      <c r="EX1189" s="6"/>
      <c r="EY1189" s="6"/>
      <c r="EZ1189" s="6"/>
      <c r="FA1189" s="6"/>
      <c r="FB1189" s="6"/>
      <c r="FC1189" s="6"/>
      <c r="FD1189" s="6"/>
      <c r="FE1189" s="6"/>
      <c r="FF1189" s="6"/>
      <c r="FG1189" s="6"/>
      <c r="FH1189" s="6"/>
      <c r="FI1189" s="6"/>
      <c r="FJ1189" s="6"/>
      <c r="FK1189" s="6"/>
      <c r="FL1189" s="6"/>
      <c r="FM1189" s="6"/>
      <c r="FN1189" s="6"/>
      <c r="FO1189" s="6"/>
      <c r="FP1189" s="6"/>
      <c r="FQ1189" s="6"/>
      <c r="FR1189" s="6"/>
      <c r="FS1189" s="6"/>
      <c r="FT1189" s="6"/>
      <c r="FU1189" s="6"/>
      <c r="FV1189" s="6"/>
      <c r="FW1189" s="6"/>
      <c r="FX1189" s="6"/>
      <c r="FY1189" s="6"/>
      <c r="FZ1189" s="6"/>
      <c r="GA1189" s="6"/>
      <c r="GB1189" s="6"/>
      <c r="GC1189" s="6"/>
      <c r="GD1189" s="6"/>
      <c r="GE1189" s="6"/>
      <c r="GF1189" s="6"/>
      <c r="GG1189" s="6"/>
      <c r="GH1189" s="6"/>
      <c r="GI1189" s="6"/>
      <c r="GJ1189" s="6"/>
      <c r="GK1189" s="6"/>
      <c r="GL1189" s="6"/>
      <c r="GM1189" s="6"/>
      <c r="GN1189" s="6"/>
      <c r="GO1189" s="6"/>
      <c r="GP1189" s="6"/>
      <c r="GQ1189" s="6"/>
      <c r="GR1189" s="6"/>
      <c r="GS1189" s="6"/>
      <c r="GT1189" s="6"/>
      <c r="GU1189" s="6"/>
      <c r="GV1189" s="6"/>
      <c r="GW1189" s="6"/>
      <c r="GX1189" s="6"/>
      <c r="GY1189" s="6"/>
      <c r="GZ1189" s="6"/>
    </row>
    <row r="1190" spans="1:208" x14ac:dyDescent="0.15">
      <c r="A1190" s="153">
        <f t="shared" si="343"/>
        <v>43806</v>
      </c>
      <c r="B1190" s="23" t="str">
        <f t="shared" ca="1" si="353"/>
        <v>n.d</v>
      </c>
      <c r="C1190" s="18">
        <f t="shared" si="344"/>
        <v>285000</v>
      </c>
      <c r="D1190" s="17">
        <f ca="1">IF(A1190&lt;$B$1,VLOOKUP(A1190,[1]DI!$A$4:$B$15000,2,FALSE),0)</f>
        <v>0</v>
      </c>
      <c r="E1190" s="18">
        <f t="shared" ca="1" si="338"/>
        <v>1</v>
      </c>
      <c r="F1190" s="18">
        <f ca="1">(TRUNC(PRODUCT($E$12:$E1189),16))</f>
        <v>1.19285434303586</v>
      </c>
      <c r="G1190" s="18">
        <f t="shared" ca="1" si="337"/>
        <v>1.19285434303586</v>
      </c>
      <c r="H1190" s="18">
        <f t="shared" ca="1" si="339"/>
        <v>1</v>
      </c>
      <c r="I1190" s="17">
        <f t="shared" si="345"/>
        <v>0.03</v>
      </c>
      <c r="J1190" s="5">
        <f t="shared" si="346"/>
        <v>43724</v>
      </c>
      <c r="K1190" s="2">
        <f t="shared" si="347"/>
        <v>58</v>
      </c>
      <c r="L1190" s="27">
        <f t="shared" si="348"/>
        <v>59</v>
      </c>
      <c r="M1190" s="14">
        <f t="shared" si="340"/>
        <v>1.006944515</v>
      </c>
      <c r="N1190" s="14">
        <f t="shared" ca="1" si="341"/>
        <v>1.006944515</v>
      </c>
      <c r="O1190" s="27">
        <f t="shared" si="354"/>
        <v>0</v>
      </c>
      <c r="P1190" s="18">
        <f t="shared" ca="1" si="342"/>
        <v>1979.1867749999999</v>
      </c>
      <c r="Q1190" s="3">
        <f t="shared" si="349"/>
        <v>0</v>
      </c>
      <c r="R1190" s="4" t="str">
        <f t="shared" si="350"/>
        <v>A+J=</v>
      </c>
      <c r="S1190" s="5">
        <f t="shared" si="351"/>
        <v>43906</v>
      </c>
      <c r="T1190" s="8">
        <f t="shared" si="352"/>
        <v>0</v>
      </c>
      <c r="U1190" s="7"/>
      <c r="V1190" s="7"/>
      <c r="W1190" s="7"/>
      <c r="X1190" s="8"/>
      <c r="Y1190" s="6"/>
      <c r="Z1190" s="7"/>
      <c r="AA1190" s="8"/>
      <c r="AB1190" s="8"/>
      <c r="AC1190" s="8"/>
      <c r="AD1190" s="7"/>
      <c r="AE1190" s="9"/>
      <c r="AF1190" s="7"/>
      <c r="AG1190" s="7"/>
      <c r="AH1190" s="6"/>
      <c r="AI1190" s="6"/>
      <c r="AJ1190" s="6"/>
      <c r="AK1190" s="6"/>
      <c r="AL1190" s="6"/>
      <c r="AM1190" s="6"/>
      <c r="AN1190" s="6"/>
      <c r="AO1190" s="6"/>
      <c r="AP1190" s="6"/>
      <c r="AQ1190" s="6"/>
      <c r="AR1190" s="6"/>
      <c r="AS1190" s="6"/>
      <c r="AT1190" s="6"/>
      <c r="AU1190" s="6"/>
      <c r="AV1190" s="6"/>
      <c r="AW1190" s="6"/>
      <c r="AX1190" s="6"/>
      <c r="AY1190" s="6"/>
      <c r="AZ1190" s="6"/>
      <c r="BA1190" s="6"/>
      <c r="BB1190" s="6"/>
      <c r="BC1190" s="6"/>
      <c r="BD1190" s="6"/>
      <c r="BE1190" s="6"/>
      <c r="BF1190" s="6"/>
      <c r="BG1190" s="6"/>
      <c r="BH1190" s="6"/>
      <c r="BI1190" s="6"/>
      <c r="BJ1190" s="6"/>
      <c r="BK1190" s="6"/>
      <c r="BL1190" s="6"/>
      <c r="BM1190" s="6"/>
      <c r="BN1190" s="6"/>
      <c r="BO1190" s="6"/>
      <c r="BP1190" s="6"/>
      <c r="BQ1190" s="6"/>
      <c r="BR1190" s="6"/>
      <c r="BS1190" s="6"/>
      <c r="BT1190" s="6"/>
      <c r="BU1190" s="6"/>
      <c r="BV1190" s="6"/>
      <c r="BW1190" s="6"/>
      <c r="BX1190" s="6"/>
      <c r="BY1190" s="6"/>
      <c r="BZ1190" s="6"/>
      <c r="CA1190" s="6"/>
      <c r="CB1190" s="6"/>
      <c r="CC1190" s="6"/>
      <c r="CD1190" s="6"/>
      <c r="CE1190" s="6"/>
      <c r="CF1190" s="6"/>
      <c r="CG1190" s="6"/>
      <c r="CH1190" s="6"/>
      <c r="CI1190" s="6"/>
      <c r="CJ1190" s="6"/>
      <c r="CK1190" s="6"/>
      <c r="CL1190" s="6"/>
      <c r="CM1190" s="6"/>
      <c r="CN1190" s="6"/>
      <c r="CO1190" s="6"/>
      <c r="CP1190" s="6"/>
      <c r="CQ1190" s="6"/>
      <c r="CR1190" s="6"/>
      <c r="CS1190" s="6"/>
      <c r="CT1190" s="6"/>
      <c r="CU1190" s="6"/>
      <c r="CV1190" s="6"/>
      <c r="CW1190" s="6"/>
      <c r="CX1190" s="6"/>
      <c r="CY1190" s="6"/>
      <c r="CZ1190" s="6"/>
      <c r="DA1190" s="6"/>
      <c r="DB1190" s="6"/>
      <c r="DC1190" s="6"/>
      <c r="DD1190" s="6"/>
      <c r="DE1190" s="6"/>
      <c r="DF1190" s="6"/>
      <c r="DG1190" s="6"/>
      <c r="DH1190" s="6"/>
      <c r="DI1190" s="6"/>
      <c r="DJ1190" s="6"/>
      <c r="DK1190" s="6"/>
      <c r="DL1190" s="6"/>
      <c r="DM1190" s="6"/>
      <c r="DN1190" s="6"/>
      <c r="DO1190" s="6"/>
      <c r="DP1190" s="6"/>
      <c r="DQ1190" s="6"/>
      <c r="DR1190" s="6"/>
      <c r="DS1190" s="6"/>
      <c r="DT1190" s="6"/>
      <c r="DU1190" s="6"/>
      <c r="DV1190" s="6"/>
      <c r="DW1190" s="6"/>
      <c r="DX1190" s="6"/>
      <c r="DY1190" s="6"/>
      <c r="DZ1190" s="6"/>
      <c r="EA1190" s="6"/>
      <c r="EB1190" s="6"/>
      <c r="EC1190" s="6"/>
      <c r="ED1190" s="6"/>
      <c r="EE1190" s="6"/>
      <c r="EF1190" s="6"/>
      <c r="EG1190" s="6"/>
      <c r="EH1190" s="6"/>
      <c r="EI1190" s="6"/>
      <c r="EJ1190" s="6"/>
      <c r="EK1190" s="6"/>
      <c r="EL1190" s="6"/>
      <c r="EM1190" s="6"/>
      <c r="EN1190" s="6"/>
      <c r="EO1190" s="6"/>
      <c r="EP1190" s="6"/>
      <c r="EQ1190" s="6"/>
      <c r="ER1190" s="6"/>
      <c r="ES1190" s="6"/>
      <c r="ET1190" s="6"/>
      <c r="EU1190" s="6"/>
      <c r="EV1190" s="6"/>
      <c r="EW1190" s="6"/>
      <c r="EX1190" s="6"/>
      <c r="EY1190" s="6"/>
      <c r="EZ1190" s="6"/>
      <c r="FA1190" s="6"/>
      <c r="FB1190" s="6"/>
      <c r="FC1190" s="6"/>
      <c r="FD1190" s="6"/>
      <c r="FE1190" s="6"/>
      <c r="FF1190" s="6"/>
      <c r="FG1190" s="6"/>
      <c r="FH1190" s="6"/>
      <c r="FI1190" s="6"/>
      <c r="FJ1190" s="6"/>
      <c r="FK1190" s="6"/>
      <c r="FL1190" s="6"/>
      <c r="FM1190" s="6"/>
      <c r="FN1190" s="6"/>
      <c r="FO1190" s="6"/>
      <c r="FP1190" s="6"/>
      <c r="FQ1190" s="6"/>
      <c r="FR1190" s="6"/>
      <c r="FS1190" s="6"/>
      <c r="FT1190" s="6"/>
      <c r="FU1190" s="6"/>
      <c r="FV1190" s="6"/>
      <c r="FW1190" s="6"/>
      <c r="FX1190" s="6"/>
      <c r="FY1190" s="6"/>
      <c r="FZ1190" s="6"/>
      <c r="GA1190" s="6"/>
      <c r="GB1190" s="6"/>
      <c r="GC1190" s="6"/>
      <c r="GD1190" s="6"/>
      <c r="GE1190" s="6"/>
      <c r="GF1190" s="6"/>
      <c r="GG1190" s="6"/>
      <c r="GH1190" s="6"/>
      <c r="GI1190" s="6"/>
      <c r="GJ1190" s="6"/>
      <c r="GK1190" s="6"/>
      <c r="GL1190" s="6"/>
      <c r="GM1190" s="6"/>
      <c r="GN1190" s="6"/>
      <c r="GO1190" s="6"/>
      <c r="GP1190" s="6"/>
      <c r="GQ1190" s="6"/>
      <c r="GR1190" s="6"/>
      <c r="GS1190" s="6"/>
      <c r="GT1190" s="6"/>
      <c r="GU1190" s="6"/>
      <c r="GV1190" s="6"/>
      <c r="GW1190" s="6"/>
      <c r="GX1190" s="6"/>
      <c r="GY1190" s="6"/>
      <c r="GZ1190" s="6"/>
    </row>
    <row r="1191" spans="1:208" x14ac:dyDescent="0.15">
      <c r="A1191" s="153">
        <f t="shared" si="343"/>
        <v>43807</v>
      </c>
      <c r="B1191" s="23" t="str">
        <f t="shared" ca="1" si="353"/>
        <v>n.d</v>
      </c>
      <c r="C1191" s="18">
        <f t="shared" si="344"/>
        <v>285000</v>
      </c>
      <c r="D1191" s="17">
        <f ca="1">IF(A1191&lt;$B$1,VLOOKUP(A1191,[1]DI!$A$4:$B$15000,2,FALSE),0)</f>
        <v>0</v>
      </c>
      <c r="E1191" s="18">
        <f t="shared" ca="1" si="338"/>
        <v>1</v>
      </c>
      <c r="F1191" s="18">
        <f ca="1">(TRUNC(PRODUCT($E$12:$E1190),16))</f>
        <v>1.19285434303586</v>
      </c>
      <c r="G1191" s="18">
        <f t="shared" ca="1" si="337"/>
        <v>1.19285434303586</v>
      </c>
      <c r="H1191" s="18">
        <f t="shared" ca="1" si="339"/>
        <v>1</v>
      </c>
      <c r="I1191" s="17">
        <f t="shared" si="345"/>
        <v>0.03</v>
      </c>
      <c r="J1191" s="5">
        <f t="shared" si="346"/>
        <v>43724</v>
      </c>
      <c r="K1191" s="2">
        <f t="shared" si="347"/>
        <v>58</v>
      </c>
      <c r="L1191" s="27">
        <f t="shared" si="348"/>
        <v>59</v>
      </c>
      <c r="M1191" s="14">
        <f t="shared" si="340"/>
        <v>1.006944515</v>
      </c>
      <c r="N1191" s="14">
        <f t="shared" ca="1" si="341"/>
        <v>1.006944515</v>
      </c>
      <c r="O1191" s="27">
        <f t="shared" si="354"/>
        <v>0</v>
      </c>
      <c r="P1191" s="18">
        <f t="shared" ca="1" si="342"/>
        <v>1979.1867749999999</v>
      </c>
      <c r="Q1191" s="3">
        <f t="shared" si="349"/>
        <v>0</v>
      </c>
      <c r="R1191" s="4" t="str">
        <f t="shared" si="350"/>
        <v>A+J=</v>
      </c>
      <c r="S1191" s="5">
        <f t="shared" si="351"/>
        <v>43906</v>
      </c>
      <c r="T1191" s="8">
        <f t="shared" si="352"/>
        <v>0</v>
      </c>
      <c r="U1191" s="7"/>
      <c r="V1191" s="7"/>
      <c r="W1191" s="7"/>
      <c r="X1191" s="8"/>
      <c r="Y1191" s="6"/>
      <c r="Z1191" s="7"/>
      <c r="AA1191" s="8"/>
      <c r="AB1191" s="8"/>
      <c r="AC1191" s="8"/>
      <c r="AD1191" s="7"/>
      <c r="AE1191" s="9"/>
      <c r="AF1191" s="7"/>
      <c r="AG1191" s="7"/>
      <c r="AH1191" s="6"/>
      <c r="AI1191" s="6"/>
      <c r="AJ1191" s="6"/>
      <c r="AK1191" s="6"/>
      <c r="AL1191" s="6"/>
      <c r="AM1191" s="6"/>
      <c r="AN1191" s="6"/>
      <c r="AO1191" s="6"/>
      <c r="AP1191" s="6"/>
      <c r="AQ1191" s="6"/>
      <c r="AR1191" s="6"/>
      <c r="AS1191" s="6"/>
      <c r="AT1191" s="6"/>
      <c r="AU1191" s="6"/>
      <c r="AV1191" s="6"/>
      <c r="AW1191" s="6"/>
      <c r="AX1191" s="6"/>
      <c r="AY1191" s="6"/>
      <c r="AZ1191" s="6"/>
      <c r="BA1191" s="6"/>
      <c r="BB1191" s="6"/>
      <c r="BC1191" s="6"/>
      <c r="BD1191" s="6"/>
      <c r="BE1191" s="6"/>
      <c r="BF1191" s="6"/>
      <c r="BG1191" s="6"/>
      <c r="BH1191" s="6"/>
      <c r="BI1191" s="6"/>
      <c r="BJ1191" s="6"/>
      <c r="BK1191" s="6"/>
      <c r="BL1191" s="6"/>
      <c r="BM1191" s="6"/>
      <c r="BN1191" s="6"/>
      <c r="BO1191" s="6"/>
      <c r="BP1191" s="6"/>
      <c r="BQ1191" s="6"/>
      <c r="BR1191" s="6"/>
      <c r="BS1191" s="6"/>
      <c r="BT1191" s="6"/>
      <c r="BU1191" s="6"/>
      <c r="BV1191" s="6"/>
      <c r="BW1191" s="6"/>
      <c r="BX1191" s="6"/>
      <c r="BY1191" s="6"/>
      <c r="BZ1191" s="6"/>
      <c r="CA1191" s="6"/>
      <c r="CB1191" s="6"/>
      <c r="CC1191" s="6"/>
      <c r="CD1191" s="6"/>
      <c r="CE1191" s="6"/>
      <c r="CF1191" s="6"/>
      <c r="CG1191" s="6"/>
      <c r="CH1191" s="6"/>
      <c r="CI1191" s="6"/>
      <c r="CJ1191" s="6"/>
      <c r="CK1191" s="6"/>
      <c r="CL1191" s="6"/>
      <c r="CM1191" s="6"/>
      <c r="CN1191" s="6"/>
      <c r="CO1191" s="6"/>
      <c r="CP1191" s="6"/>
      <c r="CQ1191" s="6"/>
      <c r="CR1191" s="6"/>
      <c r="CS1191" s="6"/>
      <c r="CT1191" s="6"/>
      <c r="CU1191" s="6"/>
      <c r="CV1191" s="6"/>
      <c r="CW1191" s="6"/>
      <c r="CX1191" s="6"/>
      <c r="CY1191" s="6"/>
      <c r="CZ1191" s="6"/>
      <c r="DA1191" s="6"/>
      <c r="DB1191" s="6"/>
      <c r="DC1191" s="6"/>
      <c r="DD1191" s="6"/>
      <c r="DE1191" s="6"/>
      <c r="DF1191" s="6"/>
      <c r="DG1191" s="6"/>
      <c r="DH1191" s="6"/>
      <c r="DI1191" s="6"/>
      <c r="DJ1191" s="6"/>
      <c r="DK1191" s="6"/>
      <c r="DL1191" s="6"/>
      <c r="DM1191" s="6"/>
      <c r="DN1191" s="6"/>
      <c r="DO1191" s="6"/>
      <c r="DP1191" s="6"/>
      <c r="DQ1191" s="6"/>
      <c r="DR1191" s="6"/>
      <c r="DS1191" s="6"/>
      <c r="DT1191" s="6"/>
      <c r="DU1191" s="6"/>
      <c r="DV1191" s="6"/>
      <c r="DW1191" s="6"/>
      <c r="DX1191" s="6"/>
      <c r="DY1191" s="6"/>
      <c r="DZ1191" s="6"/>
      <c r="EA1191" s="6"/>
      <c r="EB1191" s="6"/>
      <c r="EC1191" s="6"/>
      <c r="ED1191" s="6"/>
      <c r="EE1191" s="6"/>
      <c r="EF1191" s="6"/>
      <c r="EG1191" s="6"/>
      <c r="EH1191" s="6"/>
      <c r="EI1191" s="6"/>
      <c r="EJ1191" s="6"/>
      <c r="EK1191" s="6"/>
      <c r="EL1191" s="6"/>
      <c r="EM1191" s="6"/>
      <c r="EN1191" s="6"/>
      <c r="EO1191" s="6"/>
      <c r="EP1191" s="6"/>
      <c r="EQ1191" s="6"/>
      <c r="ER1191" s="6"/>
      <c r="ES1191" s="6"/>
      <c r="ET1191" s="6"/>
      <c r="EU1191" s="6"/>
      <c r="EV1191" s="6"/>
      <c r="EW1191" s="6"/>
      <c r="EX1191" s="6"/>
      <c r="EY1191" s="6"/>
      <c r="EZ1191" s="6"/>
      <c r="FA1191" s="6"/>
      <c r="FB1191" s="6"/>
      <c r="FC1191" s="6"/>
      <c r="FD1191" s="6"/>
      <c r="FE1191" s="6"/>
      <c r="FF1191" s="6"/>
      <c r="FG1191" s="6"/>
      <c r="FH1191" s="6"/>
      <c r="FI1191" s="6"/>
      <c r="FJ1191" s="6"/>
      <c r="FK1191" s="6"/>
      <c r="FL1191" s="6"/>
      <c r="FM1191" s="6"/>
      <c r="FN1191" s="6"/>
      <c r="FO1191" s="6"/>
      <c r="FP1191" s="6"/>
      <c r="FQ1191" s="6"/>
      <c r="FR1191" s="6"/>
      <c r="FS1191" s="6"/>
      <c r="FT1191" s="6"/>
      <c r="FU1191" s="6"/>
      <c r="FV1191" s="6"/>
      <c r="FW1191" s="6"/>
      <c r="FX1191" s="6"/>
      <c r="FY1191" s="6"/>
      <c r="FZ1191" s="6"/>
      <c r="GA1191" s="6"/>
      <c r="GB1191" s="6"/>
      <c r="GC1191" s="6"/>
      <c r="GD1191" s="6"/>
      <c r="GE1191" s="6"/>
      <c r="GF1191" s="6"/>
      <c r="GG1191" s="6"/>
      <c r="GH1191" s="6"/>
      <c r="GI1191" s="6"/>
      <c r="GJ1191" s="6"/>
      <c r="GK1191" s="6"/>
      <c r="GL1191" s="6"/>
      <c r="GM1191" s="6"/>
      <c r="GN1191" s="6"/>
      <c r="GO1191" s="6"/>
      <c r="GP1191" s="6"/>
      <c r="GQ1191" s="6"/>
      <c r="GR1191" s="6"/>
      <c r="GS1191" s="6"/>
      <c r="GT1191" s="6"/>
      <c r="GU1191" s="6"/>
      <c r="GV1191" s="6"/>
      <c r="GW1191" s="6"/>
      <c r="GX1191" s="6"/>
      <c r="GY1191" s="6"/>
      <c r="GZ1191" s="6"/>
    </row>
    <row r="1192" spans="1:208" x14ac:dyDescent="0.15">
      <c r="A1192" s="153">
        <f t="shared" si="343"/>
        <v>43808</v>
      </c>
      <c r="B1192" s="23" t="str">
        <f t="shared" ca="1" si="353"/>
        <v>n.d</v>
      </c>
      <c r="C1192" s="18">
        <f t="shared" si="344"/>
        <v>285000</v>
      </c>
      <c r="D1192" s="17">
        <f ca="1">IF(A1192&lt;$B$1,VLOOKUP(A1192,[1]DI!$A$4:$B$15000,2,FALSE),0)</f>
        <v>0</v>
      </c>
      <c r="E1192" s="18">
        <f t="shared" ca="1" si="338"/>
        <v>1</v>
      </c>
      <c r="F1192" s="18">
        <f ca="1">(TRUNC(PRODUCT($E$12:$E1191),16))</f>
        <v>1.19285434303586</v>
      </c>
      <c r="G1192" s="18">
        <f t="shared" ca="1" si="337"/>
        <v>1.19285434303586</v>
      </c>
      <c r="H1192" s="18">
        <f t="shared" ca="1" si="339"/>
        <v>1</v>
      </c>
      <c r="I1192" s="17">
        <f t="shared" si="345"/>
        <v>0.03</v>
      </c>
      <c r="J1192" s="5">
        <f t="shared" si="346"/>
        <v>43724</v>
      </c>
      <c r="K1192" s="2">
        <f t="shared" si="347"/>
        <v>59</v>
      </c>
      <c r="L1192" s="27">
        <f t="shared" si="348"/>
        <v>59</v>
      </c>
      <c r="M1192" s="14">
        <f t="shared" si="340"/>
        <v>1.006944515</v>
      </c>
      <c r="N1192" s="14">
        <f t="shared" ca="1" si="341"/>
        <v>1.006944515</v>
      </c>
      <c r="O1192" s="27">
        <f t="shared" si="354"/>
        <v>0</v>
      </c>
      <c r="P1192" s="18">
        <f t="shared" ca="1" si="342"/>
        <v>1979.1867749999999</v>
      </c>
      <c r="Q1192" s="3">
        <f t="shared" si="349"/>
        <v>0</v>
      </c>
      <c r="R1192" s="4" t="str">
        <f t="shared" si="350"/>
        <v>A+J=</v>
      </c>
      <c r="S1192" s="5">
        <f t="shared" si="351"/>
        <v>43906</v>
      </c>
      <c r="T1192" s="8">
        <f t="shared" si="352"/>
        <v>0</v>
      </c>
      <c r="U1192" s="7"/>
      <c r="V1192" s="7"/>
      <c r="W1192" s="7"/>
      <c r="X1192" s="8"/>
      <c r="Y1192" s="6"/>
      <c r="Z1192" s="7"/>
      <c r="AA1192" s="8"/>
      <c r="AB1192" s="8"/>
      <c r="AC1192" s="8"/>
      <c r="AD1192" s="7"/>
      <c r="AE1192" s="9"/>
      <c r="AF1192" s="7"/>
      <c r="AG1192" s="7"/>
      <c r="AH1192" s="6"/>
      <c r="AI1192" s="6"/>
      <c r="AJ1192" s="6"/>
      <c r="AK1192" s="6"/>
      <c r="AL1192" s="6"/>
      <c r="AM1192" s="6"/>
      <c r="AN1192" s="6"/>
      <c r="AO1192" s="6"/>
      <c r="AP1192" s="6"/>
      <c r="AQ1192" s="6"/>
      <c r="AR1192" s="6"/>
      <c r="AS1192" s="6"/>
      <c r="AT1192" s="6"/>
      <c r="AU1192" s="6"/>
      <c r="AV1192" s="6"/>
      <c r="AW1192" s="6"/>
      <c r="AX1192" s="6"/>
      <c r="AY1192" s="6"/>
      <c r="AZ1192" s="6"/>
      <c r="BA1192" s="6"/>
      <c r="BB1192" s="6"/>
      <c r="BC1192" s="6"/>
      <c r="BD1192" s="6"/>
      <c r="BE1192" s="6"/>
      <c r="BF1192" s="6"/>
      <c r="BG1192" s="6"/>
      <c r="BH1192" s="6"/>
      <c r="BI1192" s="6"/>
      <c r="BJ1192" s="6"/>
      <c r="BK1192" s="6"/>
      <c r="BL1192" s="6"/>
      <c r="BM1192" s="6"/>
      <c r="BN1192" s="6"/>
      <c r="BO1192" s="6"/>
      <c r="BP1192" s="6"/>
      <c r="BQ1192" s="6"/>
      <c r="BR1192" s="6"/>
      <c r="BS1192" s="6"/>
      <c r="BT1192" s="6"/>
      <c r="BU1192" s="6"/>
      <c r="BV1192" s="6"/>
      <c r="BW1192" s="6"/>
      <c r="BX1192" s="6"/>
      <c r="BY1192" s="6"/>
      <c r="BZ1192" s="6"/>
      <c r="CA1192" s="6"/>
      <c r="CB1192" s="6"/>
      <c r="CC1192" s="6"/>
      <c r="CD1192" s="6"/>
      <c r="CE1192" s="6"/>
      <c r="CF1192" s="6"/>
      <c r="CG1192" s="6"/>
      <c r="CH1192" s="6"/>
      <c r="CI1192" s="6"/>
      <c r="CJ1192" s="6"/>
      <c r="CK1192" s="6"/>
      <c r="CL1192" s="6"/>
      <c r="CM1192" s="6"/>
      <c r="CN1192" s="6"/>
      <c r="CO1192" s="6"/>
      <c r="CP1192" s="6"/>
      <c r="CQ1192" s="6"/>
      <c r="CR1192" s="6"/>
      <c r="CS1192" s="6"/>
      <c r="CT1192" s="6"/>
      <c r="CU1192" s="6"/>
      <c r="CV1192" s="6"/>
      <c r="CW1192" s="6"/>
      <c r="CX1192" s="6"/>
      <c r="CY1192" s="6"/>
      <c r="CZ1192" s="6"/>
      <c r="DA1192" s="6"/>
      <c r="DB1192" s="6"/>
      <c r="DC1192" s="6"/>
      <c r="DD1192" s="6"/>
      <c r="DE1192" s="6"/>
      <c r="DF1192" s="6"/>
      <c r="DG1192" s="6"/>
      <c r="DH1192" s="6"/>
      <c r="DI1192" s="6"/>
      <c r="DJ1192" s="6"/>
      <c r="DK1192" s="6"/>
      <c r="DL1192" s="6"/>
      <c r="DM1192" s="6"/>
      <c r="DN1192" s="6"/>
      <c r="DO1192" s="6"/>
      <c r="DP1192" s="6"/>
      <c r="DQ1192" s="6"/>
      <c r="DR1192" s="6"/>
      <c r="DS1192" s="6"/>
      <c r="DT1192" s="6"/>
      <c r="DU1192" s="6"/>
      <c r="DV1192" s="6"/>
      <c r="DW1192" s="6"/>
      <c r="DX1192" s="6"/>
      <c r="DY1192" s="6"/>
      <c r="DZ1192" s="6"/>
      <c r="EA1192" s="6"/>
      <c r="EB1192" s="6"/>
      <c r="EC1192" s="6"/>
      <c r="ED1192" s="6"/>
      <c r="EE1192" s="6"/>
      <c r="EF1192" s="6"/>
      <c r="EG1192" s="6"/>
      <c r="EH1192" s="6"/>
      <c r="EI1192" s="6"/>
      <c r="EJ1192" s="6"/>
      <c r="EK1192" s="6"/>
      <c r="EL1192" s="6"/>
      <c r="EM1192" s="6"/>
      <c r="EN1192" s="6"/>
      <c r="EO1192" s="6"/>
      <c r="EP1192" s="6"/>
      <c r="EQ1192" s="6"/>
      <c r="ER1192" s="6"/>
      <c r="ES1192" s="6"/>
      <c r="ET1192" s="6"/>
      <c r="EU1192" s="6"/>
      <c r="EV1192" s="6"/>
      <c r="EW1192" s="6"/>
      <c r="EX1192" s="6"/>
      <c r="EY1192" s="6"/>
      <c r="EZ1192" s="6"/>
      <c r="FA1192" s="6"/>
      <c r="FB1192" s="6"/>
      <c r="FC1192" s="6"/>
      <c r="FD1192" s="6"/>
      <c r="FE1192" s="6"/>
      <c r="FF1192" s="6"/>
      <c r="FG1192" s="6"/>
      <c r="FH1192" s="6"/>
      <c r="FI1192" s="6"/>
      <c r="FJ1192" s="6"/>
      <c r="FK1192" s="6"/>
      <c r="FL1192" s="6"/>
      <c r="FM1192" s="6"/>
      <c r="FN1192" s="6"/>
      <c r="FO1192" s="6"/>
      <c r="FP1192" s="6"/>
      <c r="FQ1192" s="6"/>
      <c r="FR1192" s="6"/>
      <c r="FS1192" s="6"/>
      <c r="FT1192" s="6"/>
      <c r="FU1192" s="6"/>
      <c r="FV1192" s="6"/>
      <c r="FW1192" s="6"/>
      <c r="FX1192" s="6"/>
      <c r="FY1192" s="6"/>
      <c r="FZ1192" s="6"/>
      <c r="GA1192" s="6"/>
      <c r="GB1192" s="6"/>
      <c r="GC1192" s="6"/>
      <c r="GD1192" s="6"/>
      <c r="GE1192" s="6"/>
      <c r="GF1192" s="6"/>
      <c r="GG1192" s="6"/>
      <c r="GH1192" s="6"/>
      <c r="GI1192" s="6"/>
      <c r="GJ1192" s="6"/>
      <c r="GK1192" s="6"/>
      <c r="GL1192" s="6"/>
      <c r="GM1192" s="6"/>
      <c r="GN1192" s="6"/>
      <c r="GO1192" s="6"/>
      <c r="GP1192" s="6"/>
      <c r="GQ1192" s="6"/>
      <c r="GR1192" s="6"/>
      <c r="GS1192" s="6"/>
      <c r="GT1192" s="6"/>
      <c r="GU1192" s="6"/>
      <c r="GV1192" s="6"/>
      <c r="GW1192" s="6"/>
      <c r="GX1192" s="6"/>
      <c r="GY1192" s="6"/>
      <c r="GZ1192" s="6"/>
    </row>
    <row r="1193" spans="1:208" x14ac:dyDescent="0.15">
      <c r="A1193" s="153">
        <f t="shared" si="343"/>
        <v>43809</v>
      </c>
      <c r="B1193" s="23" t="str">
        <f t="shared" ca="1" si="353"/>
        <v>n.d</v>
      </c>
      <c r="C1193" s="18">
        <f t="shared" si="344"/>
        <v>285000</v>
      </c>
      <c r="D1193" s="17">
        <f ca="1">IF(A1193&lt;$B$1,VLOOKUP(A1193,[1]DI!$A$4:$B$15000,2,FALSE),0)</f>
        <v>0</v>
      </c>
      <c r="E1193" s="18">
        <f t="shared" ca="1" si="338"/>
        <v>1</v>
      </c>
      <c r="F1193" s="18">
        <f ca="1">(TRUNC(PRODUCT($E$12:$E1192),16))</f>
        <v>1.19285434303586</v>
      </c>
      <c r="G1193" s="18">
        <f t="shared" ca="1" si="337"/>
        <v>1.19285434303586</v>
      </c>
      <c r="H1193" s="18">
        <f t="shared" ca="1" si="339"/>
        <v>1</v>
      </c>
      <c r="I1193" s="17">
        <f t="shared" si="345"/>
        <v>0.03</v>
      </c>
      <c r="J1193" s="5">
        <f t="shared" si="346"/>
        <v>43724</v>
      </c>
      <c r="K1193" s="2">
        <f t="shared" si="347"/>
        <v>60</v>
      </c>
      <c r="L1193" s="27">
        <f t="shared" si="348"/>
        <v>60</v>
      </c>
      <c r="M1193" s="14">
        <f t="shared" si="340"/>
        <v>1.007062634</v>
      </c>
      <c r="N1193" s="14">
        <f t="shared" ca="1" si="341"/>
        <v>1.007062634</v>
      </c>
      <c r="O1193" s="27">
        <f t="shared" si="354"/>
        <v>0</v>
      </c>
      <c r="P1193" s="18">
        <f t="shared" ca="1" si="342"/>
        <v>2012.8506899900001</v>
      </c>
      <c r="Q1193" s="3">
        <f t="shared" si="349"/>
        <v>0</v>
      </c>
      <c r="R1193" s="4" t="str">
        <f t="shared" si="350"/>
        <v>A+J=</v>
      </c>
      <c r="S1193" s="5">
        <f t="shared" si="351"/>
        <v>43906</v>
      </c>
      <c r="T1193" s="8">
        <f t="shared" si="352"/>
        <v>0</v>
      </c>
      <c r="U1193" s="7"/>
      <c r="V1193" s="7"/>
      <c r="W1193" s="7"/>
      <c r="X1193" s="8"/>
      <c r="Y1193" s="6"/>
      <c r="Z1193" s="7"/>
      <c r="AA1193" s="8"/>
      <c r="AB1193" s="8"/>
      <c r="AC1193" s="8"/>
      <c r="AD1193" s="7"/>
      <c r="AE1193" s="9"/>
      <c r="AF1193" s="7"/>
      <c r="AG1193" s="7"/>
      <c r="AH1193" s="6"/>
      <c r="AI1193" s="6"/>
      <c r="AJ1193" s="6"/>
      <c r="AK1193" s="6"/>
      <c r="AL1193" s="6"/>
      <c r="AM1193" s="6"/>
      <c r="AN1193" s="6"/>
      <c r="AO1193" s="6"/>
      <c r="AP1193" s="6"/>
      <c r="AQ1193" s="6"/>
      <c r="AR1193" s="6"/>
      <c r="AS1193" s="6"/>
      <c r="AT1193" s="6"/>
      <c r="AU1193" s="6"/>
      <c r="AV1193" s="6"/>
      <c r="AW1193" s="6"/>
      <c r="AX1193" s="6"/>
      <c r="AY1193" s="6"/>
      <c r="AZ1193" s="6"/>
      <c r="BA1193" s="6"/>
      <c r="BB1193" s="6"/>
      <c r="BC1193" s="6"/>
      <c r="BD1193" s="6"/>
      <c r="BE1193" s="6"/>
      <c r="BF1193" s="6"/>
      <c r="BG1193" s="6"/>
      <c r="BH1193" s="6"/>
      <c r="BI1193" s="6"/>
      <c r="BJ1193" s="6"/>
      <c r="BK1193" s="6"/>
      <c r="BL1193" s="6"/>
      <c r="BM1193" s="6"/>
      <c r="BN1193" s="6"/>
      <c r="BO1193" s="6"/>
      <c r="BP1193" s="6"/>
      <c r="BQ1193" s="6"/>
      <c r="BR1193" s="6"/>
      <c r="BS1193" s="6"/>
      <c r="BT1193" s="6"/>
      <c r="BU1193" s="6"/>
      <c r="BV1193" s="6"/>
      <c r="BW1193" s="6"/>
      <c r="BX1193" s="6"/>
      <c r="BY1193" s="6"/>
      <c r="BZ1193" s="6"/>
      <c r="CA1193" s="6"/>
      <c r="CB1193" s="6"/>
      <c r="CC1193" s="6"/>
      <c r="CD1193" s="6"/>
      <c r="CE1193" s="6"/>
      <c r="CF1193" s="6"/>
      <c r="CG1193" s="6"/>
      <c r="CH1193" s="6"/>
      <c r="CI1193" s="6"/>
      <c r="CJ1193" s="6"/>
      <c r="CK1193" s="6"/>
      <c r="CL1193" s="6"/>
      <c r="CM1193" s="6"/>
      <c r="CN1193" s="6"/>
      <c r="CO1193" s="6"/>
      <c r="CP1193" s="6"/>
      <c r="CQ1193" s="6"/>
      <c r="CR1193" s="6"/>
      <c r="CS1193" s="6"/>
      <c r="CT1193" s="6"/>
      <c r="CU1193" s="6"/>
      <c r="CV1193" s="6"/>
      <c r="CW1193" s="6"/>
      <c r="CX1193" s="6"/>
      <c r="CY1193" s="6"/>
      <c r="CZ1193" s="6"/>
      <c r="DA1193" s="6"/>
      <c r="DB1193" s="6"/>
      <c r="DC1193" s="6"/>
      <c r="DD1193" s="6"/>
      <c r="DE1193" s="6"/>
      <c r="DF1193" s="6"/>
      <c r="DG1193" s="6"/>
      <c r="DH1193" s="6"/>
      <c r="DI1193" s="6"/>
      <c r="DJ1193" s="6"/>
      <c r="DK1193" s="6"/>
      <c r="DL1193" s="6"/>
      <c r="DM1193" s="6"/>
      <c r="DN1193" s="6"/>
      <c r="DO1193" s="6"/>
      <c r="DP1193" s="6"/>
      <c r="DQ1193" s="6"/>
      <c r="DR1193" s="6"/>
      <c r="DS1193" s="6"/>
      <c r="DT1193" s="6"/>
      <c r="DU1193" s="6"/>
      <c r="DV1193" s="6"/>
      <c r="DW1193" s="6"/>
      <c r="DX1193" s="6"/>
      <c r="DY1193" s="6"/>
      <c r="DZ1193" s="6"/>
      <c r="EA1193" s="6"/>
      <c r="EB1193" s="6"/>
      <c r="EC1193" s="6"/>
      <c r="ED1193" s="6"/>
      <c r="EE1193" s="6"/>
      <c r="EF1193" s="6"/>
      <c r="EG1193" s="6"/>
      <c r="EH1193" s="6"/>
      <c r="EI1193" s="6"/>
      <c r="EJ1193" s="6"/>
      <c r="EK1193" s="6"/>
      <c r="EL1193" s="6"/>
      <c r="EM1193" s="6"/>
      <c r="EN1193" s="6"/>
      <c r="EO1193" s="6"/>
      <c r="EP1193" s="6"/>
      <c r="EQ1193" s="6"/>
      <c r="ER1193" s="6"/>
      <c r="ES1193" s="6"/>
      <c r="ET1193" s="6"/>
      <c r="EU1193" s="6"/>
      <c r="EV1193" s="6"/>
      <c r="EW1193" s="6"/>
      <c r="EX1193" s="6"/>
      <c r="EY1193" s="6"/>
      <c r="EZ1193" s="6"/>
      <c r="FA1193" s="6"/>
      <c r="FB1193" s="6"/>
      <c r="FC1193" s="6"/>
      <c r="FD1193" s="6"/>
      <c r="FE1193" s="6"/>
      <c r="FF1193" s="6"/>
      <c r="FG1193" s="6"/>
      <c r="FH1193" s="6"/>
      <c r="FI1193" s="6"/>
      <c r="FJ1193" s="6"/>
      <c r="FK1193" s="6"/>
      <c r="FL1193" s="6"/>
      <c r="FM1193" s="6"/>
      <c r="FN1193" s="6"/>
      <c r="FO1193" s="6"/>
      <c r="FP1193" s="6"/>
      <c r="FQ1193" s="6"/>
      <c r="FR1193" s="6"/>
      <c r="FS1193" s="6"/>
      <c r="FT1193" s="6"/>
      <c r="FU1193" s="6"/>
      <c r="FV1193" s="6"/>
      <c r="FW1193" s="6"/>
      <c r="FX1193" s="6"/>
      <c r="FY1193" s="6"/>
      <c r="FZ1193" s="6"/>
      <c r="GA1193" s="6"/>
      <c r="GB1193" s="6"/>
      <c r="GC1193" s="6"/>
      <c r="GD1193" s="6"/>
      <c r="GE1193" s="6"/>
      <c r="GF1193" s="6"/>
      <c r="GG1193" s="6"/>
      <c r="GH1193" s="6"/>
      <c r="GI1193" s="6"/>
      <c r="GJ1193" s="6"/>
      <c r="GK1193" s="6"/>
      <c r="GL1193" s="6"/>
      <c r="GM1193" s="6"/>
      <c r="GN1193" s="6"/>
      <c r="GO1193" s="6"/>
      <c r="GP1193" s="6"/>
      <c r="GQ1193" s="6"/>
      <c r="GR1193" s="6"/>
      <c r="GS1193" s="6"/>
      <c r="GT1193" s="6"/>
      <c r="GU1193" s="6"/>
      <c r="GV1193" s="6"/>
      <c r="GW1193" s="6"/>
      <c r="GX1193" s="6"/>
      <c r="GY1193" s="6"/>
      <c r="GZ1193" s="6"/>
    </row>
    <row r="1194" spans="1:208" x14ac:dyDescent="0.15">
      <c r="A1194" s="153">
        <f t="shared" si="343"/>
        <v>43810</v>
      </c>
      <c r="B1194" s="23" t="str">
        <f t="shared" ca="1" si="353"/>
        <v>n.d</v>
      </c>
      <c r="C1194" s="18">
        <f t="shared" si="344"/>
        <v>285000</v>
      </c>
      <c r="D1194" s="17">
        <f ca="1">IF(A1194&lt;$B$1,VLOOKUP(A1194,[1]DI!$A$4:$B$15000,2,FALSE),0)</f>
        <v>0</v>
      </c>
      <c r="E1194" s="18">
        <f t="shared" ca="1" si="338"/>
        <v>1</v>
      </c>
      <c r="F1194" s="18">
        <f ca="1">(TRUNC(PRODUCT($E$12:$E1193),16))</f>
        <v>1.19285434303586</v>
      </c>
      <c r="G1194" s="18">
        <f t="shared" ca="1" si="337"/>
        <v>1.19285434303586</v>
      </c>
      <c r="H1194" s="18">
        <f t="shared" ca="1" si="339"/>
        <v>1</v>
      </c>
      <c r="I1194" s="17">
        <f t="shared" si="345"/>
        <v>0.03</v>
      </c>
      <c r="J1194" s="5">
        <f t="shared" si="346"/>
        <v>43724</v>
      </c>
      <c r="K1194" s="2">
        <f t="shared" si="347"/>
        <v>61</v>
      </c>
      <c r="L1194" s="27">
        <f t="shared" si="348"/>
        <v>61</v>
      </c>
      <c r="M1194" s="14">
        <f t="shared" si="340"/>
        <v>1.0071807660000001</v>
      </c>
      <c r="N1194" s="14">
        <f t="shared" ca="1" si="341"/>
        <v>1.0071807660000001</v>
      </c>
      <c r="O1194" s="27">
        <f t="shared" si="354"/>
        <v>0</v>
      </c>
      <c r="P1194" s="18">
        <f t="shared" ca="1" si="342"/>
        <v>2046.5183099999999</v>
      </c>
      <c r="Q1194" s="3">
        <f t="shared" si="349"/>
        <v>0</v>
      </c>
      <c r="R1194" s="4" t="str">
        <f t="shared" si="350"/>
        <v>A+J=</v>
      </c>
      <c r="S1194" s="5">
        <f t="shared" si="351"/>
        <v>43906</v>
      </c>
      <c r="T1194" s="8">
        <f t="shared" si="352"/>
        <v>0</v>
      </c>
      <c r="U1194" s="7"/>
      <c r="V1194" s="7"/>
      <c r="W1194" s="7"/>
      <c r="X1194" s="8"/>
      <c r="Y1194" s="6"/>
      <c r="Z1194" s="7"/>
      <c r="AA1194" s="8"/>
      <c r="AB1194" s="8"/>
      <c r="AC1194" s="8"/>
      <c r="AD1194" s="7"/>
      <c r="AE1194" s="9"/>
      <c r="AF1194" s="7"/>
      <c r="AG1194" s="7"/>
      <c r="AH1194" s="6"/>
      <c r="AI1194" s="6"/>
      <c r="AJ1194" s="6"/>
      <c r="AK1194" s="6"/>
      <c r="AL1194" s="6"/>
      <c r="AM1194" s="6"/>
      <c r="AN1194" s="6"/>
      <c r="AO1194" s="6"/>
      <c r="AP1194" s="6"/>
      <c r="AQ1194" s="6"/>
      <c r="AR1194" s="6"/>
      <c r="AS1194" s="6"/>
      <c r="AT1194" s="6"/>
      <c r="AU1194" s="6"/>
      <c r="AV1194" s="6"/>
      <c r="AW1194" s="6"/>
      <c r="AX1194" s="6"/>
      <c r="AY1194" s="6"/>
      <c r="AZ1194" s="6"/>
      <c r="BA1194" s="6"/>
      <c r="BB1194" s="6"/>
      <c r="BC1194" s="6"/>
      <c r="BD1194" s="6"/>
      <c r="BE1194" s="6"/>
      <c r="BF1194" s="6"/>
      <c r="BG1194" s="6"/>
      <c r="BH1194" s="6"/>
      <c r="BI1194" s="6"/>
      <c r="BJ1194" s="6"/>
      <c r="BK1194" s="6"/>
      <c r="BL1194" s="6"/>
      <c r="BM1194" s="6"/>
      <c r="BN1194" s="6"/>
      <c r="BO1194" s="6"/>
      <c r="BP1194" s="6"/>
      <c r="BQ1194" s="6"/>
      <c r="BR1194" s="6"/>
      <c r="BS1194" s="6"/>
      <c r="BT1194" s="6"/>
      <c r="BU1194" s="6"/>
      <c r="BV1194" s="6"/>
      <c r="BW1194" s="6"/>
      <c r="BX1194" s="6"/>
      <c r="BY1194" s="6"/>
      <c r="BZ1194" s="6"/>
      <c r="CA1194" s="6"/>
      <c r="CB1194" s="6"/>
      <c r="CC1194" s="6"/>
      <c r="CD1194" s="6"/>
      <c r="CE1194" s="6"/>
      <c r="CF1194" s="6"/>
      <c r="CG1194" s="6"/>
      <c r="CH1194" s="6"/>
      <c r="CI1194" s="6"/>
      <c r="CJ1194" s="6"/>
      <c r="CK1194" s="6"/>
      <c r="CL1194" s="6"/>
      <c r="CM1194" s="6"/>
      <c r="CN1194" s="6"/>
      <c r="CO1194" s="6"/>
      <c r="CP1194" s="6"/>
      <c r="CQ1194" s="6"/>
      <c r="CR1194" s="6"/>
      <c r="CS1194" s="6"/>
      <c r="CT1194" s="6"/>
      <c r="CU1194" s="6"/>
      <c r="CV1194" s="6"/>
      <c r="CW1194" s="6"/>
      <c r="CX1194" s="6"/>
      <c r="CY1194" s="6"/>
      <c r="CZ1194" s="6"/>
      <c r="DA1194" s="6"/>
      <c r="DB1194" s="6"/>
      <c r="DC1194" s="6"/>
      <c r="DD1194" s="6"/>
      <c r="DE1194" s="6"/>
      <c r="DF1194" s="6"/>
      <c r="DG1194" s="6"/>
      <c r="DH1194" s="6"/>
      <c r="DI1194" s="6"/>
      <c r="DJ1194" s="6"/>
      <c r="DK1194" s="6"/>
      <c r="DL1194" s="6"/>
      <c r="DM1194" s="6"/>
      <c r="DN1194" s="6"/>
      <c r="DO1194" s="6"/>
      <c r="DP1194" s="6"/>
      <c r="DQ1194" s="6"/>
      <c r="DR1194" s="6"/>
      <c r="DS1194" s="6"/>
      <c r="DT1194" s="6"/>
      <c r="DU1194" s="6"/>
      <c r="DV1194" s="6"/>
      <c r="DW1194" s="6"/>
      <c r="DX1194" s="6"/>
      <c r="DY1194" s="6"/>
      <c r="DZ1194" s="6"/>
      <c r="EA1194" s="6"/>
      <c r="EB1194" s="6"/>
      <c r="EC1194" s="6"/>
      <c r="ED1194" s="6"/>
      <c r="EE1194" s="6"/>
      <c r="EF1194" s="6"/>
      <c r="EG1194" s="6"/>
      <c r="EH1194" s="6"/>
      <c r="EI1194" s="6"/>
      <c r="EJ1194" s="6"/>
      <c r="EK1194" s="6"/>
      <c r="EL1194" s="6"/>
      <c r="EM1194" s="6"/>
      <c r="EN1194" s="6"/>
      <c r="EO1194" s="6"/>
      <c r="EP1194" s="6"/>
      <c r="EQ1194" s="6"/>
      <c r="ER1194" s="6"/>
      <c r="ES1194" s="6"/>
      <c r="ET1194" s="6"/>
      <c r="EU1194" s="6"/>
      <c r="EV1194" s="6"/>
      <c r="EW1194" s="6"/>
      <c r="EX1194" s="6"/>
      <c r="EY1194" s="6"/>
      <c r="EZ1194" s="6"/>
      <c r="FA1194" s="6"/>
      <c r="FB1194" s="6"/>
      <c r="FC1194" s="6"/>
      <c r="FD1194" s="6"/>
      <c r="FE1194" s="6"/>
      <c r="FF1194" s="6"/>
      <c r="FG1194" s="6"/>
      <c r="FH1194" s="6"/>
      <c r="FI1194" s="6"/>
      <c r="FJ1194" s="6"/>
      <c r="FK1194" s="6"/>
      <c r="FL1194" s="6"/>
      <c r="FM1194" s="6"/>
      <c r="FN1194" s="6"/>
      <c r="FO1194" s="6"/>
      <c r="FP1194" s="6"/>
      <c r="FQ1194" s="6"/>
      <c r="FR1194" s="6"/>
      <c r="FS1194" s="6"/>
      <c r="FT1194" s="6"/>
      <c r="FU1194" s="6"/>
      <c r="FV1194" s="6"/>
      <c r="FW1194" s="6"/>
      <c r="FX1194" s="6"/>
      <c r="FY1194" s="6"/>
      <c r="FZ1194" s="6"/>
      <c r="GA1194" s="6"/>
      <c r="GB1194" s="6"/>
      <c r="GC1194" s="6"/>
      <c r="GD1194" s="6"/>
      <c r="GE1194" s="6"/>
      <c r="GF1194" s="6"/>
      <c r="GG1194" s="6"/>
      <c r="GH1194" s="6"/>
      <c r="GI1194" s="6"/>
      <c r="GJ1194" s="6"/>
      <c r="GK1194" s="6"/>
      <c r="GL1194" s="6"/>
      <c r="GM1194" s="6"/>
      <c r="GN1194" s="6"/>
      <c r="GO1194" s="6"/>
      <c r="GP1194" s="6"/>
      <c r="GQ1194" s="6"/>
      <c r="GR1194" s="6"/>
      <c r="GS1194" s="6"/>
      <c r="GT1194" s="6"/>
      <c r="GU1194" s="6"/>
      <c r="GV1194" s="6"/>
      <c r="GW1194" s="6"/>
      <c r="GX1194" s="6"/>
      <c r="GY1194" s="6"/>
      <c r="GZ1194" s="6"/>
    </row>
    <row r="1195" spans="1:208" x14ac:dyDescent="0.15">
      <c r="A1195" s="153">
        <f t="shared" si="343"/>
        <v>43811</v>
      </c>
      <c r="B1195" s="23" t="str">
        <f t="shared" ca="1" si="353"/>
        <v>n.d</v>
      </c>
      <c r="C1195" s="18">
        <f t="shared" si="344"/>
        <v>285000</v>
      </c>
      <c r="D1195" s="17">
        <f ca="1">IF(A1195&lt;$B$1,VLOOKUP(A1195,[1]DI!$A$4:$B$15000,2,FALSE),0)</f>
        <v>0</v>
      </c>
      <c r="E1195" s="18">
        <f t="shared" ca="1" si="338"/>
        <v>1</v>
      </c>
      <c r="F1195" s="18">
        <f ca="1">(TRUNC(PRODUCT($E$12:$E1194),16))</f>
        <v>1.19285434303586</v>
      </c>
      <c r="G1195" s="18">
        <f t="shared" ca="1" si="337"/>
        <v>1.19285434303586</v>
      </c>
      <c r="H1195" s="18">
        <f t="shared" ca="1" si="339"/>
        <v>1</v>
      </c>
      <c r="I1195" s="17">
        <f t="shared" si="345"/>
        <v>0.03</v>
      </c>
      <c r="J1195" s="5">
        <f t="shared" si="346"/>
        <v>43724</v>
      </c>
      <c r="K1195" s="2">
        <f t="shared" si="347"/>
        <v>62</v>
      </c>
      <c r="L1195" s="27">
        <f t="shared" si="348"/>
        <v>62</v>
      </c>
      <c r="M1195" s="14">
        <f t="shared" si="340"/>
        <v>1.007298912</v>
      </c>
      <c r="N1195" s="14">
        <f t="shared" ca="1" si="341"/>
        <v>1.007298912</v>
      </c>
      <c r="O1195" s="27">
        <f t="shared" si="354"/>
        <v>0</v>
      </c>
      <c r="P1195" s="18">
        <f t="shared" ca="1" si="342"/>
        <v>2080.1899199999998</v>
      </c>
      <c r="Q1195" s="3">
        <f t="shared" si="349"/>
        <v>0</v>
      </c>
      <c r="R1195" s="4" t="str">
        <f t="shared" si="350"/>
        <v>A+J=</v>
      </c>
      <c r="S1195" s="5">
        <f t="shared" si="351"/>
        <v>43906</v>
      </c>
      <c r="T1195" s="8">
        <f t="shared" si="352"/>
        <v>0</v>
      </c>
      <c r="U1195" s="7"/>
      <c r="V1195" s="7"/>
      <c r="W1195" s="7"/>
      <c r="X1195" s="8"/>
      <c r="Y1195" s="6"/>
      <c r="Z1195" s="7"/>
      <c r="AA1195" s="8"/>
      <c r="AB1195" s="8"/>
      <c r="AC1195" s="8"/>
      <c r="AD1195" s="7"/>
      <c r="AE1195" s="9"/>
      <c r="AF1195" s="7"/>
      <c r="AG1195" s="7"/>
      <c r="AH1195" s="6"/>
      <c r="AI1195" s="6"/>
      <c r="AJ1195" s="6"/>
      <c r="AK1195" s="6"/>
      <c r="AL1195" s="6"/>
      <c r="AM1195" s="6"/>
      <c r="AN1195" s="6"/>
      <c r="AO1195" s="6"/>
      <c r="AP1195" s="6"/>
      <c r="AQ1195" s="6"/>
      <c r="AR1195" s="6"/>
      <c r="AS1195" s="6"/>
      <c r="AT1195" s="6"/>
      <c r="AU1195" s="6"/>
      <c r="AV1195" s="6"/>
      <c r="AW1195" s="6"/>
      <c r="AX1195" s="6"/>
      <c r="AY1195" s="6"/>
      <c r="AZ1195" s="6"/>
      <c r="BA1195" s="6"/>
      <c r="BB1195" s="6"/>
      <c r="BC1195" s="6"/>
      <c r="BD1195" s="6"/>
      <c r="BE1195" s="6"/>
      <c r="BF1195" s="6"/>
      <c r="BG1195" s="6"/>
      <c r="BH1195" s="6"/>
      <c r="BI1195" s="6"/>
      <c r="BJ1195" s="6"/>
      <c r="BK1195" s="6"/>
      <c r="BL1195" s="6"/>
      <c r="BM1195" s="6"/>
      <c r="BN1195" s="6"/>
      <c r="BO1195" s="6"/>
      <c r="BP1195" s="6"/>
      <c r="BQ1195" s="6"/>
      <c r="BR1195" s="6"/>
      <c r="BS1195" s="6"/>
      <c r="BT1195" s="6"/>
      <c r="BU1195" s="6"/>
      <c r="BV1195" s="6"/>
      <c r="BW1195" s="6"/>
      <c r="BX1195" s="6"/>
      <c r="BY1195" s="6"/>
      <c r="BZ1195" s="6"/>
      <c r="CA1195" s="6"/>
      <c r="CB1195" s="6"/>
      <c r="CC1195" s="6"/>
      <c r="CD1195" s="6"/>
      <c r="CE1195" s="6"/>
      <c r="CF1195" s="6"/>
      <c r="CG1195" s="6"/>
      <c r="CH1195" s="6"/>
      <c r="CI1195" s="6"/>
      <c r="CJ1195" s="6"/>
      <c r="CK1195" s="6"/>
      <c r="CL1195" s="6"/>
      <c r="CM1195" s="6"/>
      <c r="CN1195" s="6"/>
      <c r="CO1195" s="6"/>
      <c r="CP1195" s="6"/>
      <c r="CQ1195" s="6"/>
      <c r="CR1195" s="6"/>
      <c r="CS1195" s="6"/>
      <c r="CT1195" s="6"/>
      <c r="CU1195" s="6"/>
      <c r="CV1195" s="6"/>
      <c r="CW1195" s="6"/>
      <c r="CX1195" s="6"/>
      <c r="CY1195" s="6"/>
      <c r="CZ1195" s="6"/>
      <c r="DA1195" s="6"/>
      <c r="DB1195" s="6"/>
      <c r="DC1195" s="6"/>
      <c r="DD1195" s="6"/>
      <c r="DE1195" s="6"/>
      <c r="DF1195" s="6"/>
      <c r="DG1195" s="6"/>
      <c r="DH1195" s="6"/>
      <c r="DI1195" s="6"/>
      <c r="DJ1195" s="6"/>
      <c r="DK1195" s="6"/>
      <c r="DL1195" s="6"/>
      <c r="DM1195" s="6"/>
      <c r="DN1195" s="6"/>
      <c r="DO1195" s="6"/>
      <c r="DP1195" s="6"/>
      <c r="DQ1195" s="6"/>
      <c r="DR1195" s="6"/>
      <c r="DS1195" s="6"/>
      <c r="DT1195" s="6"/>
      <c r="DU1195" s="6"/>
      <c r="DV1195" s="6"/>
      <c r="DW1195" s="6"/>
      <c r="DX1195" s="6"/>
      <c r="DY1195" s="6"/>
      <c r="DZ1195" s="6"/>
      <c r="EA1195" s="6"/>
      <c r="EB1195" s="6"/>
      <c r="EC1195" s="6"/>
      <c r="ED1195" s="6"/>
      <c r="EE1195" s="6"/>
      <c r="EF1195" s="6"/>
      <c r="EG1195" s="6"/>
      <c r="EH1195" s="6"/>
      <c r="EI1195" s="6"/>
      <c r="EJ1195" s="6"/>
      <c r="EK1195" s="6"/>
      <c r="EL1195" s="6"/>
      <c r="EM1195" s="6"/>
      <c r="EN1195" s="6"/>
      <c r="EO1195" s="6"/>
      <c r="EP1195" s="6"/>
      <c r="EQ1195" s="6"/>
      <c r="ER1195" s="6"/>
      <c r="ES1195" s="6"/>
      <c r="ET1195" s="6"/>
      <c r="EU1195" s="6"/>
      <c r="EV1195" s="6"/>
      <c r="EW1195" s="6"/>
      <c r="EX1195" s="6"/>
      <c r="EY1195" s="6"/>
      <c r="EZ1195" s="6"/>
      <c r="FA1195" s="6"/>
      <c r="FB1195" s="6"/>
      <c r="FC1195" s="6"/>
      <c r="FD1195" s="6"/>
      <c r="FE1195" s="6"/>
      <c r="FF1195" s="6"/>
      <c r="FG1195" s="6"/>
      <c r="FH1195" s="6"/>
      <c r="FI1195" s="6"/>
      <c r="FJ1195" s="6"/>
      <c r="FK1195" s="6"/>
      <c r="FL1195" s="6"/>
      <c r="FM1195" s="6"/>
      <c r="FN1195" s="6"/>
      <c r="FO1195" s="6"/>
      <c r="FP1195" s="6"/>
      <c r="FQ1195" s="6"/>
      <c r="FR1195" s="6"/>
      <c r="FS1195" s="6"/>
      <c r="FT1195" s="6"/>
      <c r="FU1195" s="6"/>
      <c r="FV1195" s="6"/>
      <c r="FW1195" s="6"/>
      <c r="FX1195" s="6"/>
      <c r="FY1195" s="6"/>
      <c r="FZ1195" s="6"/>
      <c r="GA1195" s="6"/>
      <c r="GB1195" s="6"/>
      <c r="GC1195" s="6"/>
      <c r="GD1195" s="6"/>
      <c r="GE1195" s="6"/>
      <c r="GF1195" s="6"/>
      <c r="GG1195" s="6"/>
      <c r="GH1195" s="6"/>
      <c r="GI1195" s="6"/>
      <c r="GJ1195" s="6"/>
      <c r="GK1195" s="6"/>
      <c r="GL1195" s="6"/>
      <c r="GM1195" s="6"/>
      <c r="GN1195" s="6"/>
      <c r="GO1195" s="6"/>
      <c r="GP1195" s="6"/>
      <c r="GQ1195" s="6"/>
      <c r="GR1195" s="6"/>
      <c r="GS1195" s="6"/>
      <c r="GT1195" s="6"/>
      <c r="GU1195" s="6"/>
      <c r="GV1195" s="6"/>
      <c r="GW1195" s="6"/>
      <c r="GX1195" s="6"/>
      <c r="GY1195" s="6"/>
      <c r="GZ1195" s="6"/>
    </row>
    <row r="1196" spans="1:208" x14ac:dyDescent="0.15">
      <c r="A1196" s="153">
        <f t="shared" si="343"/>
        <v>43812</v>
      </c>
      <c r="B1196" s="23" t="str">
        <f t="shared" ca="1" si="353"/>
        <v>n.d</v>
      </c>
      <c r="C1196" s="18">
        <f t="shared" si="344"/>
        <v>285000</v>
      </c>
      <c r="D1196" s="17">
        <f ca="1">IF(A1196&lt;$B$1,VLOOKUP(A1196,[1]DI!$A$4:$B$15000,2,FALSE),0)</f>
        <v>0</v>
      </c>
      <c r="E1196" s="18">
        <f t="shared" ca="1" si="338"/>
        <v>1</v>
      </c>
      <c r="F1196" s="18">
        <f ca="1">(TRUNC(PRODUCT($E$12:$E1195),16))</f>
        <v>1.19285434303586</v>
      </c>
      <c r="G1196" s="18">
        <f t="shared" ca="1" si="337"/>
        <v>1.19285434303586</v>
      </c>
      <c r="H1196" s="18">
        <f t="shared" ca="1" si="339"/>
        <v>1</v>
      </c>
      <c r="I1196" s="17">
        <f t="shared" si="345"/>
        <v>0.03</v>
      </c>
      <c r="J1196" s="5">
        <f t="shared" si="346"/>
        <v>43724</v>
      </c>
      <c r="K1196" s="2">
        <f t="shared" si="347"/>
        <v>63</v>
      </c>
      <c r="L1196" s="27">
        <f t="shared" si="348"/>
        <v>63</v>
      </c>
      <c r="M1196" s="14">
        <f t="shared" si="340"/>
        <v>1.007417072</v>
      </c>
      <c r="N1196" s="14">
        <f t="shared" ca="1" si="341"/>
        <v>1.007417072</v>
      </c>
      <c r="O1196" s="27">
        <f t="shared" si="354"/>
        <v>0</v>
      </c>
      <c r="P1196" s="18">
        <f t="shared" ca="1" si="342"/>
        <v>2113.8655199899999</v>
      </c>
      <c r="Q1196" s="3">
        <f t="shared" si="349"/>
        <v>0</v>
      </c>
      <c r="R1196" s="4" t="str">
        <f t="shared" si="350"/>
        <v>A+J=</v>
      </c>
      <c r="S1196" s="5">
        <f t="shared" si="351"/>
        <v>43906</v>
      </c>
      <c r="T1196" s="8">
        <f t="shared" si="352"/>
        <v>0</v>
      </c>
      <c r="U1196" s="7"/>
      <c r="V1196" s="7"/>
      <c r="W1196" s="7"/>
      <c r="X1196" s="8"/>
      <c r="Y1196" s="6"/>
      <c r="Z1196" s="7"/>
      <c r="AA1196" s="8"/>
      <c r="AB1196" s="8"/>
      <c r="AC1196" s="8"/>
      <c r="AD1196" s="7"/>
      <c r="AE1196" s="9"/>
      <c r="AF1196" s="7"/>
      <c r="AG1196" s="7"/>
      <c r="AH1196" s="6"/>
      <c r="AI1196" s="6"/>
      <c r="AJ1196" s="6"/>
      <c r="AK1196" s="6"/>
      <c r="AL1196" s="6"/>
      <c r="AM1196" s="6"/>
      <c r="AN1196" s="6"/>
      <c r="AO1196" s="6"/>
      <c r="AP1196" s="6"/>
      <c r="AQ1196" s="6"/>
      <c r="AR1196" s="6"/>
      <c r="AS1196" s="6"/>
      <c r="AT1196" s="6"/>
      <c r="AU1196" s="6"/>
      <c r="AV1196" s="6"/>
      <c r="AW1196" s="6"/>
      <c r="AX1196" s="6"/>
      <c r="AY1196" s="6"/>
      <c r="AZ1196" s="6"/>
      <c r="BA1196" s="6"/>
      <c r="BB1196" s="6"/>
      <c r="BC1196" s="6"/>
      <c r="BD1196" s="6"/>
      <c r="BE1196" s="6"/>
      <c r="BF1196" s="6"/>
      <c r="BG1196" s="6"/>
      <c r="BH1196" s="6"/>
      <c r="BI1196" s="6"/>
      <c r="BJ1196" s="6"/>
      <c r="BK1196" s="6"/>
      <c r="BL1196" s="6"/>
      <c r="BM1196" s="6"/>
      <c r="BN1196" s="6"/>
      <c r="BO1196" s="6"/>
      <c r="BP1196" s="6"/>
      <c r="BQ1196" s="6"/>
      <c r="BR1196" s="6"/>
      <c r="BS1196" s="6"/>
      <c r="BT1196" s="6"/>
      <c r="BU1196" s="6"/>
      <c r="BV1196" s="6"/>
      <c r="BW1196" s="6"/>
      <c r="BX1196" s="6"/>
      <c r="BY1196" s="6"/>
      <c r="BZ1196" s="6"/>
      <c r="CA1196" s="6"/>
      <c r="CB1196" s="6"/>
      <c r="CC1196" s="6"/>
      <c r="CD1196" s="6"/>
      <c r="CE1196" s="6"/>
      <c r="CF1196" s="6"/>
      <c r="CG1196" s="6"/>
      <c r="CH1196" s="6"/>
      <c r="CI1196" s="6"/>
      <c r="CJ1196" s="6"/>
      <c r="CK1196" s="6"/>
      <c r="CL1196" s="6"/>
      <c r="CM1196" s="6"/>
      <c r="CN1196" s="6"/>
      <c r="CO1196" s="6"/>
      <c r="CP1196" s="6"/>
      <c r="CQ1196" s="6"/>
      <c r="CR1196" s="6"/>
      <c r="CS1196" s="6"/>
      <c r="CT1196" s="6"/>
      <c r="CU1196" s="6"/>
      <c r="CV1196" s="6"/>
      <c r="CW1196" s="6"/>
      <c r="CX1196" s="6"/>
      <c r="CY1196" s="6"/>
      <c r="CZ1196" s="6"/>
      <c r="DA1196" s="6"/>
      <c r="DB1196" s="6"/>
      <c r="DC1196" s="6"/>
      <c r="DD1196" s="6"/>
      <c r="DE1196" s="6"/>
      <c r="DF1196" s="6"/>
      <c r="DG1196" s="6"/>
      <c r="DH1196" s="6"/>
      <c r="DI1196" s="6"/>
      <c r="DJ1196" s="6"/>
      <c r="DK1196" s="6"/>
      <c r="DL1196" s="6"/>
      <c r="DM1196" s="6"/>
      <c r="DN1196" s="6"/>
      <c r="DO1196" s="6"/>
      <c r="DP1196" s="6"/>
      <c r="DQ1196" s="6"/>
      <c r="DR1196" s="6"/>
      <c r="DS1196" s="6"/>
      <c r="DT1196" s="6"/>
      <c r="DU1196" s="6"/>
      <c r="DV1196" s="6"/>
      <c r="DW1196" s="6"/>
      <c r="DX1196" s="6"/>
      <c r="DY1196" s="6"/>
      <c r="DZ1196" s="6"/>
      <c r="EA1196" s="6"/>
      <c r="EB1196" s="6"/>
      <c r="EC1196" s="6"/>
      <c r="ED1196" s="6"/>
      <c r="EE1196" s="6"/>
      <c r="EF1196" s="6"/>
      <c r="EG1196" s="6"/>
      <c r="EH1196" s="6"/>
      <c r="EI1196" s="6"/>
      <c r="EJ1196" s="6"/>
      <c r="EK1196" s="6"/>
      <c r="EL1196" s="6"/>
      <c r="EM1196" s="6"/>
      <c r="EN1196" s="6"/>
      <c r="EO1196" s="6"/>
      <c r="EP1196" s="6"/>
      <c r="EQ1196" s="6"/>
      <c r="ER1196" s="6"/>
      <c r="ES1196" s="6"/>
      <c r="ET1196" s="6"/>
      <c r="EU1196" s="6"/>
      <c r="EV1196" s="6"/>
      <c r="EW1196" s="6"/>
      <c r="EX1196" s="6"/>
      <c r="EY1196" s="6"/>
      <c r="EZ1196" s="6"/>
      <c r="FA1196" s="6"/>
      <c r="FB1196" s="6"/>
      <c r="FC1196" s="6"/>
      <c r="FD1196" s="6"/>
      <c r="FE1196" s="6"/>
      <c r="FF1196" s="6"/>
      <c r="FG1196" s="6"/>
      <c r="FH1196" s="6"/>
      <c r="FI1196" s="6"/>
      <c r="FJ1196" s="6"/>
      <c r="FK1196" s="6"/>
      <c r="FL1196" s="6"/>
      <c r="FM1196" s="6"/>
      <c r="FN1196" s="6"/>
      <c r="FO1196" s="6"/>
      <c r="FP1196" s="6"/>
      <c r="FQ1196" s="6"/>
      <c r="FR1196" s="6"/>
      <c r="FS1196" s="6"/>
      <c r="FT1196" s="6"/>
      <c r="FU1196" s="6"/>
      <c r="FV1196" s="6"/>
      <c r="FW1196" s="6"/>
      <c r="FX1196" s="6"/>
      <c r="FY1196" s="6"/>
      <c r="FZ1196" s="6"/>
      <c r="GA1196" s="6"/>
      <c r="GB1196" s="6"/>
      <c r="GC1196" s="6"/>
      <c r="GD1196" s="6"/>
      <c r="GE1196" s="6"/>
      <c r="GF1196" s="6"/>
      <c r="GG1196" s="6"/>
      <c r="GH1196" s="6"/>
      <c r="GI1196" s="6"/>
      <c r="GJ1196" s="6"/>
      <c r="GK1196" s="6"/>
      <c r="GL1196" s="6"/>
      <c r="GM1196" s="6"/>
      <c r="GN1196" s="6"/>
      <c r="GO1196" s="6"/>
      <c r="GP1196" s="6"/>
      <c r="GQ1196" s="6"/>
      <c r="GR1196" s="6"/>
      <c r="GS1196" s="6"/>
      <c r="GT1196" s="6"/>
      <c r="GU1196" s="6"/>
      <c r="GV1196" s="6"/>
      <c r="GW1196" s="6"/>
      <c r="GX1196" s="6"/>
      <c r="GY1196" s="6"/>
      <c r="GZ1196" s="6"/>
    </row>
    <row r="1197" spans="1:208" x14ac:dyDescent="0.15">
      <c r="A1197" s="153">
        <f t="shared" si="343"/>
        <v>43813</v>
      </c>
      <c r="B1197" s="23" t="str">
        <f t="shared" ca="1" si="353"/>
        <v>n.d</v>
      </c>
      <c r="C1197" s="18">
        <f t="shared" si="344"/>
        <v>285000</v>
      </c>
      <c r="D1197" s="17">
        <f ca="1">IF(A1197&lt;$B$1,VLOOKUP(A1197,[1]DI!$A$4:$B$15000,2,FALSE),0)</f>
        <v>0</v>
      </c>
      <c r="E1197" s="18">
        <f t="shared" ca="1" si="338"/>
        <v>1</v>
      </c>
      <c r="F1197" s="18">
        <f ca="1">(TRUNC(PRODUCT($E$12:$E1196),16))</f>
        <v>1.19285434303586</v>
      </c>
      <c r="G1197" s="18">
        <f t="shared" ca="1" si="337"/>
        <v>1.19285434303586</v>
      </c>
      <c r="H1197" s="18">
        <f t="shared" ca="1" si="339"/>
        <v>1</v>
      </c>
      <c r="I1197" s="17">
        <f t="shared" si="345"/>
        <v>0.03</v>
      </c>
      <c r="J1197" s="5">
        <f t="shared" si="346"/>
        <v>43724</v>
      </c>
      <c r="K1197" s="2">
        <f t="shared" si="347"/>
        <v>63</v>
      </c>
      <c r="L1197" s="27">
        <f t="shared" si="348"/>
        <v>64</v>
      </c>
      <c r="M1197" s="14">
        <f t="shared" si="340"/>
        <v>1.007535246</v>
      </c>
      <c r="N1197" s="14">
        <f t="shared" ca="1" si="341"/>
        <v>1.007535246</v>
      </c>
      <c r="O1197" s="27">
        <f t="shared" si="354"/>
        <v>0</v>
      </c>
      <c r="P1197" s="18">
        <f t="shared" ca="1" si="342"/>
        <v>2147.54511</v>
      </c>
      <c r="Q1197" s="3">
        <f t="shared" si="349"/>
        <v>0</v>
      </c>
      <c r="R1197" s="4" t="str">
        <f t="shared" si="350"/>
        <v>A+J=</v>
      </c>
      <c r="S1197" s="5">
        <f t="shared" si="351"/>
        <v>43906</v>
      </c>
      <c r="T1197" s="8">
        <f t="shared" si="352"/>
        <v>0</v>
      </c>
      <c r="U1197" s="7"/>
      <c r="V1197" s="7"/>
      <c r="W1197" s="7"/>
      <c r="X1197" s="8"/>
      <c r="Y1197" s="6"/>
      <c r="Z1197" s="7"/>
      <c r="AA1197" s="8"/>
      <c r="AB1197" s="8"/>
      <c r="AC1197" s="8"/>
      <c r="AD1197" s="7"/>
      <c r="AE1197" s="9"/>
      <c r="AF1197" s="7"/>
      <c r="AG1197" s="7"/>
      <c r="AH1197" s="6"/>
      <c r="AI1197" s="6"/>
      <c r="AJ1197" s="6"/>
      <c r="AK1197" s="6"/>
      <c r="AL1197" s="6"/>
      <c r="AM1197" s="6"/>
      <c r="AN1197" s="6"/>
      <c r="AO1197" s="6"/>
      <c r="AP1197" s="6"/>
      <c r="AQ1197" s="6"/>
      <c r="AR1197" s="6"/>
      <c r="AS1197" s="6"/>
      <c r="AT1197" s="6"/>
      <c r="AU1197" s="6"/>
      <c r="AV1197" s="6"/>
      <c r="AW1197" s="6"/>
      <c r="AX1197" s="6"/>
      <c r="AY1197" s="6"/>
      <c r="AZ1197" s="6"/>
      <c r="BA1197" s="6"/>
      <c r="BB1197" s="6"/>
      <c r="BC1197" s="6"/>
      <c r="BD1197" s="6"/>
      <c r="BE1197" s="6"/>
      <c r="BF1197" s="6"/>
      <c r="BG1197" s="6"/>
      <c r="BH1197" s="6"/>
      <c r="BI1197" s="6"/>
      <c r="BJ1197" s="6"/>
      <c r="BK1197" s="6"/>
      <c r="BL1197" s="6"/>
      <c r="BM1197" s="6"/>
      <c r="BN1197" s="6"/>
      <c r="BO1197" s="6"/>
      <c r="BP1197" s="6"/>
      <c r="BQ1197" s="6"/>
      <c r="BR1197" s="6"/>
      <c r="BS1197" s="6"/>
      <c r="BT1197" s="6"/>
      <c r="BU1197" s="6"/>
      <c r="BV1197" s="6"/>
      <c r="BW1197" s="6"/>
      <c r="BX1197" s="6"/>
      <c r="BY1197" s="6"/>
      <c r="BZ1197" s="6"/>
      <c r="CA1197" s="6"/>
      <c r="CB1197" s="6"/>
      <c r="CC1197" s="6"/>
      <c r="CD1197" s="6"/>
      <c r="CE1197" s="6"/>
      <c r="CF1197" s="6"/>
      <c r="CG1197" s="6"/>
      <c r="CH1197" s="6"/>
      <c r="CI1197" s="6"/>
      <c r="CJ1197" s="6"/>
      <c r="CK1197" s="6"/>
      <c r="CL1197" s="6"/>
      <c r="CM1197" s="6"/>
      <c r="CN1197" s="6"/>
      <c r="CO1197" s="6"/>
      <c r="CP1197" s="6"/>
      <c r="CQ1197" s="6"/>
      <c r="CR1197" s="6"/>
      <c r="CS1197" s="6"/>
      <c r="CT1197" s="6"/>
      <c r="CU1197" s="6"/>
      <c r="CV1197" s="6"/>
      <c r="CW1197" s="6"/>
      <c r="CX1197" s="6"/>
      <c r="CY1197" s="6"/>
      <c r="CZ1197" s="6"/>
      <c r="DA1197" s="6"/>
      <c r="DB1197" s="6"/>
      <c r="DC1197" s="6"/>
      <c r="DD1197" s="6"/>
      <c r="DE1197" s="6"/>
      <c r="DF1197" s="6"/>
      <c r="DG1197" s="6"/>
      <c r="DH1197" s="6"/>
      <c r="DI1197" s="6"/>
      <c r="DJ1197" s="6"/>
      <c r="DK1197" s="6"/>
      <c r="DL1197" s="6"/>
      <c r="DM1197" s="6"/>
      <c r="DN1197" s="6"/>
      <c r="DO1197" s="6"/>
      <c r="DP1197" s="6"/>
      <c r="DQ1197" s="6"/>
      <c r="DR1197" s="6"/>
      <c r="DS1197" s="6"/>
      <c r="DT1197" s="6"/>
      <c r="DU1197" s="6"/>
      <c r="DV1197" s="6"/>
      <c r="DW1197" s="6"/>
      <c r="DX1197" s="6"/>
      <c r="DY1197" s="6"/>
      <c r="DZ1197" s="6"/>
      <c r="EA1197" s="6"/>
      <c r="EB1197" s="6"/>
      <c r="EC1197" s="6"/>
      <c r="ED1197" s="6"/>
      <c r="EE1197" s="6"/>
      <c r="EF1197" s="6"/>
      <c r="EG1197" s="6"/>
      <c r="EH1197" s="6"/>
      <c r="EI1197" s="6"/>
      <c r="EJ1197" s="6"/>
      <c r="EK1197" s="6"/>
      <c r="EL1197" s="6"/>
      <c r="EM1197" s="6"/>
      <c r="EN1197" s="6"/>
      <c r="EO1197" s="6"/>
      <c r="EP1197" s="6"/>
      <c r="EQ1197" s="6"/>
      <c r="ER1197" s="6"/>
      <c r="ES1197" s="6"/>
      <c r="ET1197" s="6"/>
      <c r="EU1197" s="6"/>
      <c r="EV1197" s="6"/>
      <c r="EW1197" s="6"/>
      <c r="EX1197" s="6"/>
      <c r="EY1197" s="6"/>
      <c r="EZ1197" s="6"/>
      <c r="FA1197" s="6"/>
      <c r="FB1197" s="6"/>
      <c r="FC1197" s="6"/>
      <c r="FD1197" s="6"/>
      <c r="FE1197" s="6"/>
      <c r="FF1197" s="6"/>
      <c r="FG1197" s="6"/>
      <c r="FH1197" s="6"/>
      <c r="FI1197" s="6"/>
      <c r="FJ1197" s="6"/>
      <c r="FK1197" s="6"/>
      <c r="FL1197" s="6"/>
      <c r="FM1197" s="6"/>
      <c r="FN1197" s="6"/>
      <c r="FO1197" s="6"/>
      <c r="FP1197" s="6"/>
      <c r="FQ1197" s="6"/>
      <c r="FR1197" s="6"/>
      <c r="FS1197" s="6"/>
      <c r="FT1197" s="6"/>
      <c r="FU1197" s="6"/>
      <c r="FV1197" s="6"/>
      <c r="FW1197" s="6"/>
      <c r="FX1197" s="6"/>
      <c r="FY1197" s="6"/>
      <c r="FZ1197" s="6"/>
      <c r="GA1197" s="6"/>
      <c r="GB1197" s="6"/>
      <c r="GC1197" s="6"/>
      <c r="GD1197" s="6"/>
      <c r="GE1197" s="6"/>
      <c r="GF1197" s="6"/>
      <c r="GG1197" s="6"/>
      <c r="GH1197" s="6"/>
      <c r="GI1197" s="6"/>
      <c r="GJ1197" s="6"/>
      <c r="GK1197" s="6"/>
      <c r="GL1197" s="6"/>
      <c r="GM1197" s="6"/>
      <c r="GN1197" s="6"/>
      <c r="GO1197" s="6"/>
      <c r="GP1197" s="6"/>
      <c r="GQ1197" s="6"/>
      <c r="GR1197" s="6"/>
      <c r="GS1197" s="6"/>
      <c r="GT1197" s="6"/>
      <c r="GU1197" s="6"/>
      <c r="GV1197" s="6"/>
      <c r="GW1197" s="6"/>
      <c r="GX1197" s="6"/>
      <c r="GY1197" s="6"/>
      <c r="GZ1197" s="6"/>
    </row>
    <row r="1198" spans="1:208" x14ac:dyDescent="0.15">
      <c r="A1198" s="153">
        <f t="shared" si="343"/>
        <v>43814</v>
      </c>
      <c r="B1198" s="23" t="str">
        <f t="shared" ca="1" si="353"/>
        <v>n.d</v>
      </c>
      <c r="C1198" s="18">
        <f t="shared" si="344"/>
        <v>285000</v>
      </c>
      <c r="D1198" s="17">
        <f ca="1">IF(A1198&lt;$B$1,VLOOKUP(A1198,[1]DI!$A$4:$B$15000,2,FALSE),0)</f>
        <v>0</v>
      </c>
      <c r="E1198" s="18">
        <f t="shared" ca="1" si="338"/>
        <v>1</v>
      </c>
      <c r="F1198" s="18">
        <f ca="1">(TRUNC(PRODUCT($E$12:$E1197),16))</f>
        <v>1.19285434303586</v>
      </c>
      <c r="G1198" s="18">
        <f t="shared" ca="1" si="337"/>
        <v>1.19285434303586</v>
      </c>
      <c r="H1198" s="18">
        <f t="shared" ca="1" si="339"/>
        <v>1</v>
      </c>
      <c r="I1198" s="17">
        <f t="shared" si="345"/>
        <v>0.03</v>
      </c>
      <c r="J1198" s="5">
        <f t="shared" si="346"/>
        <v>43724</v>
      </c>
      <c r="K1198" s="2">
        <f t="shared" si="347"/>
        <v>63</v>
      </c>
      <c r="L1198" s="27">
        <f t="shared" si="348"/>
        <v>64</v>
      </c>
      <c r="M1198" s="14">
        <f t="shared" si="340"/>
        <v>1.007535246</v>
      </c>
      <c r="N1198" s="14">
        <f t="shared" ca="1" si="341"/>
        <v>1.007535246</v>
      </c>
      <c r="O1198" s="27">
        <f t="shared" si="354"/>
        <v>0</v>
      </c>
      <c r="P1198" s="18">
        <f t="shared" ca="1" si="342"/>
        <v>2147.54511</v>
      </c>
      <c r="Q1198" s="3">
        <f t="shared" si="349"/>
        <v>0</v>
      </c>
      <c r="R1198" s="4" t="str">
        <f t="shared" si="350"/>
        <v>A+J=</v>
      </c>
      <c r="S1198" s="5">
        <f t="shared" si="351"/>
        <v>43906</v>
      </c>
      <c r="T1198" s="8">
        <f t="shared" si="352"/>
        <v>0</v>
      </c>
      <c r="U1198" s="7"/>
      <c r="V1198" s="7"/>
      <c r="W1198" s="7"/>
      <c r="X1198" s="8"/>
      <c r="Y1198" s="6"/>
      <c r="Z1198" s="7"/>
      <c r="AA1198" s="8"/>
      <c r="AB1198" s="8"/>
      <c r="AC1198" s="8"/>
      <c r="AD1198" s="7"/>
      <c r="AE1198" s="9"/>
      <c r="AF1198" s="7"/>
      <c r="AG1198" s="7"/>
      <c r="AH1198" s="6"/>
      <c r="AI1198" s="6"/>
      <c r="AJ1198" s="6"/>
      <c r="AK1198" s="6"/>
      <c r="AL1198" s="6"/>
      <c r="AM1198" s="6"/>
      <c r="AN1198" s="6"/>
      <c r="AO1198" s="6"/>
      <c r="AP1198" s="6"/>
      <c r="AQ1198" s="6"/>
      <c r="AR1198" s="6"/>
      <c r="AS1198" s="6"/>
      <c r="AT1198" s="6"/>
      <c r="AU1198" s="6"/>
      <c r="AV1198" s="6"/>
      <c r="AW1198" s="6"/>
      <c r="AX1198" s="6"/>
      <c r="AY1198" s="6"/>
      <c r="AZ1198" s="6"/>
      <c r="BA1198" s="6"/>
      <c r="BB1198" s="6"/>
      <c r="BC1198" s="6"/>
      <c r="BD1198" s="6"/>
      <c r="BE1198" s="6"/>
      <c r="BF1198" s="6"/>
      <c r="BG1198" s="6"/>
      <c r="BH1198" s="6"/>
      <c r="BI1198" s="6"/>
      <c r="BJ1198" s="6"/>
      <c r="BK1198" s="6"/>
      <c r="BL1198" s="6"/>
      <c r="BM1198" s="6"/>
      <c r="BN1198" s="6"/>
      <c r="BO1198" s="6"/>
      <c r="BP1198" s="6"/>
      <c r="BQ1198" s="6"/>
      <c r="BR1198" s="6"/>
      <c r="BS1198" s="6"/>
      <c r="BT1198" s="6"/>
      <c r="BU1198" s="6"/>
      <c r="BV1198" s="6"/>
      <c r="BW1198" s="6"/>
      <c r="BX1198" s="6"/>
      <c r="BY1198" s="6"/>
      <c r="BZ1198" s="6"/>
      <c r="CA1198" s="6"/>
      <c r="CB1198" s="6"/>
      <c r="CC1198" s="6"/>
      <c r="CD1198" s="6"/>
      <c r="CE1198" s="6"/>
      <c r="CF1198" s="6"/>
      <c r="CG1198" s="6"/>
      <c r="CH1198" s="6"/>
      <c r="CI1198" s="6"/>
      <c r="CJ1198" s="6"/>
      <c r="CK1198" s="6"/>
      <c r="CL1198" s="6"/>
      <c r="CM1198" s="6"/>
      <c r="CN1198" s="6"/>
      <c r="CO1198" s="6"/>
      <c r="CP1198" s="6"/>
      <c r="CQ1198" s="6"/>
      <c r="CR1198" s="6"/>
      <c r="CS1198" s="6"/>
      <c r="CT1198" s="6"/>
      <c r="CU1198" s="6"/>
      <c r="CV1198" s="6"/>
      <c r="CW1198" s="6"/>
      <c r="CX1198" s="6"/>
      <c r="CY1198" s="6"/>
      <c r="CZ1198" s="6"/>
      <c r="DA1198" s="6"/>
      <c r="DB1198" s="6"/>
      <c r="DC1198" s="6"/>
      <c r="DD1198" s="6"/>
      <c r="DE1198" s="6"/>
      <c r="DF1198" s="6"/>
      <c r="DG1198" s="6"/>
      <c r="DH1198" s="6"/>
      <c r="DI1198" s="6"/>
      <c r="DJ1198" s="6"/>
      <c r="DK1198" s="6"/>
      <c r="DL1198" s="6"/>
      <c r="DM1198" s="6"/>
      <c r="DN1198" s="6"/>
      <c r="DO1198" s="6"/>
      <c r="DP1198" s="6"/>
      <c r="DQ1198" s="6"/>
      <c r="DR1198" s="6"/>
      <c r="DS1198" s="6"/>
      <c r="DT1198" s="6"/>
      <c r="DU1198" s="6"/>
      <c r="DV1198" s="6"/>
      <c r="DW1198" s="6"/>
      <c r="DX1198" s="6"/>
      <c r="DY1198" s="6"/>
      <c r="DZ1198" s="6"/>
      <c r="EA1198" s="6"/>
      <c r="EB1198" s="6"/>
      <c r="EC1198" s="6"/>
      <c r="ED1198" s="6"/>
      <c r="EE1198" s="6"/>
      <c r="EF1198" s="6"/>
      <c r="EG1198" s="6"/>
      <c r="EH1198" s="6"/>
      <c r="EI1198" s="6"/>
      <c r="EJ1198" s="6"/>
      <c r="EK1198" s="6"/>
      <c r="EL1198" s="6"/>
      <c r="EM1198" s="6"/>
      <c r="EN1198" s="6"/>
      <c r="EO1198" s="6"/>
      <c r="EP1198" s="6"/>
      <c r="EQ1198" s="6"/>
      <c r="ER1198" s="6"/>
      <c r="ES1198" s="6"/>
      <c r="ET1198" s="6"/>
      <c r="EU1198" s="6"/>
      <c r="EV1198" s="6"/>
      <c r="EW1198" s="6"/>
      <c r="EX1198" s="6"/>
      <c r="EY1198" s="6"/>
      <c r="EZ1198" s="6"/>
      <c r="FA1198" s="6"/>
      <c r="FB1198" s="6"/>
      <c r="FC1198" s="6"/>
      <c r="FD1198" s="6"/>
      <c r="FE1198" s="6"/>
      <c r="FF1198" s="6"/>
      <c r="FG1198" s="6"/>
      <c r="FH1198" s="6"/>
      <c r="FI1198" s="6"/>
      <c r="FJ1198" s="6"/>
      <c r="FK1198" s="6"/>
      <c r="FL1198" s="6"/>
      <c r="FM1198" s="6"/>
      <c r="FN1198" s="6"/>
      <c r="FO1198" s="6"/>
      <c r="FP1198" s="6"/>
      <c r="FQ1198" s="6"/>
      <c r="FR1198" s="6"/>
      <c r="FS1198" s="6"/>
      <c r="FT1198" s="6"/>
      <c r="FU1198" s="6"/>
      <c r="FV1198" s="6"/>
      <c r="FW1198" s="6"/>
      <c r="FX1198" s="6"/>
      <c r="FY1198" s="6"/>
      <c r="FZ1198" s="6"/>
      <c r="GA1198" s="6"/>
      <c r="GB1198" s="6"/>
      <c r="GC1198" s="6"/>
      <c r="GD1198" s="6"/>
      <c r="GE1198" s="6"/>
      <c r="GF1198" s="6"/>
      <c r="GG1198" s="6"/>
      <c r="GH1198" s="6"/>
      <c r="GI1198" s="6"/>
      <c r="GJ1198" s="6"/>
      <c r="GK1198" s="6"/>
      <c r="GL1198" s="6"/>
      <c r="GM1198" s="6"/>
      <c r="GN1198" s="6"/>
      <c r="GO1198" s="6"/>
      <c r="GP1198" s="6"/>
      <c r="GQ1198" s="6"/>
      <c r="GR1198" s="6"/>
      <c r="GS1198" s="6"/>
      <c r="GT1198" s="6"/>
      <c r="GU1198" s="6"/>
      <c r="GV1198" s="6"/>
      <c r="GW1198" s="6"/>
      <c r="GX1198" s="6"/>
      <c r="GY1198" s="6"/>
      <c r="GZ1198" s="6"/>
    </row>
    <row r="1199" spans="1:208" x14ac:dyDescent="0.15">
      <c r="A1199" s="153">
        <f t="shared" si="343"/>
        <v>43815</v>
      </c>
      <c r="B1199" s="23" t="str">
        <f t="shared" ca="1" si="353"/>
        <v>n.d</v>
      </c>
      <c r="C1199" s="18">
        <f t="shared" si="344"/>
        <v>285000</v>
      </c>
      <c r="D1199" s="17">
        <f ca="1">IF(A1199&lt;$B$1,VLOOKUP(A1199,[1]DI!$A$4:$B$15000,2,FALSE),0)</f>
        <v>0</v>
      </c>
      <c r="E1199" s="18">
        <f t="shared" ca="1" si="338"/>
        <v>1</v>
      </c>
      <c r="F1199" s="18">
        <f ca="1">(TRUNC(PRODUCT($E$12:$E1198),16))</f>
        <v>1.19285434303586</v>
      </c>
      <c r="G1199" s="18">
        <f t="shared" ca="1" si="337"/>
        <v>1.19285434303586</v>
      </c>
      <c r="H1199" s="18">
        <f t="shared" ca="1" si="339"/>
        <v>1</v>
      </c>
      <c r="I1199" s="17">
        <f t="shared" si="345"/>
        <v>0.03</v>
      </c>
      <c r="J1199" s="5">
        <f t="shared" si="346"/>
        <v>43724</v>
      </c>
      <c r="K1199" s="2">
        <f t="shared" si="347"/>
        <v>64</v>
      </c>
      <c r="L1199" s="27">
        <f t="shared" si="348"/>
        <v>64</v>
      </c>
      <c r="M1199" s="14">
        <f t="shared" si="340"/>
        <v>1.007535246</v>
      </c>
      <c r="N1199" s="14">
        <f t="shared" ca="1" si="341"/>
        <v>1.007535246</v>
      </c>
      <c r="O1199" s="27">
        <f t="shared" si="354"/>
        <v>0</v>
      </c>
      <c r="P1199" s="18">
        <f t="shared" ca="1" si="342"/>
        <v>2147.54511</v>
      </c>
      <c r="Q1199" s="3">
        <f t="shared" si="349"/>
        <v>0</v>
      </c>
      <c r="R1199" s="4" t="str">
        <f t="shared" si="350"/>
        <v>A+J=</v>
      </c>
      <c r="S1199" s="5">
        <f t="shared" si="351"/>
        <v>43906</v>
      </c>
      <c r="T1199" s="8">
        <f t="shared" si="352"/>
        <v>0</v>
      </c>
      <c r="U1199" s="7"/>
      <c r="V1199" s="7"/>
      <c r="W1199" s="7"/>
      <c r="X1199" s="8"/>
      <c r="Y1199" s="6"/>
      <c r="Z1199" s="7"/>
      <c r="AA1199" s="8"/>
      <c r="AB1199" s="8"/>
      <c r="AC1199" s="8"/>
      <c r="AD1199" s="7"/>
      <c r="AE1199" s="9"/>
      <c r="AF1199" s="7"/>
      <c r="AG1199" s="7"/>
      <c r="AH1199" s="6"/>
      <c r="AI1199" s="6"/>
      <c r="AJ1199" s="6"/>
      <c r="AK1199" s="6"/>
      <c r="AL1199" s="6"/>
      <c r="AM1199" s="6"/>
      <c r="AN1199" s="6"/>
      <c r="AO1199" s="6"/>
      <c r="AP1199" s="6"/>
      <c r="AQ1199" s="6"/>
      <c r="AR1199" s="6"/>
      <c r="AS1199" s="6"/>
      <c r="AT1199" s="6"/>
      <c r="AU1199" s="6"/>
      <c r="AV1199" s="6"/>
      <c r="AW1199" s="6"/>
      <c r="AX1199" s="6"/>
      <c r="AY1199" s="6"/>
      <c r="AZ1199" s="6"/>
      <c r="BA1199" s="6"/>
      <c r="BB1199" s="6"/>
      <c r="BC1199" s="6"/>
      <c r="BD1199" s="6"/>
      <c r="BE1199" s="6"/>
      <c r="BF1199" s="6"/>
      <c r="BG1199" s="6"/>
      <c r="BH1199" s="6"/>
      <c r="BI1199" s="6"/>
      <c r="BJ1199" s="6"/>
      <c r="BK1199" s="6"/>
      <c r="BL1199" s="6"/>
      <c r="BM1199" s="6"/>
      <c r="BN1199" s="6"/>
      <c r="BO1199" s="6"/>
      <c r="BP1199" s="6"/>
      <c r="BQ1199" s="6"/>
      <c r="BR1199" s="6"/>
      <c r="BS1199" s="6"/>
      <c r="BT1199" s="6"/>
      <c r="BU1199" s="6"/>
      <c r="BV1199" s="6"/>
      <c r="BW1199" s="6"/>
      <c r="BX1199" s="6"/>
      <c r="BY1199" s="6"/>
      <c r="BZ1199" s="6"/>
      <c r="CA1199" s="6"/>
      <c r="CB1199" s="6"/>
      <c r="CC1199" s="6"/>
      <c r="CD1199" s="6"/>
      <c r="CE1199" s="6"/>
      <c r="CF1199" s="6"/>
      <c r="CG1199" s="6"/>
      <c r="CH1199" s="6"/>
      <c r="CI1199" s="6"/>
      <c r="CJ1199" s="6"/>
      <c r="CK1199" s="6"/>
      <c r="CL1199" s="6"/>
      <c r="CM1199" s="6"/>
      <c r="CN1199" s="6"/>
      <c r="CO1199" s="6"/>
      <c r="CP1199" s="6"/>
      <c r="CQ1199" s="6"/>
      <c r="CR1199" s="6"/>
      <c r="CS1199" s="6"/>
      <c r="CT1199" s="6"/>
      <c r="CU1199" s="6"/>
      <c r="CV1199" s="6"/>
      <c r="CW1199" s="6"/>
      <c r="CX1199" s="6"/>
      <c r="CY1199" s="6"/>
      <c r="CZ1199" s="6"/>
      <c r="DA1199" s="6"/>
      <c r="DB1199" s="6"/>
      <c r="DC1199" s="6"/>
      <c r="DD1199" s="6"/>
      <c r="DE1199" s="6"/>
      <c r="DF1199" s="6"/>
      <c r="DG1199" s="6"/>
      <c r="DH1199" s="6"/>
      <c r="DI1199" s="6"/>
      <c r="DJ1199" s="6"/>
      <c r="DK1199" s="6"/>
      <c r="DL1199" s="6"/>
      <c r="DM1199" s="6"/>
      <c r="DN1199" s="6"/>
      <c r="DO1199" s="6"/>
      <c r="DP1199" s="6"/>
      <c r="DQ1199" s="6"/>
      <c r="DR1199" s="6"/>
      <c r="DS1199" s="6"/>
      <c r="DT1199" s="6"/>
      <c r="DU1199" s="6"/>
      <c r="DV1199" s="6"/>
      <c r="DW1199" s="6"/>
      <c r="DX1199" s="6"/>
      <c r="DY1199" s="6"/>
      <c r="DZ1199" s="6"/>
      <c r="EA1199" s="6"/>
      <c r="EB1199" s="6"/>
      <c r="EC1199" s="6"/>
      <c r="ED1199" s="6"/>
      <c r="EE1199" s="6"/>
      <c r="EF1199" s="6"/>
      <c r="EG1199" s="6"/>
      <c r="EH1199" s="6"/>
      <c r="EI1199" s="6"/>
      <c r="EJ1199" s="6"/>
      <c r="EK1199" s="6"/>
      <c r="EL1199" s="6"/>
      <c r="EM1199" s="6"/>
      <c r="EN1199" s="6"/>
      <c r="EO1199" s="6"/>
      <c r="EP1199" s="6"/>
      <c r="EQ1199" s="6"/>
      <c r="ER1199" s="6"/>
      <c r="ES1199" s="6"/>
      <c r="ET1199" s="6"/>
      <c r="EU1199" s="6"/>
      <c r="EV1199" s="6"/>
      <c r="EW1199" s="6"/>
      <c r="EX1199" s="6"/>
      <c r="EY1199" s="6"/>
      <c r="EZ1199" s="6"/>
      <c r="FA1199" s="6"/>
      <c r="FB1199" s="6"/>
      <c r="FC1199" s="6"/>
      <c r="FD1199" s="6"/>
      <c r="FE1199" s="6"/>
      <c r="FF1199" s="6"/>
      <c r="FG1199" s="6"/>
      <c r="FH1199" s="6"/>
      <c r="FI1199" s="6"/>
      <c r="FJ1199" s="6"/>
      <c r="FK1199" s="6"/>
      <c r="FL1199" s="6"/>
      <c r="FM1199" s="6"/>
      <c r="FN1199" s="6"/>
      <c r="FO1199" s="6"/>
      <c r="FP1199" s="6"/>
      <c r="FQ1199" s="6"/>
      <c r="FR1199" s="6"/>
      <c r="FS1199" s="6"/>
      <c r="FT1199" s="6"/>
      <c r="FU1199" s="6"/>
      <c r="FV1199" s="6"/>
      <c r="FW1199" s="6"/>
      <c r="FX1199" s="6"/>
      <c r="FY1199" s="6"/>
      <c r="FZ1199" s="6"/>
      <c r="GA1199" s="6"/>
      <c r="GB1199" s="6"/>
      <c r="GC1199" s="6"/>
      <c r="GD1199" s="6"/>
      <c r="GE1199" s="6"/>
      <c r="GF1199" s="6"/>
      <c r="GG1199" s="6"/>
      <c r="GH1199" s="6"/>
      <c r="GI1199" s="6"/>
      <c r="GJ1199" s="6"/>
      <c r="GK1199" s="6"/>
      <c r="GL1199" s="6"/>
      <c r="GM1199" s="6"/>
      <c r="GN1199" s="6"/>
      <c r="GO1199" s="6"/>
      <c r="GP1199" s="6"/>
      <c r="GQ1199" s="6"/>
      <c r="GR1199" s="6"/>
      <c r="GS1199" s="6"/>
      <c r="GT1199" s="6"/>
      <c r="GU1199" s="6"/>
      <c r="GV1199" s="6"/>
      <c r="GW1199" s="6"/>
      <c r="GX1199" s="6"/>
      <c r="GY1199" s="6"/>
      <c r="GZ1199" s="6"/>
    </row>
    <row r="1200" spans="1:208" x14ac:dyDescent="0.15">
      <c r="A1200" s="153">
        <f t="shared" si="343"/>
        <v>43816</v>
      </c>
      <c r="B1200" s="23" t="str">
        <f t="shared" ca="1" si="353"/>
        <v>n.d</v>
      </c>
      <c r="C1200" s="18">
        <f t="shared" si="344"/>
        <v>285000</v>
      </c>
      <c r="D1200" s="17">
        <f ca="1">IF(A1200&lt;$B$1,VLOOKUP(A1200,[1]DI!$A$4:$B$15000,2,FALSE),0)</f>
        <v>0</v>
      </c>
      <c r="E1200" s="18">
        <f t="shared" ca="1" si="338"/>
        <v>1</v>
      </c>
      <c r="F1200" s="18">
        <f ca="1">(TRUNC(PRODUCT($E$12:$E1199),16))</f>
        <v>1.19285434303586</v>
      </c>
      <c r="G1200" s="18">
        <f t="shared" ref="G1200:G1263" ca="1" si="355">IF(O1199&gt;0,F1199,G1199)</f>
        <v>1.19285434303586</v>
      </c>
      <c r="H1200" s="18">
        <f t="shared" ca="1" si="339"/>
        <v>1</v>
      </c>
      <c r="I1200" s="17">
        <f t="shared" si="345"/>
        <v>0.03</v>
      </c>
      <c r="J1200" s="5">
        <f t="shared" si="346"/>
        <v>43724</v>
      </c>
      <c r="K1200" s="2">
        <f t="shared" si="347"/>
        <v>65</v>
      </c>
      <c r="L1200" s="27">
        <f t="shared" si="348"/>
        <v>65</v>
      </c>
      <c r="M1200" s="14">
        <f t="shared" si="340"/>
        <v>1.007653433</v>
      </c>
      <c r="N1200" s="14">
        <f t="shared" ca="1" si="341"/>
        <v>1.007653433</v>
      </c>
      <c r="O1200" s="27">
        <f t="shared" si="354"/>
        <v>0</v>
      </c>
      <c r="P1200" s="18">
        <f t="shared" ca="1" si="342"/>
        <v>2181.2284049999998</v>
      </c>
      <c r="Q1200" s="3">
        <f t="shared" si="349"/>
        <v>0</v>
      </c>
      <c r="R1200" s="4" t="str">
        <f t="shared" si="350"/>
        <v>A+J=</v>
      </c>
      <c r="S1200" s="5">
        <f t="shared" si="351"/>
        <v>43906</v>
      </c>
      <c r="T1200" s="8">
        <f t="shared" si="352"/>
        <v>0</v>
      </c>
      <c r="U1200" s="7"/>
      <c r="V1200" s="7"/>
      <c r="W1200" s="7"/>
      <c r="X1200" s="8"/>
      <c r="Y1200" s="6"/>
      <c r="Z1200" s="7"/>
      <c r="AA1200" s="8"/>
      <c r="AB1200" s="8"/>
      <c r="AC1200" s="8"/>
      <c r="AD1200" s="7"/>
      <c r="AE1200" s="9"/>
      <c r="AF1200" s="7"/>
      <c r="AG1200" s="7"/>
      <c r="AH1200" s="6"/>
      <c r="AI1200" s="6"/>
      <c r="AJ1200" s="6"/>
      <c r="AK1200" s="6"/>
      <c r="AL1200" s="6"/>
      <c r="AM1200" s="6"/>
      <c r="AN1200" s="6"/>
      <c r="AO1200" s="6"/>
      <c r="AP1200" s="6"/>
      <c r="AQ1200" s="6"/>
      <c r="AR1200" s="6"/>
      <c r="AS1200" s="6"/>
      <c r="AT1200" s="6"/>
      <c r="AU1200" s="6"/>
      <c r="AV1200" s="6"/>
      <c r="AW1200" s="6"/>
      <c r="AX1200" s="6"/>
      <c r="AY1200" s="6"/>
      <c r="AZ1200" s="6"/>
      <c r="BA1200" s="6"/>
      <c r="BB1200" s="6"/>
      <c r="BC1200" s="6"/>
      <c r="BD1200" s="6"/>
      <c r="BE1200" s="6"/>
      <c r="BF1200" s="6"/>
      <c r="BG1200" s="6"/>
      <c r="BH1200" s="6"/>
      <c r="BI1200" s="6"/>
      <c r="BJ1200" s="6"/>
      <c r="BK1200" s="6"/>
      <c r="BL1200" s="6"/>
      <c r="BM1200" s="6"/>
      <c r="BN1200" s="6"/>
      <c r="BO1200" s="6"/>
      <c r="BP1200" s="6"/>
      <c r="BQ1200" s="6"/>
      <c r="BR1200" s="6"/>
      <c r="BS1200" s="6"/>
      <c r="BT1200" s="6"/>
      <c r="BU1200" s="6"/>
      <c r="BV1200" s="6"/>
      <c r="BW1200" s="6"/>
      <c r="BX1200" s="6"/>
      <c r="BY1200" s="6"/>
      <c r="BZ1200" s="6"/>
      <c r="CA1200" s="6"/>
      <c r="CB1200" s="6"/>
      <c r="CC1200" s="6"/>
      <c r="CD1200" s="6"/>
      <c r="CE1200" s="6"/>
      <c r="CF1200" s="6"/>
      <c r="CG1200" s="6"/>
      <c r="CH1200" s="6"/>
      <c r="CI1200" s="6"/>
      <c r="CJ1200" s="6"/>
      <c r="CK1200" s="6"/>
      <c r="CL1200" s="6"/>
      <c r="CM1200" s="6"/>
      <c r="CN1200" s="6"/>
      <c r="CO1200" s="6"/>
      <c r="CP1200" s="6"/>
      <c r="CQ1200" s="6"/>
      <c r="CR1200" s="6"/>
      <c r="CS1200" s="6"/>
      <c r="CT1200" s="6"/>
      <c r="CU1200" s="6"/>
      <c r="CV1200" s="6"/>
      <c r="CW1200" s="6"/>
      <c r="CX1200" s="6"/>
      <c r="CY1200" s="6"/>
      <c r="CZ1200" s="6"/>
      <c r="DA1200" s="6"/>
      <c r="DB1200" s="6"/>
      <c r="DC1200" s="6"/>
      <c r="DD1200" s="6"/>
      <c r="DE1200" s="6"/>
      <c r="DF1200" s="6"/>
      <c r="DG1200" s="6"/>
      <c r="DH1200" s="6"/>
      <c r="DI1200" s="6"/>
      <c r="DJ1200" s="6"/>
      <c r="DK1200" s="6"/>
      <c r="DL1200" s="6"/>
      <c r="DM1200" s="6"/>
      <c r="DN1200" s="6"/>
      <c r="DO1200" s="6"/>
      <c r="DP1200" s="6"/>
      <c r="DQ1200" s="6"/>
      <c r="DR1200" s="6"/>
      <c r="DS1200" s="6"/>
      <c r="DT1200" s="6"/>
      <c r="DU1200" s="6"/>
      <c r="DV1200" s="6"/>
      <c r="DW1200" s="6"/>
      <c r="DX1200" s="6"/>
      <c r="DY1200" s="6"/>
      <c r="DZ1200" s="6"/>
      <c r="EA1200" s="6"/>
      <c r="EB1200" s="6"/>
      <c r="EC1200" s="6"/>
      <c r="ED1200" s="6"/>
      <c r="EE1200" s="6"/>
      <c r="EF1200" s="6"/>
      <c r="EG1200" s="6"/>
      <c r="EH1200" s="6"/>
      <c r="EI1200" s="6"/>
      <c r="EJ1200" s="6"/>
      <c r="EK1200" s="6"/>
      <c r="EL1200" s="6"/>
      <c r="EM1200" s="6"/>
      <c r="EN1200" s="6"/>
      <c r="EO1200" s="6"/>
      <c r="EP1200" s="6"/>
      <c r="EQ1200" s="6"/>
      <c r="ER1200" s="6"/>
      <c r="ES1200" s="6"/>
      <c r="ET1200" s="6"/>
      <c r="EU1200" s="6"/>
      <c r="EV1200" s="6"/>
      <c r="EW1200" s="6"/>
      <c r="EX1200" s="6"/>
      <c r="EY1200" s="6"/>
      <c r="EZ1200" s="6"/>
      <c r="FA1200" s="6"/>
      <c r="FB1200" s="6"/>
      <c r="FC1200" s="6"/>
      <c r="FD1200" s="6"/>
      <c r="FE1200" s="6"/>
      <c r="FF1200" s="6"/>
      <c r="FG1200" s="6"/>
      <c r="FH1200" s="6"/>
      <c r="FI1200" s="6"/>
      <c r="FJ1200" s="6"/>
      <c r="FK1200" s="6"/>
      <c r="FL1200" s="6"/>
      <c r="FM1200" s="6"/>
      <c r="FN1200" s="6"/>
      <c r="FO1200" s="6"/>
      <c r="FP1200" s="6"/>
      <c r="FQ1200" s="6"/>
      <c r="FR1200" s="6"/>
      <c r="FS1200" s="6"/>
      <c r="FT1200" s="6"/>
      <c r="FU1200" s="6"/>
      <c r="FV1200" s="6"/>
      <c r="FW1200" s="6"/>
      <c r="FX1200" s="6"/>
      <c r="FY1200" s="6"/>
      <c r="FZ1200" s="6"/>
      <c r="GA1200" s="6"/>
      <c r="GB1200" s="6"/>
      <c r="GC1200" s="6"/>
      <c r="GD1200" s="6"/>
      <c r="GE1200" s="6"/>
      <c r="GF1200" s="6"/>
      <c r="GG1200" s="6"/>
      <c r="GH1200" s="6"/>
      <c r="GI1200" s="6"/>
      <c r="GJ1200" s="6"/>
      <c r="GK1200" s="6"/>
      <c r="GL1200" s="6"/>
      <c r="GM1200" s="6"/>
      <c r="GN1200" s="6"/>
      <c r="GO1200" s="6"/>
      <c r="GP1200" s="6"/>
      <c r="GQ1200" s="6"/>
      <c r="GR1200" s="6"/>
      <c r="GS1200" s="6"/>
      <c r="GT1200" s="6"/>
      <c r="GU1200" s="6"/>
      <c r="GV1200" s="6"/>
      <c r="GW1200" s="6"/>
      <c r="GX1200" s="6"/>
      <c r="GY1200" s="6"/>
      <c r="GZ1200" s="6"/>
    </row>
    <row r="1201" spans="1:208" x14ac:dyDescent="0.15">
      <c r="A1201" s="153">
        <f t="shared" si="343"/>
        <v>43817</v>
      </c>
      <c r="B1201" s="23" t="str">
        <f t="shared" ca="1" si="353"/>
        <v>n.d</v>
      </c>
      <c r="C1201" s="18">
        <f t="shared" si="344"/>
        <v>285000</v>
      </c>
      <c r="D1201" s="17">
        <f ca="1">IF(A1201&lt;$B$1,VLOOKUP(A1201,[1]DI!$A$4:$B$15000,2,FALSE),0)</f>
        <v>0</v>
      </c>
      <c r="E1201" s="18">
        <f t="shared" ca="1" si="338"/>
        <v>1</v>
      </c>
      <c r="F1201" s="18">
        <f ca="1">(TRUNC(PRODUCT($E$12:$E1200),16))</f>
        <v>1.19285434303586</v>
      </c>
      <c r="G1201" s="18">
        <f t="shared" ca="1" si="355"/>
        <v>1.19285434303586</v>
      </c>
      <c r="H1201" s="18">
        <f t="shared" ca="1" si="339"/>
        <v>1</v>
      </c>
      <c r="I1201" s="17">
        <f t="shared" si="345"/>
        <v>0.03</v>
      </c>
      <c r="J1201" s="5">
        <f t="shared" si="346"/>
        <v>43724</v>
      </c>
      <c r="K1201" s="2">
        <f t="shared" si="347"/>
        <v>66</v>
      </c>
      <c r="L1201" s="27">
        <f t="shared" si="348"/>
        <v>66</v>
      </c>
      <c r="M1201" s="14">
        <f t="shared" si="340"/>
        <v>1.0077716350000001</v>
      </c>
      <c r="N1201" s="14">
        <f t="shared" ca="1" si="341"/>
        <v>1.0077716350000001</v>
      </c>
      <c r="O1201" s="27">
        <f t="shared" si="354"/>
        <v>0</v>
      </c>
      <c r="P1201" s="18">
        <f t="shared" ca="1" si="342"/>
        <v>2214.9159749999999</v>
      </c>
      <c r="Q1201" s="3">
        <f t="shared" si="349"/>
        <v>0</v>
      </c>
      <c r="R1201" s="4" t="str">
        <f t="shared" si="350"/>
        <v>A+J=</v>
      </c>
      <c r="S1201" s="5">
        <f t="shared" si="351"/>
        <v>43906</v>
      </c>
      <c r="T1201" s="8">
        <f t="shared" si="352"/>
        <v>0</v>
      </c>
      <c r="U1201" s="7"/>
      <c r="V1201" s="7"/>
      <c r="W1201" s="7"/>
      <c r="X1201" s="8"/>
      <c r="Y1201" s="6"/>
      <c r="Z1201" s="7"/>
      <c r="AA1201" s="8"/>
      <c r="AB1201" s="8"/>
      <c r="AC1201" s="8"/>
      <c r="AD1201" s="7"/>
      <c r="AE1201" s="9"/>
      <c r="AF1201" s="7"/>
      <c r="AG1201" s="7"/>
      <c r="AH1201" s="6"/>
      <c r="AI1201" s="6"/>
      <c r="AJ1201" s="6"/>
      <c r="AK1201" s="6"/>
      <c r="AL1201" s="6"/>
      <c r="AM1201" s="6"/>
      <c r="AN1201" s="6"/>
      <c r="AO1201" s="6"/>
      <c r="AP1201" s="6"/>
      <c r="AQ1201" s="6"/>
      <c r="AR1201" s="6"/>
      <c r="AS1201" s="6"/>
      <c r="AT1201" s="6"/>
      <c r="AU1201" s="6"/>
      <c r="AV1201" s="6"/>
      <c r="AW1201" s="6"/>
      <c r="AX1201" s="6"/>
      <c r="AY1201" s="6"/>
      <c r="AZ1201" s="6"/>
      <c r="BA1201" s="6"/>
      <c r="BB1201" s="6"/>
      <c r="BC1201" s="6"/>
      <c r="BD1201" s="6"/>
      <c r="BE1201" s="6"/>
      <c r="BF1201" s="6"/>
      <c r="BG1201" s="6"/>
      <c r="BH1201" s="6"/>
      <c r="BI1201" s="6"/>
      <c r="BJ1201" s="6"/>
      <c r="BK1201" s="6"/>
      <c r="BL1201" s="6"/>
      <c r="BM1201" s="6"/>
      <c r="BN1201" s="6"/>
      <c r="BO1201" s="6"/>
      <c r="BP1201" s="6"/>
      <c r="BQ1201" s="6"/>
      <c r="BR1201" s="6"/>
      <c r="BS1201" s="6"/>
      <c r="BT1201" s="6"/>
      <c r="BU1201" s="6"/>
      <c r="BV1201" s="6"/>
      <c r="BW1201" s="6"/>
      <c r="BX1201" s="6"/>
      <c r="BY1201" s="6"/>
      <c r="BZ1201" s="6"/>
      <c r="CA1201" s="6"/>
      <c r="CB1201" s="6"/>
      <c r="CC1201" s="6"/>
      <c r="CD1201" s="6"/>
      <c r="CE1201" s="6"/>
      <c r="CF1201" s="6"/>
      <c r="CG1201" s="6"/>
      <c r="CH1201" s="6"/>
      <c r="CI1201" s="6"/>
      <c r="CJ1201" s="6"/>
      <c r="CK1201" s="6"/>
      <c r="CL1201" s="6"/>
      <c r="CM1201" s="6"/>
      <c r="CN1201" s="6"/>
      <c r="CO1201" s="6"/>
      <c r="CP1201" s="6"/>
      <c r="CQ1201" s="6"/>
      <c r="CR1201" s="6"/>
      <c r="CS1201" s="6"/>
      <c r="CT1201" s="6"/>
      <c r="CU1201" s="6"/>
      <c r="CV1201" s="6"/>
      <c r="CW1201" s="6"/>
      <c r="CX1201" s="6"/>
      <c r="CY1201" s="6"/>
      <c r="CZ1201" s="6"/>
      <c r="DA1201" s="6"/>
      <c r="DB1201" s="6"/>
      <c r="DC1201" s="6"/>
      <c r="DD1201" s="6"/>
      <c r="DE1201" s="6"/>
      <c r="DF1201" s="6"/>
      <c r="DG1201" s="6"/>
      <c r="DH1201" s="6"/>
      <c r="DI1201" s="6"/>
      <c r="DJ1201" s="6"/>
      <c r="DK1201" s="6"/>
      <c r="DL1201" s="6"/>
      <c r="DM1201" s="6"/>
      <c r="DN1201" s="6"/>
      <c r="DO1201" s="6"/>
      <c r="DP1201" s="6"/>
      <c r="DQ1201" s="6"/>
      <c r="DR1201" s="6"/>
      <c r="DS1201" s="6"/>
      <c r="DT1201" s="6"/>
      <c r="DU1201" s="6"/>
      <c r="DV1201" s="6"/>
      <c r="DW1201" s="6"/>
      <c r="DX1201" s="6"/>
      <c r="DY1201" s="6"/>
      <c r="DZ1201" s="6"/>
      <c r="EA1201" s="6"/>
      <c r="EB1201" s="6"/>
      <c r="EC1201" s="6"/>
      <c r="ED1201" s="6"/>
      <c r="EE1201" s="6"/>
      <c r="EF1201" s="6"/>
      <c r="EG1201" s="6"/>
      <c r="EH1201" s="6"/>
      <c r="EI1201" s="6"/>
      <c r="EJ1201" s="6"/>
      <c r="EK1201" s="6"/>
      <c r="EL1201" s="6"/>
      <c r="EM1201" s="6"/>
      <c r="EN1201" s="6"/>
      <c r="EO1201" s="6"/>
      <c r="EP1201" s="6"/>
      <c r="EQ1201" s="6"/>
      <c r="ER1201" s="6"/>
      <c r="ES1201" s="6"/>
      <c r="ET1201" s="6"/>
      <c r="EU1201" s="6"/>
      <c r="EV1201" s="6"/>
      <c r="EW1201" s="6"/>
      <c r="EX1201" s="6"/>
      <c r="EY1201" s="6"/>
      <c r="EZ1201" s="6"/>
      <c r="FA1201" s="6"/>
      <c r="FB1201" s="6"/>
      <c r="FC1201" s="6"/>
      <c r="FD1201" s="6"/>
      <c r="FE1201" s="6"/>
      <c r="FF1201" s="6"/>
      <c r="FG1201" s="6"/>
      <c r="FH1201" s="6"/>
      <c r="FI1201" s="6"/>
      <c r="FJ1201" s="6"/>
      <c r="FK1201" s="6"/>
      <c r="FL1201" s="6"/>
      <c r="FM1201" s="6"/>
      <c r="FN1201" s="6"/>
      <c r="FO1201" s="6"/>
      <c r="FP1201" s="6"/>
      <c r="FQ1201" s="6"/>
      <c r="FR1201" s="6"/>
      <c r="FS1201" s="6"/>
      <c r="FT1201" s="6"/>
      <c r="FU1201" s="6"/>
      <c r="FV1201" s="6"/>
      <c r="FW1201" s="6"/>
      <c r="FX1201" s="6"/>
      <c r="FY1201" s="6"/>
      <c r="FZ1201" s="6"/>
      <c r="GA1201" s="6"/>
      <c r="GB1201" s="6"/>
      <c r="GC1201" s="6"/>
      <c r="GD1201" s="6"/>
      <c r="GE1201" s="6"/>
      <c r="GF1201" s="6"/>
      <c r="GG1201" s="6"/>
      <c r="GH1201" s="6"/>
      <c r="GI1201" s="6"/>
      <c r="GJ1201" s="6"/>
      <c r="GK1201" s="6"/>
      <c r="GL1201" s="6"/>
      <c r="GM1201" s="6"/>
      <c r="GN1201" s="6"/>
      <c r="GO1201" s="6"/>
      <c r="GP1201" s="6"/>
      <c r="GQ1201" s="6"/>
      <c r="GR1201" s="6"/>
      <c r="GS1201" s="6"/>
      <c r="GT1201" s="6"/>
      <c r="GU1201" s="6"/>
      <c r="GV1201" s="6"/>
      <c r="GW1201" s="6"/>
      <c r="GX1201" s="6"/>
      <c r="GY1201" s="6"/>
      <c r="GZ1201" s="6"/>
    </row>
    <row r="1202" spans="1:208" x14ac:dyDescent="0.15">
      <c r="A1202" s="153">
        <f t="shared" si="343"/>
        <v>43818</v>
      </c>
      <c r="B1202" s="23" t="str">
        <f t="shared" ca="1" si="353"/>
        <v>n.d</v>
      </c>
      <c r="C1202" s="18">
        <f t="shared" si="344"/>
        <v>285000</v>
      </c>
      <c r="D1202" s="17">
        <f ca="1">IF(A1202&lt;$B$1,VLOOKUP(A1202,[1]DI!$A$4:$B$15000,2,FALSE),0)</f>
        <v>0</v>
      </c>
      <c r="E1202" s="18">
        <f t="shared" ca="1" si="338"/>
        <v>1</v>
      </c>
      <c r="F1202" s="18">
        <f ca="1">(TRUNC(PRODUCT($E$12:$E1201),16))</f>
        <v>1.19285434303586</v>
      </c>
      <c r="G1202" s="18">
        <f t="shared" ca="1" si="355"/>
        <v>1.19285434303586</v>
      </c>
      <c r="H1202" s="18">
        <f t="shared" ca="1" si="339"/>
        <v>1</v>
      </c>
      <c r="I1202" s="17">
        <f t="shared" si="345"/>
        <v>0.03</v>
      </c>
      <c r="J1202" s="5">
        <f t="shared" si="346"/>
        <v>43724</v>
      </c>
      <c r="K1202" s="2">
        <f t="shared" si="347"/>
        <v>67</v>
      </c>
      <c r="L1202" s="27">
        <f t="shared" si="348"/>
        <v>67</v>
      </c>
      <c r="M1202" s="14">
        <f t="shared" si="340"/>
        <v>1.00788985</v>
      </c>
      <c r="N1202" s="14">
        <f t="shared" ca="1" si="341"/>
        <v>1.00788985</v>
      </c>
      <c r="O1202" s="27">
        <f t="shared" si="354"/>
        <v>0</v>
      </c>
      <c r="P1202" s="18">
        <f t="shared" ca="1" si="342"/>
        <v>2248.6072499900001</v>
      </c>
      <c r="Q1202" s="3">
        <f t="shared" si="349"/>
        <v>0</v>
      </c>
      <c r="R1202" s="4" t="str">
        <f t="shared" si="350"/>
        <v>A+J=</v>
      </c>
      <c r="S1202" s="5">
        <f t="shared" si="351"/>
        <v>43906</v>
      </c>
      <c r="T1202" s="8">
        <f t="shared" si="352"/>
        <v>0</v>
      </c>
      <c r="U1202" s="7"/>
      <c r="V1202" s="7"/>
      <c r="W1202" s="7"/>
      <c r="X1202" s="8"/>
      <c r="Y1202" s="6"/>
      <c r="Z1202" s="7"/>
      <c r="AA1202" s="8"/>
      <c r="AB1202" s="8"/>
      <c r="AC1202" s="8"/>
      <c r="AD1202" s="7"/>
      <c r="AE1202" s="9"/>
      <c r="AF1202" s="7"/>
      <c r="AG1202" s="7"/>
      <c r="AH1202" s="6"/>
      <c r="AI1202" s="6"/>
      <c r="AJ1202" s="6"/>
      <c r="AK1202" s="6"/>
      <c r="AL1202" s="6"/>
      <c r="AM1202" s="6"/>
      <c r="AN1202" s="6"/>
      <c r="AO1202" s="6"/>
      <c r="AP1202" s="6"/>
      <c r="AQ1202" s="6"/>
      <c r="AR1202" s="6"/>
      <c r="AS1202" s="6"/>
      <c r="AT1202" s="6"/>
      <c r="AU1202" s="6"/>
      <c r="AV1202" s="6"/>
      <c r="AW1202" s="6"/>
      <c r="AX1202" s="6"/>
      <c r="AY1202" s="6"/>
      <c r="AZ1202" s="6"/>
      <c r="BA1202" s="6"/>
      <c r="BB1202" s="6"/>
      <c r="BC1202" s="6"/>
      <c r="BD1202" s="6"/>
      <c r="BE1202" s="6"/>
      <c r="BF1202" s="6"/>
      <c r="BG1202" s="6"/>
      <c r="BH1202" s="6"/>
      <c r="BI1202" s="6"/>
      <c r="BJ1202" s="6"/>
      <c r="BK1202" s="6"/>
      <c r="BL1202" s="6"/>
      <c r="BM1202" s="6"/>
      <c r="BN1202" s="6"/>
      <c r="BO1202" s="6"/>
      <c r="BP1202" s="6"/>
      <c r="BQ1202" s="6"/>
      <c r="BR1202" s="6"/>
      <c r="BS1202" s="6"/>
      <c r="BT1202" s="6"/>
      <c r="BU1202" s="6"/>
      <c r="BV1202" s="6"/>
      <c r="BW1202" s="6"/>
      <c r="BX1202" s="6"/>
      <c r="BY1202" s="6"/>
      <c r="BZ1202" s="6"/>
      <c r="CA1202" s="6"/>
      <c r="CB1202" s="6"/>
      <c r="CC1202" s="6"/>
      <c r="CD1202" s="6"/>
      <c r="CE1202" s="6"/>
      <c r="CF1202" s="6"/>
      <c r="CG1202" s="6"/>
      <c r="CH1202" s="6"/>
      <c r="CI1202" s="6"/>
      <c r="CJ1202" s="6"/>
      <c r="CK1202" s="6"/>
      <c r="CL1202" s="6"/>
      <c r="CM1202" s="6"/>
      <c r="CN1202" s="6"/>
      <c r="CO1202" s="6"/>
      <c r="CP1202" s="6"/>
      <c r="CQ1202" s="6"/>
      <c r="CR1202" s="6"/>
      <c r="CS1202" s="6"/>
      <c r="CT1202" s="6"/>
      <c r="CU1202" s="6"/>
      <c r="CV1202" s="6"/>
      <c r="CW1202" s="6"/>
      <c r="CX1202" s="6"/>
      <c r="CY1202" s="6"/>
      <c r="CZ1202" s="6"/>
      <c r="DA1202" s="6"/>
      <c r="DB1202" s="6"/>
      <c r="DC1202" s="6"/>
      <c r="DD1202" s="6"/>
      <c r="DE1202" s="6"/>
      <c r="DF1202" s="6"/>
      <c r="DG1202" s="6"/>
      <c r="DH1202" s="6"/>
      <c r="DI1202" s="6"/>
      <c r="DJ1202" s="6"/>
      <c r="DK1202" s="6"/>
      <c r="DL1202" s="6"/>
      <c r="DM1202" s="6"/>
      <c r="DN1202" s="6"/>
      <c r="DO1202" s="6"/>
      <c r="DP1202" s="6"/>
      <c r="DQ1202" s="6"/>
      <c r="DR1202" s="6"/>
      <c r="DS1202" s="6"/>
      <c r="DT1202" s="6"/>
      <c r="DU1202" s="6"/>
      <c r="DV1202" s="6"/>
      <c r="DW1202" s="6"/>
      <c r="DX1202" s="6"/>
      <c r="DY1202" s="6"/>
      <c r="DZ1202" s="6"/>
      <c r="EA1202" s="6"/>
      <c r="EB1202" s="6"/>
      <c r="EC1202" s="6"/>
      <c r="ED1202" s="6"/>
      <c r="EE1202" s="6"/>
      <c r="EF1202" s="6"/>
      <c r="EG1202" s="6"/>
      <c r="EH1202" s="6"/>
      <c r="EI1202" s="6"/>
      <c r="EJ1202" s="6"/>
      <c r="EK1202" s="6"/>
      <c r="EL1202" s="6"/>
      <c r="EM1202" s="6"/>
      <c r="EN1202" s="6"/>
      <c r="EO1202" s="6"/>
      <c r="EP1202" s="6"/>
      <c r="EQ1202" s="6"/>
      <c r="ER1202" s="6"/>
      <c r="ES1202" s="6"/>
      <c r="ET1202" s="6"/>
      <c r="EU1202" s="6"/>
      <c r="EV1202" s="6"/>
      <c r="EW1202" s="6"/>
      <c r="EX1202" s="6"/>
      <c r="EY1202" s="6"/>
      <c r="EZ1202" s="6"/>
      <c r="FA1202" s="6"/>
      <c r="FB1202" s="6"/>
      <c r="FC1202" s="6"/>
      <c r="FD1202" s="6"/>
      <c r="FE1202" s="6"/>
      <c r="FF1202" s="6"/>
      <c r="FG1202" s="6"/>
      <c r="FH1202" s="6"/>
      <c r="FI1202" s="6"/>
      <c r="FJ1202" s="6"/>
      <c r="FK1202" s="6"/>
      <c r="FL1202" s="6"/>
      <c r="FM1202" s="6"/>
      <c r="FN1202" s="6"/>
      <c r="FO1202" s="6"/>
      <c r="FP1202" s="6"/>
      <c r="FQ1202" s="6"/>
      <c r="FR1202" s="6"/>
      <c r="FS1202" s="6"/>
      <c r="FT1202" s="6"/>
      <c r="FU1202" s="6"/>
      <c r="FV1202" s="6"/>
      <c r="FW1202" s="6"/>
      <c r="FX1202" s="6"/>
      <c r="FY1202" s="6"/>
      <c r="FZ1202" s="6"/>
      <c r="GA1202" s="6"/>
      <c r="GB1202" s="6"/>
      <c r="GC1202" s="6"/>
      <c r="GD1202" s="6"/>
      <c r="GE1202" s="6"/>
      <c r="GF1202" s="6"/>
      <c r="GG1202" s="6"/>
      <c r="GH1202" s="6"/>
      <c r="GI1202" s="6"/>
      <c r="GJ1202" s="6"/>
      <c r="GK1202" s="6"/>
      <c r="GL1202" s="6"/>
      <c r="GM1202" s="6"/>
      <c r="GN1202" s="6"/>
      <c r="GO1202" s="6"/>
      <c r="GP1202" s="6"/>
      <c r="GQ1202" s="6"/>
      <c r="GR1202" s="6"/>
      <c r="GS1202" s="6"/>
      <c r="GT1202" s="6"/>
      <c r="GU1202" s="6"/>
      <c r="GV1202" s="6"/>
      <c r="GW1202" s="6"/>
      <c r="GX1202" s="6"/>
      <c r="GY1202" s="6"/>
      <c r="GZ1202" s="6"/>
    </row>
    <row r="1203" spans="1:208" x14ac:dyDescent="0.15">
      <c r="A1203" s="153">
        <f t="shared" si="343"/>
        <v>43819</v>
      </c>
      <c r="B1203" s="23" t="str">
        <f t="shared" ca="1" si="353"/>
        <v>n.d</v>
      </c>
      <c r="C1203" s="18">
        <f t="shared" si="344"/>
        <v>285000</v>
      </c>
      <c r="D1203" s="17">
        <f ca="1">IF(A1203&lt;$B$1,VLOOKUP(A1203,[1]DI!$A$4:$B$15000,2,FALSE),0)</f>
        <v>0</v>
      </c>
      <c r="E1203" s="18">
        <f t="shared" ca="1" si="338"/>
        <v>1</v>
      </c>
      <c r="F1203" s="18">
        <f ca="1">(TRUNC(PRODUCT($E$12:$E1202),16))</f>
        <v>1.19285434303586</v>
      </c>
      <c r="G1203" s="18">
        <f t="shared" ca="1" si="355"/>
        <v>1.19285434303586</v>
      </c>
      <c r="H1203" s="18">
        <f t="shared" ca="1" si="339"/>
        <v>1</v>
      </c>
      <c r="I1203" s="17">
        <f t="shared" si="345"/>
        <v>0.03</v>
      </c>
      <c r="J1203" s="5">
        <f t="shared" si="346"/>
        <v>43724</v>
      </c>
      <c r="K1203" s="2">
        <f t="shared" si="347"/>
        <v>68</v>
      </c>
      <c r="L1203" s="27">
        <f t="shared" si="348"/>
        <v>68</v>
      </c>
      <c r="M1203" s="14">
        <f t="shared" si="340"/>
        <v>1.0080080789999999</v>
      </c>
      <c r="N1203" s="14">
        <f t="shared" ca="1" si="341"/>
        <v>1.0080080789999999</v>
      </c>
      <c r="O1203" s="27">
        <f t="shared" si="354"/>
        <v>0</v>
      </c>
      <c r="P1203" s="18">
        <f t="shared" ca="1" si="342"/>
        <v>2282.30251499</v>
      </c>
      <c r="Q1203" s="3">
        <f t="shared" si="349"/>
        <v>0</v>
      </c>
      <c r="R1203" s="4" t="str">
        <f t="shared" si="350"/>
        <v>A+J=</v>
      </c>
      <c r="S1203" s="5">
        <f t="shared" si="351"/>
        <v>43906</v>
      </c>
      <c r="T1203" s="8">
        <f t="shared" si="352"/>
        <v>0</v>
      </c>
      <c r="U1203" s="7"/>
      <c r="V1203" s="7"/>
      <c r="W1203" s="7"/>
      <c r="X1203" s="8"/>
      <c r="Y1203" s="6"/>
      <c r="Z1203" s="7"/>
      <c r="AA1203" s="8"/>
      <c r="AB1203" s="8"/>
      <c r="AC1203" s="8"/>
      <c r="AD1203" s="7"/>
      <c r="AE1203" s="9"/>
      <c r="AF1203" s="7"/>
      <c r="AG1203" s="7"/>
      <c r="AH1203" s="6"/>
      <c r="AI1203" s="6"/>
      <c r="AJ1203" s="6"/>
      <c r="AK1203" s="6"/>
      <c r="AL1203" s="6"/>
      <c r="AM1203" s="6"/>
      <c r="AN1203" s="6"/>
      <c r="AO1203" s="6"/>
      <c r="AP1203" s="6"/>
      <c r="AQ1203" s="6"/>
      <c r="AR1203" s="6"/>
      <c r="AS1203" s="6"/>
      <c r="AT1203" s="6"/>
      <c r="AU1203" s="6"/>
      <c r="AV1203" s="6"/>
      <c r="AW1203" s="6"/>
      <c r="AX1203" s="6"/>
      <c r="AY1203" s="6"/>
      <c r="AZ1203" s="6"/>
      <c r="BA1203" s="6"/>
      <c r="BB1203" s="6"/>
      <c r="BC1203" s="6"/>
      <c r="BD1203" s="6"/>
      <c r="BE1203" s="6"/>
      <c r="BF1203" s="6"/>
      <c r="BG1203" s="6"/>
      <c r="BH1203" s="6"/>
      <c r="BI1203" s="6"/>
      <c r="BJ1203" s="6"/>
      <c r="BK1203" s="6"/>
      <c r="BL1203" s="6"/>
      <c r="BM1203" s="6"/>
      <c r="BN1203" s="6"/>
      <c r="BO1203" s="6"/>
      <c r="BP1203" s="6"/>
      <c r="BQ1203" s="6"/>
      <c r="BR1203" s="6"/>
      <c r="BS1203" s="6"/>
      <c r="BT1203" s="6"/>
      <c r="BU1203" s="6"/>
      <c r="BV1203" s="6"/>
      <c r="BW1203" s="6"/>
      <c r="BX1203" s="6"/>
      <c r="BY1203" s="6"/>
      <c r="BZ1203" s="6"/>
      <c r="CA1203" s="6"/>
      <c r="CB1203" s="6"/>
      <c r="CC1203" s="6"/>
      <c r="CD1203" s="6"/>
      <c r="CE1203" s="6"/>
      <c r="CF1203" s="6"/>
      <c r="CG1203" s="6"/>
      <c r="CH1203" s="6"/>
      <c r="CI1203" s="6"/>
      <c r="CJ1203" s="6"/>
      <c r="CK1203" s="6"/>
      <c r="CL1203" s="6"/>
      <c r="CM1203" s="6"/>
      <c r="CN1203" s="6"/>
      <c r="CO1203" s="6"/>
      <c r="CP1203" s="6"/>
      <c r="CQ1203" s="6"/>
      <c r="CR1203" s="6"/>
      <c r="CS1203" s="6"/>
      <c r="CT1203" s="6"/>
      <c r="CU1203" s="6"/>
      <c r="CV1203" s="6"/>
      <c r="CW1203" s="6"/>
      <c r="CX1203" s="6"/>
      <c r="CY1203" s="6"/>
      <c r="CZ1203" s="6"/>
      <c r="DA1203" s="6"/>
      <c r="DB1203" s="6"/>
      <c r="DC1203" s="6"/>
      <c r="DD1203" s="6"/>
      <c r="DE1203" s="6"/>
      <c r="DF1203" s="6"/>
      <c r="DG1203" s="6"/>
      <c r="DH1203" s="6"/>
      <c r="DI1203" s="6"/>
      <c r="DJ1203" s="6"/>
      <c r="DK1203" s="6"/>
      <c r="DL1203" s="6"/>
      <c r="DM1203" s="6"/>
      <c r="DN1203" s="6"/>
      <c r="DO1203" s="6"/>
      <c r="DP1203" s="6"/>
      <c r="DQ1203" s="6"/>
      <c r="DR1203" s="6"/>
      <c r="DS1203" s="6"/>
      <c r="DT1203" s="6"/>
      <c r="DU1203" s="6"/>
      <c r="DV1203" s="6"/>
      <c r="DW1203" s="6"/>
      <c r="DX1203" s="6"/>
      <c r="DY1203" s="6"/>
      <c r="DZ1203" s="6"/>
      <c r="EA1203" s="6"/>
      <c r="EB1203" s="6"/>
      <c r="EC1203" s="6"/>
      <c r="ED1203" s="6"/>
      <c r="EE1203" s="6"/>
      <c r="EF1203" s="6"/>
      <c r="EG1203" s="6"/>
      <c r="EH1203" s="6"/>
      <c r="EI1203" s="6"/>
      <c r="EJ1203" s="6"/>
      <c r="EK1203" s="6"/>
      <c r="EL1203" s="6"/>
      <c r="EM1203" s="6"/>
      <c r="EN1203" s="6"/>
      <c r="EO1203" s="6"/>
      <c r="EP1203" s="6"/>
      <c r="EQ1203" s="6"/>
      <c r="ER1203" s="6"/>
      <c r="ES1203" s="6"/>
      <c r="ET1203" s="6"/>
      <c r="EU1203" s="6"/>
      <c r="EV1203" s="6"/>
      <c r="EW1203" s="6"/>
      <c r="EX1203" s="6"/>
      <c r="EY1203" s="6"/>
      <c r="EZ1203" s="6"/>
      <c r="FA1203" s="6"/>
      <c r="FB1203" s="6"/>
      <c r="FC1203" s="6"/>
      <c r="FD1203" s="6"/>
      <c r="FE1203" s="6"/>
      <c r="FF1203" s="6"/>
      <c r="FG1203" s="6"/>
      <c r="FH1203" s="6"/>
      <c r="FI1203" s="6"/>
      <c r="FJ1203" s="6"/>
      <c r="FK1203" s="6"/>
      <c r="FL1203" s="6"/>
      <c r="FM1203" s="6"/>
      <c r="FN1203" s="6"/>
      <c r="FO1203" s="6"/>
      <c r="FP1203" s="6"/>
      <c r="FQ1203" s="6"/>
      <c r="FR1203" s="6"/>
      <c r="FS1203" s="6"/>
      <c r="FT1203" s="6"/>
      <c r="FU1203" s="6"/>
      <c r="FV1203" s="6"/>
      <c r="FW1203" s="6"/>
      <c r="FX1203" s="6"/>
      <c r="FY1203" s="6"/>
      <c r="FZ1203" s="6"/>
      <c r="GA1203" s="6"/>
      <c r="GB1203" s="6"/>
      <c r="GC1203" s="6"/>
      <c r="GD1203" s="6"/>
      <c r="GE1203" s="6"/>
      <c r="GF1203" s="6"/>
      <c r="GG1203" s="6"/>
      <c r="GH1203" s="6"/>
      <c r="GI1203" s="6"/>
      <c r="GJ1203" s="6"/>
      <c r="GK1203" s="6"/>
      <c r="GL1203" s="6"/>
      <c r="GM1203" s="6"/>
      <c r="GN1203" s="6"/>
      <c r="GO1203" s="6"/>
      <c r="GP1203" s="6"/>
      <c r="GQ1203" s="6"/>
      <c r="GR1203" s="6"/>
      <c r="GS1203" s="6"/>
      <c r="GT1203" s="6"/>
      <c r="GU1203" s="6"/>
      <c r="GV1203" s="6"/>
      <c r="GW1203" s="6"/>
      <c r="GX1203" s="6"/>
      <c r="GY1203" s="6"/>
      <c r="GZ1203" s="6"/>
    </row>
    <row r="1204" spans="1:208" x14ac:dyDescent="0.15">
      <c r="A1204" s="153">
        <f t="shared" si="343"/>
        <v>43820</v>
      </c>
      <c r="B1204" s="23" t="str">
        <f t="shared" ca="1" si="353"/>
        <v>n.d</v>
      </c>
      <c r="C1204" s="18">
        <f t="shared" si="344"/>
        <v>285000</v>
      </c>
      <c r="D1204" s="17">
        <f ca="1">IF(A1204&lt;$B$1,VLOOKUP(A1204,[1]DI!$A$4:$B$15000,2,FALSE),0)</f>
        <v>0</v>
      </c>
      <c r="E1204" s="18">
        <f t="shared" ca="1" si="338"/>
        <v>1</v>
      </c>
      <c r="F1204" s="18">
        <f ca="1">(TRUNC(PRODUCT($E$12:$E1203),16))</f>
        <v>1.19285434303586</v>
      </c>
      <c r="G1204" s="18">
        <f t="shared" ca="1" si="355"/>
        <v>1.19285434303586</v>
      </c>
      <c r="H1204" s="18">
        <f t="shared" ca="1" si="339"/>
        <v>1</v>
      </c>
      <c r="I1204" s="17">
        <f t="shared" si="345"/>
        <v>0.03</v>
      </c>
      <c r="J1204" s="5">
        <f t="shared" si="346"/>
        <v>43724</v>
      </c>
      <c r="K1204" s="2">
        <f t="shared" si="347"/>
        <v>68</v>
      </c>
      <c r="L1204" s="27">
        <f t="shared" si="348"/>
        <v>69</v>
      </c>
      <c r="M1204" s="14">
        <f t="shared" si="340"/>
        <v>1.0081263220000001</v>
      </c>
      <c r="N1204" s="14">
        <f t="shared" ca="1" si="341"/>
        <v>1.0081263220000001</v>
      </c>
      <c r="O1204" s="27">
        <f t="shared" si="354"/>
        <v>0</v>
      </c>
      <c r="P1204" s="18">
        <f t="shared" ca="1" si="342"/>
        <v>2316.0017699999999</v>
      </c>
      <c r="Q1204" s="3">
        <f t="shared" si="349"/>
        <v>0</v>
      </c>
      <c r="R1204" s="4" t="str">
        <f t="shared" si="350"/>
        <v>A+J=</v>
      </c>
      <c r="S1204" s="5">
        <f t="shared" si="351"/>
        <v>43906</v>
      </c>
      <c r="T1204" s="8">
        <f t="shared" si="352"/>
        <v>0</v>
      </c>
      <c r="U1204" s="7"/>
      <c r="V1204" s="7"/>
      <c r="W1204" s="7"/>
      <c r="X1204" s="8"/>
      <c r="Y1204" s="6"/>
      <c r="Z1204" s="7"/>
      <c r="AA1204" s="8"/>
      <c r="AB1204" s="8"/>
      <c r="AC1204" s="8"/>
      <c r="AD1204" s="7"/>
      <c r="AE1204" s="9"/>
      <c r="AF1204" s="7"/>
      <c r="AG1204" s="7"/>
      <c r="AH1204" s="6"/>
      <c r="AI1204" s="6"/>
      <c r="AJ1204" s="6"/>
      <c r="AK1204" s="6"/>
      <c r="AL1204" s="6"/>
      <c r="AM1204" s="6"/>
      <c r="AN1204" s="6"/>
      <c r="AO1204" s="6"/>
      <c r="AP1204" s="6"/>
      <c r="AQ1204" s="6"/>
      <c r="AR1204" s="6"/>
      <c r="AS1204" s="6"/>
      <c r="AT1204" s="6"/>
      <c r="AU1204" s="6"/>
      <c r="AV1204" s="6"/>
      <c r="AW1204" s="6"/>
      <c r="AX1204" s="6"/>
      <c r="AY1204" s="6"/>
      <c r="AZ1204" s="6"/>
      <c r="BA1204" s="6"/>
      <c r="BB1204" s="6"/>
      <c r="BC1204" s="6"/>
      <c r="BD1204" s="6"/>
      <c r="BE1204" s="6"/>
      <c r="BF1204" s="6"/>
      <c r="BG1204" s="6"/>
      <c r="BH1204" s="6"/>
      <c r="BI1204" s="6"/>
      <c r="BJ1204" s="6"/>
      <c r="BK1204" s="6"/>
      <c r="BL1204" s="6"/>
      <c r="BM1204" s="6"/>
      <c r="BN1204" s="6"/>
      <c r="BO1204" s="6"/>
      <c r="BP1204" s="6"/>
      <c r="BQ1204" s="6"/>
      <c r="BR1204" s="6"/>
      <c r="BS1204" s="6"/>
      <c r="BT1204" s="6"/>
      <c r="BU1204" s="6"/>
      <c r="BV1204" s="6"/>
      <c r="BW1204" s="6"/>
      <c r="BX1204" s="6"/>
      <c r="BY1204" s="6"/>
      <c r="BZ1204" s="6"/>
      <c r="CA1204" s="6"/>
      <c r="CB1204" s="6"/>
      <c r="CC1204" s="6"/>
      <c r="CD1204" s="6"/>
      <c r="CE1204" s="6"/>
      <c r="CF1204" s="6"/>
      <c r="CG1204" s="6"/>
      <c r="CH1204" s="6"/>
      <c r="CI1204" s="6"/>
      <c r="CJ1204" s="6"/>
      <c r="CK1204" s="6"/>
      <c r="CL1204" s="6"/>
      <c r="CM1204" s="6"/>
      <c r="CN1204" s="6"/>
      <c r="CO1204" s="6"/>
      <c r="CP1204" s="6"/>
      <c r="CQ1204" s="6"/>
      <c r="CR1204" s="6"/>
      <c r="CS1204" s="6"/>
      <c r="CT1204" s="6"/>
      <c r="CU1204" s="6"/>
      <c r="CV1204" s="6"/>
      <c r="CW1204" s="6"/>
      <c r="CX1204" s="6"/>
      <c r="CY1204" s="6"/>
      <c r="CZ1204" s="6"/>
      <c r="DA1204" s="6"/>
      <c r="DB1204" s="6"/>
      <c r="DC1204" s="6"/>
      <c r="DD1204" s="6"/>
      <c r="DE1204" s="6"/>
      <c r="DF1204" s="6"/>
      <c r="DG1204" s="6"/>
      <c r="DH1204" s="6"/>
      <c r="DI1204" s="6"/>
      <c r="DJ1204" s="6"/>
      <c r="DK1204" s="6"/>
      <c r="DL1204" s="6"/>
      <c r="DM1204" s="6"/>
      <c r="DN1204" s="6"/>
      <c r="DO1204" s="6"/>
      <c r="DP1204" s="6"/>
      <c r="DQ1204" s="6"/>
      <c r="DR1204" s="6"/>
      <c r="DS1204" s="6"/>
      <c r="DT1204" s="6"/>
      <c r="DU1204" s="6"/>
      <c r="DV1204" s="6"/>
      <c r="DW1204" s="6"/>
      <c r="DX1204" s="6"/>
      <c r="DY1204" s="6"/>
      <c r="DZ1204" s="6"/>
      <c r="EA1204" s="6"/>
      <c r="EB1204" s="6"/>
      <c r="EC1204" s="6"/>
      <c r="ED1204" s="6"/>
      <c r="EE1204" s="6"/>
      <c r="EF1204" s="6"/>
      <c r="EG1204" s="6"/>
      <c r="EH1204" s="6"/>
      <c r="EI1204" s="6"/>
      <c r="EJ1204" s="6"/>
      <c r="EK1204" s="6"/>
      <c r="EL1204" s="6"/>
      <c r="EM1204" s="6"/>
      <c r="EN1204" s="6"/>
      <c r="EO1204" s="6"/>
      <c r="EP1204" s="6"/>
      <c r="EQ1204" s="6"/>
      <c r="ER1204" s="6"/>
      <c r="ES1204" s="6"/>
      <c r="ET1204" s="6"/>
      <c r="EU1204" s="6"/>
      <c r="EV1204" s="6"/>
      <c r="EW1204" s="6"/>
      <c r="EX1204" s="6"/>
      <c r="EY1204" s="6"/>
      <c r="EZ1204" s="6"/>
      <c r="FA1204" s="6"/>
      <c r="FB1204" s="6"/>
      <c r="FC1204" s="6"/>
      <c r="FD1204" s="6"/>
      <c r="FE1204" s="6"/>
      <c r="FF1204" s="6"/>
      <c r="FG1204" s="6"/>
      <c r="FH1204" s="6"/>
      <c r="FI1204" s="6"/>
      <c r="FJ1204" s="6"/>
      <c r="FK1204" s="6"/>
      <c r="FL1204" s="6"/>
      <c r="FM1204" s="6"/>
      <c r="FN1204" s="6"/>
      <c r="FO1204" s="6"/>
      <c r="FP1204" s="6"/>
      <c r="FQ1204" s="6"/>
      <c r="FR1204" s="6"/>
      <c r="FS1204" s="6"/>
      <c r="FT1204" s="6"/>
      <c r="FU1204" s="6"/>
      <c r="FV1204" s="6"/>
      <c r="FW1204" s="6"/>
      <c r="FX1204" s="6"/>
      <c r="FY1204" s="6"/>
      <c r="FZ1204" s="6"/>
      <c r="GA1204" s="6"/>
      <c r="GB1204" s="6"/>
      <c r="GC1204" s="6"/>
      <c r="GD1204" s="6"/>
      <c r="GE1204" s="6"/>
      <c r="GF1204" s="6"/>
      <c r="GG1204" s="6"/>
      <c r="GH1204" s="6"/>
      <c r="GI1204" s="6"/>
      <c r="GJ1204" s="6"/>
      <c r="GK1204" s="6"/>
      <c r="GL1204" s="6"/>
      <c r="GM1204" s="6"/>
      <c r="GN1204" s="6"/>
      <c r="GO1204" s="6"/>
      <c r="GP1204" s="6"/>
      <c r="GQ1204" s="6"/>
      <c r="GR1204" s="6"/>
      <c r="GS1204" s="6"/>
      <c r="GT1204" s="6"/>
      <c r="GU1204" s="6"/>
      <c r="GV1204" s="6"/>
      <c r="GW1204" s="6"/>
      <c r="GX1204" s="6"/>
      <c r="GY1204" s="6"/>
      <c r="GZ1204" s="6"/>
    </row>
    <row r="1205" spans="1:208" x14ac:dyDescent="0.15">
      <c r="A1205" s="153">
        <f t="shared" si="343"/>
        <v>43821</v>
      </c>
      <c r="B1205" s="23" t="str">
        <f t="shared" ca="1" si="353"/>
        <v>n.d</v>
      </c>
      <c r="C1205" s="18">
        <f t="shared" si="344"/>
        <v>285000</v>
      </c>
      <c r="D1205" s="17">
        <f ca="1">IF(A1205&lt;$B$1,VLOOKUP(A1205,[1]DI!$A$4:$B$15000,2,FALSE),0)</f>
        <v>0</v>
      </c>
      <c r="E1205" s="18">
        <f t="shared" ca="1" si="338"/>
        <v>1</v>
      </c>
      <c r="F1205" s="18">
        <f ca="1">(TRUNC(PRODUCT($E$12:$E1204),16))</f>
        <v>1.19285434303586</v>
      </c>
      <c r="G1205" s="18">
        <f t="shared" ca="1" si="355"/>
        <v>1.19285434303586</v>
      </c>
      <c r="H1205" s="18">
        <f t="shared" ca="1" si="339"/>
        <v>1</v>
      </c>
      <c r="I1205" s="17">
        <f t="shared" si="345"/>
        <v>0.03</v>
      </c>
      <c r="J1205" s="5">
        <f t="shared" si="346"/>
        <v>43724</v>
      </c>
      <c r="K1205" s="2">
        <f t="shared" si="347"/>
        <v>68</v>
      </c>
      <c r="L1205" s="27">
        <f t="shared" si="348"/>
        <v>69</v>
      </c>
      <c r="M1205" s="14">
        <f t="shared" si="340"/>
        <v>1.0081263220000001</v>
      </c>
      <c r="N1205" s="14">
        <f t="shared" ca="1" si="341"/>
        <v>1.0081263220000001</v>
      </c>
      <c r="O1205" s="27">
        <f t="shared" si="354"/>
        <v>0</v>
      </c>
      <c r="P1205" s="18">
        <f t="shared" ca="1" si="342"/>
        <v>2316.0017699999999</v>
      </c>
      <c r="Q1205" s="3">
        <f t="shared" si="349"/>
        <v>0</v>
      </c>
      <c r="R1205" s="4" t="str">
        <f t="shared" si="350"/>
        <v>A+J=</v>
      </c>
      <c r="S1205" s="5">
        <f t="shared" si="351"/>
        <v>43906</v>
      </c>
      <c r="T1205" s="8">
        <f t="shared" si="352"/>
        <v>0</v>
      </c>
      <c r="U1205" s="7"/>
      <c r="V1205" s="7"/>
      <c r="W1205" s="7"/>
      <c r="X1205" s="8"/>
      <c r="Y1205" s="6"/>
      <c r="Z1205" s="7"/>
      <c r="AA1205" s="8"/>
      <c r="AB1205" s="8"/>
      <c r="AC1205" s="8"/>
      <c r="AD1205" s="7"/>
      <c r="AE1205" s="9"/>
      <c r="AF1205" s="7"/>
      <c r="AG1205" s="7"/>
      <c r="AH1205" s="6"/>
      <c r="AI1205" s="6"/>
      <c r="AJ1205" s="6"/>
      <c r="AK1205" s="6"/>
      <c r="AL1205" s="6"/>
      <c r="AM1205" s="6"/>
      <c r="AN1205" s="6"/>
      <c r="AO1205" s="6"/>
      <c r="AP1205" s="6"/>
      <c r="AQ1205" s="6"/>
      <c r="AR1205" s="6"/>
      <c r="AS1205" s="6"/>
      <c r="AT1205" s="6"/>
      <c r="AU1205" s="6"/>
      <c r="AV1205" s="6"/>
      <c r="AW1205" s="6"/>
      <c r="AX1205" s="6"/>
      <c r="AY1205" s="6"/>
      <c r="AZ1205" s="6"/>
      <c r="BA1205" s="6"/>
      <c r="BB1205" s="6"/>
      <c r="BC1205" s="6"/>
      <c r="BD1205" s="6"/>
      <c r="BE1205" s="6"/>
      <c r="BF1205" s="6"/>
      <c r="BG1205" s="6"/>
      <c r="BH1205" s="6"/>
      <c r="BI1205" s="6"/>
      <c r="BJ1205" s="6"/>
      <c r="BK1205" s="6"/>
      <c r="BL1205" s="6"/>
      <c r="BM1205" s="6"/>
      <c r="BN1205" s="6"/>
      <c r="BO1205" s="6"/>
      <c r="BP1205" s="6"/>
      <c r="BQ1205" s="6"/>
      <c r="BR1205" s="6"/>
      <c r="BS1205" s="6"/>
      <c r="BT1205" s="6"/>
      <c r="BU1205" s="6"/>
      <c r="BV1205" s="6"/>
      <c r="BW1205" s="6"/>
      <c r="BX1205" s="6"/>
      <c r="BY1205" s="6"/>
      <c r="BZ1205" s="6"/>
      <c r="CA1205" s="6"/>
      <c r="CB1205" s="6"/>
      <c r="CC1205" s="6"/>
      <c r="CD1205" s="6"/>
      <c r="CE1205" s="6"/>
      <c r="CF1205" s="6"/>
      <c r="CG1205" s="6"/>
      <c r="CH1205" s="6"/>
      <c r="CI1205" s="6"/>
      <c r="CJ1205" s="6"/>
      <c r="CK1205" s="6"/>
      <c r="CL1205" s="6"/>
      <c r="CM1205" s="6"/>
      <c r="CN1205" s="6"/>
      <c r="CO1205" s="6"/>
      <c r="CP1205" s="6"/>
      <c r="CQ1205" s="6"/>
      <c r="CR1205" s="6"/>
      <c r="CS1205" s="6"/>
      <c r="CT1205" s="6"/>
      <c r="CU1205" s="6"/>
      <c r="CV1205" s="6"/>
      <c r="CW1205" s="6"/>
      <c r="CX1205" s="6"/>
      <c r="CY1205" s="6"/>
      <c r="CZ1205" s="6"/>
      <c r="DA1205" s="6"/>
      <c r="DB1205" s="6"/>
      <c r="DC1205" s="6"/>
      <c r="DD1205" s="6"/>
      <c r="DE1205" s="6"/>
      <c r="DF1205" s="6"/>
      <c r="DG1205" s="6"/>
      <c r="DH1205" s="6"/>
      <c r="DI1205" s="6"/>
      <c r="DJ1205" s="6"/>
      <c r="DK1205" s="6"/>
      <c r="DL1205" s="6"/>
      <c r="DM1205" s="6"/>
      <c r="DN1205" s="6"/>
      <c r="DO1205" s="6"/>
      <c r="DP1205" s="6"/>
      <c r="DQ1205" s="6"/>
      <c r="DR1205" s="6"/>
      <c r="DS1205" s="6"/>
      <c r="DT1205" s="6"/>
      <c r="DU1205" s="6"/>
      <c r="DV1205" s="6"/>
      <c r="DW1205" s="6"/>
      <c r="DX1205" s="6"/>
      <c r="DY1205" s="6"/>
      <c r="DZ1205" s="6"/>
      <c r="EA1205" s="6"/>
      <c r="EB1205" s="6"/>
      <c r="EC1205" s="6"/>
      <c r="ED1205" s="6"/>
      <c r="EE1205" s="6"/>
      <c r="EF1205" s="6"/>
      <c r="EG1205" s="6"/>
      <c r="EH1205" s="6"/>
      <c r="EI1205" s="6"/>
      <c r="EJ1205" s="6"/>
      <c r="EK1205" s="6"/>
      <c r="EL1205" s="6"/>
      <c r="EM1205" s="6"/>
      <c r="EN1205" s="6"/>
      <c r="EO1205" s="6"/>
      <c r="EP1205" s="6"/>
      <c r="EQ1205" s="6"/>
      <c r="ER1205" s="6"/>
      <c r="ES1205" s="6"/>
      <c r="ET1205" s="6"/>
      <c r="EU1205" s="6"/>
      <c r="EV1205" s="6"/>
      <c r="EW1205" s="6"/>
      <c r="EX1205" s="6"/>
      <c r="EY1205" s="6"/>
      <c r="EZ1205" s="6"/>
      <c r="FA1205" s="6"/>
      <c r="FB1205" s="6"/>
      <c r="FC1205" s="6"/>
      <c r="FD1205" s="6"/>
      <c r="FE1205" s="6"/>
      <c r="FF1205" s="6"/>
      <c r="FG1205" s="6"/>
      <c r="FH1205" s="6"/>
      <c r="FI1205" s="6"/>
      <c r="FJ1205" s="6"/>
      <c r="FK1205" s="6"/>
      <c r="FL1205" s="6"/>
      <c r="FM1205" s="6"/>
      <c r="FN1205" s="6"/>
      <c r="FO1205" s="6"/>
      <c r="FP1205" s="6"/>
      <c r="FQ1205" s="6"/>
      <c r="FR1205" s="6"/>
      <c r="FS1205" s="6"/>
      <c r="FT1205" s="6"/>
      <c r="FU1205" s="6"/>
      <c r="FV1205" s="6"/>
      <c r="FW1205" s="6"/>
      <c r="FX1205" s="6"/>
      <c r="FY1205" s="6"/>
      <c r="FZ1205" s="6"/>
      <c r="GA1205" s="6"/>
      <c r="GB1205" s="6"/>
      <c r="GC1205" s="6"/>
      <c r="GD1205" s="6"/>
      <c r="GE1205" s="6"/>
      <c r="GF1205" s="6"/>
      <c r="GG1205" s="6"/>
      <c r="GH1205" s="6"/>
      <c r="GI1205" s="6"/>
      <c r="GJ1205" s="6"/>
      <c r="GK1205" s="6"/>
      <c r="GL1205" s="6"/>
      <c r="GM1205" s="6"/>
      <c r="GN1205" s="6"/>
      <c r="GO1205" s="6"/>
      <c r="GP1205" s="6"/>
      <c r="GQ1205" s="6"/>
      <c r="GR1205" s="6"/>
      <c r="GS1205" s="6"/>
      <c r="GT1205" s="6"/>
      <c r="GU1205" s="6"/>
      <c r="GV1205" s="6"/>
      <c r="GW1205" s="6"/>
      <c r="GX1205" s="6"/>
      <c r="GY1205" s="6"/>
      <c r="GZ1205" s="6"/>
    </row>
    <row r="1206" spans="1:208" x14ac:dyDescent="0.15">
      <c r="A1206" s="153">
        <f t="shared" si="343"/>
        <v>43822</v>
      </c>
      <c r="B1206" s="23" t="str">
        <f t="shared" ca="1" si="353"/>
        <v>n.d</v>
      </c>
      <c r="C1206" s="18">
        <f t="shared" si="344"/>
        <v>285000</v>
      </c>
      <c r="D1206" s="17">
        <f ca="1">IF(A1206&lt;$B$1,VLOOKUP(A1206,[1]DI!$A$4:$B$15000,2,FALSE),0)</f>
        <v>0</v>
      </c>
      <c r="E1206" s="18">
        <f t="shared" ca="1" si="338"/>
        <v>1</v>
      </c>
      <c r="F1206" s="18">
        <f ca="1">(TRUNC(PRODUCT($E$12:$E1205),16))</f>
        <v>1.19285434303586</v>
      </c>
      <c r="G1206" s="18">
        <f t="shared" ca="1" si="355"/>
        <v>1.19285434303586</v>
      </c>
      <c r="H1206" s="18">
        <f t="shared" ca="1" si="339"/>
        <v>1</v>
      </c>
      <c r="I1206" s="17">
        <f t="shared" si="345"/>
        <v>0.03</v>
      </c>
      <c r="J1206" s="5">
        <f t="shared" si="346"/>
        <v>43724</v>
      </c>
      <c r="K1206" s="2">
        <f t="shared" si="347"/>
        <v>69</v>
      </c>
      <c r="L1206" s="27">
        <f t="shared" si="348"/>
        <v>69</v>
      </c>
      <c r="M1206" s="14">
        <f t="shared" si="340"/>
        <v>1.0081263220000001</v>
      </c>
      <c r="N1206" s="14">
        <f t="shared" ca="1" si="341"/>
        <v>1.0081263220000001</v>
      </c>
      <c r="O1206" s="27">
        <f t="shared" si="354"/>
        <v>0</v>
      </c>
      <c r="P1206" s="18">
        <f t="shared" ca="1" si="342"/>
        <v>2316.0017699999999</v>
      </c>
      <c r="Q1206" s="3">
        <f t="shared" si="349"/>
        <v>0</v>
      </c>
      <c r="R1206" s="4" t="str">
        <f t="shared" si="350"/>
        <v>A+J=</v>
      </c>
      <c r="S1206" s="5">
        <f t="shared" si="351"/>
        <v>43906</v>
      </c>
      <c r="T1206" s="8">
        <f t="shared" si="352"/>
        <v>0</v>
      </c>
      <c r="U1206" s="7"/>
      <c r="V1206" s="7"/>
      <c r="W1206" s="7"/>
      <c r="X1206" s="8"/>
      <c r="Y1206" s="6"/>
      <c r="Z1206" s="7"/>
      <c r="AA1206" s="8"/>
      <c r="AB1206" s="8"/>
      <c r="AC1206" s="8"/>
      <c r="AD1206" s="7"/>
      <c r="AE1206" s="9"/>
      <c r="AF1206" s="7"/>
      <c r="AG1206" s="7"/>
      <c r="AH1206" s="6"/>
      <c r="AI1206" s="6"/>
      <c r="AJ1206" s="6"/>
      <c r="AK1206" s="6"/>
      <c r="AL1206" s="6"/>
      <c r="AM1206" s="6"/>
      <c r="AN1206" s="6"/>
      <c r="AO1206" s="6"/>
      <c r="AP1206" s="6"/>
      <c r="AQ1206" s="6"/>
      <c r="AR1206" s="6"/>
      <c r="AS1206" s="6"/>
      <c r="AT1206" s="6"/>
      <c r="AU1206" s="6"/>
      <c r="AV1206" s="6"/>
      <c r="AW1206" s="6"/>
      <c r="AX1206" s="6"/>
      <c r="AY1206" s="6"/>
      <c r="AZ1206" s="6"/>
      <c r="BA1206" s="6"/>
      <c r="BB1206" s="6"/>
      <c r="BC1206" s="6"/>
      <c r="BD1206" s="6"/>
      <c r="BE1206" s="6"/>
      <c r="BF1206" s="6"/>
      <c r="BG1206" s="6"/>
      <c r="BH1206" s="6"/>
      <c r="BI1206" s="6"/>
      <c r="BJ1206" s="6"/>
      <c r="BK1206" s="6"/>
      <c r="BL1206" s="6"/>
      <c r="BM1206" s="6"/>
      <c r="BN1206" s="6"/>
      <c r="BO1206" s="6"/>
      <c r="BP1206" s="6"/>
      <c r="BQ1206" s="6"/>
      <c r="BR1206" s="6"/>
      <c r="BS1206" s="6"/>
      <c r="BT1206" s="6"/>
      <c r="BU1206" s="6"/>
      <c r="BV1206" s="6"/>
      <c r="BW1206" s="6"/>
      <c r="BX1206" s="6"/>
      <c r="BY1206" s="6"/>
      <c r="BZ1206" s="6"/>
      <c r="CA1206" s="6"/>
      <c r="CB1206" s="6"/>
      <c r="CC1206" s="6"/>
      <c r="CD1206" s="6"/>
      <c r="CE1206" s="6"/>
      <c r="CF1206" s="6"/>
      <c r="CG1206" s="6"/>
      <c r="CH1206" s="6"/>
      <c r="CI1206" s="6"/>
      <c r="CJ1206" s="6"/>
      <c r="CK1206" s="6"/>
      <c r="CL1206" s="6"/>
      <c r="CM1206" s="6"/>
      <c r="CN1206" s="6"/>
      <c r="CO1206" s="6"/>
      <c r="CP1206" s="6"/>
      <c r="CQ1206" s="6"/>
      <c r="CR1206" s="6"/>
      <c r="CS1206" s="6"/>
      <c r="CT1206" s="6"/>
      <c r="CU1206" s="6"/>
      <c r="CV1206" s="6"/>
      <c r="CW1206" s="6"/>
      <c r="CX1206" s="6"/>
      <c r="CY1206" s="6"/>
      <c r="CZ1206" s="6"/>
      <c r="DA1206" s="6"/>
      <c r="DB1206" s="6"/>
      <c r="DC1206" s="6"/>
      <c r="DD1206" s="6"/>
      <c r="DE1206" s="6"/>
      <c r="DF1206" s="6"/>
      <c r="DG1206" s="6"/>
      <c r="DH1206" s="6"/>
      <c r="DI1206" s="6"/>
      <c r="DJ1206" s="6"/>
      <c r="DK1206" s="6"/>
      <c r="DL1206" s="6"/>
      <c r="DM1206" s="6"/>
      <c r="DN1206" s="6"/>
      <c r="DO1206" s="6"/>
      <c r="DP1206" s="6"/>
      <c r="DQ1206" s="6"/>
      <c r="DR1206" s="6"/>
      <c r="DS1206" s="6"/>
      <c r="DT1206" s="6"/>
      <c r="DU1206" s="6"/>
      <c r="DV1206" s="6"/>
      <c r="DW1206" s="6"/>
      <c r="DX1206" s="6"/>
      <c r="DY1206" s="6"/>
      <c r="DZ1206" s="6"/>
      <c r="EA1206" s="6"/>
      <c r="EB1206" s="6"/>
      <c r="EC1206" s="6"/>
      <c r="ED1206" s="6"/>
      <c r="EE1206" s="6"/>
      <c r="EF1206" s="6"/>
      <c r="EG1206" s="6"/>
      <c r="EH1206" s="6"/>
      <c r="EI1206" s="6"/>
      <c r="EJ1206" s="6"/>
      <c r="EK1206" s="6"/>
      <c r="EL1206" s="6"/>
      <c r="EM1206" s="6"/>
      <c r="EN1206" s="6"/>
      <c r="EO1206" s="6"/>
      <c r="EP1206" s="6"/>
      <c r="EQ1206" s="6"/>
      <c r="ER1206" s="6"/>
      <c r="ES1206" s="6"/>
      <c r="ET1206" s="6"/>
      <c r="EU1206" s="6"/>
      <c r="EV1206" s="6"/>
      <c r="EW1206" s="6"/>
      <c r="EX1206" s="6"/>
      <c r="EY1206" s="6"/>
      <c r="EZ1206" s="6"/>
      <c r="FA1206" s="6"/>
      <c r="FB1206" s="6"/>
      <c r="FC1206" s="6"/>
      <c r="FD1206" s="6"/>
      <c r="FE1206" s="6"/>
      <c r="FF1206" s="6"/>
      <c r="FG1206" s="6"/>
      <c r="FH1206" s="6"/>
      <c r="FI1206" s="6"/>
      <c r="FJ1206" s="6"/>
      <c r="FK1206" s="6"/>
      <c r="FL1206" s="6"/>
      <c r="FM1206" s="6"/>
      <c r="FN1206" s="6"/>
      <c r="FO1206" s="6"/>
      <c r="FP1206" s="6"/>
      <c r="FQ1206" s="6"/>
      <c r="FR1206" s="6"/>
      <c r="FS1206" s="6"/>
      <c r="FT1206" s="6"/>
      <c r="FU1206" s="6"/>
      <c r="FV1206" s="6"/>
      <c r="FW1206" s="6"/>
      <c r="FX1206" s="6"/>
      <c r="FY1206" s="6"/>
      <c r="FZ1206" s="6"/>
      <c r="GA1206" s="6"/>
      <c r="GB1206" s="6"/>
      <c r="GC1206" s="6"/>
      <c r="GD1206" s="6"/>
      <c r="GE1206" s="6"/>
      <c r="GF1206" s="6"/>
      <c r="GG1206" s="6"/>
      <c r="GH1206" s="6"/>
      <c r="GI1206" s="6"/>
      <c r="GJ1206" s="6"/>
      <c r="GK1206" s="6"/>
      <c r="GL1206" s="6"/>
      <c r="GM1206" s="6"/>
      <c r="GN1206" s="6"/>
      <c r="GO1206" s="6"/>
      <c r="GP1206" s="6"/>
      <c r="GQ1206" s="6"/>
      <c r="GR1206" s="6"/>
      <c r="GS1206" s="6"/>
      <c r="GT1206" s="6"/>
      <c r="GU1206" s="6"/>
      <c r="GV1206" s="6"/>
      <c r="GW1206" s="6"/>
      <c r="GX1206" s="6"/>
      <c r="GY1206" s="6"/>
      <c r="GZ1206" s="6"/>
    </row>
    <row r="1207" spans="1:208" x14ac:dyDescent="0.15">
      <c r="A1207" s="153">
        <f t="shared" si="343"/>
        <v>43823</v>
      </c>
      <c r="B1207" s="23" t="str">
        <f t="shared" ca="1" si="353"/>
        <v>n.d</v>
      </c>
      <c r="C1207" s="18">
        <f t="shared" si="344"/>
        <v>285000</v>
      </c>
      <c r="D1207" s="17">
        <f ca="1">IF(A1207&lt;$B$1,VLOOKUP(A1207,[1]DI!$A$4:$B$15000,2,FALSE),0)</f>
        <v>0</v>
      </c>
      <c r="E1207" s="18">
        <f t="shared" ca="1" si="338"/>
        <v>1</v>
      </c>
      <c r="F1207" s="18">
        <f ca="1">(TRUNC(PRODUCT($E$12:$E1206),16))</f>
        <v>1.19285434303586</v>
      </c>
      <c r="G1207" s="18">
        <f t="shared" ca="1" si="355"/>
        <v>1.19285434303586</v>
      </c>
      <c r="H1207" s="18">
        <f t="shared" ca="1" si="339"/>
        <v>1</v>
      </c>
      <c r="I1207" s="17">
        <f t="shared" si="345"/>
        <v>0.03</v>
      </c>
      <c r="J1207" s="5">
        <f t="shared" si="346"/>
        <v>43724</v>
      </c>
      <c r="K1207" s="2">
        <f t="shared" si="347"/>
        <v>70</v>
      </c>
      <c r="L1207" s="27">
        <f t="shared" si="348"/>
        <v>70</v>
      </c>
      <c r="M1207" s="14">
        <f t="shared" si="340"/>
        <v>1.0082445790000001</v>
      </c>
      <c r="N1207" s="14">
        <f t="shared" ca="1" si="341"/>
        <v>1.0082445790000001</v>
      </c>
      <c r="O1207" s="27">
        <f t="shared" si="354"/>
        <v>0</v>
      </c>
      <c r="P1207" s="18">
        <f t="shared" ca="1" si="342"/>
        <v>2349.705015</v>
      </c>
      <c r="Q1207" s="3">
        <f t="shared" si="349"/>
        <v>0</v>
      </c>
      <c r="R1207" s="4" t="str">
        <f t="shared" si="350"/>
        <v>A+J=</v>
      </c>
      <c r="S1207" s="5">
        <f t="shared" si="351"/>
        <v>43906</v>
      </c>
      <c r="T1207" s="8">
        <f t="shared" si="352"/>
        <v>0</v>
      </c>
      <c r="U1207" s="7"/>
      <c r="V1207" s="7"/>
      <c r="W1207" s="7"/>
      <c r="X1207" s="8"/>
      <c r="Y1207" s="6"/>
      <c r="Z1207" s="7"/>
      <c r="AA1207" s="8"/>
      <c r="AB1207" s="8"/>
      <c r="AC1207" s="8"/>
      <c r="AD1207" s="7"/>
      <c r="AE1207" s="9"/>
      <c r="AF1207" s="7"/>
      <c r="AG1207" s="7"/>
      <c r="AH1207" s="6"/>
      <c r="AI1207" s="6"/>
      <c r="AJ1207" s="6"/>
      <c r="AK1207" s="6"/>
      <c r="AL1207" s="6"/>
      <c r="AM1207" s="6"/>
      <c r="AN1207" s="6"/>
      <c r="AO1207" s="6"/>
      <c r="AP1207" s="6"/>
      <c r="AQ1207" s="6"/>
      <c r="AR1207" s="6"/>
      <c r="AS1207" s="6"/>
      <c r="AT1207" s="6"/>
      <c r="AU1207" s="6"/>
      <c r="AV1207" s="6"/>
      <c r="AW1207" s="6"/>
      <c r="AX1207" s="6"/>
      <c r="AY1207" s="6"/>
      <c r="AZ1207" s="6"/>
      <c r="BA1207" s="6"/>
      <c r="BB1207" s="6"/>
      <c r="BC1207" s="6"/>
      <c r="BD1207" s="6"/>
      <c r="BE1207" s="6"/>
      <c r="BF1207" s="6"/>
      <c r="BG1207" s="6"/>
      <c r="BH1207" s="6"/>
      <c r="BI1207" s="6"/>
      <c r="BJ1207" s="6"/>
      <c r="BK1207" s="6"/>
      <c r="BL1207" s="6"/>
      <c r="BM1207" s="6"/>
      <c r="BN1207" s="6"/>
      <c r="BO1207" s="6"/>
      <c r="BP1207" s="6"/>
      <c r="BQ1207" s="6"/>
      <c r="BR1207" s="6"/>
      <c r="BS1207" s="6"/>
      <c r="BT1207" s="6"/>
      <c r="BU1207" s="6"/>
      <c r="BV1207" s="6"/>
      <c r="BW1207" s="6"/>
      <c r="BX1207" s="6"/>
      <c r="BY1207" s="6"/>
      <c r="BZ1207" s="6"/>
      <c r="CA1207" s="6"/>
      <c r="CB1207" s="6"/>
      <c r="CC1207" s="6"/>
      <c r="CD1207" s="6"/>
      <c r="CE1207" s="6"/>
      <c r="CF1207" s="6"/>
      <c r="CG1207" s="6"/>
      <c r="CH1207" s="6"/>
      <c r="CI1207" s="6"/>
      <c r="CJ1207" s="6"/>
      <c r="CK1207" s="6"/>
      <c r="CL1207" s="6"/>
      <c r="CM1207" s="6"/>
      <c r="CN1207" s="6"/>
      <c r="CO1207" s="6"/>
      <c r="CP1207" s="6"/>
      <c r="CQ1207" s="6"/>
      <c r="CR1207" s="6"/>
      <c r="CS1207" s="6"/>
      <c r="CT1207" s="6"/>
      <c r="CU1207" s="6"/>
      <c r="CV1207" s="6"/>
      <c r="CW1207" s="6"/>
      <c r="CX1207" s="6"/>
      <c r="CY1207" s="6"/>
      <c r="CZ1207" s="6"/>
      <c r="DA1207" s="6"/>
      <c r="DB1207" s="6"/>
      <c r="DC1207" s="6"/>
      <c r="DD1207" s="6"/>
      <c r="DE1207" s="6"/>
      <c r="DF1207" s="6"/>
      <c r="DG1207" s="6"/>
      <c r="DH1207" s="6"/>
      <c r="DI1207" s="6"/>
      <c r="DJ1207" s="6"/>
      <c r="DK1207" s="6"/>
      <c r="DL1207" s="6"/>
      <c r="DM1207" s="6"/>
      <c r="DN1207" s="6"/>
      <c r="DO1207" s="6"/>
      <c r="DP1207" s="6"/>
      <c r="DQ1207" s="6"/>
      <c r="DR1207" s="6"/>
      <c r="DS1207" s="6"/>
      <c r="DT1207" s="6"/>
      <c r="DU1207" s="6"/>
      <c r="DV1207" s="6"/>
      <c r="DW1207" s="6"/>
      <c r="DX1207" s="6"/>
      <c r="DY1207" s="6"/>
      <c r="DZ1207" s="6"/>
      <c r="EA1207" s="6"/>
      <c r="EB1207" s="6"/>
      <c r="EC1207" s="6"/>
      <c r="ED1207" s="6"/>
      <c r="EE1207" s="6"/>
      <c r="EF1207" s="6"/>
      <c r="EG1207" s="6"/>
      <c r="EH1207" s="6"/>
      <c r="EI1207" s="6"/>
      <c r="EJ1207" s="6"/>
      <c r="EK1207" s="6"/>
      <c r="EL1207" s="6"/>
      <c r="EM1207" s="6"/>
      <c r="EN1207" s="6"/>
      <c r="EO1207" s="6"/>
      <c r="EP1207" s="6"/>
      <c r="EQ1207" s="6"/>
      <c r="ER1207" s="6"/>
      <c r="ES1207" s="6"/>
      <c r="ET1207" s="6"/>
      <c r="EU1207" s="6"/>
      <c r="EV1207" s="6"/>
      <c r="EW1207" s="6"/>
      <c r="EX1207" s="6"/>
      <c r="EY1207" s="6"/>
      <c r="EZ1207" s="6"/>
      <c r="FA1207" s="6"/>
      <c r="FB1207" s="6"/>
      <c r="FC1207" s="6"/>
      <c r="FD1207" s="6"/>
      <c r="FE1207" s="6"/>
      <c r="FF1207" s="6"/>
      <c r="FG1207" s="6"/>
      <c r="FH1207" s="6"/>
      <c r="FI1207" s="6"/>
      <c r="FJ1207" s="6"/>
      <c r="FK1207" s="6"/>
      <c r="FL1207" s="6"/>
      <c r="FM1207" s="6"/>
      <c r="FN1207" s="6"/>
      <c r="FO1207" s="6"/>
      <c r="FP1207" s="6"/>
      <c r="FQ1207" s="6"/>
      <c r="FR1207" s="6"/>
      <c r="FS1207" s="6"/>
      <c r="FT1207" s="6"/>
      <c r="FU1207" s="6"/>
      <c r="FV1207" s="6"/>
      <c r="FW1207" s="6"/>
      <c r="FX1207" s="6"/>
      <c r="FY1207" s="6"/>
      <c r="FZ1207" s="6"/>
      <c r="GA1207" s="6"/>
      <c r="GB1207" s="6"/>
      <c r="GC1207" s="6"/>
      <c r="GD1207" s="6"/>
      <c r="GE1207" s="6"/>
      <c r="GF1207" s="6"/>
      <c r="GG1207" s="6"/>
      <c r="GH1207" s="6"/>
      <c r="GI1207" s="6"/>
      <c r="GJ1207" s="6"/>
      <c r="GK1207" s="6"/>
      <c r="GL1207" s="6"/>
      <c r="GM1207" s="6"/>
      <c r="GN1207" s="6"/>
      <c r="GO1207" s="6"/>
      <c r="GP1207" s="6"/>
      <c r="GQ1207" s="6"/>
      <c r="GR1207" s="6"/>
      <c r="GS1207" s="6"/>
      <c r="GT1207" s="6"/>
      <c r="GU1207" s="6"/>
      <c r="GV1207" s="6"/>
      <c r="GW1207" s="6"/>
      <c r="GX1207" s="6"/>
      <c r="GY1207" s="6"/>
      <c r="GZ1207" s="6"/>
    </row>
    <row r="1208" spans="1:208" x14ac:dyDescent="0.15">
      <c r="A1208" s="153">
        <f t="shared" si="343"/>
        <v>43824</v>
      </c>
      <c r="B1208" s="23" t="str">
        <f t="shared" ca="1" si="353"/>
        <v>n.d</v>
      </c>
      <c r="C1208" s="18">
        <f t="shared" si="344"/>
        <v>285000</v>
      </c>
      <c r="D1208" s="17">
        <f ca="1">IF(A1208&lt;$B$1,VLOOKUP(A1208,[1]DI!$A$4:$B$15000,2,FALSE),0)</f>
        <v>0</v>
      </c>
      <c r="E1208" s="18">
        <f t="shared" ca="1" si="338"/>
        <v>1</v>
      </c>
      <c r="F1208" s="18">
        <f ca="1">(TRUNC(PRODUCT($E$12:$E1207),16))</f>
        <v>1.19285434303586</v>
      </c>
      <c r="G1208" s="18">
        <f t="shared" ca="1" si="355"/>
        <v>1.19285434303586</v>
      </c>
      <c r="H1208" s="18">
        <f t="shared" ca="1" si="339"/>
        <v>1</v>
      </c>
      <c r="I1208" s="17">
        <f t="shared" si="345"/>
        <v>0.03</v>
      </c>
      <c r="J1208" s="5">
        <f t="shared" si="346"/>
        <v>43724</v>
      </c>
      <c r="K1208" s="2">
        <f t="shared" si="347"/>
        <v>70</v>
      </c>
      <c r="L1208" s="27">
        <f t="shared" si="348"/>
        <v>71</v>
      </c>
      <c r="M1208" s="14">
        <f t="shared" si="340"/>
        <v>1.0083628499999999</v>
      </c>
      <c r="N1208" s="14">
        <f t="shared" ca="1" si="341"/>
        <v>1.0083628499999999</v>
      </c>
      <c r="O1208" s="27">
        <f t="shared" si="354"/>
        <v>0</v>
      </c>
      <c r="P1208" s="18">
        <f t="shared" ca="1" si="342"/>
        <v>2383.41224999</v>
      </c>
      <c r="Q1208" s="3">
        <f t="shared" si="349"/>
        <v>0</v>
      </c>
      <c r="R1208" s="4" t="str">
        <f t="shared" si="350"/>
        <v>A+J=</v>
      </c>
      <c r="S1208" s="5">
        <f t="shared" si="351"/>
        <v>43906</v>
      </c>
      <c r="T1208" s="8">
        <f t="shared" si="352"/>
        <v>0</v>
      </c>
      <c r="U1208" s="7"/>
      <c r="V1208" s="7"/>
      <c r="W1208" s="7"/>
      <c r="X1208" s="8"/>
      <c r="Y1208" s="6"/>
      <c r="Z1208" s="7"/>
      <c r="AA1208" s="8"/>
      <c r="AB1208" s="8"/>
      <c r="AC1208" s="8"/>
      <c r="AD1208" s="7"/>
      <c r="AE1208" s="9"/>
      <c r="AF1208" s="7"/>
      <c r="AG1208" s="7"/>
      <c r="AH1208" s="6"/>
      <c r="AI1208" s="6"/>
      <c r="AJ1208" s="6"/>
      <c r="AK1208" s="6"/>
      <c r="AL1208" s="6"/>
      <c r="AM1208" s="6"/>
      <c r="AN1208" s="6"/>
      <c r="AO1208" s="6"/>
      <c r="AP1208" s="6"/>
      <c r="AQ1208" s="6"/>
      <c r="AR1208" s="6"/>
      <c r="AS1208" s="6"/>
      <c r="AT1208" s="6"/>
      <c r="AU1208" s="6"/>
      <c r="AV1208" s="6"/>
      <c r="AW1208" s="6"/>
      <c r="AX1208" s="6"/>
      <c r="AY1208" s="6"/>
      <c r="AZ1208" s="6"/>
      <c r="BA1208" s="6"/>
      <c r="BB1208" s="6"/>
      <c r="BC1208" s="6"/>
      <c r="BD1208" s="6"/>
      <c r="BE1208" s="6"/>
      <c r="BF1208" s="6"/>
      <c r="BG1208" s="6"/>
      <c r="BH1208" s="6"/>
      <c r="BI1208" s="6"/>
      <c r="BJ1208" s="6"/>
      <c r="BK1208" s="6"/>
      <c r="BL1208" s="6"/>
      <c r="BM1208" s="6"/>
      <c r="BN1208" s="6"/>
      <c r="BO1208" s="6"/>
      <c r="BP1208" s="6"/>
      <c r="BQ1208" s="6"/>
      <c r="BR1208" s="6"/>
      <c r="BS1208" s="6"/>
      <c r="BT1208" s="6"/>
      <c r="BU1208" s="6"/>
      <c r="BV1208" s="6"/>
      <c r="BW1208" s="6"/>
      <c r="BX1208" s="6"/>
      <c r="BY1208" s="6"/>
      <c r="BZ1208" s="6"/>
      <c r="CA1208" s="6"/>
      <c r="CB1208" s="6"/>
      <c r="CC1208" s="6"/>
      <c r="CD1208" s="6"/>
      <c r="CE1208" s="6"/>
      <c r="CF1208" s="6"/>
      <c r="CG1208" s="6"/>
      <c r="CH1208" s="6"/>
      <c r="CI1208" s="6"/>
      <c r="CJ1208" s="6"/>
      <c r="CK1208" s="6"/>
      <c r="CL1208" s="6"/>
      <c r="CM1208" s="6"/>
      <c r="CN1208" s="6"/>
      <c r="CO1208" s="6"/>
      <c r="CP1208" s="6"/>
      <c r="CQ1208" s="6"/>
      <c r="CR1208" s="6"/>
      <c r="CS1208" s="6"/>
      <c r="CT1208" s="6"/>
      <c r="CU1208" s="6"/>
      <c r="CV1208" s="6"/>
      <c r="CW1208" s="6"/>
      <c r="CX1208" s="6"/>
      <c r="CY1208" s="6"/>
      <c r="CZ1208" s="6"/>
      <c r="DA1208" s="6"/>
      <c r="DB1208" s="6"/>
      <c r="DC1208" s="6"/>
      <c r="DD1208" s="6"/>
      <c r="DE1208" s="6"/>
      <c r="DF1208" s="6"/>
      <c r="DG1208" s="6"/>
      <c r="DH1208" s="6"/>
      <c r="DI1208" s="6"/>
      <c r="DJ1208" s="6"/>
      <c r="DK1208" s="6"/>
      <c r="DL1208" s="6"/>
      <c r="DM1208" s="6"/>
      <c r="DN1208" s="6"/>
      <c r="DO1208" s="6"/>
      <c r="DP1208" s="6"/>
      <c r="DQ1208" s="6"/>
      <c r="DR1208" s="6"/>
      <c r="DS1208" s="6"/>
      <c r="DT1208" s="6"/>
      <c r="DU1208" s="6"/>
      <c r="DV1208" s="6"/>
      <c r="DW1208" s="6"/>
      <c r="DX1208" s="6"/>
      <c r="DY1208" s="6"/>
      <c r="DZ1208" s="6"/>
      <c r="EA1208" s="6"/>
      <c r="EB1208" s="6"/>
      <c r="EC1208" s="6"/>
      <c r="ED1208" s="6"/>
      <c r="EE1208" s="6"/>
      <c r="EF1208" s="6"/>
      <c r="EG1208" s="6"/>
      <c r="EH1208" s="6"/>
      <c r="EI1208" s="6"/>
      <c r="EJ1208" s="6"/>
      <c r="EK1208" s="6"/>
      <c r="EL1208" s="6"/>
      <c r="EM1208" s="6"/>
      <c r="EN1208" s="6"/>
      <c r="EO1208" s="6"/>
      <c r="EP1208" s="6"/>
      <c r="EQ1208" s="6"/>
      <c r="ER1208" s="6"/>
      <c r="ES1208" s="6"/>
      <c r="ET1208" s="6"/>
      <c r="EU1208" s="6"/>
      <c r="EV1208" s="6"/>
      <c r="EW1208" s="6"/>
      <c r="EX1208" s="6"/>
      <c r="EY1208" s="6"/>
      <c r="EZ1208" s="6"/>
      <c r="FA1208" s="6"/>
      <c r="FB1208" s="6"/>
      <c r="FC1208" s="6"/>
      <c r="FD1208" s="6"/>
      <c r="FE1208" s="6"/>
      <c r="FF1208" s="6"/>
      <c r="FG1208" s="6"/>
      <c r="FH1208" s="6"/>
      <c r="FI1208" s="6"/>
      <c r="FJ1208" s="6"/>
      <c r="FK1208" s="6"/>
      <c r="FL1208" s="6"/>
      <c r="FM1208" s="6"/>
      <c r="FN1208" s="6"/>
      <c r="FO1208" s="6"/>
      <c r="FP1208" s="6"/>
      <c r="FQ1208" s="6"/>
      <c r="FR1208" s="6"/>
      <c r="FS1208" s="6"/>
      <c r="FT1208" s="6"/>
      <c r="FU1208" s="6"/>
      <c r="FV1208" s="6"/>
      <c r="FW1208" s="6"/>
      <c r="FX1208" s="6"/>
      <c r="FY1208" s="6"/>
      <c r="FZ1208" s="6"/>
      <c r="GA1208" s="6"/>
      <c r="GB1208" s="6"/>
      <c r="GC1208" s="6"/>
      <c r="GD1208" s="6"/>
      <c r="GE1208" s="6"/>
      <c r="GF1208" s="6"/>
      <c r="GG1208" s="6"/>
      <c r="GH1208" s="6"/>
      <c r="GI1208" s="6"/>
      <c r="GJ1208" s="6"/>
      <c r="GK1208" s="6"/>
      <c r="GL1208" s="6"/>
      <c r="GM1208" s="6"/>
      <c r="GN1208" s="6"/>
      <c r="GO1208" s="6"/>
      <c r="GP1208" s="6"/>
      <c r="GQ1208" s="6"/>
      <c r="GR1208" s="6"/>
      <c r="GS1208" s="6"/>
      <c r="GT1208" s="6"/>
      <c r="GU1208" s="6"/>
      <c r="GV1208" s="6"/>
      <c r="GW1208" s="6"/>
      <c r="GX1208" s="6"/>
      <c r="GY1208" s="6"/>
      <c r="GZ1208" s="6"/>
    </row>
    <row r="1209" spans="1:208" x14ac:dyDescent="0.15">
      <c r="A1209" s="153">
        <f t="shared" si="343"/>
        <v>43825</v>
      </c>
      <c r="B1209" s="23" t="str">
        <f t="shared" ca="1" si="353"/>
        <v>n.d</v>
      </c>
      <c r="C1209" s="18">
        <f t="shared" si="344"/>
        <v>285000</v>
      </c>
      <c r="D1209" s="17">
        <f ca="1">IF(A1209&lt;$B$1,VLOOKUP(A1209,[1]DI!$A$4:$B$15000,2,FALSE),0)</f>
        <v>0</v>
      </c>
      <c r="E1209" s="18">
        <f t="shared" ca="1" si="338"/>
        <v>1</v>
      </c>
      <c r="F1209" s="18">
        <f ca="1">(TRUNC(PRODUCT($E$12:$E1208),16))</f>
        <v>1.19285434303586</v>
      </c>
      <c r="G1209" s="18">
        <f t="shared" ca="1" si="355"/>
        <v>1.19285434303586</v>
      </c>
      <c r="H1209" s="18">
        <f t="shared" ca="1" si="339"/>
        <v>1</v>
      </c>
      <c r="I1209" s="17">
        <f t="shared" si="345"/>
        <v>0.03</v>
      </c>
      <c r="J1209" s="5">
        <f t="shared" si="346"/>
        <v>43724</v>
      </c>
      <c r="K1209" s="2">
        <f t="shared" si="347"/>
        <v>71</v>
      </c>
      <c r="L1209" s="27">
        <f t="shared" si="348"/>
        <v>71</v>
      </c>
      <c r="M1209" s="14">
        <f t="shared" si="340"/>
        <v>1.0083628499999999</v>
      </c>
      <c r="N1209" s="14">
        <f t="shared" ca="1" si="341"/>
        <v>1.0083628499999999</v>
      </c>
      <c r="O1209" s="27">
        <f t="shared" si="354"/>
        <v>0</v>
      </c>
      <c r="P1209" s="18">
        <f t="shared" ca="1" si="342"/>
        <v>2383.41224999</v>
      </c>
      <c r="Q1209" s="3">
        <f t="shared" si="349"/>
        <v>0</v>
      </c>
      <c r="R1209" s="4" t="str">
        <f t="shared" si="350"/>
        <v>A+J=</v>
      </c>
      <c r="S1209" s="5">
        <f t="shared" si="351"/>
        <v>43906</v>
      </c>
      <c r="T1209" s="8">
        <f t="shared" si="352"/>
        <v>0</v>
      </c>
      <c r="U1209" s="7"/>
      <c r="V1209" s="7"/>
      <c r="W1209" s="7"/>
      <c r="X1209" s="8"/>
      <c r="Y1209" s="6"/>
      <c r="Z1209" s="7"/>
      <c r="AA1209" s="8"/>
      <c r="AB1209" s="8"/>
      <c r="AC1209" s="8"/>
      <c r="AD1209" s="7"/>
      <c r="AE1209" s="9"/>
      <c r="AF1209" s="7"/>
      <c r="AG1209" s="7"/>
      <c r="AH1209" s="6"/>
      <c r="AI1209" s="6"/>
      <c r="AJ1209" s="6"/>
      <c r="AK1209" s="6"/>
      <c r="AL1209" s="6"/>
      <c r="AM1209" s="6"/>
      <c r="AN1209" s="6"/>
      <c r="AO1209" s="6"/>
      <c r="AP1209" s="6"/>
      <c r="AQ1209" s="6"/>
      <c r="AR1209" s="6"/>
      <c r="AS1209" s="6"/>
      <c r="AT1209" s="6"/>
      <c r="AU1209" s="6"/>
      <c r="AV1209" s="6"/>
      <c r="AW1209" s="6"/>
      <c r="AX1209" s="6"/>
      <c r="AY1209" s="6"/>
      <c r="AZ1209" s="6"/>
      <c r="BA1209" s="6"/>
      <c r="BB1209" s="6"/>
      <c r="BC1209" s="6"/>
      <c r="BD1209" s="6"/>
      <c r="BE1209" s="6"/>
      <c r="BF1209" s="6"/>
      <c r="BG1209" s="6"/>
      <c r="BH1209" s="6"/>
      <c r="BI1209" s="6"/>
      <c r="BJ1209" s="6"/>
      <c r="BK1209" s="6"/>
      <c r="BL1209" s="6"/>
      <c r="BM1209" s="6"/>
      <c r="BN1209" s="6"/>
      <c r="BO1209" s="6"/>
      <c r="BP1209" s="6"/>
      <c r="BQ1209" s="6"/>
      <c r="BR1209" s="6"/>
      <c r="BS1209" s="6"/>
      <c r="BT1209" s="6"/>
      <c r="BU1209" s="6"/>
      <c r="BV1209" s="6"/>
      <c r="BW1209" s="6"/>
      <c r="BX1209" s="6"/>
      <c r="BY1209" s="6"/>
      <c r="BZ1209" s="6"/>
      <c r="CA1209" s="6"/>
      <c r="CB1209" s="6"/>
      <c r="CC1209" s="6"/>
      <c r="CD1209" s="6"/>
      <c r="CE1209" s="6"/>
      <c r="CF1209" s="6"/>
      <c r="CG1209" s="6"/>
      <c r="CH1209" s="6"/>
      <c r="CI1209" s="6"/>
      <c r="CJ1209" s="6"/>
      <c r="CK1209" s="6"/>
      <c r="CL1209" s="6"/>
      <c r="CM1209" s="6"/>
      <c r="CN1209" s="6"/>
      <c r="CO1209" s="6"/>
      <c r="CP1209" s="6"/>
      <c r="CQ1209" s="6"/>
      <c r="CR1209" s="6"/>
      <c r="CS1209" s="6"/>
      <c r="CT1209" s="6"/>
      <c r="CU1209" s="6"/>
      <c r="CV1209" s="6"/>
      <c r="CW1209" s="6"/>
      <c r="CX1209" s="6"/>
      <c r="CY1209" s="6"/>
      <c r="CZ1209" s="6"/>
      <c r="DA1209" s="6"/>
      <c r="DB1209" s="6"/>
      <c r="DC1209" s="6"/>
      <c r="DD1209" s="6"/>
      <c r="DE1209" s="6"/>
      <c r="DF1209" s="6"/>
      <c r="DG1209" s="6"/>
      <c r="DH1209" s="6"/>
      <c r="DI1209" s="6"/>
      <c r="DJ1209" s="6"/>
      <c r="DK1209" s="6"/>
      <c r="DL1209" s="6"/>
      <c r="DM1209" s="6"/>
      <c r="DN1209" s="6"/>
      <c r="DO1209" s="6"/>
      <c r="DP1209" s="6"/>
      <c r="DQ1209" s="6"/>
      <c r="DR1209" s="6"/>
      <c r="DS1209" s="6"/>
      <c r="DT1209" s="6"/>
      <c r="DU1209" s="6"/>
      <c r="DV1209" s="6"/>
      <c r="DW1209" s="6"/>
      <c r="DX1209" s="6"/>
      <c r="DY1209" s="6"/>
      <c r="DZ1209" s="6"/>
      <c r="EA1209" s="6"/>
      <c r="EB1209" s="6"/>
      <c r="EC1209" s="6"/>
      <c r="ED1209" s="6"/>
      <c r="EE1209" s="6"/>
      <c r="EF1209" s="6"/>
      <c r="EG1209" s="6"/>
      <c r="EH1209" s="6"/>
      <c r="EI1209" s="6"/>
      <c r="EJ1209" s="6"/>
      <c r="EK1209" s="6"/>
      <c r="EL1209" s="6"/>
      <c r="EM1209" s="6"/>
      <c r="EN1209" s="6"/>
      <c r="EO1209" s="6"/>
      <c r="EP1209" s="6"/>
      <c r="EQ1209" s="6"/>
      <c r="ER1209" s="6"/>
      <c r="ES1209" s="6"/>
      <c r="ET1209" s="6"/>
      <c r="EU1209" s="6"/>
      <c r="EV1209" s="6"/>
      <c r="EW1209" s="6"/>
      <c r="EX1209" s="6"/>
      <c r="EY1209" s="6"/>
      <c r="EZ1209" s="6"/>
      <c r="FA1209" s="6"/>
      <c r="FB1209" s="6"/>
      <c r="FC1209" s="6"/>
      <c r="FD1209" s="6"/>
      <c r="FE1209" s="6"/>
      <c r="FF1209" s="6"/>
      <c r="FG1209" s="6"/>
      <c r="FH1209" s="6"/>
      <c r="FI1209" s="6"/>
      <c r="FJ1209" s="6"/>
      <c r="FK1209" s="6"/>
      <c r="FL1209" s="6"/>
      <c r="FM1209" s="6"/>
      <c r="FN1209" s="6"/>
      <c r="FO1209" s="6"/>
      <c r="FP1209" s="6"/>
      <c r="FQ1209" s="6"/>
      <c r="FR1209" s="6"/>
      <c r="FS1209" s="6"/>
      <c r="FT1209" s="6"/>
      <c r="FU1209" s="6"/>
      <c r="FV1209" s="6"/>
      <c r="FW1209" s="6"/>
      <c r="FX1209" s="6"/>
      <c r="FY1209" s="6"/>
      <c r="FZ1209" s="6"/>
      <c r="GA1209" s="6"/>
      <c r="GB1209" s="6"/>
      <c r="GC1209" s="6"/>
      <c r="GD1209" s="6"/>
      <c r="GE1209" s="6"/>
      <c r="GF1209" s="6"/>
      <c r="GG1209" s="6"/>
      <c r="GH1209" s="6"/>
      <c r="GI1209" s="6"/>
      <c r="GJ1209" s="6"/>
      <c r="GK1209" s="6"/>
      <c r="GL1209" s="6"/>
      <c r="GM1209" s="6"/>
      <c r="GN1209" s="6"/>
      <c r="GO1209" s="6"/>
      <c r="GP1209" s="6"/>
      <c r="GQ1209" s="6"/>
      <c r="GR1209" s="6"/>
      <c r="GS1209" s="6"/>
      <c r="GT1209" s="6"/>
      <c r="GU1209" s="6"/>
      <c r="GV1209" s="6"/>
      <c r="GW1209" s="6"/>
      <c r="GX1209" s="6"/>
      <c r="GY1209" s="6"/>
      <c r="GZ1209" s="6"/>
    </row>
    <row r="1210" spans="1:208" x14ac:dyDescent="0.15">
      <c r="A1210" s="153">
        <f t="shared" si="343"/>
        <v>43826</v>
      </c>
      <c r="B1210" s="23" t="str">
        <f t="shared" ca="1" si="353"/>
        <v>n.d</v>
      </c>
      <c r="C1210" s="18">
        <f t="shared" si="344"/>
        <v>285000</v>
      </c>
      <c r="D1210" s="17">
        <f ca="1">IF(A1210&lt;$B$1,VLOOKUP(A1210,[1]DI!$A$4:$B$15000,2,FALSE),0)</f>
        <v>0</v>
      </c>
      <c r="E1210" s="18">
        <f t="shared" ca="1" si="338"/>
        <v>1</v>
      </c>
      <c r="F1210" s="18">
        <f ca="1">(TRUNC(PRODUCT($E$12:$E1209),16))</f>
        <v>1.19285434303586</v>
      </c>
      <c r="G1210" s="18">
        <f t="shared" ca="1" si="355"/>
        <v>1.19285434303586</v>
      </c>
      <c r="H1210" s="18">
        <f t="shared" ca="1" si="339"/>
        <v>1</v>
      </c>
      <c r="I1210" s="17">
        <f t="shared" si="345"/>
        <v>0.03</v>
      </c>
      <c r="J1210" s="5">
        <f t="shared" si="346"/>
        <v>43724</v>
      </c>
      <c r="K1210" s="2">
        <f t="shared" si="347"/>
        <v>72</v>
      </c>
      <c r="L1210" s="27">
        <f t="shared" si="348"/>
        <v>72</v>
      </c>
      <c r="M1210" s="14">
        <f t="shared" si="340"/>
        <v>1.008481135</v>
      </c>
      <c r="N1210" s="14">
        <f t="shared" ca="1" si="341"/>
        <v>1.008481135</v>
      </c>
      <c r="O1210" s="27">
        <f t="shared" si="354"/>
        <v>0</v>
      </c>
      <c r="P1210" s="18">
        <f t="shared" ca="1" si="342"/>
        <v>2417.1234749999999</v>
      </c>
      <c r="Q1210" s="3">
        <f t="shared" si="349"/>
        <v>0</v>
      </c>
      <c r="R1210" s="4" t="str">
        <f t="shared" si="350"/>
        <v>A+J=</v>
      </c>
      <c r="S1210" s="5">
        <f t="shared" si="351"/>
        <v>43906</v>
      </c>
      <c r="T1210" s="8">
        <f t="shared" si="352"/>
        <v>0</v>
      </c>
      <c r="U1210" s="7"/>
      <c r="V1210" s="7"/>
      <c r="W1210" s="7"/>
      <c r="X1210" s="8"/>
      <c r="Y1210" s="6"/>
      <c r="Z1210" s="7"/>
      <c r="AA1210" s="8"/>
      <c r="AB1210" s="8"/>
      <c r="AC1210" s="8"/>
      <c r="AD1210" s="7"/>
      <c r="AE1210" s="9"/>
      <c r="AF1210" s="7"/>
      <c r="AG1210" s="7"/>
      <c r="AH1210" s="6"/>
      <c r="AI1210" s="6"/>
      <c r="AJ1210" s="6"/>
      <c r="AK1210" s="6"/>
      <c r="AL1210" s="6"/>
      <c r="AM1210" s="6"/>
      <c r="AN1210" s="6"/>
      <c r="AO1210" s="6"/>
      <c r="AP1210" s="6"/>
      <c r="AQ1210" s="6"/>
      <c r="AR1210" s="6"/>
      <c r="AS1210" s="6"/>
      <c r="AT1210" s="6"/>
      <c r="AU1210" s="6"/>
      <c r="AV1210" s="6"/>
      <c r="AW1210" s="6"/>
      <c r="AX1210" s="6"/>
      <c r="AY1210" s="6"/>
      <c r="AZ1210" s="6"/>
      <c r="BA1210" s="6"/>
      <c r="BB1210" s="6"/>
      <c r="BC1210" s="6"/>
      <c r="BD1210" s="6"/>
      <c r="BE1210" s="6"/>
      <c r="BF1210" s="6"/>
      <c r="BG1210" s="6"/>
      <c r="BH1210" s="6"/>
      <c r="BI1210" s="6"/>
      <c r="BJ1210" s="6"/>
      <c r="BK1210" s="6"/>
      <c r="BL1210" s="6"/>
      <c r="BM1210" s="6"/>
      <c r="BN1210" s="6"/>
      <c r="BO1210" s="6"/>
      <c r="BP1210" s="6"/>
      <c r="BQ1210" s="6"/>
      <c r="BR1210" s="6"/>
      <c r="BS1210" s="6"/>
      <c r="BT1210" s="6"/>
      <c r="BU1210" s="6"/>
      <c r="BV1210" s="6"/>
      <c r="BW1210" s="6"/>
      <c r="BX1210" s="6"/>
      <c r="BY1210" s="6"/>
      <c r="BZ1210" s="6"/>
      <c r="CA1210" s="6"/>
      <c r="CB1210" s="6"/>
      <c r="CC1210" s="6"/>
      <c r="CD1210" s="6"/>
      <c r="CE1210" s="6"/>
      <c r="CF1210" s="6"/>
      <c r="CG1210" s="6"/>
      <c r="CH1210" s="6"/>
      <c r="CI1210" s="6"/>
      <c r="CJ1210" s="6"/>
      <c r="CK1210" s="6"/>
      <c r="CL1210" s="6"/>
      <c r="CM1210" s="6"/>
      <c r="CN1210" s="6"/>
      <c r="CO1210" s="6"/>
      <c r="CP1210" s="6"/>
      <c r="CQ1210" s="6"/>
      <c r="CR1210" s="6"/>
      <c r="CS1210" s="6"/>
      <c r="CT1210" s="6"/>
      <c r="CU1210" s="6"/>
      <c r="CV1210" s="6"/>
      <c r="CW1210" s="6"/>
      <c r="CX1210" s="6"/>
      <c r="CY1210" s="6"/>
      <c r="CZ1210" s="6"/>
      <c r="DA1210" s="6"/>
      <c r="DB1210" s="6"/>
      <c r="DC1210" s="6"/>
      <c r="DD1210" s="6"/>
      <c r="DE1210" s="6"/>
      <c r="DF1210" s="6"/>
      <c r="DG1210" s="6"/>
      <c r="DH1210" s="6"/>
      <c r="DI1210" s="6"/>
      <c r="DJ1210" s="6"/>
      <c r="DK1210" s="6"/>
      <c r="DL1210" s="6"/>
      <c r="DM1210" s="6"/>
      <c r="DN1210" s="6"/>
      <c r="DO1210" s="6"/>
      <c r="DP1210" s="6"/>
      <c r="DQ1210" s="6"/>
      <c r="DR1210" s="6"/>
      <c r="DS1210" s="6"/>
      <c r="DT1210" s="6"/>
      <c r="DU1210" s="6"/>
      <c r="DV1210" s="6"/>
      <c r="DW1210" s="6"/>
      <c r="DX1210" s="6"/>
      <c r="DY1210" s="6"/>
      <c r="DZ1210" s="6"/>
      <c r="EA1210" s="6"/>
      <c r="EB1210" s="6"/>
      <c r="EC1210" s="6"/>
      <c r="ED1210" s="6"/>
      <c r="EE1210" s="6"/>
      <c r="EF1210" s="6"/>
      <c r="EG1210" s="6"/>
      <c r="EH1210" s="6"/>
      <c r="EI1210" s="6"/>
      <c r="EJ1210" s="6"/>
      <c r="EK1210" s="6"/>
      <c r="EL1210" s="6"/>
      <c r="EM1210" s="6"/>
      <c r="EN1210" s="6"/>
      <c r="EO1210" s="6"/>
      <c r="EP1210" s="6"/>
      <c r="EQ1210" s="6"/>
      <c r="ER1210" s="6"/>
      <c r="ES1210" s="6"/>
      <c r="ET1210" s="6"/>
      <c r="EU1210" s="6"/>
      <c r="EV1210" s="6"/>
      <c r="EW1210" s="6"/>
      <c r="EX1210" s="6"/>
      <c r="EY1210" s="6"/>
      <c r="EZ1210" s="6"/>
      <c r="FA1210" s="6"/>
      <c r="FB1210" s="6"/>
      <c r="FC1210" s="6"/>
      <c r="FD1210" s="6"/>
      <c r="FE1210" s="6"/>
      <c r="FF1210" s="6"/>
      <c r="FG1210" s="6"/>
      <c r="FH1210" s="6"/>
      <c r="FI1210" s="6"/>
      <c r="FJ1210" s="6"/>
      <c r="FK1210" s="6"/>
      <c r="FL1210" s="6"/>
      <c r="FM1210" s="6"/>
      <c r="FN1210" s="6"/>
      <c r="FO1210" s="6"/>
      <c r="FP1210" s="6"/>
      <c r="FQ1210" s="6"/>
      <c r="FR1210" s="6"/>
      <c r="FS1210" s="6"/>
      <c r="FT1210" s="6"/>
      <c r="FU1210" s="6"/>
      <c r="FV1210" s="6"/>
      <c r="FW1210" s="6"/>
      <c r="FX1210" s="6"/>
      <c r="FY1210" s="6"/>
      <c r="FZ1210" s="6"/>
      <c r="GA1210" s="6"/>
      <c r="GB1210" s="6"/>
      <c r="GC1210" s="6"/>
      <c r="GD1210" s="6"/>
      <c r="GE1210" s="6"/>
      <c r="GF1210" s="6"/>
      <c r="GG1210" s="6"/>
      <c r="GH1210" s="6"/>
      <c r="GI1210" s="6"/>
      <c r="GJ1210" s="6"/>
      <c r="GK1210" s="6"/>
      <c r="GL1210" s="6"/>
      <c r="GM1210" s="6"/>
      <c r="GN1210" s="6"/>
      <c r="GO1210" s="6"/>
      <c r="GP1210" s="6"/>
      <c r="GQ1210" s="6"/>
      <c r="GR1210" s="6"/>
      <c r="GS1210" s="6"/>
      <c r="GT1210" s="6"/>
      <c r="GU1210" s="6"/>
      <c r="GV1210" s="6"/>
      <c r="GW1210" s="6"/>
      <c r="GX1210" s="6"/>
      <c r="GY1210" s="6"/>
      <c r="GZ1210" s="6"/>
    </row>
    <row r="1211" spans="1:208" x14ac:dyDescent="0.15">
      <c r="A1211" s="153">
        <f t="shared" si="343"/>
        <v>43827</v>
      </c>
      <c r="B1211" s="23" t="str">
        <f t="shared" ca="1" si="353"/>
        <v>n.d</v>
      </c>
      <c r="C1211" s="18">
        <f t="shared" si="344"/>
        <v>285000</v>
      </c>
      <c r="D1211" s="17">
        <f ca="1">IF(A1211&lt;$B$1,VLOOKUP(A1211,[1]DI!$A$4:$B$15000,2,FALSE),0)</f>
        <v>0</v>
      </c>
      <c r="E1211" s="18">
        <f t="shared" ca="1" si="338"/>
        <v>1</v>
      </c>
      <c r="F1211" s="18">
        <f ca="1">(TRUNC(PRODUCT($E$12:$E1210),16))</f>
        <v>1.19285434303586</v>
      </c>
      <c r="G1211" s="18">
        <f t="shared" ca="1" si="355"/>
        <v>1.19285434303586</v>
      </c>
      <c r="H1211" s="18">
        <f t="shared" ca="1" si="339"/>
        <v>1</v>
      </c>
      <c r="I1211" s="17">
        <f t="shared" si="345"/>
        <v>0.03</v>
      </c>
      <c r="J1211" s="5">
        <f t="shared" si="346"/>
        <v>43724</v>
      </c>
      <c r="K1211" s="2">
        <f t="shared" si="347"/>
        <v>72</v>
      </c>
      <c r="L1211" s="27">
        <f t="shared" si="348"/>
        <v>73</v>
      </c>
      <c r="M1211" s="14">
        <f t="shared" si="340"/>
        <v>1.0085994330000001</v>
      </c>
      <c r="N1211" s="14">
        <f t="shared" ca="1" si="341"/>
        <v>1.0085994330000001</v>
      </c>
      <c r="O1211" s="27">
        <f t="shared" si="354"/>
        <v>0</v>
      </c>
      <c r="P1211" s="18">
        <f t="shared" ca="1" si="342"/>
        <v>2450.838405</v>
      </c>
      <c r="Q1211" s="3">
        <f t="shared" si="349"/>
        <v>0</v>
      </c>
      <c r="R1211" s="4" t="str">
        <f t="shared" si="350"/>
        <v>A+J=</v>
      </c>
      <c r="S1211" s="5">
        <f t="shared" si="351"/>
        <v>43906</v>
      </c>
      <c r="T1211" s="8">
        <f t="shared" si="352"/>
        <v>0</v>
      </c>
      <c r="U1211" s="7"/>
      <c r="V1211" s="7"/>
      <c r="W1211" s="7"/>
      <c r="X1211" s="8"/>
      <c r="Y1211" s="6"/>
      <c r="Z1211" s="7"/>
      <c r="AA1211" s="8"/>
      <c r="AB1211" s="8"/>
      <c r="AC1211" s="8"/>
      <c r="AD1211" s="7"/>
      <c r="AE1211" s="9"/>
      <c r="AF1211" s="7"/>
      <c r="AG1211" s="7"/>
      <c r="AH1211" s="6"/>
      <c r="AI1211" s="6"/>
      <c r="AJ1211" s="6"/>
      <c r="AK1211" s="6"/>
      <c r="AL1211" s="6"/>
      <c r="AM1211" s="6"/>
      <c r="AN1211" s="6"/>
      <c r="AO1211" s="6"/>
      <c r="AP1211" s="6"/>
      <c r="AQ1211" s="6"/>
      <c r="AR1211" s="6"/>
      <c r="AS1211" s="6"/>
      <c r="AT1211" s="6"/>
      <c r="AU1211" s="6"/>
      <c r="AV1211" s="6"/>
      <c r="AW1211" s="6"/>
      <c r="AX1211" s="6"/>
      <c r="AY1211" s="6"/>
      <c r="AZ1211" s="6"/>
      <c r="BA1211" s="6"/>
      <c r="BB1211" s="6"/>
      <c r="BC1211" s="6"/>
      <c r="BD1211" s="6"/>
      <c r="BE1211" s="6"/>
      <c r="BF1211" s="6"/>
      <c r="BG1211" s="6"/>
      <c r="BH1211" s="6"/>
      <c r="BI1211" s="6"/>
      <c r="BJ1211" s="6"/>
      <c r="BK1211" s="6"/>
      <c r="BL1211" s="6"/>
      <c r="BM1211" s="6"/>
      <c r="BN1211" s="6"/>
      <c r="BO1211" s="6"/>
      <c r="BP1211" s="6"/>
      <c r="BQ1211" s="6"/>
      <c r="BR1211" s="6"/>
      <c r="BS1211" s="6"/>
      <c r="BT1211" s="6"/>
      <c r="BU1211" s="6"/>
      <c r="BV1211" s="6"/>
      <c r="BW1211" s="6"/>
      <c r="BX1211" s="6"/>
      <c r="BY1211" s="6"/>
      <c r="BZ1211" s="6"/>
      <c r="CA1211" s="6"/>
      <c r="CB1211" s="6"/>
      <c r="CC1211" s="6"/>
      <c r="CD1211" s="6"/>
      <c r="CE1211" s="6"/>
      <c r="CF1211" s="6"/>
      <c r="CG1211" s="6"/>
      <c r="CH1211" s="6"/>
      <c r="CI1211" s="6"/>
      <c r="CJ1211" s="6"/>
      <c r="CK1211" s="6"/>
      <c r="CL1211" s="6"/>
      <c r="CM1211" s="6"/>
      <c r="CN1211" s="6"/>
      <c r="CO1211" s="6"/>
      <c r="CP1211" s="6"/>
      <c r="CQ1211" s="6"/>
      <c r="CR1211" s="6"/>
      <c r="CS1211" s="6"/>
      <c r="CT1211" s="6"/>
      <c r="CU1211" s="6"/>
      <c r="CV1211" s="6"/>
      <c r="CW1211" s="6"/>
      <c r="CX1211" s="6"/>
      <c r="CY1211" s="6"/>
      <c r="CZ1211" s="6"/>
      <c r="DA1211" s="6"/>
      <c r="DB1211" s="6"/>
      <c r="DC1211" s="6"/>
      <c r="DD1211" s="6"/>
      <c r="DE1211" s="6"/>
      <c r="DF1211" s="6"/>
      <c r="DG1211" s="6"/>
      <c r="DH1211" s="6"/>
      <c r="DI1211" s="6"/>
      <c r="DJ1211" s="6"/>
      <c r="DK1211" s="6"/>
      <c r="DL1211" s="6"/>
      <c r="DM1211" s="6"/>
      <c r="DN1211" s="6"/>
      <c r="DO1211" s="6"/>
      <c r="DP1211" s="6"/>
      <c r="DQ1211" s="6"/>
      <c r="DR1211" s="6"/>
      <c r="DS1211" s="6"/>
      <c r="DT1211" s="6"/>
      <c r="DU1211" s="6"/>
      <c r="DV1211" s="6"/>
      <c r="DW1211" s="6"/>
      <c r="DX1211" s="6"/>
      <c r="DY1211" s="6"/>
      <c r="DZ1211" s="6"/>
      <c r="EA1211" s="6"/>
      <c r="EB1211" s="6"/>
      <c r="EC1211" s="6"/>
      <c r="ED1211" s="6"/>
      <c r="EE1211" s="6"/>
      <c r="EF1211" s="6"/>
      <c r="EG1211" s="6"/>
      <c r="EH1211" s="6"/>
      <c r="EI1211" s="6"/>
      <c r="EJ1211" s="6"/>
      <c r="EK1211" s="6"/>
      <c r="EL1211" s="6"/>
      <c r="EM1211" s="6"/>
      <c r="EN1211" s="6"/>
      <c r="EO1211" s="6"/>
      <c r="EP1211" s="6"/>
      <c r="EQ1211" s="6"/>
      <c r="ER1211" s="6"/>
      <c r="ES1211" s="6"/>
      <c r="ET1211" s="6"/>
      <c r="EU1211" s="6"/>
      <c r="EV1211" s="6"/>
      <c r="EW1211" s="6"/>
      <c r="EX1211" s="6"/>
      <c r="EY1211" s="6"/>
      <c r="EZ1211" s="6"/>
      <c r="FA1211" s="6"/>
      <c r="FB1211" s="6"/>
      <c r="FC1211" s="6"/>
      <c r="FD1211" s="6"/>
      <c r="FE1211" s="6"/>
      <c r="FF1211" s="6"/>
      <c r="FG1211" s="6"/>
      <c r="FH1211" s="6"/>
      <c r="FI1211" s="6"/>
      <c r="FJ1211" s="6"/>
      <c r="FK1211" s="6"/>
      <c r="FL1211" s="6"/>
      <c r="FM1211" s="6"/>
      <c r="FN1211" s="6"/>
      <c r="FO1211" s="6"/>
      <c r="FP1211" s="6"/>
      <c r="FQ1211" s="6"/>
      <c r="FR1211" s="6"/>
      <c r="FS1211" s="6"/>
      <c r="FT1211" s="6"/>
      <c r="FU1211" s="6"/>
      <c r="FV1211" s="6"/>
      <c r="FW1211" s="6"/>
      <c r="FX1211" s="6"/>
      <c r="FY1211" s="6"/>
      <c r="FZ1211" s="6"/>
      <c r="GA1211" s="6"/>
      <c r="GB1211" s="6"/>
      <c r="GC1211" s="6"/>
      <c r="GD1211" s="6"/>
      <c r="GE1211" s="6"/>
      <c r="GF1211" s="6"/>
      <c r="GG1211" s="6"/>
      <c r="GH1211" s="6"/>
      <c r="GI1211" s="6"/>
      <c r="GJ1211" s="6"/>
      <c r="GK1211" s="6"/>
      <c r="GL1211" s="6"/>
      <c r="GM1211" s="6"/>
      <c r="GN1211" s="6"/>
      <c r="GO1211" s="6"/>
      <c r="GP1211" s="6"/>
      <c r="GQ1211" s="6"/>
      <c r="GR1211" s="6"/>
      <c r="GS1211" s="6"/>
      <c r="GT1211" s="6"/>
      <c r="GU1211" s="6"/>
      <c r="GV1211" s="6"/>
      <c r="GW1211" s="6"/>
      <c r="GX1211" s="6"/>
      <c r="GY1211" s="6"/>
      <c r="GZ1211" s="6"/>
    </row>
    <row r="1212" spans="1:208" x14ac:dyDescent="0.15">
      <c r="A1212" s="153">
        <f t="shared" si="343"/>
        <v>43828</v>
      </c>
      <c r="B1212" s="23" t="str">
        <f t="shared" ca="1" si="353"/>
        <v>n.d</v>
      </c>
      <c r="C1212" s="18">
        <f t="shared" si="344"/>
        <v>285000</v>
      </c>
      <c r="D1212" s="17">
        <f ca="1">IF(A1212&lt;$B$1,VLOOKUP(A1212,[1]DI!$A$4:$B$15000,2,FALSE),0)</f>
        <v>0</v>
      </c>
      <c r="E1212" s="18">
        <f t="shared" ca="1" si="338"/>
        <v>1</v>
      </c>
      <c r="F1212" s="18">
        <f ca="1">(TRUNC(PRODUCT($E$12:$E1211),16))</f>
        <v>1.19285434303586</v>
      </c>
      <c r="G1212" s="18">
        <f t="shared" ca="1" si="355"/>
        <v>1.19285434303586</v>
      </c>
      <c r="H1212" s="18">
        <f t="shared" ca="1" si="339"/>
        <v>1</v>
      </c>
      <c r="I1212" s="17">
        <f t="shared" si="345"/>
        <v>0.03</v>
      </c>
      <c r="J1212" s="5">
        <f t="shared" si="346"/>
        <v>43724</v>
      </c>
      <c r="K1212" s="2">
        <f t="shared" si="347"/>
        <v>72</v>
      </c>
      <c r="L1212" s="27">
        <f t="shared" si="348"/>
        <v>73</v>
      </c>
      <c r="M1212" s="14">
        <f t="shared" si="340"/>
        <v>1.0085994330000001</v>
      </c>
      <c r="N1212" s="14">
        <f t="shared" ca="1" si="341"/>
        <v>1.0085994330000001</v>
      </c>
      <c r="O1212" s="27">
        <f t="shared" si="354"/>
        <v>0</v>
      </c>
      <c r="P1212" s="18">
        <f t="shared" ca="1" si="342"/>
        <v>2450.838405</v>
      </c>
      <c r="Q1212" s="3">
        <f t="shared" si="349"/>
        <v>0</v>
      </c>
      <c r="R1212" s="4" t="str">
        <f t="shared" si="350"/>
        <v>A+J=</v>
      </c>
      <c r="S1212" s="5">
        <f t="shared" si="351"/>
        <v>43906</v>
      </c>
      <c r="T1212" s="8">
        <f t="shared" si="352"/>
        <v>0</v>
      </c>
      <c r="U1212" s="7"/>
      <c r="V1212" s="7"/>
      <c r="W1212" s="7"/>
      <c r="X1212" s="8"/>
      <c r="Y1212" s="6"/>
      <c r="Z1212" s="7"/>
      <c r="AA1212" s="8"/>
      <c r="AB1212" s="8"/>
      <c r="AC1212" s="8"/>
      <c r="AD1212" s="7"/>
      <c r="AE1212" s="9"/>
      <c r="AF1212" s="7"/>
      <c r="AG1212" s="7"/>
      <c r="AH1212" s="6"/>
      <c r="AI1212" s="6"/>
      <c r="AJ1212" s="6"/>
      <c r="AK1212" s="6"/>
      <c r="AL1212" s="6"/>
      <c r="AM1212" s="6"/>
      <c r="AN1212" s="6"/>
      <c r="AO1212" s="6"/>
      <c r="AP1212" s="6"/>
      <c r="AQ1212" s="6"/>
      <c r="AR1212" s="6"/>
      <c r="AS1212" s="6"/>
      <c r="AT1212" s="6"/>
      <c r="AU1212" s="6"/>
      <c r="AV1212" s="6"/>
      <c r="AW1212" s="6"/>
      <c r="AX1212" s="6"/>
      <c r="AY1212" s="6"/>
      <c r="AZ1212" s="6"/>
      <c r="BA1212" s="6"/>
      <c r="BB1212" s="6"/>
      <c r="BC1212" s="6"/>
      <c r="BD1212" s="6"/>
      <c r="BE1212" s="6"/>
      <c r="BF1212" s="6"/>
      <c r="BG1212" s="6"/>
      <c r="BH1212" s="6"/>
      <c r="BI1212" s="6"/>
      <c r="BJ1212" s="6"/>
      <c r="BK1212" s="6"/>
      <c r="BL1212" s="6"/>
      <c r="BM1212" s="6"/>
      <c r="BN1212" s="6"/>
      <c r="BO1212" s="6"/>
      <c r="BP1212" s="6"/>
      <c r="BQ1212" s="6"/>
      <c r="BR1212" s="6"/>
      <c r="BS1212" s="6"/>
      <c r="BT1212" s="6"/>
      <c r="BU1212" s="6"/>
      <c r="BV1212" s="6"/>
      <c r="BW1212" s="6"/>
      <c r="BX1212" s="6"/>
      <c r="BY1212" s="6"/>
      <c r="BZ1212" s="6"/>
      <c r="CA1212" s="6"/>
      <c r="CB1212" s="6"/>
      <c r="CC1212" s="6"/>
      <c r="CD1212" s="6"/>
      <c r="CE1212" s="6"/>
      <c r="CF1212" s="6"/>
      <c r="CG1212" s="6"/>
      <c r="CH1212" s="6"/>
      <c r="CI1212" s="6"/>
      <c r="CJ1212" s="6"/>
      <c r="CK1212" s="6"/>
      <c r="CL1212" s="6"/>
      <c r="CM1212" s="6"/>
      <c r="CN1212" s="6"/>
      <c r="CO1212" s="6"/>
      <c r="CP1212" s="6"/>
      <c r="CQ1212" s="6"/>
      <c r="CR1212" s="6"/>
      <c r="CS1212" s="6"/>
      <c r="CT1212" s="6"/>
      <c r="CU1212" s="6"/>
      <c r="CV1212" s="6"/>
      <c r="CW1212" s="6"/>
      <c r="CX1212" s="6"/>
      <c r="CY1212" s="6"/>
      <c r="CZ1212" s="6"/>
      <c r="DA1212" s="6"/>
      <c r="DB1212" s="6"/>
      <c r="DC1212" s="6"/>
      <c r="DD1212" s="6"/>
      <c r="DE1212" s="6"/>
      <c r="DF1212" s="6"/>
      <c r="DG1212" s="6"/>
      <c r="DH1212" s="6"/>
      <c r="DI1212" s="6"/>
      <c r="DJ1212" s="6"/>
      <c r="DK1212" s="6"/>
      <c r="DL1212" s="6"/>
      <c r="DM1212" s="6"/>
      <c r="DN1212" s="6"/>
      <c r="DO1212" s="6"/>
      <c r="DP1212" s="6"/>
      <c r="DQ1212" s="6"/>
      <c r="DR1212" s="6"/>
      <c r="DS1212" s="6"/>
      <c r="DT1212" s="6"/>
      <c r="DU1212" s="6"/>
      <c r="DV1212" s="6"/>
      <c r="DW1212" s="6"/>
      <c r="DX1212" s="6"/>
      <c r="DY1212" s="6"/>
      <c r="DZ1212" s="6"/>
      <c r="EA1212" s="6"/>
      <c r="EB1212" s="6"/>
      <c r="EC1212" s="6"/>
      <c r="ED1212" s="6"/>
      <c r="EE1212" s="6"/>
      <c r="EF1212" s="6"/>
      <c r="EG1212" s="6"/>
      <c r="EH1212" s="6"/>
      <c r="EI1212" s="6"/>
      <c r="EJ1212" s="6"/>
      <c r="EK1212" s="6"/>
      <c r="EL1212" s="6"/>
      <c r="EM1212" s="6"/>
      <c r="EN1212" s="6"/>
      <c r="EO1212" s="6"/>
      <c r="EP1212" s="6"/>
      <c r="EQ1212" s="6"/>
      <c r="ER1212" s="6"/>
      <c r="ES1212" s="6"/>
      <c r="ET1212" s="6"/>
      <c r="EU1212" s="6"/>
      <c r="EV1212" s="6"/>
      <c r="EW1212" s="6"/>
      <c r="EX1212" s="6"/>
      <c r="EY1212" s="6"/>
      <c r="EZ1212" s="6"/>
      <c r="FA1212" s="6"/>
      <c r="FB1212" s="6"/>
      <c r="FC1212" s="6"/>
      <c r="FD1212" s="6"/>
      <c r="FE1212" s="6"/>
      <c r="FF1212" s="6"/>
      <c r="FG1212" s="6"/>
      <c r="FH1212" s="6"/>
      <c r="FI1212" s="6"/>
      <c r="FJ1212" s="6"/>
      <c r="FK1212" s="6"/>
      <c r="FL1212" s="6"/>
      <c r="FM1212" s="6"/>
      <c r="FN1212" s="6"/>
      <c r="FO1212" s="6"/>
      <c r="FP1212" s="6"/>
      <c r="FQ1212" s="6"/>
      <c r="FR1212" s="6"/>
      <c r="FS1212" s="6"/>
      <c r="FT1212" s="6"/>
      <c r="FU1212" s="6"/>
      <c r="FV1212" s="6"/>
      <c r="FW1212" s="6"/>
      <c r="FX1212" s="6"/>
      <c r="FY1212" s="6"/>
      <c r="FZ1212" s="6"/>
      <c r="GA1212" s="6"/>
      <c r="GB1212" s="6"/>
      <c r="GC1212" s="6"/>
      <c r="GD1212" s="6"/>
      <c r="GE1212" s="6"/>
      <c r="GF1212" s="6"/>
      <c r="GG1212" s="6"/>
      <c r="GH1212" s="6"/>
      <c r="GI1212" s="6"/>
      <c r="GJ1212" s="6"/>
      <c r="GK1212" s="6"/>
      <c r="GL1212" s="6"/>
      <c r="GM1212" s="6"/>
      <c r="GN1212" s="6"/>
      <c r="GO1212" s="6"/>
      <c r="GP1212" s="6"/>
      <c r="GQ1212" s="6"/>
      <c r="GR1212" s="6"/>
      <c r="GS1212" s="6"/>
      <c r="GT1212" s="6"/>
      <c r="GU1212" s="6"/>
      <c r="GV1212" s="6"/>
      <c r="GW1212" s="6"/>
      <c r="GX1212" s="6"/>
      <c r="GY1212" s="6"/>
      <c r="GZ1212" s="6"/>
    </row>
    <row r="1213" spans="1:208" x14ac:dyDescent="0.15">
      <c r="A1213" s="153">
        <f t="shared" si="343"/>
        <v>43829</v>
      </c>
      <c r="B1213" s="23" t="str">
        <f t="shared" ca="1" si="353"/>
        <v>n.d</v>
      </c>
      <c r="C1213" s="18">
        <f t="shared" si="344"/>
        <v>285000</v>
      </c>
      <c r="D1213" s="17">
        <f ca="1">IF(A1213&lt;$B$1,VLOOKUP(A1213,[1]DI!$A$4:$B$15000,2,FALSE),0)</f>
        <v>0</v>
      </c>
      <c r="E1213" s="18">
        <f t="shared" ca="1" si="338"/>
        <v>1</v>
      </c>
      <c r="F1213" s="18">
        <f ca="1">(TRUNC(PRODUCT($E$12:$E1212),16))</f>
        <v>1.19285434303586</v>
      </c>
      <c r="G1213" s="18">
        <f t="shared" ca="1" si="355"/>
        <v>1.19285434303586</v>
      </c>
      <c r="H1213" s="18">
        <f t="shared" ca="1" si="339"/>
        <v>1</v>
      </c>
      <c r="I1213" s="17">
        <f t="shared" si="345"/>
        <v>0.03</v>
      </c>
      <c r="J1213" s="5">
        <f t="shared" si="346"/>
        <v>43724</v>
      </c>
      <c r="K1213" s="2">
        <f t="shared" si="347"/>
        <v>73</v>
      </c>
      <c r="L1213" s="27">
        <f t="shared" si="348"/>
        <v>73</v>
      </c>
      <c r="M1213" s="14">
        <f t="shared" si="340"/>
        <v>1.0085994330000001</v>
      </c>
      <c r="N1213" s="14">
        <f t="shared" ca="1" si="341"/>
        <v>1.0085994330000001</v>
      </c>
      <c r="O1213" s="27">
        <f t="shared" si="354"/>
        <v>0</v>
      </c>
      <c r="P1213" s="18">
        <f t="shared" ca="1" si="342"/>
        <v>2450.838405</v>
      </c>
      <c r="Q1213" s="3">
        <f t="shared" si="349"/>
        <v>0</v>
      </c>
      <c r="R1213" s="4" t="str">
        <f t="shared" si="350"/>
        <v>A+J=</v>
      </c>
      <c r="S1213" s="5">
        <f t="shared" si="351"/>
        <v>43906</v>
      </c>
      <c r="T1213" s="8">
        <f t="shared" si="352"/>
        <v>0</v>
      </c>
      <c r="U1213" s="7"/>
      <c r="V1213" s="7"/>
      <c r="W1213" s="7"/>
      <c r="X1213" s="8"/>
      <c r="Y1213" s="6"/>
      <c r="Z1213" s="7"/>
      <c r="AA1213" s="8"/>
      <c r="AB1213" s="8"/>
      <c r="AC1213" s="8"/>
      <c r="AD1213" s="7"/>
      <c r="AE1213" s="9"/>
      <c r="AF1213" s="7"/>
      <c r="AG1213" s="7"/>
      <c r="AH1213" s="6"/>
      <c r="AI1213" s="6"/>
      <c r="AJ1213" s="6"/>
      <c r="AK1213" s="6"/>
      <c r="AL1213" s="6"/>
      <c r="AM1213" s="6"/>
      <c r="AN1213" s="6"/>
      <c r="AO1213" s="6"/>
      <c r="AP1213" s="6"/>
      <c r="AQ1213" s="6"/>
      <c r="AR1213" s="6"/>
      <c r="AS1213" s="6"/>
      <c r="AT1213" s="6"/>
      <c r="AU1213" s="6"/>
      <c r="AV1213" s="6"/>
      <c r="AW1213" s="6"/>
      <c r="AX1213" s="6"/>
      <c r="AY1213" s="6"/>
      <c r="AZ1213" s="6"/>
      <c r="BA1213" s="6"/>
      <c r="BB1213" s="6"/>
      <c r="BC1213" s="6"/>
      <c r="BD1213" s="6"/>
      <c r="BE1213" s="6"/>
      <c r="BF1213" s="6"/>
      <c r="BG1213" s="6"/>
      <c r="BH1213" s="6"/>
      <c r="BI1213" s="6"/>
      <c r="BJ1213" s="6"/>
      <c r="BK1213" s="6"/>
      <c r="BL1213" s="6"/>
      <c r="BM1213" s="6"/>
      <c r="BN1213" s="6"/>
      <c r="BO1213" s="6"/>
      <c r="BP1213" s="6"/>
      <c r="BQ1213" s="6"/>
      <c r="BR1213" s="6"/>
      <c r="BS1213" s="6"/>
      <c r="BT1213" s="6"/>
      <c r="BU1213" s="6"/>
      <c r="BV1213" s="6"/>
      <c r="BW1213" s="6"/>
      <c r="BX1213" s="6"/>
      <c r="BY1213" s="6"/>
      <c r="BZ1213" s="6"/>
      <c r="CA1213" s="6"/>
      <c r="CB1213" s="6"/>
      <c r="CC1213" s="6"/>
      <c r="CD1213" s="6"/>
      <c r="CE1213" s="6"/>
      <c r="CF1213" s="6"/>
      <c r="CG1213" s="6"/>
      <c r="CH1213" s="6"/>
      <c r="CI1213" s="6"/>
      <c r="CJ1213" s="6"/>
      <c r="CK1213" s="6"/>
      <c r="CL1213" s="6"/>
      <c r="CM1213" s="6"/>
      <c r="CN1213" s="6"/>
      <c r="CO1213" s="6"/>
      <c r="CP1213" s="6"/>
      <c r="CQ1213" s="6"/>
      <c r="CR1213" s="6"/>
      <c r="CS1213" s="6"/>
      <c r="CT1213" s="6"/>
      <c r="CU1213" s="6"/>
      <c r="CV1213" s="6"/>
      <c r="CW1213" s="6"/>
      <c r="CX1213" s="6"/>
      <c r="CY1213" s="6"/>
      <c r="CZ1213" s="6"/>
      <c r="DA1213" s="6"/>
      <c r="DB1213" s="6"/>
      <c r="DC1213" s="6"/>
      <c r="DD1213" s="6"/>
      <c r="DE1213" s="6"/>
      <c r="DF1213" s="6"/>
      <c r="DG1213" s="6"/>
      <c r="DH1213" s="6"/>
      <c r="DI1213" s="6"/>
      <c r="DJ1213" s="6"/>
      <c r="DK1213" s="6"/>
      <c r="DL1213" s="6"/>
      <c r="DM1213" s="6"/>
      <c r="DN1213" s="6"/>
      <c r="DO1213" s="6"/>
      <c r="DP1213" s="6"/>
      <c r="DQ1213" s="6"/>
      <c r="DR1213" s="6"/>
      <c r="DS1213" s="6"/>
      <c r="DT1213" s="6"/>
      <c r="DU1213" s="6"/>
      <c r="DV1213" s="6"/>
      <c r="DW1213" s="6"/>
      <c r="DX1213" s="6"/>
      <c r="DY1213" s="6"/>
      <c r="DZ1213" s="6"/>
      <c r="EA1213" s="6"/>
      <c r="EB1213" s="6"/>
      <c r="EC1213" s="6"/>
      <c r="ED1213" s="6"/>
      <c r="EE1213" s="6"/>
      <c r="EF1213" s="6"/>
      <c r="EG1213" s="6"/>
      <c r="EH1213" s="6"/>
      <c r="EI1213" s="6"/>
      <c r="EJ1213" s="6"/>
      <c r="EK1213" s="6"/>
      <c r="EL1213" s="6"/>
      <c r="EM1213" s="6"/>
      <c r="EN1213" s="6"/>
      <c r="EO1213" s="6"/>
      <c r="EP1213" s="6"/>
      <c r="EQ1213" s="6"/>
      <c r="ER1213" s="6"/>
      <c r="ES1213" s="6"/>
      <c r="ET1213" s="6"/>
      <c r="EU1213" s="6"/>
      <c r="EV1213" s="6"/>
      <c r="EW1213" s="6"/>
      <c r="EX1213" s="6"/>
      <c r="EY1213" s="6"/>
      <c r="EZ1213" s="6"/>
      <c r="FA1213" s="6"/>
      <c r="FB1213" s="6"/>
      <c r="FC1213" s="6"/>
      <c r="FD1213" s="6"/>
      <c r="FE1213" s="6"/>
      <c r="FF1213" s="6"/>
      <c r="FG1213" s="6"/>
      <c r="FH1213" s="6"/>
      <c r="FI1213" s="6"/>
      <c r="FJ1213" s="6"/>
      <c r="FK1213" s="6"/>
      <c r="FL1213" s="6"/>
      <c r="FM1213" s="6"/>
      <c r="FN1213" s="6"/>
      <c r="FO1213" s="6"/>
      <c r="FP1213" s="6"/>
      <c r="FQ1213" s="6"/>
      <c r="FR1213" s="6"/>
      <c r="FS1213" s="6"/>
      <c r="FT1213" s="6"/>
      <c r="FU1213" s="6"/>
      <c r="FV1213" s="6"/>
      <c r="FW1213" s="6"/>
      <c r="FX1213" s="6"/>
      <c r="FY1213" s="6"/>
      <c r="FZ1213" s="6"/>
      <c r="GA1213" s="6"/>
      <c r="GB1213" s="6"/>
      <c r="GC1213" s="6"/>
      <c r="GD1213" s="6"/>
      <c r="GE1213" s="6"/>
      <c r="GF1213" s="6"/>
      <c r="GG1213" s="6"/>
      <c r="GH1213" s="6"/>
      <c r="GI1213" s="6"/>
      <c r="GJ1213" s="6"/>
      <c r="GK1213" s="6"/>
      <c r="GL1213" s="6"/>
      <c r="GM1213" s="6"/>
      <c r="GN1213" s="6"/>
      <c r="GO1213" s="6"/>
      <c r="GP1213" s="6"/>
      <c r="GQ1213" s="6"/>
      <c r="GR1213" s="6"/>
      <c r="GS1213" s="6"/>
      <c r="GT1213" s="6"/>
      <c r="GU1213" s="6"/>
      <c r="GV1213" s="6"/>
      <c r="GW1213" s="6"/>
      <c r="GX1213" s="6"/>
      <c r="GY1213" s="6"/>
      <c r="GZ1213" s="6"/>
    </row>
    <row r="1214" spans="1:208" x14ac:dyDescent="0.15">
      <c r="A1214" s="153">
        <f t="shared" si="343"/>
        <v>43830</v>
      </c>
      <c r="B1214" s="23" t="str">
        <f t="shared" ca="1" si="353"/>
        <v>n.d</v>
      </c>
      <c r="C1214" s="18">
        <f t="shared" si="344"/>
        <v>285000</v>
      </c>
      <c r="D1214" s="17">
        <f ca="1">IF(A1214&lt;$B$1,VLOOKUP(A1214,[1]DI!$A$4:$B$15000,2,FALSE),0)</f>
        <v>0</v>
      </c>
      <c r="E1214" s="18">
        <f t="shared" ca="1" si="338"/>
        <v>1</v>
      </c>
      <c r="F1214" s="18">
        <f ca="1">(TRUNC(PRODUCT($E$12:$E1213),16))</f>
        <v>1.19285434303586</v>
      </c>
      <c r="G1214" s="18">
        <f t="shared" ca="1" si="355"/>
        <v>1.19285434303586</v>
      </c>
      <c r="H1214" s="18">
        <f t="shared" ca="1" si="339"/>
        <v>1</v>
      </c>
      <c r="I1214" s="17">
        <f t="shared" si="345"/>
        <v>0.03</v>
      </c>
      <c r="J1214" s="5">
        <f t="shared" si="346"/>
        <v>43724</v>
      </c>
      <c r="K1214" s="2">
        <f t="shared" si="347"/>
        <v>74</v>
      </c>
      <c r="L1214" s="27">
        <f t="shared" si="348"/>
        <v>74</v>
      </c>
      <c r="M1214" s="14">
        <f t="shared" si="340"/>
        <v>1.0087177460000001</v>
      </c>
      <c r="N1214" s="14">
        <f t="shared" ca="1" si="341"/>
        <v>1.0087177460000001</v>
      </c>
      <c r="O1214" s="27">
        <f t="shared" si="354"/>
        <v>0</v>
      </c>
      <c r="P1214" s="18">
        <f t="shared" ca="1" si="342"/>
        <v>2484.5576099999998</v>
      </c>
      <c r="Q1214" s="3">
        <f t="shared" si="349"/>
        <v>0</v>
      </c>
      <c r="R1214" s="4" t="str">
        <f t="shared" si="350"/>
        <v>A+J=</v>
      </c>
      <c r="S1214" s="5">
        <f t="shared" si="351"/>
        <v>43906</v>
      </c>
      <c r="T1214" s="8">
        <f t="shared" si="352"/>
        <v>0</v>
      </c>
      <c r="U1214" s="7"/>
      <c r="V1214" s="7"/>
      <c r="W1214" s="7"/>
      <c r="X1214" s="8"/>
      <c r="Y1214" s="6"/>
      <c r="Z1214" s="7"/>
      <c r="AA1214" s="8"/>
      <c r="AB1214" s="8"/>
      <c r="AC1214" s="8"/>
      <c r="AD1214" s="7"/>
      <c r="AE1214" s="9"/>
      <c r="AF1214" s="7"/>
      <c r="AG1214" s="7"/>
      <c r="AH1214" s="6"/>
      <c r="AI1214" s="6"/>
      <c r="AJ1214" s="6"/>
      <c r="AK1214" s="6"/>
      <c r="AL1214" s="6"/>
      <c r="AM1214" s="6"/>
      <c r="AN1214" s="6"/>
      <c r="AO1214" s="6"/>
      <c r="AP1214" s="6"/>
      <c r="AQ1214" s="6"/>
      <c r="AR1214" s="6"/>
      <c r="AS1214" s="6"/>
      <c r="AT1214" s="6"/>
      <c r="AU1214" s="6"/>
      <c r="AV1214" s="6"/>
      <c r="AW1214" s="6"/>
      <c r="AX1214" s="6"/>
      <c r="AY1214" s="6"/>
      <c r="AZ1214" s="6"/>
      <c r="BA1214" s="6"/>
      <c r="BB1214" s="6"/>
      <c r="BC1214" s="6"/>
      <c r="BD1214" s="6"/>
      <c r="BE1214" s="6"/>
      <c r="BF1214" s="6"/>
      <c r="BG1214" s="6"/>
      <c r="BH1214" s="6"/>
      <c r="BI1214" s="6"/>
      <c r="BJ1214" s="6"/>
      <c r="BK1214" s="6"/>
      <c r="BL1214" s="6"/>
      <c r="BM1214" s="6"/>
      <c r="BN1214" s="6"/>
      <c r="BO1214" s="6"/>
      <c r="BP1214" s="6"/>
      <c r="BQ1214" s="6"/>
      <c r="BR1214" s="6"/>
      <c r="BS1214" s="6"/>
      <c r="BT1214" s="6"/>
      <c r="BU1214" s="6"/>
      <c r="BV1214" s="6"/>
      <c r="BW1214" s="6"/>
      <c r="BX1214" s="6"/>
      <c r="BY1214" s="6"/>
      <c r="BZ1214" s="6"/>
      <c r="CA1214" s="6"/>
      <c r="CB1214" s="6"/>
      <c r="CC1214" s="6"/>
      <c r="CD1214" s="6"/>
      <c r="CE1214" s="6"/>
      <c r="CF1214" s="6"/>
      <c r="CG1214" s="6"/>
      <c r="CH1214" s="6"/>
      <c r="CI1214" s="6"/>
      <c r="CJ1214" s="6"/>
      <c r="CK1214" s="6"/>
      <c r="CL1214" s="6"/>
      <c r="CM1214" s="6"/>
      <c r="CN1214" s="6"/>
      <c r="CO1214" s="6"/>
      <c r="CP1214" s="6"/>
      <c r="CQ1214" s="6"/>
      <c r="CR1214" s="6"/>
      <c r="CS1214" s="6"/>
      <c r="CT1214" s="6"/>
      <c r="CU1214" s="6"/>
      <c r="CV1214" s="6"/>
      <c r="CW1214" s="6"/>
      <c r="CX1214" s="6"/>
      <c r="CY1214" s="6"/>
      <c r="CZ1214" s="6"/>
      <c r="DA1214" s="6"/>
      <c r="DB1214" s="6"/>
      <c r="DC1214" s="6"/>
      <c r="DD1214" s="6"/>
      <c r="DE1214" s="6"/>
      <c r="DF1214" s="6"/>
      <c r="DG1214" s="6"/>
      <c r="DH1214" s="6"/>
      <c r="DI1214" s="6"/>
      <c r="DJ1214" s="6"/>
      <c r="DK1214" s="6"/>
      <c r="DL1214" s="6"/>
      <c r="DM1214" s="6"/>
      <c r="DN1214" s="6"/>
      <c r="DO1214" s="6"/>
      <c r="DP1214" s="6"/>
      <c r="DQ1214" s="6"/>
      <c r="DR1214" s="6"/>
      <c r="DS1214" s="6"/>
      <c r="DT1214" s="6"/>
      <c r="DU1214" s="6"/>
      <c r="DV1214" s="6"/>
      <c r="DW1214" s="6"/>
      <c r="DX1214" s="6"/>
      <c r="DY1214" s="6"/>
      <c r="DZ1214" s="6"/>
      <c r="EA1214" s="6"/>
      <c r="EB1214" s="6"/>
      <c r="EC1214" s="6"/>
      <c r="ED1214" s="6"/>
      <c r="EE1214" s="6"/>
      <c r="EF1214" s="6"/>
      <c r="EG1214" s="6"/>
      <c r="EH1214" s="6"/>
      <c r="EI1214" s="6"/>
      <c r="EJ1214" s="6"/>
      <c r="EK1214" s="6"/>
      <c r="EL1214" s="6"/>
      <c r="EM1214" s="6"/>
      <c r="EN1214" s="6"/>
      <c r="EO1214" s="6"/>
      <c r="EP1214" s="6"/>
      <c r="EQ1214" s="6"/>
      <c r="ER1214" s="6"/>
      <c r="ES1214" s="6"/>
      <c r="ET1214" s="6"/>
      <c r="EU1214" s="6"/>
      <c r="EV1214" s="6"/>
      <c r="EW1214" s="6"/>
      <c r="EX1214" s="6"/>
      <c r="EY1214" s="6"/>
      <c r="EZ1214" s="6"/>
      <c r="FA1214" s="6"/>
      <c r="FB1214" s="6"/>
      <c r="FC1214" s="6"/>
      <c r="FD1214" s="6"/>
      <c r="FE1214" s="6"/>
      <c r="FF1214" s="6"/>
      <c r="FG1214" s="6"/>
      <c r="FH1214" s="6"/>
      <c r="FI1214" s="6"/>
      <c r="FJ1214" s="6"/>
      <c r="FK1214" s="6"/>
      <c r="FL1214" s="6"/>
      <c r="FM1214" s="6"/>
      <c r="FN1214" s="6"/>
      <c r="FO1214" s="6"/>
      <c r="FP1214" s="6"/>
      <c r="FQ1214" s="6"/>
      <c r="FR1214" s="6"/>
      <c r="FS1214" s="6"/>
      <c r="FT1214" s="6"/>
      <c r="FU1214" s="6"/>
      <c r="FV1214" s="6"/>
      <c r="FW1214" s="6"/>
      <c r="FX1214" s="6"/>
      <c r="FY1214" s="6"/>
      <c r="FZ1214" s="6"/>
      <c r="GA1214" s="6"/>
      <c r="GB1214" s="6"/>
      <c r="GC1214" s="6"/>
      <c r="GD1214" s="6"/>
      <c r="GE1214" s="6"/>
      <c r="GF1214" s="6"/>
      <c r="GG1214" s="6"/>
      <c r="GH1214" s="6"/>
      <c r="GI1214" s="6"/>
      <c r="GJ1214" s="6"/>
      <c r="GK1214" s="6"/>
      <c r="GL1214" s="6"/>
      <c r="GM1214" s="6"/>
      <c r="GN1214" s="6"/>
      <c r="GO1214" s="6"/>
      <c r="GP1214" s="6"/>
      <c r="GQ1214" s="6"/>
      <c r="GR1214" s="6"/>
      <c r="GS1214" s="6"/>
      <c r="GT1214" s="6"/>
      <c r="GU1214" s="6"/>
      <c r="GV1214" s="6"/>
      <c r="GW1214" s="6"/>
      <c r="GX1214" s="6"/>
      <c r="GY1214" s="6"/>
      <c r="GZ1214" s="6"/>
    </row>
    <row r="1215" spans="1:208" x14ac:dyDescent="0.15">
      <c r="A1215" s="153">
        <f t="shared" si="343"/>
        <v>43831</v>
      </c>
      <c r="B1215" s="23" t="str">
        <f t="shared" ca="1" si="353"/>
        <v>n.d</v>
      </c>
      <c r="C1215" s="18">
        <f t="shared" si="344"/>
        <v>285000</v>
      </c>
      <c r="D1215" s="17">
        <f ca="1">IF(A1215&lt;$B$1,VLOOKUP(A1215,[1]DI!$A$4:$B$15000,2,FALSE),0)</f>
        <v>0</v>
      </c>
      <c r="E1215" s="18">
        <f t="shared" ca="1" si="338"/>
        <v>1</v>
      </c>
      <c r="F1215" s="18">
        <f ca="1">(TRUNC(PRODUCT($E$12:$E1214),16))</f>
        <v>1.19285434303586</v>
      </c>
      <c r="G1215" s="18">
        <f t="shared" ca="1" si="355"/>
        <v>1.19285434303586</v>
      </c>
      <c r="H1215" s="18">
        <f t="shared" ca="1" si="339"/>
        <v>1</v>
      </c>
      <c r="I1215" s="17">
        <f t="shared" si="345"/>
        <v>0.03</v>
      </c>
      <c r="J1215" s="5">
        <f t="shared" si="346"/>
        <v>43724</v>
      </c>
      <c r="K1215" s="2">
        <f t="shared" si="347"/>
        <v>74</v>
      </c>
      <c r="L1215" s="27">
        <f t="shared" si="348"/>
        <v>75</v>
      </c>
      <c r="M1215" s="14">
        <f t="shared" si="340"/>
        <v>1.008836072</v>
      </c>
      <c r="N1215" s="14">
        <f t="shared" ca="1" si="341"/>
        <v>1.008836072</v>
      </c>
      <c r="O1215" s="27">
        <f t="shared" si="354"/>
        <v>0</v>
      </c>
      <c r="P1215" s="18">
        <f t="shared" ca="1" si="342"/>
        <v>2518.2805199999998</v>
      </c>
      <c r="Q1215" s="3">
        <f t="shared" si="349"/>
        <v>0</v>
      </c>
      <c r="R1215" s="4" t="str">
        <f t="shared" si="350"/>
        <v>A+J=</v>
      </c>
      <c r="S1215" s="5">
        <f t="shared" si="351"/>
        <v>43906</v>
      </c>
      <c r="T1215" s="8">
        <f t="shared" si="352"/>
        <v>0</v>
      </c>
      <c r="U1215" s="7"/>
      <c r="V1215" s="7"/>
      <c r="W1215" s="7"/>
      <c r="X1215" s="8"/>
      <c r="Y1215" s="6"/>
      <c r="Z1215" s="7"/>
      <c r="AA1215" s="8"/>
      <c r="AB1215" s="8"/>
      <c r="AC1215" s="8"/>
      <c r="AD1215" s="7"/>
      <c r="AE1215" s="9"/>
      <c r="AF1215" s="7"/>
      <c r="AG1215" s="7"/>
      <c r="AH1215" s="6"/>
      <c r="AI1215" s="6"/>
      <c r="AJ1215" s="6"/>
      <c r="AK1215" s="6"/>
      <c r="AL1215" s="6"/>
      <c r="AM1215" s="6"/>
      <c r="AN1215" s="6"/>
      <c r="AO1215" s="6"/>
      <c r="AP1215" s="6"/>
      <c r="AQ1215" s="6"/>
      <c r="AR1215" s="6"/>
      <c r="AS1215" s="6"/>
      <c r="AT1215" s="6"/>
      <c r="AU1215" s="6"/>
      <c r="AV1215" s="6"/>
      <c r="AW1215" s="6"/>
      <c r="AX1215" s="6"/>
      <c r="AY1215" s="6"/>
      <c r="AZ1215" s="6"/>
      <c r="BA1215" s="6"/>
      <c r="BB1215" s="6"/>
      <c r="BC1215" s="6"/>
      <c r="BD1215" s="6"/>
      <c r="BE1215" s="6"/>
      <c r="BF1215" s="6"/>
      <c r="BG1215" s="6"/>
      <c r="BH1215" s="6"/>
      <c r="BI1215" s="6"/>
      <c r="BJ1215" s="6"/>
      <c r="BK1215" s="6"/>
      <c r="BL1215" s="6"/>
      <c r="BM1215" s="6"/>
      <c r="BN1215" s="6"/>
      <c r="BO1215" s="6"/>
      <c r="BP1215" s="6"/>
      <c r="BQ1215" s="6"/>
      <c r="BR1215" s="6"/>
      <c r="BS1215" s="6"/>
      <c r="BT1215" s="6"/>
      <c r="BU1215" s="6"/>
      <c r="BV1215" s="6"/>
      <c r="BW1215" s="6"/>
      <c r="BX1215" s="6"/>
      <c r="BY1215" s="6"/>
      <c r="BZ1215" s="6"/>
      <c r="CA1215" s="6"/>
      <c r="CB1215" s="6"/>
      <c r="CC1215" s="6"/>
      <c r="CD1215" s="6"/>
      <c r="CE1215" s="6"/>
      <c r="CF1215" s="6"/>
      <c r="CG1215" s="6"/>
      <c r="CH1215" s="6"/>
      <c r="CI1215" s="6"/>
      <c r="CJ1215" s="6"/>
      <c r="CK1215" s="6"/>
      <c r="CL1215" s="6"/>
      <c r="CM1215" s="6"/>
      <c r="CN1215" s="6"/>
      <c r="CO1215" s="6"/>
      <c r="CP1215" s="6"/>
      <c r="CQ1215" s="6"/>
      <c r="CR1215" s="6"/>
      <c r="CS1215" s="6"/>
      <c r="CT1215" s="6"/>
      <c r="CU1215" s="6"/>
      <c r="CV1215" s="6"/>
      <c r="CW1215" s="6"/>
      <c r="CX1215" s="6"/>
      <c r="CY1215" s="6"/>
      <c r="CZ1215" s="6"/>
      <c r="DA1215" s="6"/>
      <c r="DB1215" s="6"/>
      <c r="DC1215" s="6"/>
      <c r="DD1215" s="6"/>
      <c r="DE1215" s="6"/>
      <c r="DF1215" s="6"/>
      <c r="DG1215" s="6"/>
      <c r="DH1215" s="6"/>
      <c r="DI1215" s="6"/>
      <c r="DJ1215" s="6"/>
      <c r="DK1215" s="6"/>
      <c r="DL1215" s="6"/>
      <c r="DM1215" s="6"/>
      <c r="DN1215" s="6"/>
      <c r="DO1215" s="6"/>
      <c r="DP1215" s="6"/>
      <c r="DQ1215" s="6"/>
      <c r="DR1215" s="6"/>
      <c r="DS1215" s="6"/>
      <c r="DT1215" s="6"/>
      <c r="DU1215" s="6"/>
      <c r="DV1215" s="6"/>
      <c r="DW1215" s="6"/>
      <c r="DX1215" s="6"/>
      <c r="DY1215" s="6"/>
      <c r="DZ1215" s="6"/>
      <c r="EA1215" s="6"/>
      <c r="EB1215" s="6"/>
      <c r="EC1215" s="6"/>
      <c r="ED1215" s="6"/>
      <c r="EE1215" s="6"/>
      <c r="EF1215" s="6"/>
      <c r="EG1215" s="6"/>
      <c r="EH1215" s="6"/>
      <c r="EI1215" s="6"/>
      <c r="EJ1215" s="6"/>
      <c r="EK1215" s="6"/>
      <c r="EL1215" s="6"/>
      <c r="EM1215" s="6"/>
      <c r="EN1215" s="6"/>
      <c r="EO1215" s="6"/>
      <c r="EP1215" s="6"/>
      <c r="EQ1215" s="6"/>
      <c r="ER1215" s="6"/>
      <c r="ES1215" s="6"/>
      <c r="ET1215" s="6"/>
      <c r="EU1215" s="6"/>
      <c r="EV1215" s="6"/>
      <c r="EW1215" s="6"/>
      <c r="EX1215" s="6"/>
      <c r="EY1215" s="6"/>
      <c r="EZ1215" s="6"/>
      <c r="FA1215" s="6"/>
      <c r="FB1215" s="6"/>
      <c r="FC1215" s="6"/>
      <c r="FD1215" s="6"/>
      <c r="FE1215" s="6"/>
      <c r="FF1215" s="6"/>
      <c r="FG1215" s="6"/>
      <c r="FH1215" s="6"/>
      <c r="FI1215" s="6"/>
      <c r="FJ1215" s="6"/>
      <c r="FK1215" s="6"/>
      <c r="FL1215" s="6"/>
      <c r="FM1215" s="6"/>
      <c r="FN1215" s="6"/>
      <c r="FO1215" s="6"/>
      <c r="FP1215" s="6"/>
      <c r="FQ1215" s="6"/>
      <c r="FR1215" s="6"/>
      <c r="FS1215" s="6"/>
      <c r="FT1215" s="6"/>
      <c r="FU1215" s="6"/>
      <c r="FV1215" s="6"/>
      <c r="FW1215" s="6"/>
      <c r="FX1215" s="6"/>
      <c r="FY1215" s="6"/>
      <c r="FZ1215" s="6"/>
      <c r="GA1215" s="6"/>
      <c r="GB1215" s="6"/>
      <c r="GC1215" s="6"/>
      <c r="GD1215" s="6"/>
      <c r="GE1215" s="6"/>
      <c r="GF1215" s="6"/>
      <c r="GG1215" s="6"/>
      <c r="GH1215" s="6"/>
      <c r="GI1215" s="6"/>
      <c r="GJ1215" s="6"/>
      <c r="GK1215" s="6"/>
      <c r="GL1215" s="6"/>
      <c r="GM1215" s="6"/>
      <c r="GN1215" s="6"/>
      <c r="GO1215" s="6"/>
      <c r="GP1215" s="6"/>
      <c r="GQ1215" s="6"/>
      <c r="GR1215" s="6"/>
      <c r="GS1215" s="6"/>
      <c r="GT1215" s="6"/>
      <c r="GU1215" s="6"/>
      <c r="GV1215" s="6"/>
      <c r="GW1215" s="6"/>
      <c r="GX1215" s="6"/>
      <c r="GY1215" s="6"/>
      <c r="GZ1215" s="6"/>
    </row>
    <row r="1216" spans="1:208" x14ac:dyDescent="0.15">
      <c r="A1216" s="153">
        <f t="shared" si="343"/>
        <v>43832</v>
      </c>
      <c r="B1216" s="23" t="str">
        <f t="shared" ca="1" si="353"/>
        <v>n.d</v>
      </c>
      <c r="C1216" s="18">
        <f t="shared" si="344"/>
        <v>285000</v>
      </c>
      <c r="D1216" s="17">
        <f ca="1">IF(A1216&lt;$B$1,VLOOKUP(A1216,[1]DI!$A$4:$B$15000,2,FALSE),0)</f>
        <v>0</v>
      </c>
      <c r="E1216" s="18">
        <f t="shared" ca="1" si="338"/>
        <v>1</v>
      </c>
      <c r="F1216" s="18">
        <f ca="1">(TRUNC(PRODUCT($E$12:$E1215),16))</f>
        <v>1.19285434303586</v>
      </c>
      <c r="G1216" s="18">
        <f t="shared" ca="1" si="355"/>
        <v>1.19285434303586</v>
      </c>
      <c r="H1216" s="18">
        <f t="shared" ca="1" si="339"/>
        <v>1</v>
      </c>
      <c r="I1216" s="17">
        <f t="shared" si="345"/>
        <v>0.03</v>
      </c>
      <c r="J1216" s="5">
        <f t="shared" si="346"/>
        <v>43724</v>
      </c>
      <c r="K1216" s="2">
        <f t="shared" si="347"/>
        <v>75</v>
      </c>
      <c r="L1216" s="27">
        <f t="shared" si="348"/>
        <v>75</v>
      </c>
      <c r="M1216" s="14">
        <f t="shared" si="340"/>
        <v>1.008836072</v>
      </c>
      <c r="N1216" s="14">
        <f t="shared" ca="1" si="341"/>
        <v>1.008836072</v>
      </c>
      <c r="O1216" s="27">
        <f t="shared" si="354"/>
        <v>0</v>
      </c>
      <c r="P1216" s="18">
        <f t="shared" ca="1" si="342"/>
        <v>2518.2805199999998</v>
      </c>
      <c r="Q1216" s="3">
        <f t="shared" si="349"/>
        <v>0</v>
      </c>
      <c r="R1216" s="4" t="str">
        <f t="shared" si="350"/>
        <v>A+J=</v>
      </c>
      <c r="S1216" s="5">
        <f t="shared" si="351"/>
        <v>43906</v>
      </c>
      <c r="T1216" s="8">
        <f t="shared" si="352"/>
        <v>0</v>
      </c>
      <c r="U1216" s="7"/>
      <c r="V1216" s="7"/>
      <c r="W1216" s="7"/>
      <c r="X1216" s="8"/>
      <c r="Y1216" s="6"/>
      <c r="Z1216" s="7"/>
      <c r="AA1216" s="8"/>
      <c r="AB1216" s="8"/>
      <c r="AC1216" s="8"/>
      <c r="AD1216" s="7"/>
      <c r="AE1216" s="9"/>
      <c r="AF1216" s="7"/>
      <c r="AG1216" s="7"/>
      <c r="AH1216" s="6"/>
      <c r="AI1216" s="6"/>
      <c r="AJ1216" s="6"/>
      <c r="AK1216" s="6"/>
      <c r="AL1216" s="6"/>
      <c r="AM1216" s="6"/>
      <c r="AN1216" s="6"/>
      <c r="AO1216" s="6"/>
      <c r="AP1216" s="6"/>
      <c r="AQ1216" s="6"/>
      <c r="AR1216" s="6"/>
      <c r="AS1216" s="6"/>
      <c r="AT1216" s="6"/>
      <c r="AU1216" s="6"/>
      <c r="AV1216" s="6"/>
      <c r="AW1216" s="6"/>
      <c r="AX1216" s="6"/>
      <c r="AY1216" s="6"/>
      <c r="AZ1216" s="6"/>
      <c r="BA1216" s="6"/>
      <c r="BB1216" s="6"/>
      <c r="BC1216" s="6"/>
      <c r="BD1216" s="6"/>
      <c r="BE1216" s="6"/>
      <c r="BF1216" s="6"/>
      <c r="BG1216" s="6"/>
      <c r="BH1216" s="6"/>
      <c r="BI1216" s="6"/>
      <c r="BJ1216" s="6"/>
      <c r="BK1216" s="6"/>
      <c r="BL1216" s="6"/>
      <c r="BM1216" s="6"/>
      <c r="BN1216" s="6"/>
      <c r="BO1216" s="6"/>
      <c r="BP1216" s="6"/>
      <c r="BQ1216" s="6"/>
      <c r="BR1216" s="6"/>
      <c r="BS1216" s="6"/>
      <c r="BT1216" s="6"/>
      <c r="BU1216" s="6"/>
      <c r="BV1216" s="6"/>
      <c r="BW1216" s="6"/>
      <c r="BX1216" s="6"/>
      <c r="BY1216" s="6"/>
      <c r="BZ1216" s="6"/>
      <c r="CA1216" s="6"/>
      <c r="CB1216" s="6"/>
      <c r="CC1216" s="6"/>
      <c r="CD1216" s="6"/>
      <c r="CE1216" s="6"/>
      <c r="CF1216" s="6"/>
      <c r="CG1216" s="6"/>
      <c r="CH1216" s="6"/>
      <c r="CI1216" s="6"/>
      <c r="CJ1216" s="6"/>
      <c r="CK1216" s="6"/>
      <c r="CL1216" s="6"/>
      <c r="CM1216" s="6"/>
      <c r="CN1216" s="6"/>
      <c r="CO1216" s="6"/>
      <c r="CP1216" s="6"/>
      <c r="CQ1216" s="6"/>
      <c r="CR1216" s="6"/>
      <c r="CS1216" s="6"/>
      <c r="CT1216" s="6"/>
      <c r="CU1216" s="6"/>
      <c r="CV1216" s="6"/>
      <c r="CW1216" s="6"/>
      <c r="CX1216" s="6"/>
      <c r="CY1216" s="6"/>
      <c r="CZ1216" s="6"/>
      <c r="DA1216" s="6"/>
      <c r="DB1216" s="6"/>
      <c r="DC1216" s="6"/>
      <c r="DD1216" s="6"/>
      <c r="DE1216" s="6"/>
      <c r="DF1216" s="6"/>
      <c r="DG1216" s="6"/>
      <c r="DH1216" s="6"/>
      <c r="DI1216" s="6"/>
      <c r="DJ1216" s="6"/>
      <c r="DK1216" s="6"/>
      <c r="DL1216" s="6"/>
      <c r="DM1216" s="6"/>
      <c r="DN1216" s="6"/>
      <c r="DO1216" s="6"/>
      <c r="DP1216" s="6"/>
      <c r="DQ1216" s="6"/>
      <c r="DR1216" s="6"/>
      <c r="DS1216" s="6"/>
      <c r="DT1216" s="6"/>
      <c r="DU1216" s="6"/>
      <c r="DV1216" s="6"/>
      <c r="DW1216" s="6"/>
      <c r="DX1216" s="6"/>
      <c r="DY1216" s="6"/>
      <c r="DZ1216" s="6"/>
      <c r="EA1216" s="6"/>
      <c r="EB1216" s="6"/>
      <c r="EC1216" s="6"/>
      <c r="ED1216" s="6"/>
      <c r="EE1216" s="6"/>
      <c r="EF1216" s="6"/>
      <c r="EG1216" s="6"/>
      <c r="EH1216" s="6"/>
      <c r="EI1216" s="6"/>
      <c r="EJ1216" s="6"/>
      <c r="EK1216" s="6"/>
      <c r="EL1216" s="6"/>
      <c r="EM1216" s="6"/>
      <c r="EN1216" s="6"/>
      <c r="EO1216" s="6"/>
      <c r="EP1216" s="6"/>
      <c r="EQ1216" s="6"/>
      <c r="ER1216" s="6"/>
      <c r="ES1216" s="6"/>
      <c r="ET1216" s="6"/>
      <c r="EU1216" s="6"/>
      <c r="EV1216" s="6"/>
      <c r="EW1216" s="6"/>
      <c r="EX1216" s="6"/>
      <c r="EY1216" s="6"/>
      <c r="EZ1216" s="6"/>
      <c r="FA1216" s="6"/>
      <c r="FB1216" s="6"/>
      <c r="FC1216" s="6"/>
      <c r="FD1216" s="6"/>
      <c r="FE1216" s="6"/>
      <c r="FF1216" s="6"/>
      <c r="FG1216" s="6"/>
      <c r="FH1216" s="6"/>
      <c r="FI1216" s="6"/>
      <c r="FJ1216" s="6"/>
      <c r="FK1216" s="6"/>
      <c r="FL1216" s="6"/>
      <c r="FM1216" s="6"/>
      <c r="FN1216" s="6"/>
      <c r="FO1216" s="6"/>
      <c r="FP1216" s="6"/>
      <c r="FQ1216" s="6"/>
      <c r="FR1216" s="6"/>
      <c r="FS1216" s="6"/>
      <c r="FT1216" s="6"/>
      <c r="FU1216" s="6"/>
      <c r="FV1216" s="6"/>
      <c r="FW1216" s="6"/>
      <c r="FX1216" s="6"/>
      <c r="FY1216" s="6"/>
      <c r="FZ1216" s="6"/>
      <c r="GA1216" s="6"/>
      <c r="GB1216" s="6"/>
      <c r="GC1216" s="6"/>
      <c r="GD1216" s="6"/>
      <c r="GE1216" s="6"/>
      <c r="GF1216" s="6"/>
      <c r="GG1216" s="6"/>
      <c r="GH1216" s="6"/>
      <c r="GI1216" s="6"/>
      <c r="GJ1216" s="6"/>
      <c r="GK1216" s="6"/>
      <c r="GL1216" s="6"/>
      <c r="GM1216" s="6"/>
      <c r="GN1216" s="6"/>
      <c r="GO1216" s="6"/>
      <c r="GP1216" s="6"/>
      <c r="GQ1216" s="6"/>
      <c r="GR1216" s="6"/>
      <c r="GS1216" s="6"/>
      <c r="GT1216" s="6"/>
      <c r="GU1216" s="6"/>
      <c r="GV1216" s="6"/>
      <c r="GW1216" s="6"/>
      <c r="GX1216" s="6"/>
      <c r="GY1216" s="6"/>
      <c r="GZ1216" s="6"/>
    </row>
    <row r="1217" spans="1:208" x14ac:dyDescent="0.15">
      <c r="A1217" s="153">
        <f t="shared" si="343"/>
        <v>43833</v>
      </c>
      <c r="B1217" s="23" t="str">
        <f t="shared" ca="1" si="353"/>
        <v>n.d</v>
      </c>
      <c r="C1217" s="18">
        <f t="shared" si="344"/>
        <v>285000</v>
      </c>
      <c r="D1217" s="17">
        <f ca="1">IF(A1217&lt;$B$1,VLOOKUP(A1217,[1]DI!$A$4:$B$15000,2,FALSE),0)</f>
        <v>0</v>
      </c>
      <c r="E1217" s="18">
        <f t="shared" ca="1" si="338"/>
        <v>1</v>
      </c>
      <c r="F1217" s="18">
        <f ca="1">(TRUNC(PRODUCT($E$12:$E1216),16))</f>
        <v>1.19285434303586</v>
      </c>
      <c r="G1217" s="18">
        <f t="shared" ca="1" si="355"/>
        <v>1.19285434303586</v>
      </c>
      <c r="H1217" s="18">
        <f t="shared" ca="1" si="339"/>
        <v>1</v>
      </c>
      <c r="I1217" s="17">
        <f t="shared" si="345"/>
        <v>0.03</v>
      </c>
      <c r="J1217" s="5">
        <f t="shared" si="346"/>
        <v>43724</v>
      </c>
      <c r="K1217" s="2">
        <f t="shared" si="347"/>
        <v>76</v>
      </c>
      <c r="L1217" s="27">
        <f t="shared" si="348"/>
        <v>76</v>
      </c>
      <c r="M1217" s="14">
        <f t="shared" si="340"/>
        <v>1.008954412</v>
      </c>
      <c r="N1217" s="14">
        <f t="shared" ca="1" si="341"/>
        <v>1.008954412</v>
      </c>
      <c r="O1217" s="27">
        <f t="shared" si="354"/>
        <v>0</v>
      </c>
      <c r="P1217" s="18">
        <f t="shared" ca="1" si="342"/>
        <v>2552.0074199999999</v>
      </c>
      <c r="Q1217" s="3">
        <f t="shared" si="349"/>
        <v>0</v>
      </c>
      <c r="R1217" s="4" t="str">
        <f t="shared" si="350"/>
        <v>A+J=</v>
      </c>
      <c r="S1217" s="5">
        <f t="shared" si="351"/>
        <v>43906</v>
      </c>
      <c r="T1217" s="8">
        <f t="shared" si="352"/>
        <v>0</v>
      </c>
      <c r="U1217" s="7"/>
      <c r="V1217" s="7"/>
      <c r="W1217" s="7"/>
      <c r="X1217" s="8"/>
      <c r="Y1217" s="6"/>
      <c r="Z1217" s="7"/>
      <c r="AA1217" s="8"/>
      <c r="AB1217" s="8"/>
      <c r="AC1217" s="8"/>
      <c r="AD1217" s="7"/>
      <c r="AE1217" s="9"/>
      <c r="AF1217" s="7"/>
      <c r="AG1217" s="7"/>
      <c r="AH1217" s="6"/>
      <c r="AI1217" s="6"/>
      <c r="AJ1217" s="6"/>
      <c r="AK1217" s="6"/>
      <c r="AL1217" s="6"/>
      <c r="AM1217" s="6"/>
      <c r="AN1217" s="6"/>
      <c r="AO1217" s="6"/>
      <c r="AP1217" s="6"/>
      <c r="AQ1217" s="6"/>
      <c r="AR1217" s="6"/>
      <c r="AS1217" s="6"/>
      <c r="AT1217" s="6"/>
      <c r="AU1217" s="6"/>
      <c r="AV1217" s="6"/>
      <c r="AW1217" s="6"/>
      <c r="AX1217" s="6"/>
      <c r="AY1217" s="6"/>
      <c r="AZ1217" s="6"/>
      <c r="BA1217" s="6"/>
      <c r="BB1217" s="6"/>
      <c r="BC1217" s="6"/>
      <c r="BD1217" s="6"/>
      <c r="BE1217" s="6"/>
      <c r="BF1217" s="6"/>
      <c r="BG1217" s="6"/>
      <c r="BH1217" s="6"/>
      <c r="BI1217" s="6"/>
      <c r="BJ1217" s="6"/>
      <c r="BK1217" s="6"/>
      <c r="BL1217" s="6"/>
      <c r="BM1217" s="6"/>
      <c r="BN1217" s="6"/>
      <c r="BO1217" s="6"/>
      <c r="BP1217" s="6"/>
      <c r="BQ1217" s="6"/>
      <c r="BR1217" s="6"/>
      <c r="BS1217" s="6"/>
      <c r="BT1217" s="6"/>
      <c r="BU1217" s="6"/>
      <c r="BV1217" s="6"/>
      <c r="BW1217" s="6"/>
      <c r="BX1217" s="6"/>
      <c r="BY1217" s="6"/>
      <c r="BZ1217" s="6"/>
      <c r="CA1217" s="6"/>
      <c r="CB1217" s="6"/>
      <c r="CC1217" s="6"/>
      <c r="CD1217" s="6"/>
      <c r="CE1217" s="6"/>
      <c r="CF1217" s="6"/>
      <c r="CG1217" s="6"/>
      <c r="CH1217" s="6"/>
      <c r="CI1217" s="6"/>
      <c r="CJ1217" s="6"/>
      <c r="CK1217" s="6"/>
      <c r="CL1217" s="6"/>
      <c r="CM1217" s="6"/>
      <c r="CN1217" s="6"/>
      <c r="CO1217" s="6"/>
      <c r="CP1217" s="6"/>
      <c r="CQ1217" s="6"/>
      <c r="CR1217" s="6"/>
      <c r="CS1217" s="6"/>
      <c r="CT1217" s="6"/>
      <c r="CU1217" s="6"/>
      <c r="CV1217" s="6"/>
      <c r="CW1217" s="6"/>
      <c r="CX1217" s="6"/>
      <c r="CY1217" s="6"/>
      <c r="CZ1217" s="6"/>
      <c r="DA1217" s="6"/>
      <c r="DB1217" s="6"/>
      <c r="DC1217" s="6"/>
      <c r="DD1217" s="6"/>
      <c r="DE1217" s="6"/>
      <c r="DF1217" s="6"/>
      <c r="DG1217" s="6"/>
      <c r="DH1217" s="6"/>
      <c r="DI1217" s="6"/>
      <c r="DJ1217" s="6"/>
      <c r="DK1217" s="6"/>
      <c r="DL1217" s="6"/>
      <c r="DM1217" s="6"/>
      <c r="DN1217" s="6"/>
      <c r="DO1217" s="6"/>
      <c r="DP1217" s="6"/>
      <c r="DQ1217" s="6"/>
      <c r="DR1217" s="6"/>
      <c r="DS1217" s="6"/>
      <c r="DT1217" s="6"/>
      <c r="DU1217" s="6"/>
      <c r="DV1217" s="6"/>
      <c r="DW1217" s="6"/>
      <c r="DX1217" s="6"/>
      <c r="DY1217" s="6"/>
      <c r="DZ1217" s="6"/>
      <c r="EA1217" s="6"/>
      <c r="EB1217" s="6"/>
      <c r="EC1217" s="6"/>
      <c r="ED1217" s="6"/>
      <c r="EE1217" s="6"/>
      <c r="EF1217" s="6"/>
      <c r="EG1217" s="6"/>
      <c r="EH1217" s="6"/>
      <c r="EI1217" s="6"/>
      <c r="EJ1217" s="6"/>
      <c r="EK1217" s="6"/>
      <c r="EL1217" s="6"/>
      <c r="EM1217" s="6"/>
      <c r="EN1217" s="6"/>
      <c r="EO1217" s="6"/>
      <c r="EP1217" s="6"/>
      <c r="EQ1217" s="6"/>
      <c r="ER1217" s="6"/>
      <c r="ES1217" s="6"/>
      <c r="ET1217" s="6"/>
      <c r="EU1217" s="6"/>
      <c r="EV1217" s="6"/>
      <c r="EW1217" s="6"/>
      <c r="EX1217" s="6"/>
      <c r="EY1217" s="6"/>
      <c r="EZ1217" s="6"/>
      <c r="FA1217" s="6"/>
      <c r="FB1217" s="6"/>
      <c r="FC1217" s="6"/>
      <c r="FD1217" s="6"/>
      <c r="FE1217" s="6"/>
      <c r="FF1217" s="6"/>
      <c r="FG1217" s="6"/>
      <c r="FH1217" s="6"/>
      <c r="FI1217" s="6"/>
      <c r="FJ1217" s="6"/>
      <c r="FK1217" s="6"/>
      <c r="FL1217" s="6"/>
      <c r="FM1217" s="6"/>
      <c r="FN1217" s="6"/>
      <c r="FO1217" s="6"/>
      <c r="FP1217" s="6"/>
      <c r="FQ1217" s="6"/>
      <c r="FR1217" s="6"/>
      <c r="FS1217" s="6"/>
      <c r="FT1217" s="6"/>
      <c r="FU1217" s="6"/>
      <c r="FV1217" s="6"/>
      <c r="FW1217" s="6"/>
      <c r="FX1217" s="6"/>
      <c r="FY1217" s="6"/>
      <c r="FZ1217" s="6"/>
      <c r="GA1217" s="6"/>
      <c r="GB1217" s="6"/>
      <c r="GC1217" s="6"/>
      <c r="GD1217" s="6"/>
      <c r="GE1217" s="6"/>
      <c r="GF1217" s="6"/>
      <c r="GG1217" s="6"/>
      <c r="GH1217" s="6"/>
      <c r="GI1217" s="6"/>
      <c r="GJ1217" s="6"/>
      <c r="GK1217" s="6"/>
      <c r="GL1217" s="6"/>
      <c r="GM1217" s="6"/>
      <c r="GN1217" s="6"/>
      <c r="GO1217" s="6"/>
      <c r="GP1217" s="6"/>
      <c r="GQ1217" s="6"/>
      <c r="GR1217" s="6"/>
      <c r="GS1217" s="6"/>
      <c r="GT1217" s="6"/>
      <c r="GU1217" s="6"/>
      <c r="GV1217" s="6"/>
      <c r="GW1217" s="6"/>
      <c r="GX1217" s="6"/>
      <c r="GY1217" s="6"/>
      <c r="GZ1217" s="6"/>
    </row>
    <row r="1218" spans="1:208" x14ac:dyDescent="0.15">
      <c r="A1218" s="153">
        <f t="shared" si="343"/>
        <v>43834</v>
      </c>
      <c r="B1218" s="23" t="str">
        <f t="shared" ca="1" si="353"/>
        <v>n.d</v>
      </c>
      <c r="C1218" s="18">
        <f t="shared" si="344"/>
        <v>285000</v>
      </c>
      <c r="D1218" s="17">
        <f ca="1">IF(A1218&lt;$B$1,VLOOKUP(A1218,[1]DI!$A$4:$B$15000,2,FALSE),0)</f>
        <v>0</v>
      </c>
      <c r="E1218" s="18">
        <f t="shared" ca="1" si="338"/>
        <v>1</v>
      </c>
      <c r="F1218" s="18">
        <f ca="1">(TRUNC(PRODUCT($E$12:$E1217),16))</f>
        <v>1.19285434303586</v>
      </c>
      <c r="G1218" s="18">
        <f t="shared" ca="1" si="355"/>
        <v>1.19285434303586</v>
      </c>
      <c r="H1218" s="18">
        <f t="shared" ca="1" si="339"/>
        <v>1</v>
      </c>
      <c r="I1218" s="17">
        <f t="shared" si="345"/>
        <v>0.03</v>
      </c>
      <c r="J1218" s="5">
        <f t="shared" si="346"/>
        <v>43724</v>
      </c>
      <c r="K1218" s="2">
        <f t="shared" si="347"/>
        <v>76</v>
      </c>
      <c r="L1218" s="27">
        <f t="shared" si="348"/>
        <v>77</v>
      </c>
      <c r="M1218" s="14">
        <f t="shared" si="340"/>
        <v>1.0090727669999999</v>
      </c>
      <c r="N1218" s="14">
        <f t="shared" ca="1" si="341"/>
        <v>1.0090727669999999</v>
      </c>
      <c r="O1218" s="27">
        <f t="shared" si="354"/>
        <v>0</v>
      </c>
      <c r="P1218" s="18">
        <f t="shared" ca="1" si="342"/>
        <v>2585.7385949899999</v>
      </c>
      <c r="Q1218" s="3">
        <f t="shared" si="349"/>
        <v>0</v>
      </c>
      <c r="R1218" s="4" t="str">
        <f t="shared" si="350"/>
        <v>A+J=</v>
      </c>
      <c r="S1218" s="5">
        <f t="shared" si="351"/>
        <v>43906</v>
      </c>
      <c r="T1218" s="8">
        <f t="shared" si="352"/>
        <v>0</v>
      </c>
      <c r="U1218" s="7"/>
      <c r="V1218" s="7"/>
      <c r="W1218" s="7"/>
      <c r="X1218" s="8"/>
      <c r="Y1218" s="6"/>
      <c r="Z1218" s="7"/>
      <c r="AA1218" s="8"/>
      <c r="AB1218" s="8"/>
      <c r="AC1218" s="8"/>
      <c r="AD1218" s="7"/>
      <c r="AE1218" s="9"/>
      <c r="AF1218" s="7"/>
      <c r="AG1218" s="7"/>
      <c r="AH1218" s="6"/>
      <c r="AI1218" s="6"/>
      <c r="AJ1218" s="6"/>
      <c r="AK1218" s="6"/>
      <c r="AL1218" s="6"/>
      <c r="AM1218" s="6"/>
      <c r="AN1218" s="6"/>
      <c r="AO1218" s="6"/>
      <c r="AP1218" s="6"/>
      <c r="AQ1218" s="6"/>
      <c r="AR1218" s="6"/>
      <c r="AS1218" s="6"/>
      <c r="AT1218" s="6"/>
      <c r="AU1218" s="6"/>
      <c r="AV1218" s="6"/>
      <c r="AW1218" s="6"/>
      <c r="AX1218" s="6"/>
      <c r="AY1218" s="6"/>
      <c r="AZ1218" s="6"/>
      <c r="BA1218" s="6"/>
      <c r="BB1218" s="6"/>
      <c r="BC1218" s="6"/>
      <c r="BD1218" s="6"/>
      <c r="BE1218" s="6"/>
      <c r="BF1218" s="6"/>
      <c r="BG1218" s="6"/>
      <c r="BH1218" s="6"/>
      <c r="BI1218" s="6"/>
      <c r="BJ1218" s="6"/>
      <c r="BK1218" s="6"/>
      <c r="BL1218" s="6"/>
      <c r="BM1218" s="6"/>
      <c r="BN1218" s="6"/>
      <c r="BO1218" s="6"/>
      <c r="BP1218" s="6"/>
      <c r="BQ1218" s="6"/>
      <c r="BR1218" s="6"/>
      <c r="BS1218" s="6"/>
      <c r="BT1218" s="6"/>
      <c r="BU1218" s="6"/>
      <c r="BV1218" s="6"/>
      <c r="BW1218" s="6"/>
      <c r="BX1218" s="6"/>
      <c r="BY1218" s="6"/>
      <c r="BZ1218" s="6"/>
      <c r="CA1218" s="6"/>
      <c r="CB1218" s="6"/>
      <c r="CC1218" s="6"/>
      <c r="CD1218" s="6"/>
      <c r="CE1218" s="6"/>
      <c r="CF1218" s="6"/>
      <c r="CG1218" s="6"/>
      <c r="CH1218" s="6"/>
      <c r="CI1218" s="6"/>
      <c r="CJ1218" s="6"/>
      <c r="CK1218" s="6"/>
      <c r="CL1218" s="6"/>
      <c r="CM1218" s="6"/>
      <c r="CN1218" s="6"/>
      <c r="CO1218" s="6"/>
      <c r="CP1218" s="6"/>
      <c r="CQ1218" s="6"/>
      <c r="CR1218" s="6"/>
      <c r="CS1218" s="6"/>
      <c r="CT1218" s="6"/>
      <c r="CU1218" s="6"/>
      <c r="CV1218" s="6"/>
      <c r="CW1218" s="6"/>
      <c r="CX1218" s="6"/>
      <c r="CY1218" s="6"/>
      <c r="CZ1218" s="6"/>
      <c r="DA1218" s="6"/>
      <c r="DB1218" s="6"/>
      <c r="DC1218" s="6"/>
      <c r="DD1218" s="6"/>
      <c r="DE1218" s="6"/>
      <c r="DF1218" s="6"/>
      <c r="DG1218" s="6"/>
      <c r="DH1218" s="6"/>
      <c r="DI1218" s="6"/>
      <c r="DJ1218" s="6"/>
      <c r="DK1218" s="6"/>
      <c r="DL1218" s="6"/>
      <c r="DM1218" s="6"/>
      <c r="DN1218" s="6"/>
      <c r="DO1218" s="6"/>
      <c r="DP1218" s="6"/>
      <c r="DQ1218" s="6"/>
      <c r="DR1218" s="6"/>
      <c r="DS1218" s="6"/>
      <c r="DT1218" s="6"/>
      <c r="DU1218" s="6"/>
      <c r="DV1218" s="6"/>
      <c r="DW1218" s="6"/>
      <c r="DX1218" s="6"/>
      <c r="DY1218" s="6"/>
      <c r="DZ1218" s="6"/>
      <c r="EA1218" s="6"/>
      <c r="EB1218" s="6"/>
      <c r="EC1218" s="6"/>
      <c r="ED1218" s="6"/>
      <c r="EE1218" s="6"/>
      <c r="EF1218" s="6"/>
      <c r="EG1218" s="6"/>
      <c r="EH1218" s="6"/>
      <c r="EI1218" s="6"/>
      <c r="EJ1218" s="6"/>
      <c r="EK1218" s="6"/>
      <c r="EL1218" s="6"/>
      <c r="EM1218" s="6"/>
      <c r="EN1218" s="6"/>
      <c r="EO1218" s="6"/>
      <c r="EP1218" s="6"/>
      <c r="EQ1218" s="6"/>
      <c r="ER1218" s="6"/>
      <c r="ES1218" s="6"/>
      <c r="ET1218" s="6"/>
      <c r="EU1218" s="6"/>
      <c r="EV1218" s="6"/>
      <c r="EW1218" s="6"/>
      <c r="EX1218" s="6"/>
      <c r="EY1218" s="6"/>
      <c r="EZ1218" s="6"/>
      <c r="FA1218" s="6"/>
      <c r="FB1218" s="6"/>
      <c r="FC1218" s="6"/>
      <c r="FD1218" s="6"/>
      <c r="FE1218" s="6"/>
      <c r="FF1218" s="6"/>
      <c r="FG1218" s="6"/>
      <c r="FH1218" s="6"/>
      <c r="FI1218" s="6"/>
      <c r="FJ1218" s="6"/>
      <c r="FK1218" s="6"/>
      <c r="FL1218" s="6"/>
      <c r="FM1218" s="6"/>
      <c r="FN1218" s="6"/>
      <c r="FO1218" s="6"/>
      <c r="FP1218" s="6"/>
      <c r="FQ1218" s="6"/>
      <c r="FR1218" s="6"/>
      <c r="FS1218" s="6"/>
      <c r="FT1218" s="6"/>
      <c r="FU1218" s="6"/>
      <c r="FV1218" s="6"/>
      <c r="FW1218" s="6"/>
      <c r="FX1218" s="6"/>
      <c r="FY1218" s="6"/>
      <c r="FZ1218" s="6"/>
      <c r="GA1218" s="6"/>
      <c r="GB1218" s="6"/>
      <c r="GC1218" s="6"/>
      <c r="GD1218" s="6"/>
      <c r="GE1218" s="6"/>
      <c r="GF1218" s="6"/>
      <c r="GG1218" s="6"/>
      <c r="GH1218" s="6"/>
      <c r="GI1218" s="6"/>
      <c r="GJ1218" s="6"/>
      <c r="GK1218" s="6"/>
      <c r="GL1218" s="6"/>
      <c r="GM1218" s="6"/>
      <c r="GN1218" s="6"/>
      <c r="GO1218" s="6"/>
      <c r="GP1218" s="6"/>
      <c r="GQ1218" s="6"/>
      <c r="GR1218" s="6"/>
      <c r="GS1218" s="6"/>
      <c r="GT1218" s="6"/>
      <c r="GU1218" s="6"/>
      <c r="GV1218" s="6"/>
      <c r="GW1218" s="6"/>
      <c r="GX1218" s="6"/>
      <c r="GY1218" s="6"/>
      <c r="GZ1218" s="6"/>
    </row>
    <row r="1219" spans="1:208" x14ac:dyDescent="0.15">
      <c r="A1219" s="153">
        <f t="shared" si="343"/>
        <v>43835</v>
      </c>
      <c r="B1219" s="23" t="str">
        <f t="shared" ca="1" si="353"/>
        <v>n.d</v>
      </c>
      <c r="C1219" s="18">
        <f t="shared" si="344"/>
        <v>285000</v>
      </c>
      <c r="D1219" s="17">
        <f ca="1">IF(A1219&lt;$B$1,VLOOKUP(A1219,[1]DI!$A$4:$B$15000,2,FALSE),0)</f>
        <v>0</v>
      </c>
      <c r="E1219" s="18">
        <f t="shared" ca="1" si="338"/>
        <v>1</v>
      </c>
      <c r="F1219" s="18">
        <f ca="1">(TRUNC(PRODUCT($E$12:$E1218),16))</f>
        <v>1.19285434303586</v>
      </c>
      <c r="G1219" s="18">
        <f t="shared" ca="1" si="355"/>
        <v>1.19285434303586</v>
      </c>
      <c r="H1219" s="18">
        <f t="shared" ca="1" si="339"/>
        <v>1</v>
      </c>
      <c r="I1219" s="17">
        <f t="shared" si="345"/>
        <v>0.03</v>
      </c>
      <c r="J1219" s="5">
        <f t="shared" si="346"/>
        <v>43724</v>
      </c>
      <c r="K1219" s="2">
        <f t="shared" si="347"/>
        <v>76</v>
      </c>
      <c r="L1219" s="27">
        <f t="shared" si="348"/>
        <v>77</v>
      </c>
      <c r="M1219" s="14">
        <f t="shared" si="340"/>
        <v>1.0090727669999999</v>
      </c>
      <c r="N1219" s="14">
        <f t="shared" ca="1" si="341"/>
        <v>1.0090727669999999</v>
      </c>
      <c r="O1219" s="27">
        <f t="shared" si="354"/>
        <v>0</v>
      </c>
      <c r="P1219" s="18">
        <f t="shared" ca="1" si="342"/>
        <v>2585.7385949899999</v>
      </c>
      <c r="Q1219" s="3">
        <f t="shared" si="349"/>
        <v>0</v>
      </c>
      <c r="R1219" s="4" t="str">
        <f t="shared" si="350"/>
        <v>A+J=</v>
      </c>
      <c r="S1219" s="5">
        <f t="shared" si="351"/>
        <v>43906</v>
      </c>
      <c r="T1219" s="8">
        <f t="shared" si="352"/>
        <v>0</v>
      </c>
      <c r="U1219" s="7"/>
      <c r="V1219" s="7"/>
      <c r="W1219" s="7"/>
      <c r="X1219" s="8"/>
      <c r="Y1219" s="6"/>
      <c r="Z1219" s="7"/>
      <c r="AA1219" s="8"/>
      <c r="AB1219" s="8"/>
      <c r="AC1219" s="8"/>
      <c r="AD1219" s="7"/>
      <c r="AE1219" s="9"/>
      <c r="AF1219" s="7"/>
      <c r="AG1219" s="7"/>
      <c r="AH1219" s="6"/>
      <c r="AI1219" s="6"/>
      <c r="AJ1219" s="6"/>
      <c r="AK1219" s="6"/>
      <c r="AL1219" s="6"/>
      <c r="AM1219" s="6"/>
      <c r="AN1219" s="6"/>
      <c r="AO1219" s="6"/>
      <c r="AP1219" s="6"/>
      <c r="AQ1219" s="6"/>
      <c r="AR1219" s="6"/>
      <c r="AS1219" s="6"/>
      <c r="AT1219" s="6"/>
      <c r="AU1219" s="6"/>
      <c r="AV1219" s="6"/>
      <c r="AW1219" s="6"/>
      <c r="AX1219" s="6"/>
      <c r="AY1219" s="6"/>
      <c r="AZ1219" s="6"/>
      <c r="BA1219" s="6"/>
      <c r="BB1219" s="6"/>
      <c r="BC1219" s="6"/>
      <c r="BD1219" s="6"/>
      <c r="BE1219" s="6"/>
      <c r="BF1219" s="6"/>
      <c r="BG1219" s="6"/>
      <c r="BH1219" s="6"/>
      <c r="BI1219" s="6"/>
      <c r="BJ1219" s="6"/>
      <c r="BK1219" s="6"/>
      <c r="BL1219" s="6"/>
      <c r="BM1219" s="6"/>
      <c r="BN1219" s="6"/>
      <c r="BO1219" s="6"/>
      <c r="BP1219" s="6"/>
      <c r="BQ1219" s="6"/>
      <c r="BR1219" s="6"/>
      <c r="BS1219" s="6"/>
      <c r="BT1219" s="6"/>
      <c r="BU1219" s="6"/>
      <c r="BV1219" s="6"/>
      <c r="BW1219" s="6"/>
      <c r="BX1219" s="6"/>
      <c r="BY1219" s="6"/>
      <c r="BZ1219" s="6"/>
      <c r="CA1219" s="6"/>
      <c r="CB1219" s="6"/>
      <c r="CC1219" s="6"/>
      <c r="CD1219" s="6"/>
      <c r="CE1219" s="6"/>
      <c r="CF1219" s="6"/>
      <c r="CG1219" s="6"/>
      <c r="CH1219" s="6"/>
      <c r="CI1219" s="6"/>
      <c r="CJ1219" s="6"/>
      <c r="CK1219" s="6"/>
      <c r="CL1219" s="6"/>
      <c r="CM1219" s="6"/>
      <c r="CN1219" s="6"/>
      <c r="CO1219" s="6"/>
      <c r="CP1219" s="6"/>
      <c r="CQ1219" s="6"/>
      <c r="CR1219" s="6"/>
      <c r="CS1219" s="6"/>
      <c r="CT1219" s="6"/>
      <c r="CU1219" s="6"/>
      <c r="CV1219" s="6"/>
      <c r="CW1219" s="6"/>
      <c r="CX1219" s="6"/>
      <c r="CY1219" s="6"/>
      <c r="CZ1219" s="6"/>
      <c r="DA1219" s="6"/>
      <c r="DB1219" s="6"/>
      <c r="DC1219" s="6"/>
      <c r="DD1219" s="6"/>
      <c r="DE1219" s="6"/>
      <c r="DF1219" s="6"/>
      <c r="DG1219" s="6"/>
      <c r="DH1219" s="6"/>
      <c r="DI1219" s="6"/>
      <c r="DJ1219" s="6"/>
      <c r="DK1219" s="6"/>
      <c r="DL1219" s="6"/>
      <c r="DM1219" s="6"/>
      <c r="DN1219" s="6"/>
      <c r="DO1219" s="6"/>
      <c r="DP1219" s="6"/>
      <c r="DQ1219" s="6"/>
      <c r="DR1219" s="6"/>
      <c r="DS1219" s="6"/>
      <c r="DT1219" s="6"/>
      <c r="DU1219" s="6"/>
      <c r="DV1219" s="6"/>
      <c r="DW1219" s="6"/>
      <c r="DX1219" s="6"/>
      <c r="DY1219" s="6"/>
      <c r="DZ1219" s="6"/>
      <c r="EA1219" s="6"/>
      <c r="EB1219" s="6"/>
      <c r="EC1219" s="6"/>
      <c r="ED1219" s="6"/>
      <c r="EE1219" s="6"/>
      <c r="EF1219" s="6"/>
      <c r="EG1219" s="6"/>
      <c r="EH1219" s="6"/>
      <c r="EI1219" s="6"/>
      <c r="EJ1219" s="6"/>
      <c r="EK1219" s="6"/>
      <c r="EL1219" s="6"/>
      <c r="EM1219" s="6"/>
      <c r="EN1219" s="6"/>
      <c r="EO1219" s="6"/>
      <c r="EP1219" s="6"/>
      <c r="EQ1219" s="6"/>
      <c r="ER1219" s="6"/>
      <c r="ES1219" s="6"/>
      <c r="ET1219" s="6"/>
      <c r="EU1219" s="6"/>
      <c r="EV1219" s="6"/>
      <c r="EW1219" s="6"/>
      <c r="EX1219" s="6"/>
      <c r="EY1219" s="6"/>
      <c r="EZ1219" s="6"/>
      <c r="FA1219" s="6"/>
      <c r="FB1219" s="6"/>
      <c r="FC1219" s="6"/>
      <c r="FD1219" s="6"/>
      <c r="FE1219" s="6"/>
      <c r="FF1219" s="6"/>
      <c r="FG1219" s="6"/>
      <c r="FH1219" s="6"/>
      <c r="FI1219" s="6"/>
      <c r="FJ1219" s="6"/>
      <c r="FK1219" s="6"/>
      <c r="FL1219" s="6"/>
      <c r="FM1219" s="6"/>
      <c r="FN1219" s="6"/>
      <c r="FO1219" s="6"/>
      <c r="FP1219" s="6"/>
      <c r="FQ1219" s="6"/>
      <c r="FR1219" s="6"/>
      <c r="FS1219" s="6"/>
      <c r="FT1219" s="6"/>
      <c r="FU1219" s="6"/>
      <c r="FV1219" s="6"/>
      <c r="FW1219" s="6"/>
      <c r="FX1219" s="6"/>
      <c r="FY1219" s="6"/>
      <c r="FZ1219" s="6"/>
      <c r="GA1219" s="6"/>
      <c r="GB1219" s="6"/>
      <c r="GC1219" s="6"/>
      <c r="GD1219" s="6"/>
      <c r="GE1219" s="6"/>
      <c r="GF1219" s="6"/>
      <c r="GG1219" s="6"/>
      <c r="GH1219" s="6"/>
      <c r="GI1219" s="6"/>
      <c r="GJ1219" s="6"/>
      <c r="GK1219" s="6"/>
      <c r="GL1219" s="6"/>
      <c r="GM1219" s="6"/>
      <c r="GN1219" s="6"/>
      <c r="GO1219" s="6"/>
      <c r="GP1219" s="6"/>
      <c r="GQ1219" s="6"/>
      <c r="GR1219" s="6"/>
      <c r="GS1219" s="6"/>
      <c r="GT1219" s="6"/>
      <c r="GU1219" s="6"/>
      <c r="GV1219" s="6"/>
      <c r="GW1219" s="6"/>
      <c r="GX1219" s="6"/>
      <c r="GY1219" s="6"/>
      <c r="GZ1219" s="6"/>
    </row>
    <row r="1220" spans="1:208" x14ac:dyDescent="0.15">
      <c r="A1220" s="153">
        <f t="shared" si="343"/>
        <v>43836</v>
      </c>
      <c r="B1220" s="23" t="str">
        <f t="shared" ca="1" si="353"/>
        <v>n.d</v>
      </c>
      <c r="C1220" s="18">
        <f t="shared" si="344"/>
        <v>285000</v>
      </c>
      <c r="D1220" s="17">
        <f ca="1">IF(A1220&lt;$B$1,VLOOKUP(A1220,[1]DI!$A$4:$B$15000,2,FALSE),0)</f>
        <v>0</v>
      </c>
      <c r="E1220" s="18">
        <f t="shared" ca="1" si="338"/>
        <v>1</v>
      </c>
      <c r="F1220" s="18">
        <f ca="1">(TRUNC(PRODUCT($E$12:$E1219),16))</f>
        <v>1.19285434303586</v>
      </c>
      <c r="G1220" s="18">
        <f t="shared" ca="1" si="355"/>
        <v>1.19285434303586</v>
      </c>
      <c r="H1220" s="18">
        <f t="shared" ca="1" si="339"/>
        <v>1</v>
      </c>
      <c r="I1220" s="17">
        <f t="shared" si="345"/>
        <v>0.03</v>
      </c>
      <c r="J1220" s="5">
        <f t="shared" si="346"/>
        <v>43724</v>
      </c>
      <c r="K1220" s="2">
        <f t="shared" si="347"/>
        <v>77</v>
      </c>
      <c r="L1220" s="27">
        <f t="shared" si="348"/>
        <v>77</v>
      </c>
      <c r="M1220" s="14">
        <f t="shared" si="340"/>
        <v>1.0090727669999999</v>
      </c>
      <c r="N1220" s="14">
        <f t="shared" ca="1" si="341"/>
        <v>1.0090727669999999</v>
      </c>
      <c r="O1220" s="27">
        <f t="shared" si="354"/>
        <v>0</v>
      </c>
      <c r="P1220" s="18">
        <f t="shared" ca="1" si="342"/>
        <v>2585.7385949899999</v>
      </c>
      <c r="Q1220" s="3">
        <f t="shared" si="349"/>
        <v>0</v>
      </c>
      <c r="R1220" s="4" t="str">
        <f t="shared" si="350"/>
        <v>A+J=</v>
      </c>
      <c r="S1220" s="5">
        <f t="shared" si="351"/>
        <v>43906</v>
      </c>
      <c r="T1220" s="8">
        <f t="shared" si="352"/>
        <v>0</v>
      </c>
      <c r="U1220" s="7"/>
      <c r="V1220" s="7"/>
      <c r="W1220" s="7"/>
      <c r="X1220" s="8"/>
      <c r="Y1220" s="6"/>
      <c r="Z1220" s="7"/>
      <c r="AA1220" s="8"/>
      <c r="AB1220" s="8"/>
      <c r="AC1220" s="8"/>
      <c r="AD1220" s="7"/>
      <c r="AE1220" s="9"/>
      <c r="AF1220" s="7"/>
      <c r="AG1220" s="7"/>
      <c r="AH1220" s="6"/>
      <c r="AI1220" s="6"/>
      <c r="AJ1220" s="6"/>
      <c r="AK1220" s="6"/>
      <c r="AL1220" s="6"/>
      <c r="AM1220" s="6"/>
      <c r="AN1220" s="6"/>
      <c r="AO1220" s="6"/>
      <c r="AP1220" s="6"/>
      <c r="AQ1220" s="6"/>
      <c r="AR1220" s="6"/>
      <c r="AS1220" s="6"/>
      <c r="AT1220" s="6"/>
      <c r="AU1220" s="6"/>
      <c r="AV1220" s="6"/>
      <c r="AW1220" s="6"/>
      <c r="AX1220" s="6"/>
      <c r="AY1220" s="6"/>
      <c r="AZ1220" s="6"/>
      <c r="BA1220" s="6"/>
      <c r="BB1220" s="6"/>
      <c r="BC1220" s="6"/>
      <c r="BD1220" s="6"/>
      <c r="BE1220" s="6"/>
      <c r="BF1220" s="6"/>
      <c r="BG1220" s="6"/>
      <c r="BH1220" s="6"/>
      <c r="BI1220" s="6"/>
      <c r="BJ1220" s="6"/>
      <c r="BK1220" s="6"/>
      <c r="BL1220" s="6"/>
      <c r="BM1220" s="6"/>
      <c r="BN1220" s="6"/>
      <c r="BO1220" s="6"/>
      <c r="BP1220" s="6"/>
      <c r="BQ1220" s="6"/>
      <c r="BR1220" s="6"/>
      <c r="BS1220" s="6"/>
      <c r="BT1220" s="6"/>
      <c r="BU1220" s="6"/>
      <c r="BV1220" s="6"/>
      <c r="BW1220" s="6"/>
      <c r="BX1220" s="6"/>
      <c r="BY1220" s="6"/>
      <c r="BZ1220" s="6"/>
      <c r="CA1220" s="6"/>
      <c r="CB1220" s="6"/>
      <c r="CC1220" s="6"/>
      <c r="CD1220" s="6"/>
      <c r="CE1220" s="6"/>
      <c r="CF1220" s="6"/>
      <c r="CG1220" s="6"/>
      <c r="CH1220" s="6"/>
      <c r="CI1220" s="6"/>
      <c r="CJ1220" s="6"/>
      <c r="CK1220" s="6"/>
      <c r="CL1220" s="6"/>
      <c r="CM1220" s="6"/>
      <c r="CN1220" s="6"/>
      <c r="CO1220" s="6"/>
      <c r="CP1220" s="6"/>
      <c r="CQ1220" s="6"/>
      <c r="CR1220" s="6"/>
      <c r="CS1220" s="6"/>
      <c r="CT1220" s="6"/>
      <c r="CU1220" s="6"/>
      <c r="CV1220" s="6"/>
      <c r="CW1220" s="6"/>
      <c r="CX1220" s="6"/>
      <c r="CY1220" s="6"/>
      <c r="CZ1220" s="6"/>
      <c r="DA1220" s="6"/>
      <c r="DB1220" s="6"/>
      <c r="DC1220" s="6"/>
      <c r="DD1220" s="6"/>
      <c r="DE1220" s="6"/>
      <c r="DF1220" s="6"/>
      <c r="DG1220" s="6"/>
      <c r="DH1220" s="6"/>
      <c r="DI1220" s="6"/>
      <c r="DJ1220" s="6"/>
      <c r="DK1220" s="6"/>
      <c r="DL1220" s="6"/>
      <c r="DM1220" s="6"/>
      <c r="DN1220" s="6"/>
      <c r="DO1220" s="6"/>
      <c r="DP1220" s="6"/>
      <c r="DQ1220" s="6"/>
      <c r="DR1220" s="6"/>
      <c r="DS1220" s="6"/>
      <c r="DT1220" s="6"/>
      <c r="DU1220" s="6"/>
      <c r="DV1220" s="6"/>
      <c r="DW1220" s="6"/>
      <c r="DX1220" s="6"/>
      <c r="DY1220" s="6"/>
      <c r="DZ1220" s="6"/>
      <c r="EA1220" s="6"/>
      <c r="EB1220" s="6"/>
      <c r="EC1220" s="6"/>
      <c r="ED1220" s="6"/>
      <c r="EE1220" s="6"/>
      <c r="EF1220" s="6"/>
      <c r="EG1220" s="6"/>
      <c r="EH1220" s="6"/>
      <c r="EI1220" s="6"/>
      <c r="EJ1220" s="6"/>
      <c r="EK1220" s="6"/>
      <c r="EL1220" s="6"/>
      <c r="EM1220" s="6"/>
      <c r="EN1220" s="6"/>
      <c r="EO1220" s="6"/>
      <c r="EP1220" s="6"/>
      <c r="EQ1220" s="6"/>
      <c r="ER1220" s="6"/>
      <c r="ES1220" s="6"/>
      <c r="ET1220" s="6"/>
      <c r="EU1220" s="6"/>
      <c r="EV1220" s="6"/>
      <c r="EW1220" s="6"/>
      <c r="EX1220" s="6"/>
      <c r="EY1220" s="6"/>
      <c r="EZ1220" s="6"/>
      <c r="FA1220" s="6"/>
      <c r="FB1220" s="6"/>
      <c r="FC1220" s="6"/>
      <c r="FD1220" s="6"/>
      <c r="FE1220" s="6"/>
      <c r="FF1220" s="6"/>
      <c r="FG1220" s="6"/>
      <c r="FH1220" s="6"/>
      <c r="FI1220" s="6"/>
      <c r="FJ1220" s="6"/>
      <c r="FK1220" s="6"/>
      <c r="FL1220" s="6"/>
      <c r="FM1220" s="6"/>
      <c r="FN1220" s="6"/>
      <c r="FO1220" s="6"/>
      <c r="FP1220" s="6"/>
      <c r="FQ1220" s="6"/>
      <c r="FR1220" s="6"/>
      <c r="FS1220" s="6"/>
      <c r="FT1220" s="6"/>
      <c r="FU1220" s="6"/>
      <c r="FV1220" s="6"/>
      <c r="FW1220" s="6"/>
      <c r="FX1220" s="6"/>
      <c r="FY1220" s="6"/>
      <c r="FZ1220" s="6"/>
      <c r="GA1220" s="6"/>
      <c r="GB1220" s="6"/>
      <c r="GC1220" s="6"/>
      <c r="GD1220" s="6"/>
      <c r="GE1220" s="6"/>
      <c r="GF1220" s="6"/>
      <c r="GG1220" s="6"/>
      <c r="GH1220" s="6"/>
      <c r="GI1220" s="6"/>
      <c r="GJ1220" s="6"/>
      <c r="GK1220" s="6"/>
      <c r="GL1220" s="6"/>
      <c r="GM1220" s="6"/>
      <c r="GN1220" s="6"/>
      <c r="GO1220" s="6"/>
      <c r="GP1220" s="6"/>
      <c r="GQ1220" s="6"/>
      <c r="GR1220" s="6"/>
      <c r="GS1220" s="6"/>
      <c r="GT1220" s="6"/>
      <c r="GU1220" s="6"/>
      <c r="GV1220" s="6"/>
      <c r="GW1220" s="6"/>
      <c r="GX1220" s="6"/>
      <c r="GY1220" s="6"/>
      <c r="GZ1220" s="6"/>
    </row>
    <row r="1221" spans="1:208" x14ac:dyDescent="0.15">
      <c r="A1221" s="153">
        <f t="shared" si="343"/>
        <v>43837</v>
      </c>
      <c r="B1221" s="23" t="str">
        <f t="shared" ca="1" si="353"/>
        <v>n.d</v>
      </c>
      <c r="C1221" s="18">
        <f t="shared" si="344"/>
        <v>285000</v>
      </c>
      <c r="D1221" s="17">
        <f ca="1">IF(A1221&lt;$B$1,VLOOKUP(A1221,[1]DI!$A$4:$B$15000,2,FALSE),0)</f>
        <v>0</v>
      </c>
      <c r="E1221" s="18">
        <f t="shared" ca="1" si="338"/>
        <v>1</v>
      </c>
      <c r="F1221" s="18">
        <f ca="1">(TRUNC(PRODUCT($E$12:$E1220),16))</f>
        <v>1.19285434303586</v>
      </c>
      <c r="G1221" s="18">
        <f t="shared" ca="1" si="355"/>
        <v>1.19285434303586</v>
      </c>
      <c r="H1221" s="18">
        <f t="shared" ca="1" si="339"/>
        <v>1</v>
      </c>
      <c r="I1221" s="17">
        <f t="shared" si="345"/>
        <v>0.03</v>
      </c>
      <c r="J1221" s="5">
        <f t="shared" si="346"/>
        <v>43724</v>
      </c>
      <c r="K1221" s="2">
        <f t="shared" si="347"/>
        <v>78</v>
      </c>
      <c r="L1221" s="27">
        <f t="shared" si="348"/>
        <v>78</v>
      </c>
      <c r="M1221" s="14">
        <f t="shared" si="340"/>
        <v>1.009191135</v>
      </c>
      <c r="N1221" s="14">
        <f t="shared" ca="1" si="341"/>
        <v>1.009191135</v>
      </c>
      <c r="O1221" s="27">
        <f t="shared" si="354"/>
        <v>0</v>
      </c>
      <c r="P1221" s="18">
        <f t="shared" ca="1" si="342"/>
        <v>2619.4734749999998</v>
      </c>
      <c r="Q1221" s="3">
        <f t="shared" si="349"/>
        <v>0</v>
      </c>
      <c r="R1221" s="4" t="str">
        <f t="shared" si="350"/>
        <v>A+J=</v>
      </c>
      <c r="S1221" s="5">
        <f t="shared" si="351"/>
        <v>43906</v>
      </c>
      <c r="T1221" s="8">
        <f t="shared" si="352"/>
        <v>0</v>
      </c>
      <c r="U1221" s="7"/>
      <c r="V1221" s="7"/>
      <c r="W1221" s="7"/>
      <c r="X1221" s="8"/>
      <c r="Y1221" s="6"/>
      <c r="Z1221" s="7"/>
      <c r="AA1221" s="8"/>
      <c r="AB1221" s="8"/>
      <c r="AC1221" s="8"/>
      <c r="AD1221" s="7"/>
      <c r="AE1221" s="9"/>
      <c r="AF1221" s="7"/>
      <c r="AG1221" s="7"/>
      <c r="AH1221" s="6"/>
      <c r="AI1221" s="6"/>
      <c r="AJ1221" s="6"/>
      <c r="AK1221" s="6"/>
      <c r="AL1221" s="6"/>
      <c r="AM1221" s="6"/>
      <c r="AN1221" s="6"/>
      <c r="AO1221" s="6"/>
      <c r="AP1221" s="6"/>
      <c r="AQ1221" s="6"/>
      <c r="AR1221" s="6"/>
      <c r="AS1221" s="6"/>
      <c r="AT1221" s="6"/>
      <c r="AU1221" s="6"/>
      <c r="AV1221" s="6"/>
      <c r="AW1221" s="6"/>
      <c r="AX1221" s="6"/>
      <c r="AY1221" s="6"/>
      <c r="AZ1221" s="6"/>
      <c r="BA1221" s="6"/>
      <c r="BB1221" s="6"/>
      <c r="BC1221" s="6"/>
      <c r="BD1221" s="6"/>
      <c r="BE1221" s="6"/>
      <c r="BF1221" s="6"/>
      <c r="BG1221" s="6"/>
      <c r="BH1221" s="6"/>
      <c r="BI1221" s="6"/>
      <c r="BJ1221" s="6"/>
      <c r="BK1221" s="6"/>
      <c r="BL1221" s="6"/>
      <c r="BM1221" s="6"/>
      <c r="BN1221" s="6"/>
      <c r="BO1221" s="6"/>
      <c r="BP1221" s="6"/>
      <c r="BQ1221" s="6"/>
      <c r="BR1221" s="6"/>
      <c r="BS1221" s="6"/>
      <c r="BT1221" s="6"/>
      <c r="BU1221" s="6"/>
      <c r="BV1221" s="6"/>
      <c r="BW1221" s="6"/>
      <c r="BX1221" s="6"/>
      <c r="BY1221" s="6"/>
      <c r="BZ1221" s="6"/>
      <c r="CA1221" s="6"/>
      <c r="CB1221" s="6"/>
      <c r="CC1221" s="6"/>
      <c r="CD1221" s="6"/>
      <c r="CE1221" s="6"/>
      <c r="CF1221" s="6"/>
      <c r="CG1221" s="6"/>
      <c r="CH1221" s="6"/>
      <c r="CI1221" s="6"/>
      <c r="CJ1221" s="6"/>
      <c r="CK1221" s="6"/>
      <c r="CL1221" s="6"/>
      <c r="CM1221" s="6"/>
      <c r="CN1221" s="6"/>
      <c r="CO1221" s="6"/>
      <c r="CP1221" s="6"/>
      <c r="CQ1221" s="6"/>
      <c r="CR1221" s="6"/>
      <c r="CS1221" s="6"/>
      <c r="CT1221" s="6"/>
      <c r="CU1221" s="6"/>
      <c r="CV1221" s="6"/>
      <c r="CW1221" s="6"/>
      <c r="CX1221" s="6"/>
      <c r="CY1221" s="6"/>
      <c r="CZ1221" s="6"/>
      <c r="DA1221" s="6"/>
      <c r="DB1221" s="6"/>
      <c r="DC1221" s="6"/>
      <c r="DD1221" s="6"/>
      <c r="DE1221" s="6"/>
      <c r="DF1221" s="6"/>
      <c r="DG1221" s="6"/>
      <c r="DH1221" s="6"/>
      <c r="DI1221" s="6"/>
      <c r="DJ1221" s="6"/>
      <c r="DK1221" s="6"/>
      <c r="DL1221" s="6"/>
      <c r="DM1221" s="6"/>
      <c r="DN1221" s="6"/>
      <c r="DO1221" s="6"/>
      <c r="DP1221" s="6"/>
      <c r="DQ1221" s="6"/>
      <c r="DR1221" s="6"/>
      <c r="DS1221" s="6"/>
      <c r="DT1221" s="6"/>
      <c r="DU1221" s="6"/>
      <c r="DV1221" s="6"/>
      <c r="DW1221" s="6"/>
      <c r="DX1221" s="6"/>
      <c r="DY1221" s="6"/>
      <c r="DZ1221" s="6"/>
      <c r="EA1221" s="6"/>
      <c r="EB1221" s="6"/>
      <c r="EC1221" s="6"/>
      <c r="ED1221" s="6"/>
      <c r="EE1221" s="6"/>
      <c r="EF1221" s="6"/>
      <c r="EG1221" s="6"/>
      <c r="EH1221" s="6"/>
      <c r="EI1221" s="6"/>
      <c r="EJ1221" s="6"/>
      <c r="EK1221" s="6"/>
      <c r="EL1221" s="6"/>
      <c r="EM1221" s="6"/>
      <c r="EN1221" s="6"/>
      <c r="EO1221" s="6"/>
      <c r="EP1221" s="6"/>
      <c r="EQ1221" s="6"/>
      <c r="ER1221" s="6"/>
      <c r="ES1221" s="6"/>
      <c r="ET1221" s="6"/>
      <c r="EU1221" s="6"/>
      <c r="EV1221" s="6"/>
      <c r="EW1221" s="6"/>
      <c r="EX1221" s="6"/>
      <c r="EY1221" s="6"/>
      <c r="EZ1221" s="6"/>
      <c r="FA1221" s="6"/>
      <c r="FB1221" s="6"/>
      <c r="FC1221" s="6"/>
      <c r="FD1221" s="6"/>
      <c r="FE1221" s="6"/>
      <c r="FF1221" s="6"/>
      <c r="FG1221" s="6"/>
      <c r="FH1221" s="6"/>
      <c r="FI1221" s="6"/>
      <c r="FJ1221" s="6"/>
      <c r="FK1221" s="6"/>
      <c r="FL1221" s="6"/>
      <c r="FM1221" s="6"/>
      <c r="FN1221" s="6"/>
      <c r="FO1221" s="6"/>
      <c r="FP1221" s="6"/>
      <c r="FQ1221" s="6"/>
      <c r="FR1221" s="6"/>
      <c r="FS1221" s="6"/>
      <c r="FT1221" s="6"/>
      <c r="FU1221" s="6"/>
      <c r="FV1221" s="6"/>
      <c r="FW1221" s="6"/>
      <c r="FX1221" s="6"/>
      <c r="FY1221" s="6"/>
      <c r="FZ1221" s="6"/>
      <c r="GA1221" s="6"/>
      <c r="GB1221" s="6"/>
      <c r="GC1221" s="6"/>
      <c r="GD1221" s="6"/>
      <c r="GE1221" s="6"/>
      <c r="GF1221" s="6"/>
      <c r="GG1221" s="6"/>
      <c r="GH1221" s="6"/>
      <c r="GI1221" s="6"/>
      <c r="GJ1221" s="6"/>
      <c r="GK1221" s="6"/>
      <c r="GL1221" s="6"/>
      <c r="GM1221" s="6"/>
      <c r="GN1221" s="6"/>
      <c r="GO1221" s="6"/>
      <c r="GP1221" s="6"/>
      <c r="GQ1221" s="6"/>
      <c r="GR1221" s="6"/>
      <c r="GS1221" s="6"/>
      <c r="GT1221" s="6"/>
      <c r="GU1221" s="6"/>
      <c r="GV1221" s="6"/>
      <c r="GW1221" s="6"/>
      <c r="GX1221" s="6"/>
      <c r="GY1221" s="6"/>
      <c r="GZ1221" s="6"/>
    </row>
    <row r="1222" spans="1:208" x14ac:dyDescent="0.15">
      <c r="A1222" s="153">
        <f t="shared" si="343"/>
        <v>43838</v>
      </c>
      <c r="B1222" s="23" t="str">
        <f t="shared" ca="1" si="353"/>
        <v>n.d</v>
      </c>
      <c r="C1222" s="18">
        <f t="shared" si="344"/>
        <v>285000</v>
      </c>
      <c r="D1222" s="17">
        <f ca="1">IF(A1222&lt;$B$1,VLOOKUP(A1222,[1]DI!$A$4:$B$15000,2,FALSE),0)</f>
        <v>0</v>
      </c>
      <c r="E1222" s="18">
        <f t="shared" ca="1" si="338"/>
        <v>1</v>
      </c>
      <c r="F1222" s="18">
        <f ca="1">(TRUNC(PRODUCT($E$12:$E1221),16))</f>
        <v>1.19285434303586</v>
      </c>
      <c r="G1222" s="18">
        <f t="shared" ca="1" si="355"/>
        <v>1.19285434303586</v>
      </c>
      <c r="H1222" s="18">
        <f t="shared" ca="1" si="339"/>
        <v>1</v>
      </c>
      <c r="I1222" s="17">
        <f t="shared" si="345"/>
        <v>0.03</v>
      </c>
      <c r="J1222" s="5">
        <f t="shared" si="346"/>
        <v>43724</v>
      </c>
      <c r="K1222" s="2">
        <f t="shared" si="347"/>
        <v>79</v>
      </c>
      <c r="L1222" s="27">
        <f t="shared" si="348"/>
        <v>79</v>
      </c>
      <c r="M1222" s="14">
        <f t="shared" si="340"/>
        <v>1.0093095160000001</v>
      </c>
      <c r="N1222" s="14">
        <f t="shared" ca="1" si="341"/>
        <v>1.0093095160000001</v>
      </c>
      <c r="O1222" s="27">
        <f t="shared" si="354"/>
        <v>0</v>
      </c>
      <c r="P1222" s="18">
        <f t="shared" ca="1" si="342"/>
        <v>2653.2120599999998</v>
      </c>
      <c r="Q1222" s="3">
        <f t="shared" si="349"/>
        <v>0</v>
      </c>
      <c r="R1222" s="4" t="str">
        <f t="shared" si="350"/>
        <v>A+J=</v>
      </c>
      <c r="S1222" s="5">
        <f t="shared" si="351"/>
        <v>43906</v>
      </c>
      <c r="T1222" s="8">
        <f t="shared" si="352"/>
        <v>0</v>
      </c>
      <c r="U1222" s="7"/>
      <c r="V1222" s="7"/>
      <c r="W1222" s="7"/>
      <c r="X1222" s="8"/>
      <c r="Y1222" s="6"/>
      <c r="Z1222" s="7"/>
      <c r="AA1222" s="8"/>
      <c r="AB1222" s="8"/>
      <c r="AC1222" s="8"/>
      <c r="AD1222" s="7"/>
      <c r="AE1222" s="9"/>
      <c r="AF1222" s="7"/>
      <c r="AG1222" s="7"/>
      <c r="AH1222" s="6"/>
      <c r="AI1222" s="6"/>
      <c r="AJ1222" s="6"/>
      <c r="AK1222" s="6"/>
      <c r="AL1222" s="6"/>
      <c r="AM1222" s="6"/>
      <c r="AN1222" s="6"/>
      <c r="AO1222" s="6"/>
      <c r="AP1222" s="6"/>
      <c r="AQ1222" s="6"/>
      <c r="AR1222" s="6"/>
      <c r="AS1222" s="6"/>
      <c r="AT1222" s="6"/>
      <c r="AU1222" s="6"/>
      <c r="AV1222" s="6"/>
      <c r="AW1222" s="6"/>
      <c r="AX1222" s="6"/>
      <c r="AY1222" s="6"/>
      <c r="AZ1222" s="6"/>
      <c r="BA1222" s="6"/>
      <c r="BB1222" s="6"/>
      <c r="BC1222" s="6"/>
      <c r="BD1222" s="6"/>
      <c r="BE1222" s="6"/>
      <c r="BF1222" s="6"/>
      <c r="BG1222" s="6"/>
      <c r="BH1222" s="6"/>
      <c r="BI1222" s="6"/>
      <c r="BJ1222" s="6"/>
      <c r="BK1222" s="6"/>
      <c r="BL1222" s="6"/>
      <c r="BM1222" s="6"/>
      <c r="BN1222" s="6"/>
      <c r="BO1222" s="6"/>
      <c r="BP1222" s="6"/>
      <c r="BQ1222" s="6"/>
      <c r="BR1222" s="6"/>
      <c r="BS1222" s="6"/>
      <c r="BT1222" s="6"/>
      <c r="BU1222" s="6"/>
      <c r="BV1222" s="6"/>
      <c r="BW1222" s="6"/>
      <c r="BX1222" s="6"/>
      <c r="BY1222" s="6"/>
      <c r="BZ1222" s="6"/>
      <c r="CA1222" s="6"/>
      <c r="CB1222" s="6"/>
      <c r="CC1222" s="6"/>
      <c r="CD1222" s="6"/>
      <c r="CE1222" s="6"/>
      <c r="CF1222" s="6"/>
      <c r="CG1222" s="6"/>
      <c r="CH1222" s="6"/>
      <c r="CI1222" s="6"/>
      <c r="CJ1222" s="6"/>
      <c r="CK1222" s="6"/>
      <c r="CL1222" s="6"/>
      <c r="CM1222" s="6"/>
      <c r="CN1222" s="6"/>
      <c r="CO1222" s="6"/>
      <c r="CP1222" s="6"/>
      <c r="CQ1222" s="6"/>
      <c r="CR1222" s="6"/>
      <c r="CS1222" s="6"/>
      <c r="CT1222" s="6"/>
      <c r="CU1222" s="6"/>
      <c r="CV1222" s="6"/>
      <c r="CW1222" s="6"/>
      <c r="CX1222" s="6"/>
      <c r="CY1222" s="6"/>
      <c r="CZ1222" s="6"/>
      <c r="DA1222" s="6"/>
      <c r="DB1222" s="6"/>
      <c r="DC1222" s="6"/>
      <c r="DD1222" s="6"/>
      <c r="DE1222" s="6"/>
      <c r="DF1222" s="6"/>
      <c r="DG1222" s="6"/>
      <c r="DH1222" s="6"/>
      <c r="DI1222" s="6"/>
      <c r="DJ1222" s="6"/>
      <c r="DK1222" s="6"/>
      <c r="DL1222" s="6"/>
      <c r="DM1222" s="6"/>
      <c r="DN1222" s="6"/>
      <c r="DO1222" s="6"/>
      <c r="DP1222" s="6"/>
      <c r="DQ1222" s="6"/>
      <c r="DR1222" s="6"/>
      <c r="DS1222" s="6"/>
      <c r="DT1222" s="6"/>
      <c r="DU1222" s="6"/>
      <c r="DV1222" s="6"/>
      <c r="DW1222" s="6"/>
      <c r="DX1222" s="6"/>
      <c r="DY1222" s="6"/>
      <c r="DZ1222" s="6"/>
      <c r="EA1222" s="6"/>
      <c r="EB1222" s="6"/>
      <c r="EC1222" s="6"/>
      <c r="ED1222" s="6"/>
      <c r="EE1222" s="6"/>
      <c r="EF1222" s="6"/>
      <c r="EG1222" s="6"/>
      <c r="EH1222" s="6"/>
      <c r="EI1222" s="6"/>
      <c r="EJ1222" s="6"/>
      <c r="EK1222" s="6"/>
      <c r="EL1222" s="6"/>
      <c r="EM1222" s="6"/>
      <c r="EN1222" s="6"/>
      <c r="EO1222" s="6"/>
      <c r="EP1222" s="6"/>
      <c r="EQ1222" s="6"/>
      <c r="ER1222" s="6"/>
      <c r="ES1222" s="6"/>
      <c r="ET1222" s="6"/>
      <c r="EU1222" s="6"/>
      <c r="EV1222" s="6"/>
      <c r="EW1222" s="6"/>
      <c r="EX1222" s="6"/>
      <c r="EY1222" s="6"/>
      <c r="EZ1222" s="6"/>
      <c r="FA1222" s="6"/>
      <c r="FB1222" s="6"/>
      <c r="FC1222" s="6"/>
      <c r="FD1222" s="6"/>
      <c r="FE1222" s="6"/>
      <c r="FF1222" s="6"/>
      <c r="FG1222" s="6"/>
      <c r="FH1222" s="6"/>
      <c r="FI1222" s="6"/>
      <c r="FJ1222" s="6"/>
      <c r="FK1222" s="6"/>
      <c r="FL1222" s="6"/>
      <c r="FM1222" s="6"/>
      <c r="FN1222" s="6"/>
      <c r="FO1222" s="6"/>
      <c r="FP1222" s="6"/>
      <c r="FQ1222" s="6"/>
      <c r="FR1222" s="6"/>
      <c r="FS1222" s="6"/>
      <c r="FT1222" s="6"/>
      <c r="FU1222" s="6"/>
      <c r="FV1222" s="6"/>
      <c r="FW1222" s="6"/>
      <c r="FX1222" s="6"/>
      <c r="FY1222" s="6"/>
      <c r="FZ1222" s="6"/>
      <c r="GA1222" s="6"/>
      <c r="GB1222" s="6"/>
      <c r="GC1222" s="6"/>
      <c r="GD1222" s="6"/>
      <c r="GE1222" s="6"/>
      <c r="GF1222" s="6"/>
      <c r="GG1222" s="6"/>
      <c r="GH1222" s="6"/>
      <c r="GI1222" s="6"/>
      <c r="GJ1222" s="6"/>
      <c r="GK1222" s="6"/>
      <c r="GL1222" s="6"/>
      <c r="GM1222" s="6"/>
      <c r="GN1222" s="6"/>
      <c r="GO1222" s="6"/>
      <c r="GP1222" s="6"/>
      <c r="GQ1222" s="6"/>
      <c r="GR1222" s="6"/>
      <c r="GS1222" s="6"/>
      <c r="GT1222" s="6"/>
      <c r="GU1222" s="6"/>
      <c r="GV1222" s="6"/>
      <c r="GW1222" s="6"/>
      <c r="GX1222" s="6"/>
      <c r="GY1222" s="6"/>
      <c r="GZ1222" s="6"/>
    </row>
    <row r="1223" spans="1:208" x14ac:dyDescent="0.15">
      <c r="A1223" s="153">
        <f t="shared" si="343"/>
        <v>43839</v>
      </c>
      <c r="B1223" s="23" t="str">
        <f t="shared" ca="1" si="353"/>
        <v>n.d</v>
      </c>
      <c r="C1223" s="18">
        <f t="shared" si="344"/>
        <v>285000</v>
      </c>
      <c r="D1223" s="17">
        <f ca="1">IF(A1223&lt;$B$1,VLOOKUP(A1223,[1]DI!$A$4:$B$15000,2,FALSE),0)</f>
        <v>0</v>
      </c>
      <c r="E1223" s="18">
        <f t="shared" ca="1" si="338"/>
        <v>1</v>
      </c>
      <c r="F1223" s="18">
        <f ca="1">(TRUNC(PRODUCT($E$12:$E1222),16))</f>
        <v>1.19285434303586</v>
      </c>
      <c r="G1223" s="18">
        <f t="shared" ca="1" si="355"/>
        <v>1.19285434303586</v>
      </c>
      <c r="H1223" s="18">
        <f t="shared" ca="1" si="339"/>
        <v>1</v>
      </c>
      <c r="I1223" s="17">
        <f t="shared" si="345"/>
        <v>0.03</v>
      </c>
      <c r="J1223" s="5">
        <f t="shared" si="346"/>
        <v>43724</v>
      </c>
      <c r="K1223" s="2">
        <f t="shared" si="347"/>
        <v>80</v>
      </c>
      <c r="L1223" s="27">
        <f t="shared" si="348"/>
        <v>80</v>
      </c>
      <c r="M1223" s="14">
        <f t="shared" si="340"/>
        <v>1.009427912</v>
      </c>
      <c r="N1223" s="14">
        <f t="shared" ca="1" si="341"/>
        <v>1.009427912</v>
      </c>
      <c r="O1223" s="27">
        <f t="shared" si="354"/>
        <v>0</v>
      </c>
      <c r="P1223" s="18">
        <f t="shared" ca="1" si="342"/>
        <v>2686.9549200000001</v>
      </c>
      <c r="Q1223" s="3">
        <f t="shared" si="349"/>
        <v>0</v>
      </c>
      <c r="R1223" s="4" t="str">
        <f t="shared" si="350"/>
        <v>A+J=</v>
      </c>
      <c r="S1223" s="5">
        <f t="shared" si="351"/>
        <v>43906</v>
      </c>
      <c r="T1223" s="8">
        <f t="shared" si="352"/>
        <v>0</v>
      </c>
      <c r="U1223" s="7"/>
      <c r="V1223" s="7"/>
      <c r="W1223" s="7"/>
      <c r="X1223" s="8"/>
      <c r="Y1223" s="6"/>
      <c r="Z1223" s="7"/>
      <c r="AA1223" s="8"/>
      <c r="AB1223" s="8"/>
      <c r="AC1223" s="8"/>
      <c r="AD1223" s="7"/>
      <c r="AE1223" s="9"/>
      <c r="AF1223" s="7"/>
      <c r="AG1223" s="7"/>
      <c r="AH1223" s="6"/>
      <c r="AI1223" s="6"/>
      <c r="AJ1223" s="6"/>
      <c r="AK1223" s="6"/>
      <c r="AL1223" s="6"/>
      <c r="AM1223" s="6"/>
      <c r="AN1223" s="6"/>
      <c r="AO1223" s="6"/>
      <c r="AP1223" s="6"/>
      <c r="AQ1223" s="6"/>
      <c r="AR1223" s="6"/>
      <c r="AS1223" s="6"/>
      <c r="AT1223" s="6"/>
      <c r="AU1223" s="6"/>
      <c r="AV1223" s="6"/>
      <c r="AW1223" s="6"/>
      <c r="AX1223" s="6"/>
      <c r="AY1223" s="6"/>
      <c r="AZ1223" s="6"/>
      <c r="BA1223" s="6"/>
      <c r="BB1223" s="6"/>
      <c r="BC1223" s="6"/>
      <c r="BD1223" s="6"/>
      <c r="BE1223" s="6"/>
      <c r="BF1223" s="6"/>
      <c r="BG1223" s="6"/>
      <c r="BH1223" s="6"/>
      <c r="BI1223" s="6"/>
      <c r="BJ1223" s="6"/>
      <c r="BK1223" s="6"/>
      <c r="BL1223" s="6"/>
      <c r="BM1223" s="6"/>
      <c r="BN1223" s="6"/>
      <c r="BO1223" s="6"/>
      <c r="BP1223" s="6"/>
      <c r="BQ1223" s="6"/>
      <c r="BR1223" s="6"/>
      <c r="BS1223" s="6"/>
      <c r="BT1223" s="6"/>
      <c r="BU1223" s="6"/>
      <c r="BV1223" s="6"/>
      <c r="BW1223" s="6"/>
      <c r="BX1223" s="6"/>
      <c r="BY1223" s="6"/>
      <c r="BZ1223" s="6"/>
      <c r="CA1223" s="6"/>
      <c r="CB1223" s="6"/>
      <c r="CC1223" s="6"/>
      <c r="CD1223" s="6"/>
      <c r="CE1223" s="6"/>
      <c r="CF1223" s="6"/>
      <c r="CG1223" s="6"/>
      <c r="CH1223" s="6"/>
      <c r="CI1223" s="6"/>
      <c r="CJ1223" s="6"/>
      <c r="CK1223" s="6"/>
      <c r="CL1223" s="6"/>
      <c r="CM1223" s="6"/>
      <c r="CN1223" s="6"/>
      <c r="CO1223" s="6"/>
      <c r="CP1223" s="6"/>
      <c r="CQ1223" s="6"/>
      <c r="CR1223" s="6"/>
      <c r="CS1223" s="6"/>
      <c r="CT1223" s="6"/>
      <c r="CU1223" s="6"/>
      <c r="CV1223" s="6"/>
      <c r="CW1223" s="6"/>
      <c r="CX1223" s="6"/>
      <c r="CY1223" s="6"/>
      <c r="CZ1223" s="6"/>
      <c r="DA1223" s="6"/>
      <c r="DB1223" s="6"/>
      <c r="DC1223" s="6"/>
      <c r="DD1223" s="6"/>
      <c r="DE1223" s="6"/>
      <c r="DF1223" s="6"/>
      <c r="DG1223" s="6"/>
      <c r="DH1223" s="6"/>
      <c r="DI1223" s="6"/>
      <c r="DJ1223" s="6"/>
      <c r="DK1223" s="6"/>
      <c r="DL1223" s="6"/>
      <c r="DM1223" s="6"/>
      <c r="DN1223" s="6"/>
      <c r="DO1223" s="6"/>
      <c r="DP1223" s="6"/>
      <c r="DQ1223" s="6"/>
      <c r="DR1223" s="6"/>
      <c r="DS1223" s="6"/>
      <c r="DT1223" s="6"/>
      <c r="DU1223" s="6"/>
      <c r="DV1223" s="6"/>
      <c r="DW1223" s="6"/>
      <c r="DX1223" s="6"/>
      <c r="DY1223" s="6"/>
      <c r="DZ1223" s="6"/>
      <c r="EA1223" s="6"/>
      <c r="EB1223" s="6"/>
      <c r="EC1223" s="6"/>
      <c r="ED1223" s="6"/>
      <c r="EE1223" s="6"/>
      <c r="EF1223" s="6"/>
      <c r="EG1223" s="6"/>
      <c r="EH1223" s="6"/>
      <c r="EI1223" s="6"/>
      <c r="EJ1223" s="6"/>
      <c r="EK1223" s="6"/>
      <c r="EL1223" s="6"/>
      <c r="EM1223" s="6"/>
      <c r="EN1223" s="6"/>
      <c r="EO1223" s="6"/>
      <c r="EP1223" s="6"/>
      <c r="EQ1223" s="6"/>
      <c r="ER1223" s="6"/>
      <c r="ES1223" s="6"/>
      <c r="ET1223" s="6"/>
      <c r="EU1223" s="6"/>
      <c r="EV1223" s="6"/>
      <c r="EW1223" s="6"/>
      <c r="EX1223" s="6"/>
      <c r="EY1223" s="6"/>
      <c r="EZ1223" s="6"/>
      <c r="FA1223" s="6"/>
      <c r="FB1223" s="6"/>
      <c r="FC1223" s="6"/>
      <c r="FD1223" s="6"/>
      <c r="FE1223" s="6"/>
      <c r="FF1223" s="6"/>
      <c r="FG1223" s="6"/>
      <c r="FH1223" s="6"/>
      <c r="FI1223" s="6"/>
      <c r="FJ1223" s="6"/>
      <c r="FK1223" s="6"/>
      <c r="FL1223" s="6"/>
      <c r="FM1223" s="6"/>
      <c r="FN1223" s="6"/>
      <c r="FO1223" s="6"/>
      <c r="FP1223" s="6"/>
      <c r="FQ1223" s="6"/>
      <c r="FR1223" s="6"/>
      <c r="FS1223" s="6"/>
      <c r="FT1223" s="6"/>
      <c r="FU1223" s="6"/>
      <c r="FV1223" s="6"/>
      <c r="FW1223" s="6"/>
      <c r="FX1223" s="6"/>
      <c r="FY1223" s="6"/>
      <c r="FZ1223" s="6"/>
      <c r="GA1223" s="6"/>
      <c r="GB1223" s="6"/>
      <c r="GC1223" s="6"/>
      <c r="GD1223" s="6"/>
      <c r="GE1223" s="6"/>
      <c r="GF1223" s="6"/>
      <c r="GG1223" s="6"/>
      <c r="GH1223" s="6"/>
      <c r="GI1223" s="6"/>
      <c r="GJ1223" s="6"/>
      <c r="GK1223" s="6"/>
      <c r="GL1223" s="6"/>
      <c r="GM1223" s="6"/>
      <c r="GN1223" s="6"/>
      <c r="GO1223" s="6"/>
      <c r="GP1223" s="6"/>
      <c r="GQ1223" s="6"/>
      <c r="GR1223" s="6"/>
      <c r="GS1223" s="6"/>
      <c r="GT1223" s="6"/>
      <c r="GU1223" s="6"/>
      <c r="GV1223" s="6"/>
      <c r="GW1223" s="6"/>
      <c r="GX1223" s="6"/>
      <c r="GY1223" s="6"/>
      <c r="GZ1223" s="6"/>
    </row>
    <row r="1224" spans="1:208" x14ac:dyDescent="0.15">
      <c r="A1224" s="153">
        <f t="shared" si="343"/>
        <v>43840</v>
      </c>
      <c r="B1224" s="23" t="str">
        <f t="shared" ca="1" si="353"/>
        <v>n.d</v>
      </c>
      <c r="C1224" s="18">
        <f t="shared" si="344"/>
        <v>285000</v>
      </c>
      <c r="D1224" s="17">
        <f ca="1">IF(A1224&lt;$B$1,VLOOKUP(A1224,[1]DI!$A$4:$B$15000,2,FALSE),0)</f>
        <v>0</v>
      </c>
      <c r="E1224" s="18">
        <f t="shared" ca="1" si="338"/>
        <v>1</v>
      </c>
      <c r="F1224" s="18">
        <f ca="1">(TRUNC(PRODUCT($E$12:$E1223),16))</f>
        <v>1.19285434303586</v>
      </c>
      <c r="G1224" s="18">
        <f t="shared" ca="1" si="355"/>
        <v>1.19285434303586</v>
      </c>
      <c r="H1224" s="18">
        <f t="shared" ca="1" si="339"/>
        <v>1</v>
      </c>
      <c r="I1224" s="17">
        <f t="shared" si="345"/>
        <v>0.03</v>
      </c>
      <c r="J1224" s="5">
        <f t="shared" si="346"/>
        <v>43724</v>
      </c>
      <c r="K1224" s="2">
        <f t="shared" si="347"/>
        <v>81</v>
      </c>
      <c r="L1224" s="27">
        <f t="shared" si="348"/>
        <v>81</v>
      </c>
      <c r="M1224" s="14">
        <f t="shared" si="340"/>
        <v>1.0095463220000001</v>
      </c>
      <c r="N1224" s="14">
        <f t="shared" ca="1" si="341"/>
        <v>1.0095463220000001</v>
      </c>
      <c r="O1224" s="27">
        <f t="shared" si="354"/>
        <v>0</v>
      </c>
      <c r="P1224" s="18">
        <f t="shared" ca="1" si="342"/>
        <v>2720.7017700000001</v>
      </c>
      <c r="Q1224" s="3">
        <f t="shared" si="349"/>
        <v>0</v>
      </c>
      <c r="R1224" s="4" t="str">
        <f t="shared" si="350"/>
        <v>A+J=</v>
      </c>
      <c r="S1224" s="5">
        <f t="shared" si="351"/>
        <v>43906</v>
      </c>
      <c r="T1224" s="8">
        <f t="shared" si="352"/>
        <v>0</v>
      </c>
      <c r="U1224" s="7"/>
      <c r="V1224" s="7"/>
      <c r="W1224" s="7"/>
      <c r="X1224" s="8"/>
      <c r="Y1224" s="6"/>
      <c r="Z1224" s="7"/>
      <c r="AA1224" s="8"/>
      <c r="AB1224" s="8"/>
      <c r="AC1224" s="8"/>
      <c r="AD1224" s="7"/>
      <c r="AE1224" s="9"/>
      <c r="AF1224" s="7"/>
      <c r="AG1224" s="7"/>
      <c r="AH1224" s="6"/>
      <c r="AI1224" s="6"/>
      <c r="AJ1224" s="6"/>
      <c r="AK1224" s="6"/>
      <c r="AL1224" s="6"/>
      <c r="AM1224" s="6"/>
      <c r="AN1224" s="6"/>
      <c r="AO1224" s="6"/>
      <c r="AP1224" s="6"/>
      <c r="AQ1224" s="6"/>
      <c r="AR1224" s="6"/>
      <c r="AS1224" s="6"/>
      <c r="AT1224" s="6"/>
      <c r="AU1224" s="6"/>
      <c r="AV1224" s="6"/>
      <c r="AW1224" s="6"/>
      <c r="AX1224" s="6"/>
      <c r="AY1224" s="6"/>
      <c r="AZ1224" s="6"/>
      <c r="BA1224" s="6"/>
      <c r="BB1224" s="6"/>
      <c r="BC1224" s="6"/>
      <c r="BD1224" s="6"/>
      <c r="BE1224" s="6"/>
      <c r="BF1224" s="6"/>
      <c r="BG1224" s="6"/>
      <c r="BH1224" s="6"/>
      <c r="BI1224" s="6"/>
      <c r="BJ1224" s="6"/>
      <c r="BK1224" s="6"/>
      <c r="BL1224" s="6"/>
      <c r="BM1224" s="6"/>
      <c r="BN1224" s="6"/>
      <c r="BO1224" s="6"/>
      <c r="BP1224" s="6"/>
      <c r="BQ1224" s="6"/>
      <c r="BR1224" s="6"/>
      <c r="BS1224" s="6"/>
      <c r="BT1224" s="6"/>
      <c r="BU1224" s="6"/>
      <c r="BV1224" s="6"/>
      <c r="BW1224" s="6"/>
      <c r="BX1224" s="6"/>
      <c r="BY1224" s="6"/>
      <c r="BZ1224" s="6"/>
      <c r="CA1224" s="6"/>
      <c r="CB1224" s="6"/>
      <c r="CC1224" s="6"/>
      <c r="CD1224" s="6"/>
      <c r="CE1224" s="6"/>
      <c r="CF1224" s="6"/>
      <c r="CG1224" s="6"/>
      <c r="CH1224" s="6"/>
      <c r="CI1224" s="6"/>
      <c r="CJ1224" s="6"/>
      <c r="CK1224" s="6"/>
      <c r="CL1224" s="6"/>
      <c r="CM1224" s="6"/>
      <c r="CN1224" s="6"/>
      <c r="CO1224" s="6"/>
      <c r="CP1224" s="6"/>
      <c r="CQ1224" s="6"/>
      <c r="CR1224" s="6"/>
      <c r="CS1224" s="6"/>
      <c r="CT1224" s="6"/>
      <c r="CU1224" s="6"/>
      <c r="CV1224" s="6"/>
      <c r="CW1224" s="6"/>
      <c r="CX1224" s="6"/>
      <c r="CY1224" s="6"/>
      <c r="CZ1224" s="6"/>
      <c r="DA1224" s="6"/>
      <c r="DB1224" s="6"/>
      <c r="DC1224" s="6"/>
      <c r="DD1224" s="6"/>
      <c r="DE1224" s="6"/>
      <c r="DF1224" s="6"/>
      <c r="DG1224" s="6"/>
      <c r="DH1224" s="6"/>
      <c r="DI1224" s="6"/>
      <c r="DJ1224" s="6"/>
      <c r="DK1224" s="6"/>
      <c r="DL1224" s="6"/>
      <c r="DM1224" s="6"/>
      <c r="DN1224" s="6"/>
      <c r="DO1224" s="6"/>
      <c r="DP1224" s="6"/>
      <c r="DQ1224" s="6"/>
      <c r="DR1224" s="6"/>
      <c r="DS1224" s="6"/>
      <c r="DT1224" s="6"/>
      <c r="DU1224" s="6"/>
      <c r="DV1224" s="6"/>
      <c r="DW1224" s="6"/>
      <c r="DX1224" s="6"/>
      <c r="DY1224" s="6"/>
      <c r="DZ1224" s="6"/>
      <c r="EA1224" s="6"/>
      <c r="EB1224" s="6"/>
      <c r="EC1224" s="6"/>
      <c r="ED1224" s="6"/>
      <c r="EE1224" s="6"/>
      <c r="EF1224" s="6"/>
      <c r="EG1224" s="6"/>
      <c r="EH1224" s="6"/>
      <c r="EI1224" s="6"/>
      <c r="EJ1224" s="6"/>
      <c r="EK1224" s="6"/>
      <c r="EL1224" s="6"/>
      <c r="EM1224" s="6"/>
      <c r="EN1224" s="6"/>
      <c r="EO1224" s="6"/>
      <c r="EP1224" s="6"/>
      <c r="EQ1224" s="6"/>
      <c r="ER1224" s="6"/>
      <c r="ES1224" s="6"/>
      <c r="ET1224" s="6"/>
      <c r="EU1224" s="6"/>
      <c r="EV1224" s="6"/>
      <c r="EW1224" s="6"/>
      <c r="EX1224" s="6"/>
      <c r="EY1224" s="6"/>
      <c r="EZ1224" s="6"/>
      <c r="FA1224" s="6"/>
      <c r="FB1224" s="6"/>
      <c r="FC1224" s="6"/>
      <c r="FD1224" s="6"/>
      <c r="FE1224" s="6"/>
      <c r="FF1224" s="6"/>
      <c r="FG1224" s="6"/>
      <c r="FH1224" s="6"/>
      <c r="FI1224" s="6"/>
      <c r="FJ1224" s="6"/>
      <c r="FK1224" s="6"/>
      <c r="FL1224" s="6"/>
      <c r="FM1224" s="6"/>
      <c r="FN1224" s="6"/>
      <c r="FO1224" s="6"/>
      <c r="FP1224" s="6"/>
      <c r="FQ1224" s="6"/>
      <c r="FR1224" s="6"/>
      <c r="FS1224" s="6"/>
      <c r="FT1224" s="6"/>
      <c r="FU1224" s="6"/>
      <c r="FV1224" s="6"/>
      <c r="FW1224" s="6"/>
      <c r="FX1224" s="6"/>
      <c r="FY1224" s="6"/>
      <c r="FZ1224" s="6"/>
      <c r="GA1224" s="6"/>
      <c r="GB1224" s="6"/>
      <c r="GC1224" s="6"/>
      <c r="GD1224" s="6"/>
      <c r="GE1224" s="6"/>
      <c r="GF1224" s="6"/>
      <c r="GG1224" s="6"/>
      <c r="GH1224" s="6"/>
      <c r="GI1224" s="6"/>
      <c r="GJ1224" s="6"/>
      <c r="GK1224" s="6"/>
      <c r="GL1224" s="6"/>
      <c r="GM1224" s="6"/>
      <c r="GN1224" s="6"/>
      <c r="GO1224" s="6"/>
      <c r="GP1224" s="6"/>
      <c r="GQ1224" s="6"/>
      <c r="GR1224" s="6"/>
      <c r="GS1224" s="6"/>
      <c r="GT1224" s="6"/>
      <c r="GU1224" s="6"/>
      <c r="GV1224" s="6"/>
      <c r="GW1224" s="6"/>
      <c r="GX1224" s="6"/>
      <c r="GY1224" s="6"/>
      <c r="GZ1224" s="6"/>
    </row>
    <row r="1225" spans="1:208" x14ac:dyDescent="0.15">
      <c r="A1225" s="153">
        <f t="shared" si="343"/>
        <v>43841</v>
      </c>
      <c r="B1225" s="23" t="str">
        <f t="shared" ca="1" si="353"/>
        <v>n.d</v>
      </c>
      <c r="C1225" s="18">
        <f t="shared" si="344"/>
        <v>285000</v>
      </c>
      <c r="D1225" s="17">
        <f ca="1">IF(A1225&lt;$B$1,VLOOKUP(A1225,[1]DI!$A$4:$B$15000,2,FALSE),0)</f>
        <v>0</v>
      </c>
      <c r="E1225" s="18">
        <f t="shared" ca="1" si="338"/>
        <v>1</v>
      </c>
      <c r="F1225" s="18">
        <f ca="1">(TRUNC(PRODUCT($E$12:$E1224),16))</f>
        <v>1.19285434303586</v>
      </c>
      <c r="G1225" s="18">
        <f t="shared" ca="1" si="355"/>
        <v>1.19285434303586</v>
      </c>
      <c r="H1225" s="18">
        <f t="shared" ca="1" si="339"/>
        <v>1</v>
      </c>
      <c r="I1225" s="17">
        <f t="shared" si="345"/>
        <v>0.03</v>
      </c>
      <c r="J1225" s="5">
        <f t="shared" si="346"/>
        <v>43724</v>
      </c>
      <c r="K1225" s="2">
        <f t="shared" si="347"/>
        <v>81</v>
      </c>
      <c r="L1225" s="27">
        <f t="shared" si="348"/>
        <v>82</v>
      </c>
      <c r="M1225" s="14">
        <f t="shared" si="340"/>
        <v>1.009664745</v>
      </c>
      <c r="N1225" s="14">
        <f t="shared" ca="1" si="341"/>
        <v>1.009664745</v>
      </c>
      <c r="O1225" s="27">
        <f t="shared" si="354"/>
        <v>0</v>
      </c>
      <c r="P1225" s="18">
        <f t="shared" ca="1" si="342"/>
        <v>2754.4523250000002</v>
      </c>
      <c r="Q1225" s="3">
        <f t="shared" si="349"/>
        <v>0</v>
      </c>
      <c r="R1225" s="4" t="str">
        <f t="shared" si="350"/>
        <v>A+J=</v>
      </c>
      <c r="S1225" s="5">
        <f t="shared" si="351"/>
        <v>43906</v>
      </c>
      <c r="T1225" s="8">
        <f t="shared" si="352"/>
        <v>0</v>
      </c>
      <c r="U1225" s="7"/>
      <c r="V1225" s="7"/>
      <c r="W1225" s="7"/>
      <c r="X1225" s="8"/>
      <c r="Y1225" s="6"/>
      <c r="Z1225" s="7"/>
      <c r="AA1225" s="8"/>
      <c r="AB1225" s="8"/>
      <c r="AC1225" s="8"/>
      <c r="AD1225" s="7"/>
      <c r="AE1225" s="9"/>
      <c r="AF1225" s="7"/>
      <c r="AG1225" s="7"/>
      <c r="AH1225" s="6"/>
      <c r="AI1225" s="6"/>
      <c r="AJ1225" s="6"/>
      <c r="AK1225" s="6"/>
      <c r="AL1225" s="6"/>
      <c r="AM1225" s="6"/>
      <c r="AN1225" s="6"/>
      <c r="AO1225" s="6"/>
      <c r="AP1225" s="6"/>
      <c r="AQ1225" s="6"/>
      <c r="AR1225" s="6"/>
      <c r="AS1225" s="6"/>
      <c r="AT1225" s="6"/>
      <c r="AU1225" s="6"/>
      <c r="AV1225" s="6"/>
      <c r="AW1225" s="6"/>
      <c r="AX1225" s="6"/>
      <c r="AY1225" s="6"/>
      <c r="AZ1225" s="6"/>
      <c r="BA1225" s="6"/>
      <c r="BB1225" s="6"/>
      <c r="BC1225" s="6"/>
      <c r="BD1225" s="6"/>
      <c r="BE1225" s="6"/>
      <c r="BF1225" s="6"/>
      <c r="BG1225" s="6"/>
      <c r="BH1225" s="6"/>
      <c r="BI1225" s="6"/>
      <c r="BJ1225" s="6"/>
      <c r="BK1225" s="6"/>
      <c r="BL1225" s="6"/>
      <c r="BM1225" s="6"/>
      <c r="BN1225" s="6"/>
      <c r="BO1225" s="6"/>
      <c r="BP1225" s="6"/>
      <c r="BQ1225" s="6"/>
      <c r="BR1225" s="6"/>
      <c r="BS1225" s="6"/>
      <c r="BT1225" s="6"/>
      <c r="BU1225" s="6"/>
      <c r="BV1225" s="6"/>
      <c r="BW1225" s="6"/>
      <c r="BX1225" s="6"/>
      <c r="BY1225" s="6"/>
      <c r="BZ1225" s="6"/>
      <c r="CA1225" s="6"/>
      <c r="CB1225" s="6"/>
      <c r="CC1225" s="6"/>
      <c r="CD1225" s="6"/>
      <c r="CE1225" s="6"/>
      <c r="CF1225" s="6"/>
      <c r="CG1225" s="6"/>
      <c r="CH1225" s="6"/>
      <c r="CI1225" s="6"/>
      <c r="CJ1225" s="6"/>
      <c r="CK1225" s="6"/>
      <c r="CL1225" s="6"/>
      <c r="CM1225" s="6"/>
      <c r="CN1225" s="6"/>
      <c r="CO1225" s="6"/>
      <c r="CP1225" s="6"/>
      <c r="CQ1225" s="6"/>
      <c r="CR1225" s="6"/>
      <c r="CS1225" s="6"/>
      <c r="CT1225" s="6"/>
      <c r="CU1225" s="6"/>
      <c r="CV1225" s="6"/>
      <c r="CW1225" s="6"/>
      <c r="CX1225" s="6"/>
      <c r="CY1225" s="6"/>
      <c r="CZ1225" s="6"/>
      <c r="DA1225" s="6"/>
      <c r="DB1225" s="6"/>
      <c r="DC1225" s="6"/>
      <c r="DD1225" s="6"/>
      <c r="DE1225" s="6"/>
      <c r="DF1225" s="6"/>
      <c r="DG1225" s="6"/>
      <c r="DH1225" s="6"/>
      <c r="DI1225" s="6"/>
      <c r="DJ1225" s="6"/>
      <c r="DK1225" s="6"/>
      <c r="DL1225" s="6"/>
      <c r="DM1225" s="6"/>
      <c r="DN1225" s="6"/>
      <c r="DO1225" s="6"/>
      <c r="DP1225" s="6"/>
      <c r="DQ1225" s="6"/>
      <c r="DR1225" s="6"/>
      <c r="DS1225" s="6"/>
      <c r="DT1225" s="6"/>
      <c r="DU1225" s="6"/>
      <c r="DV1225" s="6"/>
      <c r="DW1225" s="6"/>
      <c r="DX1225" s="6"/>
      <c r="DY1225" s="6"/>
      <c r="DZ1225" s="6"/>
      <c r="EA1225" s="6"/>
      <c r="EB1225" s="6"/>
      <c r="EC1225" s="6"/>
      <c r="ED1225" s="6"/>
      <c r="EE1225" s="6"/>
      <c r="EF1225" s="6"/>
      <c r="EG1225" s="6"/>
      <c r="EH1225" s="6"/>
      <c r="EI1225" s="6"/>
      <c r="EJ1225" s="6"/>
      <c r="EK1225" s="6"/>
      <c r="EL1225" s="6"/>
      <c r="EM1225" s="6"/>
      <c r="EN1225" s="6"/>
      <c r="EO1225" s="6"/>
      <c r="EP1225" s="6"/>
      <c r="EQ1225" s="6"/>
      <c r="ER1225" s="6"/>
      <c r="ES1225" s="6"/>
      <c r="ET1225" s="6"/>
      <c r="EU1225" s="6"/>
      <c r="EV1225" s="6"/>
      <c r="EW1225" s="6"/>
      <c r="EX1225" s="6"/>
      <c r="EY1225" s="6"/>
      <c r="EZ1225" s="6"/>
      <c r="FA1225" s="6"/>
      <c r="FB1225" s="6"/>
      <c r="FC1225" s="6"/>
      <c r="FD1225" s="6"/>
      <c r="FE1225" s="6"/>
      <c r="FF1225" s="6"/>
      <c r="FG1225" s="6"/>
      <c r="FH1225" s="6"/>
      <c r="FI1225" s="6"/>
      <c r="FJ1225" s="6"/>
      <c r="FK1225" s="6"/>
      <c r="FL1225" s="6"/>
      <c r="FM1225" s="6"/>
      <c r="FN1225" s="6"/>
      <c r="FO1225" s="6"/>
      <c r="FP1225" s="6"/>
      <c r="FQ1225" s="6"/>
      <c r="FR1225" s="6"/>
      <c r="FS1225" s="6"/>
      <c r="FT1225" s="6"/>
      <c r="FU1225" s="6"/>
      <c r="FV1225" s="6"/>
      <c r="FW1225" s="6"/>
      <c r="FX1225" s="6"/>
      <c r="FY1225" s="6"/>
      <c r="FZ1225" s="6"/>
      <c r="GA1225" s="6"/>
      <c r="GB1225" s="6"/>
      <c r="GC1225" s="6"/>
      <c r="GD1225" s="6"/>
      <c r="GE1225" s="6"/>
      <c r="GF1225" s="6"/>
      <c r="GG1225" s="6"/>
      <c r="GH1225" s="6"/>
      <c r="GI1225" s="6"/>
      <c r="GJ1225" s="6"/>
      <c r="GK1225" s="6"/>
      <c r="GL1225" s="6"/>
      <c r="GM1225" s="6"/>
      <c r="GN1225" s="6"/>
      <c r="GO1225" s="6"/>
      <c r="GP1225" s="6"/>
      <c r="GQ1225" s="6"/>
      <c r="GR1225" s="6"/>
      <c r="GS1225" s="6"/>
      <c r="GT1225" s="6"/>
      <c r="GU1225" s="6"/>
      <c r="GV1225" s="6"/>
      <c r="GW1225" s="6"/>
      <c r="GX1225" s="6"/>
      <c r="GY1225" s="6"/>
      <c r="GZ1225" s="6"/>
    </row>
    <row r="1226" spans="1:208" x14ac:dyDescent="0.15">
      <c r="A1226" s="153">
        <f t="shared" si="343"/>
        <v>43842</v>
      </c>
      <c r="B1226" s="23" t="str">
        <f t="shared" ca="1" si="353"/>
        <v>n.d</v>
      </c>
      <c r="C1226" s="18">
        <f t="shared" si="344"/>
        <v>285000</v>
      </c>
      <c r="D1226" s="17">
        <f ca="1">IF(A1226&lt;$B$1,VLOOKUP(A1226,[1]DI!$A$4:$B$15000,2,FALSE),0)</f>
        <v>0</v>
      </c>
      <c r="E1226" s="18">
        <f t="shared" ca="1" si="338"/>
        <v>1</v>
      </c>
      <c r="F1226" s="18">
        <f ca="1">(TRUNC(PRODUCT($E$12:$E1225),16))</f>
        <v>1.19285434303586</v>
      </c>
      <c r="G1226" s="18">
        <f t="shared" ca="1" si="355"/>
        <v>1.19285434303586</v>
      </c>
      <c r="H1226" s="18">
        <f t="shared" ca="1" si="339"/>
        <v>1</v>
      </c>
      <c r="I1226" s="17">
        <f t="shared" si="345"/>
        <v>0.03</v>
      </c>
      <c r="J1226" s="5">
        <f t="shared" si="346"/>
        <v>43724</v>
      </c>
      <c r="K1226" s="2">
        <f t="shared" si="347"/>
        <v>81</v>
      </c>
      <c r="L1226" s="27">
        <f t="shared" si="348"/>
        <v>82</v>
      </c>
      <c r="M1226" s="14">
        <f t="shared" si="340"/>
        <v>1.009664745</v>
      </c>
      <c r="N1226" s="14">
        <f t="shared" ca="1" si="341"/>
        <v>1.009664745</v>
      </c>
      <c r="O1226" s="27">
        <f t="shared" si="354"/>
        <v>0</v>
      </c>
      <c r="P1226" s="18">
        <f t="shared" ca="1" si="342"/>
        <v>2754.4523250000002</v>
      </c>
      <c r="Q1226" s="3">
        <f t="shared" si="349"/>
        <v>0</v>
      </c>
      <c r="R1226" s="4" t="str">
        <f t="shared" si="350"/>
        <v>A+J=</v>
      </c>
      <c r="S1226" s="5">
        <f t="shared" si="351"/>
        <v>43906</v>
      </c>
      <c r="T1226" s="8">
        <f t="shared" si="352"/>
        <v>0</v>
      </c>
      <c r="U1226" s="7"/>
      <c r="V1226" s="7"/>
      <c r="W1226" s="7"/>
      <c r="X1226" s="8"/>
      <c r="Y1226" s="6"/>
      <c r="Z1226" s="7"/>
      <c r="AA1226" s="8"/>
      <c r="AB1226" s="8"/>
      <c r="AC1226" s="8"/>
      <c r="AD1226" s="7"/>
      <c r="AE1226" s="9"/>
      <c r="AF1226" s="7"/>
      <c r="AG1226" s="7"/>
      <c r="AH1226" s="6"/>
      <c r="AI1226" s="6"/>
      <c r="AJ1226" s="6"/>
      <c r="AK1226" s="6"/>
      <c r="AL1226" s="6"/>
      <c r="AM1226" s="6"/>
      <c r="AN1226" s="6"/>
      <c r="AO1226" s="6"/>
      <c r="AP1226" s="6"/>
      <c r="AQ1226" s="6"/>
      <c r="AR1226" s="6"/>
      <c r="AS1226" s="6"/>
      <c r="AT1226" s="6"/>
      <c r="AU1226" s="6"/>
      <c r="AV1226" s="6"/>
      <c r="AW1226" s="6"/>
      <c r="AX1226" s="6"/>
      <c r="AY1226" s="6"/>
      <c r="AZ1226" s="6"/>
      <c r="BA1226" s="6"/>
      <c r="BB1226" s="6"/>
      <c r="BC1226" s="6"/>
      <c r="BD1226" s="6"/>
      <c r="BE1226" s="6"/>
      <c r="BF1226" s="6"/>
      <c r="BG1226" s="6"/>
      <c r="BH1226" s="6"/>
      <c r="BI1226" s="6"/>
      <c r="BJ1226" s="6"/>
      <c r="BK1226" s="6"/>
      <c r="BL1226" s="6"/>
      <c r="BM1226" s="6"/>
      <c r="BN1226" s="6"/>
      <c r="BO1226" s="6"/>
      <c r="BP1226" s="6"/>
      <c r="BQ1226" s="6"/>
      <c r="BR1226" s="6"/>
      <c r="BS1226" s="6"/>
      <c r="BT1226" s="6"/>
      <c r="BU1226" s="6"/>
      <c r="BV1226" s="6"/>
      <c r="BW1226" s="6"/>
      <c r="BX1226" s="6"/>
      <c r="BY1226" s="6"/>
      <c r="BZ1226" s="6"/>
      <c r="CA1226" s="6"/>
      <c r="CB1226" s="6"/>
      <c r="CC1226" s="6"/>
      <c r="CD1226" s="6"/>
      <c r="CE1226" s="6"/>
      <c r="CF1226" s="6"/>
      <c r="CG1226" s="6"/>
      <c r="CH1226" s="6"/>
      <c r="CI1226" s="6"/>
      <c r="CJ1226" s="6"/>
      <c r="CK1226" s="6"/>
      <c r="CL1226" s="6"/>
      <c r="CM1226" s="6"/>
      <c r="CN1226" s="6"/>
      <c r="CO1226" s="6"/>
      <c r="CP1226" s="6"/>
      <c r="CQ1226" s="6"/>
      <c r="CR1226" s="6"/>
      <c r="CS1226" s="6"/>
      <c r="CT1226" s="6"/>
      <c r="CU1226" s="6"/>
      <c r="CV1226" s="6"/>
      <c r="CW1226" s="6"/>
      <c r="CX1226" s="6"/>
      <c r="CY1226" s="6"/>
      <c r="CZ1226" s="6"/>
      <c r="DA1226" s="6"/>
      <c r="DB1226" s="6"/>
      <c r="DC1226" s="6"/>
      <c r="DD1226" s="6"/>
      <c r="DE1226" s="6"/>
      <c r="DF1226" s="6"/>
      <c r="DG1226" s="6"/>
      <c r="DH1226" s="6"/>
      <c r="DI1226" s="6"/>
      <c r="DJ1226" s="6"/>
      <c r="DK1226" s="6"/>
      <c r="DL1226" s="6"/>
      <c r="DM1226" s="6"/>
      <c r="DN1226" s="6"/>
      <c r="DO1226" s="6"/>
      <c r="DP1226" s="6"/>
      <c r="DQ1226" s="6"/>
      <c r="DR1226" s="6"/>
      <c r="DS1226" s="6"/>
      <c r="DT1226" s="6"/>
      <c r="DU1226" s="6"/>
      <c r="DV1226" s="6"/>
      <c r="DW1226" s="6"/>
      <c r="DX1226" s="6"/>
      <c r="DY1226" s="6"/>
      <c r="DZ1226" s="6"/>
      <c r="EA1226" s="6"/>
      <c r="EB1226" s="6"/>
      <c r="EC1226" s="6"/>
      <c r="ED1226" s="6"/>
      <c r="EE1226" s="6"/>
      <c r="EF1226" s="6"/>
      <c r="EG1226" s="6"/>
      <c r="EH1226" s="6"/>
      <c r="EI1226" s="6"/>
      <c r="EJ1226" s="6"/>
      <c r="EK1226" s="6"/>
      <c r="EL1226" s="6"/>
      <c r="EM1226" s="6"/>
      <c r="EN1226" s="6"/>
      <c r="EO1226" s="6"/>
      <c r="EP1226" s="6"/>
      <c r="EQ1226" s="6"/>
      <c r="ER1226" s="6"/>
      <c r="ES1226" s="6"/>
      <c r="ET1226" s="6"/>
      <c r="EU1226" s="6"/>
      <c r="EV1226" s="6"/>
      <c r="EW1226" s="6"/>
      <c r="EX1226" s="6"/>
      <c r="EY1226" s="6"/>
      <c r="EZ1226" s="6"/>
      <c r="FA1226" s="6"/>
      <c r="FB1226" s="6"/>
      <c r="FC1226" s="6"/>
      <c r="FD1226" s="6"/>
      <c r="FE1226" s="6"/>
      <c r="FF1226" s="6"/>
      <c r="FG1226" s="6"/>
      <c r="FH1226" s="6"/>
      <c r="FI1226" s="6"/>
      <c r="FJ1226" s="6"/>
      <c r="FK1226" s="6"/>
      <c r="FL1226" s="6"/>
      <c r="FM1226" s="6"/>
      <c r="FN1226" s="6"/>
      <c r="FO1226" s="6"/>
      <c r="FP1226" s="6"/>
      <c r="FQ1226" s="6"/>
      <c r="FR1226" s="6"/>
      <c r="FS1226" s="6"/>
      <c r="FT1226" s="6"/>
      <c r="FU1226" s="6"/>
      <c r="FV1226" s="6"/>
      <c r="FW1226" s="6"/>
      <c r="FX1226" s="6"/>
      <c r="FY1226" s="6"/>
      <c r="FZ1226" s="6"/>
      <c r="GA1226" s="6"/>
      <c r="GB1226" s="6"/>
      <c r="GC1226" s="6"/>
      <c r="GD1226" s="6"/>
      <c r="GE1226" s="6"/>
      <c r="GF1226" s="6"/>
      <c r="GG1226" s="6"/>
      <c r="GH1226" s="6"/>
      <c r="GI1226" s="6"/>
      <c r="GJ1226" s="6"/>
      <c r="GK1226" s="6"/>
      <c r="GL1226" s="6"/>
      <c r="GM1226" s="6"/>
      <c r="GN1226" s="6"/>
      <c r="GO1226" s="6"/>
      <c r="GP1226" s="6"/>
      <c r="GQ1226" s="6"/>
      <c r="GR1226" s="6"/>
      <c r="GS1226" s="6"/>
      <c r="GT1226" s="6"/>
      <c r="GU1226" s="6"/>
      <c r="GV1226" s="6"/>
      <c r="GW1226" s="6"/>
      <c r="GX1226" s="6"/>
      <c r="GY1226" s="6"/>
      <c r="GZ1226" s="6"/>
    </row>
    <row r="1227" spans="1:208" x14ac:dyDescent="0.15">
      <c r="A1227" s="153">
        <f t="shared" si="343"/>
        <v>43843</v>
      </c>
      <c r="B1227" s="23" t="str">
        <f t="shared" ca="1" si="353"/>
        <v>n.d</v>
      </c>
      <c r="C1227" s="18">
        <f t="shared" si="344"/>
        <v>285000</v>
      </c>
      <c r="D1227" s="17">
        <f ca="1">IF(A1227&lt;$B$1,VLOOKUP(A1227,[1]DI!$A$4:$B$15000,2,FALSE),0)</f>
        <v>0</v>
      </c>
      <c r="E1227" s="18">
        <f t="shared" ca="1" si="338"/>
        <v>1</v>
      </c>
      <c r="F1227" s="18">
        <f ca="1">(TRUNC(PRODUCT($E$12:$E1226),16))</f>
        <v>1.19285434303586</v>
      </c>
      <c r="G1227" s="18">
        <f t="shared" ca="1" si="355"/>
        <v>1.19285434303586</v>
      </c>
      <c r="H1227" s="18">
        <f t="shared" ca="1" si="339"/>
        <v>1</v>
      </c>
      <c r="I1227" s="17">
        <f t="shared" si="345"/>
        <v>0.03</v>
      </c>
      <c r="J1227" s="5">
        <f t="shared" si="346"/>
        <v>43724</v>
      </c>
      <c r="K1227" s="2">
        <f t="shared" si="347"/>
        <v>82</v>
      </c>
      <c r="L1227" s="27">
        <f t="shared" si="348"/>
        <v>82</v>
      </c>
      <c r="M1227" s="14">
        <f t="shared" si="340"/>
        <v>1.009664745</v>
      </c>
      <c r="N1227" s="14">
        <f t="shared" ca="1" si="341"/>
        <v>1.009664745</v>
      </c>
      <c r="O1227" s="27">
        <f t="shared" si="354"/>
        <v>0</v>
      </c>
      <c r="P1227" s="18">
        <f t="shared" ca="1" si="342"/>
        <v>2754.4523250000002</v>
      </c>
      <c r="Q1227" s="3">
        <f t="shared" si="349"/>
        <v>0</v>
      </c>
      <c r="R1227" s="4" t="str">
        <f t="shared" si="350"/>
        <v>A+J=</v>
      </c>
      <c r="S1227" s="5">
        <f t="shared" si="351"/>
        <v>43906</v>
      </c>
      <c r="T1227" s="8">
        <f t="shared" si="352"/>
        <v>0</v>
      </c>
      <c r="U1227" s="7"/>
      <c r="V1227" s="7"/>
      <c r="W1227" s="7"/>
      <c r="X1227" s="8"/>
      <c r="Y1227" s="6"/>
      <c r="Z1227" s="7"/>
      <c r="AA1227" s="8"/>
      <c r="AB1227" s="8"/>
      <c r="AC1227" s="8"/>
      <c r="AD1227" s="7"/>
      <c r="AE1227" s="9"/>
      <c r="AF1227" s="7"/>
      <c r="AG1227" s="7"/>
      <c r="AH1227" s="6"/>
      <c r="AI1227" s="6"/>
      <c r="AJ1227" s="6"/>
      <c r="AK1227" s="6"/>
      <c r="AL1227" s="6"/>
      <c r="AM1227" s="6"/>
      <c r="AN1227" s="6"/>
      <c r="AO1227" s="6"/>
      <c r="AP1227" s="6"/>
      <c r="AQ1227" s="6"/>
      <c r="AR1227" s="6"/>
      <c r="AS1227" s="6"/>
      <c r="AT1227" s="6"/>
      <c r="AU1227" s="6"/>
      <c r="AV1227" s="6"/>
      <c r="AW1227" s="6"/>
      <c r="AX1227" s="6"/>
      <c r="AY1227" s="6"/>
      <c r="AZ1227" s="6"/>
      <c r="BA1227" s="6"/>
      <c r="BB1227" s="6"/>
      <c r="BC1227" s="6"/>
      <c r="BD1227" s="6"/>
      <c r="BE1227" s="6"/>
      <c r="BF1227" s="6"/>
      <c r="BG1227" s="6"/>
      <c r="BH1227" s="6"/>
      <c r="BI1227" s="6"/>
      <c r="BJ1227" s="6"/>
      <c r="BK1227" s="6"/>
      <c r="BL1227" s="6"/>
      <c r="BM1227" s="6"/>
      <c r="BN1227" s="6"/>
      <c r="BO1227" s="6"/>
      <c r="BP1227" s="6"/>
      <c r="BQ1227" s="6"/>
      <c r="BR1227" s="6"/>
      <c r="BS1227" s="6"/>
      <c r="BT1227" s="6"/>
      <c r="BU1227" s="6"/>
      <c r="BV1227" s="6"/>
      <c r="BW1227" s="6"/>
      <c r="BX1227" s="6"/>
      <c r="BY1227" s="6"/>
      <c r="BZ1227" s="6"/>
      <c r="CA1227" s="6"/>
      <c r="CB1227" s="6"/>
      <c r="CC1227" s="6"/>
      <c r="CD1227" s="6"/>
      <c r="CE1227" s="6"/>
      <c r="CF1227" s="6"/>
      <c r="CG1227" s="6"/>
      <c r="CH1227" s="6"/>
      <c r="CI1227" s="6"/>
      <c r="CJ1227" s="6"/>
      <c r="CK1227" s="6"/>
      <c r="CL1227" s="6"/>
      <c r="CM1227" s="6"/>
      <c r="CN1227" s="6"/>
      <c r="CO1227" s="6"/>
      <c r="CP1227" s="6"/>
      <c r="CQ1227" s="6"/>
      <c r="CR1227" s="6"/>
      <c r="CS1227" s="6"/>
      <c r="CT1227" s="6"/>
      <c r="CU1227" s="6"/>
      <c r="CV1227" s="6"/>
      <c r="CW1227" s="6"/>
      <c r="CX1227" s="6"/>
      <c r="CY1227" s="6"/>
      <c r="CZ1227" s="6"/>
      <c r="DA1227" s="6"/>
      <c r="DB1227" s="6"/>
      <c r="DC1227" s="6"/>
      <c r="DD1227" s="6"/>
      <c r="DE1227" s="6"/>
      <c r="DF1227" s="6"/>
      <c r="DG1227" s="6"/>
      <c r="DH1227" s="6"/>
      <c r="DI1227" s="6"/>
      <c r="DJ1227" s="6"/>
      <c r="DK1227" s="6"/>
      <c r="DL1227" s="6"/>
      <c r="DM1227" s="6"/>
      <c r="DN1227" s="6"/>
      <c r="DO1227" s="6"/>
      <c r="DP1227" s="6"/>
      <c r="DQ1227" s="6"/>
      <c r="DR1227" s="6"/>
      <c r="DS1227" s="6"/>
      <c r="DT1227" s="6"/>
      <c r="DU1227" s="6"/>
      <c r="DV1227" s="6"/>
      <c r="DW1227" s="6"/>
      <c r="DX1227" s="6"/>
      <c r="DY1227" s="6"/>
      <c r="DZ1227" s="6"/>
      <c r="EA1227" s="6"/>
      <c r="EB1227" s="6"/>
      <c r="EC1227" s="6"/>
      <c r="ED1227" s="6"/>
      <c r="EE1227" s="6"/>
      <c r="EF1227" s="6"/>
      <c r="EG1227" s="6"/>
      <c r="EH1227" s="6"/>
      <c r="EI1227" s="6"/>
      <c r="EJ1227" s="6"/>
      <c r="EK1227" s="6"/>
      <c r="EL1227" s="6"/>
      <c r="EM1227" s="6"/>
      <c r="EN1227" s="6"/>
      <c r="EO1227" s="6"/>
      <c r="EP1227" s="6"/>
      <c r="EQ1227" s="6"/>
      <c r="ER1227" s="6"/>
      <c r="ES1227" s="6"/>
      <c r="ET1227" s="6"/>
      <c r="EU1227" s="6"/>
      <c r="EV1227" s="6"/>
      <c r="EW1227" s="6"/>
      <c r="EX1227" s="6"/>
      <c r="EY1227" s="6"/>
      <c r="EZ1227" s="6"/>
      <c r="FA1227" s="6"/>
      <c r="FB1227" s="6"/>
      <c r="FC1227" s="6"/>
      <c r="FD1227" s="6"/>
      <c r="FE1227" s="6"/>
      <c r="FF1227" s="6"/>
      <c r="FG1227" s="6"/>
      <c r="FH1227" s="6"/>
      <c r="FI1227" s="6"/>
      <c r="FJ1227" s="6"/>
      <c r="FK1227" s="6"/>
      <c r="FL1227" s="6"/>
      <c r="FM1227" s="6"/>
      <c r="FN1227" s="6"/>
      <c r="FO1227" s="6"/>
      <c r="FP1227" s="6"/>
      <c r="FQ1227" s="6"/>
      <c r="FR1227" s="6"/>
      <c r="FS1227" s="6"/>
      <c r="FT1227" s="6"/>
      <c r="FU1227" s="6"/>
      <c r="FV1227" s="6"/>
      <c r="FW1227" s="6"/>
      <c r="FX1227" s="6"/>
      <c r="FY1227" s="6"/>
      <c r="FZ1227" s="6"/>
      <c r="GA1227" s="6"/>
      <c r="GB1227" s="6"/>
      <c r="GC1227" s="6"/>
      <c r="GD1227" s="6"/>
      <c r="GE1227" s="6"/>
      <c r="GF1227" s="6"/>
      <c r="GG1227" s="6"/>
      <c r="GH1227" s="6"/>
      <c r="GI1227" s="6"/>
      <c r="GJ1227" s="6"/>
      <c r="GK1227" s="6"/>
      <c r="GL1227" s="6"/>
      <c r="GM1227" s="6"/>
      <c r="GN1227" s="6"/>
      <c r="GO1227" s="6"/>
      <c r="GP1227" s="6"/>
      <c r="GQ1227" s="6"/>
      <c r="GR1227" s="6"/>
      <c r="GS1227" s="6"/>
      <c r="GT1227" s="6"/>
      <c r="GU1227" s="6"/>
      <c r="GV1227" s="6"/>
      <c r="GW1227" s="6"/>
      <c r="GX1227" s="6"/>
      <c r="GY1227" s="6"/>
      <c r="GZ1227" s="6"/>
    </row>
    <row r="1228" spans="1:208" x14ac:dyDescent="0.15">
      <c r="A1228" s="153">
        <f t="shared" si="343"/>
        <v>43844</v>
      </c>
      <c r="B1228" s="23" t="str">
        <f t="shared" ca="1" si="353"/>
        <v>n.d</v>
      </c>
      <c r="C1228" s="18">
        <f t="shared" si="344"/>
        <v>285000</v>
      </c>
      <c r="D1228" s="17">
        <f ca="1">IF(A1228&lt;$B$1,VLOOKUP(A1228,[1]DI!$A$4:$B$15000,2,FALSE),0)</f>
        <v>0</v>
      </c>
      <c r="E1228" s="18">
        <f t="shared" ref="E1228:E1291" ca="1" si="356">IF(A1228&lt;A$10,1,ROUND(((1+D1228)^(1/252)),8))</f>
        <v>1</v>
      </c>
      <c r="F1228" s="18">
        <f ca="1">(TRUNC(PRODUCT($E$12:$E1227),16))</f>
        <v>1.19285434303586</v>
      </c>
      <c r="G1228" s="18">
        <f t="shared" ca="1" si="355"/>
        <v>1.19285434303586</v>
      </c>
      <c r="H1228" s="18">
        <f t="shared" ref="H1228:H1291" ca="1" si="357">ROUND(F1228/G1228,8)</f>
        <v>1</v>
      </c>
      <c r="I1228" s="17">
        <f t="shared" si="345"/>
        <v>0.03</v>
      </c>
      <c r="J1228" s="5">
        <f t="shared" si="346"/>
        <v>43724</v>
      </c>
      <c r="K1228" s="2">
        <f t="shared" si="347"/>
        <v>83</v>
      </c>
      <c r="L1228" s="27">
        <f t="shared" si="348"/>
        <v>83</v>
      </c>
      <c r="M1228" s="14">
        <f t="shared" ref="M1228:M1291" si="358">ROUND((I1228+1)^(L1228/252),9)</f>
        <v>1.0097831829999999</v>
      </c>
      <c r="N1228" s="14">
        <f t="shared" ref="N1228:N1291" ca="1" si="359">ROUND(H1228*M1228,9)</f>
        <v>1.0097831829999999</v>
      </c>
      <c r="O1228" s="27">
        <f t="shared" si="354"/>
        <v>0</v>
      </c>
      <c r="P1228" s="18">
        <f t="shared" ref="P1228:P1291" ca="1" si="360">TRUNC(((N1228-1)*C1228),8)</f>
        <v>2788.2071549900002</v>
      </c>
      <c r="Q1228" s="3">
        <f t="shared" si="349"/>
        <v>0</v>
      </c>
      <c r="R1228" s="4" t="str">
        <f t="shared" si="350"/>
        <v>A+J=</v>
      </c>
      <c r="S1228" s="5">
        <f t="shared" si="351"/>
        <v>43906</v>
      </c>
      <c r="T1228" s="8">
        <f t="shared" si="352"/>
        <v>0</v>
      </c>
      <c r="U1228" s="7"/>
      <c r="V1228" s="7"/>
      <c r="W1228" s="7"/>
      <c r="X1228" s="8"/>
      <c r="Y1228" s="6"/>
      <c r="Z1228" s="7"/>
      <c r="AA1228" s="8"/>
      <c r="AB1228" s="8"/>
      <c r="AC1228" s="8"/>
      <c r="AD1228" s="7"/>
      <c r="AE1228" s="9"/>
      <c r="AF1228" s="7"/>
      <c r="AG1228" s="7"/>
      <c r="AH1228" s="6"/>
      <c r="AI1228" s="6"/>
      <c r="AJ1228" s="6"/>
      <c r="AK1228" s="6"/>
      <c r="AL1228" s="6"/>
      <c r="AM1228" s="6"/>
      <c r="AN1228" s="6"/>
      <c r="AO1228" s="6"/>
      <c r="AP1228" s="6"/>
      <c r="AQ1228" s="6"/>
      <c r="AR1228" s="6"/>
      <c r="AS1228" s="6"/>
      <c r="AT1228" s="6"/>
      <c r="AU1228" s="6"/>
      <c r="AV1228" s="6"/>
      <c r="AW1228" s="6"/>
      <c r="AX1228" s="6"/>
      <c r="AY1228" s="6"/>
      <c r="AZ1228" s="6"/>
      <c r="BA1228" s="6"/>
      <c r="BB1228" s="6"/>
      <c r="BC1228" s="6"/>
      <c r="BD1228" s="6"/>
      <c r="BE1228" s="6"/>
      <c r="BF1228" s="6"/>
      <c r="BG1228" s="6"/>
      <c r="BH1228" s="6"/>
      <c r="BI1228" s="6"/>
      <c r="BJ1228" s="6"/>
      <c r="BK1228" s="6"/>
      <c r="BL1228" s="6"/>
      <c r="BM1228" s="6"/>
      <c r="BN1228" s="6"/>
      <c r="BO1228" s="6"/>
      <c r="BP1228" s="6"/>
      <c r="BQ1228" s="6"/>
      <c r="BR1228" s="6"/>
      <c r="BS1228" s="6"/>
      <c r="BT1228" s="6"/>
      <c r="BU1228" s="6"/>
      <c r="BV1228" s="6"/>
      <c r="BW1228" s="6"/>
      <c r="BX1228" s="6"/>
      <c r="BY1228" s="6"/>
      <c r="BZ1228" s="6"/>
      <c r="CA1228" s="6"/>
      <c r="CB1228" s="6"/>
      <c r="CC1228" s="6"/>
      <c r="CD1228" s="6"/>
      <c r="CE1228" s="6"/>
      <c r="CF1228" s="6"/>
      <c r="CG1228" s="6"/>
      <c r="CH1228" s="6"/>
      <c r="CI1228" s="6"/>
      <c r="CJ1228" s="6"/>
      <c r="CK1228" s="6"/>
      <c r="CL1228" s="6"/>
      <c r="CM1228" s="6"/>
      <c r="CN1228" s="6"/>
      <c r="CO1228" s="6"/>
      <c r="CP1228" s="6"/>
      <c r="CQ1228" s="6"/>
      <c r="CR1228" s="6"/>
      <c r="CS1228" s="6"/>
      <c r="CT1228" s="6"/>
      <c r="CU1228" s="6"/>
      <c r="CV1228" s="6"/>
      <c r="CW1228" s="6"/>
      <c r="CX1228" s="6"/>
      <c r="CY1228" s="6"/>
      <c r="CZ1228" s="6"/>
      <c r="DA1228" s="6"/>
      <c r="DB1228" s="6"/>
      <c r="DC1228" s="6"/>
      <c r="DD1228" s="6"/>
      <c r="DE1228" s="6"/>
      <c r="DF1228" s="6"/>
      <c r="DG1228" s="6"/>
      <c r="DH1228" s="6"/>
      <c r="DI1228" s="6"/>
      <c r="DJ1228" s="6"/>
      <c r="DK1228" s="6"/>
      <c r="DL1228" s="6"/>
      <c r="DM1228" s="6"/>
      <c r="DN1228" s="6"/>
      <c r="DO1228" s="6"/>
      <c r="DP1228" s="6"/>
      <c r="DQ1228" s="6"/>
      <c r="DR1228" s="6"/>
      <c r="DS1228" s="6"/>
      <c r="DT1228" s="6"/>
      <c r="DU1228" s="6"/>
      <c r="DV1228" s="6"/>
      <c r="DW1228" s="6"/>
      <c r="DX1228" s="6"/>
      <c r="DY1228" s="6"/>
      <c r="DZ1228" s="6"/>
      <c r="EA1228" s="6"/>
      <c r="EB1228" s="6"/>
      <c r="EC1228" s="6"/>
      <c r="ED1228" s="6"/>
      <c r="EE1228" s="6"/>
      <c r="EF1228" s="6"/>
      <c r="EG1228" s="6"/>
      <c r="EH1228" s="6"/>
      <c r="EI1228" s="6"/>
      <c r="EJ1228" s="6"/>
      <c r="EK1228" s="6"/>
      <c r="EL1228" s="6"/>
      <c r="EM1228" s="6"/>
      <c r="EN1228" s="6"/>
      <c r="EO1228" s="6"/>
      <c r="EP1228" s="6"/>
      <c r="EQ1228" s="6"/>
      <c r="ER1228" s="6"/>
      <c r="ES1228" s="6"/>
      <c r="ET1228" s="6"/>
      <c r="EU1228" s="6"/>
      <c r="EV1228" s="6"/>
      <c r="EW1228" s="6"/>
      <c r="EX1228" s="6"/>
      <c r="EY1228" s="6"/>
      <c r="EZ1228" s="6"/>
      <c r="FA1228" s="6"/>
      <c r="FB1228" s="6"/>
      <c r="FC1228" s="6"/>
      <c r="FD1228" s="6"/>
      <c r="FE1228" s="6"/>
      <c r="FF1228" s="6"/>
      <c r="FG1228" s="6"/>
      <c r="FH1228" s="6"/>
      <c r="FI1228" s="6"/>
      <c r="FJ1228" s="6"/>
      <c r="FK1228" s="6"/>
      <c r="FL1228" s="6"/>
      <c r="FM1228" s="6"/>
      <c r="FN1228" s="6"/>
      <c r="FO1228" s="6"/>
      <c r="FP1228" s="6"/>
      <c r="FQ1228" s="6"/>
      <c r="FR1228" s="6"/>
      <c r="FS1228" s="6"/>
      <c r="FT1228" s="6"/>
      <c r="FU1228" s="6"/>
      <c r="FV1228" s="6"/>
      <c r="FW1228" s="6"/>
      <c r="FX1228" s="6"/>
      <c r="FY1228" s="6"/>
      <c r="FZ1228" s="6"/>
      <c r="GA1228" s="6"/>
      <c r="GB1228" s="6"/>
      <c r="GC1228" s="6"/>
      <c r="GD1228" s="6"/>
      <c r="GE1228" s="6"/>
      <c r="GF1228" s="6"/>
      <c r="GG1228" s="6"/>
      <c r="GH1228" s="6"/>
      <c r="GI1228" s="6"/>
      <c r="GJ1228" s="6"/>
      <c r="GK1228" s="6"/>
      <c r="GL1228" s="6"/>
      <c r="GM1228" s="6"/>
      <c r="GN1228" s="6"/>
      <c r="GO1228" s="6"/>
      <c r="GP1228" s="6"/>
      <c r="GQ1228" s="6"/>
      <c r="GR1228" s="6"/>
      <c r="GS1228" s="6"/>
      <c r="GT1228" s="6"/>
      <c r="GU1228" s="6"/>
      <c r="GV1228" s="6"/>
      <c r="GW1228" s="6"/>
      <c r="GX1228" s="6"/>
      <c r="GY1228" s="6"/>
      <c r="GZ1228" s="6"/>
    </row>
    <row r="1229" spans="1:208" x14ac:dyDescent="0.15">
      <c r="A1229" s="153">
        <f t="shared" ref="A1229:A1292" si="361">(A1228+1)</f>
        <v>43845</v>
      </c>
      <c r="B1229" s="23" t="str">
        <f t="shared" ca="1" si="353"/>
        <v>n.d</v>
      </c>
      <c r="C1229" s="18">
        <f t="shared" ref="C1229:C1292" si="362">(C1228-Q1228)</f>
        <v>285000</v>
      </c>
      <c r="D1229" s="17">
        <f ca="1">IF(A1229&lt;$B$1,VLOOKUP(A1229,[1]DI!$A$4:$B$15000,2,FALSE),0)</f>
        <v>0</v>
      </c>
      <c r="E1229" s="18">
        <f t="shared" ca="1" si="356"/>
        <v>1</v>
      </c>
      <c r="F1229" s="18">
        <f ca="1">(TRUNC(PRODUCT($E$12:$E1228),16))</f>
        <v>1.19285434303586</v>
      </c>
      <c r="G1229" s="18">
        <f t="shared" ca="1" si="355"/>
        <v>1.19285434303586</v>
      </c>
      <c r="H1229" s="18">
        <f t="shared" ca="1" si="357"/>
        <v>1</v>
      </c>
      <c r="I1229" s="17">
        <f t="shared" ref="I1229:I1292" si="363">I1228</f>
        <v>0.03</v>
      </c>
      <c r="J1229" s="5">
        <f t="shared" ref="J1229:J1292" si="364">IF(O1228&gt;0,VLOOKUP(O1228,V$12:AF$48,2),J1228)</f>
        <v>43724</v>
      </c>
      <c r="K1229" s="2">
        <f t="shared" ref="K1229:K1292" si="365">IF(A1229&gt;J1229,IF(NETWORKDAYS(J1229,A1229,$V$52:$V$436)-1=0,1,NETWORKDAYS(J1229,A1229,$V$52:$V$436)-1),0)</f>
        <v>84</v>
      </c>
      <c r="L1229" s="27">
        <f t="shared" ref="L1229:L1292" si="366">IF(AND(K1229=1,K1228=1),1,IF(K1229&gt;0,IF(K1229=K1228,K1229+1,K1229),0))</f>
        <v>84</v>
      </c>
      <c r="M1229" s="14">
        <f t="shared" si="358"/>
        <v>1.009901634</v>
      </c>
      <c r="N1229" s="14">
        <f t="shared" ca="1" si="359"/>
        <v>1.009901634</v>
      </c>
      <c r="O1229" s="27">
        <f t="shared" si="354"/>
        <v>0</v>
      </c>
      <c r="P1229" s="18">
        <f t="shared" ca="1" si="360"/>
        <v>2821.96569</v>
      </c>
      <c r="Q1229" s="3">
        <f t="shared" ref="Q1229:Q1292" si="367">IF(O1229&gt;0,VLOOKUP(O1229,$V$12:$AA$48,6),0)</f>
        <v>0</v>
      </c>
      <c r="R1229" s="4" t="str">
        <f t="shared" ref="R1229:R1292" si="368">IF(O1228&gt;0,VLOOKUP(O1228,V$12:AF$48,10),R1228)</f>
        <v>A+J=</v>
      </c>
      <c r="S1229" s="5">
        <f t="shared" ref="S1229:S1292" si="369">IF(O1228&gt;0,VLOOKUP(O1228,V$12:AF$48,11),S1228)</f>
        <v>43906</v>
      </c>
      <c r="T1229" s="8">
        <f t="shared" ref="T1229:T1292" si="370">IF(O1229&gt;0,(P1229+Q1229)*T$10,0)</f>
        <v>0</v>
      </c>
      <c r="U1229" s="7"/>
      <c r="V1229" s="7"/>
      <c r="W1229" s="7"/>
      <c r="X1229" s="8"/>
      <c r="Y1229" s="6"/>
      <c r="Z1229" s="7"/>
      <c r="AA1229" s="8"/>
      <c r="AB1229" s="8"/>
      <c r="AC1229" s="8"/>
      <c r="AD1229" s="7"/>
      <c r="AE1229" s="9"/>
      <c r="AF1229" s="7"/>
      <c r="AG1229" s="7"/>
      <c r="AH1229" s="6"/>
      <c r="AI1229" s="6"/>
      <c r="AJ1229" s="6"/>
      <c r="AK1229" s="6"/>
      <c r="AL1229" s="6"/>
      <c r="AM1229" s="6"/>
      <c r="AN1229" s="6"/>
      <c r="AO1229" s="6"/>
      <c r="AP1229" s="6"/>
      <c r="AQ1229" s="6"/>
      <c r="AR1229" s="6"/>
      <c r="AS1229" s="6"/>
      <c r="AT1229" s="6"/>
      <c r="AU1229" s="6"/>
      <c r="AV1229" s="6"/>
      <c r="AW1229" s="6"/>
      <c r="AX1229" s="6"/>
      <c r="AY1229" s="6"/>
      <c r="AZ1229" s="6"/>
      <c r="BA1229" s="6"/>
      <c r="BB1229" s="6"/>
      <c r="BC1229" s="6"/>
      <c r="BD1229" s="6"/>
      <c r="BE1229" s="6"/>
      <c r="BF1229" s="6"/>
      <c r="BG1229" s="6"/>
      <c r="BH1229" s="6"/>
      <c r="BI1229" s="6"/>
      <c r="BJ1229" s="6"/>
      <c r="BK1229" s="6"/>
      <c r="BL1229" s="6"/>
      <c r="BM1229" s="6"/>
      <c r="BN1229" s="6"/>
      <c r="BO1229" s="6"/>
      <c r="BP1229" s="6"/>
      <c r="BQ1229" s="6"/>
      <c r="BR1229" s="6"/>
      <c r="BS1229" s="6"/>
      <c r="BT1229" s="6"/>
      <c r="BU1229" s="6"/>
      <c r="BV1229" s="6"/>
      <c r="BW1229" s="6"/>
      <c r="BX1229" s="6"/>
      <c r="BY1229" s="6"/>
      <c r="BZ1229" s="6"/>
      <c r="CA1229" s="6"/>
      <c r="CB1229" s="6"/>
      <c r="CC1229" s="6"/>
      <c r="CD1229" s="6"/>
      <c r="CE1229" s="6"/>
      <c r="CF1229" s="6"/>
      <c r="CG1229" s="6"/>
      <c r="CH1229" s="6"/>
      <c r="CI1229" s="6"/>
      <c r="CJ1229" s="6"/>
      <c r="CK1229" s="6"/>
      <c r="CL1229" s="6"/>
      <c r="CM1229" s="6"/>
      <c r="CN1229" s="6"/>
      <c r="CO1229" s="6"/>
      <c r="CP1229" s="6"/>
      <c r="CQ1229" s="6"/>
      <c r="CR1229" s="6"/>
      <c r="CS1229" s="6"/>
      <c r="CT1229" s="6"/>
      <c r="CU1229" s="6"/>
      <c r="CV1229" s="6"/>
      <c r="CW1229" s="6"/>
      <c r="CX1229" s="6"/>
      <c r="CY1229" s="6"/>
      <c r="CZ1229" s="6"/>
      <c r="DA1229" s="6"/>
      <c r="DB1229" s="6"/>
      <c r="DC1229" s="6"/>
      <c r="DD1229" s="6"/>
      <c r="DE1229" s="6"/>
      <c r="DF1229" s="6"/>
      <c r="DG1229" s="6"/>
      <c r="DH1229" s="6"/>
      <c r="DI1229" s="6"/>
      <c r="DJ1229" s="6"/>
      <c r="DK1229" s="6"/>
      <c r="DL1229" s="6"/>
      <c r="DM1229" s="6"/>
      <c r="DN1229" s="6"/>
      <c r="DO1229" s="6"/>
      <c r="DP1229" s="6"/>
      <c r="DQ1229" s="6"/>
      <c r="DR1229" s="6"/>
      <c r="DS1229" s="6"/>
      <c r="DT1229" s="6"/>
      <c r="DU1229" s="6"/>
      <c r="DV1229" s="6"/>
      <c r="DW1229" s="6"/>
      <c r="DX1229" s="6"/>
      <c r="DY1229" s="6"/>
      <c r="DZ1229" s="6"/>
      <c r="EA1229" s="6"/>
      <c r="EB1229" s="6"/>
      <c r="EC1229" s="6"/>
      <c r="ED1229" s="6"/>
      <c r="EE1229" s="6"/>
      <c r="EF1229" s="6"/>
      <c r="EG1229" s="6"/>
      <c r="EH1229" s="6"/>
      <c r="EI1229" s="6"/>
      <c r="EJ1229" s="6"/>
      <c r="EK1229" s="6"/>
      <c r="EL1229" s="6"/>
      <c r="EM1229" s="6"/>
      <c r="EN1229" s="6"/>
      <c r="EO1229" s="6"/>
      <c r="EP1229" s="6"/>
      <c r="EQ1229" s="6"/>
      <c r="ER1229" s="6"/>
      <c r="ES1229" s="6"/>
      <c r="ET1229" s="6"/>
      <c r="EU1229" s="6"/>
      <c r="EV1229" s="6"/>
      <c r="EW1229" s="6"/>
      <c r="EX1229" s="6"/>
      <c r="EY1229" s="6"/>
      <c r="EZ1229" s="6"/>
      <c r="FA1229" s="6"/>
      <c r="FB1229" s="6"/>
      <c r="FC1229" s="6"/>
      <c r="FD1229" s="6"/>
      <c r="FE1229" s="6"/>
      <c r="FF1229" s="6"/>
      <c r="FG1229" s="6"/>
      <c r="FH1229" s="6"/>
      <c r="FI1229" s="6"/>
      <c r="FJ1229" s="6"/>
      <c r="FK1229" s="6"/>
      <c r="FL1229" s="6"/>
      <c r="FM1229" s="6"/>
      <c r="FN1229" s="6"/>
      <c r="FO1229" s="6"/>
      <c r="FP1229" s="6"/>
      <c r="FQ1229" s="6"/>
      <c r="FR1229" s="6"/>
      <c r="FS1229" s="6"/>
      <c r="FT1229" s="6"/>
      <c r="FU1229" s="6"/>
      <c r="FV1229" s="6"/>
      <c r="FW1229" s="6"/>
      <c r="FX1229" s="6"/>
      <c r="FY1229" s="6"/>
      <c r="FZ1229" s="6"/>
      <c r="GA1229" s="6"/>
      <c r="GB1229" s="6"/>
      <c r="GC1229" s="6"/>
      <c r="GD1229" s="6"/>
      <c r="GE1229" s="6"/>
      <c r="GF1229" s="6"/>
      <c r="GG1229" s="6"/>
      <c r="GH1229" s="6"/>
      <c r="GI1229" s="6"/>
      <c r="GJ1229" s="6"/>
      <c r="GK1229" s="6"/>
      <c r="GL1229" s="6"/>
      <c r="GM1229" s="6"/>
      <c r="GN1229" s="6"/>
      <c r="GO1229" s="6"/>
      <c r="GP1229" s="6"/>
      <c r="GQ1229" s="6"/>
      <c r="GR1229" s="6"/>
      <c r="GS1229" s="6"/>
      <c r="GT1229" s="6"/>
      <c r="GU1229" s="6"/>
      <c r="GV1229" s="6"/>
      <c r="GW1229" s="6"/>
      <c r="GX1229" s="6"/>
      <c r="GY1229" s="6"/>
      <c r="GZ1229" s="6"/>
    </row>
    <row r="1230" spans="1:208" x14ac:dyDescent="0.15">
      <c r="A1230" s="153">
        <f t="shared" si="361"/>
        <v>43846</v>
      </c>
      <c r="B1230" s="23" t="str">
        <f t="shared" ref="B1230:B1293" ca="1" si="371">IF(A1230&lt;=TODAY(),C1230+P1230,IF(AND(A1230&gt;TODAY(),A1230&lt;=$B$1),IF(VLOOKUP(TODAY(),$A$10:$D$10000,4,FALSE)=0,"n.d",C1230+P1230),"n.d"))</f>
        <v>n.d</v>
      </c>
      <c r="C1230" s="18">
        <f t="shared" si="362"/>
        <v>285000</v>
      </c>
      <c r="D1230" s="17">
        <f ca="1">IF(A1230&lt;$B$1,VLOOKUP(A1230,[1]DI!$A$4:$B$15000,2,FALSE),0)</f>
        <v>0</v>
      </c>
      <c r="E1230" s="18">
        <f t="shared" ca="1" si="356"/>
        <v>1</v>
      </c>
      <c r="F1230" s="18">
        <f ca="1">(TRUNC(PRODUCT($E$12:$E1229),16))</f>
        <v>1.19285434303586</v>
      </c>
      <c r="G1230" s="18">
        <f t="shared" ca="1" si="355"/>
        <v>1.19285434303586</v>
      </c>
      <c r="H1230" s="18">
        <f t="shared" ca="1" si="357"/>
        <v>1</v>
      </c>
      <c r="I1230" s="17">
        <f t="shared" si="363"/>
        <v>0.03</v>
      </c>
      <c r="J1230" s="5">
        <f t="shared" si="364"/>
        <v>43724</v>
      </c>
      <c r="K1230" s="2">
        <f t="shared" si="365"/>
        <v>85</v>
      </c>
      <c r="L1230" s="27">
        <f t="shared" si="366"/>
        <v>85</v>
      </c>
      <c r="M1230" s="14">
        <f t="shared" si="358"/>
        <v>1.0100200989999999</v>
      </c>
      <c r="N1230" s="14">
        <f t="shared" ca="1" si="359"/>
        <v>1.0100200989999999</v>
      </c>
      <c r="O1230" s="27">
        <f t="shared" ref="O1230:O1293" si="372">IF(VLOOKUP(A1230,W$12:AD$48,8)=VLOOKUP(A1229,W$12:AD$48,8),0,VLOOKUP(A1230,W$12:AD$48,8))</f>
        <v>0</v>
      </c>
      <c r="P1230" s="18">
        <f t="shared" ca="1" si="360"/>
        <v>2855.7282149900002</v>
      </c>
      <c r="Q1230" s="3">
        <f t="shared" si="367"/>
        <v>0</v>
      </c>
      <c r="R1230" s="4" t="str">
        <f t="shared" si="368"/>
        <v>A+J=</v>
      </c>
      <c r="S1230" s="5">
        <f t="shared" si="369"/>
        <v>43906</v>
      </c>
      <c r="T1230" s="8">
        <f t="shared" si="370"/>
        <v>0</v>
      </c>
      <c r="U1230" s="7"/>
      <c r="V1230" s="7"/>
      <c r="W1230" s="7"/>
      <c r="X1230" s="8"/>
      <c r="Y1230" s="6"/>
      <c r="Z1230" s="7"/>
      <c r="AA1230" s="8"/>
      <c r="AB1230" s="8"/>
      <c r="AC1230" s="8"/>
      <c r="AD1230" s="7"/>
      <c r="AE1230" s="9"/>
      <c r="AF1230" s="7"/>
      <c r="AG1230" s="7"/>
      <c r="AH1230" s="6"/>
      <c r="AI1230" s="6"/>
      <c r="AJ1230" s="6"/>
      <c r="AK1230" s="6"/>
      <c r="AL1230" s="6"/>
      <c r="AM1230" s="6"/>
      <c r="AN1230" s="6"/>
      <c r="AO1230" s="6"/>
      <c r="AP1230" s="6"/>
      <c r="AQ1230" s="6"/>
      <c r="AR1230" s="6"/>
      <c r="AS1230" s="6"/>
      <c r="AT1230" s="6"/>
      <c r="AU1230" s="6"/>
      <c r="AV1230" s="6"/>
      <c r="AW1230" s="6"/>
      <c r="AX1230" s="6"/>
      <c r="AY1230" s="6"/>
      <c r="AZ1230" s="6"/>
      <c r="BA1230" s="6"/>
      <c r="BB1230" s="6"/>
      <c r="BC1230" s="6"/>
      <c r="BD1230" s="6"/>
      <c r="BE1230" s="6"/>
      <c r="BF1230" s="6"/>
      <c r="BG1230" s="6"/>
      <c r="BH1230" s="6"/>
      <c r="BI1230" s="6"/>
      <c r="BJ1230" s="6"/>
      <c r="BK1230" s="6"/>
      <c r="BL1230" s="6"/>
      <c r="BM1230" s="6"/>
      <c r="BN1230" s="6"/>
      <c r="BO1230" s="6"/>
      <c r="BP1230" s="6"/>
      <c r="BQ1230" s="6"/>
      <c r="BR1230" s="6"/>
      <c r="BS1230" s="6"/>
      <c r="BT1230" s="6"/>
      <c r="BU1230" s="6"/>
      <c r="BV1230" s="6"/>
      <c r="BW1230" s="6"/>
      <c r="BX1230" s="6"/>
      <c r="BY1230" s="6"/>
      <c r="BZ1230" s="6"/>
      <c r="CA1230" s="6"/>
      <c r="CB1230" s="6"/>
      <c r="CC1230" s="6"/>
      <c r="CD1230" s="6"/>
      <c r="CE1230" s="6"/>
      <c r="CF1230" s="6"/>
      <c r="CG1230" s="6"/>
      <c r="CH1230" s="6"/>
      <c r="CI1230" s="6"/>
      <c r="CJ1230" s="6"/>
      <c r="CK1230" s="6"/>
      <c r="CL1230" s="6"/>
      <c r="CM1230" s="6"/>
      <c r="CN1230" s="6"/>
      <c r="CO1230" s="6"/>
      <c r="CP1230" s="6"/>
      <c r="CQ1230" s="6"/>
      <c r="CR1230" s="6"/>
      <c r="CS1230" s="6"/>
      <c r="CT1230" s="6"/>
      <c r="CU1230" s="6"/>
      <c r="CV1230" s="6"/>
      <c r="CW1230" s="6"/>
      <c r="CX1230" s="6"/>
      <c r="CY1230" s="6"/>
      <c r="CZ1230" s="6"/>
      <c r="DA1230" s="6"/>
      <c r="DB1230" s="6"/>
      <c r="DC1230" s="6"/>
      <c r="DD1230" s="6"/>
      <c r="DE1230" s="6"/>
      <c r="DF1230" s="6"/>
      <c r="DG1230" s="6"/>
      <c r="DH1230" s="6"/>
      <c r="DI1230" s="6"/>
      <c r="DJ1230" s="6"/>
      <c r="DK1230" s="6"/>
      <c r="DL1230" s="6"/>
      <c r="DM1230" s="6"/>
      <c r="DN1230" s="6"/>
      <c r="DO1230" s="6"/>
      <c r="DP1230" s="6"/>
      <c r="DQ1230" s="6"/>
      <c r="DR1230" s="6"/>
      <c r="DS1230" s="6"/>
      <c r="DT1230" s="6"/>
      <c r="DU1230" s="6"/>
      <c r="DV1230" s="6"/>
      <c r="DW1230" s="6"/>
      <c r="DX1230" s="6"/>
      <c r="DY1230" s="6"/>
      <c r="DZ1230" s="6"/>
      <c r="EA1230" s="6"/>
      <c r="EB1230" s="6"/>
      <c r="EC1230" s="6"/>
      <c r="ED1230" s="6"/>
      <c r="EE1230" s="6"/>
      <c r="EF1230" s="6"/>
      <c r="EG1230" s="6"/>
      <c r="EH1230" s="6"/>
      <c r="EI1230" s="6"/>
      <c r="EJ1230" s="6"/>
      <c r="EK1230" s="6"/>
      <c r="EL1230" s="6"/>
      <c r="EM1230" s="6"/>
      <c r="EN1230" s="6"/>
      <c r="EO1230" s="6"/>
      <c r="EP1230" s="6"/>
      <c r="EQ1230" s="6"/>
      <c r="ER1230" s="6"/>
      <c r="ES1230" s="6"/>
      <c r="ET1230" s="6"/>
      <c r="EU1230" s="6"/>
      <c r="EV1230" s="6"/>
      <c r="EW1230" s="6"/>
      <c r="EX1230" s="6"/>
      <c r="EY1230" s="6"/>
      <c r="EZ1230" s="6"/>
      <c r="FA1230" s="6"/>
      <c r="FB1230" s="6"/>
      <c r="FC1230" s="6"/>
      <c r="FD1230" s="6"/>
      <c r="FE1230" s="6"/>
      <c r="FF1230" s="6"/>
      <c r="FG1230" s="6"/>
      <c r="FH1230" s="6"/>
      <c r="FI1230" s="6"/>
      <c r="FJ1230" s="6"/>
      <c r="FK1230" s="6"/>
      <c r="FL1230" s="6"/>
      <c r="FM1230" s="6"/>
      <c r="FN1230" s="6"/>
      <c r="FO1230" s="6"/>
      <c r="FP1230" s="6"/>
      <c r="FQ1230" s="6"/>
      <c r="FR1230" s="6"/>
      <c r="FS1230" s="6"/>
      <c r="FT1230" s="6"/>
      <c r="FU1230" s="6"/>
      <c r="FV1230" s="6"/>
      <c r="FW1230" s="6"/>
      <c r="FX1230" s="6"/>
      <c r="FY1230" s="6"/>
      <c r="FZ1230" s="6"/>
      <c r="GA1230" s="6"/>
      <c r="GB1230" s="6"/>
      <c r="GC1230" s="6"/>
      <c r="GD1230" s="6"/>
      <c r="GE1230" s="6"/>
      <c r="GF1230" s="6"/>
      <c r="GG1230" s="6"/>
      <c r="GH1230" s="6"/>
      <c r="GI1230" s="6"/>
      <c r="GJ1230" s="6"/>
      <c r="GK1230" s="6"/>
      <c r="GL1230" s="6"/>
      <c r="GM1230" s="6"/>
      <c r="GN1230" s="6"/>
      <c r="GO1230" s="6"/>
      <c r="GP1230" s="6"/>
      <c r="GQ1230" s="6"/>
      <c r="GR1230" s="6"/>
      <c r="GS1230" s="6"/>
      <c r="GT1230" s="6"/>
      <c r="GU1230" s="6"/>
      <c r="GV1230" s="6"/>
      <c r="GW1230" s="6"/>
      <c r="GX1230" s="6"/>
      <c r="GY1230" s="6"/>
      <c r="GZ1230" s="6"/>
    </row>
    <row r="1231" spans="1:208" x14ac:dyDescent="0.15">
      <c r="A1231" s="153">
        <f t="shared" si="361"/>
        <v>43847</v>
      </c>
      <c r="B1231" s="23" t="str">
        <f t="shared" ca="1" si="371"/>
        <v>n.d</v>
      </c>
      <c r="C1231" s="18">
        <f t="shared" si="362"/>
        <v>285000</v>
      </c>
      <c r="D1231" s="17">
        <f ca="1">IF(A1231&lt;$B$1,VLOOKUP(A1231,[1]DI!$A$4:$B$15000,2,FALSE),0)</f>
        <v>0</v>
      </c>
      <c r="E1231" s="18">
        <f t="shared" ca="1" si="356"/>
        <v>1</v>
      </c>
      <c r="F1231" s="18">
        <f ca="1">(TRUNC(PRODUCT($E$12:$E1230),16))</f>
        <v>1.19285434303586</v>
      </c>
      <c r="G1231" s="18">
        <f t="shared" ca="1" si="355"/>
        <v>1.19285434303586</v>
      </c>
      <c r="H1231" s="18">
        <f t="shared" ca="1" si="357"/>
        <v>1</v>
      </c>
      <c r="I1231" s="17">
        <f t="shared" si="363"/>
        <v>0.03</v>
      </c>
      <c r="J1231" s="5">
        <f t="shared" si="364"/>
        <v>43724</v>
      </c>
      <c r="K1231" s="2">
        <f t="shared" si="365"/>
        <v>86</v>
      </c>
      <c r="L1231" s="27">
        <f t="shared" si="366"/>
        <v>86</v>
      </c>
      <c r="M1231" s="14">
        <f t="shared" si="358"/>
        <v>1.0101385780000001</v>
      </c>
      <c r="N1231" s="14">
        <f t="shared" ca="1" si="359"/>
        <v>1.0101385780000001</v>
      </c>
      <c r="O1231" s="27">
        <f t="shared" si="372"/>
        <v>0</v>
      </c>
      <c r="P1231" s="18">
        <f t="shared" ca="1" si="360"/>
        <v>2889.4947299999999</v>
      </c>
      <c r="Q1231" s="3">
        <f t="shared" si="367"/>
        <v>0</v>
      </c>
      <c r="R1231" s="4" t="str">
        <f t="shared" si="368"/>
        <v>A+J=</v>
      </c>
      <c r="S1231" s="5">
        <f t="shared" si="369"/>
        <v>43906</v>
      </c>
      <c r="T1231" s="8">
        <f t="shared" si="370"/>
        <v>0</v>
      </c>
      <c r="U1231" s="7"/>
      <c r="V1231" s="7"/>
      <c r="W1231" s="7"/>
      <c r="X1231" s="8"/>
      <c r="Y1231" s="6"/>
      <c r="Z1231" s="7"/>
      <c r="AA1231" s="8"/>
      <c r="AB1231" s="8"/>
      <c r="AC1231" s="8"/>
      <c r="AD1231" s="7"/>
      <c r="AE1231" s="9"/>
      <c r="AF1231" s="7"/>
      <c r="AG1231" s="7"/>
      <c r="AH1231" s="6"/>
      <c r="AI1231" s="6"/>
      <c r="AJ1231" s="6"/>
      <c r="AK1231" s="6"/>
      <c r="AL1231" s="6"/>
      <c r="AM1231" s="6"/>
      <c r="AN1231" s="6"/>
      <c r="AO1231" s="6"/>
      <c r="AP1231" s="6"/>
      <c r="AQ1231" s="6"/>
      <c r="AR1231" s="6"/>
      <c r="AS1231" s="6"/>
      <c r="AT1231" s="6"/>
      <c r="AU1231" s="6"/>
      <c r="AV1231" s="6"/>
      <c r="AW1231" s="6"/>
      <c r="AX1231" s="6"/>
      <c r="AY1231" s="6"/>
      <c r="AZ1231" s="6"/>
      <c r="BA1231" s="6"/>
      <c r="BB1231" s="6"/>
      <c r="BC1231" s="6"/>
      <c r="BD1231" s="6"/>
      <c r="BE1231" s="6"/>
      <c r="BF1231" s="6"/>
      <c r="BG1231" s="6"/>
      <c r="BH1231" s="6"/>
      <c r="BI1231" s="6"/>
      <c r="BJ1231" s="6"/>
      <c r="BK1231" s="6"/>
      <c r="BL1231" s="6"/>
      <c r="BM1231" s="6"/>
      <c r="BN1231" s="6"/>
      <c r="BO1231" s="6"/>
      <c r="BP1231" s="6"/>
      <c r="BQ1231" s="6"/>
      <c r="BR1231" s="6"/>
      <c r="BS1231" s="6"/>
      <c r="BT1231" s="6"/>
      <c r="BU1231" s="6"/>
      <c r="BV1231" s="6"/>
      <c r="BW1231" s="6"/>
      <c r="BX1231" s="6"/>
      <c r="BY1231" s="6"/>
      <c r="BZ1231" s="6"/>
      <c r="CA1231" s="6"/>
      <c r="CB1231" s="6"/>
      <c r="CC1231" s="6"/>
      <c r="CD1231" s="6"/>
      <c r="CE1231" s="6"/>
      <c r="CF1231" s="6"/>
      <c r="CG1231" s="6"/>
      <c r="CH1231" s="6"/>
      <c r="CI1231" s="6"/>
      <c r="CJ1231" s="6"/>
      <c r="CK1231" s="6"/>
      <c r="CL1231" s="6"/>
      <c r="CM1231" s="6"/>
      <c r="CN1231" s="6"/>
      <c r="CO1231" s="6"/>
      <c r="CP1231" s="6"/>
      <c r="CQ1231" s="6"/>
      <c r="CR1231" s="6"/>
      <c r="CS1231" s="6"/>
      <c r="CT1231" s="6"/>
      <c r="CU1231" s="6"/>
      <c r="CV1231" s="6"/>
      <c r="CW1231" s="6"/>
      <c r="CX1231" s="6"/>
      <c r="CY1231" s="6"/>
      <c r="CZ1231" s="6"/>
      <c r="DA1231" s="6"/>
      <c r="DB1231" s="6"/>
      <c r="DC1231" s="6"/>
      <c r="DD1231" s="6"/>
      <c r="DE1231" s="6"/>
      <c r="DF1231" s="6"/>
      <c r="DG1231" s="6"/>
      <c r="DH1231" s="6"/>
      <c r="DI1231" s="6"/>
      <c r="DJ1231" s="6"/>
      <c r="DK1231" s="6"/>
      <c r="DL1231" s="6"/>
      <c r="DM1231" s="6"/>
      <c r="DN1231" s="6"/>
      <c r="DO1231" s="6"/>
      <c r="DP1231" s="6"/>
      <c r="DQ1231" s="6"/>
      <c r="DR1231" s="6"/>
      <c r="DS1231" s="6"/>
      <c r="DT1231" s="6"/>
      <c r="DU1231" s="6"/>
      <c r="DV1231" s="6"/>
      <c r="DW1231" s="6"/>
      <c r="DX1231" s="6"/>
      <c r="DY1231" s="6"/>
      <c r="DZ1231" s="6"/>
      <c r="EA1231" s="6"/>
      <c r="EB1231" s="6"/>
      <c r="EC1231" s="6"/>
      <c r="ED1231" s="6"/>
      <c r="EE1231" s="6"/>
      <c r="EF1231" s="6"/>
      <c r="EG1231" s="6"/>
      <c r="EH1231" s="6"/>
      <c r="EI1231" s="6"/>
      <c r="EJ1231" s="6"/>
      <c r="EK1231" s="6"/>
      <c r="EL1231" s="6"/>
      <c r="EM1231" s="6"/>
      <c r="EN1231" s="6"/>
      <c r="EO1231" s="6"/>
      <c r="EP1231" s="6"/>
      <c r="EQ1231" s="6"/>
      <c r="ER1231" s="6"/>
      <c r="ES1231" s="6"/>
      <c r="ET1231" s="6"/>
      <c r="EU1231" s="6"/>
      <c r="EV1231" s="6"/>
      <c r="EW1231" s="6"/>
      <c r="EX1231" s="6"/>
      <c r="EY1231" s="6"/>
      <c r="EZ1231" s="6"/>
      <c r="FA1231" s="6"/>
      <c r="FB1231" s="6"/>
      <c r="FC1231" s="6"/>
      <c r="FD1231" s="6"/>
      <c r="FE1231" s="6"/>
      <c r="FF1231" s="6"/>
      <c r="FG1231" s="6"/>
      <c r="FH1231" s="6"/>
      <c r="FI1231" s="6"/>
      <c r="FJ1231" s="6"/>
      <c r="FK1231" s="6"/>
      <c r="FL1231" s="6"/>
      <c r="FM1231" s="6"/>
      <c r="FN1231" s="6"/>
      <c r="FO1231" s="6"/>
      <c r="FP1231" s="6"/>
      <c r="FQ1231" s="6"/>
      <c r="FR1231" s="6"/>
      <c r="FS1231" s="6"/>
      <c r="FT1231" s="6"/>
      <c r="FU1231" s="6"/>
      <c r="FV1231" s="6"/>
      <c r="FW1231" s="6"/>
      <c r="FX1231" s="6"/>
      <c r="FY1231" s="6"/>
      <c r="FZ1231" s="6"/>
      <c r="GA1231" s="6"/>
      <c r="GB1231" s="6"/>
      <c r="GC1231" s="6"/>
      <c r="GD1231" s="6"/>
      <c r="GE1231" s="6"/>
      <c r="GF1231" s="6"/>
      <c r="GG1231" s="6"/>
      <c r="GH1231" s="6"/>
      <c r="GI1231" s="6"/>
      <c r="GJ1231" s="6"/>
      <c r="GK1231" s="6"/>
      <c r="GL1231" s="6"/>
      <c r="GM1231" s="6"/>
      <c r="GN1231" s="6"/>
      <c r="GO1231" s="6"/>
      <c r="GP1231" s="6"/>
      <c r="GQ1231" s="6"/>
      <c r="GR1231" s="6"/>
      <c r="GS1231" s="6"/>
      <c r="GT1231" s="6"/>
      <c r="GU1231" s="6"/>
      <c r="GV1231" s="6"/>
      <c r="GW1231" s="6"/>
      <c r="GX1231" s="6"/>
      <c r="GY1231" s="6"/>
      <c r="GZ1231" s="6"/>
    </row>
    <row r="1232" spans="1:208" x14ac:dyDescent="0.15">
      <c r="A1232" s="153">
        <f t="shared" si="361"/>
        <v>43848</v>
      </c>
      <c r="B1232" s="23" t="str">
        <f t="shared" ca="1" si="371"/>
        <v>n.d</v>
      </c>
      <c r="C1232" s="18">
        <f t="shared" si="362"/>
        <v>285000</v>
      </c>
      <c r="D1232" s="17">
        <f ca="1">IF(A1232&lt;$B$1,VLOOKUP(A1232,[1]DI!$A$4:$B$15000,2,FALSE),0)</f>
        <v>0</v>
      </c>
      <c r="E1232" s="18">
        <f t="shared" ca="1" si="356"/>
        <v>1</v>
      </c>
      <c r="F1232" s="18">
        <f ca="1">(TRUNC(PRODUCT($E$12:$E1231),16))</f>
        <v>1.19285434303586</v>
      </c>
      <c r="G1232" s="18">
        <f t="shared" ca="1" si="355"/>
        <v>1.19285434303586</v>
      </c>
      <c r="H1232" s="18">
        <f t="shared" ca="1" si="357"/>
        <v>1</v>
      </c>
      <c r="I1232" s="17">
        <f t="shared" si="363"/>
        <v>0.03</v>
      </c>
      <c r="J1232" s="5">
        <f t="shared" si="364"/>
        <v>43724</v>
      </c>
      <c r="K1232" s="2">
        <f t="shared" si="365"/>
        <v>86</v>
      </c>
      <c r="L1232" s="27">
        <f t="shared" si="366"/>
        <v>87</v>
      </c>
      <c r="M1232" s="14">
        <f t="shared" si="358"/>
        <v>1.0102570710000001</v>
      </c>
      <c r="N1232" s="14">
        <f t="shared" ca="1" si="359"/>
        <v>1.0102570710000001</v>
      </c>
      <c r="O1232" s="27">
        <f t="shared" si="372"/>
        <v>0</v>
      </c>
      <c r="P1232" s="18">
        <f t="shared" ca="1" si="360"/>
        <v>2923.2652349999998</v>
      </c>
      <c r="Q1232" s="3">
        <f t="shared" si="367"/>
        <v>0</v>
      </c>
      <c r="R1232" s="4" t="str">
        <f t="shared" si="368"/>
        <v>A+J=</v>
      </c>
      <c r="S1232" s="5">
        <f t="shared" si="369"/>
        <v>43906</v>
      </c>
      <c r="T1232" s="8">
        <f t="shared" si="370"/>
        <v>0</v>
      </c>
      <c r="U1232" s="7"/>
      <c r="V1232" s="7"/>
      <c r="W1232" s="7"/>
      <c r="X1232" s="8"/>
      <c r="Y1232" s="6"/>
      <c r="Z1232" s="7"/>
      <c r="AA1232" s="8"/>
      <c r="AB1232" s="8"/>
      <c r="AC1232" s="8"/>
      <c r="AD1232" s="7"/>
      <c r="AE1232" s="9"/>
      <c r="AF1232" s="7"/>
      <c r="AG1232" s="7"/>
      <c r="AH1232" s="6"/>
      <c r="AI1232" s="6"/>
      <c r="AJ1232" s="6"/>
      <c r="AK1232" s="6"/>
      <c r="AL1232" s="6"/>
      <c r="AM1232" s="6"/>
      <c r="AN1232" s="6"/>
      <c r="AO1232" s="6"/>
      <c r="AP1232" s="6"/>
      <c r="AQ1232" s="6"/>
      <c r="AR1232" s="6"/>
      <c r="AS1232" s="6"/>
      <c r="AT1232" s="6"/>
      <c r="AU1232" s="6"/>
      <c r="AV1232" s="6"/>
      <c r="AW1232" s="6"/>
      <c r="AX1232" s="6"/>
      <c r="AY1232" s="6"/>
      <c r="AZ1232" s="6"/>
      <c r="BA1232" s="6"/>
      <c r="BB1232" s="6"/>
      <c r="BC1232" s="6"/>
      <c r="BD1232" s="6"/>
      <c r="BE1232" s="6"/>
      <c r="BF1232" s="6"/>
      <c r="BG1232" s="6"/>
      <c r="BH1232" s="6"/>
      <c r="BI1232" s="6"/>
      <c r="BJ1232" s="6"/>
      <c r="BK1232" s="6"/>
      <c r="BL1232" s="6"/>
      <c r="BM1232" s="6"/>
      <c r="BN1232" s="6"/>
      <c r="BO1232" s="6"/>
      <c r="BP1232" s="6"/>
      <c r="BQ1232" s="6"/>
      <c r="BR1232" s="6"/>
      <c r="BS1232" s="6"/>
      <c r="BT1232" s="6"/>
      <c r="BU1232" s="6"/>
      <c r="BV1232" s="6"/>
      <c r="BW1232" s="6"/>
      <c r="BX1232" s="6"/>
      <c r="BY1232" s="6"/>
      <c r="BZ1232" s="6"/>
      <c r="CA1232" s="6"/>
      <c r="CB1232" s="6"/>
      <c r="CC1232" s="6"/>
      <c r="CD1232" s="6"/>
      <c r="CE1232" s="6"/>
      <c r="CF1232" s="6"/>
      <c r="CG1232" s="6"/>
      <c r="CH1232" s="6"/>
      <c r="CI1232" s="6"/>
      <c r="CJ1232" s="6"/>
      <c r="CK1232" s="6"/>
      <c r="CL1232" s="6"/>
      <c r="CM1232" s="6"/>
      <c r="CN1232" s="6"/>
      <c r="CO1232" s="6"/>
      <c r="CP1232" s="6"/>
      <c r="CQ1232" s="6"/>
      <c r="CR1232" s="6"/>
      <c r="CS1232" s="6"/>
      <c r="CT1232" s="6"/>
      <c r="CU1232" s="6"/>
      <c r="CV1232" s="6"/>
      <c r="CW1232" s="6"/>
      <c r="CX1232" s="6"/>
      <c r="CY1232" s="6"/>
      <c r="CZ1232" s="6"/>
      <c r="DA1232" s="6"/>
      <c r="DB1232" s="6"/>
      <c r="DC1232" s="6"/>
      <c r="DD1232" s="6"/>
      <c r="DE1232" s="6"/>
      <c r="DF1232" s="6"/>
      <c r="DG1232" s="6"/>
      <c r="DH1232" s="6"/>
      <c r="DI1232" s="6"/>
      <c r="DJ1232" s="6"/>
      <c r="DK1232" s="6"/>
      <c r="DL1232" s="6"/>
      <c r="DM1232" s="6"/>
      <c r="DN1232" s="6"/>
      <c r="DO1232" s="6"/>
      <c r="DP1232" s="6"/>
      <c r="DQ1232" s="6"/>
      <c r="DR1232" s="6"/>
      <c r="DS1232" s="6"/>
      <c r="DT1232" s="6"/>
      <c r="DU1232" s="6"/>
      <c r="DV1232" s="6"/>
      <c r="DW1232" s="6"/>
      <c r="DX1232" s="6"/>
      <c r="DY1232" s="6"/>
      <c r="DZ1232" s="6"/>
      <c r="EA1232" s="6"/>
      <c r="EB1232" s="6"/>
      <c r="EC1232" s="6"/>
      <c r="ED1232" s="6"/>
      <c r="EE1232" s="6"/>
      <c r="EF1232" s="6"/>
      <c r="EG1232" s="6"/>
      <c r="EH1232" s="6"/>
      <c r="EI1232" s="6"/>
      <c r="EJ1232" s="6"/>
      <c r="EK1232" s="6"/>
      <c r="EL1232" s="6"/>
      <c r="EM1232" s="6"/>
      <c r="EN1232" s="6"/>
      <c r="EO1232" s="6"/>
      <c r="EP1232" s="6"/>
      <c r="EQ1232" s="6"/>
      <c r="ER1232" s="6"/>
      <c r="ES1232" s="6"/>
      <c r="ET1232" s="6"/>
      <c r="EU1232" s="6"/>
      <c r="EV1232" s="6"/>
      <c r="EW1232" s="6"/>
      <c r="EX1232" s="6"/>
      <c r="EY1232" s="6"/>
      <c r="EZ1232" s="6"/>
      <c r="FA1232" s="6"/>
      <c r="FB1232" s="6"/>
      <c r="FC1232" s="6"/>
      <c r="FD1232" s="6"/>
      <c r="FE1232" s="6"/>
      <c r="FF1232" s="6"/>
      <c r="FG1232" s="6"/>
      <c r="FH1232" s="6"/>
      <c r="FI1232" s="6"/>
      <c r="FJ1232" s="6"/>
      <c r="FK1232" s="6"/>
      <c r="FL1232" s="6"/>
      <c r="FM1232" s="6"/>
      <c r="FN1232" s="6"/>
      <c r="FO1232" s="6"/>
      <c r="FP1232" s="6"/>
      <c r="FQ1232" s="6"/>
      <c r="FR1232" s="6"/>
      <c r="FS1232" s="6"/>
      <c r="FT1232" s="6"/>
      <c r="FU1232" s="6"/>
      <c r="FV1232" s="6"/>
      <c r="FW1232" s="6"/>
      <c r="FX1232" s="6"/>
      <c r="FY1232" s="6"/>
      <c r="FZ1232" s="6"/>
      <c r="GA1232" s="6"/>
      <c r="GB1232" s="6"/>
      <c r="GC1232" s="6"/>
      <c r="GD1232" s="6"/>
      <c r="GE1232" s="6"/>
      <c r="GF1232" s="6"/>
      <c r="GG1232" s="6"/>
      <c r="GH1232" s="6"/>
      <c r="GI1232" s="6"/>
      <c r="GJ1232" s="6"/>
      <c r="GK1232" s="6"/>
      <c r="GL1232" s="6"/>
      <c r="GM1232" s="6"/>
      <c r="GN1232" s="6"/>
      <c r="GO1232" s="6"/>
      <c r="GP1232" s="6"/>
      <c r="GQ1232" s="6"/>
      <c r="GR1232" s="6"/>
      <c r="GS1232" s="6"/>
      <c r="GT1232" s="6"/>
      <c r="GU1232" s="6"/>
      <c r="GV1232" s="6"/>
      <c r="GW1232" s="6"/>
      <c r="GX1232" s="6"/>
      <c r="GY1232" s="6"/>
      <c r="GZ1232" s="6"/>
    </row>
    <row r="1233" spans="1:208" x14ac:dyDescent="0.15">
      <c r="A1233" s="153">
        <f t="shared" si="361"/>
        <v>43849</v>
      </c>
      <c r="B1233" s="23" t="str">
        <f t="shared" ca="1" si="371"/>
        <v>n.d</v>
      </c>
      <c r="C1233" s="18">
        <f t="shared" si="362"/>
        <v>285000</v>
      </c>
      <c r="D1233" s="17">
        <f ca="1">IF(A1233&lt;$B$1,VLOOKUP(A1233,[1]DI!$A$4:$B$15000,2,FALSE),0)</f>
        <v>0</v>
      </c>
      <c r="E1233" s="18">
        <f t="shared" ca="1" si="356"/>
        <v>1</v>
      </c>
      <c r="F1233" s="18">
        <f ca="1">(TRUNC(PRODUCT($E$12:$E1232),16))</f>
        <v>1.19285434303586</v>
      </c>
      <c r="G1233" s="18">
        <f t="shared" ca="1" si="355"/>
        <v>1.19285434303586</v>
      </c>
      <c r="H1233" s="18">
        <f t="shared" ca="1" si="357"/>
        <v>1</v>
      </c>
      <c r="I1233" s="17">
        <f t="shared" si="363"/>
        <v>0.03</v>
      </c>
      <c r="J1233" s="5">
        <f t="shared" si="364"/>
        <v>43724</v>
      </c>
      <c r="K1233" s="2">
        <f t="shared" si="365"/>
        <v>86</v>
      </c>
      <c r="L1233" s="27">
        <f t="shared" si="366"/>
        <v>87</v>
      </c>
      <c r="M1233" s="14">
        <f t="shared" si="358"/>
        <v>1.0102570710000001</v>
      </c>
      <c r="N1233" s="14">
        <f t="shared" ca="1" si="359"/>
        <v>1.0102570710000001</v>
      </c>
      <c r="O1233" s="27">
        <f t="shared" si="372"/>
        <v>0</v>
      </c>
      <c r="P1233" s="18">
        <f t="shared" ca="1" si="360"/>
        <v>2923.2652349999998</v>
      </c>
      <c r="Q1233" s="3">
        <f t="shared" si="367"/>
        <v>0</v>
      </c>
      <c r="R1233" s="4" t="str">
        <f t="shared" si="368"/>
        <v>A+J=</v>
      </c>
      <c r="S1233" s="5">
        <f t="shared" si="369"/>
        <v>43906</v>
      </c>
      <c r="T1233" s="8">
        <f t="shared" si="370"/>
        <v>0</v>
      </c>
      <c r="U1233" s="7"/>
      <c r="V1233" s="7"/>
      <c r="W1233" s="7"/>
      <c r="X1233" s="8"/>
      <c r="Y1233" s="6"/>
      <c r="Z1233" s="7"/>
      <c r="AA1233" s="8"/>
      <c r="AB1233" s="8"/>
      <c r="AC1233" s="8"/>
      <c r="AD1233" s="7"/>
      <c r="AE1233" s="9"/>
      <c r="AF1233" s="7"/>
      <c r="AG1233" s="7"/>
      <c r="AH1233" s="6"/>
      <c r="AI1233" s="6"/>
      <c r="AJ1233" s="6"/>
      <c r="AK1233" s="6"/>
      <c r="AL1233" s="6"/>
      <c r="AM1233" s="6"/>
      <c r="AN1233" s="6"/>
      <c r="AO1233" s="6"/>
      <c r="AP1233" s="6"/>
      <c r="AQ1233" s="6"/>
      <c r="AR1233" s="6"/>
      <c r="AS1233" s="6"/>
      <c r="AT1233" s="6"/>
      <c r="AU1233" s="6"/>
      <c r="AV1233" s="6"/>
      <c r="AW1233" s="6"/>
      <c r="AX1233" s="6"/>
      <c r="AY1233" s="6"/>
      <c r="AZ1233" s="6"/>
      <c r="BA1233" s="6"/>
      <c r="BB1233" s="6"/>
      <c r="BC1233" s="6"/>
      <c r="BD1233" s="6"/>
      <c r="BE1233" s="6"/>
      <c r="BF1233" s="6"/>
      <c r="BG1233" s="6"/>
      <c r="BH1233" s="6"/>
      <c r="BI1233" s="6"/>
      <c r="BJ1233" s="6"/>
      <c r="BK1233" s="6"/>
      <c r="BL1233" s="6"/>
      <c r="BM1233" s="6"/>
      <c r="BN1233" s="6"/>
      <c r="BO1233" s="6"/>
      <c r="BP1233" s="6"/>
      <c r="BQ1233" s="6"/>
      <c r="BR1233" s="6"/>
      <c r="BS1233" s="6"/>
      <c r="BT1233" s="6"/>
      <c r="BU1233" s="6"/>
      <c r="BV1233" s="6"/>
      <c r="BW1233" s="6"/>
      <c r="BX1233" s="6"/>
      <c r="BY1233" s="6"/>
      <c r="BZ1233" s="6"/>
      <c r="CA1233" s="6"/>
      <c r="CB1233" s="6"/>
      <c r="CC1233" s="6"/>
      <c r="CD1233" s="6"/>
      <c r="CE1233" s="6"/>
      <c r="CF1233" s="6"/>
      <c r="CG1233" s="6"/>
      <c r="CH1233" s="6"/>
      <c r="CI1233" s="6"/>
      <c r="CJ1233" s="6"/>
      <c r="CK1233" s="6"/>
      <c r="CL1233" s="6"/>
      <c r="CM1233" s="6"/>
      <c r="CN1233" s="6"/>
      <c r="CO1233" s="6"/>
      <c r="CP1233" s="6"/>
      <c r="CQ1233" s="6"/>
      <c r="CR1233" s="6"/>
      <c r="CS1233" s="6"/>
      <c r="CT1233" s="6"/>
      <c r="CU1233" s="6"/>
      <c r="CV1233" s="6"/>
      <c r="CW1233" s="6"/>
      <c r="CX1233" s="6"/>
      <c r="CY1233" s="6"/>
      <c r="CZ1233" s="6"/>
      <c r="DA1233" s="6"/>
      <c r="DB1233" s="6"/>
      <c r="DC1233" s="6"/>
      <c r="DD1233" s="6"/>
      <c r="DE1233" s="6"/>
      <c r="DF1233" s="6"/>
      <c r="DG1233" s="6"/>
      <c r="DH1233" s="6"/>
      <c r="DI1233" s="6"/>
      <c r="DJ1233" s="6"/>
      <c r="DK1233" s="6"/>
      <c r="DL1233" s="6"/>
      <c r="DM1233" s="6"/>
      <c r="DN1233" s="6"/>
      <c r="DO1233" s="6"/>
      <c r="DP1233" s="6"/>
      <c r="DQ1233" s="6"/>
      <c r="DR1233" s="6"/>
      <c r="DS1233" s="6"/>
      <c r="DT1233" s="6"/>
      <c r="DU1233" s="6"/>
      <c r="DV1233" s="6"/>
      <c r="DW1233" s="6"/>
      <c r="DX1233" s="6"/>
      <c r="DY1233" s="6"/>
      <c r="DZ1233" s="6"/>
      <c r="EA1233" s="6"/>
      <c r="EB1233" s="6"/>
      <c r="EC1233" s="6"/>
      <c r="ED1233" s="6"/>
      <c r="EE1233" s="6"/>
      <c r="EF1233" s="6"/>
      <c r="EG1233" s="6"/>
      <c r="EH1233" s="6"/>
      <c r="EI1233" s="6"/>
      <c r="EJ1233" s="6"/>
      <c r="EK1233" s="6"/>
      <c r="EL1233" s="6"/>
      <c r="EM1233" s="6"/>
      <c r="EN1233" s="6"/>
      <c r="EO1233" s="6"/>
      <c r="EP1233" s="6"/>
      <c r="EQ1233" s="6"/>
      <c r="ER1233" s="6"/>
      <c r="ES1233" s="6"/>
      <c r="ET1233" s="6"/>
      <c r="EU1233" s="6"/>
      <c r="EV1233" s="6"/>
      <c r="EW1233" s="6"/>
      <c r="EX1233" s="6"/>
      <c r="EY1233" s="6"/>
      <c r="EZ1233" s="6"/>
      <c r="FA1233" s="6"/>
      <c r="FB1233" s="6"/>
      <c r="FC1233" s="6"/>
      <c r="FD1233" s="6"/>
      <c r="FE1233" s="6"/>
      <c r="FF1233" s="6"/>
      <c r="FG1233" s="6"/>
      <c r="FH1233" s="6"/>
      <c r="FI1233" s="6"/>
      <c r="FJ1233" s="6"/>
      <c r="FK1233" s="6"/>
      <c r="FL1233" s="6"/>
      <c r="FM1233" s="6"/>
      <c r="FN1233" s="6"/>
      <c r="FO1233" s="6"/>
      <c r="FP1233" s="6"/>
      <c r="FQ1233" s="6"/>
      <c r="FR1233" s="6"/>
      <c r="FS1233" s="6"/>
      <c r="FT1233" s="6"/>
      <c r="FU1233" s="6"/>
      <c r="FV1233" s="6"/>
      <c r="FW1233" s="6"/>
      <c r="FX1233" s="6"/>
      <c r="FY1233" s="6"/>
      <c r="FZ1233" s="6"/>
      <c r="GA1233" s="6"/>
      <c r="GB1233" s="6"/>
      <c r="GC1233" s="6"/>
      <c r="GD1233" s="6"/>
      <c r="GE1233" s="6"/>
      <c r="GF1233" s="6"/>
      <c r="GG1233" s="6"/>
      <c r="GH1233" s="6"/>
      <c r="GI1233" s="6"/>
      <c r="GJ1233" s="6"/>
      <c r="GK1233" s="6"/>
      <c r="GL1233" s="6"/>
      <c r="GM1233" s="6"/>
      <c r="GN1233" s="6"/>
      <c r="GO1233" s="6"/>
      <c r="GP1233" s="6"/>
      <c r="GQ1233" s="6"/>
      <c r="GR1233" s="6"/>
      <c r="GS1233" s="6"/>
      <c r="GT1233" s="6"/>
      <c r="GU1233" s="6"/>
      <c r="GV1233" s="6"/>
      <c r="GW1233" s="6"/>
      <c r="GX1233" s="6"/>
      <c r="GY1233" s="6"/>
      <c r="GZ1233" s="6"/>
    </row>
    <row r="1234" spans="1:208" x14ac:dyDescent="0.15">
      <c r="A1234" s="153">
        <f t="shared" si="361"/>
        <v>43850</v>
      </c>
      <c r="B1234" s="23" t="str">
        <f t="shared" ca="1" si="371"/>
        <v>n.d</v>
      </c>
      <c r="C1234" s="18">
        <f t="shared" si="362"/>
        <v>285000</v>
      </c>
      <c r="D1234" s="17">
        <f ca="1">IF(A1234&lt;$B$1,VLOOKUP(A1234,[1]DI!$A$4:$B$15000,2,FALSE),0)</f>
        <v>0</v>
      </c>
      <c r="E1234" s="18">
        <f t="shared" ca="1" si="356"/>
        <v>1</v>
      </c>
      <c r="F1234" s="18">
        <f ca="1">(TRUNC(PRODUCT($E$12:$E1233),16))</f>
        <v>1.19285434303586</v>
      </c>
      <c r="G1234" s="18">
        <f t="shared" ca="1" si="355"/>
        <v>1.19285434303586</v>
      </c>
      <c r="H1234" s="18">
        <f t="shared" ca="1" si="357"/>
        <v>1</v>
      </c>
      <c r="I1234" s="17">
        <f t="shared" si="363"/>
        <v>0.03</v>
      </c>
      <c r="J1234" s="5">
        <f t="shared" si="364"/>
        <v>43724</v>
      </c>
      <c r="K1234" s="2">
        <f t="shared" si="365"/>
        <v>87</v>
      </c>
      <c r="L1234" s="27">
        <f t="shared" si="366"/>
        <v>87</v>
      </c>
      <c r="M1234" s="14">
        <f t="shared" si="358"/>
        <v>1.0102570710000001</v>
      </c>
      <c r="N1234" s="14">
        <f t="shared" ca="1" si="359"/>
        <v>1.0102570710000001</v>
      </c>
      <c r="O1234" s="27">
        <f t="shared" si="372"/>
        <v>0</v>
      </c>
      <c r="P1234" s="18">
        <f t="shared" ca="1" si="360"/>
        <v>2923.2652349999998</v>
      </c>
      <c r="Q1234" s="3">
        <f t="shared" si="367"/>
        <v>0</v>
      </c>
      <c r="R1234" s="4" t="str">
        <f t="shared" si="368"/>
        <v>A+J=</v>
      </c>
      <c r="S1234" s="5">
        <f t="shared" si="369"/>
        <v>43906</v>
      </c>
      <c r="T1234" s="8">
        <f t="shared" si="370"/>
        <v>0</v>
      </c>
      <c r="U1234" s="7"/>
      <c r="V1234" s="7"/>
      <c r="W1234" s="7"/>
      <c r="X1234" s="8"/>
      <c r="Y1234" s="6"/>
      <c r="Z1234" s="7"/>
      <c r="AA1234" s="8"/>
      <c r="AB1234" s="8"/>
      <c r="AC1234" s="8"/>
      <c r="AD1234" s="7"/>
      <c r="AE1234" s="9"/>
      <c r="AF1234" s="7"/>
      <c r="AG1234" s="7"/>
      <c r="AH1234" s="6"/>
      <c r="AI1234" s="6"/>
      <c r="AJ1234" s="6"/>
      <c r="AK1234" s="6"/>
      <c r="AL1234" s="6"/>
      <c r="AM1234" s="6"/>
      <c r="AN1234" s="6"/>
      <c r="AO1234" s="6"/>
      <c r="AP1234" s="6"/>
      <c r="AQ1234" s="6"/>
      <c r="AR1234" s="6"/>
      <c r="AS1234" s="6"/>
      <c r="AT1234" s="6"/>
      <c r="AU1234" s="6"/>
      <c r="AV1234" s="6"/>
      <c r="AW1234" s="6"/>
      <c r="AX1234" s="6"/>
      <c r="AY1234" s="6"/>
      <c r="AZ1234" s="6"/>
      <c r="BA1234" s="6"/>
      <c r="BB1234" s="6"/>
      <c r="BC1234" s="6"/>
      <c r="BD1234" s="6"/>
      <c r="BE1234" s="6"/>
      <c r="BF1234" s="6"/>
      <c r="BG1234" s="6"/>
      <c r="BH1234" s="6"/>
      <c r="BI1234" s="6"/>
      <c r="BJ1234" s="6"/>
      <c r="BK1234" s="6"/>
      <c r="BL1234" s="6"/>
      <c r="BM1234" s="6"/>
      <c r="BN1234" s="6"/>
      <c r="BO1234" s="6"/>
      <c r="BP1234" s="6"/>
      <c r="BQ1234" s="6"/>
      <c r="BR1234" s="6"/>
      <c r="BS1234" s="6"/>
      <c r="BT1234" s="6"/>
      <c r="BU1234" s="6"/>
      <c r="BV1234" s="6"/>
      <c r="BW1234" s="6"/>
      <c r="BX1234" s="6"/>
      <c r="BY1234" s="6"/>
      <c r="BZ1234" s="6"/>
      <c r="CA1234" s="6"/>
      <c r="CB1234" s="6"/>
      <c r="CC1234" s="6"/>
      <c r="CD1234" s="6"/>
      <c r="CE1234" s="6"/>
      <c r="CF1234" s="6"/>
      <c r="CG1234" s="6"/>
      <c r="CH1234" s="6"/>
      <c r="CI1234" s="6"/>
      <c r="CJ1234" s="6"/>
      <c r="CK1234" s="6"/>
      <c r="CL1234" s="6"/>
      <c r="CM1234" s="6"/>
      <c r="CN1234" s="6"/>
      <c r="CO1234" s="6"/>
      <c r="CP1234" s="6"/>
      <c r="CQ1234" s="6"/>
      <c r="CR1234" s="6"/>
      <c r="CS1234" s="6"/>
      <c r="CT1234" s="6"/>
      <c r="CU1234" s="6"/>
      <c r="CV1234" s="6"/>
      <c r="CW1234" s="6"/>
      <c r="CX1234" s="6"/>
      <c r="CY1234" s="6"/>
      <c r="CZ1234" s="6"/>
      <c r="DA1234" s="6"/>
      <c r="DB1234" s="6"/>
      <c r="DC1234" s="6"/>
      <c r="DD1234" s="6"/>
      <c r="DE1234" s="6"/>
      <c r="DF1234" s="6"/>
      <c r="DG1234" s="6"/>
      <c r="DH1234" s="6"/>
      <c r="DI1234" s="6"/>
      <c r="DJ1234" s="6"/>
      <c r="DK1234" s="6"/>
      <c r="DL1234" s="6"/>
      <c r="DM1234" s="6"/>
      <c r="DN1234" s="6"/>
      <c r="DO1234" s="6"/>
      <c r="DP1234" s="6"/>
      <c r="DQ1234" s="6"/>
      <c r="DR1234" s="6"/>
      <c r="DS1234" s="6"/>
      <c r="DT1234" s="6"/>
      <c r="DU1234" s="6"/>
      <c r="DV1234" s="6"/>
      <c r="DW1234" s="6"/>
      <c r="DX1234" s="6"/>
      <c r="DY1234" s="6"/>
      <c r="DZ1234" s="6"/>
      <c r="EA1234" s="6"/>
      <c r="EB1234" s="6"/>
      <c r="EC1234" s="6"/>
      <c r="ED1234" s="6"/>
      <c r="EE1234" s="6"/>
      <c r="EF1234" s="6"/>
      <c r="EG1234" s="6"/>
      <c r="EH1234" s="6"/>
      <c r="EI1234" s="6"/>
      <c r="EJ1234" s="6"/>
      <c r="EK1234" s="6"/>
      <c r="EL1234" s="6"/>
      <c r="EM1234" s="6"/>
      <c r="EN1234" s="6"/>
      <c r="EO1234" s="6"/>
      <c r="EP1234" s="6"/>
      <c r="EQ1234" s="6"/>
      <c r="ER1234" s="6"/>
      <c r="ES1234" s="6"/>
      <c r="ET1234" s="6"/>
      <c r="EU1234" s="6"/>
      <c r="EV1234" s="6"/>
      <c r="EW1234" s="6"/>
      <c r="EX1234" s="6"/>
      <c r="EY1234" s="6"/>
      <c r="EZ1234" s="6"/>
      <c r="FA1234" s="6"/>
      <c r="FB1234" s="6"/>
      <c r="FC1234" s="6"/>
      <c r="FD1234" s="6"/>
      <c r="FE1234" s="6"/>
      <c r="FF1234" s="6"/>
      <c r="FG1234" s="6"/>
      <c r="FH1234" s="6"/>
      <c r="FI1234" s="6"/>
      <c r="FJ1234" s="6"/>
      <c r="FK1234" s="6"/>
      <c r="FL1234" s="6"/>
      <c r="FM1234" s="6"/>
      <c r="FN1234" s="6"/>
      <c r="FO1234" s="6"/>
      <c r="FP1234" s="6"/>
      <c r="FQ1234" s="6"/>
      <c r="FR1234" s="6"/>
      <c r="FS1234" s="6"/>
      <c r="FT1234" s="6"/>
      <c r="FU1234" s="6"/>
      <c r="FV1234" s="6"/>
      <c r="FW1234" s="6"/>
      <c r="FX1234" s="6"/>
      <c r="FY1234" s="6"/>
      <c r="FZ1234" s="6"/>
      <c r="GA1234" s="6"/>
      <c r="GB1234" s="6"/>
      <c r="GC1234" s="6"/>
      <c r="GD1234" s="6"/>
      <c r="GE1234" s="6"/>
      <c r="GF1234" s="6"/>
      <c r="GG1234" s="6"/>
      <c r="GH1234" s="6"/>
      <c r="GI1234" s="6"/>
      <c r="GJ1234" s="6"/>
      <c r="GK1234" s="6"/>
      <c r="GL1234" s="6"/>
      <c r="GM1234" s="6"/>
      <c r="GN1234" s="6"/>
      <c r="GO1234" s="6"/>
      <c r="GP1234" s="6"/>
      <c r="GQ1234" s="6"/>
      <c r="GR1234" s="6"/>
      <c r="GS1234" s="6"/>
      <c r="GT1234" s="6"/>
      <c r="GU1234" s="6"/>
      <c r="GV1234" s="6"/>
      <c r="GW1234" s="6"/>
      <c r="GX1234" s="6"/>
      <c r="GY1234" s="6"/>
      <c r="GZ1234" s="6"/>
    </row>
    <row r="1235" spans="1:208" x14ac:dyDescent="0.15">
      <c r="A1235" s="153">
        <f t="shared" si="361"/>
        <v>43851</v>
      </c>
      <c r="B1235" s="23" t="str">
        <f t="shared" ca="1" si="371"/>
        <v>n.d</v>
      </c>
      <c r="C1235" s="18">
        <f t="shared" si="362"/>
        <v>285000</v>
      </c>
      <c r="D1235" s="17">
        <f ca="1">IF(A1235&lt;$B$1,VLOOKUP(A1235,[1]DI!$A$4:$B$15000,2,FALSE),0)</f>
        <v>0</v>
      </c>
      <c r="E1235" s="18">
        <f t="shared" ca="1" si="356"/>
        <v>1</v>
      </c>
      <c r="F1235" s="18">
        <f ca="1">(TRUNC(PRODUCT($E$12:$E1234),16))</f>
        <v>1.19285434303586</v>
      </c>
      <c r="G1235" s="18">
        <f t="shared" ca="1" si="355"/>
        <v>1.19285434303586</v>
      </c>
      <c r="H1235" s="18">
        <f t="shared" ca="1" si="357"/>
        <v>1</v>
      </c>
      <c r="I1235" s="17">
        <f t="shared" si="363"/>
        <v>0.03</v>
      </c>
      <c r="J1235" s="5">
        <f t="shared" si="364"/>
        <v>43724</v>
      </c>
      <c r="K1235" s="2">
        <f t="shared" si="365"/>
        <v>88</v>
      </c>
      <c r="L1235" s="27">
        <f t="shared" si="366"/>
        <v>88</v>
      </c>
      <c r="M1235" s="14">
        <f t="shared" si="358"/>
        <v>1.0103755780000001</v>
      </c>
      <c r="N1235" s="14">
        <f t="shared" ca="1" si="359"/>
        <v>1.0103755780000001</v>
      </c>
      <c r="O1235" s="27">
        <f t="shared" si="372"/>
        <v>0</v>
      </c>
      <c r="P1235" s="18">
        <f t="shared" ca="1" si="360"/>
        <v>2957.03973</v>
      </c>
      <c r="Q1235" s="3">
        <f t="shared" si="367"/>
        <v>0</v>
      </c>
      <c r="R1235" s="4" t="str">
        <f t="shared" si="368"/>
        <v>A+J=</v>
      </c>
      <c r="S1235" s="5">
        <f t="shared" si="369"/>
        <v>43906</v>
      </c>
      <c r="T1235" s="8">
        <f t="shared" si="370"/>
        <v>0</v>
      </c>
      <c r="U1235" s="7"/>
      <c r="V1235" s="7"/>
      <c r="W1235" s="7"/>
      <c r="X1235" s="8"/>
      <c r="Y1235" s="6"/>
      <c r="Z1235" s="7"/>
      <c r="AA1235" s="8"/>
      <c r="AB1235" s="8"/>
      <c r="AC1235" s="8"/>
      <c r="AD1235" s="7"/>
      <c r="AE1235" s="9"/>
      <c r="AF1235" s="7"/>
      <c r="AG1235" s="7"/>
      <c r="AH1235" s="6"/>
      <c r="AI1235" s="6"/>
      <c r="AJ1235" s="6"/>
      <c r="AK1235" s="6"/>
      <c r="AL1235" s="6"/>
      <c r="AM1235" s="6"/>
      <c r="AN1235" s="6"/>
      <c r="AO1235" s="6"/>
      <c r="AP1235" s="6"/>
      <c r="AQ1235" s="6"/>
      <c r="AR1235" s="6"/>
      <c r="AS1235" s="6"/>
      <c r="AT1235" s="6"/>
      <c r="AU1235" s="6"/>
      <c r="AV1235" s="6"/>
      <c r="AW1235" s="6"/>
      <c r="AX1235" s="6"/>
      <c r="AY1235" s="6"/>
      <c r="AZ1235" s="6"/>
      <c r="BA1235" s="6"/>
      <c r="BB1235" s="6"/>
      <c r="BC1235" s="6"/>
      <c r="BD1235" s="6"/>
      <c r="BE1235" s="6"/>
      <c r="BF1235" s="6"/>
      <c r="BG1235" s="6"/>
      <c r="BH1235" s="6"/>
      <c r="BI1235" s="6"/>
      <c r="BJ1235" s="6"/>
      <c r="BK1235" s="6"/>
      <c r="BL1235" s="6"/>
      <c r="BM1235" s="6"/>
      <c r="BN1235" s="6"/>
      <c r="BO1235" s="6"/>
      <c r="BP1235" s="6"/>
      <c r="BQ1235" s="6"/>
      <c r="BR1235" s="6"/>
      <c r="BS1235" s="6"/>
      <c r="BT1235" s="6"/>
      <c r="BU1235" s="6"/>
      <c r="BV1235" s="6"/>
      <c r="BW1235" s="6"/>
      <c r="BX1235" s="6"/>
      <c r="BY1235" s="6"/>
      <c r="BZ1235" s="6"/>
      <c r="CA1235" s="6"/>
      <c r="CB1235" s="6"/>
      <c r="CC1235" s="6"/>
      <c r="CD1235" s="6"/>
      <c r="CE1235" s="6"/>
      <c r="CF1235" s="6"/>
      <c r="CG1235" s="6"/>
      <c r="CH1235" s="6"/>
      <c r="CI1235" s="6"/>
      <c r="CJ1235" s="6"/>
      <c r="CK1235" s="6"/>
      <c r="CL1235" s="6"/>
      <c r="CM1235" s="6"/>
      <c r="CN1235" s="6"/>
      <c r="CO1235" s="6"/>
      <c r="CP1235" s="6"/>
      <c r="CQ1235" s="6"/>
      <c r="CR1235" s="6"/>
      <c r="CS1235" s="6"/>
      <c r="CT1235" s="6"/>
      <c r="CU1235" s="6"/>
      <c r="CV1235" s="6"/>
      <c r="CW1235" s="6"/>
      <c r="CX1235" s="6"/>
      <c r="CY1235" s="6"/>
      <c r="CZ1235" s="6"/>
      <c r="DA1235" s="6"/>
      <c r="DB1235" s="6"/>
      <c r="DC1235" s="6"/>
      <c r="DD1235" s="6"/>
      <c r="DE1235" s="6"/>
      <c r="DF1235" s="6"/>
      <c r="DG1235" s="6"/>
      <c r="DH1235" s="6"/>
      <c r="DI1235" s="6"/>
      <c r="DJ1235" s="6"/>
      <c r="DK1235" s="6"/>
      <c r="DL1235" s="6"/>
      <c r="DM1235" s="6"/>
      <c r="DN1235" s="6"/>
      <c r="DO1235" s="6"/>
      <c r="DP1235" s="6"/>
      <c r="DQ1235" s="6"/>
      <c r="DR1235" s="6"/>
      <c r="DS1235" s="6"/>
      <c r="DT1235" s="6"/>
      <c r="DU1235" s="6"/>
      <c r="DV1235" s="6"/>
      <c r="DW1235" s="6"/>
      <c r="DX1235" s="6"/>
      <c r="DY1235" s="6"/>
      <c r="DZ1235" s="6"/>
      <c r="EA1235" s="6"/>
      <c r="EB1235" s="6"/>
      <c r="EC1235" s="6"/>
      <c r="ED1235" s="6"/>
      <c r="EE1235" s="6"/>
      <c r="EF1235" s="6"/>
      <c r="EG1235" s="6"/>
      <c r="EH1235" s="6"/>
      <c r="EI1235" s="6"/>
      <c r="EJ1235" s="6"/>
      <c r="EK1235" s="6"/>
      <c r="EL1235" s="6"/>
      <c r="EM1235" s="6"/>
      <c r="EN1235" s="6"/>
      <c r="EO1235" s="6"/>
      <c r="EP1235" s="6"/>
      <c r="EQ1235" s="6"/>
      <c r="ER1235" s="6"/>
      <c r="ES1235" s="6"/>
      <c r="ET1235" s="6"/>
      <c r="EU1235" s="6"/>
      <c r="EV1235" s="6"/>
      <c r="EW1235" s="6"/>
      <c r="EX1235" s="6"/>
      <c r="EY1235" s="6"/>
      <c r="EZ1235" s="6"/>
      <c r="FA1235" s="6"/>
      <c r="FB1235" s="6"/>
      <c r="FC1235" s="6"/>
      <c r="FD1235" s="6"/>
      <c r="FE1235" s="6"/>
      <c r="FF1235" s="6"/>
      <c r="FG1235" s="6"/>
      <c r="FH1235" s="6"/>
      <c r="FI1235" s="6"/>
      <c r="FJ1235" s="6"/>
      <c r="FK1235" s="6"/>
      <c r="FL1235" s="6"/>
      <c r="FM1235" s="6"/>
      <c r="FN1235" s="6"/>
      <c r="FO1235" s="6"/>
      <c r="FP1235" s="6"/>
      <c r="FQ1235" s="6"/>
      <c r="FR1235" s="6"/>
      <c r="FS1235" s="6"/>
      <c r="FT1235" s="6"/>
      <c r="FU1235" s="6"/>
      <c r="FV1235" s="6"/>
      <c r="FW1235" s="6"/>
      <c r="FX1235" s="6"/>
      <c r="FY1235" s="6"/>
      <c r="FZ1235" s="6"/>
      <c r="GA1235" s="6"/>
      <c r="GB1235" s="6"/>
      <c r="GC1235" s="6"/>
      <c r="GD1235" s="6"/>
      <c r="GE1235" s="6"/>
      <c r="GF1235" s="6"/>
      <c r="GG1235" s="6"/>
      <c r="GH1235" s="6"/>
      <c r="GI1235" s="6"/>
      <c r="GJ1235" s="6"/>
      <c r="GK1235" s="6"/>
      <c r="GL1235" s="6"/>
      <c r="GM1235" s="6"/>
      <c r="GN1235" s="6"/>
      <c r="GO1235" s="6"/>
      <c r="GP1235" s="6"/>
      <c r="GQ1235" s="6"/>
      <c r="GR1235" s="6"/>
      <c r="GS1235" s="6"/>
      <c r="GT1235" s="6"/>
      <c r="GU1235" s="6"/>
      <c r="GV1235" s="6"/>
      <c r="GW1235" s="6"/>
      <c r="GX1235" s="6"/>
      <c r="GY1235" s="6"/>
      <c r="GZ1235" s="6"/>
    </row>
    <row r="1236" spans="1:208" x14ac:dyDescent="0.15">
      <c r="A1236" s="153">
        <f t="shared" si="361"/>
        <v>43852</v>
      </c>
      <c r="B1236" s="23" t="str">
        <f t="shared" ca="1" si="371"/>
        <v>n.d</v>
      </c>
      <c r="C1236" s="18">
        <f t="shared" si="362"/>
        <v>285000</v>
      </c>
      <c r="D1236" s="17">
        <f ca="1">IF(A1236&lt;$B$1,VLOOKUP(A1236,[1]DI!$A$4:$B$15000,2,FALSE),0)</f>
        <v>0</v>
      </c>
      <c r="E1236" s="18">
        <f t="shared" ca="1" si="356"/>
        <v>1</v>
      </c>
      <c r="F1236" s="18">
        <f ca="1">(TRUNC(PRODUCT($E$12:$E1235),16))</f>
        <v>1.19285434303586</v>
      </c>
      <c r="G1236" s="18">
        <f t="shared" ca="1" si="355"/>
        <v>1.19285434303586</v>
      </c>
      <c r="H1236" s="18">
        <f t="shared" ca="1" si="357"/>
        <v>1</v>
      </c>
      <c r="I1236" s="17">
        <f t="shared" si="363"/>
        <v>0.03</v>
      </c>
      <c r="J1236" s="5">
        <f t="shared" si="364"/>
        <v>43724</v>
      </c>
      <c r="K1236" s="2">
        <f t="shared" si="365"/>
        <v>89</v>
      </c>
      <c r="L1236" s="27">
        <f t="shared" si="366"/>
        <v>89</v>
      </c>
      <c r="M1236" s="14">
        <f t="shared" si="358"/>
        <v>1.010494099</v>
      </c>
      <c r="N1236" s="14">
        <f t="shared" ca="1" si="359"/>
        <v>1.010494099</v>
      </c>
      <c r="O1236" s="27">
        <f t="shared" si="372"/>
        <v>0</v>
      </c>
      <c r="P1236" s="18">
        <f t="shared" ca="1" si="360"/>
        <v>2990.8182149899999</v>
      </c>
      <c r="Q1236" s="3">
        <f t="shared" si="367"/>
        <v>0</v>
      </c>
      <c r="R1236" s="4" t="str">
        <f t="shared" si="368"/>
        <v>A+J=</v>
      </c>
      <c r="S1236" s="5">
        <f t="shared" si="369"/>
        <v>43906</v>
      </c>
      <c r="T1236" s="8">
        <f t="shared" si="370"/>
        <v>0</v>
      </c>
      <c r="U1236" s="7"/>
      <c r="V1236" s="7"/>
      <c r="W1236" s="7"/>
      <c r="X1236" s="8"/>
      <c r="Y1236" s="6"/>
      <c r="Z1236" s="7"/>
      <c r="AA1236" s="8"/>
      <c r="AB1236" s="8"/>
      <c r="AC1236" s="8"/>
      <c r="AD1236" s="7"/>
      <c r="AE1236" s="9"/>
      <c r="AF1236" s="7"/>
      <c r="AG1236" s="7"/>
      <c r="AH1236" s="6"/>
      <c r="AI1236" s="6"/>
      <c r="AJ1236" s="6"/>
      <c r="AK1236" s="6"/>
      <c r="AL1236" s="6"/>
      <c r="AM1236" s="6"/>
      <c r="AN1236" s="6"/>
      <c r="AO1236" s="6"/>
      <c r="AP1236" s="6"/>
      <c r="AQ1236" s="6"/>
      <c r="AR1236" s="6"/>
      <c r="AS1236" s="6"/>
      <c r="AT1236" s="6"/>
      <c r="AU1236" s="6"/>
      <c r="AV1236" s="6"/>
      <c r="AW1236" s="6"/>
      <c r="AX1236" s="6"/>
      <c r="AY1236" s="6"/>
      <c r="AZ1236" s="6"/>
      <c r="BA1236" s="6"/>
      <c r="BB1236" s="6"/>
      <c r="BC1236" s="6"/>
      <c r="BD1236" s="6"/>
      <c r="BE1236" s="6"/>
      <c r="BF1236" s="6"/>
      <c r="BG1236" s="6"/>
      <c r="BH1236" s="6"/>
      <c r="BI1236" s="6"/>
      <c r="BJ1236" s="6"/>
      <c r="BK1236" s="6"/>
      <c r="BL1236" s="6"/>
      <c r="BM1236" s="6"/>
      <c r="BN1236" s="6"/>
      <c r="BO1236" s="6"/>
      <c r="BP1236" s="6"/>
      <c r="BQ1236" s="6"/>
      <c r="BR1236" s="6"/>
      <c r="BS1236" s="6"/>
      <c r="BT1236" s="6"/>
      <c r="BU1236" s="6"/>
      <c r="BV1236" s="6"/>
      <c r="BW1236" s="6"/>
      <c r="BX1236" s="6"/>
      <c r="BY1236" s="6"/>
      <c r="BZ1236" s="6"/>
      <c r="CA1236" s="6"/>
      <c r="CB1236" s="6"/>
      <c r="CC1236" s="6"/>
      <c r="CD1236" s="6"/>
      <c r="CE1236" s="6"/>
      <c r="CF1236" s="6"/>
      <c r="CG1236" s="6"/>
      <c r="CH1236" s="6"/>
      <c r="CI1236" s="6"/>
      <c r="CJ1236" s="6"/>
      <c r="CK1236" s="6"/>
      <c r="CL1236" s="6"/>
      <c r="CM1236" s="6"/>
      <c r="CN1236" s="6"/>
      <c r="CO1236" s="6"/>
      <c r="CP1236" s="6"/>
      <c r="CQ1236" s="6"/>
      <c r="CR1236" s="6"/>
      <c r="CS1236" s="6"/>
      <c r="CT1236" s="6"/>
      <c r="CU1236" s="6"/>
      <c r="CV1236" s="6"/>
      <c r="CW1236" s="6"/>
      <c r="CX1236" s="6"/>
      <c r="CY1236" s="6"/>
      <c r="CZ1236" s="6"/>
      <c r="DA1236" s="6"/>
      <c r="DB1236" s="6"/>
      <c r="DC1236" s="6"/>
      <c r="DD1236" s="6"/>
      <c r="DE1236" s="6"/>
      <c r="DF1236" s="6"/>
      <c r="DG1236" s="6"/>
      <c r="DH1236" s="6"/>
      <c r="DI1236" s="6"/>
      <c r="DJ1236" s="6"/>
      <c r="DK1236" s="6"/>
      <c r="DL1236" s="6"/>
      <c r="DM1236" s="6"/>
      <c r="DN1236" s="6"/>
      <c r="DO1236" s="6"/>
      <c r="DP1236" s="6"/>
      <c r="DQ1236" s="6"/>
      <c r="DR1236" s="6"/>
      <c r="DS1236" s="6"/>
      <c r="DT1236" s="6"/>
      <c r="DU1236" s="6"/>
      <c r="DV1236" s="6"/>
      <c r="DW1236" s="6"/>
      <c r="DX1236" s="6"/>
      <c r="DY1236" s="6"/>
      <c r="DZ1236" s="6"/>
      <c r="EA1236" s="6"/>
      <c r="EB1236" s="6"/>
      <c r="EC1236" s="6"/>
      <c r="ED1236" s="6"/>
      <c r="EE1236" s="6"/>
      <c r="EF1236" s="6"/>
      <c r="EG1236" s="6"/>
      <c r="EH1236" s="6"/>
      <c r="EI1236" s="6"/>
      <c r="EJ1236" s="6"/>
      <c r="EK1236" s="6"/>
      <c r="EL1236" s="6"/>
      <c r="EM1236" s="6"/>
      <c r="EN1236" s="6"/>
      <c r="EO1236" s="6"/>
      <c r="EP1236" s="6"/>
      <c r="EQ1236" s="6"/>
      <c r="ER1236" s="6"/>
      <c r="ES1236" s="6"/>
      <c r="ET1236" s="6"/>
      <c r="EU1236" s="6"/>
      <c r="EV1236" s="6"/>
      <c r="EW1236" s="6"/>
      <c r="EX1236" s="6"/>
      <c r="EY1236" s="6"/>
      <c r="EZ1236" s="6"/>
      <c r="FA1236" s="6"/>
      <c r="FB1236" s="6"/>
      <c r="FC1236" s="6"/>
      <c r="FD1236" s="6"/>
      <c r="FE1236" s="6"/>
      <c r="FF1236" s="6"/>
      <c r="FG1236" s="6"/>
      <c r="FH1236" s="6"/>
      <c r="FI1236" s="6"/>
      <c r="FJ1236" s="6"/>
      <c r="FK1236" s="6"/>
      <c r="FL1236" s="6"/>
      <c r="FM1236" s="6"/>
      <c r="FN1236" s="6"/>
      <c r="FO1236" s="6"/>
      <c r="FP1236" s="6"/>
      <c r="FQ1236" s="6"/>
      <c r="FR1236" s="6"/>
      <c r="FS1236" s="6"/>
      <c r="FT1236" s="6"/>
      <c r="FU1236" s="6"/>
      <c r="FV1236" s="6"/>
      <c r="FW1236" s="6"/>
      <c r="FX1236" s="6"/>
      <c r="FY1236" s="6"/>
      <c r="FZ1236" s="6"/>
      <c r="GA1236" s="6"/>
      <c r="GB1236" s="6"/>
      <c r="GC1236" s="6"/>
      <c r="GD1236" s="6"/>
      <c r="GE1236" s="6"/>
      <c r="GF1236" s="6"/>
      <c r="GG1236" s="6"/>
      <c r="GH1236" s="6"/>
      <c r="GI1236" s="6"/>
      <c r="GJ1236" s="6"/>
      <c r="GK1236" s="6"/>
      <c r="GL1236" s="6"/>
      <c r="GM1236" s="6"/>
      <c r="GN1236" s="6"/>
      <c r="GO1236" s="6"/>
      <c r="GP1236" s="6"/>
      <c r="GQ1236" s="6"/>
      <c r="GR1236" s="6"/>
      <c r="GS1236" s="6"/>
      <c r="GT1236" s="6"/>
      <c r="GU1236" s="6"/>
      <c r="GV1236" s="6"/>
      <c r="GW1236" s="6"/>
      <c r="GX1236" s="6"/>
      <c r="GY1236" s="6"/>
      <c r="GZ1236" s="6"/>
    </row>
    <row r="1237" spans="1:208" x14ac:dyDescent="0.15">
      <c r="A1237" s="153">
        <f t="shared" si="361"/>
        <v>43853</v>
      </c>
      <c r="B1237" s="23" t="str">
        <f t="shared" ca="1" si="371"/>
        <v>n.d</v>
      </c>
      <c r="C1237" s="18">
        <f t="shared" si="362"/>
        <v>285000</v>
      </c>
      <c r="D1237" s="17">
        <f ca="1">IF(A1237&lt;$B$1,VLOOKUP(A1237,[1]DI!$A$4:$B$15000,2,FALSE),0)</f>
        <v>0</v>
      </c>
      <c r="E1237" s="18">
        <f t="shared" ca="1" si="356"/>
        <v>1</v>
      </c>
      <c r="F1237" s="18">
        <f ca="1">(TRUNC(PRODUCT($E$12:$E1236),16))</f>
        <v>1.19285434303586</v>
      </c>
      <c r="G1237" s="18">
        <f t="shared" ca="1" si="355"/>
        <v>1.19285434303586</v>
      </c>
      <c r="H1237" s="18">
        <f t="shared" ca="1" si="357"/>
        <v>1</v>
      </c>
      <c r="I1237" s="17">
        <f t="shared" si="363"/>
        <v>0.03</v>
      </c>
      <c r="J1237" s="5">
        <f t="shared" si="364"/>
        <v>43724</v>
      </c>
      <c r="K1237" s="2">
        <f t="shared" si="365"/>
        <v>90</v>
      </c>
      <c r="L1237" s="27">
        <f t="shared" si="366"/>
        <v>90</v>
      </c>
      <c r="M1237" s="14">
        <f t="shared" si="358"/>
        <v>1.0106126339999999</v>
      </c>
      <c r="N1237" s="14">
        <f t="shared" ca="1" si="359"/>
        <v>1.0106126339999999</v>
      </c>
      <c r="O1237" s="27">
        <f t="shared" si="372"/>
        <v>0</v>
      </c>
      <c r="P1237" s="18">
        <f t="shared" ca="1" si="360"/>
        <v>3024.6006899899999</v>
      </c>
      <c r="Q1237" s="3">
        <f t="shared" si="367"/>
        <v>0</v>
      </c>
      <c r="R1237" s="4" t="str">
        <f t="shared" si="368"/>
        <v>A+J=</v>
      </c>
      <c r="S1237" s="5">
        <f t="shared" si="369"/>
        <v>43906</v>
      </c>
      <c r="T1237" s="8">
        <f t="shared" si="370"/>
        <v>0</v>
      </c>
      <c r="U1237" s="7"/>
      <c r="V1237" s="7"/>
      <c r="W1237" s="7"/>
      <c r="X1237" s="8"/>
      <c r="Y1237" s="6"/>
      <c r="Z1237" s="7"/>
      <c r="AA1237" s="8"/>
      <c r="AB1237" s="8"/>
      <c r="AC1237" s="8"/>
      <c r="AD1237" s="7"/>
      <c r="AE1237" s="9"/>
      <c r="AF1237" s="7"/>
      <c r="AG1237" s="7"/>
      <c r="AH1237" s="6"/>
      <c r="AI1237" s="6"/>
      <c r="AJ1237" s="6"/>
      <c r="AK1237" s="6"/>
      <c r="AL1237" s="6"/>
      <c r="AM1237" s="6"/>
      <c r="AN1237" s="6"/>
      <c r="AO1237" s="6"/>
      <c r="AP1237" s="6"/>
      <c r="AQ1237" s="6"/>
      <c r="AR1237" s="6"/>
      <c r="AS1237" s="6"/>
      <c r="AT1237" s="6"/>
      <c r="AU1237" s="6"/>
      <c r="AV1237" s="6"/>
      <c r="AW1237" s="6"/>
      <c r="AX1237" s="6"/>
      <c r="AY1237" s="6"/>
      <c r="AZ1237" s="6"/>
      <c r="BA1237" s="6"/>
      <c r="BB1237" s="6"/>
      <c r="BC1237" s="6"/>
      <c r="BD1237" s="6"/>
      <c r="BE1237" s="6"/>
      <c r="BF1237" s="6"/>
      <c r="BG1237" s="6"/>
      <c r="BH1237" s="6"/>
      <c r="BI1237" s="6"/>
      <c r="BJ1237" s="6"/>
      <c r="BK1237" s="6"/>
      <c r="BL1237" s="6"/>
      <c r="BM1237" s="6"/>
      <c r="BN1237" s="6"/>
      <c r="BO1237" s="6"/>
      <c r="BP1237" s="6"/>
      <c r="BQ1237" s="6"/>
      <c r="BR1237" s="6"/>
      <c r="BS1237" s="6"/>
      <c r="BT1237" s="6"/>
      <c r="BU1237" s="6"/>
      <c r="BV1237" s="6"/>
      <c r="BW1237" s="6"/>
      <c r="BX1237" s="6"/>
      <c r="BY1237" s="6"/>
      <c r="BZ1237" s="6"/>
      <c r="CA1237" s="6"/>
      <c r="CB1237" s="6"/>
      <c r="CC1237" s="6"/>
      <c r="CD1237" s="6"/>
      <c r="CE1237" s="6"/>
      <c r="CF1237" s="6"/>
      <c r="CG1237" s="6"/>
      <c r="CH1237" s="6"/>
      <c r="CI1237" s="6"/>
      <c r="CJ1237" s="6"/>
      <c r="CK1237" s="6"/>
      <c r="CL1237" s="6"/>
      <c r="CM1237" s="6"/>
      <c r="CN1237" s="6"/>
      <c r="CO1237" s="6"/>
      <c r="CP1237" s="6"/>
      <c r="CQ1237" s="6"/>
      <c r="CR1237" s="6"/>
      <c r="CS1237" s="6"/>
      <c r="CT1237" s="6"/>
      <c r="CU1237" s="6"/>
      <c r="CV1237" s="6"/>
      <c r="CW1237" s="6"/>
      <c r="CX1237" s="6"/>
      <c r="CY1237" s="6"/>
      <c r="CZ1237" s="6"/>
      <c r="DA1237" s="6"/>
      <c r="DB1237" s="6"/>
      <c r="DC1237" s="6"/>
      <c r="DD1237" s="6"/>
      <c r="DE1237" s="6"/>
      <c r="DF1237" s="6"/>
      <c r="DG1237" s="6"/>
      <c r="DH1237" s="6"/>
      <c r="DI1237" s="6"/>
      <c r="DJ1237" s="6"/>
      <c r="DK1237" s="6"/>
      <c r="DL1237" s="6"/>
      <c r="DM1237" s="6"/>
      <c r="DN1237" s="6"/>
      <c r="DO1237" s="6"/>
      <c r="DP1237" s="6"/>
      <c r="DQ1237" s="6"/>
      <c r="DR1237" s="6"/>
      <c r="DS1237" s="6"/>
      <c r="DT1237" s="6"/>
      <c r="DU1237" s="6"/>
      <c r="DV1237" s="6"/>
      <c r="DW1237" s="6"/>
      <c r="DX1237" s="6"/>
      <c r="DY1237" s="6"/>
      <c r="DZ1237" s="6"/>
      <c r="EA1237" s="6"/>
      <c r="EB1237" s="6"/>
      <c r="EC1237" s="6"/>
      <c r="ED1237" s="6"/>
      <c r="EE1237" s="6"/>
      <c r="EF1237" s="6"/>
      <c r="EG1237" s="6"/>
      <c r="EH1237" s="6"/>
      <c r="EI1237" s="6"/>
      <c r="EJ1237" s="6"/>
      <c r="EK1237" s="6"/>
      <c r="EL1237" s="6"/>
      <c r="EM1237" s="6"/>
      <c r="EN1237" s="6"/>
      <c r="EO1237" s="6"/>
      <c r="EP1237" s="6"/>
      <c r="EQ1237" s="6"/>
      <c r="ER1237" s="6"/>
      <c r="ES1237" s="6"/>
      <c r="ET1237" s="6"/>
      <c r="EU1237" s="6"/>
      <c r="EV1237" s="6"/>
      <c r="EW1237" s="6"/>
      <c r="EX1237" s="6"/>
      <c r="EY1237" s="6"/>
      <c r="EZ1237" s="6"/>
      <c r="FA1237" s="6"/>
      <c r="FB1237" s="6"/>
      <c r="FC1237" s="6"/>
      <c r="FD1237" s="6"/>
      <c r="FE1237" s="6"/>
      <c r="FF1237" s="6"/>
      <c r="FG1237" s="6"/>
      <c r="FH1237" s="6"/>
      <c r="FI1237" s="6"/>
      <c r="FJ1237" s="6"/>
      <c r="FK1237" s="6"/>
      <c r="FL1237" s="6"/>
      <c r="FM1237" s="6"/>
      <c r="FN1237" s="6"/>
      <c r="FO1237" s="6"/>
      <c r="FP1237" s="6"/>
      <c r="FQ1237" s="6"/>
      <c r="FR1237" s="6"/>
      <c r="FS1237" s="6"/>
      <c r="FT1237" s="6"/>
      <c r="FU1237" s="6"/>
      <c r="FV1237" s="6"/>
      <c r="FW1237" s="6"/>
      <c r="FX1237" s="6"/>
      <c r="FY1237" s="6"/>
      <c r="FZ1237" s="6"/>
      <c r="GA1237" s="6"/>
      <c r="GB1237" s="6"/>
      <c r="GC1237" s="6"/>
      <c r="GD1237" s="6"/>
      <c r="GE1237" s="6"/>
      <c r="GF1237" s="6"/>
      <c r="GG1237" s="6"/>
      <c r="GH1237" s="6"/>
      <c r="GI1237" s="6"/>
      <c r="GJ1237" s="6"/>
      <c r="GK1237" s="6"/>
      <c r="GL1237" s="6"/>
      <c r="GM1237" s="6"/>
      <c r="GN1237" s="6"/>
      <c r="GO1237" s="6"/>
      <c r="GP1237" s="6"/>
      <c r="GQ1237" s="6"/>
      <c r="GR1237" s="6"/>
      <c r="GS1237" s="6"/>
      <c r="GT1237" s="6"/>
      <c r="GU1237" s="6"/>
      <c r="GV1237" s="6"/>
      <c r="GW1237" s="6"/>
      <c r="GX1237" s="6"/>
      <c r="GY1237" s="6"/>
      <c r="GZ1237" s="6"/>
    </row>
    <row r="1238" spans="1:208" x14ac:dyDescent="0.15">
      <c r="A1238" s="153">
        <f t="shared" si="361"/>
        <v>43854</v>
      </c>
      <c r="B1238" s="23" t="str">
        <f t="shared" ca="1" si="371"/>
        <v>n.d</v>
      </c>
      <c r="C1238" s="18">
        <f t="shared" si="362"/>
        <v>285000</v>
      </c>
      <c r="D1238" s="17">
        <f ca="1">IF(A1238&lt;$B$1,VLOOKUP(A1238,[1]DI!$A$4:$B$15000,2,FALSE),0)</f>
        <v>0</v>
      </c>
      <c r="E1238" s="18">
        <f t="shared" ca="1" si="356"/>
        <v>1</v>
      </c>
      <c r="F1238" s="18">
        <f ca="1">(TRUNC(PRODUCT($E$12:$E1237),16))</f>
        <v>1.19285434303586</v>
      </c>
      <c r="G1238" s="18">
        <f t="shared" ca="1" si="355"/>
        <v>1.19285434303586</v>
      </c>
      <c r="H1238" s="18">
        <f t="shared" ca="1" si="357"/>
        <v>1</v>
      </c>
      <c r="I1238" s="17">
        <f t="shared" si="363"/>
        <v>0.03</v>
      </c>
      <c r="J1238" s="5">
        <f t="shared" si="364"/>
        <v>43724</v>
      </c>
      <c r="K1238" s="2">
        <f t="shared" si="365"/>
        <v>91</v>
      </c>
      <c r="L1238" s="27">
        <f t="shared" si="366"/>
        <v>91</v>
      </c>
      <c r="M1238" s="14">
        <f t="shared" si="358"/>
        <v>1.010731182</v>
      </c>
      <c r="N1238" s="14">
        <f t="shared" ca="1" si="359"/>
        <v>1.010731182</v>
      </c>
      <c r="O1238" s="27">
        <f t="shared" si="372"/>
        <v>0</v>
      </c>
      <c r="P1238" s="18">
        <f t="shared" ca="1" si="360"/>
        <v>3058.3868699999998</v>
      </c>
      <c r="Q1238" s="3">
        <f t="shared" si="367"/>
        <v>0</v>
      </c>
      <c r="R1238" s="4" t="str">
        <f t="shared" si="368"/>
        <v>A+J=</v>
      </c>
      <c r="S1238" s="5">
        <f t="shared" si="369"/>
        <v>43906</v>
      </c>
      <c r="T1238" s="8">
        <f t="shared" si="370"/>
        <v>0</v>
      </c>
      <c r="U1238" s="7"/>
      <c r="V1238" s="7"/>
      <c r="W1238" s="7"/>
      <c r="X1238" s="8"/>
      <c r="Y1238" s="6"/>
      <c r="Z1238" s="7"/>
      <c r="AA1238" s="8"/>
      <c r="AB1238" s="8"/>
      <c r="AC1238" s="8"/>
      <c r="AD1238" s="7"/>
      <c r="AE1238" s="9"/>
      <c r="AF1238" s="7"/>
      <c r="AG1238" s="7"/>
      <c r="AH1238" s="6"/>
      <c r="AI1238" s="6"/>
      <c r="AJ1238" s="6"/>
      <c r="AK1238" s="6"/>
      <c r="AL1238" s="6"/>
      <c r="AM1238" s="6"/>
      <c r="AN1238" s="6"/>
      <c r="AO1238" s="6"/>
      <c r="AP1238" s="6"/>
      <c r="AQ1238" s="6"/>
      <c r="AR1238" s="6"/>
      <c r="AS1238" s="6"/>
      <c r="AT1238" s="6"/>
      <c r="AU1238" s="6"/>
      <c r="AV1238" s="6"/>
      <c r="AW1238" s="6"/>
      <c r="AX1238" s="6"/>
      <c r="AY1238" s="6"/>
      <c r="AZ1238" s="6"/>
      <c r="BA1238" s="6"/>
      <c r="BB1238" s="6"/>
      <c r="BC1238" s="6"/>
      <c r="BD1238" s="6"/>
      <c r="BE1238" s="6"/>
      <c r="BF1238" s="6"/>
      <c r="BG1238" s="6"/>
      <c r="BH1238" s="6"/>
      <c r="BI1238" s="6"/>
      <c r="BJ1238" s="6"/>
      <c r="BK1238" s="6"/>
      <c r="BL1238" s="6"/>
      <c r="BM1238" s="6"/>
      <c r="BN1238" s="6"/>
      <c r="BO1238" s="6"/>
      <c r="BP1238" s="6"/>
      <c r="BQ1238" s="6"/>
      <c r="BR1238" s="6"/>
      <c r="BS1238" s="6"/>
      <c r="BT1238" s="6"/>
      <c r="BU1238" s="6"/>
      <c r="BV1238" s="6"/>
      <c r="BW1238" s="6"/>
      <c r="BX1238" s="6"/>
      <c r="BY1238" s="6"/>
      <c r="BZ1238" s="6"/>
      <c r="CA1238" s="6"/>
      <c r="CB1238" s="6"/>
      <c r="CC1238" s="6"/>
      <c r="CD1238" s="6"/>
      <c r="CE1238" s="6"/>
      <c r="CF1238" s="6"/>
      <c r="CG1238" s="6"/>
      <c r="CH1238" s="6"/>
      <c r="CI1238" s="6"/>
      <c r="CJ1238" s="6"/>
      <c r="CK1238" s="6"/>
      <c r="CL1238" s="6"/>
      <c r="CM1238" s="6"/>
      <c r="CN1238" s="6"/>
      <c r="CO1238" s="6"/>
      <c r="CP1238" s="6"/>
      <c r="CQ1238" s="6"/>
      <c r="CR1238" s="6"/>
      <c r="CS1238" s="6"/>
      <c r="CT1238" s="6"/>
      <c r="CU1238" s="6"/>
      <c r="CV1238" s="6"/>
      <c r="CW1238" s="6"/>
      <c r="CX1238" s="6"/>
      <c r="CY1238" s="6"/>
      <c r="CZ1238" s="6"/>
      <c r="DA1238" s="6"/>
      <c r="DB1238" s="6"/>
      <c r="DC1238" s="6"/>
      <c r="DD1238" s="6"/>
      <c r="DE1238" s="6"/>
      <c r="DF1238" s="6"/>
      <c r="DG1238" s="6"/>
      <c r="DH1238" s="6"/>
      <c r="DI1238" s="6"/>
      <c r="DJ1238" s="6"/>
      <c r="DK1238" s="6"/>
      <c r="DL1238" s="6"/>
      <c r="DM1238" s="6"/>
      <c r="DN1238" s="6"/>
      <c r="DO1238" s="6"/>
      <c r="DP1238" s="6"/>
      <c r="DQ1238" s="6"/>
      <c r="DR1238" s="6"/>
      <c r="DS1238" s="6"/>
      <c r="DT1238" s="6"/>
      <c r="DU1238" s="6"/>
      <c r="DV1238" s="6"/>
      <c r="DW1238" s="6"/>
      <c r="DX1238" s="6"/>
      <c r="DY1238" s="6"/>
      <c r="DZ1238" s="6"/>
      <c r="EA1238" s="6"/>
      <c r="EB1238" s="6"/>
      <c r="EC1238" s="6"/>
      <c r="ED1238" s="6"/>
      <c r="EE1238" s="6"/>
      <c r="EF1238" s="6"/>
      <c r="EG1238" s="6"/>
      <c r="EH1238" s="6"/>
      <c r="EI1238" s="6"/>
      <c r="EJ1238" s="6"/>
      <c r="EK1238" s="6"/>
      <c r="EL1238" s="6"/>
      <c r="EM1238" s="6"/>
      <c r="EN1238" s="6"/>
      <c r="EO1238" s="6"/>
      <c r="EP1238" s="6"/>
      <c r="EQ1238" s="6"/>
      <c r="ER1238" s="6"/>
      <c r="ES1238" s="6"/>
      <c r="ET1238" s="6"/>
      <c r="EU1238" s="6"/>
      <c r="EV1238" s="6"/>
      <c r="EW1238" s="6"/>
      <c r="EX1238" s="6"/>
      <c r="EY1238" s="6"/>
      <c r="EZ1238" s="6"/>
      <c r="FA1238" s="6"/>
      <c r="FB1238" s="6"/>
      <c r="FC1238" s="6"/>
      <c r="FD1238" s="6"/>
      <c r="FE1238" s="6"/>
      <c r="FF1238" s="6"/>
      <c r="FG1238" s="6"/>
      <c r="FH1238" s="6"/>
      <c r="FI1238" s="6"/>
      <c r="FJ1238" s="6"/>
      <c r="FK1238" s="6"/>
      <c r="FL1238" s="6"/>
      <c r="FM1238" s="6"/>
      <c r="FN1238" s="6"/>
      <c r="FO1238" s="6"/>
      <c r="FP1238" s="6"/>
      <c r="FQ1238" s="6"/>
      <c r="FR1238" s="6"/>
      <c r="FS1238" s="6"/>
      <c r="FT1238" s="6"/>
      <c r="FU1238" s="6"/>
      <c r="FV1238" s="6"/>
      <c r="FW1238" s="6"/>
      <c r="FX1238" s="6"/>
      <c r="FY1238" s="6"/>
      <c r="FZ1238" s="6"/>
      <c r="GA1238" s="6"/>
      <c r="GB1238" s="6"/>
      <c r="GC1238" s="6"/>
      <c r="GD1238" s="6"/>
      <c r="GE1238" s="6"/>
      <c r="GF1238" s="6"/>
      <c r="GG1238" s="6"/>
      <c r="GH1238" s="6"/>
      <c r="GI1238" s="6"/>
      <c r="GJ1238" s="6"/>
      <c r="GK1238" s="6"/>
      <c r="GL1238" s="6"/>
      <c r="GM1238" s="6"/>
      <c r="GN1238" s="6"/>
      <c r="GO1238" s="6"/>
      <c r="GP1238" s="6"/>
      <c r="GQ1238" s="6"/>
      <c r="GR1238" s="6"/>
      <c r="GS1238" s="6"/>
      <c r="GT1238" s="6"/>
      <c r="GU1238" s="6"/>
      <c r="GV1238" s="6"/>
      <c r="GW1238" s="6"/>
      <c r="GX1238" s="6"/>
      <c r="GY1238" s="6"/>
      <c r="GZ1238" s="6"/>
    </row>
    <row r="1239" spans="1:208" x14ac:dyDescent="0.15">
      <c r="A1239" s="153">
        <f t="shared" si="361"/>
        <v>43855</v>
      </c>
      <c r="B1239" s="23" t="str">
        <f t="shared" ca="1" si="371"/>
        <v>n.d</v>
      </c>
      <c r="C1239" s="18">
        <f t="shared" si="362"/>
        <v>285000</v>
      </c>
      <c r="D1239" s="17">
        <f ca="1">IF(A1239&lt;$B$1,VLOOKUP(A1239,[1]DI!$A$4:$B$15000,2,FALSE),0)</f>
        <v>0</v>
      </c>
      <c r="E1239" s="18">
        <f t="shared" ca="1" si="356"/>
        <v>1</v>
      </c>
      <c r="F1239" s="18">
        <f ca="1">(TRUNC(PRODUCT($E$12:$E1238),16))</f>
        <v>1.19285434303586</v>
      </c>
      <c r="G1239" s="18">
        <f t="shared" ca="1" si="355"/>
        <v>1.19285434303586</v>
      </c>
      <c r="H1239" s="18">
        <f t="shared" ca="1" si="357"/>
        <v>1</v>
      </c>
      <c r="I1239" s="17">
        <f t="shared" si="363"/>
        <v>0.03</v>
      </c>
      <c r="J1239" s="5">
        <f t="shared" si="364"/>
        <v>43724</v>
      </c>
      <c r="K1239" s="2">
        <f t="shared" si="365"/>
        <v>91</v>
      </c>
      <c r="L1239" s="27">
        <f t="shared" si="366"/>
        <v>92</v>
      </c>
      <c r="M1239" s="14">
        <f t="shared" si="358"/>
        <v>1.010849745</v>
      </c>
      <c r="N1239" s="14">
        <f t="shared" ca="1" si="359"/>
        <v>1.010849745</v>
      </c>
      <c r="O1239" s="27">
        <f t="shared" si="372"/>
        <v>0</v>
      </c>
      <c r="P1239" s="18">
        <f t="shared" ca="1" si="360"/>
        <v>3092.1773250000001</v>
      </c>
      <c r="Q1239" s="3">
        <f t="shared" si="367"/>
        <v>0</v>
      </c>
      <c r="R1239" s="4" t="str">
        <f t="shared" si="368"/>
        <v>A+J=</v>
      </c>
      <c r="S1239" s="5">
        <f t="shared" si="369"/>
        <v>43906</v>
      </c>
      <c r="T1239" s="8">
        <f t="shared" si="370"/>
        <v>0</v>
      </c>
      <c r="U1239" s="7"/>
      <c r="V1239" s="7"/>
      <c r="W1239" s="7"/>
      <c r="X1239" s="8"/>
      <c r="Y1239" s="6"/>
      <c r="Z1239" s="7"/>
      <c r="AA1239" s="8"/>
      <c r="AB1239" s="8"/>
      <c r="AC1239" s="8"/>
      <c r="AD1239" s="7"/>
      <c r="AE1239" s="9"/>
      <c r="AF1239" s="7"/>
      <c r="AG1239" s="7"/>
      <c r="AH1239" s="6"/>
      <c r="AI1239" s="6"/>
      <c r="AJ1239" s="6"/>
      <c r="AK1239" s="6"/>
      <c r="AL1239" s="6"/>
      <c r="AM1239" s="6"/>
      <c r="AN1239" s="6"/>
      <c r="AO1239" s="6"/>
      <c r="AP1239" s="6"/>
      <c r="AQ1239" s="6"/>
      <c r="AR1239" s="6"/>
      <c r="AS1239" s="6"/>
      <c r="AT1239" s="6"/>
      <c r="AU1239" s="6"/>
      <c r="AV1239" s="6"/>
      <c r="AW1239" s="6"/>
      <c r="AX1239" s="6"/>
      <c r="AY1239" s="6"/>
      <c r="AZ1239" s="6"/>
      <c r="BA1239" s="6"/>
      <c r="BB1239" s="6"/>
      <c r="BC1239" s="6"/>
      <c r="BD1239" s="6"/>
      <c r="BE1239" s="6"/>
      <c r="BF1239" s="6"/>
      <c r="BG1239" s="6"/>
      <c r="BH1239" s="6"/>
      <c r="BI1239" s="6"/>
      <c r="BJ1239" s="6"/>
      <c r="BK1239" s="6"/>
      <c r="BL1239" s="6"/>
      <c r="BM1239" s="6"/>
      <c r="BN1239" s="6"/>
      <c r="BO1239" s="6"/>
      <c r="BP1239" s="6"/>
      <c r="BQ1239" s="6"/>
      <c r="BR1239" s="6"/>
      <c r="BS1239" s="6"/>
      <c r="BT1239" s="6"/>
      <c r="BU1239" s="6"/>
      <c r="BV1239" s="6"/>
      <c r="BW1239" s="6"/>
      <c r="BX1239" s="6"/>
      <c r="BY1239" s="6"/>
      <c r="BZ1239" s="6"/>
      <c r="CA1239" s="6"/>
      <c r="CB1239" s="6"/>
      <c r="CC1239" s="6"/>
      <c r="CD1239" s="6"/>
      <c r="CE1239" s="6"/>
      <c r="CF1239" s="6"/>
      <c r="CG1239" s="6"/>
      <c r="CH1239" s="6"/>
      <c r="CI1239" s="6"/>
      <c r="CJ1239" s="6"/>
      <c r="CK1239" s="6"/>
      <c r="CL1239" s="6"/>
      <c r="CM1239" s="6"/>
      <c r="CN1239" s="6"/>
      <c r="CO1239" s="6"/>
      <c r="CP1239" s="6"/>
      <c r="CQ1239" s="6"/>
      <c r="CR1239" s="6"/>
      <c r="CS1239" s="6"/>
      <c r="CT1239" s="6"/>
      <c r="CU1239" s="6"/>
      <c r="CV1239" s="6"/>
      <c r="CW1239" s="6"/>
      <c r="CX1239" s="6"/>
      <c r="CY1239" s="6"/>
      <c r="CZ1239" s="6"/>
      <c r="DA1239" s="6"/>
      <c r="DB1239" s="6"/>
      <c r="DC1239" s="6"/>
      <c r="DD1239" s="6"/>
      <c r="DE1239" s="6"/>
      <c r="DF1239" s="6"/>
      <c r="DG1239" s="6"/>
      <c r="DH1239" s="6"/>
      <c r="DI1239" s="6"/>
      <c r="DJ1239" s="6"/>
      <c r="DK1239" s="6"/>
      <c r="DL1239" s="6"/>
      <c r="DM1239" s="6"/>
      <c r="DN1239" s="6"/>
      <c r="DO1239" s="6"/>
      <c r="DP1239" s="6"/>
      <c r="DQ1239" s="6"/>
      <c r="DR1239" s="6"/>
      <c r="DS1239" s="6"/>
      <c r="DT1239" s="6"/>
      <c r="DU1239" s="6"/>
      <c r="DV1239" s="6"/>
      <c r="DW1239" s="6"/>
      <c r="DX1239" s="6"/>
      <c r="DY1239" s="6"/>
      <c r="DZ1239" s="6"/>
      <c r="EA1239" s="6"/>
      <c r="EB1239" s="6"/>
      <c r="EC1239" s="6"/>
      <c r="ED1239" s="6"/>
      <c r="EE1239" s="6"/>
      <c r="EF1239" s="6"/>
      <c r="EG1239" s="6"/>
      <c r="EH1239" s="6"/>
      <c r="EI1239" s="6"/>
      <c r="EJ1239" s="6"/>
      <c r="EK1239" s="6"/>
      <c r="EL1239" s="6"/>
      <c r="EM1239" s="6"/>
      <c r="EN1239" s="6"/>
      <c r="EO1239" s="6"/>
      <c r="EP1239" s="6"/>
      <c r="EQ1239" s="6"/>
      <c r="ER1239" s="6"/>
      <c r="ES1239" s="6"/>
      <c r="ET1239" s="6"/>
      <c r="EU1239" s="6"/>
      <c r="EV1239" s="6"/>
      <c r="EW1239" s="6"/>
      <c r="EX1239" s="6"/>
      <c r="EY1239" s="6"/>
      <c r="EZ1239" s="6"/>
      <c r="FA1239" s="6"/>
      <c r="FB1239" s="6"/>
      <c r="FC1239" s="6"/>
      <c r="FD1239" s="6"/>
      <c r="FE1239" s="6"/>
      <c r="FF1239" s="6"/>
      <c r="FG1239" s="6"/>
      <c r="FH1239" s="6"/>
      <c r="FI1239" s="6"/>
      <c r="FJ1239" s="6"/>
      <c r="FK1239" s="6"/>
      <c r="FL1239" s="6"/>
      <c r="FM1239" s="6"/>
      <c r="FN1239" s="6"/>
      <c r="FO1239" s="6"/>
      <c r="FP1239" s="6"/>
      <c r="FQ1239" s="6"/>
      <c r="FR1239" s="6"/>
      <c r="FS1239" s="6"/>
      <c r="FT1239" s="6"/>
      <c r="FU1239" s="6"/>
      <c r="FV1239" s="6"/>
      <c r="FW1239" s="6"/>
      <c r="FX1239" s="6"/>
      <c r="FY1239" s="6"/>
      <c r="FZ1239" s="6"/>
      <c r="GA1239" s="6"/>
      <c r="GB1239" s="6"/>
      <c r="GC1239" s="6"/>
      <c r="GD1239" s="6"/>
      <c r="GE1239" s="6"/>
      <c r="GF1239" s="6"/>
      <c r="GG1239" s="6"/>
      <c r="GH1239" s="6"/>
      <c r="GI1239" s="6"/>
      <c r="GJ1239" s="6"/>
      <c r="GK1239" s="6"/>
      <c r="GL1239" s="6"/>
      <c r="GM1239" s="6"/>
      <c r="GN1239" s="6"/>
      <c r="GO1239" s="6"/>
      <c r="GP1239" s="6"/>
      <c r="GQ1239" s="6"/>
      <c r="GR1239" s="6"/>
      <c r="GS1239" s="6"/>
      <c r="GT1239" s="6"/>
      <c r="GU1239" s="6"/>
      <c r="GV1239" s="6"/>
      <c r="GW1239" s="6"/>
      <c r="GX1239" s="6"/>
      <c r="GY1239" s="6"/>
      <c r="GZ1239" s="6"/>
    </row>
    <row r="1240" spans="1:208" x14ac:dyDescent="0.15">
      <c r="A1240" s="153">
        <f t="shared" si="361"/>
        <v>43856</v>
      </c>
      <c r="B1240" s="23" t="str">
        <f t="shared" ca="1" si="371"/>
        <v>n.d</v>
      </c>
      <c r="C1240" s="18">
        <f t="shared" si="362"/>
        <v>285000</v>
      </c>
      <c r="D1240" s="17">
        <f ca="1">IF(A1240&lt;$B$1,VLOOKUP(A1240,[1]DI!$A$4:$B$15000,2,FALSE),0)</f>
        <v>0</v>
      </c>
      <c r="E1240" s="18">
        <f t="shared" ca="1" si="356"/>
        <v>1</v>
      </c>
      <c r="F1240" s="18">
        <f ca="1">(TRUNC(PRODUCT($E$12:$E1239),16))</f>
        <v>1.19285434303586</v>
      </c>
      <c r="G1240" s="18">
        <f t="shared" ca="1" si="355"/>
        <v>1.19285434303586</v>
      </c>
      <c r="H1240" s="18">
        <f t="shared" ca="1" si="357"/>
        <v>1</v>
      </c>
      <c r="I1240" s="17">
        <f t="shared" si="363"/>
        <v>0.03</v>
      </c>
      <c r="J1240" s="5">
        <f t="shared" si="364"/>
        <v>43724</v>
      </c>
      <c r="K1240" s="2">
        <f t="shared" si="365"/>
        <v>91</v>
      </c>
      <c r="L1240" s="27">
        <f t="shared" si="366"/>
        <v>92</v>
      </c>
      <c r="M1240" s="14">
        <f t="shared" si="358"/>
        <v>1.010849745</v>
      </c>
      <c r="N1240" s="14">
        <f t="shared" ca="1" si="359"/>
        <v>1.010849745</v>
      </c>
      <c r="O1240" s="27">
        <f t="shared" si="372"/>
        <v>0</v>
      </c>
      <c r="P1240" s="18">
        <f t="shared" ca="1" si="360"/>
        <v>3092.1773250000001</v>
      </c>
      <c r="Q1240" s="3">
        <f t="shared" si="367"/>
        <v>0</v>
      </c>
      <c r="R1240" s="4" t="str">
        <f t="shared" si="368"/>
        <v>A+J=</v>
      </c>
      <c r="S1240" s="5">
        <f t="shared" si="369"/>
        <v>43906</v>
      </c>
      <c r="T1240" s="8">
        <f t="shared" si="370"/>
        <v>0</v>
      </c>
      <c r="U1240" s="7"/>
      <c r="V1240" s="7"/>
      <c r="W1240" s="7"/>
      <c r="X1240" s="8"/>
      <c r="Y1240" s="6"/>
      <c r="Z1240" s="7"/>
      <c r="AA1240" s="8"/>
      <c r="AB1240" s="8"/>
      <c r="AC1240" s="8"/>
      <c r="AD1240" s="7"/>
      <c r="AE1240" s="9"/>
      <c r="AF1240" s="7"/>
      <c r="AG1240" s="7"/>
      <c r="AH1240" s="6"/>
      <c r="AI1240" s="6"/>
      <c r="AJ1240" s="6"/>
      <c r="AK1240" s="6"/>
      <c r="AL1240" s="6"/>
      <c r="AM1240" s="6"/>
      <c r="AN1240" s="6"/>
      <c r="AO1240" s="6"/>
      <c r="AP1240" s="6"/>
      <c r="AQ1240" s="6"/>
      <c r="AR1240" s="6"/>
      <c r="AS1240" s="6"/>
      <c r="AT1240" s="6"/>
      <c r="AU1240" s="6"/>
      <c r="AV1240" s="6"/>
      <c r="AW1240" s="6"/>
      <c r="AX1240" s="6"/>
      <c r="AY1240" s="6"/>
      <c r="AZ1240" s="6"/>
      <c r="BA1240" s="6"/>
      <c r="BB1240" s="6"/>
      <c r="BC1240" s="6"/>
      <c r="BD1240" s="6"/>
      <c r="BE1240" s="6"/>
      <c r="BF1240" s="6"/>
      <c r="BG1240" s="6"/>
      <c r="BH1240" s="6"/>
      <c r="BI1240" s="6"/>
      <c r="BJ1240" s="6"/>
      <c r="BK1240" s="6"/>
      <c r="BL1240" s="6"/>
      <c r="BM1240" s="6"/>
      <c r="BN1240" s="6"/>
      <c r="BO1240" s="6"/>
      <c r="BP1240" s="6"/>
      <c r="BQ1240" s="6"/>
      <c r="BR1240" s="6"/>
      <c r="BS1240" s="6"/>
      <c r="BT1240" s="6"/>
      <c r="BU1240" s="6"/>
      <c r="BV1240" s="6"/>
      <c r="BW1240" s="6"/>
      <c r="BX1240" s="6"/>
      <c r="BY1240" s="6"/>
      <c r="BZ1240" s="6"/>
      <c r="CA1240" s="6"/>
      <c r="CB1240" s="6"/>
      <c r="CC1240" s="6"/>
      <c r="CD1240" s="6"/>
      <c r="CE1240" s="6"/>
      <c r="CF1240" s="6"/>
      <c r="CG1240" s="6"/>
      <c r="CH1240" s="6"/>
      <c r="CI1240" s="6"/>
      <c r="CJ1240" s="6"/>
      <c r="CK1240" s="6"/>
      <c r="CL1240" s="6"/>
      <c r="CM1240" s="6"/>
      <c r="CN1240" s="6"/>
      <c r="CO1240" s="6"/>
      <c r="CP1240" s="6"/>
      <c r="CQ1240" s="6"/>
      <c r="CR1240" s="6"/>
      <c r="CS1240" s="6"/>
      <c r="CT1240" s="6"/>
      <c r="CU1240" s="6"/>
      <c r="CV1240" s="6"/>
      <c r="CW1240" s="6"/>
      <c r="CX1240" s="6"/>
      <c r="CY1240" s="6"/>
      <c r="CZ1240" s="6"/>
      <c r="DA1240" s="6"/>
      <c r="DB1240" s="6"/>
      <c r="DC1240" s="6"/>
      <c r="DD1240" s="6"/>
      <c r="DE1240" s="6"/>
      <c r="DF1240" s="6"/>
      <c r="DG1240" s="6"/>
      <c r="DH1240" s="6"/>
      <c r="DI1240" s="6"/>
      <c r="DJ1240" s="6"/>
      <c r="DK1240" s="6"/>
      <c r="DL1240" s="6"/>
      <c r="DM1240" s="6"/>
      <c r="DN1240" s="6"/>
      <c r="DO1240" s="6"/>
      <c r="DP1240" s="6"/>
      <c r="DQ1240" s="6"/>
      <c r="DR1240" s="6"/>
      <c r="DS1240" s="6"/>
      <c r="DT1240" s="6"/>
      <c r="DU1240" s="6"/>
      <c r="DV1240" s="6"/>
      <c r="DW1240" s="6"/>
      <c r="DX1240" s="6"/>
      <c r="DY1240" s="6"/>
      <c r="DZ1240" s="6"/>
      <c r="EA1240" s="6"/>
      <c r="EB1240" s="6"/>
      <c r="EC1240" s="6"/>
      <c r="ED1240" s="6"/>
      <c r="EE1240" s="6"/>
      <c r="EF1240" s="6"/>
      <c r="EG1240" s="6"/>
      <c r="EH1240" s="6"/>
      <c r="EI1240" s="6"/>
      <c r="EJ1240" s="6"/>
      <c r="EK1240" s="6"/>
      <c r="EL1240" s="6"/>
      <c r="EM1240" s="6"/>
      <c r="EN1240" s="6"/>
      <c r="EO1240" s="6"/>
      <c r="EP1240" s="6"/>
      <c r="EQ1240" s="6"/>
      <c r="ER1240" s="6"/>
      <c r="ES1240" s="6"/>
      <c r="ET1240" s="6"/>
      <c r="EU1240" s="6"/>
      <c r="EV1240" s="6"/>
      <c r="EW1240" s="6"/>
      <c r="EX1240" s="6"/>
      <c r="EY1240" s="6"/>
      <c r="EZ1240" s="6"/>
      <c r="FA1240" s="6"/>
      <c r="FB1240" s="6"/>
      <c r="FC1240" s="6"/>
      <c r="FD1240" s="6"/>
      <c r="FE1240" s="6"/>
      <c r="FF1240" s="6"/>
      <c r="FG1240" s="6"/>
      <c r="FH1240" s="6"/>
      <c r="FI1240" s="6"/>
      <c r="FJ1240" s="6"/>
      <c r="FK1240" s="6"/>
      <c r="FL1240" s="6"/>
      <c r="FM1240" s="6"/>
      <c r="FN1240" s="6"/>
      <c r="FO1240" s="6"/>
      <c r="FP1240" s="6"/>
      <c r="FQ1240" s="6"/>
      <c r="FR1240" s="6"/>
      <c r="FS1240" s="6"/>
      <c r="FT1240" s="6"/>
      <c r="FU1240" s="6"/>
      <c r="FV1240" s="6"/>
      <c r="FW1240" s="6"/>
      <c r="FX1240" s="6"/>
      <c r="FY1240" s="6"/>
      <c r="FZ1240" s="6"/>
      <c r="GA1240" s="6"/>
      <c r="GB1240" s="6"/>
      <c r="GC1240" s="6"/>
      <c r="GD1240" s="6"/>
      <c r="GE1240" s="6"/>
      <c r="GF1240" s="6"/>
      <c r="GG1240" s="6"/>
      <c r="GH1240" s="6"/>
      <c r="GI1240" s="6"/>
      <c r="GJ1240" s="6"/>
      <c r="GK1240" s="6"/>
      <c r="GL1240" s="6"/>
      <c r="GM1240" s="6"/>
      <c r="GN1240" s="6"/>
      <c r="GO1240" s="6"/>
      <c r="GP1240" s="6"/>
      <c r="GQ1240" s="6"/>
      <c r="GR1240" s="6"/>
      <c r="GS1240" s="6"/>
      <c r="GT1240" s="6"/>
      <c r="GU1240" s="6"/>
      <c r="GV1240" s="6"/>
      <c r="GW1240" s="6"/>
      <c r="GX1240" s="6"/>
      <c r="GY1240" s="6"/>
      <c r="GZ1240" s="6"/>
    </row>
    <row r="1241" spans="1:208" x14ac:dyDescent="0.15">
      <c r="A1241" s="153">
        <f t="shared" si="361"/>
        <v>43857</v>
      </c>
      <c r="B1241" s="23" t="str">
        <f t="shared" ca="1" si="371"/>
        <v>n.d</v>
      </c>
      <c r="C1241" s="18">
        <f t="shared" si="362"/>
        <v>285000</v>
      </c>
      <c r="D1241" s="17">
        <f ca="1">IF(A1241&lt;$B$1,VLOOKUP(A1241,[1]DI!$A$4:$B$15000,2,FALSE),0)</f>
        <v>0</v>
      </c>
      <c r="E1241" s="18">
        <f t="shared" ca="1" si="356"/>
        <v>1</v>
      </c>
      <c r="F1241" s="18">
        <f ca="1">(TRUNC(PRODUCT($E$12:$E1240),16))</f>
        <v>1.19285434303586</v>
      </c>
      <c r="G1241" s="18">
        <f t="shared" ca="1" si="355"/>
        <v>1.19285434303586</v>
      </c>
      <c r="H1241" s="18">
        <f t="shared" ca="1" si="357"/>
        <v>1</v>
      </c>
      <c r="I1241" s="17">
        <f t="shared" si="363"/>
        <v>0.03</v>
      </c>
      <c r="J1241" s="5">
        <f t="shared" si="364"/>
        <v>43724</v>
      </c>
      <c r="K1241" s="2">
        <f t="shared" si="365"/>
        <v>92</v>
      </c>
      <c r="L1241" s="27">
        <f t="shared" si="366"/>
        <v>92</v>
      </c>
      <c r="M1241" s="14">
        <f t="shared" si="358"/>
        <v>1.010849745</v>
      </c>
      <c r="N1241" s="14">
        <f t="shared" ca="1" si="359"/>
        <v>1.010849745</v>
      </c>
      <c r="O1241" s="27">
        <f t="shared" si="372"/>
        <v>0</v>
      </c>
      <c r="P1241" s="18">
        <f t="shared" ca="1" si="360"/>
        <v>3092.1773250000001</v>
      </c>
      <c r="Q1241" s="3">
        <f t="shared" si="367"/>
        <v>0</v>
      </c>
      <c r="R1241" s="4" t="str">
        <f t="shared" si="368"/>
        <v>A+J=</v>
      </c>
      <c r="S1241" s="5">
        <f t="shared" si="369"/>
        <v>43906</v>
      </c>
      <c r="T1241" s="8">
        <f t="shared" si="370"/>
        <v>0</v>
      </c>
      <c r="U1241" s="7"/>
      <c r="V1241" s="7"/>
      <c r="W1241" s="7"/>
      <c r="X1241" s="8"/>
      <c r="Y1241" s="6"/>
      <c r="Z1241" s="7"/>
      <c r="AA1241" s="8"/>
      <c r="AB1241" s="8"/>
      <c r="AC1241" s="8"/>
      <c r="AD1241" s="7"/>
      <c r="AE1241" s="9"/>
      <c r="AF1241" s="7"/>
      <c r="AG1241" s="7"/>
      <c r="AH1241" s="6"/>
      <c r="AI1241" s="6"/>
      <c r="AJ1241" s="6"/>
      <c r="AK1241" s="6"/>
      <c r="AL1241" s="6"/>
      <c r="AM1241" s="6"/>
      <c r="AN1241" s="6"/>
      <c r="AO1241" s="6"/>
      <c r="AP1241" s="6"/>
      <c r="AQ1241" s="6"/>
      <c r="AR1241" s="6"/>
      <c r="AS1241" s="6"/>
      <c r="AT1241" s="6"/>
      <c r="AU1241" s="6"/>
      <c r="AV1241" s="6"/>
      <c r="AW1241" s="6"/>
      <c r="AX1241" s="6"/>
      <c r="AY1241" s="6"/>
      <c r="AZ1241" s="6"/>
      <c r="BA1241" s="6"/>
      <c r="BB1241" s="6"/>
      <c r="BC1241" s="6"/>
      <c r="BD1241" s="6"/>
      <c r="BE1241" s="6"/>
      <c r="BF1241" s="6"/>
      <c r="BG1241" s="6"/>
      <c r="BH1241" s="6"/>
      <c r="BI1241" s="6"/>
      <c r="BJ1241" s="6"/>
      <c r="BK1241" s="6"/>
      <c r="BL1241" s="6"/>
      <c r="BM1241" s="6"/>
      <c r="BN1241" s="6"/>
      <c r="BO1241" s="6"/>
      <c r="BP1241" s="6"/>
      <c r="BQ1241" s="6"/>
      <c r="BR1241" s="6"/>
      <c r="BS1241" s="6"/>
      <c r="BT1241" s="6"/>
      <c r="BU1241" s="6"/>
      <c r="BV1241" s="6"/>
      <c r="BW1241" s="6"/>
      <c r="BX1241" s="6"/>
      <c r="BY1241" s="6"/>
      <c r="BZ1241" s="6"/>
      <c r="CA1241" s="6"/>
      <c r="CB1241" s="6"/>
      <c r="CC1241" s="6"/>
      <c r="CD1241" s="6"/>
      <c r="CE1241" s="6"/>
      <c r="CF1241" s="6"/>
      <c r="CG1241" s="6"/>
      <c r="CH1241" s="6"/>
      <c r="CI1241" s="6"/>
      <c r="CJ1241" s="6"/>
      <c r="CK1241" s="6"/>
      <c r="CL1241" s="6"/>
      <c r="CM1241" s="6"/>
      <c r="CN1241" s="6"/>
      <c r="CO1241" s="6"/>
      <c r="CP1241" s="6"/>
      <c r="CQ1241" s="6"/>
      <c r="CR1241" s="6"/>
      <c r="CS1241" s="6"/>
      <c r="CT1241" s="6"/>
      <c r="CU1241" s="6"/>
      <c r="CV1241" s="6"/>
      <c r="CW1241" s="6"/>
      <c r="CX1241" s="6"/>
      <c r="CY1241" s="6"/>
      <c r="CZ1241" s="6"/>
      <c r="DA1241" s="6"/>
      <c r="DB1241" s="6"/>
      <c r="DC1241" s="6"/>
      <c r="DD1241" s="6"/>
      <c r="DE1241" s="6"/>
      <c r="DF1241" s="6"/>
      <c r="DG1241" s="6"/>
      <c r="DH1241" s="6"/>
      <c r="DI1241" s="6"/>
      <c r="DJ1241" s="6"/>
      <c r="DK1241" s="6"/>
      <c r="DL1241" s="6"/>
      <c r="DM1241" s="6"/>
      <c r="DN1241" s="6"/>
      <c r="DO1241" s="6"/>
      <c r="DP1241" s="6"/>
      <c r="DQ1241" s="6"/>
      <c r="DR1241" s="6"/>
      <c r="DS1241" s="6"/>
      <c r="DT1241" s="6"/>
      <c r="DU1241" s="6"/>
      <c r="DV1241" s="6"/>
      <c r="DW1241" s="6"/>
      <c r="DX1241" s="6"/>
      <c r="DY1241" s="6"/>
      <c r="DZ1241" s="6"/>
      <c r="EA1241" s="6"/>
      <c r="EB1241" s="6"/>
      <c r="EC1241" s="6"/>
      <c r="ED1241" s="6"/>
      <c r="EE1241" s="6"/>
      <c r="EF1241" s="6"/>
      <c r="EG1241" s="6"/>
      <c r="EH1241" s="6"/>
      <c r="EI1241" s="6"/>
      <c r="EJ1241" s="6"/>
      <c r="EK1241" s="6"/>
      <c r="EL1241" s="6"/>
      <c r="EM1241" s="6"/>
      <c r="EN1241" s="6"/>
      <c r="EO1241" s="6"/>
      <c r="EP1241" s="6"/>
      <c r="EQ1241" s="6"/>
      <c r="ER1241" s="6"/>
      <c r="ES1241" s="6"/>
      <c r="ET1241" s="6"/>
      <c r="EU1241" s="6"/>
      <c r="EV1241" s="6"/>
      <c r="EW1241" s="6"/>
      <c r="EX1241" s="6"/>
      <c r="EY1241" s="6"/>
      <c r="EZ1241" s="6"/>
      <c r="FA1241" s="6"/>
      <c r="FB1241" s="6"/>
      <c r="FC1241" s="6"/>
      <c r="FD1241" s="6"/>
      <c r="FE1241" s="6"/>
      <c r="FF1241" s="6"/>
      <c r="FG1241" s="6"/>
      <c r="FH1241" s="6"/>
      <c r="FI1241" s="6"/>
      <c r="FJ1241" s="6"/>
      <c r="FK1241" s="6"/>
      <c r="FL1241" s="6"/>
      <c r="FM1241" s="6"/>
      <c r="FN1241" s="6"/>
      <c r="FO1241" s="6"/>
      <c r="FP1241" s="6"/>
      <c r="FQ1241" s="6"/>
      <c r="FR1241" s="6"/>
      <c r="FS1241" s="6"/>
      <c r="FT1241" s="6"/>
      <c r="FU1241" s="6"/>
      <c r="FV1241" s="6"/>
      <c r="FW1241" s="6"/>
      <c r="FX1241" s="6"/>
      <c r="FY1241" s="6"/>
      <c r="FZ1241" s="6"/>
      <c r="GA1241" s="6"/>
      <c r="GB1241" s="6"/>
      <c r="GC1241" s="6"/>
      <c r="GD1241" s="6"/>
      <c r="GE1241" s="6"/>
      <c r="GF1241" s="6"/>
      <c r="GG1241" s="6"/>
      <c r="GH1241" s="6"/>
      <c r="GI1241" s="6"/>
      <c r="GJ1241" s="6"/>
      <c r="GK1241" s="6"/>
      <c r="GL1241" s="6"/>
      <c r="GM1241" s="6"/>
      <c r="GN1241" s="6"/>
      <c r="GO1241" s="6"/>
      <c r="GP1241" s="6"/>
      <c r="GQ1241" s="6"/>
      <c r="GR1241" s="6"/>
      <c r="GS1241" s="6"/>
      <c r="GT1241" s="6"/>
      <c r="GU1241" s="6"/>
      <c r="GV1241" s="6"/>
      <c r="GW1241" s="6"/>
      <c r="GX1241" s="6"/>
      <c r="GY1241" s="6"/>
      <c r="GZ1241" s="6"/>
    </row>
    <row r="1242" spans="1:208" x14ac:dyDescent="0.15">
      <c r="A1242" s="153">
        <f t="shared" si="361"/>
        <v>43858</v>
      </c>
      <c r="B1242" s="23" t="str">
        <f t="shared" ca="1" si="371"/>
        <v>n.d</v>
      </c>
      <c r="C1242" s="18">
        <f t="shared" si="362"/>
        <v>285000</v>
      </c>
      <c r="D1242" s="17">
        <f ca="1">IF(A1242&lt;$B$1,VLOOKUP(A1242,[1]DI!$A$4:$B$15000,2,FALSE),0)</f>
        <v>0</v>
      </c>
      <c r="E1242" s="18">
        <f t="shared" ca="1" si="356"/>
        <v>1</v>
      </c>
      <c r="F1242" s="18">
        <f ca="1">(TRUNC(PRODUCT($E$12:$E1241),16))</f>
        <v>1.19285434303586</v>
      </c>
      <c r="G1242" s="18">
        <f t="shared" ca="1" si="355"/>
        <v>1.19285434303586</v>
      </c>
      <c r="H1242" s="18">
        <f t="shared" ca="1" si="357"/>
        <v>1</v>
      </c>
      <c r="I1242" s="17">
        <f t="shared" si="363"/>
        <v>0.03</v>
      </c>
      <c r="J1242" s="5">
        <f t="shared" si="364"/>
        <v>43724</v>
      </c>
      <c r="K1242" s="2">
        <f t="shared" si="365"/>
        <v>93</v>
      </c>
      <c r="L1242" s="27">
        <f t="shared" si="366"/>
        <v>93</v>
      </c>
      <c r="M1242" s="14">
        <f t="shared" si="358"/>
        <v>1.010968321</v>
      </c>
      <c r="N1242" s="14">
        <f t="shared" ca="1" si="359"/>
        <v>1.010968321</v>
      </c>
      <c r="O1242" s="27">
        <f t="shared" si="372"/>
        <v>0</v>
      </c>
      <c r="P1242" s="18">
        <f t="shared" ca="1" si="360"/>
        <v>3125.971485</v>
      </c>
      <c r="Q1242" s="3">
        <f t="shared" si="367"/>
        <v>0</v>
      </c>
      <c r="R1242" s="4" t="str">
        <f t="shared" si="368"/>
        <v>A+J=</v>
      </c>
      <c r="S1242" s="5">
        <f t="shared" si="369"/>
        <v>43906</v>
      </c>
      <c r="T1242" s="8">
        <f t="shared" si="370"/>
        <v>0</v>
      </c>
      <c r="U1242" s="7"/>
      <c r="V1242" s="7"/>
      <c r="W1242" s="7"/>
      <c r="X1242" s="8"/>
      <c r="Y1242" s="6"/>
      <c r="Z1242" s="7"/>
      <c r="AA1242" s="8"/>
      <c r="AB1242" s="8"/>
      <c r="AC1242" s="8"/>
      <c r="AD1242" s="7"/>
      <c r="AE1242" s="9"/>
      <c r="AF1242" s="7"/>
      <c r="AG1242" s="7"/>
      <c r="AH1242" s="6"/>
      <c r="AI1242" s="6"/>
      <c r="AJ1242" s="6"/>
      <c r="AK1242" s="6"/>
      <c r="AL1242" s="6"/>
      <c r="AM1242" s="6"/>
      <c r="AN1242" s="6"/>
      <c r="AO1242" s="6"/>
      <c r="AP1242" s="6"/>
      <c r="AQ1242" s="6"/>
      <c r="AR1242" s="6"/>
      <c r="AS1242" s="6"/>
      <c r="AT1242" s="6"/>
      <c r="AU1242" s="6"/>
      <c r="AV1242" s="6"/>
      <c r="AW1242" s="6"/>
      <c r="AX1242" s="6"/>
      <c r="AY1242" s="6"/>
      <c r="AZ1242" s="6"/>
      <c r="BA1242" s="6"/>
      <c r="BB1242" s="6"/>
      <c r="BC1242" s="6"/>
      <c r="BD1242" s="6"/>
      <c r="BE1242" s="6"/>
      <c r="BF1242" s="6"/>
      <c r="BG1242" s="6"/>
      <c r="BH1242" s="6"/>
      <c r="BI1242" s="6"/>
      <c r="BJ1242" s="6"/>
      <c r="BK1242" s="6"/>
      <c r="BL1242" s="6"/>
      <c r="BM1242" s="6"/>
      <c r="BN1242" s="6"/>
      <c r="BO1242" s="6"/>
      <c r="BP1242" s="6"/>
      <c r="BQ1242" s="6"/>
      <c r="BR1242" s="6"/>
      <c r="BS1242" s="6"/>
      <c r="BT1242" s="6"/>
      <c r="BU1242" s="6"/>
      <c r="BV1242" s="6"/>
      <c r="BW1242" s="6"/>
      <c r="BX1242" s="6"/>
      <c r="BY1242" s="6"/>
      <c r="BZ1242" s="6"/>
      <c r="CA1242" s="6"/>
      <c r="CB1242" s="6"/>
      <c r="CC1242" s="6"/>
      <c r="CD1242" s="6"/>
      <c r="CE1242" s="6"/>
      <c r="CF1242" s="6"/>
      <c r="CG1242" s="6"/>
      <c r="CH1242" s="6"/>
      <c r="CI1242" s="6"/>
      <c r="CJ1242" s="6"/>
      <c r="CK1242" s="6"/>
      <c r="CL1242" s="6"/>
      <c r="CM1242" s="6"/>
      <c r="CN1242" s="6"/>
      <c r="CO1242" s="6"/>
      <c r="CP1242" s="6"/>
      <c r="CQ1242" s="6"/>
      <c r="CR1242" s="6"/>
      <c r="CS1242" s="6"/>
      <c r="CT1242" s="6"/>
      <c r="CU1242" s="6"/>
      <c r="CV1242" s="6"/>
      <c r="CW1242" s="6"/>
      <c r="CX1242" s="6"/>
      <c r="CY1242" s="6"/>
      <c r="CZ1242" s="6"/>
      <c r="DA1242" s="6"/>
      <c r="DB1242" s="6"/>
      <c r="DC1242" s="6"/>
      <c r="DD1242" s="6"/>
      <c r="DE1242" s="6"/>
      <c r="DF1242" s="6"/>
      <c r="DG1242" s="6"/>
      <c r="DH1242" s="6"/>
      <c r="DI1242" s="6"/>
      <c r="DJ1242" s="6"/>
      <c r="DK1242" s="6"/>
      <c r="DL1242" s="6"/>
      <c r="DM1242" s="6"/>
      <c r="DN1242" s="6"/>
      <c r="DO1242" s="6"/>
      <c r="DP1242" s="6"/>
      <c r="DQ1242" s="6"/>
      <c r="DR1242" s="6"/>
      <c r="DS1242" s="6"/>
      <c r="DT1242" s="6"/>
      <c r="DU1242" s="6"/>
      <c r="DV1242" s="6"/>
      <c r="DW1242" s="6"/>
      <c r="DX1242" s="6"/>
      <c r="DY1242" s="6"/>
      <c r="DZ1242" s="6"/>
      <c r="EA1242" s="6"/>
      <c r="EB1242" s="6"/>
      <c r="EC1242" s="6"/>
      <c r="ED1242" s="6"/>
      <c r="EE1242" s="6"/>
      <c r="EF1242" s="6"/>
      <c r="EG1242" s="6"/>
      <c r="EH1242" s="6"/>
      <c r="EI1242" s="6"/>
      <c r="EJ1242" s="6"/>
      <c r="EK1242" s="6"/>
      <c r="EL1242" s="6"/>
      <c r="EM1242" s="6"/>
      <c r="EN1242" s="6"/>
      <c r="EO1242" s="6"/>
      <c r="EP1242" s="6"/>
      <c r="EQ1242" s="6"/>
      <c r="ER1242" s="6"/>
      <c r="ES1242" s="6"/>
      <c r="ET1242" s="6"/>
      <c r="EU1242" s="6"/>
      <c r="EV1242" s="6"/>
      <c r="EW1242" s="6"/>
      <c r="EX1242" s="6"/>
      <c r="EY1242" s="6"/>
      <c r="EZ1242" s="6"/>
      <c r="FA1242" s="6"/>
      <c r="FB1242" s="6"/>
      <c r="FC1242" s="6"/>
      <c r="FD1242" s="6"/>
      <c r="FE1242" s="6"/>
      <c r="FF1242" s="6"/>
      <c r="FG1242" s="6"/>
      <c r="FH1242" s="6"/>
      <c r="FI1242" s="6"/>
      <c r="FJ1242" s="6"/>
      <c r="FK1242" s="6"/>
      <c r="FL1242" s="6"/>
      <c r="FM1242" s="6"/>
      <c r="FN1242" s="6"/>
      <c r="FO1242" s="6"/>
      <c r="FP1242" s="6"/>
      <c r="FQ1242" s="6"/>
      <c r="FR1242" s="6"/>
      <c r="FS1242" s="6"/>
      <c r="FT1242" s="6"/>
      <c r="FU1242" s="6"/>
      <c r="FV1242" s="6"/>
      <c r="FW1242" s="6"/>
      <c r="FX1242" s="6"/>
      <c r="FY1242" s="6"/>
      <c r="FZ1242" s="6"/>
      <c r="GA1242" s="6"/>
      <c r="GB1242" s="6"/>
      <c r="GC1242" s="6"/>
      <c r="GD1242" s="6"/>
      <c r="GE1242" s="6"/>
      <c r="GF1242" s="6"/>
      <c r="GG1242" s="6"/>
      <c r="GH1242" s="6"/>
      <c r="GI1242" s="6"/>
      <c r="GJ1242" s="6"/>
      <c r="GK1242" s="6"/>
      <c r="GL1242" s="6"/>
      <c r="GM1242" s="6"/>
      <c r="GN1242" s="6"/>
      <c r="GO1242" s="6"/>
      <c r="GP1242" s="6"/>
      <c r="GQ1242" s="6"/>
      <c r="GR1242" s="6"/>
      <c r="GS1242" s="6"/>
      <c r="GT1242" s="6"/>
      <c r="GU1242" s="6"/>
      <c r="GV1242" s="6"/>
      <c r="GW1242" s="6"/>
      <c r="GX1242" s="6"/>
      <c r="GY1242" s="6"/>
      <c r="GZ1242" s="6"/>
    </row>
    <row r="1243" spans="1:208" x14ac:dyDescent="0.15">
      <c r="A1243" s="153">
        <f t="shared" si="361"/>
        <v>43859</v>
      </c>
      <c r="B1243" s="23" t="str">
        <f t="shared" ca="1" si="371"/>
        <v>n.d</v>
      </c>
      <c r="C1243" s="18">
        <f t="shared" si="362"/>
        <v>285000</v>
      </c>
      <c r="D1243" s="17">
        <f ca="1">IF(A1243&lt;$B$1,VLOOKUP(A1243,[1]DI!$A$4:$B$15000,2,FALSE),0)</f>
        <v>0</v>
      </c>
      <c r="E1243" s="18">
        <f t="shared" ca="1" si="356"/>
        <v>1</v>
      </c>
      <c r="F1243" s="18">
        <f ca="1">(TRUNC(PRODUCT($E$12:$E1242),16))</f>
        <v>1.19285434303586</v>
      </c>
      <c r="G1243" s="18">
        <f t="shared" ca="1" si="355"/>
        <v>1.19285434303586</v>
      </c>
      <c r="H1243" s="18">
        <f t="shared" ca="1" si="357"/>
        <v>1</v>
      </c>
      <c r="I1243" s="17">
        <f t="shared" si="363"/>
        <v>0.03</v>
      </c>
      <c r="J1243" s="5">
        <f t="shared" si="364"/>
        <v>43724</v>
      </c>
      <c r="K1243" s="2">
        <f t="shared" si="365"/>
        <v>94</v>
      </c>
      <c r="L1243" s="27">
        <f t="shared" si="366"/>
        <v>94</v>
      </c>
      <c r="M1243" s="14">
        <f t="shared" si="358"/>
        <v>1.0110869119999999</v>
      </c>
      <c r="N1243" s="14">
        <f t="shared" ca="1" si="359"/>
        <v>1.0110869119999999</v>
      </c>
      <c r="O1243" s="27">
        <f t="shared" si="372"/>
        <v>0</v>
      </c>
      <c r="P1243" s="18">
        <f t="shared" ca="1" si="360"/>
        <v>3159.7699199899998</v>
      </c>
      <c r="Q1243" s="3">
        <f t="shared" si="367"/>
        <v>0</v>
      </c>
      <c r="R1243" s="4" t="str">
        <f t="shared" si="368"/>
        <v>A+J=</v>
      </c>
      <c r="S1243" s="5">
        <f t="shared" si="369"/>
        <v>43906</v>
      </c>
      <c r="T1243" s="8">
        <f t="shared" si="370"/>
        <v>0</v>
      </c>
      <c r="U1243" s="7"/>
      <c r="V1243" s="7"/>
      <c r="W1243" s="7"/>
      <c r="X1243" s="8"/>
      <c r="Y1243" s="6"/>
      <c r="Z1243" s="7"/>
      <c r="AA1243" s="8"/>
      <c r="AB1243" s="8"/>
      <c r="AC1243" s="8"/>
      <c r="AD1243" s="7"/>
      <c r="AE1243" s="9"/>
      <c r="AF1243" s="7"/>
      <c r="AG1243" s="7"/>
      <c r="AH1243" s="6"/>
      <c r="AI1243" s="6"/>
      <c r="AJ1243" s="6"/>
      <c r="AK1243" s="6"/>
      <c r="AL1243" s="6"/>
      <c r="AM1243" s="6"/>
      <c r="AN1243" s="6"/>
      <c r="AO1243" s="6"/>
      <c r="AP1243" s="6"/>
      <c r="AQ1243" s="6"/>
      <c r="AR1243" s="6"/>
      <c r="AS1243" s="6"/>
      <c r="AT1243" s="6"/>
      <c r="AU1243" s="6"/>
      <c r="AV1243" s="6"/>
      <c r="AW1243" s="6"/>
      <c r="AX1243" s="6"/>
      <c r="AY1243" s="6"/>
      <c r="AZ1243" s="6"/>
      <c r="BA1243" s="6"/>
      <c r="BB1243" s="6"/>
      <c r="BC1243" s="6"/>
      <c r="BD1243" s="6"/>
      <c r="BE1243" s="6"/>
      <c r="BF1243" s="6"/>
      <c r="BG1243" s="6"/>
      <c r="BH1243" s="6"/>
      <c r="BI1243" s="6"/>
      <c r="BJ1243" s="6"/>
      <c r="BK1243" s="6"/>
      <c r="BL1243" s="6"/>
      <c r="BM1243" s="6"/>
      <c r="BN1243" s="6"/>
      <c r="BO1243" s="6"/>
      <c r="BP1243" s="6"/>
      <c r="BQ1243" s="6"/>
      <c r="BR1243" s="6"/>
      <c r="BS1243" s="6"/>
      <c r="BT1243" s="6"/>
      <c r="BU1243" s="6"/>
      <c r="BV1243" s="6"/>
      <c r="BW1243" s="6"/>
      <c r="BX1243" s="6"/>
      <c r="BY1243" s="6"/>
      <c r="BZ1243" s="6"/>
      <c r="CA1243" s="6"/>
      <c r="CB1243" s="6"/>
      <c r="CC1243" s="6"/>
      <c r="CD1243" s="6"/>
      <c r="CE1243" s="6"/>
      <c r="CF1243" s="6"/>
      <c r="CG1243" s="6"/>
      <c r="CH1243" s="6"/>
      <c r="CI1243" s="6"/>
      <c r="CJ1243" s="6"/>
      <c r="CK1243" s="6"/>
      <c r="CL1243" s="6"/>
      <c r="CM1243" s="6"/>
      <c r="CN1243" s="6"/>
      <c r="CO1243" s="6"/>
      <c r="CP1243" s="6"/>
      <c r="CQ1243" s="6"/>
      <c r="CR1243" s="6"/>
      <c r="CS1243" s="6"/>
      <c r="CT1243" s="6"/>
      <c r="CU1243" s="6"/>
      <c r="CV1243" s="6"/>
      <c r="CW1243" s="6"/>
      <c r="CX1243" s="6"/>
      <c r="CY1243" s="6"/>
      <c r="CZ1243" s="6"/>
      <c r="DA1243" s="6"/>
      <c r="DB1243" s="6"/>
      <c r="DC1243" s="6"/>
      <c r="DD1243" s="6"/>
      <c r="DE1243" s="6"/>
      <c r="DF1243" s="6"/>
      <c r="DG1243" s="6"/>
      <c r="DH1243" s="6"/>
      <c r="DI1243" s="6"/>
      <c r="DJ1243" s="6"/>
      <c r="DK1243" s="6"/>
      <c r="DL1243" s="6"/>
      <c r="DM1243" s="6"/>
      <c r="DN1243" s="6"/>
      <c r="DO1243" s="6"/>
      <c r="DP1243" s="6"/>
      <c r="DQ1243" s="6"/>
      <c r="DR1243" s="6"/>
      <c r="DS1243" s="6"/>
      <c r="DT1243" s="6"/>
      <c r="DU1243" s="6"/>
      <c r="DV1243" s="6"/>
      <c r="DW1243" s="6"/>
      <c r="DX1243" s="6"/>
      <c r="DY1243" s="6"/>
      <c r="DZ1243" s="6"/>
      <c r="EA1243" s="6"/>
      <c r="EB1243" s="6"/>
      <c r="EC1243" s="6"/>
      <c r="ED1243" s="6"/>
      <c r="EE1243" s="6"/>
      <c r="EF1243" s="6"/>
      <c r="EG1243" s="6"/>
      <c r="EH1243" s="6"/>
      <c r="EI1243" s="6"/>
      <c r="EJ1243" s="6"/>
      <c r="EK1243" s="6"/>
      <c r="EL1243" s="6"/>
      <c r="EM1243" s="6"/>
      <c r="EN1243" s="6"/>
      <c r="EO1243" s="6"/>
      <c r="EP1243" s="6"/>
      <c r="EQ1243" s="6"/>
      <c r="ER1243" s="6"/>
      <c r="ES1243" s="6"/>
      <c r="ET1243" s="6"/>
      <c r="EU1243" s="6"/>
      <c r="EV1243" s="6"/>
      <c r="EW1243" s="6"/>
      <c r="EX1243" s="6"/>
      <c r="EY1243" s="6"/>
      <c r="EZ1243" s="6"/>
      <c r="FA1243" s="6"/>
      <c r="FB1243" s="6"/>
      <c r="FC1243" s="6"/>
      <c r="FD1243" s="6"/>
      <c r="FE1243" s="6"/>
      <c r="FF1243" s="6"/>
      <c r="FG1243" s="6"/>
      <c r="FH1243" s="6"/>
      <c r="FI1243" s="6"/>
      <c r="FJ1243" s="6"/>
      <c r="FK1243" s="6"/>
      <c r="FL1243" s="6"/>
      <c r="FM1243" s="6"/>
      <c r="FN1243" s="6"/>
      <c r="FO1243" s="6"/>
      <c r="FP1243" s="6"/>
      <c r="FQ1243" s="6"/>
      <c r="FR1243" s="6"/>
      <c r="FS1243" s="6"/>
      <c r="FT1243" s="6"/>
      <c r="FU1243" s="6"/>
      <c r="FV1243" s="6"/>
      <c r="FW1243" s="6"/>
      <c r="FX1243" s="6"/>
      <c r="FY1243" s="6"/>
      <c r="FZ1243" s="6"/>
      <c r="GA1243" s="6"/>
      <c r="GB1243" s="6"/>
      <c r="GC1243" s="6"/>
      <c r="GD1243" s="6"/>
      <c r="GE1243" s="6"/>
      <c r="GF1243" s="6"/>
      <c r="GG1243" s="6"/>
      <c r="GH1243" s="6"/>
      <c r="GI1243" s="6"/>
      <c r="GJ1243" s="6"/>
      <c r="GK1243" s="6"/>
      <c r="GL1243" s="6"/>
      <c r="GM1243" s="6"/>
      <c r="GN1243" s="6"/>
      <c r="GO1243" s="6"/>
      <c r="GP1243" s="6"/>
      <c r="GQ1243" s="6"/>
      <c r="GR1243" s="6"/>
      <c r="GS1243" s="6"/>
      <c r="GT1243" s="6"/>
      <c r="GU1243" s="6"/>
      <c r="GV1243" s="6"/>
      <c r="GW1243" s="6"/>
      <c r="GX1243" s="6"/>
      <c r="GY1243" s="6"/>
      <c r="GZ1243" s="6"/>
    </row>
    <row r="1244" spans="1:208" x14ac:dyDescent="0.15">
      <c r="A1244" s="153">
        <f t="shared" si="361"/>
        <v>43860</v>
      </c>
      <c r="B1244" s="23" t="str">
        <f t="shared" ca="1" si="371"/>
        <v>n.d</v>
      </c>
      <c r="C1244" s="18">
        <f t="shared" si="362"/>
        <v>285000</v>
      </c>
      <c r="D1244" s="17">
        <f ca="1">IF(A1244&lt;$B$1,VLOOKUP(A1244,[1]DI!$A$4:$B$15000,2,FALSE),0)</f>
        <v>0</v>
      </c>
      <c r="E1244" s="18">
        <f t="shared" ca="1" si="356"/>
        <v>1</v>
      </c>
      <c r="F1244" s="18">
        <f ca="1">(TRUNC(PRODUCT($E$12:$E1243),16))</f>
        <v>1.19285434303586</v>
      </c>
      <c r="G1244" s="18">
        <f t="shared" ca="1" si="355"/>
        <v>1.19285434303586</v>
      </c>
      <c r="H1244" s="18">
        <f t="shared" ca="1" si="357"/>
        <v>1</v>
      </c>
      <c r="I1244" s="17">
        <f t="shared" si="363"/>
        <v>0.03</v>
      </c>
      <c r="J1244" s="5">
        <f t="shared" si="364"/>
        <v>43724</v>
      </c>
      <c r="K1244" s="2">
        <f t="shared" si="365"/>
        <v>95</v>
      </c>
      <c r="L1244" s="27">
        <f t="shared" si="366"/>
        <v>95</v>
      </c>
      <c r="M1244" s="14">
        <f t="shared" si="358"/>
        <v>1.011205516</v>
      </c>
      <c r="N1244" s="14">
        <f t="shared" ca="1" si="359"/>
        <v>1.011205516</v>
      </c>
      <c r="O1244" s="27">
        <f t="shared" si="372"/>
        <v>0</v>
      </c>
      <c r="P1244" s="18">
        <f t="shared" ca="1" si="360"/>
        <v>3193.5720599900001</v>
      </c>
      <c r="Q1244" s="3">
        <f t="shared" si="367"/>
        <v>0</v>
      </c>
      <c r="R1244" s="4" t="str">
        <f t="shared" si="368"/>
        <v>A+J=</v>
      </c>
      <c r="S1244" s="5">
        <f t="shared" si="369"/>
        <v>43906</v>
      </c>
      <c r="T1244" s="8">
        <f t="shared" si="370"/>
        <v>0</v>
      </c>
      <c r="U1244" s="7"/>
      <c r="V1244" s="7"/>
      <c r="W1244" s="7"/>
      <c r="X1244" s="8"/>
      <c r="Y1244" s="6"/>
      <c r="Z1244" s="7"/>
      <c r="AA1244" s="8"/>
      <c r="AB1244" s="8"/>
      <c r="AC1244" s="8"/>
      <c r="AD1244" s="7"/>
      <c r="AE1244" s="9"/>
      <c r="AF1244" s="7"/>
      <c r="AG1244" s="7"/>
      <c r="AH1244" s="6"/>
      <c r="AI1244" s="6"/>
      <c r="AJ1244" s="6"/>
      <c r="AK1244" s="6"/>
      <c r="AL1244" s="6"/>
      <c r="AM1244" s="6"/>
      <c r="AN1244" s="6"/>
      <c r="AO1244" s="6"/>
      <c r="AP1244" s="6"/>
      <c r="AQ1244" s="6"/>
      <c r="AR1244" s="6"/>
      <c r="AS1244" s="6"/>
      <c r="AT1244" s="6"/>
      <c r="AU1244" s="6"/>
      <c r="AV1244" s="6"/>
      <c r="AW1244" s="6"/>
      <c r="AX1244" s="6"/>
      <c r="AY1244" s="6"/>
      <c r="AZ1244" s="6"/>
      <c r="BA1244" s="6"/>
      <c r="BB1244" s="6"/>
      <c r="BC1244" s="6"/>
      <c r="BD1244" s="6"/>
      <c r="BE1244" s="6"/>
      <c r="BF1244" s="6"/>
      <c r="BG1244" s="6"/>
      <c r="BH1244" s="6"/>
      <c r="BI1244" s="6"/>
      <c r="BJ1244" s="6"/>
      <c r="BK1244" s="6"/>
      <c r="BL1244" s="6"/>
      <c r="BM1244" s="6"/>
      <c r="BN1244" s="6"/>
      <c r="BO1244" s="6"/>
      <c r="BP1244" s="6"/>
      <c r="BQ1244" s="6"/>
      <c r="BR1244" s="6"/>
      <c r="BS1244" s="6"/>
      <c r="BT1244" s="6"/>
      <c r="BU1244" s="6"/>
      <c r="BV1244" s="6"/>
      <c r="BW1244" s="6"/>
      <c r="BX1244" s="6"/>
      <c r="BY1244" s="6"/>
      <c r="BZ1244" s="6"/>
      <c r="CA1244" s="6"/>
      <c r="CB1244" s="6"/>
      <c r="CC1244" s="6"/>
      <c r="CD1244" s="6"/>
      <c r="CE1244" s="6"/>
      <c r="CF1244" s="6"/>
      <c r="CG1244" s="6"/>
      <c r="CH1244" s="6"/>
      <c r="CI1244" s="6"/>
      <c r="CJ1244" s="6"/>
      <c r="CK1244" s="6"/>
      <c r="CL1244" s="6"/>
      <c r="CM1244" s="6"/>
      <c r="CN1244" s="6"/>
      <c r="CO1244" s="6"/>
      <c r="CP1244" s="6"/>
      <c r="CQ1244" s="6"/>
      <c r="CR1244" s="6"/>
      <c r="CS1244" s="6"/>
      <c r="CT1244" s="6"/>
      <c r="CU1244" s="6"/>
      <c r="CV1244" s="6"/>
      <c r="CW1244" s="6"/>
      <c r="CX1244" s="6"/>
      <c r="CY1244" s="6"/>
      <c r="CZ1244" s="6"/>
      <c r="DA1244" s="6"/>
      <c r="DB1244" s="6"/>
      <c r="DC1244" s="6"/>
      <c r="DD1244" s="6"/>
      <c r="DE1244" s="6"/>
      <c r="DF1244" s="6"/>
      <c r="DG1244" s="6"/>
      <c r="DH1244" s="6"/>
      <c r="DI1244" s="6"/>
      <c r="DJ1244" s="6"/>
      <c r="DK1244" s="6"/>
      <c r="DL1244" s="6"/>
      <c r="DM1244" s="6"/>
      <c r="DN1244" s="6"/>
      <c r="DO1244" s="6"/>
      <c r="DP1244" s="6"/>
      <c r="DQ1244" s="6"/>
      <c r="DR1244" s="6"/>
      <c r="DS1244" s="6"/>
      <c r="DT1244" s="6"/>
      <c r="DU1244" s="6"/>
      <c r="DV1244" s="6"/>
      <c r="DW1244" s="6"/>
      <c r="DX1244" s="6"/>
      <c r="DY1244" s="6"/>
      <c r="DZ1244" s="6"/>
      <c r="EA1244" s="6"/>
      <c r="EB1244" s="6"/>
      <c r="EC1244" s="6"/>
      <c r="ED1244" s="6"/>
      <c r="EE1244" s="6"/>
      <c r="EF1244" s="6"/>
      <c r="EG1244" s="6"/>
      <c r="EH1244" s="6"/>
      <c r="EI1244" s="6"/>
      <c r="EJ1244" s="6"/>
      <c r="EK1244" s="6"/>
      <c r="EL1244" s="6"/>
      <c r="EM1244" s="6"/>
      <c r="EN1244" s="6"/>
      <c r="EO1244" s="6"/>
      <c r="EP1244" s="6"/>
      <c r="EQ1244" s="6"/>
      <c r="ER1244" s="6"/>
      <c r="ES1244" s="6"/>
      <c r="ET1244" s="6"/>
      <c r="EU1244" s="6"/>
      <c r="EV1244" s="6"/>
      <c r="EW1244" s="6"/>
      <c r="EX1244" s="6"/>
      <c r="EY1244" s="6"/>
      <c r="EZ1244" s="6"/>
      <c r="FA1244" s="6"/>
      <c r="FB1244" s="6"/>
      <c r="FC1244" s="6"/>
      <c r="FD1244" s="6"/>
      <c r="FE1244" s="6"/>
      <c r="FF1244" s="6"/>
      <c r="FG1244" s="6"/>
      <c r="FH1244" s="6"/>
      <c r="FI1244" s="6"/>
      <c r="FJ1244" s="6"/>
      <c r="FK1244" s="6"/>
      <c r="FL1244" s="6"/>
      <c r="FM1244" s="6"/>
      <c r="FN1244" s="6"/>
      <c r="FO1244" s="6"/>
      <c r="FP1244" s="6"/>
      <c r="FQ1244" s="6"/>
      <c r="FR1244" s="6"/>
      <c r="FS1244" s="6"/>
      <c r="FT1244" s="6"/>
      <c r="FU1244" s="6"/>
      <c r="FV1244" s="6"/>
      <c r="FW1244" s="6"/>
      <c r="FX1244" s="6"/>
      <c r="FY1244" s="6"/>
      <c r="FZ1244" s="6"/>
      <c r="GA1244" s="6"/>
      <c r="GB1244" s="6"/>
      <c r="GC1244" s="6"/>
      <c r="GD1244" s="6"/>
      <c r="GE1244" s="6"/>
      <c r="GF1244" s="6"/>
      <c r="GG1244" s="6"/>
      <c r="GH1244" s="6"/>
      <c r="GI1244" s="6"/>
      <c r="GJ1244" s="6"/>
      <c r="GK1244" s="6"/>
      <c r="GL1244" s="6"/>
      <c r="GM1244" s="6"/>
      <c r="GN1244" s="6"/>
      <c r="GO1244" s="6"/>
      <c r="GP1244" s="6"/>
      <c r="GQ1244" s="6"/>
      <c r="GR1244" s="6"/>
      <c r="GS1244" s="6"/>
      <c r="GT1244" s="6"/>
      <c r="GU1244" s="6"/>
      <c r="GV1244" s="6"/>
      <c r="GW1244" s="6"/>
      <c r="GX1244" s="6"/>
      <c r="GY1244" s="6"/>
      <c r="GZ1244" s="6"/>
    </row>
    <row r="1245" spans="1:208" x14ac:dyDescent="0.15">
      <c r="A1245" s="153">
        <f t="shared" si="361"/>
        <v>43861</v>
      </c>
      <c r="B1245" s="23" t="str">
        <f t="shared" ca="1" si="371"/>
        <v>n.d</v>
      </c>
      <c r="C1245" s="18">
        <f t="shared" si="362"/>
        <v>285000</v>
      </c>
      <c r="D1245" s="17">
        <f ca="1">IF(A1245&lt;$B$1,VLOOKUP(A1245,[1]DI!$A$4:$B$15000,2,FALSE),0)</f>
        <v>0</v>
      </c>
      <c r="E1245" s="18">
        <f t="shared" ca="1" si="356"/>
        <v>1</v>
      </c>
      <c r="F1245" s="18">
        <f ca="1">(TRUNC(PRODUCT($E$12:$E1244),16))</f>
        <v>1.19285434303586</v>
      </c>
      <c r="G1245" s="18">
        <f t="shared" ca="1" si="355"/>
        <v>1.19285434303586</v>
      </c>
      <c r="H1245" s="18">
        <f t="shared" ca="1" si="357"/>
        <v>1</v>
      </c>
      <c r="I1245" s="17">
        <f t="shared" si="363"/>
        <v>0.03</v>
      </c>
      <c r="J1245" s="5">
        <f t="shared" si="364"/>
        <v>43724</v>
      </c>
      <c r="K1245" s="2">
        <f t="shared" si="365"/>
        <v>96</v>
      </c>
      <c r="L1245" s="27">
        <f t="shared" si="366"/>
        <v>96</v>
      </c>
      <c r="M1245" s="14">
        <f t="shared" si="358"/>
        <v>1.0113241340000001</v>
      </c>
      <c r="N1245" s="14">
        <f t="shared" ca="1" si="359"/>
        <v>1.0113241340000001</v>
      </c>
      <c r="O1245" s="27">
        <f t="shared" si="372"/>
        <v>0</v>
      </c>
      <c r="P1245" s="18">
        <f t="shared" ca="1" si="360"/>
        <v>3227.3781899999999</v>
      </c>
      <c r="Q1245" s="3">
        <f t="shared" si="367"/>
        <v>0</v>
      </c>
      <c r="R1245" s="4" t="str">
        <f t="shared" si="368"/>
        <v>A+J=</v>
      </c>
      <c r="S1245" s="5">
        <f t="shared" si="369"/>
        <v>43906</v>
      </c>
      <c r="T1245" s="8">
        <f t="shared" si="370"/>
        <v>0</v>
      </c>
      <c r="U1245" s="7"/>
      <c r="V1245" s="7"/>
      <c r="W1245" s="7"/>
      <c r="X1245" s="8"/>
      <c r="Y1245" s="6"/>
      <c r="Z1245" s="7"/>
      <c r="AA1245" s="8"/>
      <c r="AB1245" s="8"/>
      <c r="AC1245" s="8"/>
      <c r="AD1245" s="7"/>
      <c r="AE1245" s="9"/>
      <c r="AF1245" s="7"/>
      <c r="AG1245" s="7"/>
      <c r="AH1245" s="6"/>
      <c r="AI1245" s="6"/>
      <c r="AJ1245" s="6"/>
      <c r="AK1245" s="6"/>
      <c r="AL1245" s="6"/>
      <c r="AM1245" s="6"/>
      <c r="AN1245" s="6"/>
      <c r="AO1245" s="6"/>
      <c r="AP1245" s="6"/>
      <c r="AQ1245" s="6"/>
      <c r="AR1245" s="6"/>
      <c r="AS1245" s="6"/>
      <c r="AT1245" s="6"/>
      <c r="AU1245" s="6"/>
      <c r="AV1245" s="6"/>
      <c r="AW1245" s="6"/>
      <c r="AX1245" s="6"/>
      <c r="AY1245" s="6"/>
      <c r="AZ1245" s="6"/>
      <c r="BA1245" s="6"/>
      <c r="BB1245" s="6"/>
      <c r="BC1245" s="6"/>
      <c r="BD1245" s="6"/>
      <c r="BE1245" s="6"/>
      <c r="BF1245" s="6"/>
      <c r="BG1245" s="6"/>
      <c r="BH1245" s="6"/>
      <c r="BI1245" s="6"/>
      <c r="BJ1245" s="6"/>
      <c r="BK1245" s="6"/>
      <c r="BL1245" s="6"/>
      <c r="BM1245" s="6"/>
      <c r="BN1245" s="6"/>
      <c r="BO1245" s="6"/>
      <c r="BP1245" s="6"/>
      <c r="BQ1245" s="6"/>
      <c r="BR1245" s="6"/>
      <c r="BS1245" s="6"/>
      <c r="BT1245" s="6"/>
      <c r="BU1245" s="6"/>
      <c r="BV1245" s="6"/>
      <c r="BW1245" s="6"/>
      <c r="BX1245" s="6"/>
      <c r="BY1245" s="6"/>
      <c r="BZ1245" s="6"/>
      <c r="CA1245" s="6"/>
      <c r="CB1245" s="6"/>
      <c r="CC1245" s="6"/>
      <c r="CD1245" s="6"/>
      <c r="CE1245" s="6"/>
      <c r="CF1245" s="6"/>
      <c r="CG1245" s="6"/>
      <c r="CH1245" s="6"/>
      <c r="CI1245" s="6"/>
      <c r="CJ1245" s="6"/>
      <c r="CK1245" s="6"/>
      <c r="CL1245" s="6"/>
      <c r="CM1245" s="6"/>
      <c r="CN1245" s="6"/>
      <c r="CO1245" s="6"/>
      <c r="CP1245" s="6"/>
      <c r="CQ1245" s="6"/>
      <c r="CR1245" s="6"/>
      <c r="CS1245" s="6"/>
      <c r="CT1245" s="6"/>
      <c r="CU1245" s="6"/>
      <c r="CV1245" s="6"/>
      <c r="CW1245" s="6"/>
      <c r="CX1245" s="6"/>
      <c r="CY1245" s="6"/>
      <c r="CZ1245" s="6"/>
      <c r="DA1245" s="6"/>
      <c r="DB1245" s="6"/>
      <c r="DC1245" s="6"/>
      <c r="DD1245" s="6"/>
      <c r="DE1245" s="6"/>
      <c r="DF1245" s="6"/>
      <c r="DG1245" s="6"/>
      <c r="DH1245" s="6"/>
      <c r="DI1245" s="6"/>
      <c r="DJ1245" s="6"/>
      <c r="DK1245" s="6"/>
      <c r="DL1245" s="6"/>
      <c r="DM1245" s="6"/>
      <c r="DN1245" s="6"/>
      <c r="DO1245" s="6"/>
      <c r="DP1245" s="6"/>
      <c r="DQ1245" s="6"/>
      <c r="DR1245" s="6"/>
      <c r="DS1245" s="6"/>
      <c r="DT1245" s="6"/>
      <c r="DU1245" s="6"/>
      <c r="DV1245" s="6"/>
      <c r="DW1245" s="6"/>
      <c r="DX1245" s="6"/>
      <c r="DY1245" s="6"/>
      <c r="DZ1245" s="6"/>
      <c r="EA1245" s="6"/>
      <c r="EB1245" s="6"/>
      <c r="EC1245" s="6"/>
      <c r="ED1245" s="6"/>
      <c r="EE1245" s="6"/>
      <c r="EF1245" s="6"/>
      <c r="EG1245" s="6"/>
      <c r="EH1245" s="6"/>
      <c r="EI1245" s="6"/>
      <c r="EJ1245" s="6"/>
      <c r="EK1245" s="6"/>
      <c r="EL1245" s="6"/>
      <c r="EM1245" s="6"/>
      <c r="EN1245" s="6"/>
      <c r="EO1245" s="6"/>
      <c r="EP1245" s="6"/>
      <c r="EQ1245" s="6"/>
      <c r="ER1245" s="6"/>
      <c r="ES1245" s="6"/>
      <c r="ET1245" s="6"/>
      <c r="EU1245" s="6"/>
      <c r="EV1245" s="6"/>
      <c r="EW1245" s="6"/>
      <c r="EX1245" s="6"/>
      <c r="EY1245" s="6"/>
      <c r="EZ1245" s="6"/>
      <c r="FA1245" s="6"/>
      <c r="FB1245" s="6"/>
      <c r="FC1245" s="6"/>
      <c r="FD1245" s="6"/>
      <c r="FE1245" s="6"/>
      <c r="FF1245" s="6"/>
      <c r="FG1245" s="6"/>
      <c r="FH1245" s="6"/>
      <c r="FI1245" s="6"/>
      <c r="FJ1245" s="6"/>
      <c r="FK1245" s="6"/>
      <c r="FL1245" s="6"/>
      <c r="FM1245" s="6"/>
      <c r="FN1245" s="6"/>
      <c r="FO1245" s="6"/>
      <c r="FP1245" s="6"/>
      <c r="FQ1245" s="6"/>
      <c r="FR1245" s="6"/>
      <c r="FS1245" s="6"/>
      <c r="FT1245" s="6"/>
      <c r="FU1245" s="6"/>
      <c r="FV1245" s="6"/>
      <c r="FW1245" s="6"/>
      <c r="FX1245" s="6"/>
      <c r="FY1245" s="6"/>
      <c r="FZ1245" s="6"/>
      <c r="GA1245" s="6"/>
      <c r="GB1245" s="6"/>
      <c r="GC1245" s="6"/>
      <c r="GD1245" s="6"/>
      <c r="GE1245" s="6"/>
      <c r="GF1245" s="6"/>
      <c r="GG1245" s="6"/>
      <c r="GH1245" s="6"/>
      <c r="GI1245" s="6"/>
      <c r="GJ1245" s="6"/>
      <c r="GK1245" s="6"/>
      <c r="GL1245" s="6"/>
      <c r="GM1245" s="6"/>
      <c r="GN1245" s="6"/>
      <c r="GO1245" s="6"/>
      <c r="GP1245" s="6"/>
      <c r="GQ1245" s="6"/>
      <c r="GR1245" s="6"/>
      <c r="GS1245" s="6"/>
      <c r="GT1245" s="6"/>
      <c r="GU1245" s="6"/>
      <c r="GV1245" s="6"/>
      <c r="GW1245" s="6"/>
      <c r="GX1245" s="6"/>
      <c r="GY1245" s="6"/>
      <c r="GZ1245" s="6"/>
    </row>
    <row r="1246" spans="1:208" x14ac:dyDescent="0.15">
      <c r="A1246" s="153">
        <f t="shared" si="361"/>
        <v>43862</v>
      </c>
      <c r="B1246" s="23" t="str">
        <f t="shared" ca="1" si="371"/>
        <v>n.d</v>
      </c>
      <c r="C1246" s="18">
        <f t="shared" si="362"/>
        <v>285000</v>
      </c>
      <c r="D1246" s="17">
        <f ca="1">IF(A1246&lt;$B$1,VLOOKUP(A1246,[1]DI!$A$4:$B$15000,2,FALSE),0)</f>
        <v>0</v>
      </c>
      <c r="E1246" s="18">
        <f t="shared" ca="1" si="356"/>
        <v>1</v>
      </c>
      <c r="F1246" s="18">
        <f ca="1">(TRUNC(PRODUCT($E$12:$E1245),16))</f>
        <v>1.19285434303586</v>
      </c>
      <c r="G1246" s="18">
        <f t="shared" ca="1" si="355"/>
        <v>1.19285434303586</v>
      </c>
      <c r="H1246" s="18">
        <f t="shared" ca="1" si="357"/>
        <v>1</v>
      </c>
      <c r="I1246" s="17">
        <f t="shared" si="363"/>
        <v>0.03</v>
      </c>
      <c r="J1246" s="5">
        <f t="shared" si="364"/>
        <v>43724</v>
      </c>
      <c r="K1246" s="2">
        <f t="shared" si="365"/>
        <v>96</v>
      </c>
      <c r="L1246" s="27">
        <f t="shared" si="366"/>
        <v>97</v>
      </c>
      <c r="M1246" s="14">
        <f t="shared" si="358"/>
        <v>1.011442766</v>
      </c>
      <c r="N1246" s="14">
        <f t="shared" ca="1" si="359"/>
        <v>1.011442766</v>
      </c>
      <c r="O1246" s="27">
        <f t="shared" si="372"/>
        <v>0</v>
      </c>
      <c r="P1246" s="18">
        <f t="shared" ca="1" si="360"/>
        <v>3261.18831</v>
      </c>
      <c r="Q1246" s="3">
        <f t="shared" si="367"/>
        <v>0</v>
      </c>
      <c r="R1246" s="4" t="str">
        <f t="shared" si="368"/>
        <v>A+J=</v>
      </c>
      <c r="S1246" s="5">
        <f t="shared" si="369"/>
        <v>43906</v>
      </c>
      <c r="T1246" s="8">
        <f t="shared" si="370"/>
        <v>0</v>
      </c>
      <c r="U1246" s="7"/>
      <c r="V1246" s="7"/>
      <c r="W1246" s="7"/>
      <c r="X1246" s="8"/>
      <c r="Y1246" s="6"/>
      <c r="Z1246" s="7"/>
      <c r="AA1246" s="8"/>
      <c r="AB1246" s="8"/>
      <c r="AC1246" s="8"/>
      <c r="AD1246" s="7"/>
      <c r="AE1246" s="9"/>
      <c r="AF1246" s="7"/>
      <c r="AG1246" s="7"/>
      <c r="AH1246" s="6"/>
      <c r="AI1246" s="6"/>
      <c r="AJ1246" s="6"/>
      <c r="AK1246" s="6"/>
      <c r="AL1246" s="6"/>
      <c r="AM1246" s="6"/>
      <c r="AN1246" s="6"/>
      <c r="AO1246" s="6"/>
      <c r="AP1246" s="6"/>
      <c r="AQ1246" s="6"/>
      <c r="AR1246" s="6"/>
      <c r="AS1246" s="6"/>
      <c r="AT1246" s="6"/>
      <c r="AU1246" s="6"/>
      <c r="AV1246" s="6"/>
      <c r="AW1246" s="6"/>
      <c r="AX1246" s="6"/>
      <c r="AY1246" s="6"/>
      <c r="AZ1246" s="6"/>
      <c r="BA1246" s="6"/>
      <c r="BB1246" s="6"/>
      <c r="BC1246" s="6"/>
      <c r="BD1246" s="6"/>
      <c r="BE1246" s="6"/>
      <c r="BF1246" s="6"/>
      <c r="BG1246" s="6"/>
      <c r="BH1246" s="6"/>
      <c r="BI1246" s="6"/>
      <c r="BJ1246" s="6"/>
      <c r="BK1246" s="6"/>
      <c r="BL1246" s="6"/>
      <c r="BM1246" s="6"/>
      <c r="BN1246" s="6"/>
      <c r="BO1246" s="6"/>
      <c r="BP1246" s="6"/>
      <c r="BQ1246" s="6"/>
      <c r="BR1246" s="6"/>
      <c r="BS1246" s="6"/>
      <c r="BT1246" s="6"/>
      <c r="BU1246" s="6"/>
      <c r="BV1246" s="6"/>
      <c r="BW1246" s="6"/>
      <c r="BX1246" s="6"/>
      <c r="BY1246" s="6"/>
      <c r="BZ1246" s="6"/>
      <c r="CA1246" s="6"/>
      <c r="CB1246" s="6"/>
      <c r="CC1246" s="6"/>
      <c r="CD1246" s="6"/>
      <c r="CE1246" s="6"/>
      <c r="CF1246" s="6"/>
      <c r="CG1246" s="6"/>
      <c r="CH1246" s="6"/>
      <c r="CI1246" s="6"/>
      <c r="CJ1246" s="6"/>
      <c r="CK1246" s="6"/>
      <c r="CL1246" s="6"/>
      <c r="CM1246" s="6"/>
      <c r="CN1246" s="6"/>
      <c r="CO1246" s="6"/>
      <c r="CP1246" s="6"/>
      <c r="CQ1246" s="6"/>
      <c r="CR1246" s="6"/>
      <c r="CS1246" s="6"/>
      <c r="CT1246" s="6"/>
      <c r="CU1246" s="6"/>
      <c r="CV1246" s="6"/>
      <c r="CW1246" s="6"/>
      <c r="CX1246" s="6"/>
      <c r="CY1246" s="6"/>
      <c r="CZ1246" s="6"/>
      <c r="DA1246" s="6"/>
      <c r="DB1246" s="6"/>
      <c r="DC1246" s="6"/>
      <c r="DD1246" s="6"/>
      <c r="DE1246" s="6"/>
      <c r="DF1246" s="6"/>
      <c r="DG1246" s="6"/>
      <c r="DH1246" s="6"/>
      <c r="DI1246" s="6"/>
      <c r="DJ1246" s="6"/>
      <c r="DK1246" s="6"/>
      <c r="DL1246" s="6"/>
      <c r="DM1246" s="6"/>
      <c r="DN1246" s="6"/>
      <c r="DO1246" s="6"/>
      <c r="DP1246" s="6"/>
      <c r="DQ1246" s="6"/>
      <c r="DR1246" s="6"/>
      <c r="DS1246" s="6"/>
      <c r="DT1246" s="6"/>
      <c r="DU1246" s="6"/>
      <c r="DV1246" s="6"/>
      <c r="DW1246" s="6"/>
      <c r="DX1246" s="6"/>
      <c r="DY1246" s="6"/>
      <c r="DZ1246" s="6"/>
      <c r="EA1246" s="6"/>
      <c r="EB1246" s="6"/>
      <c r="EC1246" s="6"/>
      <c r="ED1246" s="6"/>
      <c r="EE1246" s="6"/>
      <c r="EF1246" s="6"/>
      <c r="EG1246" s="6"/>
      <c r="EH1246" s="6"/>
      <c r="EI1246" s="6"/>
      <c r="EJ1246" s="6"/>
      <c r="EK1246" s="6"/>
      <c r="EL1246" s="6"/>
      <c r="EM1246" s="6"/>
      <c r="EN1246" s="6"/>
      <c r="EO1246" s="6"/>
      <c r="EP1246" s="6"/>
      <c r="EQ1246" s="6"/>
      <c r="ER1246" s="6"/>
      <c r="ES1246" s="6"/>
      <c r="ET1246" s="6"/>
      <c r="EU1246" s="6"/>
      <c r="EV1246" s="6"/>
      <c r="EW1246" s="6"/>
      <c r="EX1246" s="6"/>
      <c r="EY1246" s="6"/>
      <c r="EZ1246" s="6"/>
      <c r="FA1246" s="6"/>
      <c r="FB1246" s="6"/>
      <c r="FC1246" s="6"/>
      <c r="FD1246" s="6"/>
      <c r="FE1246" s="6"/>
      <c r="FF1246" s="6"/>
      <c r="FG1246" s="6"/>
      <c r="FH1246" s="6"/>
      <c r="FI1246" s="6"/>
      <c r="FJ1246" s="6"/>
      <c r="FK1246" s="6"/>
      <c r="FL1246" s="6"/>
      <c r="FM1246" s="6"/>
      <c r="FN1246" s="6"/>
      <c r="FO1246" s="6"/>
      <c r="FP1246" s="6"/>
      <c r="FQ1246" s="6"/>
      <c r="FR1246" s="6"/>
      <c r="FS1246" s="6"/>
      <c r="FT1246" s="6"/>
      <c r="FU1246" s="6"/>
      <c r="FV1246" s="6"/>
      <c r="FW1246" s="6"/>
      <c r="FX1246" s="6"/>
      <c r="FY1246" s="6"/>
      <c r="FZ1246" s="6"/>
      <c r="GA1246" s="6"/>
      <c r="GB1246" s="6"/>
      <c r="GC1246" s="6"/>
      <c r="GD1246" s="6"/>
      <c r="GE1246" s="6"/>
      <c r="GF1246" s="6"/>
      <c r="GG1246" s="6"/>
      <c r="GH1246" s="6"/>
      <c r="GI1246" s="6"/>
      <c r="GJ1246" s="6"/>
      <c r="GK1246" s="6"/>
      <c r="GL1246" s="6"/>
      <c r="GM1246" s="6"/>
      <c r="GN1246" s="6"/>
      <c r="GO1246" s="6"/>
      <c r="GP1246" s="6"/>
      <c r="GQ1246" s="6"/>
      <c r="GR1246" s="6"/>
      <c r="GS1246" s="6"/>
      <c r="GT1246" s="6"/>
      <c r="GU1246" s="6"/>
      <c r="GV1246" s="6"/>
      <c r="GW1246" s="6"/>
      <c r="GX1246" s="6"/>
      <c r="GY1246" s="6"/>
      <c r="GZ1246" s="6"/>
    </row>
    <row r="1247" spans="1:208" x14ac:dyDescent="0.15">
      <c r="A1247" s="153">
        <f t="shared" si="361"/>
        <v>43863</v>
      </c>
      <c r="B1247" s="23" t="str">
        <f t="shared" ca="1" si="371"/>
        <v>n.d</v>
      </c>
      <c r="C1247" s="18">
        <f t="shared" si="362"/>
        <v>285000</v>
      </c>
      <c r="D1247" s="17">
        <f ca="1">IF(A1247&lt;$B$1,VLOOKUP(A1247,[1]DI!$A$4:$B$15000,2,FALSE),0)</f>
        <v>0</v>
      </c>
      <c r="E1247" s="18">
        <f t="shared" ca="1" si="356"/>
        <v>1</v>
      </c>
      <c r="F1247" s="18">
        <f ca="1">(TRUNC(PRODUCT($E$12:$E1246),16))</f>
        <v>1.19285434303586</v>
      </c>
      <c r="G1247" s="18">
        <f t="shared" ca="1" si="355"/>
        <v>1.19285434303586</v>
      </c>
      <c r="H1247" s="18">
        <f t="shared" ca="1" si="357"/>
        <v>1</v>
      </c>
      <c r="I1247" s="17">
        <f t="shared" si="363"/>
        <v>0.03</v>
      </c>
      <c r="J1247" s="5">
        <f t="shared" si="364"/>
        <v>43724</v>
      </c>
      <c r="K1247" s="2">
        <f t="shared" si="365"/>
        <v>96</v>
      </c>
      <c r="L1247" s="27">
        <f t="shared" si="366"/>
        <v>97</v>
      </c>
      <c r="M1247" s="14">
        <f t="shared" si="358"/>
        <v>1.011442766</v>
      </c>
      <c r="N1247" s="14">
        <f t="shared" ca="1" si="359"/>
        <v>1.011442766</v>
      </c>
      <c r="O1247" s="27">
        <f t="shared" si="372"/>
        <v>0</v>
      </c>
      <c r="P1247" s="18">
        <f t="shared" ca="1" si="360"/>
        <v>3261.18831</v>
      </c>
      <c r="Q1247" s="3">
        <f t="shared" si="367"/>
        <v>0</v>
      </c>
      <c r="R1247" s="4" t="str">
        <f t="shared" si="368"/>
        <v>A+J=</v>
      </c>
      <c r="S1247" s="5">
        <f t="shared" si="369"/>
        <v>43906</v>
      </c>
      <c r="T1247" s="8">
        <f t="shared" si="370"/>
        <v>0</v>
      </c>
      <c r="U1247" s="7"/>
      <c r="V1247" s="7"/>
      <c r="W1247" s="7"/>
      <c r="X1247" s="8"/>
      <c r="Y1247" s="6"/>
      <c r="Z1247" s="7"/>
      <c r="AA1247" s="8"/>
      <c r="AB1247" s="8"/>
      <c r="AC1247" s="8"/>
      <c r="AD1247" s="7"/>
      <c r="AE1247" s="9"/>
      <c r="AF1247" s="7"/>
      <c r="AG1247" s="7"/>
      <c r="AH1247" s="6"/>
      <c r="AI1247" s="6"/>
      <c r="AJ1247" s="6"/>
      <c r="AK1247" s="6"/>
      <c r="AL1247" s="6"/>
      <c r="AM1247" s="6"/>
      <c r="AN1247" s="6"/>
      <c r="AO1247" s="6"/>
      <c r="AP1247" s="6"/>
      <c r="AQ1247" s="6"/>
      <c r="AR1247" s="6"/>
      <c r="AS1247" s="6"/>
      <c r="AT1247" s="6"/>
      <c r="AU1247" s="6"/>
      <c r="AV1247" s="6"/>
      <c r="AW1247" s="6"/>
      <c r="AX1247" s="6"/>
      <c r="AY1247" s="6"/>
      <c r="AZ1247" s="6"/>
      <c r="BA1247" s="6"/>
      <c r="BB1247" s="6"/>
      <c r="BC1247" s="6"/>
      <c r="BD1247" s="6"/>
      <c r="BE1247" s="6"/>
      <c r="BF1247" s="6"/>
      <c r="BG1247" s="6"/>
      <c r="BH1247" s="6"/>
      <c r="BI1247" s="6"/>
      <c r="BJ1247" s="6"/>
      <c r="BK1247" s="6"/>
      <c r="BL1247" s="6"/>
      <c r="BM1247" s="6"/>
      <c r="BN1247" s="6"/>
      <c r="BO1247" s="6"/>
      <c r="BP1247" s="6"/>
      <c r="BQ1247" s="6"/>
      <c r="BR1247" s="6"/>
      <c r="BS1247" s="6"/>
      <c r="BT1247" s="6"/>
      <c r="BU1247" s="6"/>
      <c r="BV1247" s="6"/>
      <c r="BW1247" s="6"/>
      <c r="BX1247" s="6"/>
      <c r="BY1247" s="6"/>
      <c r="BZ1247" s="6"/>
      <c r="CA1247" s="6"/>
      <c r="CB1247" s="6"/>
      <c r="CC1247" s="6"/>
      <c r="CD1247" s="6"/>
      <c r="CE1247" s="6"/>
      <c r="CF1247" s="6"/>
      <c r="CG1247" s="6"/>
      <c r="CH1247" s="6"/>
      <c r="CI1247" s="6"/>
      <c r="CJ1247" s="6"/>
      <c r="CK1247" s="6"/>
      <c r="CL1247" s="6"/>
      <c r="CM1247" s="6"/>
      <c r="CN1247" s="6"/>
      <c r="CO1247" s="6"/>
      <c r="CP1247" s="6"/>
      <c r="CQ1247" s="6"/>
      <c r="CR1247" s="6"/>
      <c r="CS1247" s="6"/>
      <c r="CT1247" s="6"/>
      <c r="CU1247" s="6"/>
      <c r="CV1247" s="6"/>
      <c r="CW1247" s="6"/>
      <c r="CX1247" s="6"/>
      <c r="CY1247" s="6"/>
      <c r="CZ1247" s="6"/>
      <c r="DA1247" s="6"/>
      <c r="DB1247" s="6"/>
      <c r="DC1247" s="6"/>
      <c r="DD1247" s="6"/>
      <c r="DE1247" s="6"/>
      <c r="DF1247" s="6"/>
      <c r="DG1247" s="6"/>
      <c r="DH1247" s="6"/>
      <c r="DI1247" s="6"/>
      <c r="DJ1247" s="6"/>
      <c r="DK1247" s="6"/>
      <c r="DL1247" s="6"/>
      <c r="DM1247" s="6"/>
      <c r="DN1247" s="6"/>
      <c r="DO1247" s="6"/>
      <c r="DP1247" s="6"/>
      <c r="DQ1247" s="6"/>
      <c r="DR1247" s="6"/>
      <c r="DS1247" s="6"/>
      <c r="DT1247" s="6"/>
      <c r="DU1247" s="6"/>
      <c r="DV1247" s="6"/>
      <c r="DW1247" s="6"/>
      <c r="DX1247" s="6"/>
      <c r="DY1247" s="6"/>
      <c r="DZ1247" s="6"/>
      <c r="EA1247" s="6"/>
      <c r="EB1247" s="6"/>
      <c r="EC1247" s="6"/>
      <c r="ED1247" s="6"/>
      <c r="EE1247" s="6"/>
      <c r="EF1247" s="6"/>
      <c r="EG1247" s="6"/>
      <c r="EH1247" s="6"/>
      <c r="EI1247" s="6"/>
      <c r="EJ1247" s="6"/>
      <c r="EK1247" s="6"/>
      <c r="EL1247" s="6"/>
      <c r="EM1247" s="6"/>
      <c r="EN1247" s="6"/>
      <c r="EO1247" s="6"/>
      <c r="EP1247" s="6"/>
      <c r="EQ1247" s="6"/>
      <c r="ER1247" s="6"/>
      <c r="ES1247" s="6"/>
      <c r="ET1247" s="6"/>
      <c r="EU1247" s="6"/>
      <c r="EV1247" s="6"/>
      <c r="EW1247" s="6"/>
      <c r="EX1247" s="6"/>
      <c r="EY1247" s="6"/>
      <c r="EZ1247" s="6"/>
      <c r="FA1247" s="6"/>
      <c r="FB1247" s="6"/>
      <c r="FC1247" s="6"/>
      <c r="FD1247" s="6"/>
      <c r="FE1247" s="6"/>
      <c r="FF1247" s="6"/>
      <c r="FG1247" s="6"/>
      <c r="FH1247" s="6"/>
      <c r="FI1247" s="6"/>
      <c r="FJ1247" s="6"/>
      <c r="FK1247" s="6"/>
      <c r="FL1247" s="6"/>
      <c r="FM1247" s="6"/>
      <c r="FN1247" s="6"/>
      <c r="FO1247" s="6"/>
      <c r="FP1247" s="6"/>
      <c r="FQ1247" s="6"/>
      <c r="FR1247" s="6"/>
      <c r="FS1247" s="6"/>
      <c r="FT1247" s="6"/>
      <c r="FU1247" s="6"/>
      <c r="FV1247" s="6"/>
      <c r="FW1247" s="6"/>
      <c r="FX1247" s="6"/>
      <c r="FY1247" s="6"/>
      <c r="FZ1247" s="6"/>
      <c r="GA1247" s="6"/>
      <c r="GB1247" s="6"/>
      <c r="GC1247" s="6"/>
      <c r="GD1247" s="6"/>
      <c r="GE1247" s="6"/>
      <c r="GF1247" s="6"/>
      <c r="GG1247" s="6"/>
      <c r="GH1247" s="6"/>
      <c r="GI1247" s="6"/>
      <c r="GJ1247" s="6"/>
      <c r="GK1247" s="6"/>
      <c r="GL1247" s="6"/>
      <c r="GM1247" s="6"/>
      <c r="GN1247" s="6"/>
      <c r="GO1247" s="6"/>
      <c r="GP1247" s="6"/>
      <c r="GQ1247" s="6"/>
      <c r="GR1247" s="6"/>
      <c r="GS1247" s="6"/>
      <c r="GT1247" s="6"/>
      <c r="GU1247" s="6"/>
      <c r="GV1247" s="6"/>
      <c r="GW1247" s="6"/>
      <c r="GX1247" s="6"/>
      <c r="GY1247" s="6"/>
      <c r="GZ1247" s="6"/>
    </row>
    <row r="1248" spans="1:208" x14ac:dyDescent="0.15">
      <c r="A1248" s="153">
        <f t="shared" si="361"/>
        <v>43864</v>
      </c>
      <c r="B1248" s="23" t="str">
        <f t="shared" ca="1" si="371"/>
        <v>n.d</v>
      </c>
      <c r="C1248" s="18">
        <f t="shared" si="362"/>
        <v>285000</v>
      </c>
      <c r="D1248" s="17">
        <f ca="1">IF(A1248&lt;$B$1,VLOOKUP(A1248,[1]DI!$A$4:$B$15000,2,FALSE),0)</f>
        <v>0</v>
      </c>
      <c r="E1248" s="18">
        <f t="shared" ca="1" si="356"/>
        <v>1</v>
      </c>
      <c r="F1248" s="18">
        <f ca="1">(TRUNC(PRODUCT($E$12:$E1247),16))</f>
        <v>1.19285434303586</v>
      </c>
      <c r="G1248" s="18">
        <f t="shared" ca="1" si="355"/>
        <v>1.19285434303586</v>
      </c>
      <c r="H1248" s="18">
        <f t="shared" ca="1" si="357"/>
        <v>1</v>
      </c>
      <c r="I1248" s="17">
        <f t="shared" si="363"/>
        <v>0.03</v>
      </c>
      <c r="J1248" s="5">
        <f t="shared" si="364"/>
        <v>43724</v>
      </c>
      <c r="K1248" s="2">
        <f t="shared" si="365"/>
        <v>97</v>
      </c>
      <c r="L1248" s="27">
        <f t="shared" si="366"/>
        <v>97</v>
      </c>
      <c r="M1248" s="14">
        <f t="shared" si="358"/>
        <v>1.011442766</v>
      </c>
      <c r="N1248" s="14">
        <f t="shared" ca="1" si="359"/>
        <v>1.011442766</v>
      </c>
      <c r="O1248" s="27">
        <f t="shared" si="372"/>
        <v>0</v>
      </c>
      <c r="P1248" s="18">
        <f t="shared" ca="1" si="360"/>
        <v>3261.18831</v>
      </c>
      <c r="Q1248" s="3">
        <f t="shared" si="367"/>
        <v>0</v>
      </c>
      <c r="R1248" s="4" t="str">
        <f t="shared" si="368"/>
        <v>A+J=</v>
      </c>
      <c r="S1248" s="5">
        <f t="shared" si="369"/>
        <v>43906</v>
      </c>
      <c r="T1248" s="8">
        <f t="shared" si="370"/>
        <v>0</v>
      </c>
      <c r="U1248" s="7"/>
      <c r="V1248" s="7"/>
      <c r="W1248" s="7"/>
      <c r="X1248" s="8"/>
      <c r="Y1248" s="6"/>
      <c r="Z1248" s="7"/>
      <c r="AA1248" s="8"/>
      <c r="AB1248" s="8"/>
      <c r="AC1248" s="8"/>
      <c r="AD1248" s="7"/>
      <c r="AE1248" s="9"/>
      <c r="AF1248" s="7"/>
      <c r="AG1248" s="7"/>
      <c r="AH1248" s="6"/>
      <c r="AI1248" s="6"/>
      <c r="AJ1248" s="6"/>
      <c r="AK1248" s="6"/>
      <c r="AL1248" s="6"/>
      <c r="AM1248" s="6"/>
      <c r="AN1248" s="6"/>
      <c r="AO1248" s="6"/>
      <c r="AP1248" s="6"/>
      <c r="AQ1248" s="6"/>
      <c r="AR1248" s="6"/>
      <c r="AS1248" s="6"/>
      <c r="AT1248" s="6"/>
      <c r="AU1248" s="6"/>
      <c r="AV1248" s="6"/>
      <c r="AW1248" s="6"/>
      <c r="AX1248" s="6"/>
      <c r="AY1248" s="6"/>
      <c r="AZ1248" s="6"/>
      <c r="BA1248" s="6"/>
      <c r="BB1248" s="6"/>
      <c r="BC1248" s="6"/>
      <c r="BD1248" s="6"/>
      <c r="BE1248" s="6"/>
      <c r="BF1248" s="6"/>
      <c r="BG1248" s="6"/>
      <c r="BH1248" s="6"/>
      <c r="BI1248" s="6"/>
      <c r="BJ1248" s="6"/>
      <c r="BK1248" s="6"/>
      <c r="BL1248" s="6"/>
      <c r="BM1248" s="6"/>
      <c r="BN1248" s="6"/>
      <c r="BO1248" s="6"/>
      <c r="BP1248" s="6"/>
      <c r="BQ1248" s="6"/>
      <c r="BR1248" s="6"/>
      <c r="BS1248" s="6"/>
      <c r="BT1248" s="6"/>
      <c r="BU1248" s="6"/>
      <c r="BV1248" s="6"/>
      <c r="BW1248" s="6"/>
      <c r="BX1248" s="6"/>
      <c r="BY1248" s="6"/>
      <c r="BZ1248" s="6"/>
      <c r="CA1248" s="6"/>
      <c r="CB1248" s="6"/>
      <c r="CC1248" s="6"/>
      <c r="CD1248" s="6"/>
      <c r="CE1248" s="6"/>
      <c r="CF1248" s="6"/>
      <c r="CG1248" s="6"/>
      <c r="CH1248" s="6"/>
      <c r="CI1248" s="6"/>
      <c r="CJ1248" s="6"/>
      <c r="CK1248" s="6"/>
      <c r="CL1248" s="6"/>
      <c r="CM1248" s="6"/>
      <c r="CN1248" s="6"/>
      <c r="CO1248" s="6"/>
      <c r="CP1248" s="6"/>
      <c r="CQ1248" s="6"/>
      <c r="CR1248" s="6"/>
      <c r="CS1248" s="6"/>
      <c r="CT1248" s="6"/>
      <c r="CU1248" s="6"/>
      <c r="CV1248" s="6"/>
      <c r="CW1248" s="6"/>
      <c r="CX1248" s="6"/>
      <c r="CY1248" s="6"/>
      <c r="CZ1248" s="6"/>
      <c r="DA1248" s="6"/>
      <c r="DB1248" s="6"/>
      <c r="DC1248" s="6"/>
      <c r="DD1248" s="6"/>
      <c r="DE1248" s="6"/>
      <c r="DF1248" s="6"/>
      <c r="DG1248" s="6"/>
      <c r="DH1248" s="6"/>
      <c r="DI1248" s="6"/>
      <c r="DJ1248" s="6"/>
      <c r="DK1248" s="6"/>
      <c r="DL1248" s="6"/>
      <c r="DM1248" s="6"/>
      <c r="DN1248" s="6"/>
      <c r="DO1248" s="6"/>
      <c r="DP1248" s="6"/>
      <c r="DQ1248" s="6"/>
      <c r="DR1248" s="6"/>
      <c r="DS1248" s="6"/>
      <c r="DT1248" s="6"/>
      <c r="DU1248" s="6"/>
      <c r="DV1248" s="6"/>
      <c r="DW1248" s="6"/>
      <c r="DX1248" s="6"/>
      <c r="DY1248" s="6"/>
      <c r="DZ1248" s="6"/>
      <c r="EA1248" s="6"/>
      <c r="EB1248" s="6"/>
      <c r="EC1248" s="6"/>
      <c r="ED1248" s="6"/>
      <c r="EE1248" s="6"/>
      <c r="EF1248" s="6"/>
      <c r="EG1248" s="6"/>
      <c r="EH1248" s="6"/>
      <c r="EI1248" s="6"/>
      <c r="EJ1248" s="6"/>
      <c r="EK1248" s="6"/>
      <c r="EL1248" s="6"/>
      <c r="EM1248" s="6"/>
      <c r="EN1248" s="6"/>
      <c r="EO1248" s="6"/>
      <c r="EP1248" s="6"/>
      <c r="EQ1248" s="6"/>
      <c r="ER1248" s="6"/>
      <c r="ES1248" s="6"/>
      <c r="ET1248" s="6"/>
      <c r="EU1248" s="6"/>
      <c r="EV1248" s="6"/>
      <c r="EW1248" s="6"/>
      <c r="EX1248" s="6"/>
      <c r="EY1248" s="6"/>
      <c r="EZ1248" s="6"/>
      <c r="FA1248" s="6"/>
      <c r="FB1248" s="6"/>
      <c r="FC1248" s="6"/>
      <c r="FD1248" s="6"/>
      <c r="FE1248" s="6"/>
      <c r="FF1248" s="6"/>
      <c r="FG1248" s="6"/>
      <c r="FH1248" s="6"/>
      <c r="FI1248" s="6"/>
      <c r="FJ1248" s="6"/>
      <c r="FK1248" s="6"/>
      <c r="FL1248" s="6"/>
      <c r="FM1248" s="6"/>
      <c r="FN1248" s="6"/>
      <c r="FO1248" s="6"/>
      <c r="FP1248" s="6"/>
      <c r="FQ1248" s="6"/>
      <c r="FR1248" s="6"/>
      <c r="FS1248" s="6"/>
      <c r="FT1248" s="6"/>
      <c r="FU1248" s="6"/>
      <c r="FV1248" s="6"/>
      <c r="FW1248" s="6"/>
      <c r="FX1248" s="6"/>
      <c r="FY1248" s="6"/>
      <c r="FZ1248" s="6"/>
      <c r="GA1248" s="6"/>
      <c r="GB1248" s="6"/>
      <c r="GC1248" s="6"/>
      <c r="GD1248" s="6"/>
      <c r="GE1248" s="6"/>
      <c r="GF1248" s="6"/>
      <c r="GG1248" s="6"/>
      <c r="GH1248" s="6"/>
      <c r="GI1248" s="6"/>
      <c r="GJ1248" s="6"/>
      <c r="GK1248" s="6"/>
      <c r="GL1248" s="6"/>
      <c r="GM1248" s="6"/>
      <c r="GN1248" s="6"/>
      <c r="GO1248" s="6"/>
      <c r="GP1248" s="6"/>
      <c r="GQ1248" s="6"/>
      <c r="GR1248" s="6"/>
      <c r="GS1248" s="6"/>
      <c r="GT1248" s="6"/>
      <c r="GU1248" s="6"/>
      <c r="GV1248" s="6"/>
      <c r="GW1248" s="6"/>
      <c r="GX1248" s="6"/>
      <c r="GY1248" s="6"/>
      <c r="GZ1248" s="6"/>
    </row>
    <row r="1249" spans="1:208" x14ac:dyDescent="0.15">
      <c r="A1249" s="153">
        <f t="shared" si="361"/>
        <v>43865</v>
      </c>
      <c r="B1249" s="23" t="str">
        <f t="shared" ca="1" si="371"/>
        <v>n.d</v>
      </c>
      <c r="C1249" s="18">
        <f t="shared" si="362"/>
        <v>285000</v>
      </c>
      <c r="D1249" s="17">
        <f ca="1">IF(A1249&lt;$B$1,VLOOKUP(A1249,[1]DI!$A$4:$B$15000,2,FALSE),0)</f>
        <v>0</v>
      </c>
      <c r="E1249" s="18">
        <f t="shared" ca="1" si="356"/>
        <v>1</v>
      </c>
      <c r="F1249" s="18">
        <f ca="1">(TRUNC(PRODUCT($E$12:$E1248),16))</f>
        <v>1.19285434303586</v>
      </c>
      <c r="G1249" s="18">
        <f t="shared" ca="1" si="355"/>
        <v>1.19285434303586</v>
      </c>
      <c r="H1249" s="18">
        <f t="shared" ca="1" si="357"/>
        <v>1</v>
      </c>
      <c r="I1249" s="17">
        <f t="shared" si="363"/>
        <v>0.03</v>
      </c>
      <c r="J1249" s="5">
        <f t="shared" si="364"/>
        <v>43724</v>
      </c>
      <c r="K1249" s="2">
        <f t="shared" si="365"/>
        <v>98</v>
      </c>
      <c r="L1249" s="27">
        <f t="shared" si="366"/>
        <v>98</v>
      </c>
      <c r="M1249" s="14">
        <f t="shared" si="358"/>
        <v>1.011561412</v>
      </c>
      <c r="N1249" s="14">
        <f t="shared" ca="1" si="359"/>
        <v>1.011561412</v>
      </c>
      <c r="O1249" s="27">
        <f t="shared" si="372"/>
        <v>0</v>
      </c>
      <c r="P1249" s="18">
        <f t="shared" ca="1" si="360"/>
        <v>3295.0024199999998</v>
      </c>
      <c r="Q1249" s="3">
        <f t="shared" si="367"/>
        <v>0</v>
      </c>
      <c r="R1249" s="4" t="str">
        <f t="shared" si="368"/>
        <v>A+J=</v>
      </c>
      <c r="S1249" s="5">
        <f t="shared" si="369"/>
        <v>43906</v>
      </c>
      <c r="T1249" s="8">
        <f t="shared" si="370"/>
        <v>0</v>
      </c>
      <c r="U1249" s="7"/>
      <c r="V1249" s="7"/>
      <c r="W1249" s="7"/>
      <c r="X1249" s="8"/>
      <c r="Y1249" s="6"/>
      <c r="Z1249" s="7"/>
      <c r="AA1249" s="8"/>
      <c r="AB1249" s="8"/>
      <c r="AC1249" s="8"/>
      <c r="AD1249" s="7"/>
      <c r="AE1249" s="9"/>
      <c r="AF1249" s="7"/>
      <c r="AG1249" s="7"/>
      <c r="AH1249" s="6"/>
      <c r="AI1249" s="6"/>
      <c r="AJ1249" s="6"/>
      <c r="AK1249" s="6"/>
      <c r="AL1249" s="6"/>
      <c r="AM1249" s="6"/>
      <c r="AN1249" s="6"/>
      <c r="AO1249" s="6"/>
      <c r="AP1249" s="6"/>
      <c r="AQ1249" s="6"/>
      <c r="AR1249" s="6"/>
      <c r="AS1249" s="6"/>
      <c r="AT1249" s="6"/>
      <c r="AU1249" s="6"/>
      <c r="AV1249" s="6"/>
      <c r="AW1249" s="6"/>
      <c r="AX1249" s="6"/>
      <c r="AY1249" s="6"/>
      <c r="AZ1249" s="6"/>
      <c r="BA1249" s="6"/>
      <c r="BB1249" s="6"/>
      <c r="BC1249" s="6"/>
      <c r="BD1249" s="6"/>
      <c r="BE1249" s="6"/>
      <c r="BF1249" s="6"/>
      <c r="BG1249" s="6"/>
      <c r="BH1249" s="6"/>
      <c r="BI1249" s="6"/>
      <c r="BJ1249" s="6"/>
      <c r="BK1249" s="6"/>
      <c r="BL1249" s="6"/>
      <c r="BM1249" s="6"/>
      <c r="BN1249" s="6"/>
      <c r="BO1249" s="6"/>
      <c r="BP1249" s="6"/>
      <c r="BQ1249" s="6"/>
      <c r="BR1249" s="6"/>
      <c r="BS1249" s="6"/>
      <c r="BT1249" s="6"/>
      <c r="BU1249" s="6"/>
      <c r="BV1249" s="6"/>
      <c r="BW1249" s="6"/>
      <c r="BX1249" s="6"/>
      <c r="BY1249" s="6"/>
      <c r="BZ1249" s="6"/>
      <c r="CA1249" s="6"/>
      <c r="CB1249" s="6"/>
      <c r="CC1249" s="6"/>
      <c r="CD1249" s="6"/>
      <c r="CE1249" s="6"/>
      <c r="CF1249" s="6"/>
      <c r="CG1249" s="6"/>
      <c r="CH1249" s="6"/>
      <c r="CI1249" s="6"/>
      <c r="CJ1249" s="6"/>
      <c r="CK1249" s="6"/>
      <c r="CL1249" s="6"/>
      <c r="CM1249" s="6"/>
      <c r="CN1249" s="6"/>
      <c r="CO1249" s="6"/>
      <c r="CP1249" s="6"/>
      <c r="CQ1249" s="6"/>
      <c r="CR1249" s="6"/>
      <c r="CS1249" s="6"/>
      <c r="CT1249" s="6"/>
      <c r="CU1249" s="6"/>
      <c r="CV1249" s="6"/>
      <c r="CW1249" s="6"/>
      <c r="CX1249" s="6"/>
      <c r="CY1249" s="6"/>
      <c r="CZ1249" s="6"/>
      <c r="DA1249" s="6"/>
      <c r="DB1249" s="6"/>
      <c r="DC1249" s="6"/>
      <c r="DD1249" s="6"/>
      <c r="DE1249" s="6"/>
      <c r="DF1249" s="6"/>
      <c r="DG1249" s="6"/>
      <c r="DH1249" s="6"/>
      <c r="DI1249" s="6"/>
      <c r="DJ1249" s="6"/>
      <c r="DK1249" s="6"/>
      <c r="DL1249" s="6"/>
      <c r="DM1249" s="6"/>
      <c r="DN1249" s="6"/>
      <c r="DO1249" s="6"/>
      <c r="DP1249" s="6"/>
      <c r="DQ1249" s="6"/>
      <c r="DR1249" s="6"/>
      <c r="DS1249" s="6"/>
      <c r="DT1249" s="6"/>
      <c r="DU1249" s="6"/>
      <c r="DV1249" s="6"/>
      <c r="DW1249" s="6"/>
      <c r="DX1249" s="6"/>
      <c r="DY1249" s="6"/>
      <c r="DZ1249" s="6"/>
      <c r="EA1249" s="6"/>
      <c r="EB1249" s="6"/>
      <c r="EC1249" s="6"/>
      <c r="ED1249" s="6"/>
      <c r="EE1249" s="6"/>
      <c r="EF1249" s="6"/>
      <c r="EG1249" s="6"/>
      <c r="EH1249" s="6"/>
      <c r="EI1249" s="6"/>
      <c r="EJ1249" s="6"/>
      <c r="EK1249" s="6"/>
      <c r="EL1249" s="6"/>
      <c r="EM1249" s="6"/>
      <c r="EN1249" s="6"/>
      <c r="EO1249" s="6"/>
      <c r="EP1249" s="6"/>
      <c r="EQ1249" s="6"/>
      <c r="ER1249" s="6"/>
      <c r="ES1249" s="6"/>
      <c r="ET1249" s="6"/>
      <c r="EU1249" s="6"/>
      <c r="EV1249" s="6"/>
      <c r="EW1249" s="6"/>
      <c r="EX1249" s="6"/>
      <c r="EY1249" s="6"/>
      <c r="EZ1249" s="6"/>
      <c r="FA1249" s="6"/>
      <c r="FB1249" s="6"/>
      <c r="FC1249" s="6"/>
      <c r="FD1249" s="6"/>
      <c r="FE1249" s="6"/>
      <c r="FF1249" s="6"/>
      <c r="FG1249" s="6"/>
      <c r="FH1249" s="6"/>
      <c r="FI1249" s="6"/>
      <c r="FJ1249" s="6"/>
      <c r="FK1249" s="6"/>
      <c r="FL1249" s="6"/>
      <c r="FM1249" s="6"/>
      <c r="FN1249" s="6"/>
      <c r="FO1249" s="6"/>
      <c r="FP1249" s="6"/>
      <c r="FQ1249" s="6"/>
      <c r="FR1249" s="6"/>
      <c r="FS1249" s="6"/>
      <c r="FT1249" s="6"/>
      <c r="FU1249" s="6"/>
      <c r="FV1249" s="6"/>
      <c r="FW1249" s="6"/>
      <c r="FX1249" s="6"/>
      <c r="FY1249" s="6"/>
      <c r="FZ1249" s="6"/>
      <c r="GA1249" s="6"/>
      <c r="GB1249" s="6"/>
      <c r="GC1249" s="6"/>
      <c r="GD1249" s="6"/>
      <c r="GE1249" s="6"/>
      <c r="GF1249" s="6"/>
      <c r="GG1249" s="6"/>
      <c r="GH1249" s="6"/>
      <c r="GI1249" s="6"/>
      <c r="GJ1249" s="6"/>
      <c r="GK1249" s="6"/>
      <c r="GL1249" s="6"/>
      <c r="GM1249" s="6"/>
      <c r="GN1249" s="6"/>
      <c r="GO1249" s="6"/>
      <c r="GP1249" s="6"/>
      <c r="GQ1249" s="6"/>
      <c r="GR1249" s="6"/>
      <c r="GS1249" s="6"/>
      <c r="GT1249" s="6"/>
      <c r="GU1249" s="6"/>
      <c r="GV1249" s="6"/>
      <c r="GW1249" s="6"/>
      <c r="GX1249" s="6"/>
      <c r="GY1249" s="6"/>
      <c r="GZ1249" s="6"/>
    </row>
    <row r="1250" spans="1:208" x14ac:dyDescent="0.15">
      <c r="A1250" s="153">
        <f t="shared" si="361"/>
        <v>43866</v>
      </c>
      <c r="B1250" s="23" t="str">
        <f t="shared" ca="1" si="371"/>
        <v>n.d</v>
      </c>
      <c r="C1250" s="18">
        <f t="shared" si="362"/>
        <v>285000</v>
      </c>
      <c r="D1250" s="17">
        <f ca="1">IF(A1250&lt;$B$1,VLOOKUP(A1250,[1]DI!$A$4:$B$15000,2,FALSE),0)</f>
        <v>0</v>
      </c>
      <c r="E1250" s="18">
        <f t="shared" ca="1" si="356"/>
        <v>1</v>
      </c>
      <c r="F1250" s="18">
        <f ca="1">(TRUNC(PRODUCT($E$12:$E1249),16))</f>
        <v>1.19285434303586</v>
      </c>
      <c r="G1250" s="18">
        <f t="shared" ca="1" si="355"/>
        <v>1.19285434303586</v>
      </c>
      <c r="H1250" s="18">
        <f t="shared" ca="1" si="357"/>
        <v>1</v>
      </c>
      <c r="I1250" s="17">
        <f t="shared" si="363"/>
        <v>0.03</v>
      </c>
      <c r="J1250" s="5">
        <f t="shared" si="364"/>
        <v>43724</v>
      </c>
      <c r="K1250" s="2">
        <f t="shared" si="365"/>
        <v>99</v>
      </c>
      <c r="L1250" s="27">
        <f t="shared" si="366"/>
        <v>99</v>
      </c>
      <c r="M1250" s="14">
        <f t="shared" si="358"/>
        <v>1.0116800720000001</v>
      </c>
      <c r="N1250" s="14">
        <f t="shared" ca="1" si="359"/>
        <v>1.0116800720000001</v>
      </c>
      <c r="O1250" s="27">
        <f t="shared" si="372"/>
        <v>0</v>
      </c>
      <c r="P1250" s="18">
        <f t="shared" ca="1" si="360"/>
        <v>3328.8205200000002</v>
      </c>
      <c r="Q1250" s="3">
        <f t="shared" si="367"/>
        <v>0</v>
      </c>
      <c r="R1250" s="4" t="str">
        <f t="shared" si="368"/>
        <v>A+J=</v>
      </c>
      <c r="S1250" s="5">
        <f t="shared" si="369"/>
        <v>43906</v>
      </c>
      <c r="T1250" s="8">
        <f t="shared" si="370"/>
        <v>0</v>
      </c>
      <c r="U1250" s="7"/>
      <c r="V1250" s="7"/>
      <c r="W1250" s="7"/>
      <c r="X1250" s="8"/>
      <c r="Y1250" s="6"/>
      <c r="Z1250" s="7"/>
      <c r="AA1250" s="8"/>
      <c r="AB1250" s="8"/>
      <c r="AC1250" s="8"/>
      <c r="AD1250" s="7"/>
      <c r="AE1250" s="9"/>
      <c r="AF1250" s="7"/>
      <c r="AG1250" s="7"/>
      <c r="AH1250" s="6"/>
      <c r="AI1250" s="6"/>
      <c r="AJ1250" s="6"/>
      <c r="AK1250" s="6"/>
      <c r="AL1250" s="6"/>
      <c r="AM1250" s="6"/>
      <c r="AN1250" s="6"/>
      <c r="AO1250" s="6"/>
      <c r="AP1250" s="6"/>
      <c r="AQ1250" s="6"/>
      <c r="AR1250" s="6"/>
      <c r="AS1250" s="6"/>
      <c r="AT1250" s="6"/>
      <c r="AU1250" s="6"/>
      <c r="AV1250" s="6"/>
      <c r="AW1250" s="6"/>
      <c r="AX1250" s="6"/>
      <c r="AY1250" s="6"/>
      <c r="AZ1250" s="6"/>
      <c r="BA1250" s="6"/>
      <c r="BB1250" s="6"/>
      <c r="BC1250" s="6"/>
      <c r="BD1250" s="6"/>
      <c r="BE1250" s="6"/>
      <c r="BF1250" s="6"/>
      <c r="BG1250" s="6"/>
      <c r="BH1250" s="6"/>
      <c r="BI1250" s="6"/>
      <c r="BJ1250" s="6"/>
      <c r="BK1250" s="6"/>
      <c r="BL1250" s="6"/>
      <c r="BM1250" s="6"/>
      <c r="BN1250" s="6"/>
      <c r="BO1250" s="6"/>
      <c r="BP1250" s="6"/>
      <c r="BQ1250" s="6"/>
      <c r="BR1250" s="6"/>
      <c r="BS1250" s="6"/>
      <c r="BT1250" s="6"/>
      <c r="BU1250" s="6"/>
      <c r="BV1250" s="6"/>
      <c r="BW1250" s="6"/>
      <c r="BX1250" s="6"/>
      <c r="BY1250" s="6"/>
      <c r="BZ1250" s="6"/>
      <c r="CA1250" s="6"/>
      <c r="CB1250" s="6"/>
      <c r="CC1250" s="6"/>
      <c r="CD1250" s="6"/>
      <c r="CE1250" s="6"/>
      <c r="CF1250" s="6"/>
      <c r="CG1250" s="6"/>
      <c r="CH1250" s="6"/>
      <c r="CI1250" s="6"/>
      <c r="CJ1250" s="6"/>
      <c r="CK1250" s="6"/>
      <c r="CL1250" s="6"/>
      <c r="CM1250" s="6"/>
      <c r="CN1250" s="6"/>
      <c r="CO1250" s="6"/>
      <c r="CP1250" s="6"/>
      <c r="CQ1250" s="6"/>
      <c r="CR1250" s="6"/>
      <c r="CS1250" s="6"/>
      <c r="CT1250" s="6"/>
      <c r="CU1250" s="6"/>
      <c r="CV1250" s="6"/>
      <c r="CW1250" s="6"/>
      <c r="CX1250" s="6"/>
      <c r="CY1250" s="6"/>
      <c r="CZ1250" s="6"/>
      <c r="DA1250" s="6"/>
      <c r="DB1250" s="6"/>
      <c r="DC1250" s="6"/>
      <c r="DD1250" s="6"/>
      <c r="DE1250" s="6"/>
      <c r="DF1250" s="6"/>
      <c r="DG1250" s="6"/>
      <c r="DH1250" s="6"/>
      <c r="DI1250" s="6"/>
      <c r="DJ1250" s="6"/>
      <c r="DK1250" s="6"/>
      <c r="DL1250" s="6"/>
      <c r="DM1250" s="6"/>
      <c r="DN1250" s="6"/>
      <c r="DO1250" s="6"/>
      <c r="DP1250" s="6"/>
      <c r="DQ1250" s="6"/>
      <c r="DR1250" s="6"/>
      <c r="DS1250" s="6"/>
      <c r="DT1250" s="6"/>
      <c r="DU1250" s="6"/>
      <c r="DV1250" s="6"/>
      <c r="DW1250" s="6"/>
      <c r="DX1250" s="6"/>
      <c r="DY1250" s="6"/>
      <c r="DZ1250" s="6"/>
      <c r="EA1250" s="6"/>
      <c r="EB1250" s="6"/>
      <c r="EC1250" s="6"/>
      <c r="ED1250" s="6"/>
      <c r="EE1250" s="6"/>
      <c r="EF1250" s="6"/>
      <c r="EG1250" s="6"/>
      <c r="EH1250" s="6"/>
      <c r="EI1250" s="6"/>
      <c r="EJ1250" s="6"/>
      <c r="EK1250" s="6"/>
      <c r="EL1250" s="6"/>
      <c r="EM1250" s="6"/>
      <c r="EN1250" s="6"/>
      <c r="EO1250" s="6"/>
      <c r="EP1250" s="6"/>
      <c r="EQ1250" s="6"/>
      <c r="ER1250" s="6"/>
      <c r="ES1250" s="6"/>
      <c r="ET1250" s="6"/>
      <c r="EU1250" s="6"/>
      <c r="EV1250" s="6"/>
      <c r="EW1250" s="6"/>
      <c r="EX1250" s="6"/>
      <c r="EY1250" s="6"/>
      <c r="EZ1250" s="6"/>
      <c r="FA1250" s="6"/>
      <c r="FB1250" s="6"/>
      <c r="FC1250" s="6"/>
      <c r="FD1250" s="6"/>
      <c r="FE1250" s="6"/>
      <c r="FF1250" s="6"/>
      <c r="FG1250" s="6"/>
      <c r="FH1250" s="6"/>
      <c r="FI1250" s="6"/>
      <c r="FJ1250" s="6"/>
      <c r="FK1250" s="6"/>
      <c r="FL1250" s="6"/>
      <c r="FM1250" s="6"/>
      <c r="FN1250" s="6"/>
      <c r="FO1250" s="6"/>
      <c r="FP1250" s="6"/>
      <c r="FQ1250" s="6"/>
      <c r="FR1250" s="6"/>
      <c r="FS1250" s="6"/>
      <c r="FT1250" s="6"/>
      <c r="FU1250" s="6"/>
      <c r="FV1250" s="6"/>
      <c r="FW1250" s="6"/>
      <c r="FX1250" s="6"/>
      <c r="FY1250" s="6"/>
      <c r="FZ1250" s="6"/>
      <c r="GA1250" s="6"/>
      <c r="GB1250" s="6"/>
      <c r="GC1250" s="6"/>
      <c r="GD1250" s="6"/>
      <c r="GE1250" s="6"/>
      <c r="GF1250" s="6"/>
      <c r="GG1250" s="6"/>
      <c r="GH1250" s="6"/>
      <c r="GI1250" s="6"/>
      <c r="GJ1250" s="6"/>
      <c r="GK1250" s="6"/>
      <c r="GL1250" s="6"/>
      <c r="GM1250" s="6"/>
      <c r="GN1250" s="6"/>
      <c r="GO1250" s="6"/>
      <c r="GP1250" s="6"/>
      <c r="GQ1250" s="6"/>
      <c r="GR1250" s="6"/>
      <c r="GS1250" s="6"/>
      <c r="GT1250" s="6"/>
      <c r="GU1250" s="6"/>
      <c r="GV1250" s="6"/>
      <c r="GW1250" s="6"/>
      <c r="GX1250" s="6"/>
      <c r="GY1250" s="6"/>
      <c r="GZ1250" s="6"/>
    </row>
    <row r="1251" spans="1:208" x14ac:dyDescent="0.15">
      <c r="A1251" s="153">
        <f t="shared" si="361"/>
        <v>43867</v>
      </c>
      <c r="B1251" s="23" t="str">
        <f t="shared" ca="1" si="371"/>
        <v>n.d</v>
      </c>
      <c r="C1251" s="18">
        <f t="shared" si="362"/>
        <v>285000</v>
      </c>
      <c r="D1251" s="17">
        <f ca="1">IF(A1251&lt;$B$1,VLOOKUP(A1251,[1]DI!$A$4:$B$15000,2,FALSE),0)</f>
        <v>0</v>
      </c>
      <c r="E1251" s="18">
        <f t="shared" ca="1" si="356"/>
        <v>1</v>
      </c>
      <c r="F1251" s="18">
        <f ca="1">(TRUNC(PRODUCT($E$12:$E1250),16))</f>
        <v>1.19285434303586</v>
      </c>
      <c r="G1251" s="18">
        <f t="shared" ca="1" si="355"/>
        <v>1.19285434303586</v>
      </c>
      <c r="H1251" s="18">
        <f t="shared" ca="1" si="357"/>
        <v>1</v>
      </c>
      <c r="I1251" s="17">
        <f t="shared" si="363"/>
        <v>0.03</v>
      </c>
      <c r="J1251" s="5">
        <f t="shared" si="364"/>
        <v>43724</v>
      </c>
      <c r="K1251" s="2">
        <f t="shared" si="365"/>
        <v>100</v>
      </c>
      <c r="L1251" s="27">
        <f t="shared" si="366"/>
        <v>100</v>
      </c>
      <c r="M1251" s="14">
        <f t="shared" si="358"/>
        <v>1.011798746</v>
      </c>
      <c r="N1251" s="14">
        <f t="shared" ca="1" si="359"/>
        <v>1.011798746</v>
      </c>
      <c r="O1251" s="27">
        <f t="shared" si="372"/>
        <v>0</v>
      </c>
      <c r="P1251" s="18">
        <f t="shared" ca="1" si="360"/>
        <v>3362.64260999</v>
      </c>
      <c r="Q1251" s="3">
        <f t="shared" si="367"/>
        <v>0</v>
      </c>
      <c r="R1251" s="4" t="str">
        <f t="shared" si="368"/>
        <v>A+J=</v>
      </c>
      <c r="S1251" s="5">
        <f t="shared" si="369"/>
        <v>43906</v>
      </c>
      <c r="T1251" s="8">
        <f t="shared" si="370"/>
        <v>0</v>
      </c>
      <c r="U1251" s="7"/>
      <c r="V1251" s="7"/>
      <c r="W1251" s="7"/>
      <c r="X1251" s="8"/>
      <c r="Y1251" s="6"/>
      <c r="Z1251" s="7"/>
      <c r="AA1251" s="8"/>
      <c r="AB1251" s="8"/>
      <c r="AC1251" s="8"/>
      <c r="AD1251" s="7"/>
      <c r="AE1251" s="9"/>
      <c r="AF1251" s="7"/>
      <c r="AG1251" s="7"/>
      <c r="AH1251" s="6"/>
      <c r="AI1251" s="6"/>
      <c r="AJ1251" s="6"/>
      <c r="AK1251" s="6"/>
      <c r="AL1251" s="6"/>
      <c r="AM1251" s="6"/>
      <c r="AN1251" s="6"/>
      <c r="AO1251" s="6"/>
      <c r="AP1251" s="6"/>
      <c r="AQ1251" s="6"/>
      <c r="AR1251" s="6"/>
      <c r="AS1251" s="6"/>
      <c r="AT1251" s="6"/>
      <c r="AU1251" s="6"/>
      <c r="AV1251" s="6"/>
      <c r="AW1251" s="6"/>
      <c r="AX1251" s="6"/>
      <c r="AY1251" s="6"/>
      <c r="AZ1251" s="6"/>
      <c r="BA1251" s="6"/>
      <c r="BB1251" s="6"/>
      <c r="BC1251" s="6"/>
      <c r="BD1251" s="6"/>
      <c r="BE1251" s="6"/>
      <c r="BF1251" s="6"/>
      <c r="BG1251" s="6"/>
      <c r="BH1251" s="6"/>
      <c r="BI1251" s="6"/>
      <c r="BJ1251" s="6"/>
      <c r="BK1251" s="6"/>
      <c r="BL1251" s="6"/>
      <c r="BM1251" s="6"/>
      <c r="BN1251" s="6"/>
      <c r="BO1251" s="6"/>
      <c r="BP1251" s="6"/>
      <c r="BQ1251" s="6"/>
      <c r="BR1251" s="6"/>
      <c r="BS1251" s="6"/>
      <c r="BT1251" s="6"/>
      <c r="BU1251" s="6"/>
      <c r="BV1251" s="6"/>
      <c r="BW1251" s="6"/>
      <c r="BX1251" s="6"/>
      <c r="BY1251" s="6"/>
      <c r="BZ1251" s="6"/>
      <c r="CA1251" s="6"/>
      <c r="CB1251" s="6"/>
      <c r="CC1251" s="6"/>
      <c r="CD1251" s="6"/>
      <c r="CE1251" s="6"/>
      <c r="CF1251" s="6"/>
      <c r="CG1251" s="6"/>
      <c r="CH1251" s="6"/>
      <c r="CI1251" s="6"/>
      <c r="CJ1251" s="6"/>
      <c r="CK1251" s="6"/>
      <c r="CL1251" s="6"/>
      <c r="CM1251" s="6"/>
      <c r="CN1251" s="6"/>
      <c r="CO1251" s="6"/>
      <c r="CP1251" s="6"/>
      <c r="CQ1251" s="6"/>
      <c r="CR1251" s="6"/>
      <c r="CS1251" s="6"/>
      <c r="CT1251" s="6"/>
      <c r="CU1251" s="6"/>
      <c r="CV1251" s="6"/>
      <c r="CW1251" s="6"/>
      <c r="CX1251" s="6"/>
      <c r="CY1251" s="6"/>
      <c r="CZ1251" s="6"/>
      <c r="DA1251" s="6"/>
      <c r="DB1251" s="6"/>
      <c r="DC1251" s="6"/>
      <c r="DD1251" s="6"/>
      <c r="DE1251" s="6"/>
      <c r="DF1251" s="6"/>
      <c r="DG1251" s="6"/>
      <c r="DH1251" s="6"/>
      <c r="DI1251" s="6"/>
      <c r="DJ1251" s="6"/>
      <c r="DK1251" s="6"/>
      <c r="DL1251" s="6"/>
      <c r="DM1251" s="6"/>
      <c r="DN1251" s="6"/>
      <c r="DO1251" s="6"/>
      <c r="DP1251" s="6"/>
      <c r="DQ1251" s="6"/>
      <c r="DR1251" s="6"/>
      <c r="DS1251" s="6"/>
      <c r="DT1251" s="6"/>
      <c r="DU1251" s="6"/>
      <c r="DV1251" s="6"/>
      <c r="DW1251" s="6"/>
      <c r="DX1251" s="6"/>
      <c r="DY1251" s="6"/>
      <c r="DZ1251" s="6"/>
      <c r="EA1251" s="6"/>
      <c r="EB1251" s="6"/>
      <c r="EC1251" s="6"/>
      <c r="ED1251" s="6"/>
      <c r="EE1251" s="6"/>
      <c r="EF1251" s="6"/>
      <c r="EG1251" s="6"/>
      <c r="EH1251" s="6"/>
      <c r="EI1251" s="6"/>
      <c r="EJ1251" s="6"/>
      <c r="EK1251" s="6"/>
      <c r="EL1251" s="6"/>
      <c r="EM1251" s="6"/>
      <c r="EN1251" s="6"/>
      <c r="EO1251" s="6"/>
      <c r="EP1251" s="6"/>
      <c r="EQ1251" s="6"/>
      <c r="ER1251" s="6"/>
      <c r="ES1251" s="6"/>
      <c r="ET1251" s="6"/>
      <c r="EU1251" s="6"/>
      <c r="EV1251" s="6"/>
      <c r="EW1251" s="6"/>
      <c r="EX1251" s="6"/>
      <c r="EY1251" s="6"/>
      <c r="EZ1251" s="6"/>
      <c r="FA1251" s="6"/>
      <c r="FB1251" s="6"/>
      <c r="FC1251" s="6"/>
      <c r="FD1251" s="6"/>
      <c r="FE1251" s="6"/>
      <c r="FF1251" s="6"/>
      <c r="FG1251" s="6"/>
      <c r="FH1251" s="6"/>
      <c r="FI1251" s="6"/>
      <c r="FJ1251" s="6"/>
      <c r="FK1251" s="6"/>
      <c r="FL1251" s="6"/>
      <c r="FM1251" s="6"/>
      <c r="FN1251" s="6"/>
      <c r="FO1251" s="6"/>
      <c r="FP1251" s="6"/>
      <c r="FQ1251" s="6"/>
      <c r="FR1251" s="6"/>
      <c r="FS1251" s="6"/>
      <c r="FT1251" s="6"/>
      <c r="FU1251" s="6"/>
      <c r="FV1251" s="6"/>
      <c r="FW1251" s="6"/>
      <c r="FX1251" s="6"/>
      <c r="FY1251" s="6"/>
      <c r="FZ1251" s="6"/>
      <c r="GA1251" s="6"/>
      <c r="GB1251" s="6"/>
      <c r="GC1251" s="6"/>
      <c r="GD1251" s="6"/>
      <c r="GE1251" s="6"/>
      <c r="GF1251" s="6"/>
      <c r="GG1251" s="6"/>
      <c r="GH1251" s="6"/>
      <c r="GI1251" s="6"/>
      <c r="GJ1251" s="6"/>
      <c r="GK1251" s="6"/>
      <c r="GL1251" s="6"/>
      <c r="GM1251" s="6"/>
      <c r="GN1251" s="6"/>
      <c r="GO1251" s="6"/>
      <c r="GP1251" s="6"/>
      <c r="GQ1251" s="6"/>
      <c r="GR1251" s="6"/>
      <c r="GS1251" s="6"/>
      <c r="GT1251" s="6"/>
      <c r="GU1251" s="6"/>
      <c r="GV1251" s="6"/>
      <c r="GW1251" s="6"/>
      <c r="GX1251" s="6"/>
      <c r="GY1251" s="6"/>
      <c r="GZ1251" s="6"/>
    </row>
    <row r="1252" spans="1:208" x14ac:dyDescent="0.15">
      <c r="A1252" s="153">
        <f t="shared" si="361"/>
        <v>43868</v>
      </c>
      <c r="B1252" s="23" t="str">
        <f t="shared" ca="1" si="371"/>
        <v>n.d</v>
      </c>
      <c r="C1252" s="18">
        <f t="shared" si="362"/>
        <v>285000</v>
      </c>
      <c r="D1252" s="17">
        <f ca="1">IF(A1252&lt;$B$1,VLOOKUP(A1252,[1]DI!$A$4:$B$15000,2,FALSE),0)</f>
        <v>0</v>
      </c>
      <c r="E1252" s="18">
        <f t="shared" ca="1" si="356"/>
        <v>1</v>
      </c>
      <c r="F1252" s="18">
        <f ca="1">(TRUNC(PRODUCT($E$12:$E1251),16))</f>
        <v>1.19285434303586</v>
      </c>
      <c r="G1252" s="18">
        <f t="shared" ca="1" si="355"/>
        <v>1.19285434303586</v>
      </c>
      <c r="H1252" s="18">
        <f t="shared" ca="1" si="357"/>
        <v>1</v>
      </c>
      <c r="I1252" s="17">
        <f t="shared" si="363"/>
        <v>0.03</v>
      </c>
      <c r="J1252" s="5">
        <f t="shared" si="364"/>
        <v>43724</v>
      </c>
      <c r="K1252" s="2">
        <f t="shared" si="365"/>
        <v>101</v>
      </c>
      <c r="L1252" s="27">
        <f t="shared" si="366"/>
        <v>101</v>
      </c>
      <c r="M1252" s="14">
        <f t="shared" si="358"/>
        <v>1.0119174339999999</v>
      </c>
      <c r="N1252" s="14">
        <f t="shared" ca="1" si="359"/>
        <v>1.0119174339999999</v>
      </c>
      <c r="O1252" s="27">
        <f t="shared" si="372"/>
        <v>0</v>
      </c>
      <c r="P1252" s="18">
        <f t="shared" ca="1" si="360"/>
        <v>3396.4686899899998</v>
      </c>
      <c r="Q1252" s="3">
        <f t="shared" si="367"/>
        <v>0</v>
      </c>
      <c r="R1252" s="4" t="str">
        <f t="shared" si="368"/>
        <v>A+J=</v>
      </c>
      <c r="S1252" s="5">
        <f t="shared" si="369"/>
        <v>43906</v>
      </c>
      <c r="T1252" s="8">
        <f t="shared" si="370"/>
        <v>0</v>
      </c>
      <c r="U1252" s="7"/>
      <c r="V1252" s="7"/>
      <c r="W1252" s="7"/>
      <c r="X1252" s="8"/>
      <c r="Y1252" s="6"/>
      <c r="Z1252" s="7"/>
      <c r="AA1252" s="8"/>
      <c r="AB1252" s="8"/>
      <c r="AC1252" s="8"/>
      <c r="AD1252" s="7"/>
      <c r="AE1252" s="9"/>
      <c r="AF1252" s="7"/>
      <c r="AG1252" s="7"/>
      <c r="AH1252" s="6"/>
      <c r="AI1252" s="6"/>
      <c r="AJ1252" s="6"/>
      <c r="AK1252" s="6"/>
      <c r="AL1252" s="6"/>
      <c r="AM1252" s="6"/>
      <c r="AN1252" s="6"/>
      <c r="AO1252" s="6"/>
      <c r="AP1252" s="6"/>
      <c r="AQ1252" s="6"/>
      <c r="AR1252" s="6"/>
      <c r="AS1252" s="6"/>
      <c r="AT1252" s="6"/>
      <c r="AU1252" s="6"/>
      <c r="AV1252" s="6"/>
      <c r="AW1252" s="6"/>
      <c r="AX1252" s="6"/>
      <c r="AY1252" s="6"/>
      <c r="AZ1252" s="6"/>
      <c r="BA1252" s="6"/>
      <c r="BB1252" s="6"/>
      <c r="BC1252" s="6"/>
      <c r="BD1252" s="6"/>
      <c r="BE1252" s="6"/>
      <c r="BF1252" s="6"/>
      <c r="BG1252" s="6"/>
      <c r="BH1252" s="6"/>
      <c r="BI1252" s="6"/>
      <c r="BJ1252" s="6"/>
      <c r="BK1252" s="6"/>
      <c r="BL1252" s="6"/>
      <c r="BM1252" s="6"/>
      <c r="BN1252" s="6"/>
      <c r="BO1252" s="6"/>
      <c r="BP1252" s="6"/>
      <c r="BQ1252" s="6"/>
      <c r="BR1252" s="6"/>
      <c r="BS1252" s="6"/>
      <c r="BT1252" s="6"/>
      <c r="BU1252" s="6"/>
      <c r="BV1252" s="6"/>
      <c r="BW1252" s="6"/>
      <c r="BX1252" s="6"/>
      <c r="BY1252" s="6"/>
      <c r="BZ1252" s="6"/>
      <c r="CA1252" s="6"/>
      <c r="CB1252" s="6"/>
      <c r="CC1252" s="6"/>
      <c r="CD1252" s="6"/>
      <c r="CE1252" s="6"/>
      <c r="CF1252" s="6"/>
      <c r="CG1252" s="6"/>
      <c r="CH1252" s="6"/>
      <c r="CI1252" s="6"/>
      <c r="CJ1252" s="6"/>
      <c r="CK1252" s="6"/>
      <c r="CL1252" s="6"/>
      <c r="CM1252" s="6"/>
      <c r="CN1252" s="6"/>
      <c r="CO1252" s="6"/>
      <c r="CP1252" s="6"/>
      <c r="CQ1252" s="6"/>
      <c r="CR1252" s="6"/>
      <c r="CS1252" s="6"/>
      <c r="CT1252" s="6"/>
      <c r="CU1252" s="6"/>
      <c r="CV1252" s="6"/>
      <c r="CW1252" s="6"/>
      <c r="CX1252" s="6"/>
      <c r="CY1252" s="6"/>
      <c r="CZ1252" s="6"/>
      <c r="DA1252" s="6"/>
      <c r="DB1252" s="6"/>
      <c r="DC1252" s="6"/>
      <c r="DD1252" s="6"/>
      <c r="DE1252" s="6"/>
      <c r="DF1252" s="6"/>
      <c r="DG1252" s="6"/>
      <c r="DH1252" s="6"/>
      <c r="DI1252" s="6"/>
      <c r="DJ1252" s="6"/>
      <c r="DK1252" s="6"/>
      <c r="DL1252" s="6"/>
      <c r="DM1252" s="6"/>
      <c r="DN1252" s="6"/>
      <c r="DO1252" s="6"/>
      <c r="DP1252" s="6"/>
      <c r="DQ1252" s="6"/>
      <c r="DR1252" s="6"/>
      <c r="DS1252" s="6"/>
      <c r="DT1252" s="6"/>
      <c r="DU1252" s="6"/>
      <c r="DV1252" s="6"/>
      <c r="DW1252" s="6"/>
      <c r="DX1252" s="6"/>
      <c r="DY1252" s="6"/>
      <c r="DZ1252" s="6"/>
      <c r="EA1252" s="6"/>
      <c r="EB1252" s="6"/>
      <c r="EC1252" s="6"/>
      <c r="ED1252" s="6"/>
      <c r="EE1252" s="6"/>
      <c r="EF1252" s="6"/>
      <c r="EG1252" s="6"/>
      <c r="EH1252" s="6"/>
      <c r="EI1252" s="6"/>
      <c r="EJ1252" s="6"/>
      <c r="EK1252" s="6"/>
      <c r="EL1252" s="6"/>
      <c r="EM1252" s="6"/>
      <c r="EN1252" s="6"/>
      <c r="EO1252" s="6"/>
      <c r="EP1252" s="6"/>
      <c r="EQ1252" s="6"/>
      <c r="ER1252" s="6"/>
      <c r="ES1252" s="6"/>
      <c r="ET1252" s="6"/>
      <c r="EU1252" s="6"/>
      <c r="EV1252" s="6"/>
      <c r="EW1252" s="6"/>
      <c r="EX1252" s="6"/>
      <c r="EY1252" s="6"/>
      <c r="EZ1252" s="6"/>
      <c r="FA1252" s="6"/>
      <c r="FB1252" s="6"/>
      <c r="FC1252" s="6"/>
      <c r="FD1252" s="6"/>
      <c r="FE1252" s="6"/>
      <c r="FF1252" s="6"/>
      <c r="FG1252" s="6"/>
      <c r="FH1252" s="6"/>
      <c r="FI1252" s="6"/>
      <c r="FJ1252" s="6"/>
      <c r="FK1252" s="6"/>
      <c r="FL1252" s="6"/>
      <c r="FM1252" s="6"/>
      <c r="FN1252" s="6"/>
      <c r="FO1252" s="6"/>
      <c r="FP1252" s="6"/>
      <c r="FQ1252" s="6"/>
      <c r="FR1252" s="6"/>
      <c r="FS1252" s="6"/>
      <c r="FT1252" s="6"/>
      <c r="FU1252" s="6"/>
      <c r="FV1252" s="6"/>
      <c r="FW1252" s="6"/>
      <c r="FX1252" s="6"/>
      <c r="FY1252" s="6"/>
      <c r="FZ1252" s="6"/>
      <c r="GA1252" s="6"/>
      <c r="GB1252" s="6"/>
      <c r="GC1252" s="6"/>
      <c r="GD1252" s="6"/>
      <c r="GE1252" s="6"/>
      <c r="GF1252" s="6"/>
      <c r="GG1252" s="6"/>
      <c r="GH1252" s="6"/>
      <c r="GI1252" s="6"/>
      <c r="GJ1252" s="6"/>
      <c r="GK1252" s="6"/>
      <c r="GL1252" s="6"/>
      <c r="GM1252" s="6"/>
      <c r="GN1252" s="6"/>
      <c r="GO1252" s="6"/>
      <c r="GP1252" s="6"/>
      <c r="GQ1252" s="6"/>
      <c r="GR1252" s="6"/>
      <c r="GS1252" s="6"/>
      <c r="GT1252" s="6"/>
      <c r="GU1252" s="6"/>
      <c r="GV1252" s="6"/>
      <c r="GW1252" s="6"/>
      <c r="GX1252" s="6"/>
      <c r="GY1252" s="6"/>
      <c r="GZ1252" s="6"/>
    </row>
    <row r="1253" spans="1:208" x14ac:dyDescent="0.15">
      <c r="A1253" s="153">
        <f t="shared" si="361"/>
        <v>43869</v>
      </c>
      <c r="B1253" s="23" t="str">
        <f t="shared" ca="1" si="371"/>
        <v>n.d</v>
      </c>
      <c r="C1253" s="18">
        <f t="shared" si="362"/>
        <v>285000</v>
      </c>
      <c r="D1253" s="17">
        <f ca="1">IF(A1253&lt;$B$1,VLOOKUP(A1253,[1]DI!$A$4:$B$15000,2,FALSE),0)</f>
        <v>0</v>
      </c>
      <c r="E1253" s="18">
        <f t="shared" ca="1" si="356"/>
        <v>1</v>
      </c>
      <c r="F1253" s="18">
        <f ca="1">(TRUNC(PRODUCT($E$12:$E1252),16))</f>
        <v>1.19285434303586</v>
      </c>
      <c r="G1253" s="18">
        <f t="shared" ca="1" si="355"/>
        <v>1.19285434303586</v>
      </c>
      <c r="H1253" s="18">
        <f t="shared" ca="1" si="357"/>
        <v>1</v>
      </c>
      <c r="I1253" s="17">
        <f t="shared" si="363"/>
        <v>0.03</v>
      </c>
      <c r="J1253" s="5">
        <f t="shared" si="364"/>
        <v>43724</v>
      </c>
      <c r="K1253" s="2">
        <f t="shared" si="365"/>
        <v>101</v>
      </c>
      <c r="L1253" s="27">
        <f t="shared" si="366"/>
        <v>102</v>
      </c>
      <c r="M1253" s="14">
        <f t="shared" si="358"/>
        <v>1.012036135</v>
      </c>
      <c r="N1253" s="14">
        <f t="shared" ca="1" si="359"/>
        <v>1.012036135</v>
      </c>
      <c r="O1253" s="27">
        <f t="shared" si="372"/>
        <v>0</v>
      </c>
      <c r="P1253" s="18">
        <f t="shared" ca="1" si="360"/>
        <v>3430.2984750000001</v>
      </c>
      <c r="Q1253" s="3">
        <f t="shared" si="367"/>
        <v>0</v>
      </c>
      <c r="R1253" s="4" t="str">
        <f t="shared" si="368"/>
        <v>A+J=</v>
      </c>
      <c r="S1253" s="5">
        <f t="shared" si="369"/>
        <v>43906</v>
      </c>
      <c r="T1253" s="8">
        <f t="shared" si="370"/>
        <v>0</v>
      </c>
      <c r="U1253" s="7"/>
      <c r="V1253" s="7"/>
      <c r="W1253" s="7"/>
      <c r="X1253" s="8"/>
      <c r="Y1253" s="6"/>
      <c r="Z1253" s="7"/>
      <c r="AA1253" s="8"/>
      <c r="AB1253" s="8"/>
      <c r="AC1253" s="8"/>
      <c r="AD1253" s="7"/>
      <c r="AE1253" s="9"/>
      <c r="AF1253" s="7"/>
      <c r="AG1253" s="7"/>
      <c r="AH1253" s="6"/>
      <c r="AI1253" s="6"/>
      <c r="AJ1253" s="6"/>
      <c r="AK1253" s="6"/>
      <c r="AL1253" s="6"/>
      <c r="AM1253" s="6"/>
      <c r="AN1253" s="6"/>
      <c r="AO1253" s="6"/>
      <c r="AP1253" s="6"/>
      <c r="AQ1253" s="6"/>
      <c r="AR1253" s="6"/>
      <c r="AS1253" s="6"/>
      <c r="AT1253" s="6"/>
      <c r="AU1253" s="6"/>
      <c r="AV1253" s="6"/>
      <c r="AW1253" s="6"/>
      <c r="AX1253" s="6"/>
      <c r="AY1253" s="6"/>
      <c r="AZ1253" s="6"/>
      <c r="BA1253" s="6"/>
      <c r="BB1253" s="6"/>
      <c r="BC1253" s="6"/>
      <c r="BD1253" s="6"/>
      <c r="BE1253" s="6"/>
      <c r="BF1253" s="6"/>
      <c r="BG1253" s="6"/>
      <c r="BH1253" s="6"/>
      <c r="BI1253" s="6"/>
      <c r="BJ1253" s="6"/>
      <c r="BK1253" s="6"/>
      <c r="BL1253" s="6"/>
      <c r="BM1253" s="6"/>
      <c r="BN1253" s="6"/>
      <c r="BO1253" s="6"/>
      <c r="BP1253" s="6"/>
      <c r="BQ1253" s="6"/>
      <c r="BR1253" s="6"/>
      <c r="BS1253" s="6"/>
      <c r="BT1253" s="6"/>
      <c r="BU1253" s="6"/>
      <c r="BV1253" s="6"/>
      <c r="BW1253" s="6"/>
      <c r="BX1253" s="6"/>
      <c r="BY1253" s="6"/>
      <c r="BZ1253" s="6"/>
      <c r="CA1253" s="6"/>
      <c r="CB1253" s="6"/>
      <c r="CC1253" s="6"/>
      <c r="CD1253" s="6"/>
      <c r="CE1253" s="6"/>
      <c r="CF1253" s="6"/>
      <c r="CG1253" s="6"/>
      <c r="CH1253" s="6"/>
      <c r="CI1253" s="6"/>
      <c r="CJ1253" s="6"/>
      <c r="CK1253" s="6"/>
      <c r="CL1253" s="6"/>
      <c r="CM1253" s="6"/>
      <c r="CN1253" s="6"/>
      <c r="CO1253" s="6"/>
      <c r="CP1253" s="6"/>
      <c r="CQ1253" s="6"/>
      <c r="CR1253" s="6"/>
      <c r="CS1253" s="6"/>
      <c r="CT1253" s="6"/>
      <c r="CU1253" s="6"/>
      <c r="CV1253" s="6"/>
      <c r="CW1253" s="6"/>
      <c r="CX1253" s="6"/>
      <c r="CY1253" s="6"/>
      <c r="CZ1253" s="6"/>
      <c r="DA1253" s="6"/>
      <c r="DB1253" s="6"/>
      <c r="DC1253" s="6"/>
      <c r="DD1253" s="6"/>
      <c r="DE1253" s="6"/>
      <c r="DF1253" s="6"/>
      <c r="DG1253" s="6"/>
      <c r="DH1253" s="6"/>
      <c r="DI1253" s="6"/>
      <c r="DJ1253" s="6"/>
      <c r="DK1253" s="6"/>
      <c r="DL1253" s="6"/>
      <c r="DM1253" s="6"/>
      <c r="DN1253" s="6"/>
      <c r="DO1253" s="6"/>
      <c r="DP1253" s="6"/>
      <c r="DQ1253" s="6"/>
      <c r="DR1253" s="6"/>
      <c r="DS1253" s="6"/>
      <c r="DT1253" s="6"/>
      <c r="DU1253" s="6"/>
      <c r="DV1253" s="6"/>
      <c r="DW1253" s="6"/>
      <c r="DX1253" s="6"/>
      <c r="DY1253" s="6"/>
      <c r="DZ1253" s="6"/>
      <c r="EA1253" s="6"/>
      <c r="EB1253" s="6"/>
      <c r="EC1253" s="6"/>
      <c r="ED1253" s="6"/>
      <c r="EE1253" s="6"/>
      <c r="EF1253" s="6"/>
      <c r="EG1253" s="6"/>
      <c r="EH1253" s="6"/>
      <c r="EI1253" s="6"/>
      <c r="EJ1253" s="6"/>
      <c r="EK1253" s="6"/>
      <c r="EL1253" s="6"/>
      <c r="EM1253" s="6"/>
      <c r="EN1253" s="6"/>
      <c r="EO1253" s="6"/>
      <c r="EP1253" s="6"/>
      <c r="EQ1253" s="6"/>
      <c r="ER1253" s="6"/>
      <c r="ES1253" s="6"/>
      <c r="ET1253" s="6"/>
      <c r="EU1253" s="6"/>
      <c r="EV1253" s="6"/>
      <c r="EW1253" s="6"/>
      <c r="EX1253" s="6"/>
      <c r="EY1253" s="6"/>
      <c r="EZ1253" s="6"/>
      <c r="FA1253" s="6"/>
      <c r="FB1253" s="6"/>
      <c r="FC1253" s="6"/>
      <c r="FD1253" s="6"/>
      <c r="FE1253" s="6"/>
      <c r="FF1253" s="6"/>
      <c r="FG1253" s="6"/>
      <c r="FH1253" s="6"/>
      <c r="FI1253" s="6"/>
      <c r="FJ1253" s="6"/>
      <c r="FK1253" s="6"/>
      <c r="FL1253" s="6"/>
      <c r="FM1253" s="6"/>
      <c r="FN1253" s="6"/>
      <c r="FO1253" s="6"/>
      <c r="FP1253" s="6"/>
      <c r="FQ1253" s="6"/>
      <c r="FR1253" s="6"/>
      <c r="FS1253" s="6"/>
      <c r="FT1253" s="6"/>
      <c r="FU1253" s="6"/>
      <c r="FV1253" s="6"/>
      <c r="FW1253" s="6"/>
      <c r="FX1253" s="6"/>
      <c r="FY1253" s="6"/>
      <c r="FZ1253" s="6"/>
      <c r="GA1253" s="6"/>
      <c r="GB1253" s="6"/>
      <c r="GC1253" s="6"/>
      <c r="GD1253" s="6"/>
      <c r="GE1253" s="6"/>
      <c r="GF1253" s="6"/>
      <c r="GG1253" s="6"/>
      <c r="GH1253" s="6"/>
      <c r="GI1253" s="6"/>
      <c r="GJ1253" s="6"/>
      <c r="GK1253" s="6"/>
      <c r="GL1253" s="6"/>
      <c r="GM1253" s="6"/>
      <c r="GN1253" s="6"/>
      <c r="GO1253" s="6"/>
      <c r="GP1253" s="6"/>
      <c r="GQ1253" s="6"/>
      <c r="GR1253" s="6"/>
      <c r="GS1253" s="6"/>
      <c r="GT1253" s="6"/>
      <c r="GU1253" s="6"/>
      <c r="GV1253" s="6"/>
      <c r="GW1253" s="6"/>
      <c r="GX1253" s="6"/>
      <c r="GY1253" s="6"/>
      <c r="GZ1253" s="6"/>
    </row>
    <row r="1254" spans="1:208" x14ac:dyDescent="0.15">
      <c r="A1254" s="153">
        <f t="shared" si="361"/>
        <v>43870</v>
      </c>
      <c r="B1254" s="23" t="str">
        <f t="shared" ca="1" si="371"/>
        <v>n.d</v>
      </c>
      <c r="C1254" s="18">
        <f t="shared" si="362"/>
        <v>285000</v>
      </c>
      <c r="D1254" s="17">
        <f ca="1">IF(A1254&lt;$B$1,VLOOKUP(A1254,[1]DI!$A$4:$B$15000,2,FALSE),0)</f>
        <v>0</v>
      </c>
      <c r="E1254" s="18">
        <f t="shared" ca="1" si="356"/>
        <v>1</v>
      </c>
      <c r="F1254" s="18">
        <f ca="1">(TRUNC(PRODUCT($E$12:$E1253),16))</f>
        <v>1.19285434303586</v>
      </c>
      <c r="G1254" s="18">
        <f t="shared" ca="1" si="355"/>
        <v>1.19285434303586</v>
      </c>
      <c r="H1254" s="18">
        <f t="shared" ca="1" si="357"/>
        <v>1</v>
      </c>
      <c r="I1254" s="17">
        <f t="shared" si="363"/>
        <v>0.03</v>
      </c>
      <c r="J1254" s="5">
        <f t="shared" si="364"/>
        <v>43724</v>
      </c>
      <c r="K1254" s="2">
        <f t="shared" si="365"/>
        <v>101</v>
      </c>
      <c r="L1254" s="27">
        <f t="shared" si="366"/>
        <v>102</v>
      </c>
      <c r="M1254" s="14">
        <f t="shared" si="358"/>
        <v>1.012036135</v>
      </c>
      <c r="N1254" s="14">
        <f t="shared" ca="1" si="359"/>
        <v>1.012036135</v>
      </c>
      <c r="O1254" s="27">
        <f t="shared" si="372"/>
        <v>0</v>
      </c>
      <c r="P1254" s="18">
        <f t="shared" ca="1" si="360"/>
        <v>3430.2984750000001</v>
      </c>
      <c r="Q1254" s="3">
        <f t="shared" si="367"/>
        <v>0</v>
      </c>
      <c r="R1254" s="4" t="str">
        <f t="shared" si="368"/>
        <v>A+J=</v>
      </c>
      <c r="S1254" s="5">
        <f t="shared" si="369"/>
        <v>43906</v>
      </c>
      <c r="T1254" s="8">
        <f t="shared" si="370"/>
        <v>0</v>
      </c>
      <c r="U1254" s="7"/>
      <c r="V1254" s="7"/>
      <c r="W1254" s="7"/>
      <c r="X1254" s="8"/>
      <c r="Y1254" s="6"/>
      <c r="Z1254" s="7"/>
      <c r="AA1254" s="8"/>
      <c r="AB1254" s="8"/>
      <c r="AC1254" s="8"/>
      <c r="AD1254" s="7"/>
      <c r="AE1254" s="9"/>
      <c r="AF1254" s="7"/>
      <c r="AG1254" s="7"/>
      <c r="AH1254" s="6"/>
      <c r="AI1254" s="6"/>
      <c r="AJ1254" s="6"/>
      <c r="AK1254" s="6"/>
      <c r="AL1254" s="6"/>
      <c r="AM1254" s="6"/>
      <c r="AN1254" s="6"/>
      <c r="AO1254" s="6"/>
      <c r="AP1254" s="6"/>
      <c r="AQ1254" s="6"/>
      <c r="AR1254" s="6"/>
      <c r="AS1254" s="6"/>
      <c r="AT1254" s="6"/>
      <c r="AU1254" s="6"/>
      <c r="AV1254" s="6"/>
      <c r="AW1254" s="6"/>
      <c r="AX1254" s="6"/>
      <c r="AY1254" s="6"/>
      <c r="AZ1254" s="6"/>
      <c r="BA1254" s="6"/>
      <c r="BB1254" s="6"/>
      <c r="BC1254" s="6"/>
      <c r="BD1254" s="6"/>
      <c r="BE1254" s="6"/>
      <c r="BF1254" s="6"/>
      <c r="BG1254" s="6"/>
      <c r="BH1254" s="6"/>
      <c r="BI1254" s="6"/>
      <c r="BJ1254" s="6"/>
      <c r="BK1254" s="6"/>
      <c r="BL1254" s="6"/>
      <c r="BM1254" s="6"/>
      <c r="BN1254" s="6"/>
      <c r="BO1254" s="6"/>
      <c r="BP1254" s="6"/>
      <c r="BQ1254" s="6"/>
      <c r="BR1254" s="6"/>
      <c r="BS1254" s="6"/>
      <c r="BT1254" s="6"/>
      <c r="BU1254" s="6"/>
      <c r="BV1254" s="6"/>
      <c r="BW1254" s="6"/>
      <c r="BX1254" s="6"/>
      <c r="BY1254" s="6"/>
      <c r="BZ1254" s="6"/>
      <c r="CA1254" s="6"/>
      <c r="CB1254" s="6"/>
      <c r="CC1254" s="6"/>
      <c r="CD1254" s="6"/>
      <c r="CE1254" s="6"/>
      <c r="CF1254" s="6"/>
      <c r="CG1254" s="6"/>
      <c r="CH1254" s="6"/>
      <c r="CI1254" s="6"/>
      <c r="CJ1254" s="6"/>
      <c r="CK1254" s="6"/>
      <c r="CL1254" s="6"/>
      <c r="CM1254" s="6"/>
      <c r="CN1254" s="6"/>
      <c r="CO1254" s="6"/>
      <c r="CP1254" s="6"/>
      <c r="CQ1254" s="6"/>
      <c r="CR1254" s="6"/>
      <c r="CS1254" s="6"/>
      <c r="CT1254" s="6"/>
      <c r="CU1254" s="6"/>
      <c r="CV1254" s="6"/>
      <c r="CW1254" s="6"/>
      <c r="CX1254" s="6"/>
      <c r="CY1254" s="6"/>
      <c r="CZ1254" s="6"/>
      <c r="DA1254" s="6"/>
      <c r="DB1254" s="6"/>
      <c r="DC1254" s="6"/>
      <c r="DD1254" s="6"/>
      <c r="DE1254" s="6"/>
      <c r="DF1254" s="6"/>
      <c r="DG1254" s="6"/>
      <c r="DH1254" s="6"/>
      <c r="DI1254" s="6"/>
      <c r="DJ1254" s="6"/>
      <c r="DK1254" s="6"/>
      <c r="DL1254" s="6"/>
      <c r="DM1254" s="6"/>
      <c r="DN1254" s="6"/>
      <c r="DO1254" s="6"/>
      <c r="DP1254" s="6"/>
      <c r="DQ1254" s="6"/>
      <c r="DR1254" s="6"/>
      <c r="DS1254" s="6"/>
      <c r="DT1254" s="6"/>
      <c r="DU1254" s="6"/>
      <c r="DV1254" s="6"/>
      <c r="DW1254" s="6"/>
      <c r="DX1254" s="6"/>
      <c r="DY1254" s="6"/>
      <c r="DZ1254" s="6"/>
      <c r="EA1254" s="6"/>
      <c r="EB1254" s="6"/>
      <c r="EC1254" s="6"/>
      <c r="ED1254" s="6"/>
      <c r="EE1254" s="6"/>
      <c r="EF1254" s="6"/>
      <c r="EG1254" s="6"/>
      <c r="EH1254" s="6"/>
      <c r="EI1254" s="6"/>
      <c r="EJ1254" s="6"/>
      <c r="EK1254" s="6"/>
      <c r="EL1254" s="6"/>
      <c r="EM1254" s="6"/>
      <c r="EN1254" s="6"/>
      <c r="EO1254" s="6"/>
      <c r="EP1254" s="6"/>
      <c r="EQ1254" s="6"/>
      <c r="ER1254" s="6"/>
      <c r="ES1254" s="6"/>
      <c r="ET1254" s="6"/>
      <c r="EU1254" s="6"/>
      <c r="EV1254" s="6"/>
      <c r="EW1254" s="6"/>
      <c r="EX1254" s="6"/>
      <c r="EY1254" s="6"/>
      <c r="EZ1254" s="6"/>
      <c r="FA1254" s="6"/>
      <c r="FB1254" s="6"/>
      <c r="FC1254" s="6"/>
      <c r="FD1254" s="6"/>
      <c r="FE1254" s="6"/>
      <c r="FF1254" s="6"/>
      <c r="FG1254" s="6"/>
      <c r="FH1254" s="6"/>
      <c r="FI1254" s="6"/>
      <c r="FJ1254" s="6"/>
      <c r="FK1254" s="6"/>
      <c r="FL1254" s="6"/>
      <c r="FM1254" s="6"/>
      <c r="FN1254" s="6"/>
      <c r="FO1254" s="6"/>
      <c r="FP1254" s="6"/>
      <c r="FQ1254" s="6"/>
      <c r="FR1254" s="6"/>
      <c r="FS1254" s="6"/>
      <c r="FT1254" s="6"/>
      <c r="FU1254" s="6"/>
      <c r="FV1254" s="6"/>
      <c r="FW1254" s="6"/>
      <c r="FX1254" s="6"/>
      <c r="FY1254" s="6"/>
      <c r="FZ1254" s="6"/>
      <c r="GA1254" s="6"/>
      <c r="GB1254" s="6"/>
      <c r="GC1254" s="6"/>
      <c r="GD1254" s="6"/>
      <c r="GE1254" s="6"/>
      <c r="GF1254" s="6"/>
      <c r="GG1254" s="6"/>
      <c r="GH1254" s="6"/>
      <c r="GI1254" s="6"/>
      <c r="GJ1254" s="6"/>
      <c r="GK1254" s="6"/>
      <c r="GL1254" s="6"/>
      <c r="GM1254" s="6"/>
      <c r="GN1254" s="6"/>
      <c r="GO1254" s="6"/>
      <c r="GP1254" s="6"/>
      <c r="GQ1254" s="6"/>
      <c r="GR1254" s="6"/>
      <c r="GS1254" s="6"/>
      <c r="GT1254" s="6"/>
      <c r="GU1254" s="6"/>
      <c r="GV1254" s="6"/>
      <c r="GW1254" s="6"/>
      <c r="GX1254" s="6"/>
      <c r="GY1254" s="6"/>
      <c r="GZ1254" s="6"/>
    </row>
    <row r="1255" spans="1:208" x14ac:dyDescent="0.15">
      <c r="A1255" s="153">
        <f t="shared" si="361"/>
        <v>43871</v>
      </c>
      <c r="B1255" s="23" t="str">
        <f t="shared" ca="1" si="371"/>
        <v>n.d</v>
      </c>
      <c r="C1255" s="18">
        <f t="shared" si="362"/>
        <v>285000</v>
      </c>
      <c r="D1255" s="17">
        <f ca="1">IF(A1255&lt;$B$1,VLOOKUP(A1255,[1]DI!$A$4:$B$15000,2,FALSE),0)</f>
        <v>0</v>
      </c>
      <c r="E1255" s="18">
        <f t="shared" ca="1" si="356"/>
        <v>1</v>
      </c>
      <c r="F1255" s="18">
        <f ca="1">(TRUNC(PRODUCT($E$12:$E1254),16))</f>
        <v>1.19285434303586</v>
      </c>
      <c r="G1255" s="18">
        <f t="shared" ca="1" si="355"/>
        <v>1.19285434303586</v>
      </c>
      <c r="H1255" s="18">
        <f t="shared" ca="1" si="357"/>
        <v>1</v>
      </c>
      <c r="I1255" s="17">
        <f t="shared" si="363"/>
        <v>0.03</v>
      </c>
      <c r="J1255" s="5">
        <f t="shared" si="364"/>
        <v>43724</v>
      </c>
      <c r="K1255" s="2">
        <f t="shared" si="365"/>
        <v>102</v>
      </c>
      <c r="L1255" s="27">
        <f t="shared" si="366"/>
        <v>102</v>
      </c>
      <c r="M1255" s="14">
        <f t="shared" si="358"/>
        <v>1.012036135</v>
      </c>
      <c r="N1255" s="14">
        <f t="shared" ca="1" si="359"/>
        <v>1.012036135</v>
      </c>
      <c r="O1255" s="27">
        <f t="shared" si="372"/>
        <v>0</v>
      </c>
      <c r="P1255" s="18">
        <f t="shared" ca="1" si="360"/>
        <v>3430.2984750000001</v>
      </c>
      <c r="Q1255" s="3">
        <f t="shared" si="367"/>
        <v>0</v>
      </c>
      <c r="R1255" s="4" t="str">
        <f t="shared" si="368"/>
        <v>A+J=</v>
      </c>
      <c r="S1255" s="5">
        <f t="shared" si="369"/>
        <v>43906</v>
      </c>
      <c r="T1255" s="8">
        <f t="shared" si="370"/>
        <v>0</v>
      </c>
      <c r="U1255" s="7"/>
      <c r="V1255" s="7"/>
      <c r="W1255" s="7"/>
      <c r="X1255" s="8"/>
      <c r="Y1255" s="6"/>
      <c r="Z1255" s="7"/>
      <c r="AA1255" s="8"/>
      <c r="AB1255" s="8"/>
      <c r="AC1255" s="8"/>
      <c r="AD1255" s="7"/>
      <c r="AE1255" s="9"/>
      <c r="AF1255" s="7"/>
      <c r="AG1255" s="7"/>
      <c r="AH1255" s="6"/>
      <c r="AI1255" s="6"/>
      <c r="AJ1255" s="6"/>
      <c r="AK1255" s="6"/>
      <c r="AL1255" s="6"/>
      <c r="AM1255" s="6"/>
      <c r="AN1255" s="6"/>
      <c r="AO1255" s="6"/>
      <c r="AP1255" s="6"/>
      <c r="AQ1255" s="6"/>
      <c r="AR1255" s="6"/>
      <c r="AS1255" s="6"/>
      <c r="AT1255" s="6"/>
      <c r="AU1255" s="6"/>
      <c r="AV1255" s="6"/>
      <c r="AW1255" s="6"/>
      <c r="AX1255" s="6"/>
      <c r="AY1255" s="6"/>
      <c r="AZ1255" s="6"/>
      <c r="BA1255" s="6"/>
      <c r="BB1255" s="6"/>
      <c r="BC1255" s="6"/>
      <c r="BD1255" s="6"/>
      <c r="BE1255" s="6"/>
      <c r="BF1255" s="6"/>
      <c r="BG1255" s="6"/>
      <c r="BH1255" s="6"/>
      <c r="BI1255" s="6"/>
      <c r="BJ1255" s="6"/>
      <c r="BK1255" s="6"/>
      <c r="BL1255" s="6"/>
      <c r="BM1255" s="6"/>
      <c r="BN1255" s="6"/>
      <c r="BO1255" s="6"/>
      <c r="BP1255" s="6"/>
      <c r="BQ1255" s="6"/>
      <c r="BR1255" s="6"/>
      <c r="BS1255" s="6"/>
      <c r="BT1255" s="6"/>
      <c r="BU1255" s="6"/>
      <c r="BV1255" s="6"/>
      <c r="BW1255" s="6"/>
      <c r="BX1255" s="6"/>
      <c r="BY1255" s="6"/>
      <c r="BZ1255" s="6"/>
      <c r="CA1255" s="6"/>
      <c r="CB1255" s="6"/>
      <c r="CC1255" s="6"/>
      <c r="CD1255" s="6"/>
      <c r="CE1255" s="6"/>
      <c r="CF1255" s="6"/>
      <c r="CG1255" s="6"/>
      <c r="CH1255" s="6"/>
      <c r="CI1255" s="6"/>
      <c r="CJ1255" s="6"/>
      <c r="CK1255" s="6"/>
      <c r="CL1255" s="6"/>
      <c r="CM1255" s="6"/>
      <c r="CN1255" s="6"/>
      <c r="CO1255" s="6"/>
      <c r="CP1255" s="6"/>
      <c r="CQ1255" s="6"/>
      <c r="CR1255" s="6"/>
      <c r="CS1255" s="6"/>
      <c r="CT1255" s="6"/>
      <c r="CU1255" s="6"/>
      <c r="CV1255" s="6"/>
      <c r="CW1255" s="6"/>
      <c r="CX1255" s="6"/>
      <c r="CY1255" s="6"/>
      <c r="CZ1255" s="6"/>
      <c r="DA1255" s="6"/>
      <c r="DB1255" s="6"/>
      <c r="DC1255" s="6"/>
      <c r="DD1255" s="6"/>
      <c r="DE1255" s="6"/>
      <c r="DF1255" s="6"/>
      <c r="DG1255" s="6"/>
      <c r="DH1255" s="6"/>
      <c r="DI1255" s="6"/>
      <c r="DJ1255" s="6"/>
      <c r="DK1255" s="6"/>
      <c r="DL1255" s="6"/>
      <c r="DM1255" s="6"/>
      <c r="DN1255" s="6"/>
      <c r="DO1255" s="6"/>
      <c r="DP1255" s="6"/>
      <c r="DQ1255" s="6"/>
      <c r="DR1255" s="6"/>
      <c r="DS1255" s="6"/>
      <c r="DT1255" s="6"/>
      <c r="DU1255" s="6"/>
      <c r="DV1255" s="6"/>
      <c r="DW1255" s="6"/>
      <c r="DX1255" s="6"/>
      <c r="DY1255" s="6"/>
      <c r="DZ1255" s="6"/>
      <c r="EA1255" s="6"/>
      <c r="EB1255" s="6"/>
      <c r="EC1255" s="6"/>
      <c r="ED1255" s="6"/>
      <c r="EE1255" s="6"/>
      <c r="EF1255" s="6"/>
      <c r="EG1255" s="6"/>
      <c r="EH1255" s="6"/>
      <c r="EI1255" s="6"/>
      <c r="EJ1255" s="6"/>
      <c r="EK1255" s="6"/>
      <c r="EL1255" s="6"/>
      <c r="EM1255" s="6"/>
      <c r="EN1255" s="6"/>
      <c r="EO1255" s="6"/>
      <c r="EP1255" s="6"/>
      <c r="EQ1255" s="6"/>
      <c r="ER1255" s="6"/>
      <c r="ES1255" s="6"/>
      <c r="ET1255" s="6"/>
      <c r="EU1255" s="6"/>
      <c r="EV1255" s="6"/>
      <c r="EW1255" s="6"/>
      <c r="EX1255" s="6"/>
      <c r="EY1255" s="6"/>
      <c r="EZ1255" s="6"/>
      <c r="FA1255" s="6"/>
      <c r="FB1255" s="6"/>
      <c r="FC1255" s="6"/>
      <c r="FD1255" s="6"/>
      <c r="FE1255" s="6"/>
      <c r="FF1255" s="6"/>
      <c r="FG1255" s="6"/>
      <c r="FH1255" s="6"/>
      <c r="FI1255" s="6"/>
      <c r="FJ1255" s="6"/>
      <c r="FK1255" s="6"/>
      <c r="FL1255" s="6"/>
      <c r="FM1255" s="6"/>
      <c r="FN1255" s="6"/>
      <c r="FO1255" s="6"/>
      <c r="FP1255" s="6"/>
      <c r="FQ1255" s="6"/>
      <c r="FR1255" s="6"/>
      <c r="FS1255" s="6"/>
      <c r="FT1255" s="6"/>
      <c r="FU1255" s="6"/>
      <c r="FV1255" s="6"/>
      <c r="FW1255" s="6"/>
      <c r="FX1255" s="6"/>
      <c r="FY1255" s="6"/>
      <c r="FZ1255" s="6"/>
      <c r="GA1255" s="6"/>
      <c r="GB1255" s="6"/>
      <c r="GC1255" s="6"/>
      <c r="GD1255" s="6"/>
      <c r="GE1255" s="6"/>
      <c r="GF1255" s="6"/>
      <c r="GG1255" s="6"/>
      <c r="GH1255" s="6"/>
      <c r="GI1255" s="6"/>
      <c r="GJ1255" s="6"/>
      <c r="GK1255" s="6"/>
      <c r="GL1255" s="6"/>
      <c r="GM1255" s="6"/>
      <c r="GN1255" s="6"/>
      <c r="GO1255" s="6"/>
      <c r="GP1255" s="6"/>
      <c r="GQ1255" s="6"/>
      <c r="GR1255" s="6"/>
      <c r="GS1255" s="6"/>
      <c r="GT1255" s="6"/>
      <c r="GU1255" s="6"/>
      <c r="GV1255" s="6"/>
      <c r="GW1255" s="6"/>
      <c r="GX1255" s="6"/>
      <c r="GY1255" s="6"/>
      <c r="GZ1255" s="6"/>
    </row>
    <row r="1256" spans="1:208" x14ac:dyDescent="0.15">
      <c r="A1256" s="153">
        <f t="shared" si="361"/>
        <v>43872</v>
      </c>
      <c r="B1256" s="23" t="str">
        <f t="shared" ca="1" si="371"/>
        <v>n.d</v>
      </c>
      <c r="C1256" s="18">
        <f t="shared" si="362"/>
        <v>285000</v>
      </c>
      <c r="D1256" s="17">
        <f ca="1">IF(A1256&lt;$B$1,VLOOKUP(A1256,[1]DI!$A$4:$B$15000,2,FALSE),0)</f>
        <v>0</v>
      </c>
      <c r="E1256" s="18">
        <f t="shared" ca="1" si="356"/>
        <v>1</v>
      </c>
      <c r="F1256" s="18">
        <f ca="1">(TRUNC(PRODUCT($E$12:$E1255),16))</f>
        <v>1.19285434303586</v>
      </c>
      <c r="G1256" s="18">
        <f t="shared" ca="1" si="355"/>
        <v>1.19285434303586</v>
      </c>
      <c r="H1256" s="18">
        <f t="shared" ca="1" si="357"/>
        <v>1</v>
      </c>
      <c r="I1256" s="17">
        <f t="shared" si="363"/>
        <v>0.03</v>
      </c>
      <c r="J1256" s="5">
        <f t="shared" si="364"/>
        <v>43724</v>
      </c>
      <c r="K1256" s="2">
        <f t="shared" si="365"/>
        <v>103</v>
      </c>
      <c r="L1256" s="27">
        <f t="shared" si="366"/>
        <v>103</v>
      </c>
      <c r="M1256" s="14">
        <f t="shared" si="358"/>
        <v>1.012154851</v>
      </c>
      <c r="N1256" s="14">
        <f t="shared" ca="1" si="359"/>
        <v>1.012154851</v>
      </c>
      <c r="O1256" s="27">
        <f t="shared" si="372"/>
        <v>0</v>
      </c>
      <c r="P1256" s="18">
        <f t="shared" ca="1" si="360"/>
        <v>3464.1325350000002</v>
      </c>
      <c r="Q1256" s="3">
        <f t="shared" si="367"/>
        <v>0</v>
      </c>
      <c r="R1256" s="4" t="str">
        <f t="shared" si="368"/>
        <v>A+J=</v>
      </c>
      <c r="S1256" s="5">
        <f t="shared" si="369"/>
        <v>43906</v>
      </c>
      <c r="T1256" s="8">
        <f t="shared" si="370"/>
        <v>0</v>
      </c>
      <c r="U1256" s="7"/>
      <c r="V1256" s="7"/>
      <c r="W1256" s="7"/>
      <c r="X1256" s="8"/>
      <c r="Y1256" s="6"/>
      <c r="Z1256" s="7"/>
      <c r="AA1256" s="8"/>
      <c r="AB1256" s="8"/>
      <c r="AC1256" s="8"/>
      <c r="AD1256" s="7"/>
      <c r="AE1256" s="9"/>
      <c r="AF1256" s="7"/>
      <c r="AG1256" s="7"/>
      <c r="AH1256" s="6"/>
      <c r="AI1256" s="6"/>
      <c r="AJ1256" s="6"/>
      <c r="AK1256" s="6"/>
      <c r="AL1256" s="6"/>
      <c r="AM1256" s="6"/>
      <c r="AN1256" s="6"/>
      <c r="AO1256" s="6"/>
      <c r="AP1256" s="6"/>
      <c r="AQ1256" s="6"/>
      <c r="AR1256" s="6"/>
      <c r="AS1256" s="6"/>
      <c r="AT1256" s="6"/>
      <c r="AU1256" s="6"/>
      <c r="AV1256" s="6"/>
      <c r="AW1256" s="6"/>
      <c r="AX1256" s="6"/>
      <c r="AY1256" s="6"/>
      <c r="AZ1256" s="6"/>
      <c r="BA1256" s="6"/>
      <c r="BB1256" s="6"/>
      <c r="BC1256" s="6"/>
      <c r="BD1256" s="6"/>
      <c r="BE1256" s="6"/>
      <c r="BF1256" s="6"/>
      <c r="BG1256" s="6"/>
      <c r="BH1256" s="6"/>
      <c r="BI1256" s="6"/>
      <c r="BJ1256" s="6"/>
      <c r="BK1256" s="6"/>
      <c r="BL1256" s="6"/>
      <c r="BM1256" s="6"/>
      <c r="BN1256" s="6"/>
      <c r="BO1256" s="6"/>
      <c r="BP1256" s="6"/>
      <c r="BQ1256" s="6"/>
      <c r="BR1256" s="6"/>
      <c r="BS1256" s="6"/>
      <c r="BT1256" s="6"/>
      <c r="BU1256" s="6"/>
      <c r="BV1256" s="6"/>
      <c r="BW1256" s="6"/>
      <c r="BX1256" s="6"/>
      <c r="BY1256" s="6"/>
      <c r="BZ1256" s="6"/>
      <c r="CA1256" s="6"/>
      <c r="CB1256" s="6"/>
      <c r="CC1256" s="6"/>
      <c r="CD1256" s="6"/>
      <c r="CE1256" s="6"/>
      <c r="CF1256" s="6"/>
      <c r="CG1256" s="6"/>
      <c r="CH1256" s="6"/>
      <c r="CI1256" s="6"/>
      <c r="CJ1256" s="6"/>
      <c r="CK1256" s="6"/>
      <c r="CL1256" s="6"/>
      <c r="CM1256" s="6"/>
      <c r="CN1256" s="6"/>
      <c r="CO1256" s="6"/>
      <c r="CP1256" s="6"/>
      <c r="CQ1256" s="6"/>
      <c r="CR1256" s="6"/>
      <c r="CS1256" s="6"/>
      <c r="CT1256" s="6"/>
      <c r="CU1256" s="6"/>
      <c r="CV1256" s="6"/>
      <c r="CW1256" s="6"/>
      <c r="CX1256" s="6"/>
      <c r="CY1256" s="6"/>
      <c r="CZ1256" s="6"/>
      <c r="DA1256" s="6"/>
      <c r="DB1256" s="6"/>
      <c r="DC1256" s="6"/>
      <c r="DD1256" s="6"/>
      <c r="DE1256" s="6"/>
      <c r="DF1256" s="6"/>
      <c r="DG1256" s="6"/>
      <c r="DH1256" s="6"/>
      <c r="DI1256" s="6"/>
      <c r="DJ1256" s="6"/>
      <c r="DK1256" s="6"/>
      <c r="DL1256" s="6"/>
      <c r="DM1256" s="6"/>
      <c r="DN1256" s="6"/>
      <c r="DO1256" s="6"/>
      <c r="DP1256" s="6"/>
      <c r="DQ1256" s="6"/>
      <c r="DR1256" s="6"/>
      <c r="DS1256" s="6"/>
      <c r="DT1256" s="6"/>
      <c r="DU1256" s="6"/>
      <c r="DV1256" s="6"/>
      <c r="DW1256" s="6"/>
      <c r="DX1256" s="6"/>
      <c r="DY1256" s="6"/>
      <c r="DZ1256" s="6"/>
      <c r="EA1256" s="6"/>
      <c r="EB1256" s="6"/>
      <c r="EC1256" s="6"/>
      <c r="ED1256" s="6"/>
      <c r="EE1256" s="6"/>
      <c r="EF1256" s="6"/>
      <c r="EG1256" s="6"/>
      <c r="EH1256" s="6"/>
      <c r="EI1256" s="6"/>
      <c r="EJ1256" s="6"/>
      <c r="EK1256" s="6"/>
      <c r="EL1256" s="6"/>
      <c r="EM1256" s="6"/>
      <c r="EN1256" s="6"/>
      <c r="EO1256" s="6"/>
      <c r="EP1256" s="6"/>
      <c r="EQ1256" s="6"/>
      <c r="ER1256" s="6"/>
      <c r="ES1256" s="6"/>
      <c r="ET1256" s="6"/>
      <c r="EU1256" s="6"/>
      <c r="EV1256" s="6"/>
      <c r="EW1256" s="6"/>
      <c r="EX1256" s="6"/>
      <c r="EY1256" s="6"/>
      <c r="EZ1256" s="6"/>
      <c r="FA1256" s="6"/>
      <c r="FB1256" s="6"/>
      <c r="FC1256" s="6"/>
      <c r="FD1256" s="6"/>
      <c r="FE1256" s="6"/>
      <c r="FF1256" s="6"/>
      <c r="FG1256" s="6"/>
      <c r="FH1256" s="6"/>
      <c r="FI1256" s="6"/>
      <c r="FJ1256" s="6"/>
      <c r="FK1256" s="6"/>
      <c r="FL1256" s="6"/>
      <c r="FM1256" s="6"/>
      <c r="FN1256" s="6"/>
      <c r="FO1256" s="6"/>
      <c r="FP1256" s="6"/>
      <c r="FQ1256" s="6"/>
      <c r="FR1256" s="6"/>
      <c r="FS1256" s="6"/>
      <c r="FT1256" s="6"/>
      <c r="FU1256" s="6"/>
      <c r="FV1256" s="6"/>
      <c r="FW1256" s="6"/>
      <c r="FX1256" s="6"/>
      <c r="FY1256" s="6"/>
      <c r="FZ1256" s="6"/>
      <c r="GA1256" s="6"/>
      <c r="GB1256" s="6"/>
      <c r="GC1256" s="6"/>
      <c r="GD1256" s="6"/>
      <c r="GE1256" s="6"/>
      <c r="GF1256" s="6"/>
      <c r="GG1256" s="6"/>
      <c r="GH1256" s="6"/>
      <c r="GI1256" s="6"/>
      <c r="GJ1256" s="6"/>
      <c r="GK1256" s="6"/>
      <c r="GL1256" s="6"/>
      <c r="GM1256" s="6"/>
      <c r="GN1256" s="6"/>
      <c r="GO1256" s="6"/>
      <c r="GP1256" s="6"/>
      <c r="GQ1256" s="6"/>
      <c r="GR1256" s="6"/>
      <c r="GS1256" s="6"/>
      <c r="GT1256" s="6"/>
      <c r="GU1256" s="6"/>
      <c r="GV1256" s="6"/>
      <c r="GW1256" s="6"/>
      <c r="GX1256" s="6"/>
      <c r="GY1256" s="6"/>
      <c r="GZ1256" s="6"/>
    </row>
    <row r="1257" spans="1:208" x14ac:dyDescent="0.15">
      <c r="A1257" s="153">
        <f t="shared" si="361"/>
        <v>43873</v>
      </c>
      <c r="B1257" s="23" t="str">
        <f t="shared" ca="1" si="371"/>
        <v>n.d</v>
      </c>
      <c r="C1257" s="18">
        <f t="shared" si="362"/>
        <v>285000</v>
      </c>
      <c r="D1257" s="17">
        <f ca="1">IF(A1257&lt;$B$1,VLOOKUP(A1257,[1]DI!$A$4:$B$15000,2,FALSE),0)</f>
        <v>0</v>
      </c>
      <c r="E1257" s="18">
        <f t="shared" ca="1" si="356"/>
        <v>1</v>
      </c>
      <c r="F1257" s="18">
        <f ca="1">(TRUNC(PRODUCT($E$12:$E1256),16))</f>
        <v>1.19285434303586</v>
      </c>
      <c r="G1257" s="18">
        <f t="shared" ca="1" si="355"/>
        <v>1.19285434303586</v>
      </c>
      <c r="H1257" s="18">
        <f t="shared" ca="1" si="357"/>
        <v>1</v>
      </c>
      <c r="I1257" s="17">
        <f t="shared" si="363"/>
        <v>0.03</v>
      </c>
      <c r="J1257" s="5">
        <f t="shared" si="364"/>
        <v>43724</v>
      </c>
      <c r="K1257" s="2">
        <f t="shared" si="365"/>
        <v>104</v>
      </c>
      <c r="L1257" s="27">
        <f t="shared" si="366"/>
        <v>104</v>
      </c>
      <c r="M1257" s="14">
        <f t="shared" si="358"/>
        <v>1.01227358</v>
      </c>
      <c r="N1257" s="14">
        <f t="shared" ca="1" si="359"/>
        <v>1.01227358</v>
      </c>
      <c r="O1257" s="27">
        <f t="shared" si="372"/>
        <v>0</v>
      </c>
      <c r="P1257" s="18">
        <f t="shared" ca="1" si="360"/>
        <v>3497.9703</v>
      </c>
      <c r="Q1257" s="3">
        <f t="shared" si="367"/>
        <v>0</v>
      </c>
      <c r="R1257" s="4" t="str">
        <f t="shared" si="368"/>
        <v>A+J=</v>
      </c>
      <c r="S1257" s="5">
        <f t="shared" si="369"/>
        <v>43906</v>
      </c>
      <c r="T1257" s="8">
        <f t="shared" si="370"/>
        <v>0</v>
      </c>
      <c r="U1257" s="7"/>
      <c r="V1257" s="7"/>
      <c r="W1257" s="7"/>
      <c r="X1257" s="8"/>
      <c r="Y1257" s="6"/>
      <c r="Z1257" s="7"/>
      <c r="AA1257" s="8"/>
      <c r="AB1257" s="8"/>
      <c r="AC1257" s="8"/>
      <c r="AD1257" s="7"/>
      <c r="AE1257" s="9"/>
      <c r="AF1257" s="7"/>
      <c r="AG1257" s="7"/>
      <c r="AH1257" s="6"/>
      <c r="AI1257" s="6"/>
      <c r="AJ1257" s="6"/>
      <c r="AK1257" s="6"/>
      <c r="AL1257" s="6"/>
      <c r="AM1257" s="6"/>
      <c r="AN1257" s="6"/>
      <c r="AO1257" s="6"/>
      <c r="AP1257" s="6"/>
      <c r="AQ1257" s="6"/>
      <c r="AR1257" s="6"/>
      <c r="AS1257" s="6"/>
      <c r="AT1257" s="6"/>
      <c r="AU1257" s="6"/>
      <c r="AV1257" s="6"/>
      <c r="AW1257" s="6"/>
      <c r="AX1257" s="6"/>
      <c r="AY1257" s="6"/>
      <c r="AZ1257" s="6"/>
      <c r="BA1257" s="6"/>
      <c r="BB1257" s="6"/>
      <c r="BC1257" s="6"/>
      <c r="BD1257" s="6"/>
      <c r="BE1257" s="6"/>
      <c r="BF1257" s="6"/>
      <c r="BG1257" s="6"/>
      <c r="BH1257" s="6"/>
      <c r="BI1257" s="6"/>
      <c r="BJ1257" s="6"/>
      <c r="BK1257" s="6"/>
      <c r="BL1257" s="6"/>
      <c r="BM1257" s="6"/>
      <c r="BN1257" s="6"/>
      <c r="BO1257" s="6"/>
      <c r="BP1257" s="6"/>
      <c r="BQ1257" s="6"/>
      <c r="BR1257" s="6"/>
      <c r="BS1257" s="6"/>
      <c r="BT1257" s="6"/>
      <c r="BU1257" s="6"/>
      <c r="BV1257" s="6"/>
      <c r="BW1257" s="6"/>
      <c r="BX1257" s="6"/>
      <c r="BY1257" s="6"/>
      <c r="BZ1257" s="6"/>
      <c r="CA1257" s="6"/>
      <c r="CB1257" s="6"/>
      <c r="CC1257" s="6"/>
      <c r="CD1257" s="6"/>
      <c r="CE1257" s="6"/>
      <c r="CF1257" s="6"/>
      <c r="CG1257" s="6"/>
      <c r="CH1257" s="6"/>
      <c r="CI1257" s="6"/>
      <c r="CJ1257" s="6"/>
      <c r="CK1257" s="6"/>
      <c r="CL1257" s="6"/>
      <c r="CM1257" s="6"/>
      <c r="CN1257" s="6"/>
      <c r="CO1257" s="6"/>
      <c r="CP1257" s="6"/>
      <c r="CQ1257" s="6"/>
      <c r="CR1257" s="6"/>
      <c r="CS1257" s="6"/>
      <c r="CT1257" s="6"/>
      <c r="CU1257" s="6"/>
      <c r="CV1257" s="6"/>
      <c r="CW1257" s="6"/>
      <c r="CX1257" s="6"/>
      <c r="CY1257" s="6"/>
      <c r="CZ1257" s="6"/>
      <c r="DA1257" s="6"/>
      <c r="DB1257" s="6"/>
      <c r="DC1257" s="6"/>
      <c r="DD1257" s="6"/>
      <c r="DE1257" s="6"/>
      <c r="DF1257" s="6"/>
      <c r="DG1257" s="6"/>
      <c r="DH1257" s="6"/>
      <c r="DI1257" s="6"/>
      <c r="DJ1257" s="6"/>
      <c r="DK1257" s="6"/>
      <c r="DL1257" s="6"/>
      <c r="DM1257" s="6"/>
      <c r="DN1257" s="6"/>
      <c r="DO1257" s="6"/>
      <c r="DP1257" s="6"/>
      <c r="DQ1257" s="6"/>
      <c r="DR1257" s="6"/>
      <c r="DS1257" s="6"/>
      <c r="DT1257" s="6"/>
      <c r="DU1257" s="6"/>
      <c r="DV1257" s="6"/>
      <c r="DW1257" s="6"/>
      <c r="DX1257" s="6"/>
      <c r="DY1257" s="6"/>
      <c r="DZ1257" s="6"/>
      <c r="EA1257" s="6"/>
      <c r="EB1257" s="6"/>
      <c r="EC1257" s="6"/>
      <c r="ED1257" s="6"/>
      <c r="EE1257" s="6"/>
      <c r="EF1257" s="6"/>
      <c r="EG1257" s="6"/>
      <c r="EH1257" s="6"/>
      <c r="EI1257" s="6"/>
      <c r="EJ1257" s="6"/>
      <c r="EK1257" s="6"/>
      <c r="EL1257" s="6"/>
      <c r="EM1257" s="6"/>
      <c r="EN1257" s="6"/>
      <c r="EO1257" s="6"/>
      <c r="EP1257" s="6"/>
      <c r="EQ1257" s="6"/>
      <c r="ER1257" s="6"/>
      <c r="ES1257" s="6"/>
      <c r="ET1257" s="6"/>
      <c r="EU1257" s="6"/>
      <c r="EV1257" s="6"/>
      <c r="EW1257" s="6"/>
      <c r="EX1257" s="6"/>
      <c r="EY1257" s="6"/>
      <c r="EZ1257" s="6"/>
      <c r="FA1257" s="6"/>
      <c r="FB1257" s="6"/>
      <c r="FC1257" s="6"/>
      <c r="FD1257" s="6"/>
      <c r="FE1257" s="6"/>
      <c r="FF1257" s="6"/>
      <c r="FG1257" s="6"/>
      <c r="FH1257" s="6"/>
      <c r="FI1257" s="6"/>
      <c r="FJ1257" s="6"/>
      <c r="FK1257" s="6"/>
      <c r="FL1257" s="6"/>
      <c r="FM1257" s="6"/>
      <c r="FN1257" s="6"/>
      <c r="FO1257" s="6"/>
      <c r="FP1257" s="6"/>
      <c r="FQ1257" s="6"/>
      <c r="FR1257" s="6"/>
      <c r="FS1257" s="6"/>
      <c r="FT1257" s="6"/>
      <c r="FU1257" s="6"/>
      <c r="FV1257" s="6"/>
      <c r="FW1257" s="6"/>
      <c r="FX1257" s="6"/>
      <c r="FY1257" s="6"/>
      <c r="FZ1257" s="6"/>
      <c r="GA1257" s="6"/>
      <c r="GB1257" s="6"/>
      <c r="GC1257" s="6"/>
      <c r="GD1257" s="6"/>
      <c r="GE1257" s="6"/>
      <c r="GF1257" s="6"/>
      <c r="GG1257" s="6"/>
      <c r="GH1257" s="6"/>
      <c r="GI1257" s="6"/>
      <c r="GJ1257" s="6"/>
      <c r="GK1257" s="6"/>
      <c r="GL1257" s="6"/>
      <c r="GM1257" s="6"/>
      <c r="GN1257" s="6"/>
      <c r="GO1257" s="6"/>
      <c r="GP1257" s="6"/>
      <c r="GQ1257" s="6"/>
      <c r="GR1257" s="6"/>
      <c r="GS1257" s="6"/>
      <c r="GT1257" s="6"/>
      <c r="GU1257" s="6"/>
      <c r="GV1257" s="6"/>
      <c r="GW1257" s="6"/>
      <c r="GX1257" s="6"/>
      <c r="GY1257" s="6"/>
      <c r="GZ1257" s="6"/>
    </row>
    <row r="1258" spans="1:208" x14ac:dyDescent="0.15">
      <c r="A1258" s="153">
        <f t="shared" si="361"/>
        <v>43874</v>
      </c>
      <c r="B1258" s="23" t="str">
        <f t="shared" ca="1" si="371"/>
        <v>n.d</v>
      </c>
      <c r="C1258" s="18">
        <f t="shared" si="362"/>
        <v>285000</v>
      </c>
      <c r="D1258" s="17">
        <f ca="1">IF(A1258&lt;$B$1,VLOOKUP(A1258,[1]DI!$A$4:$B$15000,2,FALSE),0)</f>
        <v>0</v>
      </c>
      <c r="E1258" s="18">
        <f t="shared" ca="1" si="356"/>
        <v>1</v>
      </c>
      <c r="F1258" s="18">
        <f ca="1">(TRUNC(PRODUCT($E$12:$E1257),16))</f>
        <v>1.19285434303586</v>
      </c>
      <c r="G1258" s="18">
        <f t="shared" ca="1" si="355"/>
        <v>1.19285434303586</v>
      </c>
      <c r="H1258" s="18">
        <f t="shared" ca="1" si="357"/>
        <v>1</v>
      </c>
      <c r="I1258" s="17">
        <f t="shared" si="363"/>
        <v>0.03</v>
      </c>
      <c r="J1258" s="5">
        <f t="shared" si="364"/>
        <v>43724</v>
      </c>
      <c r="K1258" s="2">
        <f t="shared" si="365"/>
        <v>105</v>
      </c>
      <c r="L1258" s="27">
        <f t="shared" si="366"/>
        <v>105</v>
      </c>
      <c r="M1258" s="14">
        <f t="shared" si="358"/>
        <v>1.0123923239999999</v>
      </c>
      <c r="N1258" s="14">
        <f t="shared" ca="1" si="359"/>
        <v>1.0123923239999999</v>
      </c>
      <c r="O1258" s="27">
        <f t="shared" si="372"/>
        <v>0</v>
      </c>
      <c r="P1258" s="18">
        <f t="shared" ca="1" si="360"/>
        <v>3531.8123399900001</v>
      </c>
      <c r="Q1258" s="3">
        <f t="shared" si="367"/>
        <v>0</v>
      </c>
      <c r="R1258" s="4" t="str">
        <f t="shared" si="368"/>
        <v>A+J=</v>
      </c>
      <c r="S1258" s="5">
        <f t="shared" si="369"/>
        <v>43906</v>
      </c>
      <c r="T1258" s="8">
        <f t="shared" si="370"/>
        <v>0</v>
      </c>
      <c r="U1258" s="7"/>
      <c r="V1258" s="7"/>
      <c r="W1258" s="7"/>
      <c r="X1258" s="8"/>
      <c r="Y1258" s="6"/>
      <c r="Z1258" s="7"/>
      <c r="AA1258" s="8"/>
      <c r="AB1258" s="8"/>
      <c r="AC1258" s="8"/>
      <c r="AD1258" s="7"/>
      <c r="AE1258" s="9"/>
      <c r="AF1258" s="7"/>
      <c r="AG1258" s="7"/>
      <c r="AH1258" s="6"/>
      <c r="AI1258" s="6"/>
      <c r="AJ1258" s="6"/>
      <c r="AK1258" s="6"/>
      <c r="AL1258" s="6"/>
      <c r="AM1258" s="6"/>
      <c r="AN1258" s="6"/>
      <c r="AO1258" s="6"/>
      <c r="AP1258" s="6"/>
      <c r="AQ1258" s="6"/>
      <c r="AR1258" s="6"/>
      <c r="AS1258" s="6"/>
      <c r="AT1258" s="6"/>
      <c r="AU1258" s="6"/>
      <c r="AV1258" s="6"/>
      <c r="AW1258" s="6"/>
      <c r="AX1258" s="6"/>
      <c r="AY1258" s="6"/>
      <c r="AZ1258" s="6"/>
      <c r="BA1258" s="6"/>
      <c r="BB1258" s="6"/>
      <c r="BC1258" s="6"/>
      <c r="BD1258" s="6"/>
      <c r="BE1258" s="6"/>
      <c r="BF1258" s="6"/>
      <c r="BG1258" s="6"/>
      <c r="BH1258" s="6"/>
      <c r="BI1258" s="6"/>
      <c r="BJ1258" s="6"/>
      <c r="BK1258" s="6"/>
      <c r="BL1258" s="6"/>
      <c r="BM1258" s="6"/>
      <c r="BN1258" s="6"/>
      <c r="BO1258" s="6"/>
      <c r="BP1258" s="6"/>
      <c r="BQ1258" s="6"/>
      <c r="BR1258" s="6"/>
      <c r="BS1258" s="6"/>
      <c r="BT1258" s="6"/>
      <c r="BU1258" s="6"/>
      <c r="BV1258" s="6"/>
      <c r="BW1258" s="6"/>
      <c r="BX1258" s="6"/>
      <c r="BY1258" s="6"/>
      <c r="BZ1258" s="6"/>
      <c r="CA1258" s="6"/>
      <c r="CB1258" s="6"/>
      <c r="CC1258" s="6"/>
      <c r="CD1258" s="6"/>
      <c r="CE1258" s="6"/>
      <c r="CF1258" s="6"/>
      <c r="CG1258" s="6"/>
      <c r="CH1258" s="6"/>
      <c r="CI1258" s="6"/>
      <c r="CJ1258" s="6"/>
      <c r="CK1258" s="6"/>
      <c r="CL1258" s="6"/>
      <c r="CM1258" s="6"/>
      <c r="CN1258" s="6"/>
      <c r="CO1258" s="6"/>
      <c r="CP1258" s="6"/>
      <c r="CQ1258" s="6"/>
      <c r="CR1258" s="6"/>
      <c r="CS1258" s="6"/>
      <c r="CT1258" s="6"/>
      <c r="CU1258" s="6"/>
      <c r="CV1258" s="6"/>
      <c r="CW1258" s="6"/>
      <c r="CX1258" s="6"/>
      <c r="CY1258" s="6"/>
      <c r="CZ1258" s="6"/>
      <c r="DA1258" s="6"/>
      <c r="DB1258" s="6"/>
      <c r="DC1258" s="6"/>
      <c r="DD1258" s="6"/>
      <c r="DE1258" s="6"/>
      <c r="DF1258" s="6"/>
      <c r="DG1258" s="6"/>
      <c r="DH1258" s="6"/>
      <c r="DI1258" s="6"/>
      <c r="DJ1258" s="6"/>
      <c r="DK1258" s="6"/>
      <c r="DL1258" s="6"/>
      <c r="DM1258" s="6"/>
      <c r="DN1258" s="6"/>
      <c r="DO1258" s="6"/>
      <c r="DP1258" s="6"/>
      <c r="DQ1258" s="6"/>
      <c r="DR1258" s="6"/>
      <c r="DS1258" s="6"/>
      <c r="DT1258" s="6"/>
      <c r="DU1258" s="6"/>
      <c r="DV1258" s="6"/>
      <c r="DW1258" s="6"/>
      <c r="DX1258" s="6"/>
      <c r="DY1258" s="6"/>
      <c r="DZ1258" s="6"/>
      <c r="EA1258" s="6"/>
      <c r="EB1258" s="6"/>
      <c r="EC1258" s="6"/>
      <c r="ED1258" s="6"/>
      <c r="EE1258" s="6"/>
      <c r="EF1258" s="6"/>
      <c r="EG1258" s="6"/>
      <c r="EH1258" s="6"/>
      <c r="EI1258" s="6"/>
      <c r="EJ1258" s="6"/>
      <c r="EK1258" s="6"/>
      <c r="EL1258" s="6"/>
      <c r="EM1258" s="6"/>
      <c r="EN1258" s="6"/>
      <c r="EO1258" s="6"/>
      <c r="EP1258" s="6"/>
      <c r="EQ1258" s="6"/>
      <c r="ER1258" s="6"/>
      <c r="ES1258" s="6"/>
      <c r="ET1258" s="6"/>
      <c r="EU1258" s="6"/>
      <c r="EV1258" s="6"/>
      <c r="EW1258" s="6"/>
      <c r="EX1258" s="6"/>
      <c r="EY1258" s="6"/>
      <c r="EZ1258" s="6"/>
      <c r="FA1258" s="6"/>
      <c r="FB1258" s="6"/>
      <c r="FC1258" s="6"/>
      <c r="FD1258" s="6"/>
      <c r="FE1258" s="6"/>
      <c r="FF1258" s="6"/>
      <c r="FG1258" s="6"/>
      <c r="FH1258" s="6"/>
      <c r="FI1258" s="6"/>
      <c r="FJ1258" s="6"/>
      <c r="FK1258" s="6"/>
      <c r="FL1258" s="6"/>
      <c r="FM1258" s="6"/>
      <c r="FN1258" s="6"/>
      <c r="FO1258" s="6"/>
      <c r="FP1258" s="6"/>
      <c r="FQ1258" s="6"/>
      <c r="FR1258" s="6"/>
      <c r="FS1258" s="6"/>
      <c r="FT1258" s="6"/>
      <c r="FU1258" s="6"/>
      <c r="FV1258" s="6"/>
      <c r="FW1258" s="6"/>
      <c r="FX1258" s="6"/>
      <c r="FY1258" s="6"/>
      <c r="FZ1258" s="6"/>
      <c r="GA1258" s="6"/>
      <c r="GB1258" s="6"/>
      <c r="GC1258" s="6"/>
      <c r="GD1258" s="6"/>
      <c r="GE1258" s="6"/>
      <c r="GF1258" s="6"/>
      <c r="GG1258" s="6"/>
      <c r="GH1258" s="6"/>
      <c r="GI1258" s="6"/>
      <c r="GJ1258" s="6"/>
      <c r="GK1258" s="6"/>
      <c r="GL1258" s="6"/>
      <c r="GM1258" s="6"/>
      <c r="GN1258" s="6"/>
      <c r="GO1258" s="6"/>
      <c r="GP1258" s="6"/>
      <c r="GQ1258" s="6"/>
      <c r="GR1258" s="6"/>
      <c r="GS1258" s="6"/>
      <c r="GT1258" s="6"/>
      <c r="GU1258" s="6"/>
      <c r="GV1258" s="6"/>
      <c r="GW1258" s="6"/>
      <c r="GX1258" s="6"/>
      <c r="GY1258" s="6"/>
      <c r="GZ1258" s="6"/>
    </row>
    <row r="1259" spans="1:208" x14ac:dyDescent="0.15">
      <c r="A1259" s="153">
        <f t="shared" si="361"/>
        <v>43875</v>
      </c>
      <c r="B1259" s="23" t="str">
        <f t="shared" ca="1" si="371"/>
        <v>n.d</v>
      </c>
      <c r="C1259" s="18">
        <f t="shared" si="362"/>
        <v>285000</v>
      </c>
      <c r="D1259" s="17">
        <f ca="1">IF(A1259&lt;$B$1,VLOOKUP(A1259,[1]DI!$A$4:$B$15000,2,FALSE),0)</f>
        <v>0</v>
      </c>
      <c r="E1259" s="18">
        <f t="shared" ca="1" si="356"/>
        <v>1</v>
      </c>
      <c r="F1259" s="18">
        <f ca="1">(TRUNC(PRODUCT($E$12:$E1258),16))</f>
        <v>1.19285434303586</v>
      </c>
      <c r="G1259" s="18">
        <f t="shared" ca="1" si="355"/>
        <v>1.19285434303586</v>
      </c>
      <c r="H1259" s="18">
        <f t="shared" ca="1" si="357"/>
        <v>1</v>
      </c>
      <c r="I1259" s="17">
        <f t="shared" si="363"/>
        <v>0.03</v>
      </c>
      <c r="J1259" s="5">
        <f t="shared" si="364"/>
        <v>43724</v>
      </c>
      <c r="K1259" s="2">
        <f t="shared" si="365"/>
        <v>106</v>
      </c>
      <c r="L1259" s="27">
        <f t="shared" si="366"/>
        <v>106</v>
      </c>
      <c r="M1259" s="14">
        <f t="shared" si="358"/>
        <v>1.012511081</v>
      </c>
      <c r="N1259" s="14">
        <f t="shared" ca="1" si="359"/>
        <v>1.012511081</v>
      </c>
      <c r="O1259" s="27">
        <f t="shared" si="372"/>
        <v>0</v>
      </c>
      <c r="P1259" s="18">
        <f t="shared" ca="1" si="360"/>
        <v>3565.6580849900001</v>
      </c>
      <c r="Q1259" s="3">
        <f t="shared" si="367"/>
        <v>0</v>
      </c>
      <c r="R1259" s="4" t="str">
        <f t="shared" si="368"/>
        <v>A+J=</v>
      </c>
      <c r="S1259" s="5">
        <f t="shared" si="369"/>
        <v>43906</v>
      </c>
      <c r="T1259" s="8">
        <f t="shared" si="370"/>
        <v>0</v>
      </c>
      <c r="U1259" s="7"/>
      <c r="V1259" s="7"/>
      <c r="W1259" s="7"/>
      <c r="X1259" s="8"/>
      <c r="Y1259" s="6"/>
      <c r="Z1259" s="7"/>
      <c r="AA1259" s="8"/>
      <c r="AB1259" s="8"/>
      <c r="AC1259" s="8"/>
      <c r="AD1259" s="7"/>
      <c r="AE1259" s="9"/>
      <c r="AF1259" s="7"/>
      <c r="AG1259" s="7"/>
      <c r="AH1259" s="6"/>
      <c r="AI1259" s="6"/>
      <c r="AJ1259" s="6"/>
      <c r="AK1259" s="6"/>
      <c r="AL1259" s="6"/>
      <c r="AM1259" s="6"/>
      <c r="AN1259" s="6"/>
      <c r="AO1259" s="6"/>
      <c r="AP1259" s="6"/>
      <c r="AQ1259" s="6"/>
      <c r="AR1259" s="6"/>
      <c r="AS1259" s="6"/>
      <c r="AT1259" s="6"/>
      <c r="AU1259" s="6"/>
      <c r="AV1259" s="6"/>
      <c r="AW1259" s="6"/>
      <c r="AX1259" s="6"/>
      <c r="AY1259" s="6"/>
      <c r="AZ1259" s="6"/>
      <c r="BA1259" s="6"/>
      <c r="BB1259" s="6"/>
      <c r="BC1259" s="6"/>
      <c r="BD1259" s="6"/>
      <c r="BE1259" s="6"/>
      <c r="BF1259" s="6"/>
      <c r="BG1259" s="6"/>
      <c r="BH1259" s="6"/>
      <c r="BI1259" s="6"/>
      <c r="BJ1259" s="6"/>
      <c r="BK1259" s="6"/>
      <c r="BL1259" s="6"/>
      <c r="BM1259" s="6"/>
      <c r="BN1259" s="6"/>
      <c r="BO1259" s="6"/>
      <c r="BP1259" s="6"/>
      <c r="BQ1259" s="6"/>
      <c r="BR1259" s="6"/>
      <c r="BS1259" s="6"/>
      <c r="BT1259" s="6"/>
      <c r="BU1259" s="6"/>
      <c r="BV1259" s="6"/>
      <c r="BW1259" s="6"/>
      <c r="BX1259" s="6"/>
      <c r="BY1259" s="6"/>
      <c r="BZ1259" s="6"/>
      <c r="CA1259" s="6"/>
      <c r="CB1259" s="6"/>
      <c r="CC1259" s="6"/>
      <c r="CD1259" s="6"/>
      <c r="CE1259" s="6"/>
      <c r="CF1259" s="6"/>
      <c r="CG1259" s="6"/>
      <c r="CH1259" s="6"/>
      <c r="CI1259" s="6"/>
      <c r="CJ1259" s="6"/>
      <c r="CK1259" s="6"/>
      <c r="CL1259" s="6"/>
      <c r="CM1259" s="6"/>
      <c r="CN1259" s="6"/>
      <c r="CO1259" s="6"/>
      <c r="CP1259" s="6"/>
      <c r="CQ1259" s="6"/>
      <c r="CR1259" s="6"/>
      <c r="CS1259" s="6"/>
      <c r="CT1259" s="6"/>
      <c r="CU1259" s="6"/>
      <c r="CV1259" s="6"/>
      <c r="CW1259" s="6"/>
      <c r="CX1259" s="6"/>
      <c r="CY1259" s="6"/>
      <c r="CZ1259" s="6"/>
      <c r="DA1259" s="6"/>
      <c r="DB1259" s="6"/>
      <c r="DC1259" s="6"/>
      <c r="DD1259" s="6"/>
      <c r="DE1259" s="6"/>
      <c r="DF1259" s="6"/>
      <c r="DG1259" s="6"/>
      <c r="DH1259" s="6"/>
      <c r="DI1259" s="6"/>
      <c r="DJ1259" s="6"/>
      <c r="DK1259" s="6"/>
      <c r="DL1259" s="6"/>
      <c r="DM1259" s="6"/>
      <c r="DN1259" s="6"/>
      <c r="DO1259" s="6"/>
      <c r="DP1259" s="6"/>
      <c r="DQ1259" s="6"/>
      <c r="DR1259" s="6"/>
      <c r="DS1259" s="6"/>
      <c r="DT1259" s="6"/>
      <c r="DU1259" s="6"/>
      <c r="DV1259" s="6"/>
      <c r="DW1259" s="6"/>
      <c r="DX1259" s="6"/>
      <c r="DY1259" s="6"/>
      <c r="DZ1259" s="6"/>
      <c r="EA1259" s="6"/>
      <c r="EB1259" s="6"/>
      <c r="EC1259" s="6"/>
      <c r="ED1259" s="6"/>
      <c r="EE1259" s="6"/>
      <c r="EF1259" s="6"/>
      <c r="EG1259" s="6"/>
      <c r="EH1259" s="6"/>
      <c r="EI1259" s="6"/>
      <c r="EJ1259" s="6"/>
      <c r="EK1259" s="6"/>
      <c r="EL1259" s="6"/>
      <c r="EM1259" s="6"/>
      <c r="EN1259" s="6"/>
      <c r="EO1259" s="6"/>
      <c r="EP1259" s="6"/>
      <c r="EQ1259" s="6"/>
      <c r="ER1259" s="6"/>
      <c r="ES1259" s="6"/>
      <c r="ET1259" s="6"/>
      <c r="EU1259" s="6"/>
      <c r="EV1259" s="6"/>
      <c r="EW1259" s="6"/>
      <c r="EX1259" s="6"/>
      <c r="EY1259" s="6"/>
      <c r="EZ1259" s="6"/>
      <c r="FA1259" s="6"/>
      <c r="FB1259" s="6"/>
      <c r="FC1259" s="6"/>
      <c r="FD1259" s="6"/>
      <c r="FE1259" s="6"/>
      <c r="FF1259" s="6"/>
      <c r="FG1259" s="6"/>
      <c r="FH1259" s="6"/>
      <c r="FI1259" s="6"/>
      <c r="FJ1259" s="6"/>
      <c r="FK1259" s="6"/>
      <c r="FL1259" s="6"/>
      <c r="FM1259" s="6"/>
      <c r="FN1259" s="6"/>
      <c r="FO1259" s="6"/>
      <c r="FP1259" s="6"/>
      <c r="FQ1259" s="6"/>
      <c r="FR1259" s="6"/>
      <c r="FS1259" s="6"/>
      <c r="FT1259" s="6"/>
      <c r="FU1259" s="6"/>
      <c r="FV1259" s="6"/>
      <c r="FW1259" s="6"/>
      <c r="FX1259" s="6"/>
      <c r="FY1259" s="6"/>
      <c r="FZ1259" s="6"/>
      <c r="GA1259" s="6"/>
      <c r="GB1259" s="6"/>
      <c r="GC1259" s="6"/>
      <c r="GD1259" s="6"/>
      <c r="GE1259" s="6"/>
      <c r="GF1259" s="6"/>
      <c r="GG1259" s="6"/>
      <c r="GH1259" s="6"/>
      <c r="GI1259" s="6"/>
      <c r="GJ1259" s="6"/>
      <c r="GK1259" s="6"/>
      <c r="GL1259" s="6"/>
      <c r="GM1259" s="6"/>
      <c r="GN1259" s="6"/>
      <c r="GO1259" s="6"/>
      <c r="GP1259" s="6"/>
      <c r="GQ1259" s="6"/>
      <c r="GR1259" s="6"/>
      <c r="GS1259" s="6"/>
      <c r="GT1259" s="6"/>
      <c r="GU1259" s="6"/>
      <c r="GV1259" s="6"/>
      <c r="GW1259" s="6"/>
      <c r="GX1259" s="6"/>
      <c r="GY1259" s="6"/>
      <c r="GZ1259" s="6"/>
    </row>
    <row r="1260" spans="1:208" x14ac:dyDescent="0.15">
      <c r="A1260" s="153">
        <f t="shared" si="361"/>
        <v>43876</v>
      </c>
      <c r="B1260" s="23" t="str">
        <f t="shared" ca="1" si="371"/>
        <v>n.d</v>
      </c>
      <c r="C1260" s="18">
        <f t="shared" si="362"/>
        <v>285000</v>
      </c>
      <c r="D1260" s="17">
        <f ca="1">IF(A1260&lt;$B$1,VLOOKUP(A1260,[1]DI!$A$4:$B$15000,2,FALSE),0)</f>
        <v>0</v>
      </c>
      <c r="E1260" s="18">
        <f t="shared" ca="1" si="356"/>
        <v>1</v>
      </c>
      <c r="F1260" s="18">
        <f ca="1">(TRUNC(PRODUCT($E$12:$E1259),16))</f>
        <v>1.19285434303586</v>
      </c>
      <c r="G1260" s="18">
        <f t="shared" ca="1" si="355"/>
        <v>1.19285434303586</v>
      </c>
      <c r="H1260" s="18">
        <f t="shared" ca="1" si="357"/>
        <v>1</v>
      </c>
      <c r="I1260" s="17">
        <f t="shared" si="363"/>
        <v>0.03</v>
      </c>
      <c r="J1260" s="5">
        <f t="shared" si="364"/>
        <v>43724</v>
      </c>
      <c r="K1260" s="2">
        <f t="shared" si="365"/>
        <v>106</v>
      </c>
      <c r="L1260" s="27">
        <f t="shared" si="366"/>
        <v>107</v>
      </c>
      <c r="M1260" s="14">
        <f t="shared" si="358"/>
        <v>1.012629853</v>
      </c>
      <c r="N1260" s="14">
        <f t="shared" ca="1" si="359"/>
        <v>1.012629853</v>
      </c>
      <c r="O1260" s="27">
        <f t="shared" si="372"/>
        <v>0</v>
      </c>
      <c r="P1260" s="18">
        <f t="shared" ca="1" si="360"/>
        <v>3599.50810499</v>
      </c>
      <c r="Q1260" s="3">
        <f t="shared" si="367"/>
        <v>0</v>
      </c>
      <c r="R1260" s="4" t="str">
        <f t="shared" si="368"/>
        <v>A+J=</v>
      </c>
      <c r="S1260" s="5">
        <f t="shared" si="369"/>
        <v>43906</v>
      </c>
      <c r="T1260" s="8">
        <f t="shared" si="370"/>
        <v>0</v>
      </c>
      <c r="U1260" s="7"/>
      <c r="V1260" s="7"/>
      <c r="W1260" s="7"/>
      <c r="X1260" s="8"/>
      <c r="Y1260" s="6"/>
      <c r="Z1260" s="7"/>
      <c r="AA1260" s="8"/>
      <c r="AB1260" s="8"/>
      <c r="AC1260" s="8"/>
      <c r="AD1260" s="7"/>
      <c r="AE1260" s="9"/>
      <c r="AF1260" s="7"/>
      <c r="AG1260" s="7"/>
      <c r="AH1260" s="6"/>
      <c r="AI1260" s="6"/>
      <c r="AJ1260" s="6"/>
      <c r="AK1260" s="6"/>
      <c r="AL1260" s="6"/>
      <c r="AM1260" s="6"/>
      <c r="AN1260" s="6"/>
      <c r="AO1260" s="6"/>
      <c r="AP1260" s="6"/>
      <c r="AQ1260" s="6"/>
      <c r="AR1260" s="6"/>
      <c r="AS1260" s="6"/>
      <c r="AT1260" s="6"/>
      <c r="AU1260" s="6"/>
      <c r="AV1260" s="6"/>
      <c r="AW1260" s="6"/>
      <c r="AX1260" s="6"/>
      <c r="AY1260" s="6"/>
      <c r="AZ1260" s="6"/>
      <c r="BA1260" s="6"/>
      <c r="BB1260" s="6"/>
      <c r="BC1260" s="6"/>
      <c r="BD1260" s="6"/>
      <c r="BE1260" s="6"/>
      <c r="BF1260" s="6"/>
      <c r="BG1260" s="6"/>
      <c r="BH1260" s="6"/>
      <c r="BI1260" s="6"/>
      <c r="BJ1260" s="6"/>
      <c r="BK1260" s="6"/>
      <c r="BL1260" s="6"/>
      <c r="BM1260" s="6"/>
      <c r="BN1260" s="6"/>
      <c r="BO1260" s="6"/>
      <c r="BP1260" s="6"/>
      <c r="BQ1260" s="6"/>
      <c r="BR1260" s="6"/>
      <c r="BS1260" s="6"/>
      <c r="BT1260" s="6"/>
      <c r="BU1260" s="6"/>
      <c r="BV1260" s="6"/>
      <c r="BW1260" s="6"/>
      <c r="BX1260" s="6"/>
      <c r="BY1260" s="6"/>
      <c r="BZ1260" s="6"/>
      <c r="CA1260" s="6"/>
      <c r="CB1260" s="6"/>
      <c r="CC1260" s="6"/>
      <c r="CD1260" s="6"/>
      <c r="CE1260" s="6"/>
      <c r="CF1260" s="6"/>
      <c r="CG1260" s="6"/>
      <c r="CH1260" s="6"/>
      <c r="CI1260" s="6"/>
      <c r="CJ1260" s="6"/>
      <c r="CK1260" s="6"/>
      <c r="CL1260" s="6"/>
      <c r="CM1260" s="6"/>
      <c r="CN1260" s="6"/>
      <c r="CO1260" s="6"/>
      <c r="CP1260" s="6"/>
      <c r="CQ1260" s="6"/>
      <c r="CR1260" s="6"/>
      <c r="CS1260" s="6"/>
      <c r="CT1260" s="6"/>
      <c r="CU1260" s="6"/>
      <c r="CV1260" s="6"/>
      <c r="CW1260" s="6"/>
      <c r="CX1260" s="6"/>
      <c r="CY1260" s="6"/>
      <c r="CZ1260" s="6"/>
      <c r="DA1260" s="6"/>
      <c r="DB1260" s="6"/>
      <c r="DC1260" s="6"/>
      <c r="DD1260" s="6"/>
      <c r="DE1260" s="6"/>
      <c r="DF1260" s="6"/>
      <c r="DG1260" s="6"/>
      <c r="DH1260" s="6"/>
      <c r="DI1260" s="6"/>
      <c r="DJ1260" s="6"/>
      <c r="DK1260" s="6"/>
      <c r="DL1260" s="6"/>
      <c r="DM1260" s="6"/>
      <c r="DN1260" s="6"/>
      <c r="DO1260" s="6"/>
      <c r="DP1260" s="6"/>
      <c r="DQ1260" s="6"/>
      <c r="DR1260" s="6"/>
      <c r="DS1260" s="6"/>
      <c r="DT1260" s="6"/>
      <c r="DU1260" s="6"/>
      <c r="DV1260" s="6"/>
      <c r="DW1260" s="6"/>
      <c r="DX1260" s="6"/>
      <c r="DY1260" s="6"/>
      <c r="DZ1260" s="6"/>
      <c r="EA1260" s="6"/>
      <c r="EB1260" s="6"/>
      <c r="EC1260" s="6"/>
      <c r="ED1260" s="6"/>
      <c r="EE1260" s="6"/>
      <c r="EF1260" s="6"/>
      <c r="EG1260" s="6"/>
      <c r="EH1260" s="6"/>
      <c r="EI1260" s="6"/>
      <c r="EJ1260" s="6"/>
      <c r="EK1260" s="6"/>
      <c r="EL1260" s="6"/>
      <c r="EM1260" s="6"/>
      <c r="EN1260" s="6"/>
      <c r="EO1260" s="6"/>
      <c r="EP1260" s="6"/>
      <c r="EQ1260" s="6"/>
      <c r="ER1260" s="6"/>
      <c r="ES1260" s="6"/>
      <c r="ET1260" s="6"/>
      <c r="EU1260" s="6"/>
      <c r="EV1260" s="6"/>
      <c r="EW1260" s="6"/>
      <c r="EX1260" s="6"/>
      <c r="EY1260" s="6"/>
      <c r="EZ1260" s="6"/>
      <c r="FA1260" s="6"/>
      <c r="FB1260" s="6"/>
      <c r="FC1260" s="6"/>
      <c r="FD1260" s="6"/>
      <c r="FE1260" s="6"/>
      <c r="FF1260" s="6"/>
      <c r="FG1260" s="6"/>
      <c r="FH1260" s="6"/>
      <c r="FI1260" s="6"/>
      <c r="FJ1260" s="6"/>
      <c r="FK1260" s="6"/>
      <c r="FL1260" s="6"/>
      <c r="FM1260" s="6"/>
      <c r="FN1260" s="6"/>
      <c r="FO1260" s="6"/>
      <c r="FP1260" s="6"/>
      <c r="FQ1260" s="6"/>
      <c r="FR1260" s="6"/>
      <c r="FS1260" s="6"/>
      <c r="FT1260" s="6"/>
      <c r="FU1260" s="6"/>
      <c r="FV1260" s="6"/>
      <c r="FW1260" s="6"/>
      <c r="FX1260" s="6"/>
      <c r="FY1260" s="6"/>
      <c r="FZ1260" s="6"/>
      <c r="GA1260" s="6"/>
      <c r="GB1260" s="6"/>
      <c r="GC1260" s="6"/>
      <c r="GD1260" s="6"/>
      <c r="GE1260" s="6"/>
      <c r="GF1260" s="6"/>
      <c r="GG1260" s="6"/>
      <c r="GH1260" s="6"/>
      <c r="GI1260" s="6"/>
      <c r="GJ1260" s="6"/>
      <c r="GK1260" s="6"/>
      <c r="GL1260" s="6"/>
      <c r="GM1260" s="6"/>
      <c r="GN1260" s="6"/>
      <c r="GO1260" s="6"/>
      <c r="GP1260" s="6"/>
      <c r="GQ1260" s="6"/>
      <c r="GR1260" s="6"/>
      <c r="GS1260" s="6"/>
      <c r="GT1260" s="6"/>
      <c r="GU1260" s="6"/>
      <c r="GV1260" s="6"/>
      <c r="GW1260" s="6"/>
      <c r="GX1260" s="6"/>
      <c r="GY1260" s="6"/>
      <c r="GZ1260" s="6"/>
    </row>
    <row r="1261" spans="1:208" x14ac:dyDescent="0.15">
      <c r="A1261" s="153">
        <f t="shared" si="361"/>
        <v>43877</v>
      </c>
      <c r="B1261" s="23" t="str">
        <f t="shared" ca="1" si="371"/>
        <v>n.d</v>
      </c>
      <c r="C1261" s="18">
        <f t="shared" si="362"/>
        <v>285000</v>
      </c>
      <c r="D1261" s="17">
        <f ca="1">IF(A1261&lt;$B$1,VLOOKUP(A1261,[1]DI!$A$4:$B$15000,2,FALSE),0)</f>
        <v>0</v>
      </c>
      <c r="E1261" s="18">
        <f t="shared" ca="1" si="356"/>
        <v>1</v>
      </c>
      <c r="F1261" s="18">
        <f ca="1">(TRUNC(PRODUCT($E$12:$E1260),16))</f>
        <v>1.19285434303586</v>
      </c>
      <c r="G1261" s="18">
        <f t="shared" ca="1" si="355"/>
        <v>1.19285434303586</v>
      </c>
      <c r="H1261" s="18">
        <f t="shared" ca="1" si="357"/>
        <v>1</v>
      </c>
      <c r="I1261" s="17">
        <f t="shared" si="363"/>
        <v>0.03</v>
      </c>
      <c r="J1261" s="5">
        <f t="shared" si="364"/>
        <v>43724</v>
      </c>
      <c r="K1261" s="2">
        <f t="shared" si="365"/>
        <v>106</v>
      </c>
      <c r="L1261" s="27">
        <f t="shared" si="366"/>
        <v>107</v>
      </c>
      <c r="M1261" s="14">
        <f t="shared" si="358"/>
        <v>1.012629853</v>
      </c>
      <c r="N1261" s="14">
        <f t="shared" ca="1" si="359"/>
        <v>1.012629853</v>
      </c>
      <c r="O1261" s="27">
        <f t="shared" si="372"/>
        <v>0</v>
      </c>
      <c r="P1261" s="18">
        <f t="shared" ca="1" si="360"/>
        <v>3599.50810499</v>
      </c>
      <c r="Q1261" s="3">
        <f t="shared" si="367"/>
        <v>0</v>
      </c>
      <c r="R1261" s="4" t="str">
        <f t="shared" si="368"/>
        <v>A+J=</v>
      </c>
      <c r="S1261" s="5">
        <f t="shared" si="369"/>
        <v>43906</v>
      </c>
      <c r="T1261" s="8">
        <f t="shared" si="370"/>
        <v>0</v>
      </c>
      <c r="U1261" s="7"/>
      <c r="V1261" s="7"/>
      <c r="W1261" s="7"/>
      <c r="X1261" s="8"/>
      <c r="Y1261" s="6"/>
      <c r="Z1261" s="7"/>
      <c r="AA1261" s="8"/>
      <c r="AB1261" s="8"/>
      <c r="AC1261" s="8"/>
      <c r="AD1261" s="7"/>
      <c r="AE1261" s="9"/>
      <c r="AF1261" s="7"/>
      <c r="AG1261" s="7"/>
      <c r="AH1261" s="6"/>
      <c r="AI1261" s="6"/>
      <c r="AJ1261" s="6"/>
      <c r="AK1261" s="6"/>
      <c r="AL1261" s="6"/>
      <c r="AM1261" s="6"/>
      <c r="AN1261" s="6"/>
      <c r="AO1261" s="6"/>
      <c r="AP1261" s="6"/>
      <c r="AQ1261" s="6"/>
      <c r="AR1261" s="6"/>
      <c r="AS1261" s="6"/>
      <c r="AT1261" s="6"/>
      <c r="AU1261" s="6"/>
      <c r="AV1261" s="6"/>
      <c r="AW1261" s="6"/>
      <c r="AX1261" s="6"/>
      <c r="AY1261" s="6"/>
      <c r="AZ1261" s="6"/>
      <c r="BA1261" s="6"/>
      <c r="BB1261" s="6"/>
      <c r="BC1261" s="6"/>
      <c r="BD1261" s="6"/>
      <c r="BE1261" s="6"/>
      <c r="BF1261" s="6"/>
      <c r="BG1261" s="6"/>
      <c r="BH1261" s="6"/>
      <c r="BI1261" s="6"/>
      <c r="BJ1261" s="6"/>
      <c r="BK1261" s="6"/>
      <c r="BL1261" s="6"/>
      <c r="BM1261" s="6"/>
      <c r="BN1261" s="6"/>
      <c r="BO1261" s="6"/>
      <c r="BP1261" s="6"/>
      <c r="BQ1261" s="6"/>
      <c r="BR1261" s="6"/>
      <c r="BS1261" s="6"/>
      <c r="BT1261" s="6"/>
      <c r="BU1261" s="6"/>
      <c r="BV1261" s="6"/>
      <c r="BW1261" s="6"/>
      <c r="BX1261" s="6"/>
      <c r="BY1261" s="6"/>
      <c r="BZ1261" s="6"/>
      <c r="CA1261" s="6"/>
      <c r="CB1261" s="6"/>
      <c r="CC1261" s="6"/>
      <c r="CD1261" s="6"/>
      <c r="CE1261" s="6"/>
      <c r="CF1261" s="6"/>
      <c r="CG1261" s="6"/>
      <c r="CH1261" s="6"/>
      <c r="CI1261" s="6"/>
      <c r="CJ1261" s="6"/>
      <c r="CK1261" s="6"/>
      <c r="CL1261" s="6"/>
      <c r="CM1261" s="6"/>
      <c r="CN1261" s="6"/>
      <c r="CO1261" s="6"/>
      <c r="CP1261" s="6"/>
      <c r="CQ1261" s="6"/>
      <c r="CR1261" s="6"/>
      <c r="CS1261" s="6"/>
      <c r="CT1261" s="6"/>
      <c r="CU1261" s="6"/>
      <c r="CV1261" s="6"/>
      <c r="CW1261" s="6"/>
      <c r="CX1261" s="6"/>
      <c r="CY1261" s="6"/>
      <c r="CZ1261" s="6"/>
      <c r="DA1261" s="6"/>
      <c r="DB1261" s="6"/>
      <c r="DC1261" s="6"/>
      <c r="DD1261" s="6"/>
      <c r="DE1261" s="6"/>
      <c r="DF1261" s="6"/>
      <c r="DG1261" s="6"/>
      <c r="DH1261" s="6"/>
      <c r="DI1261" s="6"/>
      <c r="DJ1261" s="6"/>
      <c r="DK1261" s="6"/>
      <c r="DL1261" s="6"/>
      <c r="DM1261" s="6"/>
      <c r="DN1261" s="6"/>
      <c r="DO1261" s="6"/>
      <c r="DP1261" s="6"/>
      <c r="DQ1261" s="6"/>
      <c r="DR1261" s="6"/>
      <c r="DS1261" s="6"/>
      <c r="DT1261" s="6"/>
      <c r="DU1261" s="6"/>
      <c r="DV1261" s="6"/>
      <c r="DW1261" s="6"/>
      <c r="DX1261" s="6"/>
      <c r="DY1261" s="6"/>
      <c r="DZ1261" s="6"/>
      <c r="EA1261" s="6"/>
      <c r="EB1261" s="6"/>
      <c r="EC1261" s="6"/>
      <c r="ED1261" s="6"/>
      <c r="EE1261" s="6"/>
      <c r="EF1261" s="6"/>
      <c r="EG1261" s="6"/>
      <c r="EH1261" s="6"/>
      <c r="EI1261" s="6"/>
      <c r="EJ1261" s="6"/>
      <c r="EK1261" s="6"/>
      <c r="EL1261" s="6"/>
      <c r="EM1261" s="6"/>
      <c r="EN1261" s="6"/>
      <c r="EO1261" s="6"/>
      <c r="EP1261" s="6"/>
      <c r="EQ1261" s="6"/>
      <c r="ER1261" s="6"/>
      <c r="ES1261" s="6"/>
      <c r="ET1261" s="6"/>
      <c r="EU1261" s="6"/>
      <c r="EV1261" s="6"/>
      <c r="EW1261" s="6"/>
      <c r="EX1261" s="6"/>
      <c r="EY1261" s="6"/>
      <c r="EZ1261" s="6"/>
      <c r="FA1261" s="6"/>
      <c r="FB1261" s="6"/>
      <c r="FC1261" s="6"/>
      <c r="FD1261" s="6"/>
      <c r="FE1261" s="6"/>
      <c r="FF1261" s="6"/>
      <c r="FG1261" s="6"/>
      <c r="FH1261" s="6"/>
      <c r="FI1261" s="6"/>
      <c r="FJ1261" s="6"/>
      <c r="FK1261" s="6"/>
      <c r="FL1261" s="6"/>
      <c r="FM1261" s="6"/>
      <c r="FN1261" s="6"/>
      <c r="FO1261" s="6"/>
      <c r="FP1261" s="6"/>
      <c r="FQ1261" s="6"/>
      <c r="FR1261" s="6"/>
      <c r="FS1261" s="6"/>
      <c r="FT1261" s="6"/>
      <c r="FU1261" s="6"/>
      <c r="FV1261" s="6"/>
      <c r="FW1261" s="6"/>
      <c r="FX1261" s="6"/>
      <c r="FY1261" s="6"/>
      <c r="FZ1261" s="6"/>
      <c r="GA1261" s="6"/>
      <c r="GB1261" s="6"/>
      <c r="GC1261" s="6"/>
      <c r="GD1261" s="6"/>
      <c r="GE1261" s="6"/>
      <c r="GF1261" s="6"/>
      <c r="GG1261" s="6"/>
      <c r="GH1261" s="6"/>
      <c r="GI1261" s="6"/>
      <c r="GJ1261" s="6"/>
      <c r="GK1261" s="6"/>
      <c r="GL1261" s="6"/>
      <c r="GM1261" s="6"/>
      <c r="GN1261" s="6"/>
      <c r="GO1261" s="6"/>
      <c r="GP1261" s="6"/>
      <c r="GQ1261" s="6"/>
      <c r="GR1261" s="6"/>
      <c r="GS1261" s="6"/>
      <c r="GT1261" s="6"/>
      <c r="GU1261" s="6"/>
      <c r="GV1261" s="6"/>
      <c r="GW1261" s="6"/>
      <c r="GX1261" s="6"/>
      <c r="GY1261" s="6"/>
      <c r="GZ1261" s="6"/>
    </row>
    <row r="1262" spans="1:208" x14ac:dyDescent="0.15">
      <c r="A1262" s="153">
        <f t="shared" si="361"/>
        <v>43878</v>
      </c>
      <c r="B1262" s="23" t="str">
        <f t="shared" ca="1" si="371"/>
        <v>n.d</v>
      </c>
      <c r="C1262" s="18">
        <f t="shared" si="362"/>
        <v>285000</v>
      </c>
      <c r="D1262" s="17">
        <f ca="1">IF(A1262&lt;$B$1,VLOOKUP(A1262,[1]DI!$A$4:$B$15000,2,FALSE),0)</f>
        <v>0</v>
      </c>
      <c r="E1262" s="18">
        <f t="shared" ca="1" si="356"/>
        <v>1</v>
      </c>
      <c r="F1262" s="18">
        <f ca="1">(TRUNC(PRODUCT($E$12:$E1261),16))</f>
        <v>1.19285434303586</v>
      </c>
      <c r="G1262" s="18">
        <f t="shared" ca="1" si="355"/>
        <v>1.19285434303586</v>
      </c>
      <c r="H1262" s="18">
        <f t="shared" ca="1" si="357"/>
        <v>1</v>
      </c>
      <c r="I1262" s="17">
        <f t="shared" si="363"/>
        <v>0.03</v>
      </c>
      <c r="J1262" s="5">
        <f t="shared" si="364"/>
        <v>43724</v>
      </c>
      <c r="K1262" s="2">
        <f t="shared" si="365"/>
        <v>107</v>
      </c>
      <c r="L1262" s="27">
        <f t="shared" si="366"/>
        <v>107</v>
      </c>
      <c r="M1262" s="14">
        <f t="shared" si="358"/>
        <v>1.012629853</v>
      </c>
      <c r="N1262" s="14">
        <f t="shared" ca="1" si="359"/>
        <v>1.012629853</v>
      </c>
      <c r="O1262" s="27">
        <f t="shared" si="372"/>
        <v>0</v>
      </c>
      <c r="P1262" s="18">
        <f t="shared" ca="1" si="360"/>
        <v>3599.50810499</v>
      </c>
      <c r="Q1262" s="3">
        <f t="shared" si="367"/>
        <v>0</v>
      </c>
      <c r="R1262" s="4" t="str">
        <f t="shared" si="368"/>
        <v>A+J=</v>
      </c>
      <c r="S1262" s="5">
        <f t="shared" si="369"/>
        <v>43906</v>
      </c>
      <c r="T1262" s="8">
        <f t="shared" si="370"/>
        <v>0</v>
      </c>
      <c r="U1262" s="7"/>
      <c r="V1262" s="7"/>
      <c r="W1262" s="7"/>
      <c r="X1262" s="8"/>
      <c r="Y1262" s="6"/>
      <c r="Z1262" s="7"/>
      <c r="AA1262" s="8"/>
      <c r="AB1262" s="8"/>
      <c r="AC1262" s="8"/>
      <c r="AD1262" s="7"/>
      <c r="AE1262" s="9"/>
      <c r="AF1262" s="7"/>
      <c r="AG1262" s="7"/>
      <c r="AH1262" s="6"/>
      <c r="AI1262" s="6"/>
      <c r="AJ1262" s="6"/>
      <c r="AK1262" s="6"/>
      <c r="AL1262" s="6"/>
      <c r="AM1262" s="6"/>
      <c r="AN1262" s="6"/>
      <c r="AO1262" s="6"/>
      <c r="AP1262" s="6"/>
      <c r="AQ1262" s="6"/>
      <c r="AR1262" s="6"/>
      <c r="AS1262" s="6"/>
      <c r="AT1262" s="6"/>
      <c r="AU1262" s="6"/>
      <c r="AV1262" s="6"/>
      <c r="AW1262" s="6"/>
      <c r="AX1262" s="6"/>
      <c r="AY1262" s="6"/>
      <c r="AZ1262" s="6"/>
      <c r="BA1262" s="6"/>
      <c r="BB1262" s="6"/>
      <c r="BC1262" s="6"/>
      <c r="BD1262" s="6"/>
      <c r="BE1262" s="6"/>
      <c r="BF1262" s="6"/>
      <c r="BG1262" s="6"/>
      <c r="BH1262" s="6"/>
      <c r="BI1262" s="6"/>
      <c r="BJ1262" s="6"/>
      <c r="BK1262" s="6"/>
      <c r="BL1262" s="6"/>
      <c r="BM1262" s="6"/>
      <c r="BN1262" s="6"/>
      <c r="BO1262" s="6"/>
      <c r="BP1262" s="6"/>
      <c r="BQ1262" s="6"/>
      <c r="BR1262" s="6"/>
      <c r="BS1262" s="6"/>
      <c r="BT1262" s="6"/>
      <c r="BU1262" s="6"/>
      <c r="BV1262" s="6"/>
      <c r="BW1262" s="6"/>
      <c r="BX1262" s="6"/>
      <c r="BY1262" s="6"/>
      <c r="BZ1262" s="6"/>
      <c r="CA1262" s="6"/>
      <c r="CB1262" s="6"/>
      <c r="CC1262" s="6"/>
      <c r="CD1262" s="6"/>
      <c r="CE1262" s="6"/>
      <c r="CF1262" s="6"/>
      <c r="CG1262" s="6"/>
      <c r="CH1262" s="6"/>
      <c r="CI1262" s="6"/>
      <c r="CJ1262" s="6"/>
      <c r="CK1262" s="6"/>
      <c r="CL1262" s="6"/>
      <c r="CM1262" s="6"/>
      <c r="CN1262" s="6"/>
      <c r="CO1262" s="6"/>
      <c r="CP1262" s="6"/>
      <c r="CQ1262" s="6"/>
      <c r="CR1262" s="6"/>
      <c r="CS1262" s="6"/>
      <c r="CT1262" s="6"/>
      <c r="CU1262" s="6"/>
      <c r="CV1262" s="6"/>
      <c r="CW1262" s="6"/>
      <c r="CX1262" s="6"/>
      <c r="CY1262" s="6"/>
      <c r="CZ1262" s="6"/>
      <c r="DA1262" s="6"/>
      <c r="DB1262" s="6"/>
      <c r="DC1262" s="6"/>
      <c r="DD1262" s="6"/>
      <c r="DE1262" s="6"/>
      <c r="DF1262" s="6"/>
      <c r="DG1262" s="6"/>
      <c r="DH1262" s="6"/>
      <c r="DI1262" s="6"/>
      <c r="DJ1262" s="6"/>
      <c r="DK1262" s="6"/>
      <c r="DL1262" s="6"/>
      <c r="DM1262" s="6"/>
      <c r="DN1262" s="6"/>
      <c r="DO1262" s="6"/>
      <c r="DP1262" s="6"/>
      <c r="DQ1262" s="6"/>
      <c r="DR1262" s="6"/>
      <c r="DS1262" s="6"/>
      <c r="DT1262" s="6"/>
      <c r="DU1262" s="6"/>
      <c r="DV1262" s="6"/>
      <c r="DW1262" s="6"/>
      <c r="DX1262" s="6"/>
      <c r="DY1262" s="6"/>
      <c r="DZ1262" s="6"/>
      <c r="EA1262" s="6"/>
      <c r="EB1262" s="6"/>
      <c r="EC1262" s="6"/>
      <c r="ED1262" s="6"/>
      <c r="EE1262" s="6"/>
      <c r="EF1262" s="6"/>
      <c r="EG1262" s="6"/>
      <c r="EH1262" s="6"/>
      <c r="EI1262" s="6"/>
      <c r="EJ1262" s="6"/>
      <c r="EK1262" s="6"/>
      <c r="EL1262" s="6"/>
      <c r="EM1262" s="6"/>
      <c r="EN1262" s="6"/>
      <c r="EO1262" s="6"/>
      <c r="EP1262" s="6"/>
      <c r="EQ1262" s="6"/>
      <c r="ER1262" s="6"/>
      <c r="ES1262" s="6"/>
      <c r="ET1262" s="6"/>
      <c r="EU1262" s="6"/>
      <c r="EV1262" s="6"/>
      <c r="EW1262" s="6"/>
      <c r="EX1262" s="6"/>
      <c r="EY1262" s="6"/>
      <c r="EZ1262" s="6"/>
      <c r="FA1262" s="6"/>
      <c r="FB1262" s="6"/>
      <c r="FC1262" s="6"/>
      <c r="FD1262" s="6"/>
      <c r="FE1262" s="6"/>
      <c r="FF1262" s="6"/>
      <c r="FG1262" s="6"/>
      <c r="FH1262" s="6"/>
      <c r="FI1262" s="6"/>
      <c r="FJ1262" s="6"/>
      <c r="FK1262" s="6"/>
      <c r="FL1262" s="6"/>
      <c r="FM1262" s="6"/>
      <c r="FN1262" s="6"/>
      <c r="FO1262" s="6"/>
      <c r="FP1262" s="6"/>
      <c r="FQ1262" s="6"/>
      <c r="FR1262" s="6"/>
      <c r="FS1262" s="6"/>
      <c r="FT1262" s="6"/>
      <c r="FU1262" s="6"/>
      <c r="FV1262" s="6"/>
      <c r="FW1262" s="6"/>
      <c r="FX1262" s="6"/>
      <c r="FY1262" s="6"/>
      <c r="FZ1262" s="6"/>
      <c r="GA1262" s="6"/>
      <c r="GB1262" s="6"/>
      <c r="GC1262" s="6"/>
      <c r="GD1262" s="6"/>
      <c r="GE1262" s="6"/>
      <c r="GF1262" s="6"/>
      <c r="GG1262" s="6"/>
      <c r="GH1262" s="6"/>
      <c r="GI1262" s="6"/>
      <c r="GJ1262" s="6"/>
      <c r="GK1262" s="6"/>
      <c r="GL1262" s="6"/>
      <c r="GM1262" s="6"/>
      <c r="GN1262" s="6"/>
      <c r="GO1262" s="6"/>
      <c r="GP1262" s="6"/>
      <c r="GQ1262" s="6"/>
      <c r="GR1262" s="6"/>
      <c r="GS1262" s="6"/>
      <c r="GT1262" s="6"/>
      <c r="GU1262" s="6"/>
      <c r="GV1262" s="6"/>
      <c r="GW1262" s="6"/>
      <c r="GX1262" s="6"/>
      <c r="GY1262" s="6"/>
      <c r="GZ1262" s="6"/>
    </row>
    <row r="1263" spans="1:208" x14ac:dyDescent="0.15">
      <c r="A1263" s="153">
        <f t="shared" si="361"/>
        <v>43879</v>
      </c>
      <c r="B1263" s="23" t="str">
        <f t="shared" ca="1" si="371"/>
        <v>n.d</v>
      </c>
      <c r="C1263" s="18">
        <f t="shared" si="362"/>
        <v>285000</v>
      </c>
      <c r="D1263" s="17">
        <f ca="1">IF(A1263&lt;$B$1,VLOOKUP(A1263,[1]DI!$A$4:$B$15000,2,FALSE),0)</f>
        <v>0</v>
      </c>
      <c r="E1263" s="18">
        <f t="shared" ca="1" si="356"/>
        <v>1</v>
      </c>
      <c r="F1263" s="18">
        <f ca="1">(TRUNC(PRODUCT($E$12:$E1262),16))</f>
        <v>1.19285434303586</v>
      </c>
      <c r="G1263" s="18">
        <f t="shared" ca="1" si="355"/>
        <v>1.19285434303586</v>
      </c>
      <c r="H1263" s="18">
        <f t="shared" ca="1" si="357"/>
        <v>1</v>
      </c>
      <c r="I1263" s="17">
        <f t="shared" si="363"/>
        <v>0.03</v>
      </c>
      <c r="J1263" s="5">
        <f t="shared" si="364"/>
        <v>43724</v>
      </c>
      <c r="K1263" s="2">
        <f t="shared" si="365"/>
        <v>108</v>
      </c>
      <c r="L1263" s="27">
        <f t="shared" si="366"/>
        <v>108</v>
      </c>
      <c r="M1263" s="14">
        <f t="shared" si="358"/>
        <v>1.0127486379999999</v>
      </c>
      <c r="N1263" s="14">
        <f t="shared" ca="1" si="359"/>
        <v>1.0127486379999999</v>
      </c>
      <c r="O1263" s="27">
        <f t="shared" si="372"/>
        <v>0</v>
      </c>
      <c r="P1263" s="18">
        <f t="shared" ca="1" si="360"/>
        <v>3633.3618299899999</v>
      </c>
      <c r="Q1263" s="3">
        <f t="shared" si="367"/>
        <v>0</v>
      </c>
      <c r="R1263" s="4" t="str">
        <f t="shared" si="368"/>
        <v>A+J=</v>
      </c>
      <c r="S1263" s="5">
        <f t="shared" si="369"/>
        <v>43906</v>
      </c>
      <c r="T1263" s="8">
        <f t="shared" si="370"/>
        <v>0</v>
      </c>
      <c r="U1263" s="7"/>
      <c r="V1263" s="7"/>
      <c r="W1263" s="7"/>
      <c r="X1263" s="8"/>
      <c r="Y1263" s="6"/>
      <c r="Z1263" s="7"/>
      <c r="AA1263" s="8"/>
      <c r="AB1263" s="8"/>
      <c r="AC1263" s="8"/>
      <c r="AD1263" s="7"/>
      <c r="AE1263" s="9"/>
      <c r="AF1263" s="7"/>
      <c r="AG1263" s="7"/>
      <c r="AH1263" s="6"/>
      <c r="AI1263" s="6"/>
      <c r="AJ1263" s="6"/>
      <c r="AK1263" s="6"/>
      <c r="AL1263" s="6"/>
      <c r="AM1263" s="6"/>
      <c r="AN1263" s="6"/>
      <c r="AO1263" s="6"/>
      <c r="AP1263" s="6"/>
      <c r="AQ1263" s="6"/>
      <c r="AR1263" s="6"/>
      <c r="AS1263" s="6"/>
      <c r="AT1263" s="6"/>
      <c r="AU1263" s="6"/>
      <c r="AV1263" s="6"/>
      <c r="AW1263" s="6"/>
      <c r="AX1263" s="6"/>
      <c r="AY1263" s="6"/>
      <c r="AZ1263" s="6"/>
      <c r="BA1263" s="6"/>
      <c r="BB1263" s="6"/>
      <c r="BC1263" s="6"/>
      <c r="BD1263" s="6"/>
      <c r="BE1263" s="6"/>
      <c r="BF1263" s="6"/>
      <c r="BG1263" s="6"/>
      <c r="BH1263" s="6"/>
      <c r="BI1263" s="6"/>
      <c r="BJ1263" s="6"/>
      <c r="BK1263" s="6"/>
      <c r="BL1263" s="6"/>
      <c r="BM1263" s="6"/>
      <c r="BN1263" s="6"/>
      <c r="BO1263" s="6"/>
      <c r="BP1263" s="6"/>
      <c r="BQ1263" s="6"/>
      <c r="BR1263" s="6"/>
      <c r="BS1263" s="6"/>
      <c r="BT1263" s="6"/>
      <c r="BU1263" s="6"/>
      <c r="BV1263" s="6"/>
      <c r="BW1263" s="6"/>
      <c r="BX1263" s="6"/>
      <c r="BY1263" s="6"/>
      <c r="BZ1263" s="6"/>
      <c r="CA1263" s="6"/>
      <c r="CB1263" s="6"/>
      <c r="CC1263" s="6"/>
      <c r="CD1263" s="6"/>
      <c r="CE1263" s="6"/>
      <c r="CF1263" s="6"/>
      <c r="CG1263" s="6"/>
      <c r="CH1263" s="6"/>
      <c r="CI1263" s="6"/>
      <c r="CJ1263" s="6"/>
      <c r="CK1263" s="6"/>
      <c r="CL1263" s="6"/>
      <c r="CM1263" s="6"/>
      <c r="CN1263" s="6"/>
      <c r="CO1263" s="6"/>
      <c r="CP1263" s="6"/>
      <c r="CQ1263" s="6"/>
      <c r="CR1263" s="6"/>
      <c r="CS1263" s="6"/>
      <c r="CT1263" s="6"/>
      <c r="CU1263" s="6"/>
      <c r="CV1263" s="6"/>
      <c r="CW1263" s="6"/>
      <c r="CX1263" s="6"/>
      <c r="CY1263" s="6"/>
      <c r="CZ1263" s="6"/>
      <c r="DA1263" s="6"/>
      <c r="DB1263" s="6"/>
      <c r="DC1263" s="6"/>
      <c r="DD1263" s="6"/>
      <c r="DE1263" s="6"/>
      <c r="DF1263" s="6"/>
      <c r="DG1263" s="6"/>
      <c r="DH1263" s="6"/>
      <c r="DI1263" s="6"/>
      <c r="DJ1263" s="6"/>
      <c r="DK1263" s="6"/>
      <c r="DL1263" s="6"/>
      <c r="DM1263" s="6"/>
      <c r="DN1263" s="6"/>
      <c r="DO1263" s="6"/>
      <c r="DP1263" s="6"/>
      <c r="DQ1263" s="6"/>
      <c r="DR1263" s="6"/>
      <c r="DS1263" s="6"/>
      <c r="DT1263" s="6"/>
      <c r="DU1263" s="6"/>
      <c r="DV1263" s="6"/>
      <c r="DW1263" s="6"/>
      <c r="DX1263" s="6"/>
      <c r="DY1263" s="6"/>
      <c r="DZ1263" s="6"/>
      <c r="EA1263" s="6"/>
      <c r="EB1263" s="6"/>
      <c r="EC1263" s="6"/>
      <c r="ED1263" s="6"/>
      <c r="EE1263" s="6"/>
      <c r="EF1263" s="6"/>
      <c r="EG1263" s="6"/>
      <c r="EH1263" s="6"/>
      <c r="EI1263" s="6"/>
      <c r="EJ1263" s="6"/>
      <c r="EK1263" s="6"/>
      <c r="EL1263" s="6"/>
      <c r="EM1263" s="6"/>
      <c r="EN1263" s="6"/>
      <c r="EO1263" s="6"/>
      <c r="EP1263" s="6"/>
      <c r="EQ1263" s="6"/>
      <c r="ER1263" s="6"/>
      <c r="ES1263" s="6"/>
      <c r="ET1263" s="6"/>
      <c r="EU1263" s="6"/>
      <c r="EV1263" s="6"/>
      <c r="EW1263" s="6"/>
      <c r="EX1263" s="6"/>
      <c r="EY1263" s="6"/>
      <c r="EZ1263" s="6"/>
      <c r="FA1263" s="6"/>
      <c r="FB1263" s="6"/>
      <c r="FC1263" s="6"/>
      <c r="FD1263" s="6"/>
      <c r="FE1263" s="6"/>
      <c r="FF1263" s="6"/>
      <c r="FG1263" s="6"/>
      <c r="FH1263" s="6"/>
      <c r="FI1263" s="6"/>
      <c r="FJ1263" s="6"/>
      <c r="FK1263" s="6"/>
      <c r="FL1263" s="6"/>
      <c r="FM1263" s="6"/>
      <c r="FN1263" s="6"/>
      <c r="FO1263" s="6"/>
      <c r="FP1263" s="6"/>
      <c r="FQ1263" s="6"/>
      <c r="FR1263" s="6"/>
      <c r="FS1263" s="6"/>
      <c r="FT1263" s="6"/>
      <c r="FU1263" s="6"/>
      <c r="FV1263" s="6"/>
      <c r="FW1263" s="6"/>
      <c r="FX1263" s="6"/>
      <c r="FY1263" s="6"/>
      <c r="FZ1263" s="6"/>
      <c r="GA1263" s="6"/>
      <c r="GB1263" s="6"/>
      <c r="GC1263" s="6"/>
      <c r="GD1263" s="6"/>
      <c r="GE1263" s="6"/>
      <c r="GF1263" s="6"/>
      <c r="GG1263" s="6"/>
      <c r="GH1263" s="6"/>
      <c r="GI1263" s="6"/>
      <c r="GJ1263" s="6"/>
      <c r="GK1263" s="6"/>
      <c r="GL1263" s="6"/>
      <c r="GM1263" s="6"/>
      <c r="GN1263" s="6"/>
      <c r="GO1263" s="6"/>
      <c r="GP1263" s="6"/>
      <c r="GQ1263" s="6"/>
      <c r="GR1263" s="6"/>
      <c r="GS1263" s="6"/>
      <c r="GT1263" s="6"/>
      <c r="GU1263" s="6"/>
      <c r="GV1263" s="6"/>
      <c r="GW1263" s="6"/>
      <c r="GX1263" s="6"/>
      <c r="GY1263" s="6"/>
      <c r="GZ1263" s="6"/>
    </row>
    <row r="1264" spans="1:208" x14ac:dyDescent="0.15">
      <c r="A1264" s="153">
        <f t="shared" si="361"/>
        <v>43880</v>
      </c>
      <c r="B1264" s="23" t="str">
        <f t="shared" ca="1" si="371"/>
        <v>n.d</v>
      </c>
      <c r="C1264" s="18">
        <f t="shared" si="362"/>
        <v>285000</v>
      </c>
      <c r="D1264" s="17">
        <f ca="1">IF(A1264&lt;$B$1,VLOOKUP(A1264,[1]DI!$A$4:$B$15000,2,FALSE),0)</f>
        <v>0</v>
      </c>
      <c r="E1264" s="18">
        <f t="shared" ca="1" si="356"/>
        <v>1</v>
      </c>
      <c r="F1264" s="18">
        <f ca="1">(TRUNC(PRODUCT($E$12:$E1263),16))</f>
        <v>1.19285434303586</v>
      </c>
      <c r="G1264" s="18">
        <f t="shared" ref="G1264:G1327" ca="1" si="373">IF(O1263&gt;0,F1263,G1263)</f>
        <v>1.19285434303586</v>
      </c>
      <c r="H1264" s="18">
        <f t="shared" ca="1" si="357"/>
        <v>1</v>
      </c>
      <c r="I1264" s="17">
        <f t="shared" si="363"/>
        <v>0.03</v>
      </c>
      <c r="J1264" s="5">
        <f t="shared" si="364"/>
        <v>43724</v>
      </c>
      <c r="K1264" s="2">
        <f t="shared" si="365"/>
        <v>109</v>
      </c>
      <c r="L1264" s="27">
        <f t="shared" si="366"/>
        <v>109</v>
      </c>
      <c r="M1264" s="14">
        <f t="shared" si="358"/>
        <v>1.0128674369999999</v>
      </c>
      <c r="N1264" s="14">
        <f t="shared" ca="1" si="359"/>
        <v>1.0128674369999999</v>
      </c>
      <c r="O1264" s="27">
        <f t="shared" si="372"/>
        <v>0</v>
      </c>
      <c r="P1264" s="18">
        <f t="shared" ca="1" si="360"/>
        <v>3667.21954499</v>
      </c>
      <c r="Q1264" s="3">
        <f t="shared" si="367"/>
        <v>0</v>
      </c>
      <c r="R1264" s="4" t="str">
        <f t="shared" si="368"/>
        <v>A+J=</v>
      </c>
      <c r="S1264" s="5">
        <f t="shared" si="369"/>
        <v>43906</v>
      </c>
      <c r="T1264" s="8">
        <f t="shared" si="370"/>
        <v>0</v>
      </c>
      <c r="U1264" s="7"/>
      <c r="V1264" s="7"/>
      <c r="W1264" s="7"/>
      <c r="X1264" s="8"/>
      <c r="Y1264" s="6"/>
      <c r="Z1264" s="7"/>
      <c r="AA1264" s="8"/>
      <c r="AB1264" s="8"/>
      <c r="AC1264" s="8"/>
      <c r="AD1264" s="7"/>
      <c r="AE1264" s="9"/>
      <c r="AF1264" s="7"/>
      <c r="AG1264" s="7"/>
      <c r="AH1264" s="6"/>
      <c r="AI1264" s="6"/>
      <c r="AJ1264" s="6"/>
      <c r="AK1264" s="6"/>
      <c r="AL1264" s="6"/>
      <c r="AM1264" s="6"/>
      <c r="AN1264" s="6"/>
      <c r="AO1264" s="6"/>
      <c r="AP1264" s="6"/>
      <c r="AQ1264" s="6"/>
      <c r="AR1264" s="6"/>
      <c r="AS1264" s="6"/>
      <c r="AT1264" s="6"/>
      <c r="AU1264" s="6"/>
      <c r="AV1264" s="6"/>
      <c r="AW1264" s="6"/>
      <c r="AX1264" s="6"/>
      <c r="AY1264" s="6"/>
      <c r="AZ1264" s="6"/>
      <c r="BA1264" s="6"/>
      <c r="BB1264" s="6"/>
      <c r="BC1264" s="6"/>
      <c r="BD1264" s="6"/>
      <c r="BE1264" s="6"/>
      <c r="BF1264" s="6"/>
      <c r="BG1264" s="6"/>
      <c r="BH1264" s="6"/>
      <c r="BI1264" s="6"/>
      <c r="BJ1264" s="6"/>
      <c r="BK1264" s="6"/>
      <c r="BL1264" s="6"/>
      <c r="BM1264" s="6"/>
      <c r="BN1264" s="6"/>
      <c r="BO1264" s="6"/>
      <c r="BP1264" s="6"/>
      <c r="BQ1264" s="6"/>
      <c r="BR1264" s="6"/>
      <c r="BS1264" s="6"/>
      <c r="BT1264" s="6"/>
      <c r="BU1264" s="6"/>
      <c r="BV1264" s="6"/>
      <c r="BW1264" s="6"/>
      <c r="BX1264" s="6"/>
      <c r="BY1264" s="6"/>
      <c r="BZ1264" s="6"/>
      <c r="CA1264" s="6"/>
      <c r="CB1264" s="6"/>
      <c r="CC1264" s="6"/>
      <c r="CD1264" s="6"/>
      <c r="CE1264" s="6"/>
      <c r="CF1264" s="6"/>
      <c r="CG1264" s="6"/>
      <c r="CH1264" s="6"/>
      <c r="CI1264" s="6"/>
      <c r="CJ1264" s="6"/>
      <c r="CK1264" s="6"/>
      <c r="CL1264" s="6"/>
      <c r="CM1264" s="6"/>
      <c r="CN1264" s="6"/>
      <c r="CO1264" s="6"/>
      <c r="CP1264" s="6"/>
      <c r="CQ1264" s="6"/>
      <c r="CR1264" s="6"/>
      <c r="CS1264" s="6"/>
      <c r="CT1264" s="6"/>
      <c r="CU1264" s="6"/>
      <c r="CV1264" s="6"/>
      <c r="CW1264" s="6"/>
      <c r="CX1264" s="6"/>
      <c r="CY1264" s="6"/>
      <c r="CZ1264" s="6"/>
      <c r="DA1264" s="6"/>
      <c r="DB1264" s="6"/>
      <c r="DC1264" s="6"/>
      <c r="DD1264" s="6"/>
      <c r="DE1264" s="6"/>
      <c r="DF1264" s="6"/>
      <c r="DG1264" s="6"/>
      <c r="DH1264" s="6"/>
      <c r="DI1264" s="6"/>
      <c r="DJ1264" s="6"/>
      <c r="DK1264" s="6"/>
      <c r="DL1264" s="6"/>
      <c r="DM1264" s="6"/>
      <c r="DN1264" s="6"/>
      <c r="DO1264" s="6"/>
      <c r="DP1264" s="6"/>
      <c r="DQ1264" s="6"/>
      <c r="DR1264" s="6"/>
      <c r="DS1264" s="6"/>
      <c r="DT1264" s="6"/>
      <c r="DU1264" s="6"/>
      <c r="DV1264" s="6"/>
      <c r="DW1264" s="6"/>
      <c r="DX1264" s="6"/>
      <c r="DY1264" s="6"/>
      <c r="DZ1264" s="6"/>
      <c r="EA1264" s="6"/>
      <c r="EB1264" s="6"/>
      <c r="EC1264" s="6"/>
      <c r="ED1264" s="6"/>
      <c r="EE1264" s="6"/>
      <c r="EF1264" s="6"/>
      <c r="EG1264" s="6"/>
      <c r="EH1264" s="6"/>
      <c r="EI1264" s="6"/>
      <c r="EJ1264" s="6"/>
      <c r="EK1264" s="6"/>
      <c r="EL1264" s="6"/>
      <c r="EM1264" s="6"/>
      <c r="EN1264" s="6"/>
      <c r="EO1264" s="6"/>
      <c r="EP1264" s="6"/>
      <c r="EQ1264" s="6"/>
      <c r="ER1264" s="6"/>
      <c r="ES1264" s="6"/>
      <c r="ET1264" s="6"/>
      <c r="EU1264" s="6"/>
      <c r="EV1264" s="6"/>
      <c r="EW1264" s="6"/>
      <c r="EX1264" s="6"/>
      <c r="EY1264" s="6"/>
      <c r="EZ1264" s="6"/>
      <c r="FA1264" s="6"/>
      <c r="FB1264" s="6"/>
      <c r="FC1264" s="6"/>
      <c r="FD1264" s="6"/>
      <c r="FE1264" s="6"/>
      <c r="FF1264" s="6"/>
      <c r="FG1264" s="6"/>
      <c r="FH1264" s="6"/>
      <c r="FI1264" s="6"/>
      <c r="FJ1264" s="6"/>
      <c r="FK1264" s="6"/>
      <c r="FL1264" s="6"/>
      <c r="FM1264" s="6"/>
      <c r="FN1264" s="6"/>
      <c r="FO1264" s="6"/>
      <c r="FP1264" s="6"/>
      <c r="FQ1264" s="6"/>
      <c r="FR1264" s="6"/>
      <c r="FS1264" s="6"/>
      <c r="FT1264" s="6"/>
      <c r="FU1264" s="6"/>
      <c r="FV1264" s="6"/>
      <c r="FW1264" s="6"/>
      <c r="FX1264" s="6"/>
      <c r="FY1264" s="6"/>
      <c r="FZ1264" s="6"/>
      <c r="GA1264" s="6"/>
      <c r="GB1264" s="6"/>
      <c r="GC1264" s="6"/>
      <c r="GD1264" s="6"/>
      <c r="GE1264" s="6"/>
      <c r="GF1264" s="6"/>
      <c r="GG1264" s="6"/>
      <c r="GH1264" s="6"/>
      <c r="GI1264" s="6"/>
      <c r="GJ1264" s="6"/>
      <c r="GK1264" s="6"/>
      <c r="GL1264" s="6"/>
      <c r="GM1264" s="6"/>
      <c r="GN1264" s="6"/>
      <c r="GO1264" s="6"/>
      <c r="GP1264" s="6"/>
      <c r="GQ1264" s="6"/>
      <c r="GR1264" s="6"/>
      <c r="GS1264" s="6"/>
      <c r="GT1264" s="6"/>
      <c r="GU1264" s="6"/>
      <c r="GV1264" s="6"/>
      <c r="GW1264" s="6"/>
      <c r="GX1264" s="6"/>
      <c r="GY1264" s="6"/>
      <c r="GZ1264" s="6"/>
    </row>
    <row r="1265" spans="1:208" x14ac:dyDescent="0.15">
      <c r="A1265" s="153">
        <f t="shared" si="361"/>
        <v>43881</v>
      </c>
      <c r="B1265" s="23" t="str">
        <f t="shared" ca="1" si="371"/>
        <v>n.d</v>
      </c>
      <c r="C1265" s="18">
        <f t="shared" si="362"/>
        <v>285000</v>
      </c>
      <c r="D1265" s="17">
        <f ca="1">IF(A1265&lt;$B$1,VLOOKUP(A1265,[1]DI!$A$4:$B$15000,2,FALSE),0)</f>
        <v>0</v>
      </c>
      <c r="E1265" s="18">
        <f t="shared" ca="1" si="356"/>
        <v>1</v>
      </c>
      <c r="F1265" s="18">
        <f ca="1">(TRUNC(PRODUCT($E$12:$E1264),16))</f>
        <v>1.19285434303586</v>
      </c>
      <c r="G1265" s="18">
        <f t="shared" ca="1" si="373"/>
        <v>1.19285434303586</v>
      </c>
      <c r="H1265" s="18">
        <f t="shared" ca="1" si="357"/>
        <v>1</v>
      </c>
      <c r="I1265" s="17">
        <f t="shared" si="363"/>
        <v>0.03</v>
      </c>
      <c r="J1265" s="5">
        <f t="shared" si="364"/>
        <v>43724</v>
      </c>
      <c r="K1265" s="2">
        <f t="shared" si="365"/>
        <v>110</v>
      </c>
      <c r="L1265" s="27">
        <f t="shared" si="366"/>
        <v>110</v>
      </c>
      <c r="M1265" s="14">
        <f t="shared" si="358"/>
        <v>1.01298625</v>
      </c>
      <c r="N1265" s="14">
        <f t="shared" ca="1" si="359"/>
        <v>1.01298625</v>
      </c>
      <c r="O1265" s="27">
        <f t="shared" si="372"/>
        <v>0</v>
      </c>
      <c r="P1265" s="18">
        <f t="shared" ca="1" si="360"/>
        <v>3701.0812499899998</v>
      </c>
      <c r="Q1265" s="3">
        <f t="shared" si="367"/>
        <v>0</v>
      </c>
      <c r="R1265" s="4" t="str">
        <f t="shared" si="368"/>
        <v>A+J=</v>
      </c>
      <c r="S1265" s="5">
        <f t="shared" si="369"/>
        <v>43906</v>
      </c>
      <c r="T1265" s="8">
        <f t="shared" si="370"/>
        <v>0</v>
      </c>
      <c r="U1265" s="7"/>
      <c r="V1265" s="7"/>
      <c r="W1265" s="7"/>
      <c r="X1265" s="8"/>
      <c r="Y1265" s="6"/>
      <c r="Z1265" s="7"/>
      <c r="AA1265" s="8"/>
      <c r="AB1265" s="8"/>
      <c r="AC1265" s="8"/>
      <c r="AD1265" s="7"/>
      <c r="AE1265" s="9"/>
      <c r="AF1265" s="7"/>
      <c r="AG1265" s="7"/>
      <c r="AH1265" s="6"/>
      <c r="AI1265" s="6"/>
      <c r="AJ1265" s="6"/>
      <c r="AK1265" s="6"/>
      <c r="AL1265" s="6"/>
      <c r="AM1265" s="6"/>
      <c r="AN1265" s="6"/>
      <c r="AO1265" s="6"/>
      <c r="AP1265" s="6"/>
      <c r="AQ1265" s="6"/>
      <c r="AR1265" s="6"/>
      <c r="AS1265" s="6"/>
      <c r="AT1265" s="6"/>
      <c r="AU1265" s="6"/>
      <c r="AV1265" s="6"/>
      <c r="AW1265" s="6"/>
      <c r="AX1265" s="6"/>
      <c r="AY1265" s="6"/>
      <c r="AZ1265" s="6"/>
      <c r="BA1265" s="6"/>
      <c r="BB1265" s="6"/>
      <c r="BC1265" s="6"/>
      <c r="BD1265" s="6"/>
      <c r="BE1265" s="6"/>
      <c r="BF1265" s="6"/>
      <c r="BG1265" s="6"/>
      <c r="BH1265" s="6"/>
      <c r="BI1265" s="6"/>
      <c r="BJ1265" s="6"/>
      <c r="BK1265" s="6"/>
      <c r="BL1265" s="6"/>
      <c r="BM1265" s="6"/>
      <c r="BN1265" s="6"/>
      <c r="BO1265" s="6"/>
      <c r="BP1265" s="6"/>
      <c r="BQ1265" s="6"/>
      <c r="BR1265" s="6"/>
      <c r="BS1265" s="6"/>
      <c r="BT1265" s="6"/>
      <c r="BU1265" s="6"/>
      <c r="BV1265" s="6"/>
      <c r="BW1265" s="6"/>
      <c r="BX1265" s="6"/>
      <c r="BY1265" s="6"/>
      <c r="BZ1265" s="6"/>
      <c r="CA1265" s="6"/>
      <c r="CB1265" s="6"/>
      <c r="CC1265" s="6"/>
      <c r="CD1265" s="6"/>
      <c r="CE1265" s="6"/>
      <c r="CF1265" s="6"/>
      <c r="CG1265" s="6"/>
      <c r="CH1265" s="6"/>
      <c r="CI1265" s="6"/>
      <c r="CJ1265" s="6"/>
      <c r="CK1265" s="6"/>
      <c r="CL1265" s="6"/>
      <c r="CM1265" s="6"/>
      <c r="CN1265" s="6"/>
      <c r="CO1265" s="6"/>
      <c r="CP1265" s="6"/>
      <c r="CQ1265" s="6"/>
      <c r="CR1265" s="6"/>
      <c r="CS1265" s="6"/>
      <c r="CT1265" s="6"/>
      <c r="CU1265" s="6"/>
      <c r="CV1265" s="6"/>
      <c r="CW1265" s="6"/>
      <c r="CX1265" s="6"/>
      <c r="CY1265" s="6"/>
      <c r="CZ1265" s="6"/>
      <c r="DA1265" s="6"/>
      <c r="DB1265" s="6"/>
      <c r="DC1265" s="6"/>
      <c r="DD1265" s="6"/>
      <c r="DE1265" s="6"/>
      <c r="DF1265" s="6"/>
      <c r="DG1265" s="6"/>
      <c r="DH1265" s="6"/>
      <c r="DI1265" s="6"/>
      <c r="DJ1265" s="6"/>
      <c r="DK1265" s="6"/>
      <c r="DL1265" s="6"/>
      <c r="DM1265" s="6"/>
      <c r="DN1265" s="6"/>
      <c r="DO1265" s="6"/>
      <c r="DP1265" s="6"/>
      <c r="DQ1265" s="6"/>
      <c r="DR1265" s="6"/>
      <c r="DS1265" s="6"/>
      <c r="DT1265" s="6"/>
      <c r="DU1265" s="6"/>
      <c r="DV1265" s="6"/>
      <c r="DW1265" s="6"/>
      <c r="DX1265" s="6"/>
      <c r="DY1265" s="6"/>
      <c r="DZ1265" s="6"/>
      <c r="EA1265" s="6"/>
      <c r="EB1265" s="6"/>
      <c r="EC1265" s="6"/>
      <c r="ED1265" s="6"/>
      <c r="EE1265" s="6"/>
      <c r="EF1265" s="6"/>
      <c r="EG1265" s="6"/>
      <c r="EH1265" s="6"/>
      <c r="EI1265" s="6"/>
      <c r="EJ1265" s="6"/>
      <c r="EK1265" s="6"/>
      <c r="EL1265" s="6"/>
      <c r="EM1265" s="6"/>
      <c r="EN1265" s="6"/>
      <c r="EO1265" s="6"/>
      <c r="EP1265" s="6"/>
      <c r="EQ1265" s="6"/>
      <c r="ER1265" s="6"/>
      <c r="ES1265" s="6"/>
      <c r="ET1265" s="6"/>
      <c r="EU1265" s="6"/>
      <c r="EV1265" s="6"/>
      <c r="EW1265" s="6"/>
      <c r="EX1265" s="6"/>
      <c r="EY1265" s="6"/>
      <c r="EZ1265" s="6"/>
      <c r="FA1265" s="6"/>
      <c r="FB1265" s="6"/>
      <c r="FC1265" s="6"/>
      <c r="FD1265" s="6"/>
      <c r="FE1265" s="6"/>
      <c r="FF1265" s="6"/>
      <c r="FG1265" s="6"/>
      <c r="FH1265" s="6"/>
      <c r="FI1265" s="6"/>
      <c r="FJ1265" s="6"/>
      <c r="FK1265" s="6"/>
      <c r="FL1265" s="6"/>
      <c r="FM1265" s="6"/>
      <c r="FN1265" s="6"/>
      <c r="FO1265" s="6"/>
      <c r="FP1265" s="6"/>
      <c r="FQ1265" s="6"/>
      <c r="FR1265" s="6"/>
      <c r="FS1265" s="6"/>
      <c r="FT1265" s="6"/>
      <c r="FU1265" s="6"/>
      <c r="FV1265" s="6"/>
      <c r="FW1265" s="6"/>
      <c r="FX1265" s="6"/>
      <c r="FY1265" s="6"/>
      <c r="FZ1265" s="6"/>
      <c r="GA1265" s="6"/>
      <c r="GB1265" s="6"/>
      <c r="GC1265" s="6"/>
      <c r="GD1265" s="6"/>
      <c r="GE1265" s="6"/>
      <c r="GF1265" s="6"/>
      <c r="GG1265" s="6"/>
      <c r="GH1265" s="6"/>
      <c r="GI1265" s="6"/>
      <c r="GJ1265" s="6"/>
      <c r="GK1265" s="6"/>
      <c r="GL1265" s="6"/>
      <c r="GM1265" s="6"/>
      <c r="GN1265" s="6"/>
      <c r="GO1265" s="6"/>
      <c r="GP1265" s="6"/>
      <c r="GQ1265" s="6"/>
      <c r="GR1265" s="6"/>
      <c r="GS1265" s="6"/>
      <c r="GT1265" s="6"/>
      <c r="GU1265" s="6"/>
      <c r="GV1265" s="6"/>
      <c r="GW1265" s="6"/>
      <c r="GX1265" s="6"/>
      <c r="GY1265" s="6"/>
      <c r="GZ1265" s="6"/>
    </row>
    <row r="1266" spans="1:208" x14ac:dyDescent="0.15">
      <c r="A1266" s="153">
        <f t="shared" si="361"/>
        <v>43882</v>
      </c>
      <c r="B1266" s="23" t="str">
        <f t="shared" ca="1" si="371"/>
        <v>n.d</v>
      </c>
      <c r="C1266" s="18">
        <f t="shared" si="362"/>
        <v>285000</v>
      </c>
      <c r="D1266" s="17">
        <f ca="1">IF(A1266&lt;$B$1,VLOOKUP(A1266,[1]DI!$A$4:$B$15000,2,FALSE),0)</f>
        <v>0</v>
      </c>
      <c r="E1266" s="18">
        <f t="shared" ca="1" si="356"/>
        <v>1</v>
      </c>
      <c r="F1266" s="18">
        <f ca="1">(TRUNC(PRODUCT($E$12:$E1265),16))</f>
        <v>1.19285434303586</v>
      </c>
      <c r="G1266" s="18">
        <f t="shared" ca="1" si="373"/>
        <v>1.19285434303586</v>
      </c>
      <c r="H1266" s="18">
        <f t="shared" ca="1" si="357"/>
        <v>1</v>
      </c>
      <c r="I1266" s="17">
        <f t="shared" si="363"/>
        <v>0.03</v>
      </c>
      <c r="J1266" s="5">
        <f t="shared" si="364"/>
        <v>43724</v>
      </c>
      <c r="K1266" s="2">
        <f t="shared" si="365"/>
        <v>111</v>
      </c>
      <c r="L1266" s="27">
        <f t="shared" si="366"/>
        <v>111</v>
      </c>
      <c r="M1266" s="14">
        <f t="shared" si="358"/>
        <v>1.0131050770000001</v>
      </c>
      <c r="N1266" s="14">
        <f t="shared" ca="1" si="359"/>
        <v>1.0131050770000001</v>
      </c>
      <c r="O1266" s="27">
        <f t="shared" si="372"/>
        <v>0</v>
      </c>
      <c r="P1266" s="18">
        <f t="shared" ca="1" si="360"/>
        <v>3734.9469450000001</v>
      </c>
      <c r="Q1266" s="3">
        <f t="shared" si="367"/>
        <v>0</v>
      </c>
      <c r="R1266" s="4" t="str">
        <f t="shared" si="368"/>
        <v>A+J=</v>
      </c>
      <c r="S1266" s="5">
        <f t="shared" si="369"/>
        <v>43906</v>
      </c>
      <c r="T1266" s="8">
        <f t="shared" si="370"/>
        <v>0</v>
      </c>
      <c r="U1266" s="7"/>
      <c r="V1266" s="7"/>
      <c r="W1266" s="7"/>
      <c r="X1266" s="8"/>
      <c r="Y1266" s="6"/>
      <c r="Z1266" s="7"/>
      <c r="AA1266" s="8"/>
      <c r="AB1266" s="8"/>
      <c r="AC1266" s="8"/>
      <c r="AD1266" s="7"/>
      <c r="AE1266" s="9"/>
      <c r="AF1266" s="7"/>
      <c r="AG1266" s="7"/>
      <c r="AH1266" s="6"/>
      <c r="AI1266" s="6"/>
      <c r="AJ1266" s="6"/>
      <c r="AK1266" s="6"/>
      <c r="AL1266" s="6"/>
      <c r="AM1266" s="6"/>
      <c r="AN1266" s="6"/>
      <c r="AO1266" s="6"/>
      <c r="AP1266" s="6"/>
      <c r="AQ1266" s="6"/>
      <c r="AR1266" s="6"/>
      <c r="AS1266" s="6"/>
      <c r="AT1266" s="6"/>
      <c r="AU1266" s="6"/>
      <c r="AV1266" s="6"/>
      <c r="AW1266" s="6"/>
      <c r="AX1266" s="6"/>
      <c r="AY1266" s="6"/>
      <c r="AZ1266" s="6"/>
      <c r="BA1266" s="6"/>
      <c r="BB1266" s="6"/>
      <c r="BC1266" s="6"/>
      <c r="BD1266" s="6"/>
      <c r="BE1266" s="6"/>
      <c r="BF1266" s="6"/>
      <c r="BG1266" s="6"/>
      <c r="BH1266" s="6"/>
      <c r="BI1266" s="6"/>
      <c r="BJ1266" s="6"/>
      <c r="BK1266" s="6"/>
      <c r="BL1266" s="6"/>
      <c r="BM1266" s="6"/>
      <c r="BN1266" s="6"/>
      <c r="BO1266" s="6"/>
      <c r="BP1266" s="6"/>
      <c r="BQ1266" s="6"/>
      <c r="BR1266" s="6"/>
      <c r="BS1266" s="6"/>
      <c r="BT1266" s="6"/>
      <c r="BU1266" s="6"/>
      <c r="BV1266" s="6"/>
      <c r="BW1266" s="6"/>
      <c r="BX1266" s="6"/>
      <c r="BY1266" s="6"/>
      <c r="BZ1266" s="6"/>
      <c r="CA1266" s="6"/>
      <c r="CB1266" s="6"/>
      <c r="CC1266" s="6"/>
      <c r="CD1266" s="6"/>
      <c r="CE1266" s="6"/>
      <c r="CF1266" s="6"/>
      <c r="CG1266" s="6"/>
      <c r="CH1266" s="6"/>
      <c r="CI1266" s="6"/>
      <c r="CJ1266" s="6"/>
      <c r="CK1266" s="6"/>
      <c r="CL1266" s="6"/>
      <c r="CM1266" s="6"/>
      <c r="CN1266" s="6"/>
      <c r="CO1266" s="6"/>
      <c r="CP1266" s="6"/>
      <c r="CQ1266" s="6"/>
      <c r="CR1266" s="6"/>
      <c r="CS1266" s="6"/>
      <c r="CT1266" s="6"/>
      <c r="CU1266" s="6"/>
      <c r="CV1266" s="6"/>
      <c r="CW1266" s="6"/>
      <c r="CX1266" s="6"/>
      <c r="CY1266" s="6"/>
      <c r="CZ1266" s="6"/>
      <c r="DA1266" s="6"/>
      <c r="DB1266" s="6"/>
      <c r="DC1266" s="6"/>
      <c r="DD1266" s="6"/>
      <c r="DE1266" s="6"/>
      <c r="DF1266" s="6"/>
      <c r="DG1266" s="6"/>
      <c r="DH1266" s="6"/>
      <c r="DI1266" s="6"/>
      <c r="DJ1266" s="6"/>
      <c r="DK1266" s="6"/>
      <c r="DL1266" s="6"/>
      <c r="DM1266" s="6"/>
      <c r="DN1266" s="6"/>
      <c r="DO1266" s="6"/>
      <c r="DP1266" s="6"/>
      <c r="DQ1266" s="6"/>
      <c r="DR1266" s="6"/>
      <c r="DS1266" s="6"/>
      <c r="DT1266" s="6"/>
      <c r="DU1266" s="6"/>
      <c r="DV1266" s="6"/>
      <c r="DW1266" s="6"/>
      <c r="DX1266" s="6"/>
      <c r="DY1266" s="6"/>
      <c r="DZ1266" s="6"/>
      <c r="EA1266" s="6"/>
      <c r="EB1266" s="6"/>
      <c r="EC1266" s="6"/>
      <c r="ED1266" s="6"/>
      <c r="EE1266" s="6"/>
      <c r="EF1266" s="6"/>
      <c r="EG1266" s="6"/>
      <c r="EH1266" s="6"/>
      <c r="EI1266" s="6"/>
      <c r="EJ1266" s="6"/>
      <c r="EK1266" s="6"/>
      <c r="EL1266" s="6"/>
      <c r="EM1266" s="6"/>
      <c r="EN1266" s="6"/>
      <c r="EO1266" s="6"/>
      <c r="EP1266" s="6"/>
      <c r="EQ1266" s="6"/>
      <c r="ER1266" s="6"/>
      <c r="ES1266" s="6"/>
      <c r="ET1266" s="6"/>
      <c r="EU1266" s="6"/>
      <c r="EV1266" s="6"/>
      <c r="EW1266" s="6"/>
      <c r="EX1266" s="6"/>
      <c r="EY1266" s="6"/>
      <c r="EZ1266" s="6"/>
      <c r="FA1266" s="6"/>
      <c r="FB1266" s="6"/>
      <c r="FC1266" s="6"/>
      <c r="FD1266" s="6"/>
      <c r="FE1266" s="6"/>
      <c r="FF1266" s="6"/>
      <c r="FG1266" s="6"/>
      <c r="FH1266" s="6"/>
      <c r="FI1266" s="6"/>
      <c r="FJ1266" s="6"/>
      <c r="FK1266" s="6"/>
      <c r="FL1266" s="6"/>
      <c r="FM1266" s="6"/>
      <c r="FN1266" s="6"/>
      <c r="FO1266" s="6"/>
      <c r="FP1266" s="6"/>
      <c r="FQ1266" s="6"/>
      <c r="FR1266" s="6"/>
      <c r="FS1266" s="6"/>
      <c r="FT1266" s="6"/>
      <c r="FU1266" s="6"/>
      <c r="FV1266" s="6"/>
      <c r="FW1266" s="6"/>
      <c r="FX1266" s="6"/>
      <c r="FY1266" s="6"/>
      <c r="FZ1266" s="6"/>
      <c r="GA1266" s="6"/>
      <c r="GB1266" s="6"/>
      <c r="GC1266" s="6"/>
      <c r="GD1266" s="6"/>
      <c r="GE1266" s="6"/>
      <c r="GF1266" s="6"/>
      <c r="GG1266" s="6"/>
      <c r="GH1266" s="6"/>
      <c r="GI1266" s="6"/>
      <c r="GJ1266" s="6"/>
      <c r="GK1266" s="6"/>
      <c r="GL1266" s="6"/>
      <c r="GM1266" s="6"/>
      <c r="GN1266" s="6"/>
      <c r="GO1266" s="6"/>
      <c r="GP1266" s="6"/>
      <c r="GQ1266" s="6"/>
      <c r="GR1266" s="6"/>
      <c r="GS1266" s="6"/>
      <c r="GT1266" s="6"/>
      <c r="GU1266" s="6"/>
      <c r="GV1266" s="6"/>
      <c r="GW1266" s="6"/>
      <c r="GX1266" s="6"/>
      <c r="GY1266" s="6"/>
      <c r="GZ1266" s="6"/>
    </row>
    <row r="1267" spans="1:208" x14ac:dyDescent="0.15">
      <c r="A1267" s="153">
        <f t="shared" si="361"/>
        <v>43883</v>
      </c>
      <c r="B1267" s="23" t="str">
        <f t="shared" ca="1" si="371"/>
        <v>n.d</v>
      </c>
      <c r="C1267" s="18">
        <f t="shared" si="362"/>
        <v>285000</v>
      </c>
      <c r="D1267" s="17">
        <f ca="1">IF(A1267&lt;$B$1,VLOOKUP(A1267,[1]DI!$A$4:$B$15000,2,FALSE),0)</f>
        <v>0</v>
      </c>
      <c r="E1267" s="18">
        <f t="shared" ca="1" si="356"/>
        <v>1</v>
      </c>
      <c r="F1267" s="18">
        <f ca="1">(TRUNC(PRODUCT($E$12:$E1266),16))</f>
        <v>1.19285434303586</v>
      </c>
      <c r="G1267" s="18">
        <f t="shared" ca="1" si="373"/>
        <v>1.19285434303586</v>
      </c>
      <c r="H1267" s="18">
        <f t="shared" ca="1" si="357"/>
        <v>1</v>
      </c>
      <c r="I1267" s="17">
        <f t="shared" si="363"/>
        <v>0.03</v>
      </c>
      <c r="J1267" s="5">
        <f t="shared" si="364"/>
        <v>43724</v>
      </c>
      <c r="K1267" s="2">
        <f t="shared" si="365"/>
        <v>111</v>
      </c>
      <c r="L1267" s="27">
        <f t="shared" si="366"/>
        <v>112</v>
      </c>
      <c r="M1267" s="14">
        <f t="shared" si="358"/>
        <v>1.013223918</v>
      </c>
      <c r="N1267" s="14">
        <f t="shared" ca="1" si="359"/>
        <v>1.013223918</v>
      </c>
      <c r="O1267" s="27">
        <f t="shared" si="372"/>
        <v>0</v>
      </c>
      <c r="P1267" s="18">
        <f t="shared" ca="1" si="360"/>
        <v>3768.8166299999998</v>
      </c>
      <c r="Q1267" s="3">
        <f t="shared" si="367"/>
        <v>0</v>
      </c>
      <c r="R1267" s="4" t="str">
        <f t="shared" si="368"/>
        <v>A+J=</v>
      </c>
      <c r="S1267" s="5">
        <f t="shared" si="369"/>
        <v>43906</v>
      </c>
      <c r="T1267" s="8">
        <f t="shared" si="370"/>
        <v>0</v>
      </c>
      <c r="U1267" s="7"/>
      <c r="V1267" s="7"/>
      <c r="W1267" s="7"/>
      <c r="X1267" s="8"/>
      <c r="Y1267" s="6"/>
      <c r="Z1267" s="7"/>
      <c r="AA1267" s="8"/>
      <c r="AB1267" s="8"/>
      <c r="AC1267" s="8"/>
      <c r="AD1267" s="7"/>
      <c r="AE1267" s="9"/>
      <c r="AF1267" s="7"/>
      <c r="AG1267" s="7"/>
      <c r="AH1267" s="6"/>
      <c r="AI1267" s="6"/>
      <c r="AJ1267" s="6"/>
      <c r="AK1267" s="6"/>
      <c r="AL1267" s="6"/>
      <c r="AM1267" s="6"/>
      <c r="AN1267" s="6"/>
      <c r="AO1267" s="6"/>
      <c r="AP1267" s="6"/>
      <c r="AQ1267" s="6"/>
      <c r="AR1267" s="6"/>
      <c r="AS1267" s="6"/>
      <c r="AT1267" s="6"/>
      <c r="AU1267" s="6"/>
      <c r="AV1267" s="6"/>
      <c r="AW1267" s="6"/>
      <c r="AX1267" s="6"/>
      <c r="AY1267" s="6"/>
      <c r="AZ1267" s="6"/>
      <c r="BA1267" s="6"/>
      <c r="BB1267" s="6"/>
      <c r="BC1267" s="6"/>
      <c r="BD1267" s="6"/>
      <c r="BE1267" s="6"/>
      <c r="BF1267" s="6"/>
      <c r="BG1267" s="6"/>
      <c r="BH1267" s="6"/>
      <c r="BI1267" s="6"/>
      <c r="BJ1267" s="6"/>
      <c r="BK1267" s="6"/>
      <c r="BL1267" s="6"/>
      <c r="BM1267" s="6"/>
      <c r="BN1267" s="6"/>
      <c r="BO1267" s="6"/>
      <c r="BP1267" s="6"/>
      <c r="BQ1267" s="6"/>
      <c r="BR1267" s="6"/>
      <c r="BS1267" s="6"/>
      <c r="BT1267" s="6"/>
      <c r="BU1267" s="6"/>
      <c r="BV1267" s="6"/>
      <c r="BW1267" s="6"/>
      <c r="BX1267" s="6"/>
      <c r="BY1267" s="6"/>
      <c r="BZ1267" s="6"/>
      <c r="CA1267" s="6"/>
      <c r="CB1267" s="6"/>
      <c r="CC1267" s="6"/>
      <c r="CD1267" s="6"/>
      <c r="CE1267" s="6"/>
      <c r="CF1267" s="6"/>
      <c r="CG1267" s="6"/>
      <c r="CH1267" s="6"/>
      <c r="CI1267" s="6"/>
      <c r="CJ1267" s="6"/>
      <c r="CK1267" s="6"/>
      <c r="CL1267" s="6"/>
      <c r="CM1267" s="6"/>
      <c r="CN1267" s="6"/>
      <c r="CO1267" s="6"/>
      <c r="CP1267" s="6"/>
      <c r="CQ1267" s="6"/>
      <c r="CR1267" s="6"/>
      <c r="CS1267" s="6"/>
      <c r="CT1267" s="6"/>
      <c r="CU1267" s="6"/>
      <c r="CV1267" s="6"/>
      <c r="CW1267" s="6"/>
      <c r="CX1267" s="6"/>
      <c r="CY1267" s="6"/>
      <c r="CZ1267" s="6"/>
      <c r="DA1267" s="6"/>
      <c r="DB1267" s="6"/>
      <c r="DC1267" s="6"/>
      <c r="DD1267" s="6"/>
      <c r="DE1267" s="6"/>
      <c r="DF1267" s="6"/>
      <c r="DG1267" s="6"/>
      <c r="DH1267" s="6"/>
      <c r="DI1267" s="6"/>
      <c r="DJ1267" s="6"/>
      <c r="DK1267" s="6"/>
      <c r="DL1267" s="6"/>
      <c r="DM1267" s="6"/>
      <c r="DN1267" s="6"/>
      <c r="DO1267" s="6"/>
      <c r="DP1267" s="6"/>
      <c r="DQ1267" s="6"/>
      <c r="DR1267" s="6"/>
      <c r="DS1267" s="6"/>
      <c r="DT1267" s="6"/>
      <c r="DU1267" s="6"/>
      <c r="DV1267" s="6"/>
      <c r="DW1267" s="6"/>
      <c r="DX1267" s="6"/>
      <c r="DY1267" s="6"/>
      <c r="DZ1267" s="6"/>
      <c r="EA1267" s="6"/>
      <c r="EB1267" s="6"/>
      <c r="EC1267" s="6"/>
      <c r="ED1267" s="6"/>
      <c r="EE1267" s="6"/>
      <c r="EF1267" s="6"/>
      <c r="EG1267" s="6"/>
      <c r="EH1267" s="6"/>
      <c r="EI1267" s="6"/>
      <c r="EJ1267" s="6"/>
      <c r="EK1267" s="6"/>
      <c r="EL1267" s="6"/>
      <c r="EM1267" s="6"/>
      <c r="EN1267" s="6"/>
      <c r="EO1267" s="6"/>
      <c r="EP1267" s="6"/>
      <c r="EQ1267" s="6"/>
      <c r="ER1267" s="6"/>
      <c r="ES1267" s="6"/>
      <c r="ET1267" s="6"/>
      <c r="EU1267" s="6"/>
      <c r="EV1267" s="6"/>
      <c r="EW1267" s="6"/>
      <c r="EX1267" s="6"/>
      <c r="EY1267" s="6"/>
      <c r="EZ1267" s="6"/>
      <c r="FA1267" s="6"/>
      <c r="FB1267" s="6"/>
      <c r="FC1267" s="6"/>
      <c r="FD1267" s="6"/>
      <c r="FE1267" s="6"/>
      <c r="FF1267" s="6"/>
      <c r="FG1267" s="6"/>
      <c r="FH1267" s="6"/>
      <c r="FI1267" s="6"/>
      <c r="FJ1267" s="6"/>
      <c r="FK1267" s="6"/>
      <c r="FL1267" s="6"/>
      <c r="FM1267" s="6"/>
      <c r="FN1267" s="6"/>
      <c r="FO1267" s="6"/>
      <c r="FP1267" s="6"/>
      <c r="FQ1267" s="6"/>
      <c r="FR1267" s="6"/>
      <c r="FS1267" s="6"/>
      <c r="FT1267" s="6"/>
      <c r="FU1267" s="6"/>
      <c r="FV1267" s="6"/>
      <c r="FW1267" s="6"/>
      <c r="FX1267" s="6"/>
      <c r="FY1267" s="6"/>
      <c r="FZ1267" s="6"/>
      <c r="GA1267" s="6"/>
      <c r="GB1267" s="6"/>
      <c r="GC1267" s="6"/>
      <c r="GD1267" s="6"/>
      <c r="GE1267" s="6"/>
      <c r="GF1267" s="6"/>
      <c r="GG1267" s="6"/>
      <c r="GH1267" s="6"/>
      <c r="GI1267" s="6"/>
      <c r="GJ1267" s="6"/>
      <c r="GK1267" s="6"/>
      <c r="GL1267" s="6"/>
      <c r="GM1267" s="6"/>
      <c r="GN1267" s="6"/>
      <c r="GO1267" s="6"/>
      <c r="GP1267" s="6"/>
      <c r="GQ1267" s="6"/>
      <c r="GR1267" s="6"/>
      <c r="GS1267" s="6"/>
      <c r="GT1267" s="6"/>
      <c r="GU1267" s="6"/>
      <c r="GV1267" s="6"/>
      <c r="GW1267" s="6"/>
      <c r="GX1267" s="6"/>
      <c r="GY1267" s="6"/>
      <c r="GZ1267" s="6"/>
    </row>
    <row r="1268" spans="1:208" x14ac:dyDescent="0.15">
      <c r="A1268" s="153">
        <f t="shared" si="361"/>
        <v>43884</v>
      </c>
      <c r="B1268" s="23" t="str">
        <f t="shared" ca="1" si="371"/>
        <v>n.d</v>
      </c>
      <c r="C1268" s="18">
        <f t="shared" si="362"/>
        <v>285000</v>
      </c>
      <c r="D1268" s="17">
        <f ca="1">IF(A1268&lt;$B$1,VLOOKUP(A1268,[1]DI!$A$4:$B$15000,2,FALSE),0)</f>
        <v>0</v>
      </c>
      <c r="E1268" s="18">
        <f t="shared" ca="1" si="356"/>
        <v>1</v>
      </c>
      <c r="F1268" s="18">
        <f ca="1">(TRUNC(PRODUCT($E$12:$E1267),16))</f>
        <v>1.19285434303586</v>
      </c>
      <c r="G1268" s="18">
        <f t="shared" ca="1" si="373"/>
        <v>1.19285434303586</v>
      </c>
      <c r="H1268" s="18">
        <f t="shared" ca="1" si="357"/>
        <v>1</v>
      </c>
      <c r="I1268" s="17">
        <f t="shared" si="363"/>
        <v>0.03</v>
      </c>
      <c r="J1268" s="5">
        <f t="shared" si="364"/>
        <v>43724</v>
      </c>
      <c r="K1268" s="2">
        <f t="shared" si="365"/>
        <v>111</v>
      </c>
      <c r="L1268" s="27">
        <f t="shared" si="366"/>
        <v>112</v>
      </c>
      <c r="M1268" s="14">
        <f t="shared" si="358"/>
        <v>1.013223918</v>
      </c>
      <c r="N1268" s="14">
        <f t="shared" ca="1" si="359"/>
        <v>1.013223918</v>
      </c>
      <c r="O1268" s="27">
        <f t="shared" si="372"/>
        <v>0</v>
      </c>
      <c r="P1268" s="18">
        <f t="shared" ca="1" si="360"/>
        <v>3768.8166299999998</v>
      </c>
      <c r="Q1268" s="3">
        <f t="shared" si="367"/>
        <v>0</v>
      </c>
      <c r="R1268" s="4" t="str">
        <f t="shared" si="368"/>
        <v>A+J=</v>
      </c>
      <c r="S1268" s="5">
        <f t="shared" si="369"/>
        <v>43906</v>
      </c>
      <c r="T1268" s="8">
        <f t="shared" si="370"/>
        <v>0</v>
      </c>
      <c r="U1268" s="7"/>
      <c r="V1268" s="7"/>
      <c r="W1268" s="7"/>
      <c r="X1268" s="8"/>
      <c r="Y1268" s="6"/>
      <c r="Z1268" s="7"/>
      <c r="AA1268" s="8"/>
      <c r="AB1268" s="8"/>
      <c r="AC1268" s="8"/>
      <c r="AD1268" s="7"/>
      <c r="AE1268" s="9"/>
      <c r="AF1268" s="7"/>
      <c r="AG1268" s="7"/>
      <c r="AH1268" s="6"/>
      <c r="AI1268" s="6"/>
      <c r="AJ1268" s="6"/>
      <c r="AK1268" s="6"/>
      <c r="AL1268" s="6"/>
      <c r="AM1268" s="6"/>
      <c r="AN1268" s="6"/>
      <c r="AO1268" s="6"/>
      <c r="AP1268" s="6"/>
      <c r="AQ1268" s="6"/>
      <c r="AR1268" s="6"/>
      <c r="AS1268" s="6"/>
      <c r="AT1268" s="6"/>
      <c r="AU1268" s="6"/>
      <c r="AV1268" s="6"/>
      <c r="AW1268" s="6"/>
      <c r="AX1268" s="6"/>
      <c r="AY1268" s="6"/>
      <c r="AZ1268" s="6"/>
      <c r="BA1268" s="6"/>
      <c r="BB1268" s="6"/>
      <c r="BC1268" s="6"/>
      <c r="BD1268" s="6"/>
      <c r="BE1268" s="6"/>
      <c r="BF1268" s="6"/>
      <c r="BG1268" s="6"/>
      <c r="BH1268" s="6"/>
      <c r="BI1268" s="6"/>
      <c r="BJ1268" s="6"/>
      <c r="BK1268" s="6"/>
      <c r="BL1268" s="6"/>
      <c r="BM1268" s="6"/>
      <c r="BN1268" s="6"/>
      <c r="BO1268" s="6"/>
      <c r="BP1268" s="6"/>
      <c r="BQ1268" s="6"/>
      <c r="BR1268" s="6"/>
      <c r="BS1268" s="6"/>
      <c r="BT1268" s="6"/>
      <c r="BU1268" s="6"/>
      <c r="BV1268" s="6"/>
      <c r="BW1268" s="6"/>
      <c r="BX1268" s="6"/>
      <c r="BY1268" s="6"/>
      <c r="BZ1268" s="6"/>
      <c r="CA1268" s="6"/>
      <c r="CB1268" s="6"/>
      <c r="CC1268" s="6"/>
      <c r="CD1268" s="6"/>
      <c r="CE1268" s="6"/>
      <c r="CF1268" s="6"/>
      <c r="CG1268" s="6"/>
      <c r="CH1268" s="6"/>
      <c r="CI1268" s="6"/>
      <c r="CJ1268" s="6"/>
      <c r="CK1268" s="6"/>
      <c r="CL1268" s="6"/>
      <c r="CM1268" s="6"/>
      <c r="CN1268" s="6"/>
      <c r="CO1268" s="6"/>
      <c r="CP1268" s="6"/>
      <c r="CQ1268" s="6"/>
      <c r="CR1268" s="6"/>
      <c r="CS1268" s="6"/>
      <c r="CT1268" s="6"/>
      <c r="CU1268" s="6"/>
      <c r="CV1268" s="6"/>
      <c r="CW1268" s="6"/>
      <c r="CX1268" s="6"/>
      <c r="CY1268" s="6"/>
      <c r="CZ1268" s="6"/>
      <c r="DA1268" s="6"/>
      <c r="DB1268" s="6"/>
      <c r="DC1268" s="6"/>
      <c r="DD1268" s="6"/>
      <c r="DE1268" s="6"/>
      <c r="DF1268" s="6"/>
      <c r="DG1268" s="6"/>
      <c r="DH1268" s="6"/>
      <c r="DI1268" s="6"/>
      <c r="DJ1268" s="6"/>
      <c r="DK1268" s="6"/>
      <c r="DL1268" s="6"/>
      <c r="DM1268" s="6"/>
      <c r="DN1268" s="6"/>
      <c r="DO1268" s="6"/>
      <c r="DP1268" s="6"/>
      <c r="DQ1268" s="6"/>
      <c r="DR1268" s="6"/>
      <c r="DS1268" s="6"/>
      <c r="DT1268" s="6"/>
      <c r="DU1268" s="6"/>
      <c r="DV1268" s="6"/>
      <c r="DW1268" s="6"/>
      <c r="DX1268" s="6"/>
      <c r="DY1268" s="6"/>
      <c r="DZ1268" s="6"/>
      <c r="EA1268" s="6"/>
      <c r="EB1268" s="6"/>
      <c r="EC1268" s="6"/>
      <c r="ED1268" s="6"/>
      <c r="EE1268" s="6"/>
      <c r="EF1268" s="6"/>
      <c r="EG1268" s="6"/>
      <c r="EH1268" s="6"/>
      <c r="EI1268" s="6"/>
      <c r="EJ1268" s="6"/>
      <c r="EK1268" s="6"/>
      <c r="EL1268" s="6"/>
      <c r="EM1268" s="6"/>
      <c r="EN1268" s="6"/>
      <c r="EO1268" s="6"/>
      <c r="EP1268" s="6"/>
      <c r="EQ1268" s="6"/>
      <c r="ER1268" s="6"/>
      <c r="ES1268" s="6"/>
      <c r="ET1268" s="6"/>
      <c r="EU1268" s="6"/>
      <c r="EV1268" s="6"/>
      <c r="EW1268" s="6"/>
      <c r="EX1268" s="6"/>
      <c r="EY1268" s="6"/>
      <c r="EZ1268" s="6"/>
      <c r="FA1268" s="6"/>
      <c r="FB1268" s="6"/>
      <c r="FC1268" s="6"/>
      <c r="FD1268" s="6"/>
      <c r="FE1268" s="6"/>
      <c r="FF1268" s="6"/>
      <c r="FG1268" s="6"/>
      <c r="FH1268" s="6"/>
      <c r="FI1268" s="6"/>
      <c r="FJ1268" s="6"/>
      <c r="FK1268" s="6"/>
      <c r="FL1268" s="6"/>
      <c r="FM1268" s="6"/>
      <c r="FN1268" s="6"/>
      <c r="FO1268" s="6"/>
      <c r="FP1268" s="6"/>
      <c r="FQ1268" s="6"/>
      <c r="FR1268" s="6"/>
      <c r="FS1268" s="6"/>
      <c r="FT1268" s="6"/>
      <c r="FU1268" s="6"/>
      <c r="FV1268" s="6"/>
      <c r="FW1268" s="6"/>
      <c r="FX1268" s="6"/>
      <c r="FY1268" s="6"/>
      <c r="FZ1268" s="6"/>
      <c r="GA1268" s="6"/>
      <c r="GB1268" s="6"/>
      <c r="GC1268" s="6"/>
      <c r="GD1268" s="6"/>
      <c r="GE1268" s="6"/>
      <c r="GF1268" s="6"/>
      <c r="GG1268" s="6"/>
      <c r="GH1268" s="6"/>
      <c r="GI1268" s="6"/>
      <c r="GJ1268" s="6"/>
      <c r="GK1268" s="6"/>
      <c r="GL1268" s="6"/>
      <c r="GM1268" s="6"/>
      <c r="GN1268" s="6"/>
      <c r="GO1268" s="6"/>
      <c r="GP1268" s="6"/>
      <c r="GQ1268" s="6"/>
      <c r="GR1268" s="6"/>
      <c r="GS1268" s="6"/>
      <c r="GT1268" s="6"/>
      <c r="GU1268" s="6"/>
      <c r="GV1268" s="6"/>
      <c r="GW1268" s="6"/>
      <c r="GX1268" s="6"/>
      <c r="GY1268" s="6"/>
      <c r="GZ1268" s="6"/>
    </row>
    <row r="1269" spans="1:208" x14ac:dyDescent="0.15">
      <c r="A1269" s="153">
        <f t="shared" si="361"/>
        <v>43885</v>
      </c>
      <c r="B1269" s="23" t="str">
        <f t="shared" ca="1" si="371"/>
        <v>n.d</v>
      </c>
      <c r="C1269" s="18">
        <f t="shared" si="362"/>
        <v>285000</v>
      </c>
      <c r="D1269" s="17">
        <f ca="1">IF(A1269&lt;$B$1,VLOOKUP(A1269,[1]DI!$A$4:$B$15000,2,FALSE),0)</f>
        <v>0</v>
      </c>
      <c r="E1269" s="18">
        <f t="shared" ca="1" si="356"/>
        <v>1</v>
      </c>
      <c r="F1269" s="18">
        <f ca="1">(TRUNC(PRODUCT($E$12:$E1268),16))</f>
        <v>1.19285434303586</v>
      </c>
      <c r="G1269" s="18">
        <f t="shared" ca="1" si="373"/>
        <v>1.19285434303586</v>
      </c>
      <c r="H1269" s="18">
        <f t="shared" ca="1" si="357"/>
        <v>1</v>
      </c>
      <c r="I1269" s="17">
        <f t="shared" si="363"/>
        <v>0.03</v>
      </c>
      <c r="J1269" s="5">
        <f t="shared" si="364"/>
        <v>43724</v>
      </c>
      <c r="K1269" s="2">
        <f t="shared" si="365"/>
        <v>111</v>
      </c>
      <c r="L1269" s="27">
        <f t="shared" si="366"/>
        <v>112</v>
      </c>
      <c r="M1269" s="14">
        <f t="shared" si="358"/>
        <v>1.013223918</v>
      </c>
      <c r="N1269" s="14">
        <f t="shared" ca="1" si="359"/>
        <v>1.013223918</v>
      </c>
      <c r="O1269" s="27">
        <f t="shared" si="372"/>
        <v>0</v>
      </c>
      <c r="P1269" s="18">
        <f t="shared" ca="1" si="360"/>
        <v>3768.8166299999998</v>
      </c>
      <c r="Q1269" s="3">
        <f t="shared" si="367"/>
        <v>0</v>
      </c>
      <c r="R1269" s="4" t="str">
        <f t="shared" si="368"/>
        <v>A+J=</v>
      </c>
      <c r="S1269" s="5">
        <f t="shared" si="369"/>
        <v>43906</v>
      </c>
      <c r="T1269" s="8">
        <f t="shared" si="370"/>
        <v>0</v>
      </c>
      <c r="U1269" s="7"/>
      <c r="V1269" s="7"/>
      <c r="W1269" s="7"/>
      <c r="X1269" s="8"/>
      <c r="Y1269" s="6"/>
      <c r="Z1269" s="7"/>
      <c r="AA1269" s="8"/>
      <c r="AB1269" s="8"/>
      <c r="AC1269" s="8"/>
      <c r="AD1269" s="7"/>
      <c r="AE1269" s="9"/>
      <c r="AF1269" s="7"/>
      <c r="AG1269" s="7"/>
      <c r="AH1269" s="6"/>
      <c r="AI1269" s="6"/>
      <c r="AJ1269" s="6"/>
      <c r="AK1269" s="6"/>
      <c r="AL1269" s="6"/>
      <c r="AM1269" s="6"/>
      <c r="AN1269" s="6"/>
      <c r="AO1269" s="6"/>
      <c r="AP1269" s="6"/>
      <c r="AQ1269" s="6"/>
      <c r="AR1269" s="6"/>
      <c r="AS1269" s="6"/>
      <c r="AT1269" s="6"/>
      <c r="AU1269" s="6"/>
      <c r="AV1269" s="6"/>
      <c r="AW1269" s="6"/>
      <c r="AX1269" s="6"/>
      <c r="AY1269" s="6"/>
      <c r="AZ1269" s="6"/>
      <c r="BA1269" s="6"/>
      <c r="BB1269" s="6"/>
      <c r="BC1269" s="6"/>
      <c r="BD1269" s="6"/>
      <c r="BE1269" s="6"/>
      <c r="BF1269" s="6"/>
      <c r="BG1269" s="6"/>
      <c r="BH1269" s="6"/>
      <c r="BI1269" s="6"/>
      <c r="BJ1269" s="6"/>
      <c r="BK1269" s="6"/>
      <c r="BL1269" s="6"/>
      <c r="BM1269" s="6"/>
      <c r="BN1269" s="6"/>
      <c r="BO1269" s="6"/>
      <c r="BP1269" s="6"/>
      <c r="BQ1269" s="6"/>
      <c r="BR1269" s="6"/>
      <c r="BS1269" s="6"/>
      <c r="BT1269" s="6"/>
      <c r="BU1269" s="6"/>
      <c r="BV1269" s="6"/>
      <c r="BW1269" s="6"/>
      <c r="BX1269" s="6"/>
      <c r="BY1269" s="6"/>
      <c r="BZ1269" s="6"/>
      <c r="CA1269" s="6"/>
      <c r="CB1269" s="6"/>
      <c r="CC1269" s="6"/>
      <c r="CD1269" s="6"/>
      <c r="CE1269" s="6"/>
      <c r="CF1269" s="6"/>
      <c r="CG1269" s="6"/>
      <c r="CH1269" s="6"/>
      <c r="CI1269" s="6"/>
      <c r="CJ1269" s="6"/>
      <c r="CK1269" s="6"/>
      <c r="CL1269" s="6"/>
      <c r="CM1269" s="6"/>
      <c r="CN1269" s="6"/>
      <c r="CO1269" s="6"/>
      <c r="CP1269" s="6"/>
      <c r="CQ1269" s="6"/>
      <c r="CR1269" s="6"/>
      <c r="CS1269" s="6"/>
      <c r="CT1269" s="6"/>
      <c r="CU1269" s="6"/>
      <c r="CV1269" s="6"/>
      <c r="CW1269" s="6"/>
      <c r="CX1269" s="6"/>
      <c r="CY1269" s="6"/>
      <c r="CZ1269" s="6"/>
      <c r="DA1269" s="6"/>
      <c r="DB1269" s="6"/>
      <c r="DC1269" s="6"/>
      <c r="DD1269" s="6"/>
      <c r="DE1269" s="6"/>
      <c r="DF1269" s="6"/>
      <c r="DG1269" s="6"/>
      <c r="DH1269" s="6"/>
      <c r="DI1269" s="6"/>
      <c r="DJ1269" s="6"/>
      <c r="DK1269" s="6"/>
      <c r="DL1269" s="6"/>
      <c r="DM1269" s="6"/>
      <c r="DN1269" s="6"/>
      <c r="DO1269" s="6"/>
      <c r="DP1269" s="6"/>
      <c r="DQ1269" s="6"/>
      <c r="DR1269" s="6"/>
      <c r="DS1269" s="6"/>
      <c r="DT1269" s="6"/>
      <c r="DU1269" s="6"/>
      <c r="DV1269" s="6"/>
      <c r="DW1269" s="6"/>
      <c r="DX1269" s="6"/>
      <c r="DY1269" s="6"/>
      <c r="DZ1269" s="6"/>
      <c r="EA1269" s="6"/>
      <c r="EB1269" s="6"/>
      <c r="EC1269" s="6"/>
      <c r="ED1269" s="6"/>
      <c r="EE1269" s="6"/>
      <c r="EF1269" s="6"/>
      <c r="EG1269" s="6"/>
      <c r="EH1269" s="6"/>
      <c r="EI1269" s="6"/>
      <c r="EJ1269" s="6"/>
      <c r="EK1269" s="6"/>
      <c r="EL1269" s="6"/>
      <c r="EM1269" s="6"/>
      <c r="EN1269" s="6"/>
      <c r="EO1269" s="6"/>
      <c r="EP1269" s="6"/>
      <c r="EQ1269" s="6"/>
      <c r="ER1269" s="6"/>
      <c r="ES1269" s="6"/>
      <c r="ET1269" s="6"/>
      <c r="EU1269" s="6"/>
      <c r="EV1269" s="6"/>
      <c r="EW1269" s="6"/>
      <c r="EX1269" s="6"/>
      <c r="EY1269" s="6"/>
      <c r="EZ1269" s="6"/>
      <c r="FA1269" s="6"/>
      <c r="FB1269" s="6"/>
      <c r="FC1269" s="6"/>
      <c r="FD1269" s="6"/>
      <c r="FE1269" s="6"/>
      <c r="FF1269" s="6"/>
      <c r="FG1269" s="6"/>
      <c r="FH1269" s="6"/>
      <c r="FI1269" s="6"/>
      <c r="FJ1269" s="6"/>
      <c r="FK1269" s="6"/>
      <c r="FL1269" s="6"/>
      <c r="FM1269" s="6"/>
      <c r="FN1269" s="6"/>
      <c r="FO1269" s="6"/>
      <c r="FP1269" s="6"/>
      <c r="FQ1269" s="6"/>
      <c r="FR1269" s="6"/>
      <c r="FS1269" s="6"/>
      <c r="FT1269" s="6"/>
      <c r="FU1269" s="6"/>
      <c r="FV1269" s="6"/>
      <c r="FW1269" s="6"/>
      <c r="FX1269" s="6"/>
      <c r="FY1269" s="6"/>
      <c r="FZ1269" s="6"/>
      <c r="GA1269" s="6"/>
      <c r="GB1269" s="6"/>
      <c r="GC1269" s="6"/>
      <c r="GD1269" s="6"/>
      <c r="GE1269" s="6"/>
      <c r="GF1269" s="6"/>
      <c r="GG1269" s="6"/>
      <c r="GH1269" s="6"/>
      <c r="GI1269" s="6"/>
      <c r="GJ1269" s="6"/>
      <c r="GK1269" s="6"/>
      <c r="GL1269" s="6"/>
      <c r="GM1269" s="6"/>
      <c r="GN1269" s="6"/>
      <c r="GO1269" s="6"/>
      <c r="GP1269" s="6"/>
      <c r="GQ1269" s="6"/>
      <c r="GR1269" s="6"/>
      <c r="GS1269" s="6"/>
      <c r="GT1269" s="6"/>
      <c r="GU1269" s="6"/>
      <c r="GV1269" s="6"/>
      <c r="GW1269" s="6"/>
      <c r="GX1269" s="6"/>
      <c r="GY1269" s="6"/>
      <c r="GZ1269" s="6"/>
    </row>
    <row r="1270" spans="1:208" x14ac:dyDescent="0.15">
      <c r="A1270" s="153">
        <f t="shared" si="361"/>
        <v>43886</v>
      </c>
      <c r="B1270" s="23" t="str">
        <f t="shared" ca="1" si="371"/>
        <v>n.d</v>
      </c>
      <c r="C1270" s="18">
        <f t="shared" si="362"/>
        <v>285000</v>
      </c>
      <c r="D1270" s="17">
        <f ca="1">IF(A1270&lt;$B$1,VLOOKUP(A1270,[1]DI!$A$4:$B$15000,2,FALSE),0)</f>
        <v>0</v>
      </c>
      <c r="E1270" s="18">
        <f t="shared" ca="1" si="356"/>
        <v>1</v>
      </c>
      <c r="F1270" s="18">
        <f ca="1">(TRUNC(PRODUCT($E$12:$E1269),16))</f>
        <v>1.19285434303586</v>
      </c>
      <c r="G1270" s="18">
        <f t="shared" ca="1" si="373"/>
        <v>1.19285434303586</v>
      </c>
      <c r="H1270" s="18">
        <f t="shared" ca="1" si="357"/>
        <v>1</v>
      </c>
      <c r="I1270" s="17">
        <f t="shared" si="363"/>
        <v>0.03</v>
      </c>
      <c r="J1270" s="5">
        <f t="shared" si="364"/>
        <v>43724</v>
      </c>
      <c r="K1270" s="2">
        <f t="shared" si="365"/>
        <v>111</v>
      </c>
      <c r="L1270" s="27">
        <f t="shared" si="366"/>
        <v>112</v>
      </c>
      <c r="M1270" s="14">
        <f t="shared" si="358"/>
        <v>1.013223918</v>
      </c>
      <c r="N1270" s="14">
        <f t="shared" ca="1" si="359"/>
        <v>1.013223918</v>
      </c>
      <c r="O1270" s="27">
        <f t="shared" si="372"/>
        <v>0</v>
      </c>
      <c r="P1270" s="18">
        <f t="shared" ca="1" si="360"/>
        <v>3768.8166299999998</v>
      </c>
      <c r="Q1270" s="3">
        <f t="shared" si="367"/>
        <v>0</v>
      </c>
      <c r="R1270" s="4" t="str">
        <f t="shared" si="368"/>
        <v>A+J=</v>
      </c>
      <c r="S1270" s="5">
        <f t="shared" si="369"/>
        <v>43906</v>
      </c>
      <c r="T1270" s="8">
        <f t="shared" si="370"/>
        <v>0</v>
      </c>
      <c r="U1270" s="7"/>
      <c r="V1270" s="7"/>
      <c r="W1270" s="7"/>
      <c r="X1270" s="8"/>
      <c r="Y1270" s="6"/>
      <c r="Z1270" s="7"/>
      <c r="AA1270" s="8"/>
      <c r="AB1270" s="8"/>
      <c r="AC1270" s="8"/>
      <c r="AD1270" s="7"/>
      <c r="AE1270" s="9"/>
      <c r="AF1270" s="7"/>
      <c r="AG1270" s="7"/>
      <c r="AH1270" s="6"/>
      <c r="AI1270" s="6"/>
      <c r="AJ1270" s="6"/>
      <c r="AK1270" s="6"/>
      <c r="AL1270" s="6"/>
      <c r="AM1270" s="6"/>
      <c r="AN1270" s="6"/>
      <c r="AO1270" s="6"/>
      <c r="AP1270" s="6"/>
      <c r="AQ1270" s="6"/>
      <c r="AR1270" s="6"/>
      <c r="AS1270" s="6"/>
      <c r="AT1270" s="6"/>
      <c r="AU1270" s="6"/>
      <c r="AV1270" s="6"/>
      <c r="AW1270" s="6"/>
      <c r="AX1270" s="6"/>
      <c r="AY1270" s="6"/>
      <c r="AZ1270" s="6"/>
      <c r="BA1270" s="6"/>
      <c r="BB1270" s="6"/>
      <c r="BC1270" s="6"/>
      <c r="BD1270" s="6"/>
      <c r="BE1270" s="6"/>
      <c r="BF1270" s="6"/>
      <c r="BG1270" s="6"/>
      <c r="BH1270" s="6"/>
      <c r="BI1270" s="6"/>
      <c r="BJ1270" s="6"/>
      <c r="BK1270" s="6"/>
      <c r="BL1270" s="6"/>
      <c r="BM1270" s="6"/>
      <c r="BN1270" s="6"/>
      <c r="BO1270" s="6"/>
      <c r="BP1270" s="6"/>
      <c r="BQ1270" s="6"/>
      <c r="BR1270" s="6"/>
      <c r="BS1270" s="6"/>
      <c r="BT1270" s="6"/>
      <c r="BU1270" s="6"/>
      <c r="BV1270" s="6"/>
      <c r="BW1270" s="6"/>
      <c r="BX1270" s="6"/>
      <c r="BY1270" s="6"/>
      <c r="BZ1270" s="6"/>
      <c r="CA1270" s="6"/>
      <c r="CB1270" s="6"/>
      <c r="CC1270" s="6"/>
      <c r="CD1270" s="6"/>
      <c r="CE1270" s="6"/>
      <c r="CF1270" s="6"/>
      <c r="CG1270" s="6"/>
      <c r="CH1270" s="6"/>
      <c r="CI1270" s="6"/>
      <c r="CJ1270" s="6"/>
      <c r="CK1270" s="6"/>
      <c r="CL1270" s="6"/>
      <c r="CM1270" s="6"/>
      <c r="CN1270" s="6"/>
      <c r="CO1270" s="6"/>
      <c r="CP1270" s="6"/>
      <c r="CQ1270" s="6"/>
      <c r="CR1270" s="6"/>
      <c r="CS1270" s="6"/>
      <c r="CT1270" s="6"/>
      <c r="CU1270" s="6"/>
      <c r="CV1270" s="6"/>
      <c r="CW1270" s="6"/>
      <c r="CX1270" s="6"/>
      <c r="CY1270" s="6"/>
      <c r="CZ1270" s="6"/>
      <c r="DA1270" s="6"/>
      <c r="DB1270" s="6"/>
      <c r="DC1270" s="6"/>
      <c r="DD1270" s="6"/>
      <c r="DE1270" s="6"/>
      <c r="DF1270" s="6"/>
      <c r="DG1270" s="6"/>
      <c r="DH1270" s="6"/>
      <c r="DI1270" s="6"/>
      <c r="DJ1270" s="6"/>
      <c r="DK1270" s="6"/>
      <c r="DL1270" s="6"/>
      <c r="DM1270" s="6"/>
      <c r="DN1270" s="6"/>
      <c r="DO1270" s="6"/>
      <c r="DP1270" s="6"/>
      <c r="DQ1270" s="6"/>
      <c r="DR1270" s="6"/>
      <c r="DS1270" s="6"/>
      <c r="DT1270" s="6"/>
      <c r="DU1270" s="6"/>
      <c r="DV1270" s="6"/>
      <c r="DW1270" s="6"/>
      <c r="DX1270" s="6"/>
      <c r="DY1270" s="6"/>
      <c r="DZ1270" s="6"/>
      <c r="EA1270" s="6"/>
      <c r="EB1270" s="6"/>
      <c r="EC1270" s="6"/>
      <c r="ED1270" s="6"/>
      <c r="EE1270" s="6"/>
      <c r="EF1270" s="6"/>
      <c r="EG1270" s="6"/>
      <c r="EH1270" s="6"/>
      <c r="EI1270" s="6"/>
      <c r="EJ1270" s="6"/>
      <c r="EK1270" s="6"/>
      <c r="EL1270" s="6"/>
      <c r="EM1270" s="6"/>
      <c r="EN1270" s="6"/>
      <c r="EO1270" s="6"/>
      <c r="EP1270" s="6"/>
      <c r="EQ1270" s="6"/>
      <c r="ER1270" s="6"/>
      <c r="ES1270" s="6"/>
      <c r="ET1270" s="6"/>
      <c r="EU1270" s="6"/>
      <c r="EV1270" s="6"/>
      <c r="EW1270" s="6"/>
      <c r="EX1270" s="6"/>
      <c r="EY1270" s="6"/>
      <c r="EZ1270" s="6"/>
      <c r="FA1270" s="6"/>
      <c r="FB1270" s="6"/>
      <c r="FC1270" s="6"/>
      <c r="FD1270" s="6"/>
      <c r="FE1270" s="6"/>
      <c r="FF1270" s="6"/>
      <c r="FG1270" s="6"/>
      <c r="FH1270" s="6"/>
      <c r="FI1270" s="6"/>
      <c r="FJ1270" s="6"/>
      <c r="FK1270" s="6"/>
      <c r="FL1270" s="6"/>
      <c r="FM1270" s="6"/>
      <c r="FN1270" s="6"/>
      <c r="FO1270" s="6"/>
      <c r="FP1270" s="6"/>
      <c r="FQ1270" s="6"/>
      <c r="FR1270" s="6"/>
      <c r="FS1270" s="6"/>
      <c r="FT1270" s="6"/>
      <c r="FU1270" s="6"/>
      <c r="FV1270" s="6"/>
      <c r="FW1270" s="6"/>
      <c r="FX1270" s="6"/>
      <c r="FY1270" s="6"/>
      <c r="FZ1270" s="6"/>
      <c r="GA1270" s="6"/>
      <c r="GB1270" s="6"/>
      <c r="GC1270" s="6"/>
      <c r="GD1270" s="6"/>
      <c r="GE1270" s="6"/>
      <c r="GF1270" s="6"/>
      <c r="GG1270" s="6"/>
      <c r="GH1270" s="6"/>
      <c r="GI1270" s="6"/>
      <c r="GJ1270" s="6"/>
      <c r="GK1270" s="6"/>
      <c r="GL1270" s="6"/>
      <c r="GM1270" s="6"/>
      <c r="GN1270" s="6"/>
      <c r="GO1270" s="6"/>
      <c r="GP1270" s="6"/>
      <c r="GQ1270" s="6"/>
      <c r="GR1270" s="6"/>
      <c r="GS1270" s="6"/>
      <c r="GT1270" s="6"/>
      <c r="GU1270" s="6"/>
      <c r="GV1270" s="6"/>
      <c r="GW1270" s="6"/>
      <c r="GX1270" s="6"/>
      <c r="GY1270" s="6"/>
      <c r="GZ1270" s="6"/>
    </row>
    <row r="1271" spans="1:208" x14ac:dyDescent="0.15">
      <c r="A1271" s="153">
        <f t="shared" si="361"/>
        <v>43887</v>
      </c>
      <c r="B1271" s="23" t="str">
        <f t="shared" ca="1" si="371"/>
        <v>n.d</v>
      </c>
      <c r="C1271" s="18">
        <f t="shared" si="362"/>
        <v>285000</v>
      </c>
      <c r="D1271" s="17">
        <f ca="1">IF(A1271&lt;$B$1,VLOOKUP(A1271,[1]DI!$A$4:$B$15000,2,FALSE),0)</f>
        <v>0</v>
      </c>
      <c r="E1271" s="18">
        <f t="shared" ca="1" si="356"/>
        <v>1</v>
      </c>
      <c r="F1271" s="18">
        <f ca="1">(TRUNC(PRODUCT($E$12:$E1270),16))</f>
        <v>1.19285434303586</v>
      </c>
      <c r="G1271" s="18">
        <f t="shared" ca="1" si="373"/>
        <v>1.19285434303586</v>
      </c>
      <c r="H1271" s="18">
        <f t="shared" ca="1" si="357"/>
        <v>1</v>
      </c>
      <c r="I1271" s="17">
        <f t="shared" si="363"/>
        <v>0.03</v>
      </c>
      <c r="J1271" s="5">
        <f t="shared" si="364"/>
        <v>43724</v>
      </c>
      <c r="K1271" s="2">
        <f t="shared" si="365"/>
        <v>112</v>
      </c>
      <c r="L1271" s="27">
        <f t="shared" si="366"/>
        <v>112</v>
      </c>
      <c r="M1271" s="14">
        <f t="shared" si="358"/>
        <v>1.013223918</v>
      </c>
      <c r="N1271" s="14">
        <f t="shared" ca="1" si="359"/>
        <v>1.013223918</v>
      </c>
      <c r="O1271" s="27">
        <f t="shared" si="372"/>
        <v>0</v>
      </c>
      <c r="P1271" s="18">
        <f t="shared" ca="1" si="360"/>
        <v>3768.8166299999998</v>
      </c>
      <c r="Q1271" s="3">
        <f t="shared" si="367"/>
        <v>0</v>
      </c>
      <c r="R1271" s="4" t="str">
        <f t="shared" si="368"/>
        <v>A+J=</v>
      </c>
      <c r="S1271" s="5">
        <f t="shared" si="369"/>
        <v>43906</v>
      </c>
      <c r="T1271" s="8">
        <f t="shared" si="370"/>
        <v>0</v>
      </c>
      <c r="U1271" s="7"/>
      <c r="V1271" s="7"/>
      <c r="W1271" s="7"/>
      <c r="X1271" s="8"/>
      <c r="Y1271" s="6"/>
      <c r="Z1271" s="7"/>
      <c r="AA1271" s="8"/>
      <c r="AB1271" s="8"/>
      <c r="AC1271" s="8"/>
      <c r="AD1271" s="7"/>
      <c r="AE1271" s="9"/>
      <c r="AF1271" s="7"/>
      <c r="AG1271" s="7"/>
      <c r="AH1271" s="6"/>
      <c r="AI1271" s="6"/>
      <c r="AJ1271" s="6"/>
      <c r="AK1271" s="6"/>
      <c r="AL1271" s="6"/>
      <c r="AM1271" s="6"/>
      <c r="AN1271" s="6"/>
      <c r="AO1271" s="6"/>
      <c r="AP1271" s="6"/>
      <c r="AQ1271" s="6"/>
      <c r="AR1271" s="6"/>
      <c r="AS1271" s="6"/>
      <c r="AT1271" s="6"/>
      <c r="AU1271" s="6"/>
      <c r="AV1271" s="6"/>
      <c r="AW1271" s="6"/>
      <c r="AX1271" s="6"/>
      <c r="AY1271" s="6"/>
      <c r="AZ1271" s="6"/>
      <c r="BA1271" s="6"/>
      <c r="BB1271" s="6"/>
      <c r="BC1271" s="6"/>
      <c r="BD1271" s="6"/>
      <c r="BE1271" s="6"/>
      <c r="BF1271" s="6"/>
      <c r="BG1271" s="6"/>
      <c r="BH1271" s="6"/>
      <c r="BI1271" s="6"/>
      <c r="BJ1271" s="6"/>
      <c r="BK1271" s="6"/>
      <c r="BL1271" s="6"/>
      <c r="BM1271" s="6"/>
      <c r="BN1271" s="6"/>
      <c r="BO1271" s="6"/>
      <c r="BP1271" s="6"/>
      <c r="BQ1271" s="6"/>
      <c r="BR1271" s="6"/>
      <c r="BS1271" s="6"/>
      <c r="BT1271" s="6"/>
      <c r="BU1271" s="6"/>
      <c r="BV1271" s="6"/>
      <c r="BW1271" s="6"/>
      <c r="BX1271" s="6"/>
      <c r="BY1271" s="6"/>
      <c r="BZ1271" s="6"/>
      <c r="CA1271" s="6"/>
      <c r="CB1271" s="6"/>
      <c r="CC1271" s="6"/>
      <c r="CD1271" s="6"/>
      <c r="CE1271" s="6"/>
      <c r="CF1271" s="6"/>
      <c r="CG1271" s="6"/>
      <c r="CH1271" s="6"/>
      <c r="CI1271" s="6"/>
      <c r="CJ1271" s="6"/>
      <c r="CK1271" s="6"/>
      <c r="CL1271" s="6"/>
      <c r="CM1271" s="6"/>
      <c r="CN1271" s="6"/>
      <c r="CO1271" s="6"/>
      <c r="CP1271" s="6"/>
      <c r="CQ1271" s="6"/>
      <c r="CR1271" s="6"/>
      <c r="CS1271" s="6"/>
      <c r="CT1271" s="6"/>
      <c r="CU1271" s="6"/>
      <c r="CV1271" s="6"/>
      <c r="CW1271" s="6"/>
      <c r="CX1271" s="6"/>
      <c r="CY1271" s="6"/>
      <c r="CZ1271" s="6"/>
      <c r="DA1271" s="6"/>
      <c r="DB1271" s="6"/>
      <c r="DC1271" s="6"/>
      <c r="DD1271" s="6"/>
      <c r="DE1271" s="6"/>
      <c r="DF1271" s="6"/>
      <c r="DG1271" s="6"/>
      <c r="DH1271" s="6"/>
      <c r="DI1271" s="6"/>
      <c r="DJ1271" s="6"/>
      <c r="DK1271" s="6"/>
      <c r="DL1271" s="6"/>
      <c r="DM1271" s="6"/>
      <c r="DN1271" s="6"/>
      <c r="DO1271" s="6"/>
      <c r="DP1271" s="6"/>
      <c r="DQ1271" s="6"/>
      <c r="DR1271" s="6"/>
      <c r="DS1271" s="6"/>
      <c r="DT1271" s="6"/>
      <c r="DU1271" s="6"/>
      <c r="DV1271" s="6"/>
      <c r="DW1271" s="6"/>
      <c r="DX1271" s="6"/>
      <c r="DY1271" s="6"/>
      <c r="DZ1271" s="6"/>
      <c r="EA1271" s="6"/>
      <c r="EB1271" s="6"/>
      <c r="EC1271" s="6"/>
      <c r="ED1271" s="6"/>
      <c r="EE1271" s="6"/>
      <c r="EF1271" s="6"/>
      <c r="EG1271" s="6"/>
      <c r="EH1271" s="6"/>
      <c r="EI1271" s="6"/>
      <c r="EJ1271" s="6"/>
      <c r="EK1271" s="6"/>
      <c r="EL1271" s="6"/>
      <c r="EM1271" s="6"/>
      <c r="EN1271" s="6"/>
      <c r="EO1271" s="6"/>
      <c r="EP1271" s="6"/>
      <c r="EQ1271" s="6"/>
      <c r="ER1271" s="6"/>
      <c r="ES1271" s="6"/>
      <c r="ET1271" s="6"/>
      <c r="EU1271" s="6"/>
      <c r="EV1271" s="6"/>
      <c r="EW1271" s="6"/>
      <c r="EX1271" s="6"/>
      <c r="EY1271" s="6"/>
      <c r="EZ1271" s="6"/>
      <c r="FA1271" s="6"/>
      <c r="FB1271" s="6"/>
      <c r="FC1271" s="6"/>
      <c r="FD1271" s="6"/>
      <c r="FE1271" s="6"/>
      <c r="FF1271" s="6"/>
      <c r="FG1271" s="6"/>
      <c r="FH1271" s="6"/>
      <c r="FI1271" s="6"/>
      <c r="FJ1271" s="6"/>
      <c r="FK1271" s="6"/>
      <c r="FL1271" s="6"/>
      <c r="FM1271" s="6"/>
      <c r="FN1271" s="6"/>
      <c r="FO1271" s="6"/>
      <c r="FP1271" s="6"/>
      <c r="FQ1271" s="6"/>
      <c r="FR1271" s="6"/>
      <c r="FS1271" s="6"/>
      <c r="FT1271" s="6"/>
      <c r="FU1271" s="6"/>
      <c r="FV1271" s="6"/>
      <c r="FW1271" s="6"/>
      <c r="FX1271" s="6"/>
      <c r="FY1271" s="6"/>
      <c r="FZ1271" s="6"/>
      <c r="GA1271" s="6"/>
      <c r="GB1271" s="6"/>
      <c r="GC1271" s="6"/>
      <c r="GD1271" s="6"/>
      <c r="GE1271" s="6"/>
      <c r="GF1271" s="6"/>
      <c r="GG1271" s="6"/>
      <c r="GH1271" s="6"/>
      <c r="GI1271" s="6"/>
      <c r="GJ1271" s="6"/>
      <c r="GK1271" s="6"/>
      <c r="GL1271" s="6"/>
      <c r="GM1271" s="6"/>
      <c r="GN1271" s="6"/>
      <c r="GO1271" s="6"/>
      <c r="GP1271" s="6"/>
      <c r="GQ1271" s="6"/>
      <c r="GR1271" s="6"/>
      <c r="GS1271" s="6"/>
      <c r="GT1271" s="6"/>
      <c r="GU1271" s="6"/>
      <c r="GV1271" s="6"/>
      <c r="GW1271" s="6"/>
      <c r="GX1271" s="6"/>
      <c r="GY1271" s="6"/>
      <c r="GZ1271" s="6"/>
    </row>
    <row r="1272" spans="1:208" x14ac:dyDescent="0.15">
      <c r="A1272" s="153">
        <f t="shared" si="361"/>
        <v>43888</v>
      </c>
      <c r="B1272" s="23" t="str">
        <f t="shared" ca="1" si="371"/>
        <v>n.d</v>
      </c>
      <c r="C1272" s="18">
        <f t="shared" si="362"/>
        <v>285000</v>
      </c>
      <c r="D1272" s="17">
        <f ca="1">IF(A1272&lt;$B$1,VLOOKUP(A1272,[1]DI!$A$4:$B$15000,2,FALSE),0)</f>
        <v>0</v>
      </c>
      <c r="E1272" s="18">
        <f t="shared" ca="1" si="356"/>
        <v>1</v>
      </c>
      <c r="F1272" s="18">
        <f ca="1">(TRUNC(PRODUCT($E$12:$E1271),16))</f>
        <v>1.19285434303586</v>
      </c>
      <c r="G1272" s="18">
        <f t="shared" ca="1" si="373"/>
        <v>1.19285434303586</v>
      </c>
      <c r="H1272" s="18">
        <f t="shared" ca="1" si="357"/>
        <v>1</v>
      </c>
      <c r="I1272" s="17">
        <f t="shared" si="363"/>
        <v>0.03</v>
      </c>
      <c r="J1272" s="5">
        <f t="shared" si="364"/>
        <v>43724</v>
      </c>
      <c r="K1272" s="2">
        <f t="shared" si="365"/>
        <v>113</v>
      </c>
      <c r="L1272" s="27">
        <f t="shared" si="366"/>
        <v>113</v>
      </c>
      <c r="M1272" s="14">
        <f t="shared" si="358"/>
        <v>1.013342773</v>
      </c>
      <c r="N1272" s="14">
        <f t="shared" ca="1" si="359"/>
        <v>1.013342773</v>
      </c>
      <c r="O1272" s="27">
        <f t="shared" si="372"/>
        <v>0</v>
      </c>
      <c r="P1272" s="18">
        <f t="shared" ca="1" si="360"/>
        <v>3802.6903049900002</v>
      </c>
      <c r="Q1272" s="3">
        <f t="shared" si="367"/>
        <v>0</v>
      </c>
      <c r="R1272" s="4" t="str">
        <f t="shared" si="368"/>
        <v>A+J=</v>
      </c>
      <c r="S1272" s="5">
        <f t="shared" si="369"/>
        <v>43906</v>
      </c>
      <c r="T1272" s="8">
        <f t="shared" si="370"/>
        <v>0</v>
      </c>
      <c r="U1272" s="7"/>
      <c r="V1272" s="7"/>
      <c r="W1272" s="7"/>
      <c r="X1272" s="8"/>
      <c r="Y1272" s="6"/>
      <c r="Z1272" s="7"/>
      <c r="AA1272" s="8"/>
      <c r="AB1272" s="8"/>
      <c r="AC1272" s="8"/>
      <c r="AD1272" s="7"/>
      <c r="AE1272" s="9"/>
      <c r="AF1272" s="7"/>
      <c r="AG1272" s="7"/>
      <c r="AH1272" s="6"/>
      <c r="AI1272" s="6"/>
      <c r="AJ1272" s="6"/>
      <c r="AK1272" s="6"/>
      <c r="AL1272" s="6"/>
      <c r="AM1272" s="6"/>
      <c r="AN1272" s="6"/>
      <c r="AO1272" s="6"/>
      <c r="AP1272" s="6"/>
      <c r="AQ1272" s="6"/>
      <c r="AR1272" s="6"/>
      <c r="AS1272" s="6"/>
      <c r="AT1272" s="6"/>
      <c r="AU1272" s="6"/>
      <c r="AV1272" s="6"/>
      <c r="AW1272" s="6"/>
      <c r="AX1272" s="6"/>
      <c r="AY1272" s="6"/>
      <c r="AZ1272" s="6"/>
      <c r="BA1272" s="6"/>
      <c r="BB1272" s="6"/>
      <c r="BC1272" s="6"/>
      <c r="BD1272" s="6"/>
      <c r="BE1272" s="6"/>
      <c r="BF1272" s="6"/>
      <c r="BG1272" s="6"/>
      <c r="BH1272" s="6"/>
      <c r="BI1272" s="6"/>
      <c r="BJ1272" s="6"/>
      <c r="BK1272" s="6"/>
      <c r="BL1272" s="6"/>
      <c r="BM1272" s="6"/>
      <c r="BN1272" s="6"/>
      <c r="BO1272" s="6"/>
      <c r="BP1272" s="6"/>
      <c r="BQ1272" s="6"/>
      <c r="BR1272" s="6"/>
      <c r="BS1272" s="6"/>
      <c r="BT1272" s="6"/>
      <c r="BU1272" s="6"/>
      <c r="BV1272" s="6"/>
      <c r="BW1272" s="6"/>
      <c r="BX1272" s="6"/>
      <c r="BY1272" s="6"/>
      <c r="BZ1272" s="6"/>
      <c r="CA1272" s="6"/>
      <c r="CB1272" s="6"/>
      <c r="CC1272" s="6"/>
      <c r="CD1272" s="6"/>
      <c r="CE1272" s="6"/>
      <c r="CF1272" s="6"/>
      <c r="CG1272" s="6"/>
      <c r="CH1272" s="6"/>
      <c r="CI1272" s="6"/>
      <c r="CJ1272" s="6"/>
      <c r="CK1272" s="6"/>
      <c r="CL1272" s="6"/>
      <c r="CM1272" s="6"/>
      <c r="CN1272" s="6"/>
      <c r="CO1272" s="6"/>
      <c r="CP1272" s="6"/>
      <c r="CQ1272" s="6"/>
      <c r="CR1272" s="6"/>
      <c r="CS1272" s="6"/>
      <c r="CT1272" s="6"/>
      <c r="CU1272" s="6"/>
      <c r="CV1272" s="6"/>
      <c r="CW1272" s="6"/>
      <c r="CX1272" s="6"/>
      <c r="CY1272" s="6"/>
      <c r="CZ1272" s="6"/>
      <c r="DA1272" s="6"/>
      <c r="DB1272" s="6"/>
      <c r="DC1272" s="6"/>
      <c r="DD1272" s="6"/>
      <c r="DE1272" s="6"/>
      <c r="DF1272" s="6"/>
      <c r="DG1272" s="6"/>
      <c r="DH1272" s="6"/>
      <c r="DI1272" s="6"/>
      <c r="DJ1272" s="6"/>
      <c r="DK1272" s="6"/>
      <c r="DL1272" s="6"/>
      <c r="DM1272" s="6"/>
      <c r="DN1272" s="6"/>
      <c r="DO1272" s="6"/>
      <c r="DP1272" s="6"/>
      <c r="DQ1272" s="6"/>
      <c r="DR1272" s="6"/>
      <c r="DS1272" s="6"/>
      <c r="DT1272" s="6"/>
      <c r="DU1272" s="6"/>
      <c r="DV1272" s="6"/>
      <c r="DW1272" s="6"/>
      <c r="DX1272" s="6"/>
      <c r="DY1272" s="6"/>
      <c r="DZ1272" s="6"/>
      <c r="EA1272" s="6"/>
      <c r="EB1272" s="6"/>
      <c r="EC1272" s="6"/>
      <c r="ED1272" s="6"/>
      <c r="EE1272" s="6"/>
      <c r="EF1272" s="6"/>
      <c r="EG1272" s="6"/>
      <c r="EH1272" s="6"/>
      <c r="EI1272" s="6"/>
      <c r="EJ1272" s="6"/>
      <c r="EK1272" s="6"/>
      <c r="EL1272" s="6"/>
      <c r="EM1272" s="6"/>
      <c r="EN1272" s="6"/>
      <c r="EO1272" s="6"/>
      <c r="EP1272" s="6"/>
      <c r="EQ1272" s="6"/>
      <c r="ER1272" s="6"/>
      <c r="ES1272" s="6"/>
      <c r="ET1272" s="6"/>
      <c r="EU1272" s="6"/>
      <c r="EV1272" s="6"/>
      <c r="EW1272" s="6"/>
      <c r="EX1272" s="6"/>
      <c r="EY1272" s="6"/>
      <c r="EZ1272" s="6"/>
      <c r="FA1272" s="6"/>
      <c r="FB1272" s="6"/>
      <c r="FC1272" s="6"/>
      <c r="FD1272" s="6"/>
      <c r="FE1272" s="6"/>
      <c r="FF1272" s="6"/>
      <c r="FG1272" s="6"/>
      <c r="FH1272" s="6"/>
      <c r="FI1272" s="6"/>
      <c r="FJ1272" s="6"/>
      <c r="FK1272" s="6"/>
      <c r="FL1272" s="6"/>
      <c r="FM1272" s="6"/>
      <c r="FN1272" s="6"/>
      <c r="FO1272" s="6"/>
      <c r="FP1272" s="6"/>
      <c r="FQ1272" s="6"/>
      <c r="FR1272" s="6"/>
      <c r="FS1272" s="6"/>
      <c r="FT1272" s="6"/>
      <c r="FU1272" s="6"/>
      <c r="FV1272" s="6"/>
      <c r="FW1272" s="6"/>
      <c r="FX1272" s="6"/>
      <c r="FY1272" s="6"/>
      <c r="FZ1272" s="6"/>
      <c r="GA1272" s="6"/>
      <c r="GB1272" s="6"/>
      <c r="GC1272" s="6"/>
      <c r="GD1272" s="6"/>
      <c r="GE1272" s="6"/>
      <c r="GF1272" s="6"/>
      <c r="GG1272" s="6"/>
      <c r="GH1272" s="6"/>
      <c r="GI1272" s="6"/>
      <c r="GJ1272" s="6"/>
      <c r="GK1272" s="6"/>
      <c r="GL1272" s="6"/>
      <c r="GM1272" s="6"/>
      <c r="GN1272" s="6"/>
      <c r="GO1272" s="6"/>
      <c r="GP1272" s="6"/>
      <c r="GQ1272" s="6"/>
      <c r="GR1272" s="6"/>
      <c r="GS1272" s="6"/>
      <c r="GT1272" s="6"/>
      <c r="GU1272" s="6"/>
      <c r="GV1272" s="6"/>
      <c r="GW1272" s="6"/>
      <c r="GX1272" s="6"/>
      <c r="GY1272" s="6"/>
      <c r="GZ1272" s="6"/>
    </row>
    <row r="1273" spans="1:208" x14ac:dyDescent="0.15">
      <c r="A1273" s="153">
        <f t="shared" si="361"/>
        <v>43889</v>
      </c>
      <c r="B1273" s="23" t="str">
        <f t="shared" ca="1" si="371"/>
        <v>n.d</v>
      </c>
      <c r="C1273" s="18">
        <f t="shared" si="362"/>
        <v>285000</v>
      </c>
      <c r="D1273" s="17">
        <f ca="1">IF(A1273&lt;$B$1,VLOOKUP(A1273,[1]DI!$A$4:$B$15000,2,FALSE),0)</f>
        <v>0</v>
      </c>
      <c r="E1273" s="18">
        <f t="shared" ca="1" si="356"/>
        <v>1</v>
      </c>
      <c r="F1273" s="18">
        <f ca="1">(TRUNC(PRODUCT($E$12:$E1272),16))</f>
        <v>1.19285434303586</v>
      </c>
      <c r="G1273" s="18">
        <f t="shared" ca="1" si="373"/>
        <v>1.19285434303586</v>
      </c>
      <c r="H1273" s="18">
        <f t="shared" ca="1" si="357"/>
        <v>1</v>
      </c>
      <c r="I1273" s="17">
        <f t="shared" si="363"/>
        <v>0.03</v>
      </c>
      <c r="J1273" s="5">
        <f t="shared" si="364"/>
        <v>43724</v>
      </c>
      <c r="K1273" s="2">
        <f t="shared" si="365"/>
        <v>114</v>
      </c>
      <c r="L1273" s="27">
        <f t="shared" si="366"/>
        <v>114</v>
      </c>
      <c r="M1273" s="14">
        <f t="shared" si="358"/>
        <v>1.013461642</v>
      </c>
      <c r="N1273" s="14">
        <f t="shared" ca="1" si="359"/>
        <v>1.013461642</v>
      </c>
      <c r="O1273" s="27">
        <f t="shared" si="372"/>
        <v>0</v>
      </c>
      <c r="P1273" s="18">
        <f t="shared" ca="1" si="360"/>
        <v>3836.5679700000001</v>
      </c>
      <c r="Q1273" s="3">
        <f t="shared" si="367"/>
        <v>0</v>
      </c>
      <c r="R1273" s="4" t="str">
        <f t="shared" si="368"/>
        <v>A+J=</v>
      </c>
      <c r="S1273" s="5">
        <f t="shared" si="369"/>
        <v>43906</v>
      </c>
      <c r="T1273" s="8">
        <f t="shared" si="370"/>
        <v>0</v>
      </c>
      <c r="U1273" s="7"/>
      <c r="V1273" s="7"/>
      <c r="W1273" s="7"/>
      <c r="X1273" s="8"/>
      <c r="Y1273" s="6"/>
      <c r="Z1273" s="7"/>
      <c r="AA1273" s="8"/>
      <c r="AB1273" s="8"/>
      <c r="AC1273" s="8"/>
      <c r="AD1273" s="7"/>
      <c r="AE1273" s="9"/>
      <c r="AF1273" s="7"/>
      <c r="AG1273" s="7"/>
      <c r="AH1273" s="6"/>
      <c r="AI1273" s="6"/>
      <c r="AJ1273" s="6"/>
      <c r="AK1273" s="6"/>
      <c r="AL1273" s="6"/>
      <c r="AM1273" s="6"/>
      <c r="AN1273" s="6"/>
      <c r="AO1273" s="6"/>
      <c r="AP1273" s="6"/>
      <c r="AQ1273" s="6"/>
      <c r="AR1273" s="6"/>
      <c r="AS1273" s="6"/>
      <c r="AT1273" s="6"/>
      <c r="AU1273" s="6"/>
      <c r="AV1273" s="6"/>
      <c r="AW1273" s="6"/>
      <c r="AX1273" s="6"/>
      <c r="AY1273" s="6"/>
      <c r="AZ1273" s="6"/>
      <c r="BA1273" s="6"/>
      <c r="BB1273" s="6"/>
      <c r="BC1273" s="6"/>
      <c r="BD1273" s="6"/>
      <c r="BE1273" s="6"/>
      <c r="BF1273" s="6"/>
      <c r="BG1273" s="6"/>
      <c r="BH1273" s="6"/>
      <c r="BI1273" s="6"/>
      <c r="BJ1273" s="6"/>
      <c r="BK1273" s="6"/>
      <c r="BL1273" s="6"/>
      <c r="BM1273" s="6"/>
      <c r="BN1273" s="6"/>
      <c r="BO1273" s="6"/>
      <c r="BP1273" s="6"/>
      <c r="BQ1273" s="6"/>
      <c r="BR1273" s="6"/>
      <c r="BS1273" s="6"/>
      <c r="BT1273" s="6"/>
      <c r="BU1273" s="6"/>
      <c r="BV1273" s="6"/>
      <c r="BW1273" s="6"/>
      <c r="BX1273" s="6"/>
      <c r="BY1273" s="6"/>
      <c r="BZ1273" s="6"/>
      <c r="CA1273" s="6"/>
      <c r="CB1273" s="6"/>
      <c r="CC1273" s="6"/>
      <c r="CD1273" s="6"/>
      <c r="CE1273" s="6"/>
      <c r="CF1273" s="6"/>
      <c r="CG1273" s="6"/>
      <c r="CH1273" s="6"/>
      <c r="CI1273" s="6"/>
      <c r="CJ1273" s="6"/>
      <c r="CK1273" s="6"/>
      <c r="CL1273" s="6"/>
      <c r="CM1273" s="6"/>
      <c r="CN1273" s="6"/>
      <c r="CO1273" s="6"/>
      <c r="CP1273" s="6"/>
      <c r="CQ1273" s="6"/>
      <c r="CR1273" s="6"/>
      <c r="CS1273" s="6"/>
      <c r="CT1273" s="6"/>
      <c r="CU1273" s="6"/>
      <c r="CV1273" s="6"/>
      <c r="CW1273" s="6"/>
      <c r="CX1273" s="6"/>
      <c r="CY1273" s="6"/>
      <c r="CZ1273" s="6"/>
      <c r="DA1273" s="6"/>
      <c r="DB1273" s="6"/>
      <c r="DC1273" s="6"/>
      <c r="DD1273" s="6"/>
      <c r="DE1273" s="6"/>
      <c r="DF1273" s="6"/>
      <c r="DG1273" s="6"/>
      <c r="DH1273" s="6"/>
      <c r="DI1273" s="6"/>
      <c r="DJ1273" s="6"/>
      <c r="DK1273" s="6"/>
      <c r="DL1273" s="6"/>
      <c r="DM1273" s="6"/>
      <c r="DN1273" s="6"/>
      <c r="DO1273" s="6"/>
      <c r="DP1273" s="6"/>
      <c r="DQ1273" s="6"/>
      <c r="DR1273" s="6"/>
      <c r="DS1273" s="6"/>
      <c r="DT1273" s="6"/>
      <c r="DU1273" s="6"/>
      <c r="DV1273" s="6"/>
      <c r="DW1273" s="6"/>
      <c r="DX1273" s="6"/>
      <c r="DY1273" s="6"/>
      <c r="DZ1273" s="6"/>
      <c r="EA1273" s="6"/>
      <c r="EB1273" s="6"/>
      <c r="EC1273" s="6"/>
      <c r="ED1273" s="6"/>
      <c r="EE1273" s="6"/>
      <c r="EF1273" s="6"/>
      <c r="EG1273" s="6"/>
      <c r="EH1273" s="6"/>
      <c r="EI1273" s="6"/>
      <c r="EJ1273" s="6"/>
      <c r="EK1273" s="6"/>
      <c r="EL1273" s="6"/>
      <c r="EM1273" s="6"/>
      <c r="EN1273" s="6"/>
      <c r="EO1273" s="6"/>
      <c r="EP1273" s="6"/>
      <c r="EQ1273" s="6"/>
      <c r="ER1273" s="6"/>
      <c r="ES1273" s="6"/>
      <c r="ET1273" s="6"/>
      <c r="EU1273" s="6"/>
      <c r="EV1273" s="6"/>
      <c r="EW1273" s="6"/>
      <c r="EX1273" s="6"/>
      <c r="EY1273" s="6"/>
      <c r="EZ1273" s="6"/>
      <c r="FA1273" s="6"/>
      <c r="FB1273" s="6"/>
      <c r="FC1273" s="6"/>
      <c r="FD1273" s="6"/>
      <c r="FE1273" s="6"/>
      <c r="FF1273" s="6"/>
      <c r="FG1273" s="6"/>
      <c r="FH1273" s="6"/>
      <c r="FI1273" s="6"/>
      <c r="FJ1273" s="6"/>
      <c r="FK1273" s="6"/>
      <c r="FL1273" s="6"/>
      <c r="FM1273" s="6"/>
      <c r="FN1273" s="6"/>
      <c r="FO1273" s="6"/>
      <c r="FP1273" s="6"/>
      <c r="FQ1273" s="6"/>
      <c r="FR1273" s="6"/>
      <c r="FS1273" s="6"/>
      <c r="FT1273" s="6"/>
      <c r="FU1273" s="6"/>
      <c r="FV1273" s="6"/>
      <c r="FW1273" s="6"/>
      <c r="FX1273" s="6"/>
      <c r="FY1273" s="6"/>
      <c r="FZ1273" s="6"/>
      <c r="GA1273" s="6"/>
      <c r="GB1273" s="6"/>
      <c r="GC1273" s="6"/>
      <c r="GD1273" s="6"/>
      <c r="GE1273" s="6"/>
      <c r="GF1273" s="6"/>
      <c r="GG1273" s="6"/>
      <c r="GH1273" s="6"/>
      <c r="GI1273" s="6"/>
      <c r="GJ1273" s="6"/>
      <c r="GK1273" s="6"/>
      <c r="GL1273" s="6"/>
      <c r="GM1273" s="6"/>
      <c r="GN1273" s="6"/>
      <c r="GO1273" s="6"/>
      <c r="GP1273" s="6"/>
      <c r="GQ1273" s="6"/>
      <c r="GR1273" s="6"/>
      <c r="GS1273" s="6"/>
      <c r="GT1273" s="6"/>
      <c r="GU1273" s="6"/>
      <c r="GV1273" s="6"/>
      <c r="GW1273" s="6"/>
      <c r="GX1273" s="6"/>
      <c r="GY1273" s="6"/>
      <c r="GZ1273" s="6"/>
    </row>
    <row r="1274" spans="1:208" x14ac:dyDescent="0.15">
      <c r="A1274" s="153">
        <f t="shared" si="361"/>
        <v>43890</v>
      </c>
      <c r="B1274" s="23" t="str">
        <f t="shared" ca="1" si="371"/>
        <v>n.d</v>
      </c>
      <c r="C1274" s="18">
        <f t="shared" si="362"/>
        <v>285000</v>
      </c>
      <c r="D1274" s="17">
        <f ca="1">IF(A1274&lt;$B$1,VLOOKUP(A1274,[1]DI!$A$4:$B$15000,2,FALSE),0)</f>
        <v>0</v>
      </c>
      <c r="E1274" s="18">
        <f t="shared" ca="1" si="356"/>
        <v>1</v>
      </c>
      <c r="F1274" s="18">
        <f ca="1">(TRUNC(PRODUCT($E$12:$E1273),16))</f>
        <v>1.19285434303586</v>
      </c>
      <c r="G1274" s="18">
        <f t="shared" ca="1" si="373"/>
        <v>1.19285434303586</v>
      </c>
      <c r="H1274" s="18">
        <f t="shared" ca="1" si="357"/>
        <v>1</v>
      </c>
      <c r="I1274" s="17">
        <f t="shared" si="363"/>
        <v>0.03</v>
      </c>
      <c r="J1274" s="5">
        <f t="shared" si="364"/>
        <v>43724</v>
      </c>
      <c r="K1274" s="2">
        <f t="shared" si="365"/>
        <v>114</v>
      </c>
      <c r="L1274" s="27">
        <f t="shared" si="366"/>
        <v>115</v>
      </c>
      <c r="M1274" s="14">
        <f t="shared" si="358"/>
        <v>1.0135805250000001</v>
      </c>
      <c r="N1274" s="14">
        <f t="shared" ca="1" si="359"/>
        <v>1.0135805250000001</v>
      </c>
      <c r="O1274" s="27">
        <f t="shared" si="372"/>
        <v>0</v>
      </c>
      <c r="P1274" s="18">
        <f t="shared" ca="1" si="360"/>
        <v>3870.4496250000002</v>
      </c>
      <c r="Q1274" s="3">
        <f t="shared" si="367"/>
        <v>0</v>
      </c>
      <c r="R1274" s="4" t="str">
        <f t="shared" si="368"/>
        <v>A+J=</v>
      </c>
      <c r="S1274" s="5">
        <f t="shared" si="369"/>
        <v>43906</v>
      </c>
      <c r="T1274" s="8">
        <f t="shared" si="370"/>
        <v>0</v>
      </c>
      <c r="U1274" s="7"/>
      <c r="V1274" s="7"/>
      <c r="W1274" s="7"/>
      <c r="X1274" s="8"/>
      <c r="Y1274" s="6"/>
      <c r="Z1274" s="7"/>
      <c r="AA1274" s="8"/>
      <c r="AB1274" s="8"/>
      <c r="AC1274" s="8"/>
      <c r="AD1274" s="7"/>
      <c r="AE1274" s="9"/>
      <c r="AF1274" s="7"/>
      <c r="AG1274" s="7"/>
      <c r="AH1274" s="6"/>
      <c r="AI1274" s="6"/>
      <c r="AJ1274" s="6"/>
      <c r="AK1274" s="6"/>
      <c r="AL1274" s="6"/>
      <c r="AM1274" s="6"/>
      <c r="AN1274" s="6"/>
      <c r="AO1274" s="6"/>
      <c r="AP1274" s="6"/>
      <c r="AQ1274" s="6"/>
      <c r="AR1274" s="6"/>
      <c r="AS1274" s="6"/>
      <c r="AT1274" s="6"/>
      <c r="AU1274" s="6"/>
      <c r="AV1274" s="6"/>
      <c r="AW1274" s="6"/>
      <c r="AX1274" s="6"/>
      <c r="AY1274" s="6"/>
      <c r="AZ1274" s="6"/>
      <c r="BA1274" s="6"/>
      <c r="BB1274" s="6"/>
      <c r="BC1274" s="6"/>
      <c r="BD1274" s="6"/>
      <c r="BE1274" s="6"/>
      <c r="BF1274" s="6"/>
      <c r="BG1274" s="6"/>
      <c r="BH1274" s="6"/>
      <c r="BI1274" s="6"/>
      <c r="BJ1274" s="6"/>
      <c r="BK1274" s="6"/>
      <c r="BL1274" s="6"/>
      <c r="BM1274" s="6"/>
      <c r="BN1274" s="6"/>
      <c r="BO1274" s="6"/>
      <c r="BP1274" s="6"/>
      <c r="BQ1274" s="6"/>
      <c r="BR1274" s="6"/>
      <c r="BS1274" s="6"/>
      <c r="BT1274" s="6"/>
      <c r="BU1274" s="6"/>
      <c r="BV1274" s="6"/>
      <c r="BW1274" s="6"/>
      <c r="BX1274" s="6"/>
      <c r="BY1274" s="6"/>
      <c r="BZ1274" s="6"/>
      <c r="CA1274" s="6"/>
      <c r="CB1274" s="6"/>
      <c r="CC1274" s="6"/>
      <c r="CD1274" s="6"/>
      <c r="CE1274" s="6"/>
      <c r="CF1274" s="6"/>
      <c r="CG1274" s="6"/>
      <c r="CH1274" s="6"/>
      <c r="CI1274" s="6"/>
      <c r="CJ1274" s="6"/>
      <c r="CK1274" s="6"/>
      <c r="CL1274" s="6"/>
      <c r="CM1274" s="6"/>
      <c r="CN1274" s="6"/>
      <c r="CO1274" s="6"/>
      <c r="CP1274" s="6"/>
      <c r="CQ1274" s="6"/>
      <c r="CR1274" s="6"/>
      <c r="CS1274" s="6"/>
      <c r="CT1274" s="6"/>
      <c r="CU1274" s="6"/>
      <c r="CV1274" s="6"/>
      <c r="CW1274" s="6"/>
      <c r="CX1274" s="6"/>
      <c r="CY1274" s="6"/>
      <c r="CZ1274" s="6"/>
      <c r="DA1274" s="6"/>
      <c r="DB1274" s="6"/>
      <c r="DC1274" s="6"/>
      <c r="DD1274" s="6"/>
      <c r="DE1274" s="6"/>
      <c r="DF1274" s="6"/>
      <c r="DG1274" s="6"/>
      <c r="DH1274" s="6"/>
      <c r="DI1274" s="6"/>
      <c r="DJ1274" s="6"/>
      <c r="DK1274" s="6"/>
      <c r="DL1274" s="6"/>
      <c r="DM1274" s="6"/>
      <c r="DN1274" s="6"/>
      <c r="DO1274" s="6"/>
      <c r="DP1274" s="6"/>
      <c r="DQ1274" s="6"/>
      <c r="DR1274" s="6"/>
      <c r="DS1274" s="6"/>
      <c r="DT1274" s="6"/>
      <c r="DU1274" s="6"/>
      <c r="DV1274" s="6"/>
      <c r="DW1274" s="6"/>
      <c r="DX1274" s="6"/>
      <c r="DY1274" s="6"/>
      <c r="DZ1274" s="6"/>
      <c r="EA1274" s="6"/>
      <c r="EB1274" s="6"/>
      <c r="EC1274" s="6"/>
      <c r="ED1274" s="6"/>
      <c r="EE1274" s="6"/>
      <c r="EF1274" s="6"/>
      <c r="EG1274" s="6"/>
      <c r="EH1274" s="6"/>
      <c r="EI1274" s="6"/>
      <c r="EJ1274" s="6"/>
      <c r="EK1274" s="6"/>
      <c r="EL1274" s="6"/>
      <c r="EM1274" s="6"/>
      <c r="EN1274" s="6"/>
      <c r="EO1274" s="6"/>
      <c r="EP1274" s="6"/>
      <c r="EQ1274" s="6"/>
      <c r="ER1274" s="6"/>
      <c r="ES1274" s="6"/>
      <c r="ET1274" s="6"/>
      <c r="EU1274" s="6"/>
      <c r="EV1274" s="6"/>
      <c r="EW1274" s="6"/>
      <c r="EX1274" s="6"/>
      <c r="EY1274" s="6"/>
      <c r="EZ1274" s="6"/>
      <c r="FA1274" s="6"/>
      <c r="FB1274" s="6"/>
      <c r="FC1274" s="6"/>
      <c r="FD1274" s="6"/>
      <c r="FE1274" s="6"/>
      <c r="FF1274" s="6"/>
      <c r="FG1274" s="6"/>
      <c r="FH1274" s="6"/>
      <c r="FI1274" s="6"/>
      <c r="FJ1274" s="6"/>
      <c r="FK1274" s="6"/>
      <c r="FL1274" s="6"/>
      <c r="FM1274" s="6"/>
      <c r="FN1274" s="6"/>
      <c r="FO1274" s="6"/>
      <c r="FP1274" s="6"/>
      <c r="FQ1274" s="6"/>
      <c r="FR1274" s="6"/>
      <c r="FS1274" s="6"/>
      <c r="FT1274" s="6"/>
      <c r="FU1274" s="6"/>
      <c r="FV1274" s="6"/>
      <c r="FW1274" s="6"/>
      <c r="FX1274" s="6"/>
      <c r="FY1274" s="6"/>
      <c r="FZ1274" s="6"/>
      <c r="GA1274" s="6"/>
      <c r="GB1274" s="6"/>
      <c r="GC1274" s="6"/>
      <c r="GD1274" s="6"/>
      <c r="GE1274" s="6"/>
      <c r="GF1274" s="6"/>
      <c r="GG1274" s="6"/>
      <c r="GH1274" s="6"/>
      <c r="GI1274" s="6"/>
      <c r="GJ1274" s="6"/>
      <c r="GK1274" s="6"/>
      <c r="GL1274" s="6"/>
      <c r="GM1274" s="6"/>
      <c r="GN1274" s="6"/>
      <c r="GO1274" s="6"/>
      <c r="GP1274" s="6"/>
      <c r="GQ1274" s="6"/>
      <c r="GR1274" s="6"/>
      <c r="GS1274" s="6"/>
      <c r="GT1274" s="6"/>
      <c r="GU1274" s="6"/>
      <c r="GV1274" s="6"/>
      <c r="GW1274" s="6"/>
      <c r="GX1274" s="6"/>
      <c r="GY1274" s="6"/>
      <c r="GZ1274" s="6"/>
    </row>
    <row r="1275" spans="1:208" x14ac:dyDescent="0.15">
      <c r="A1275" s="153">
        <f t="shared" si="361"/>
        <v>43891</v>
      </c>
      <c r="B1275" s="23" t="str">
        <f t="shared" ca="1" si="371"/>
        <v>n.d</v>
      </c>
      <c r="C1275" s="18">
        <f t="shared" si="362"/>
        <v>285000</v>
      </c>
      <c r="D1275" s="17">
        <f ca="1">IF(A1275&lt;$B$1,VLOOKUP(A1275,[1]DI!$A$4:$B$15000,2,FALSE),0)</f>
        <v>0</v>
      </c>
      <c r="E1275" s="18">
        <f t="shared" ca="1" si="356"/>
        <v>1</v>
      </c>
      <c r="F1275" s="18">
        <f ca="1">(TRUNC(PRODUCT($E$12:$E1274),16))</f>
        <v>1.19285434303586</v>
      </c>
      <c r="G1275" s="18">
        <f t="shared" ca="1" si="373"/>
        <v>1.19285434303586</v>
      </c>
      <c r="H1275" s="18">
        <f t="shared" ca="1" si="357"/>
        <v>1</v>
      </c>
      <c r="I1275" s="17">
        <f t="shared" si="363"/>
        <v>0.03</v>
      </c>
      <c r="J1275" s="5">
        <f t="shared" si="364"/>
        <v>43724</v>
      </c>
      <c r="K1275" s="2">
        <f t="shared" si="365"/>
        <v>114</v>
      </c>
      <c r="L1275" s="27">
        <f t="shared" si="366"/>
        <v>115</v>
      </c>
      <c r="M1275" s="14">
        <f t="shared" si="358"/>
        <v>1.0135805250000001</v>
      </c>
      <c r="N1275" s="14">
        <f t="shared" ca="1" si="359"/>
        <v>1.0135805250000001</v>
      </c>
      <c r="O1275" s="27">
        <f t="shared" si="372"/>
        <v>0</v>
      </c>
      <c r="P1275" s="18">
        <f t="shared" ca="1" si="360"/>
        <v>3870.4496250000002</v>
      </c>
      <c r="Q1275" s="3">
        <f t="shared" si="367"/>
        <v>0</v>
      </c>
      <c r="R1275" s="4" t="str">
        <f t="shared" si="368"/>
        <v>A+J=</v>
      </c>
      <c r="S1275" s="5">
        <f t="shared" si="369"/>
        <v>43906</v>
      </c>
      <c r="T1275" s="8">
        <f t="shared" si="370"/>
        <v>0</v>
      </c>
      <c r="U1275" s="7"/>
      <c r="V1275" s="7"/>
      <c r="W1275" s="7"/>
      <c r="X1275" s="8"/>
      <c r="Y1275" s="6"/>
      <c r="Z1275" s="7"/>
      <c r="AA1275" s="8"/>
      <c r="AB1275" s="8"/>
      <c r="AC1275" s="8"/>
      <c r="AD1275" s="7"/>
      <c r="AE1275" s="9"/>
      <c r="AF1275" s="7"/>
      <c r="AG1275" s="7"/>
      <c r="AH1275" s="6"/>
      <c r="AI1275" s="6"/>
      <c r="AJ1275" s="6"/>
      <c r="AK1275" s="6"/>
      <c r="AL1275" s="6"/>
      <c r="AM1275" s="6"/>
      <c r="AN1275" s="6"/>
      <c r="AO1275" s="6"/>
      <c r="AP1275" s="6"/>
      <c r="AQ1275" s="6"/>
      <c r="AR1275" s="6"/>
      <c r="AS1275" s="6"/>
      <c r="AT1275" s="6"/>
      <c r="AU1275" s="6"/>
      <c r="AV1275" s="6"/>
      <c r="AW1275" s="6"/>
      <c r="AX1275" s="6"/>
      <c r="AY1275" s="6"/>
      <c r="AZ1275" s="6"/>
      <c r="BA1275" s="6"/>
      <c r="BB1275" s="6"/>
      <c r="BC1275" s="6"/>
      <c r="BD1275" s="6"/>
      <c r="BE1275" s="6"/>
      <c r="BF1275" s="6"/>
      <c r="BG1275" s="6"/>
      <c r="BH1275" s="6"/>
      <c r="BI1275" s="6"/>
      <c r="BJ1275" s="6"/>
      <c r="BK1275" s="6"/>
      <c r="BL1275" s="6"/>
      <c r="BM1275" s="6"/>
      <c r="BN1275" s="6"/>
      <c r="BO1275" s="6"/>
      <c r="BP1275" s="6"/>
      <c r="BQ1275" s="6"/>
      <c r="BR1275" s="6"/>
      <c r="BS1275" s="6"/>
      <c r="BT1275" s="6"/>
      <c r="BU1275" s="6"/>
      <c r="BV1275" s="6"/>
      <c r="BW1275" s="6"/>
      <c r="BX1275" s="6"/>
      <c r="BY1275" s="6"/>
      <c r="BZ1275" s="6"/>
      <c r="CA1275" s="6"/>
      <c r="CB1275" s="6"/>
      <c r="CC1275" s="6"/>
      <c r="CD1275" s="6"/>
      <c r="CE1275" s="6"/>
      <c r="CF1275" s="6"/>
      <c r="CG1275" s="6"/>
      <c r="CH1275" s="6"/>
      <c r="CI1275" s="6"/>
      <c r="CJ1275" s="6"/>
      <c r="CK1275" s="6"/>
      <c r="CL1275" s="6"/>
      <c r="CM1275" s="6"/>
      <c r="CN1275" s="6"/>
      <c r="CO1275" s="6"/>
      <c r="CP1275" s="6"/>
      <c r="CQ1275" s="6"/>
      <c r="CR1275" s="6"/>
      <c r="CS1275" s="6"/>
      <c r="CT1275" s="6"/>
      <c r="CU1275" s="6"/>
      <c r="CV1275" s="6"/>
      <c r="CW1275" s="6"/>
      <c r="CX1275" s="6"/>
      <c r="CY1275" s="6"/>
      <c r="CZ1275" s="6"/>
      <c r="DA1275" s="6"/>
      <c r="DB1275" s="6"/>
      <c r="DC1275" s="6"/>
      <c r="DD1275" s="6"/>
      <c r="DE1275" s="6"/>
      <c r="DF1275" s="6"/>
      <c r="DG1275" s="6"/>
      <c r="DH1275" s="6"/>
      <c r="DI1275" s="6"/>
      <c r="DJ1275" s="6"/>
      <c r="DK1275" s="6"/>
      <c r="DL1275" s="6"/>
      <c r="DM1275" s="6"/>
      <c r="DN1275" s="6"/>
      <c r="DO1275" s="6"/>
      <c r="DP1275" s="6"/>
      <c r="DQ1275" s="6"/>
      <c r="DR1275" s="6"/>
      <c r="DS1275" s="6"/>
      <c r="DT1275" s="6"/>
      <c r="DU1275" s="6"/>
      <c r="DV1275" s="6"/>
      <c r="DW1275" s="6"/>
      <c r="DX1275" s="6"/>
      <c r="DY1275" s="6"/>
      <c r="DZ1275" s="6"/>
      <c r="EA1275" s="6"/>
      <c r="EB1275" s="6"/>
      <c r="EC1275" s="6"/>
      <c r="ED1275" s="6"/>
      <c r="EE1275" s="6"/>
      <c r="EF1275" s="6"/>
      <c r="EG1275" s="6"/>
      <c r="EH1275" s="6"/>
      <c r="EI1275" s="6"/>
      <c r="EJ1275" s="6"/>
      <c r="EK1275" s="6"/>
      <c r="EL1275" s="6"/>
      <c r="EM1275" s="6"/>
      <c r="EN1275" s="6"/>
      <c r="EO1275" s="6"/>
      <c r="EP1275" s="6"/>
      <c r="EQ1275" s="6"/>
      <c r="ER1275" s="6"/>
      <c r="ES1275" s="6"/>
      <c r="ET1275" s="6"/>
      <c r="EU1275" s="6"/>
      <c r="EV1275" s="6"/>
      <c r="EW1275" s="6"/>
      <c r="EX1275" s="6"/>
      <c r="EY1275" s="6"/>
      <c r="EZ1275" s="6"/>
      <c r="FA1275" s="6"/>
      <c r="FB1275" s="6"/>
      <c r="FC1275" s="6"/>
      <c r="FD1275" s="6"/>
      <c r="FE1275" s="6"/>
      <c r="FF1275" s="6"/>
      <c r="FG1275" s="6"/>
      <c r="FH1275" s="6"/>
      <c r="FI1275" s="6"/>
      <c r="FJ1275" s="6"/>
      <c r="FK1275" s="6"/>
      <c r="FL1275" s="6"/>
      <c r="FM1275" s="6"/>
      <c r="FN1275" s="6"/>
      <c r="FO1275" s="6"/>
      <c r="FP1275" s="6"/>
      <c r="FQ1275" s="6"/>
      <c r="FR1275" s="6"/>
      <c r="FS1275" s="6"/>
      <c r="FT1275" s="6"/>
      <c r="FU1275" s="6"/>
      <c r="FV1275" s="6"/>
      <c r="FW1275" s="6"/>
      <c r="FX1275" s="6"/>
      <c r="FY1275" s="6"/>
      <c r="FZ1275" s="6"/>
      <c r="GA1275" s="6"/>
      <c r="GB1275" s="6"/>
      <c r="GC1275" s="6"/>
      <c r="GD1275" s="6"/>
      <c r="GE1275" s="6"/>
      <c r="GF1275" s="6"/>
      <c r="GG1275" s="6"/>
      <c r="GH1275" s="6"/>
      <c r="GI1275" s="6"/>
      <c r="GJ1275" s="6"/>
      <c r="GK1275" s="6"/>
      <c r="GL1275" s="6"/>
      <c r="GM1275" s="6"/>
      <c r="GN1275" s="6"/>
      <c r="GO1275" s="6"/>
      <c r="GP1275" s="6"/>
      <c r="GQ1275" s="6"/>
      <c r="GR1275" s="6"/>
      <c r="GS1275" s="6"/>
      <c r="GT1275" s="6"/>
      <c r="GU1275" s="6"/>
      <c r="GV1275" s="6"/>
      <c r="GW1275" s="6"/>
      <c r="GX1275" s="6"/>
      <c r="GY1275" s="6"/>
      <c r="GZ1275" s="6"/>
    </row>
    <row r="1276" spans="1:208" x14ac:dyDescent="0.15">
      <c r="A1276" s="153">
        <f t="shared" si="361"/>
        <v>43892</v>
      </c>
      <c r="B1276" s="23" t="str">
        <f t="shared" ca="1" si="371"/>
        <v>n.d</v>
      </c>
      <c r="C1276" s="18">
        <f t="shared" si="362"/>
        <v>285000</v>
      </c>
      <c r="D1276" s="17">
        <f ca="1">IF(A1276&lt;$B$1,VLOOKUP(A1276,[1]DI!$A$4:$B$15000,2,FALSE),0)</f>
        <v>0</v>
      </c>
      <c r="E1276" s="18">
        <f t="shared" ca="1" si="356"/>
        <v>1</v>
      </c>
      <c r="F1276" s="18">
        <f ca="1">(TRUNC(PRODUCT($E$12:$E1275),16))</f>
        <v>1.19285434303586</v>
      </c>
      <c r="G1276" s="18">
        <f t="shared" ca="1" si="373"/>
        <v>1.19285434303586</v>
      </c>
      <c r="H1276" s="18">
        <f t="shared" ca="1" si="357"/>
        <v>1</v>
      </c>
      <c r="I1276" s="17">
        <f t="shared" si="363"/>
        <v>0.03</v>
      </c>
      <c r="J1276" s="5">
        <f t="shared" si="364"/>
        <v>43724</v>
      </c>
      <c r="K1276" s="2">
        <f t="shared" si="365"/>
        <v>115</v>
      </c>
      <c r="L1276" s="27">
        <f t="shared" si="366"/>
        <v>115</v>
      </c>
      <c r="M1276" s="14">
        <f t="shared" si="358"/>
        <v>1.0135805250000001</v>
      </c>
      <c r="N1276" s="14">
        <f t="shared" ca="1" si="359"/>
        <v>1.0135805250000001</v>
      </c>
      <c r="O1276" s="27">
        <f t="shared" si="372"/>
        <v>0</v>
      </c>
      <c r="P1276" s="18">
        <f t="shared" ca="1" si="360"/>
        <v>3870.4496250000002</v>
      </c>
      <c r="Q1276" s="3">
        <f t="shared" si="367"/>
        <v>0</v>
      </c>
      <c r="R1276" s="4" t="str">
        <f t="shared" si="368"/>
        <v>A+J=</v>
      </c>
      <c r="S1276" s="5">
        <f t="shared" si="369"/>
        <v>43906</v>
      </c>
      <c r="T1276" s="8">
        <f t="shared" si="370"/>
        <v>0</v>
      </c>
      <c r="U1276" s="7"/>
      <c r="V1276" s="7"/>
      <c r="W1276" s="7"/>
      <c r="X1276" s="8"/>
      <c r="Y1276" s="6"/>
      <c r="Z1276" s="7"/>
      <c r="AA1276" s="8"/>
      <c r="AB1276" s="8"/>
      <c r="AC1276" s="8"/>
      <c r="AD1276" s="7"/>
      <c r="AE1276" s="9"/>
      <c r="AF1276" s="7"/>
      <c r="AG1276" s="7"/>
      <c r="AH1276" s="6"/>
      <c r="AI1276" s="6"/>
      <c r="AJ1276" s="6"/>
      <c r="AK1276" s="6"/>
      <c r="AL1276" s="6"/>
      <c r="AM1276" s="6"/>
      <c r="AN1276" s="6"/>
      <c r="AO1276" s="6"/>
      <c r="AP1276" s="6"/>
      <c r="AQ1276" s="6"/>
      <c r="AR1276" s="6"/>
      <c r="AS1276" s="6"/>
      <c r="AT1276" s="6"/>
      <c r="AU1276" s="6"/>
      <c r="AV1276" s="6"/>
      <c r="AW1276" s="6"/>
      <c r="AX1276" s="6"/>
      <c r="AY1276" s="6"/>
      <c r="AZ1276" s="6"/>
      <c r="BA1276" s="6"/>
      <c r="BB1276" s="6"/>
      <c r="BC1276" s="6"/>
      <c r="BD1276" s="6"/>
      <c r="BE1276" s="6"/>
      <c r="BF1276" s="6"/>
      <c r="BG1276" s="6"/>
      <c r="BH1276" s="6"/>
      <c r="BI1276" s="6"/>
      <c r="BJ1276" s="6"/>
      <c r="BK1276" s="6"/>
      <c r="BL1276" s="6"/>
      <c r="BM1276" s="6"/>
      <c r="BN1276" s="6"/>
      <c r="BO1276" s="6"/>
      <c r="BP1276" s="6"/>
      <c r="BQ1276" s="6"/>
      <c r="BR1276" s="6"/>
      <c r="BS1276" s="6"/>
      <c r="BT1276" s="6"/>
      <c r="BU1276" s="6"/>
      <c r="BV1276" s="6"/>
      <c r="BW1276" s="6"/>
      <c r="BX1276" s="6"/>
      <c r="BY1276" s="6"/>
      <c r="BZ1276" s="6"/>
      <c r="CA1276" s="6"/>
      <c r="CB1276" s="6"/>
      <c r="CC1276" s="6"/>
      <c r="CD1276" s="6"/>
      <c r="CE1276" s="6"/>
      <c r="CF1276" s="6"/>
      <c r="CG1276" s="6"/>
      <c r="CH1276" s="6"/>
      <c r="CI1276" s="6"/>
      <c r="CJ1276" s="6"/>
      <c r="CK1276" s="6"/>
      <c r="CL1276" s="6"/>
      <c r="CM1276" s="6"/>
      <c r="CN1276" s="6"/>
      <c r="CO1276" s="6"/>
      <c r="CP1276" s="6"/>
      <c r="CQ1276" s="6"/>
      <c r="CR1276" s="6"/>
      <c r="CS1276" s="6"/>
      <c r="CT1276" s="6"/>
      <c r="CU1276" s="6"/>
      <c r="CV1276" s="6"/>
      <c r="CW1276" s="6"/>
      <c r="CX1276" s="6"/>
      <c r="CY1276" s="6"/>
      <c r="CZ1276" s="6"/>
      <c r="DA1276" s="6"/>
      <c r="DB1276" s="6"/>
      <c r="DC1276" s="6"/>
      <c r="DD1276" s="6"/>
      <c r="DE1276" s="6"/>
      <c r="DF1276" s="6"/>
      <c r="DG1276" s="6"/>
      <c r="DH1276" s="6"/>
      <c r="DI1276" s="6"/>
      <c r="DJ1276" s="6"/>
      <c r="DK1276" s="6"/>
      <c r="DL1276" s="6"/>
      <c r="DM1276" s="6"/>
      <c r="DN1276" s="6"/>
      <c r="DO1276" s="6"/>
      <c r="DP1276" s="6"/>
      <c r="DQ1276" s="6"/>
      <c r="DR1276" s="6"/>
      <c r="DS1276" s="6"/>
      <c r="DT1276" s="6"/>
      <c r="DU1276" s="6"/>
      <c r="DV1276" s="6"/>
      <c r="DW1276" s="6"/>
      <c r="DX1276" s="6"/>
      <c r="DY1276" s="6"/>
      <c r="DZ1276" s="6"/>
      <c r="EA1276" s="6"/>
      <c r="EB1276" s="6"/>
      <c r="EC1276" s="6"/>
      <c r="ED1276" s="6"/>
      <c r="EE1276" s="6"/>
      <c r="EF1276" s="6"/>
      <c r="EG1276" s="6"/>
      <c r="EH1276" s="6"/>
      <c r="EI1276" s="6"/>
      <c r="EJ1276" s="6"/>
      <c r="EK1276" s="6"/>
      <c r="EL1276" s="6"/>
      <c r="EM1276" s="6"/>
      <c r="EN1276" s="6"/>
      <c r="EO1276" s="6"/>
      <c r="EP1276" s="6"/>
      <c r="EQ1276" s="6"/>
      <c r="ER1276" s="6"/>
      <c r="ES1276" s="6"/>
      <c r="ET1276" s="6"/>
      <c r="EU1276" s="6"/>
      <c r="EV1276" s="6"/>
      <c r="EW1276" s="6"/>
      <c r="EX1276" s="6"/>
      <c r="EY1276" s="6"/>
      <c r="EZ1276" s="6"/>
      <c r="FA1276" s="6"/>
      <c r="FB1276" s="6"/>
      <c r="FC1276" s="6"/>
      <c r="FD1276" s="6"/>
      <c r="FE1276" s="6"/>
      <c r="FF1276" s="6"/>
      <c r="FG1276" s="6"/>
      <c r="FH1276" s="6"/>
      <c r="FI1276" s="6"/>
      <c r="FJ1276" s="6"/>
      <c r="FK1276" s="6"/>
      <c r="FL1276" s="6"/>
      <c r="FM1276" s="6"/>
      <c r="FN1276" s="6"/>
      <c r="FO1276" s="6"/>
      <c r="FP1276" s="6"/>
      <c r="FQ1276" s="6"/>
      <c r="FR1276" s="6"/>
      <c r="FS1276" s="6"/>
      <c r="FT1276" s="6"/>
      <c r="FU1276" s="6"/>
      <c r="FV1276" s="6"/>
      <c r="FW1276" s="6"/>
      <c r="FX1276" s="6"/>
      <c r="FY1276" s="6"/>
      <c r="FZ1276" s="6"/>
      <c r="GA1276" s="6"/>
      <c r="GB1276" s="6"/>
      <c r="GC1276" s="6"/>
      <c r="GD1276" s="6"/>
      <c r="GE1276" s="6"/>
      <c r="GF1276" s="6"/>
      <c r="GG1276" s="6"/>
      <c r="GH1276" s="6"/>
      <c r="GI1276" s="6"/>
      <c r="GJ1276" s="6"/>
      <c r="GK1276" s="6"/>
      <c r="GL1276" s="6"/>
      <c r="GM1276" s="6"/>
      <c r="GN1276" s="6"/>
      <c r="GO1276" s="6"/>
      <c r="GP1276" s="6"/>
      <c r="GQ1276" s="6"/>
      <c r="GR1276" s="6"/>
      <c r="GS1276" s="6"/>
      <c r="GT1276" s="6"/>
      <c r="GU1276" s="6"/>
      <c r="GV1276" s="6"/>
      <c r="GW1276" s="6"/>
      <c r="GX1276" s="6"/>
      <c r="GY1276" s="6"/>
      <c r="GZ1276" s="6"/>
    </row>
    <row r="1277" spans="1:208" x14ac:dyDescent="0.15">
      <c r="A1277" s="153">
        <f t="shared" si="361"/>
        <v>43893</v>
      </c>
      <c r="B1277" s="23" t="str">
        <f t="shared" ca="1" si="371"/>
        <v>n.d</v>
      </c>
      <c r="C1277" s="18">
        <f t="shared" si="362"/>
        <v>285000</v>
      </c>
      <c r="D1277" s="17">
        <f ca="1">IF(A1277&lt;$B$1,VLOOKUP(A1277,[1]DI!$A$4:$B$15000,2,FALSE),0)</f>
        <v>0</v>
      </c>
      <c r="E1277" s="18">
        <f t="shared" ca="1" si="356"/>
        <v>1</v>
      </c>
      <c r="F1277" s="18">
        <f ca="1">(TRUNC(PRODUCT($E$12:$E1276),16))</f>
        <v>1.19285434303586</v>
      </c>
      <c r="G1277" s="18">
        <f t="shared" ca="1" si="373"/>
        <v>1.19285434303586</v>
      </c>
      <c r="H1277" s="18">
        <f t="shared" ca="1" si="357"/>
        <v>1</v>
      </c>
      <c r="I1277" s="17">
        <f t="shared" si="363"/>
        <v>0.03</v>
      </c>
      <c r="J1277" s="5">
        <f t="shared" si="364"/>
        <v>43724</v>
      </c>
      <c r="K1277" s="2">
        <f t="shared" si="365"/>
        <v>116</v>
      </c>
      <c r="L1277" s="27">
        <f t="shared" si="366"/>
        <v>116</v>
      </c>
      <c r="M1277" s="14">
        <f t="shared" si="358"/>
        <v>1.013699422</v>
      </c>
      <c r="N1277" s="14">
        <f t="shared" ca="1" si="359"/>
        <v>1.013699422</v>
      </c>
      <c r="O1277" s="27">
        <f t="shared" si="372"/>
        <v>0</v>
      </c>
      <c r="P1277" s="18">
        <f t="shared" ca="1" si="360"/>
        <v>3904.3352699900001</v>
      </c>
      <c r="Q1277" s="3">
        <f t="shared" si="367"/>
        <v>0</v>
      </c>
      <c r="R1277" s="4" t="str">
        <f t="shared" si="368"/>
        <v>A+J=</v>
      </c>
      <c r="S1277" s="5">
        <f t="shared" si="369"/>
        <v>43906</v>
      </c>
      <c r="T1277" s="8">
        <f t="shared" si="370"/>
        <v>0</v>
      </c>
      <c r="U1277" s="7"/>
      <c r="V1277" s="7"/>
      <c r="W1277" s="7"/>
      <c r="X1277" s="8"/>
      <c r="Y1277" s="6"/>
      <c r="Z1277" s="7"/>
      <c r="AA1277" s="8"/>
      <c r="AB1277" s="8"/>
      <c r="AC1277" s="8"/>
      <c r="AD1277" s="7"/>
      <c r="AE1277" s="9"/>
      <c r="AF1277" s="7"/>
      <c r="AG1277" s="7"/>
      <c r="AH1277" s="6"/>
      <c r="AI1277" s="6"/>
      <c r="AJ1277" s="6"/>
      <c r="AK1277" s="6"/>
      <c r="AL1277" s="6"/>
      <c r="AM1277" s="6"/>
      <c r="AN1277" s="6"/>
      <c r="AO1277" s="6"/>
      <c r="AP1277" s="6"/>
      <c r="AQ1277" s="6"/>
      <c r="AR1277" s="6"/>
      <c r="AS1277" s="6"/>
      <c r="AT1277" s="6"/>
      <c r="AU1277" s="6"/>
      <c r="AV1277" s="6"/>
      <c r="AW1277" s="6"/>
      <c r="AX1277" s="6"/>
      <c r="AY1277" s="6"/>
      <c r="AZ1277" s="6"/>
      <c r="BA1277" s="6"/>
      <c r="BB1277" s="6"/>
      <c r="BC1277" s="6"/>
      <c r="BD1277" s="6"/>
      <c r="BE1277" s="6"/>
      <c r="BF1277" s="6"/>
      <c r="BG1277" s="6"/>
      <c r="BH1277" s="6"/>
      <c r="BI1277" s="6"/>
      <c r="BJ1277" s="6"/>
      <c r="BK1277" s="6"/>
      <c r="BL1277" s="6"/>
      <c r="BM1277" s="6"/>
      <c r="BN1277" s="6"/>
      <c r="BO1277" s="6"/>
      <c r="BP1277" s="6"/>
      <c r="BQ1277" s="6"/>
      <c r="BR1277" s="6"/>
      <c r="BS1277" s="6"/>
      <c r="BT1277" s="6"/>
      <c r="BU1277" s="6"/>
      <c r="BV1277" s="6"/>
      <c r="BW1277" s="6"/>
      <c r="BX1277" s="6"/>
      <c r="BY1277" s="6"/>
      <c r="BZ1277" s="6"/>
      <c r="CA1277" s="6"/>
      <c r="CB1277" s="6"/>
      <c r="CC1277" s="6"/>
      <c r="CD1277" s="6"/>
      <c r="CE1277" s="6"/>
      <c r="CF1277" s="6"/>
      <c r="CG1277" s="6"/>
      <c r="CH1277" s="6"/>
      <c r="CI1277" s="6"/>
      <c r="CJ1277" s="6"/>
      <c r="CK1277" s="6"/>
      <c r="CL1277" s="6"/>
      <c r="CM1277" s="6"/>
      <c r="CN1277" s="6"/>
      <c r="CO1277" s="6"/>
      <c r="CP1277" s="6"/>
      <c r="CQ1277" s="6"/>
      <c r="CR1277" s="6"/>
      <c r="CS1277" s="6"/>
      <c r="CT1277" s="6"/>
      <c r="CU1277" s="6"/>
      <c r="CV1277" s="6"/>
      <c r="CW1277" s="6"/>
      <c r="CX1277" s="6"/>
      <c r="CY1277" s="6"/>
      <c r="CZ1277" s="6"/>
      <c r="DA1277" s="6"/>
      <c r="DB1277" s="6"/>
      <c r="DC1277" s="6"/>
      <c r="DD1277" s="6"/>
      <c r="DE1277" s="6"/>
      <c r="DF1277" s="6"/>
      <c r="DG1277" s="6"/>
      <c r="DH1277" s="6"/>
      <c r="DI1277" s="6"/>
      <c r="DJ1277" s="6"/>
      <c r="DK1277" s="6"/>
      <c r="DL1277" s="6"/>
      <c r="DM1277" s="6"/>
      <c r="DN1277" s="6"/>
      <c r="DO1277" s="6"/>
      <c r="DP1277" s="6"/>
      <c r="DQ1277" s="6"/>
      <c r="DR1277" s="6"/>
      <c r="DS1277" s="6"/>
      <c r="DT1277" s="6"/>
      <c r="DU1277" s="6"/>
      <c r="DV1277" s="6"/>
      <c r="DW1277" s="6"/>
      <c r="DX1277" s="6"/>
      <c r="DY1277" s="6"/>
      <c r="DZ1277" s="6"/>
      <c r="EA1277" s="6"/>
      <c r="EB1277" s="6"/>
      <c r="EC1277" s="6"/>
      <c r="ED1277" s="6"/>
      <c r="EE1277" s="6"/>
      <c r="EF1277" s="6"/>
      <c r="EG1277" s="6"/>
      <c r="EH1277" s="6"/>
      <c r="EI1277" s="6"/>
      <c r="EJ1277" s="6"/>
      <c r="EK1277" s="6"/>
      <c r="EL1277" s="6"/>
      <c r="EM1277" s="6"/>
      <c r="EN1277" s="6"/>
      <c r="EO1277" s="6"/>
      <c r="EP1277" s="6"/>
      <c r="EQ1277" s="6"/>
      <c r="ER1277" s="6"/>
      <c r="ES1277" s="6"/>
      <c r="ET1277" s="6"/>
      <c r="EU1277" s="6"/>
      <c r="EV1277" s="6"/>
      <c r="EW1277" s="6"/>
      <c r="EX1277" s="6"/>
      <c r="EY1277" s="6"/>
      <c r="EZ1277" s="6"/>
      <c r="FA1277" s="6"/>
      <c r="FB1277" s="6"/>
      <c r="FC1277" s="6"/>
      <c r="FD1277" s="6"/>
      <c r="FE1277" s="6"/>
      <c r="FF1277" s="6"/>
      <c r="FG1277" s="6"/>
      <c r="FH1277" s="6"/>
      <c r="FI1277" s="6"/>
      <c r="FJ1277" s="6"/>
      <c r="FK1277" s="6"/>
      <c r="FL1277" s="6"/>
      <c r="FM1277" s="6"/>
      <c r="FN1277" s="6"/>
      <c r="FO1277" s="6"/>
      <c r="FP1277" s="6"/>
      <c r="FQ1277" s="6"/>
      <c r="FR1277" s="6"/>
      <c r="FS1277" s="6"/>
      <c r="FT1277" s="6"/>
      <c r="FU1277" s="6"/>
      <c r="FV1277" s="6"/>
      <c r="FW1277" s="6"/>
      <c r="FX1277" s="6"/>
      <c r="FY1277" s="6"/>
      <c r="FZ1277" s="6"/>
      <c r="GA1277" s="6"/>
      <c r="GB1277" s="6"/>
      <c r="GC1277" s="6"/>
      <c r="GD1277" s="6"/>
      <c r="GE1277" s="6"/>
      <c r="GF1277" s="6"/>
      <c r="GG1277" s="6"/>
      <c r="GH1277" s="6"/>
      <c r="GI1277" s="6"/>
      <c r="GJ1277" s="6"/>
      <c r="GK1277" s="6"/>
      <c r="GL1277" s="6"/>
      <c r="GM1277" s="6"/>
      <c r="GN1277" s="6"/>
      <c r="GO1277" s="6"/>
      <c r="GP1277" s="6"/>
      <c r="GQ1277" s="6"/>
      <c r="GR1277" s="6"/>
      <c r="GS1277" s="6"/>
      <c r="GT1277" s="6"/>
      <c r="GU1277" s="6"/>
      <c r="GV1277" s="6"/>
      <c r="GW1277" s="6"/>
      <c r="GX1277" s="6"/>
      <c r="GY1277" s="6"/>
      <c r="GZ1277" s="6"/>
    </row>
    <row r="1278" spans="1:208" x14ac:dyDescent="0.15">
      <c r="A1278" s="153">
        <f t="shared" si="361"/>
        <v>43894</v>
      </c>
      <c r="B1278" s="23" t="str">
        <f t="shared" ca="1" si="371"/>
        <v>n.d</v>
      </c>
      <c r="C1278" s="18">
        <f t="shared" si="362"/>
        <v>285000</v>
      </c>
      <c r="D1278" s="17">
        <f ca="1">IF(A1278&lt;$B$1,VLOOKUP(A1278,[1]DI!$A$4:$B$15000,2,FALSE),0)</f>
        <v>0</v>
      </c>
      <c r="E1278" s="18">
        <f t="shared" ca="1" si="356"/>
        <v>1</v>
      </c>
      <c r="F1278" s="18">
        <f ca="1">(TRUNC(PRODUCT($E$12:$E1277),16))</f>
        <v>1.19285434303586</v>
      </c>
      <c r="G1278" s="18">
        <f t="shared" ca="1" si="373"/>
        <v>1.19285434303586</v>
      </c>
      <c r="H1278" s="18">
        <f t="shared" ca="1" si="357"/>
        <v>1</v>
      </c>
      <c r="I1278" s="17">
        <f t="shared" si="363"/>
        <v>0.03</v>
      </c>
      <c r="J1278" s="5">
        <f t="shared" si="364"/>
        <v>43724</v>
      </c>
      <c r="K1278" s="2">
        <f t="shared" si="365"/>
        <v>117</v>
      </c>
      <c r="L1278" s="27">
        <f t="shared" si="366"/>
        <v>117</v>
      </c>
      <c r="M1278" s="14">
        <f t="shared" si="358"/>
        <v>1.013818332</v>
      </c>
      <c r="N1278" s="14">
        <f t="shared" ca="1" si="359"/>
        <v>1.013818332</v>
      </c>
      <c r="O1278" s="27">
        <f t="shared" si="372"/>
        <v>0</v>
      </c>
      <c r="P1278" s="18">
        <f t="shared" ca="1" si="360"/>
        <v>3938.22462</v>
      </c>
      <c r="Q1278" s="3">
        <f t="shared" si="367"/>
        <v>0</v>
      </c>
      <c r="R1278" s="4" t="str">
        <f t="shared" si="368"/>
        <v>A+J=</v>
      </c>
      <c r="S1278" s="5">
        <f t="shared" si="369"/>
        <v>43906</v>
      </c>
      <c r="T1278" s="8">
        <f t="shared" si="370"/>
        <v>0</v>
      </c>
      <c r="U1278" s="7"/>
      <c r="V1278" s="7"/>
      <c r="W1278" s="7"/>
      <c r="X1278" s="8"/>
      <c r="Y1278" s="6"/>
      <c r="Z1278" s="7"/>
      <c r="AA1278" s="8"/>
      <c r="AB1278" s="8"/>
      <c r="AC1278" s="8"/>
      <c r="AD1278" s="7"/>
      <c r="AE1278" s="9"/>
      <c r="AF1278" s="7"/>
      <c r="AG1278" s="7"/>
      <c r="AH1278" s="6"/>
      <c r="AI1278" s="6"/>
      <c r="AJ1278" s="6"/>
      <c r="AK1278" s="6"/>
      <c r="AL1278" s="6"/>
      <c r="AM1278" s="6"/>
      <c r="AN1278" s="6"/>
      <c r="AO1278" s="6"/>
      <c r="AP1278" s="6"/>
      <c r="AQ1278" s="6"/>
      <c r="AR1278" s="6"/>
      <c r="AS1278" s="6"/>
      <c r="AT1278" s="6"/>
      <c r="AU1278" s="6"/>
      <c r="AV1278" s="6"/>
      <c r="AW1278" s="6"/>
      <c r="AX1278" s="6"/>
      <c r="AY1278" s="6"/>
      <c r="AZ1278" s="6"/>
      <c r="BA1278" s="6"/>
      <c r="BB1278" s="6"/>
      <c r="BC1278" s="6"/>
      <c r="BD1278" s="6"/>
      <c r="BE1278" s="6"/>
      <c r="BF1278" s="6"/>
      <c r="BG1278" s="6"/>
      <c r="BH1278" s="6"/>
      <c r="BI1278" s="6"/>
      <c r="BJ1278" s="6"/>
      <c r="BK1278" s="6"/>
      <c r="BL1278" s="6"/>
      <c r="BM1278" s="6"/>
      <c r="BN1278" s="6"/>
      <c r="BO1278" s="6"/>
      <c r="BP1278" s="6"/>
      <c r="BQ1278" s="6"/>
      <c r="BR1278" s="6"/>
      <c r="BS1278" s="6"/>
      <c r="BT1278" s="6"/>
      <c r="BU1278" s="6"/>
      <c r="BV1278" s="6"/>
      <c r="BW1278" s="6"/>
      <c r="BX1278" s="6"/>
      <c r="BY1278" s="6"/>
      <c r="BZ1278" s="6"/>
      <c r="CA1278" s="6"/>
      <c r="CB1278" s="6"/>
      <c r="CC1278" s="6"/>
      <c r="CD1278" s="6"/>
      <c r="CE1278" s="6"/>
      <c r="CF1278" s="6"/>
      <c r="CG1278" s="6"/>
      <c r="CH1278" s="6"/>
      <c r="CI1278" s="6"/>
      <c r="CJ1278" s="6"/>
      <c r="CK1278" s="6"/>
      <c r="CL1278" s="6"/>
      <c r="CM1278" s="6"/>
      <c r="CN1278" s="6"/>
      <c r="CO1278" s="6"/>
      <c r="CP1278" s="6"/>
      <c r="CQ1278" s="6"/>
      <c r="CR1278" s="6"/>
      <c r="CS1278" s="6"/>
      <c r="CT1278" s="6"/>
      <c r="CU1278" s="6"/>
      <c r="CV1278" s="6"/>
      <c r="CW1278" s="6"/>
      <c r="CX1278" s="6"/>
      <c r="CY1278" s="6"/>
      <c r="CZ1278" s="6"/>
      <c r="DA1278" s="6"/>
      <c r="DB1278" s="6"/>
      <c r="DC1278" s="6"/>
      <c r="DD1278" s="6"/>
      <c r="DE1278" s="6"/>
      <c r="DF1278" s="6"/>
      <c r="DG1278" s="6"/>
      <c r="DH1278" s="6"/>
      <c r="DI1278" s="6"/>
      <c r="DJ1278" s="6"/>
      <c r="DK1278" s="6"/>
      <c r="DL1278" s="6"/>
      <c r="DM1278" s="6"/>
      <c r="DN1278" s="6"/>
      <c r="DO1278" s="6"/>
      <c r="DP1278" s="6"/>
      <c r="DQ1278" s="6"/>
      <c r="DR1278" s="6"/>
      <c r="DS1278" s="6"/>
      <c r="DT1278" s="6"/>
      <c r="DU1278" s="6"/>
      <c r="DV1278" s="6"/>
      <c r="DW1278" s="6"/>
      <c r="DX1278" s="6"/>
      <c r="DY1278" s="6"/>
      <c r="DZ1278" s="6"/>
      <c r="EA1278" s="6"/>
      <c r="EB1278" s="6"/>
      <c r="EC1278" s="6"/>
      <c r="ED1278" s="6"/>
      <c r="EE1278" s="6"/>
      <c r="EF1278" s="6"/>
      <c r="EG1278" s="6"/>
      <c r="EH1278" s="6"/>
      <c r="EI1278" s="6"/>
      <c r="EJ1278" s="6"/>
      <c r="EK1278" s="6"/>
      <c r="EL1278" s="6"/>
      <c r="EM1278" s="6"/>
      <c r="EN1278" s="6"/>
      <c r="EO1278" s="6"/>
      <c r="EP1278" s="6"/>
      <c r="EQ1278" s="6"/>
      <c r="ER1278" s="6"/>
      <c r="ES1278" s="6"/>
      <c r="ET1278" s="6"/>
      <c r="EU1278" s="6"/>
      <c r="EV1278" s="6"/>
      <c r="EW1278" s="6"/>
      <c r="EX1278" s="6"/>
      <c r="EY1278" s="6"/>
      <c r="EZ1278" s="6"/>
      <c r="FA1278" s="6"/>
      <c r="FB1278" s="6"/>
      <c r="FC1278" s="6"/>
      <c r="FD1278" s="6"/>
      <c r="FE1278" s="6"/>
      <c r="FF1278" s="6"/>
      <c r="FG1278" s="6"/>
      <c r="FH1278" s="6"/>
      <c r="FI1278" s="6"/>
      <c r="FJ1278" s="6"/>
      <c r="FK1278" s="6"/>
      <c r="FL1278" s="6"/>
      <c r="FM1278" s="6"/>
      <c r="FN1278" s="6"/>
      <c r="FO1278" s="6"/>
      <c r="FP1278" s="6"/>
      <c r="FQ1278" s="6"/>
      <c r="FR1278" s="6"/>
      <c r="FS1278" s="6"/>
      <c r="FT1278" s="6"/>
      <c r="FU1278" s="6"/>
      <c r="FV1278" s="6"/>
      <c r="FW1278" s="6"/>
      <c r="FX1278" s="6"/>
      <c r="FY1278" s="6"/>
      <c r="FZ1278" s="6"/>
      <c r="GA1278" s="6"/>
      <c r="GB1278" s="6"/>
      <c r="GC1278" s="6"/>
      <c r="GD1278" s="6"/>
      <c r="GE1278" s="6"/>
      <c r="GF1278" s="6"/>
      <c r="GG1278" s="6"/>
      <c r="GH1278" s="6"/>
      <c r="GI1278" s="6"/>
      <c r="GJ1278" s="6"/>
      <c r="GK1278" s="6"/>
      <c r="GL1278" s="6"/>
      <c r="GM1278" s="6"/>
      <c r="GN1278" s="6"/>
      <c r="GO1278" s="6"/>
      <c r="GP1278" s="6"/>
      <c r="GQ1278" s="6"/>
      <c r="GR1278" s="6"/>
      <c r="GS1278" s="6"/>
      <c r="GT1278" s="6"/>
      <c r="GU1278" s="6"/>
      <c r="GV1278" s="6"/>
      <c r="GW1278" s="6"/>
      <c r="GX1278" s="6"/>
      <c r="GY1278" s="6"/>
      <c r="GZ1278" s="6"/>
    </row>
    <row r="1279" spans="1:208" x14ac:dyDescent="0.15">
      <c r="A1279" s="153">
        <f t="shared" si="361"/>
        <v>43895</v>
      </c>
      <c r="B1279" s="23" t="str">
        <f t="shared" ca="1" si="371"/>
        <v>n.d</v>
      </c>
      <c r="C1279" s="18">
        <f t="shared" si="362"/>
        <v>285000</v>
      </c>
      <c r="D1279" s="17">
        <f ca="1">IF(A1279&lt;$B$1,VLOOKUP(A1279,[1]DI!$A$4:$B$15000,2,FALSE),0)</f>
        <v>0</v>
      </c>
      <c r="E1279" s="18">
        <f t="shared" ca="1" si="356"/>
        <v>1</v>
      </c>
      <c r="F1279" s="18">
        <f ca="1">(TRUNC(PRODUCT($E$12:$E1278),16))</f>
        <v>1.19285434303586</v>
      </c>
      <c r="G1279" s="18">
        <f t="shared" ca="1" si="373"/>
        <v>1.19285434303586</v>
      </c>
      <c r="H1279" s="18">
        <f t="shared" ca="1" si="357"/>
        <v>1</v>
      </c>
      <c r="I1279" s="17">
        <f t="shared" si="363"/>
        <v>0.03</v>
      </c>
      <c r="J1279" s="5">
        <f t="shared" si="364"/>
        <v>43724</v>
      </c>
      <c r="K1279" s="2">
        <f t="shared" si="365"/>
        <v>118</v>
      </c>
      <c r="L1279" s="27">
        <f t="shared" si="366"/>
        <v>118</v>
      </c>
      <c r="M1279" s="14">
        <f t="shared" si="358"/>
        <v>1.013937257</v>
      </c>
      <c r="N1279" s="14">
        <f t="shared" ca="1" si="359"/>
        <v>1.013937257</v>
      </c>
      <c r="O1279" s="27">
        <f t="shared" si="372"/>
        <v>0</v>
      </c>
      <c r="P1279" s="18">
        <f t="shared" ca="1" si="360"/>
        <v>3972.1182450000001</v>
      </c>
      <c r="Q1279" s="3">
        <f t="shared" si="367"/>
        <v>0</v>
      </c>
      <c r="R1279" s="4" t="str">
        <f t="shared" si="368"/>
        <v>A+J=</v>
      </c>
      <c r="S1279" s="5">
        <f t="shared" si="369"/>
        <v>43906</v>
      </c>
      <c r="T1279" s="8">
        <f t="shared" si="370"/>
        <v>0</v>
      </c>
      <c r="U1279" s="7"/>
      <c r="V1279" s="7"/>
      <c r="W1279" s="7"/>
      <c r="X1279" s="8"/>
      <c r="Y1279" s="6"/>
      <c r="Z1279" s="7"/>
      <c r="AA1279" s="8"/>
      <c r="AB1279" s="8"/>
      <c r="AC1279" s="8"/>
      <c r="AD1279" s="7"/>
      <c r="AE1279" s="9"/>
      <c r="AF1279" s="7"/>
      <c r="AG1279" s="7"/>
      <c r="AH1279" s="6"/>
      <c r="AI1279" s="6"/>
      <c r="AJ1279" s="6"/>
      <c r="AK1279" s="6"/>
      <c r="AL1279" s="6"/>
      <c r="AM1279" s="6"/>
      <c r="AN1279" s="6"/>
      <c r="AO1279" s="6"/>
      <c r="AP1279" s="6"/>
      <c r="AQ1279" s="6"/>
      <c r="AR1279" s="6"/>
      <c r="AS1279" s="6"/>
      <c r="AT1279" s="6"/>
      <c r="AU1279" s="6"/>
      <c r="AV1279" s="6"/>
      <c r="AW1279" s="6"/>
      <c r="AX1279" s="6"/>
      <c r="AY1279" s="6"/>
      <c r="AZ1279" s="6"/>
      <c r="BA1279" s="6"/>
      <c r="BB1279" s="6"/>
      <c r="BC1279" s="6"/>
      <c r="BD1279" s="6"/>
      <c r="BE1279" s="6"/>
      <c r="BF1279" s="6"/>
      <c r="BG1279" s="6"/>
      <c r="BH1279" s="6"/>
      <c r="BI1279" s="6"/>
      <c r="BJ1279" s="6"/>
      <c r="BK1279" s="6"/>
      <c r="BL1279" s="6"/>
      <c r="BM1279" s="6"/>
      <c r="BN1279" s="6"/>
      <c r="BO1279" s="6"/>
      <c r="BP1279" s="6"/>
      <c r="BQ1279" s="6"/>
      <c r="BR1279" s="6"/>
      <c r="BS1279" s="6"/>
      <c r="BT1279" s="6"/>
      <c r="BU1279" s="6"/>
      <c r="BV1279" s="6"/>
      <c r="BW1279" s="6"/>
      <c r="BX1279" s="6"/>
      <c r="BY1279" s="6"/>
      <c r="BZ1279" s="6"/>
      <c r="CA1279" s="6"/>
      <c r="CB1279" s="6"/>
      <c r="CC1279" s="6"/>
      <c r="CD1279" s="6"/>
      <c r="CE1279" s="6"/>
      <c r="CF1279" s="6"/>
      <c r="CG1279" s="6"/>
      <c r="CH1279" s="6"/>
      <c r="CI1279" s="6"/>
      <c r="CJ1279" s="6"/>
      <c r="CK1279" s="6"/>
      <c r="CL1279" s="6"/>
      <c r="CM1279" s="6"/>
      <c r="CN1279" s="6"/>
      <c r="CO1279" s="6"/>
      <c r="CP1279" s="6"/>
      <c r="CQ1279" s="6"/>
      <c r="CR1279" s="6"/>
      <c r="CS1279" s="6"/>
      <c r="CT1279" s="6"/>
      <c r="CU1279" s="6"/>
      <c r="CV1279" s="6"/>
      <c r="CW1279" s="6"/>
      <c r="CX1279" s="6"/>
      <c r="CY1279" s="6"/>
      <c r="CZ1279" s="6"/>
      <c r="DA1279" s="6"/>
      <c r="DB1279" s="6"/>
      <c r="DC1279" s="6"/>
      <c r="DD1279" s="6"/>
      <c r="DE1279" s="6"/>
      <c r="DF1279" s="6"/>
      <c r="DG1279" s="6"/>
      <c r="DH1279" s="6"/>
      <c r="DI1279" s="6"/>
      <c r="DJ1279" s="6"/>
      <c r="DK1279" s="6"/>
      <c r="DL1279" s="6"/>
      <c r="DM1279" s="6"/>
      <c r="DN1279" s="6"/>
      <c r="DO1279" s="6"/>
      <c r="DP1279" s="6"/>
      <c r="DQ1279" s="6"/>
      <c r="DR1279" s="6"/>
      <c r="DS1279" s="6"/>
      <c r="DT1279" s="6"/>
      <c r="DU1279" s="6"/>
      <c r="DV1279" s="6"/>
      <c r="DW1279" s="6"/>
      <c r="DX1279" s="6"/>
      <c r="DY1279" s="6"/>
      <c r="DZ1279" s="6"/>
      <c r="EA1279" s="6"/>
      <c r="EB1279" s="6"/>
      <c r="EC1279" s="6"/>
      <c r="ED1279" s="6"/>
      <c r="EE1279" s="6"/>
      <c r="EF1279" s="6"/>
      <c r="EG1279" s="6"/>
      <c r="EH1279" s="6"/>
      <c r="EI1279" s="6"/>
      <c r="EJ1279" s="6"/>
      <c r="EK1279" s="6"/>
      <c r="EL1279" s="6"/>
      <c r="EM1279" s="6"/>
      <c r="EN1279" s="6"/>
      <c r="EO1279" s="6"/>
      <c r="EP1279" s="6"/>
      <c r="EQ1279" s="6"/>
      <c r="ER1279" s="6"/>
      <c r="ES1279" s="6"/>
      <c r="ET1279" s="6"/>
      <c r="EU1279" s="6"/>
      <c r="EV1279" s="6"/>
      <c r="EW1279" s="6"/>
      <c r="EX1279" s="6"/>
      <c r="EY1279" s="6"/>
      <c r="EZ1279" s="6"/>
      <c r="FA1279" s="6"/>
      <c r="FB1279" s="6"/>
      <c r="FC1279" s="6"/>
      <c r="FD1279" s="6"/>
      <c r="FE1279" s="6"/>
      <c r="FF1279" s="6"/>
      <c r="FG1279" s="6"/>
      <c r="FH1279" s="6"/>
      <c r="FI1279" s="6"/>
      <c r="FJ1279" s="6"/>
      <c r="FK1279" s="6"/>
      <c r="FL1279" s="6"/>
      <c r="FM1279" s="6"/>
      <c r="FN1279" s="6"/>
      <c r="FO1279" s="6"/>
      <c r="FP1279" s="6"/>
      <c r="FQ1279" s="6"/>
      <c r="FR1279" s="6"/>
      <c r="FS1279" s="6"/>
      <c r="FT1279" s="6"/>
      <c r="FU1279" s="6"/>
      <c r="FV1279" s="6"/>
      <c r="FW1279" s="6"/>
      <c r="FX1279" s="6"/>
      <c r="FY1279" s="6"/>
      <c r="FZ1279" s="6"/>
      <c r="GA1279" s="6"/>
      <c r="GB1279" s="6"/>
      <c r="GC1279" s="6"/>
      <c r="GD1279" s="6"/>
      <c r="GE1279" s="6"/>
      <c r="GF1279" s="6"/>
      <c r="GG1279" s="6"/>
      <c r="GH1279" s="6"/>
      <c r="GI1279" s="6"/>
      <c r="GJ1279" s="6"/>
      <c r="GK1279" s="6"/>
      <c r="GL1279" s="6"/>
      <c r="GM1279" s="6"/>
      <c r="GN1279" s="6"/>
      <c r="GO1279" s="6"/>
      <c r="GP1279" s="6"/>
      <c r="GQ1279" s="6"/>
      <c r="GR1279" s="6"/>
      <c r="GS1279" s="6"/>
      <c r="GT1279" s="6"/>
      <c r="GU1279" s="6"/>
      <c r="GV1279" s="6"/>
      <c r="GW1279" s="6"/>
      <c r="GX1279" s="6"/>
      <c r="GY1279" s="6"/>
      <c r="GZ1279" s="6"/>
    </row>
    <row r="1280" spans="1:208" x14ac:dyDescent="0.15">
      <c r="A1280" s="153">
        <f t="shared" si="361"/>
        <v>43896</v>
      </c>
      <c r="B1280" s="23" t="str">
        <f t="shared" ca="1" si="371"/>
        <v>n.d</v>
      </c>
      <c r="C1280" s="18">
        <f t="shared" si="362"/>
        <v>285000</v>
      </c>
      <c r="D1280" s="17">
        <f ca="1">IF(A1280&lt;$B$1,VLOOKUP(A1280,[1]DI!$A$4:$B$15000,2,FALSE),0)</f>
        <v>0</v>
      </c>
      <c r="E1280" s="18">
        <f t="shared" ca="1" si="356"/>
        <v>1</v>
      </c>
      <c r="F1280" s="18">
        <f ca="1">(TRUNC(PRODUCT($E$12:$E1279),16))</f>
        <v>1.19285434303586</v>
      </c>
      <c r="G1280" s="18">
        <f t="shared" ca="1" si="373"/>
        <v>1.19285434303586</v>
      </c>
      <c r="H1280" s="18">
        <f t="shared" ca="1" si="357"/>
        <v>1</v>
      </c>
      <c r="I1280" s="17">
        <f t="shared" si="363"/>
        <v>0.03</v>
      </c>
      <c r="J1280" s="5">
        <f t="shared" si="364"/>
        <v>43724</v>
      </c>
      <c r="K1280" s="2">
        <f t="shared" si="365"/>
        <v>119</v>
      </c>
      <c r="L1280" s="27">
        <f t="shared" si="366"/>
        <v>119</v>
      </c>
      <c r="M1280" s="14">
        <f t="shared" si="358"/>
        <v>1.0140561960000001</v>
      </c>
      <c r="N1280" s="14">
        <f t="shared" ca="1" si="359"/>
        <v>1.0140561960000001</v>
      </c>
      <c r="O1280" s="27">
        <f t="shared" si="372"/>
        <v>0</v>
      </c>
      <c r="P1280" s="18">
        <f t="shared" ca="1" si="360"/>
        <v>4006.01586</v>
      </c>
      <c r="Q1280" s="3">
        <f t="shared" si="367"/>
        <v>0</v>
      </c>
      <c r="R1280" s="4" t="str">
        <f t="shared" si="368"/>
        <v>A+J=</v>
      </c>
      <c r="S1280" s="5">
        <f t="shared" si="369"/>
        <v>43906</v>
      </c>
      <c r="T1280" s="8">
        <f t="shared" si="370"/>
        <v>0</v>
      </c>
      <c r="U1280" s="7"/>
      <c r="V1280" s="7"/>
      <c r="W1280" s="7"/>
      <c r="X1280" s="8"/>
      <c r="Y1280" s="6"/>
      <c r="Z1280" s="7"/>
      <c r="AA1280" s="8"/>
      <c r="AB1280" s="8"/>
      <c r="AC1280" s="8"/>
      <c r="AD1280" s="7"/>
      <c r="AE1280" s="9"/>
      <c r="AF1280" s="7"/>
      <c r="AG1280" s="7"/>
      <c r="AH1280" s="6"/>
      <c r="AI1280" s="6"/>
      <c r="AJ1280" s="6"/>
      <c r="AK1280" s="6"/>
      <c r="AL1280" s="6"/>
      <c r="AM1280" s="6"/>
      <c r="AN1280" s="6"/>
      <c r="AO1280" s="6"/>
      <c r="AP1280" s="6"/>
      <c r="AQ1280" s="6"/>
      <c r="AR1280" s="6"/>
      <c r="AS1280" s="6"/>
      <c r="AT1280" s="6"/>
      <c r="AU1280" s="6"/>
      <c r="AV1280" s="6"/>
      <c r="AW1280" s="6"/>
      <c r="AX1280" s="6"/>
      <c r="AY1280" s="6"/>
      <c r="AZ1280" s="6"/>
      <c r="BA1280" s="6"/>
      <c r="BB1280" s="6"/>
      <c r="BC1280" s="6"/>
      <c r="BD1280" s="6"/>
      <c r="BE1280" s="6"/>
      <c r="BF1280" s="6"/>
      <c r="BG1280" s="6"/>
      <c r="BH1280" s="6"/>
      <c r="BI1280" s="6"/>
      <c r="BJ1280" s="6"/>
      <c r="BK1280" s="6"/>
      <c r="BL1280" s="6"/>
      <c r="BM1280" s="6"/>
      <c r="BN1280" s="6"/>
      <c r="BO1280" s="6"/>
      <c r="BP1280" s="6"/>
      <c r="BQ1280" s="6"/>
      <c r="BR1280" s="6"/>
      <c r="BS1280" s="6"/>
      <c r="BT1280" s="6"/>
      <c r="BU1280" s="6"/>
      <c r="BV1280" s="6"/>
      <c r="BW1280" s="6"/>
      <c r="BX1280" s="6"/>
      <c r="BY1280" s="6"/>
      <c r="BZ1280" s="6"/>
      <c r="CA1280" s="6"/>
      <c r="CB1280" s="6"/>
      <c r="CC1280" s="6"/>
      <c r="CD1280" s="6"/>
      <c r="CE1280" s="6"/>
      <c r="CF1280" s="6"/>
      <c r="CG1280" s="6"/>
      <c r="CH1280" s="6"/>
      <c r="CI1280" s="6"/>
      <c r="CJ1280" s="6"/>
      <c r="CK1280" s="6"/>
      <c r="CL1280" s="6"/>
      <c r="CM1280" s="6"/>
      <c r="CN1280" s="6"/>
      <c r="CO1280" s="6"/>
      <c r="CP1280" s="6"/>
      <c r="CQ1280" s="6"/>
      <c r="CR1280" s="6"/>
      <c r="CS1280" s="6"/>
      <c r="CT1280" s="6"/>
      <c r="CU1280" s="6"/>
      <c r="CV1280" s="6"/>
      <c r="CW1280" s="6"/>
      <c r="CX1280" s="6"/>
      <c r="CY1280" s="6"/>
      <c r="CZ1280" s="6"/>
      <c r="DA1280" s="6"/>
      <c r="DB1280" s="6"/>
      <c r="DC1280" s="6"/>
      <c r="DD1280" s="6"/>
      <c r="DE1280" s="6"/>
      <c r="DF1280" s="6"/>
      <c r="DG1280" s="6"/>
      <c r="DH1280" s="6"/>
      <c r="DI1280" s="6"/>
      <c r="DJ1280" s="6"/>
      <c r="DK1280" s="6"/>
      <c r="DL1280" s="6"/>
      <c r="DM1280" s="6"/>
      <c r="DN1280" s="6"/>
      <c r="DO1280" s="6"/>
      <c r="DP1280" s="6"/>
      <c r="DQ1280" s="6"/>
      <c r="DR1280" s="6"/>
      <c r="DS1280" s="6"/>
      <c r="DT1280" s="6"/>
      <c r="DU1280" s="6"/>
      <c r="DV1280" s="6"/>
      <c r="DW1280" s="6"/>
      <c r="DX1280" s="6"/>
      <c r="DY1280" s="6"/>
      <c r="DZ1280" s="6"/>
      <c r="EA1280" s="6"/>
      <c r="EB1280" s="6"/>
      <c r="EC1280" s="6"/>
      <c r="ED1280" s="6"/>
      <c r="EE1280" s="6"/>
      <c r="EF1280" s="6"/>
      <c r="EG1280" s="6"/>
      <c r="EH1280" s="6"/>
      <c r="EI1280" s="6"/>
      <c r="EJ1280" s="6"/>
      <c r="EK1280" s="6"/>
      <c r="EL1280" s="6"/>
      <c r="EM1280" s="6"/>
      <c r="EN1280" s="6"/>
      <c r="EO1280" s="6"/>
      <c r="EP1280" s="6"/>
      <c r="EQ1280" s="6"/>
      <c r="ER1280" s="6"/>
      <c r="ES1280" s="6"/>
      <c r="ET1280" s="6"/>
      <c r="EU1280" s="6"/>
      <c r="EV1280" s="6"/>
      <c r="EW1280" s="6"/>
      <c r="EX1280" s="6"/>
      <c r="EY1280" s="6"/>
      <c r="EZ1280" s="6"/>
      <c r="FA1280" s="6"/>
      <c r="FB1280" s="6"/>
      <c r="FC1280" s="6"/>
      <c r="FD1280" s="6"/>
      <c r="FE1280" s="6"/>
      <c r="FF1280" s="6"/>
      <c r="FG1280" s="6"/>
      <c r="FH1280" s="6"/>
      <c r="FI1280" s="6"/>
      <c r="FJ1280" s="6"/>
      <c r="FK1280" s="6"/>
      <c r="FL1280" s="6"/>
      <c r="FM1280" s="6"/>
      <c r="FN1280" s="6"/>
      <c r="FO1280" s="6"/>
      <c r="FP1280" s="6"/>
      <c r="FQ1280" s="6"/>
      <c r="FR1280" s="6"/>
      <c r="FS1280" s="6"/>
      <c r="FT1280" s="6"/>
      <c r="FU1280" s="6"/>
      <c r="FV1280" s="6"/>
      <c r="FW1280" s="6"/>
      <c r="FX1280" s="6"/>
      <c r="FY1280" s="6"/>
      <c r="FZ1280" s="6"/>
      <c r="GA1280" s="6"/>
      <c r="GB1280" s="6"/>
      <c r="GC1280" s="6"/>
      <c r="GD1280" s="6"/>
      <c r="GE1280" s="6"/>
      <c r="GF1280" s="6"/>
      <c r="GG1280" s="6"/>
      <c r="GH1280" s="6"/>
      <c r="GI1280" s="6"/>
      <c r="GJ1280" s="6"/>
      <c r="GK1280" s="6"/>
      <c r="GL1280" s="6"/>
      <c r="GM1280" s="6"/>
      <c r="GN1280" s="6"/>
      <c r="GO1280" s="6"/>
      <c r="GP1280" s="6"/>
      <c r="GQ1280" s="6"/>
      <c r="GR1280" s="6"/>
      <c r="GS1280" s="6"/>
      <c r="GT1280" s="6"/>
      <c r="GU1280" s="6"/>
      <c r="GV1280" s="6"/>
      <c r="GW1280" s="6"/>
      <c r="GX1280" s="6"/>
      <c r="GY1280" s="6"/>
      <c r="GZ1280" s="6"/>
    </row>
    <row r="1281" spans="1:208" x14ac:dyDescent="0.15">
      <c r="A1281" s="153">
        <f t="shared" si="361"/>
        <v>43897</v>
      </c>
      <c r="B1281" s="23" t="str">
        <f t="shared" ca="1" si="371"/>
        <v>n.d</v>
      </c>
      <c r="C1281" s="18">
        <f t="shared" si="362"/>
        <v>285000</v>
      </c>
      <c r="D1281" s="17">
        <f ca="1">IF(A1281&lt;$B$1,VLOOKUP(A1281,[1]DI!$A$4:$B$15000,2,FALSE),0)</f>
        <v>0</v>
      </c>
      <c r="E1281" s="18">
        <f t="shared" ca="1" si="356"/>
        <v>1</v>
      </c>
      <c r="F1281" s="18">
        <f ca="1">(TRUNC(PRODUCT($E$12:$E1280),16))</f>
        <v>1.19285434303586</v>
      </c>
      <c r="G1281" s="18">
        <f t="shared" ca="1" si="373"/>
        <v>1.19285434303586</v>
      </c>
      <c r="H1281" s="18">
        <f t="shared" ca="1" si="357"/>
        <v>1</v>
      </c>
      <c r="I1281" s="17">
        <f t="shared" si="363"/>
        <v>0.03</v>
      </c>
      <c r="J1281" s="5">
        <f t="shared" si="364"/>
        <v>43724</v>
      </c>
      <c r="K1281" s="2">
        <f t="shared" si="365"/>
        <v>119</v>
      </c>
      <c r="L1281" s="27">
        <f t="shared" si="366"/>
        <v>120</v>
      </c>
      <c r="M1281" s="14">
        <f t="shared" si="358"/>
        <v>1.0141751480000001</v>
      </c>
      <c r="N1281" s="14">
        <f t="shared" ca="1" si="359"/>
        <v>1.0141751480000001</v>
      </c>
      <c r="O1281" s="27">
        <f t="shared" si="372"/>
        <v>0</v>
      </c>
      <c r="P1281" s="18">
        <f t="shared" ca="1" si="360"/>
        <v>4039.9171799999999</v>
      </c>
      <c r="Q1281" s="3">
        <f t="shared" si="367"/>
        <v>0</v>
      </c>
      <c r="R1281" s="4" t="str">
        <f t="shared" si="368"/>
        <v>A+J=</v>
      </c>
      <c r="S1281" s="5">
        <f t="shared" si="369"/>
        <v>43906</v>
      </c>
      <c r="T1281" s="8">
        <f t="shared" si="370"/>
        <v>0</v>
      </c>
      <c r="U1281" s="7"/>
      <c r="V1281" s="7"/>
      <c r="W1281" s="7"/>
      <c r="X1281" s="8"/>
      <c r="Y1281" s="6"/>
      <c r="Z1281" s="7"/>
      <c r="AA1281" s="8"/>
      <c r="AB1281" s="8"/>
      <c r="AC1281" s="8"/>
      <c r="AD1281" s="7"/>
      <c r="AE1281" s="9"/>
      <c r="AF1281" s="7"/>
      <c r="AG1281" s="7"/>
      <c r="AH1281" s="6"/>
      <c r="AI1281" s="6"/>
      <c r="AJ1281" s="6"/>
      <c r="AK1281" s="6"/>
      <c r="AL1281" s="6"/>
      <c r="AM1281" s="6"/>
      <c r="AN1281" s="6"/>
      <c r="AO1281" s="6"/>
      <c r="AP1281" s="6"/>
      <c r="AQ1281" s="6"/>
      <c r="AR1281" s="6"/>
      <c r="AS1281" s="6"/>
      <c r="AT1281" s="6"/>
      <c r="AU1281" s="6"/>
      <c r="AV1281" s="6"/>
      <c r="AW1281" s="6"/>
      <c r="AX1281" s="6"/>
      <c r="AY1281" s="6"/>
      <c r="AZ1281" s="6"/>
      <c r="BA1281" s="6"/>
      <c r="BB1281" s="6"/>
      <c r="BC1281" s="6"/>
      <c r="BD1281" s="6"/>
      <c r="BE1281" s="6"/>
      <c r="BF1281" s="6"/>
      <c r="BG1281" s="6"/>
      <c r="BH1281" s="6"/>
      <c r="BI1281" s="6"/>
      <c r="BJ1281" s="6"/>
      <c r="BK1281" s="6"/>
      <c r="BL1281" s="6"/>
      <c r="BM1281" s="6"/>
      <c r="BN1281" s="6"/>
      <c r="BO1281" s="6"/>
      <c r="BP1281" s="6"/>
      <c r="BQ1281" s="6"/>
      <c r="BR1281" s="6"/>
      <c r="BS1281" s="6"/>
      <c r="BT1281" s="6"/>
      <c r="BU1281" s="6"/>
      <c r="BV1281" s="6"/>
      <c r="BW1281" s="6"/>
      <c r="BX1281" s="6"/>
      <c r="BY1281" s="6"/>
      <c r="BZ1281" s="6"/>
      <c r="CA1281" s="6"/>
      <c r="CB1281" s="6"/>
      <c r="CC1281" s="6"/>
      <c r="CD1281" s="6"/>
      <c r="CE1281" s="6"/>
      <c r="CF1281" s="6"/>
      <c r="CG1281" s="6"/>
      <c r="CH1281" s="6"/>
      <c r="CI1281" s="6"/>
      <c r="CJ1281" s="6"/>
      <c r="CK1281" s="6"/>
      <c r="CL1281" s="6"/>
      <c r="CM1281" s="6"/>
      <c r="CN1281" s="6"/>
      <c r="CO1281" s="6"/>
      <c r="CP1281" s="6"/>
      <c r="CQ1281" s="6"/>
      <c r="CR1281" s="6"/>
      <c r="CS1281" s="6"/>
      <c r="CT1281" s="6"/>
      <c r="CU1281" s="6"/>
      <c r="CV1281" s="6"/>
      <c r="CW1281" s="6"/>
      <c r="CX1281" s="6"/>
      <c r="CY1281" s="6"/>
      <c r="CZ1281" s="6"/>
      <c r="DA1281" s="6"/>
      <c r="DB1281" s="6"/>
      <c r="DC1281" s="6"/>
      <c r="DD1281" s="6"/>
      <c r="DE1281" s="6"/>
      <c r="DF1281" s="6"/>
      <c r="DG1281" s="6"/>
      <c r="DH1281" s="6"/>
      <c r="DI1281" s="6"/>
      <c r="DJ1281" s="6"/>
      <c r="DK1281" s="6"/>
      <c r="DL1281" s="6"/>
      <c r="DM1281" s="6"/>
      <c r="DN1281" s="6"/>
      <c r="DO1281" s="6"/>
      <c r="DP1281" s="6"/>
      <c r="DQ1281" s="6"/>
      <c r="DR1281" s="6"/>
      <c r="DS1281" s="6"/>
      <c r="DT1281" s="6"/>
      <c r="DU1281" s="6"/>
      <c r="DV1281" s="6"/>
      <c r="DW1281" s="6"/>
      <c r="DX1281" s="6"/>
      <c r="DY1281" s="6"/>
      <c r="DZ1281" s="6"/>
      <c r="EA1281" s="6"/>
      <c r="EB1281" s="6"/>
      <c r="EC1281" s="6"/>
      <c r="ED1281" s="6"/>
      <c r="EE1281" s="6"/>
      <c r="EF1281" s="6"/>
      <c r="EG1281" s="6"/>
      <c r="EH1281" s="6"/>
      <c r="EI1281" s="6"/>
      <c r="EJ1281" s="6"/>
      <c r="EK1281" s="6"/>
      <c r="EL1281" s="6"/>
      <c r="EM1281" s="6"/>
      <c r="EN1281" s="6"/>
      <c r="EO1281" s="6"/>
      <c r="EP1281" s="6"/>
      <c r="EQ1281" s="6"/>
      <c r="ER1281" s="6"/>
      <c r="ES1281" s="6"/>
      <c r="ET1281" s="6"/>
      <c r="EU1281" s="6"/>
      <c r="EV1281" s="6"/>
      <c r="EW1281" s="6"/>
      <c r="EX1281" s="6"/>
      <c r="EY1281" s="6"/>
      <c r="EZ1281" s="6"/>
      <c r="FA1281" s="6"/>
      <c r="FB1281" s="6"/>
      <c r="FC1281" s="6"/>
      <c r="FD1281" s="6"/>
      <c r="FE1281" s="6"/>
      <c r="FF1281" s="6"/>
      <c r="FG1281" s="6"/>
      <c r="FH1281" s="6"/>
      <c r="FI1281" s="6"/>
      <c r="FJ1281" s="6"/>
      <c r="FK1281" s="6"/>
      <c r="FL1281" s="6"/>
      <c r="FM1281" s="6"/>
      <c r="FN1281" s="6"/>
      <c r="FO1281" s="6"/>
      <c r="FP1281" s="6"/>
      <c r="FQ1281" s="6"/>
      <c r="FR1281" s="6"/>
      <c r="FS1281" s="6"/>
      <c r="FT1281" s="6"/>
      <c r="FU1281" s="6"/>
      <c r="FV1281" s="6"/>
      <c r="FW1281" s="6"/>
      <c r="FX1281" s="6"/>
      <c r="FY1281" s="6"/>
      <c r="FZ1281" s="6"/>
      <c r="GA1281" s="6"/>
      <c r="GB1281" s="6"/>
      <c r="GC1281" s="6"/>
      <c r="GD1281" s="6"/>
      <c r="GE1281" s="6"/>
      <c r="GF1281" s="6"/>
      <c r="GG1281" s="6"/>
      <c r="GH1281" s="6"/>
      <c r="GI1281" s="6"/>
      <c r="GJ1281" s="6"/>
      <c r="GK1281" s="6"/>
      <c r="GL1281" s="6"/>
      <c r="GM1281" s="6"/>
      <c r="GN1281" s="6"/>
      <c r="GO1281" s="6"/>
      <c r="GP1281" s="6"/>
      <c r="GQ1281" s="6"/>
      <c r="GR1281" s="6"/>
      <c r="GS1281" s="6"/>
      <c r="GT1281" s="6"/>
      <c r="GU1281" s="6"/>
      <c r="GV1281" s="6"/>
      <c r="GW1281" s="6"/>
      <c r="GX1281" s="6"/>
      <c r="GY1281" s="6"/>
      <c r="GZ1281" s="6"/>
    </row>
    <row r="1282" spans="1:208" x14ac:dyDescent="0.15">
      <c r="A1282" s="153">
        <f t="shared" si="361"/>
        <v>43898</v>
      </c>
      <c r="B1282" s="23" t="str">
        <f t="shared" ca="1" si="371"/>
        <v>n.d</v>
      </c>
      <c r="C1282" s="18">
        <f t="shared" si="362"/>
        <v>285000</v>
      </c>
      <c r="D1282" s="17">
        <f ca="1">IF(A1282&lt;$B$1,VLOOKUP(A1282,[1]DI!$A$4:$B$15000,2,FALSE),0)</f>
        <v>0</v>
      </c>
      <c r="E1282" s="18">
        <f t="shared" ca="1" si="356"/>
        <v>1</v>
      </c>
      <c r="F1282" s="18">
        <f ca="1">(TRUNC(PRODUCT($E$12:$E1281),16))</f>
        <v>1.19285434303586</v>
      </c>
      <c r="G1282" s="18">
        <f t="shared" ca="1" si="373"/>
        <v>1.19285434303586</v>
      </c>
      <c r="H1282" s="18">
        <f t="shared" ca="1" si="357"/>
        <v>1</v>
      </c>
      <c r="I1282" s="17">
        <f t="shared" si="363"/>
        <v>0.03</v>
      </c>
      <c r="J1282" s="5">
        <f t="shared" si="364"/>
        <v>43724</v>
      </c>
      <c r="K1282" s="2">
        <f t="shared" si="365"/>
        <v>119</v>
      </c>
      <c r="L1282" s="27">
        <f t="shared" si="366"/>
        <v>120</v>
      </c>
      <c r="M1282" s="14">
        <f t="shared" si="358"/>
        <v>1.0141751480000001</v>
      </c>
      <c r="N1282" s="14">
        <f t="shared" ca="1" si="359"/>
        <v>1.0141751480000001</v>
      </c>
      <c r="O1282" s="27">
        <f t="shared" si="372"/>
        <v>0</v>
      </c>
      <c r="P1282" s="18">
        <f t="shared" ca="1" si="360"/>
        <v>4039.9171799999999</v>
      </c>
      <c r="Q1282" s="3">
        <f t="shared" si="367"/>
        <v>0</v>
      </c>
      <c r="R1282" s="4" t="str">
        <f t="shared" si="368"/>
        <v>A+J=</v>
      </c>
      <c r="S1282" s="5">
        <f t="shared" si="369"/>
        <v>43906</v>
      </c>
      <c r="T1282" s="8">
        <f t="shared" si="370"/>
        <v>0</v>
      </c>
      <c r="U1282" s="7"/>
      <c r="V1282" s="7"/>
      <c r="W1282" s="7"/>
      <c r="X1282" s="8"/>
      <c r="Y1282" s="6"/>
      <c r="Z1282" s="7"/>
      <c r="AA1282" s="8"/>
      <c r="AB1282" s="8"/>
      <c r="AC1282" s="8"/>
      <c r="AD1282" s="7"/>
      <c r="AE1282" s="9"/>
      <c r="AF1282" s="7"/>
      <c r="AG1282" s="7"/>
      <c r="AH1282" s="6"/>
      <c r="AI1282" s="6"/>
      <c r="AJ1282" s="6"/>
      <c r="AK1282" s="6"/>
      <c r="AL1282" s="6"/>
      <c r="AM1282" s="6"/>
      <c r="AN1282" s="6"/>
      <c r="AO1282" s="6"/>
      <c r="AP1282" s="6"/>
      <c r="AQ1282" s="6"/>
      <c r="AR1282" s="6"/>
      <c r="AS1282" s="6"/>
      <c r="AT1282" s="6"/>
      <c r="AU1282" s="6"/>
      <c r="AV1282" s="6"/>
      <c r="AW1282" s="6"/>
      <c r="AX1282" s="6"/>
      <c r="AY1282" s="6"/>
      <c r="AZ1282" s="6"/>
      <c r="BA1282" s="6"/>
      <c r="BB1282" s="6"/>
      <c r="BC1282" s="6"/>
      <c r="BD1282" s="6"/>
      <c r="BE1282" s="6"/>
      <c r="BF1282" s="6"/>
      <c r="BG1282" s="6"/>
      <c r="BH1282" s="6"/>
      <c r="BI1282" s="6"/>
      <c r="BJ1282" s="6"/>
      <c r="BK1282" s="6"/>
      <c r="BL1282" s="6"/>
      <c r="BM1282" s="6"/>
      <c r="BN1282" s="6"/>
      <c r="BO1282" s="6"/>
      <c r="BP1282" s="6"/>
      <c r="BQ1282" s="6"/>
      <c r="BR1282" s="6"/>
      <c r="BS1282" s="6"/>
      <c r="BT1282" s="6"/>
      <c r="BU1282" s="6"/>
      <c r="BV1282" s="6"/>
      <c r="BW1282" s="6"/>
      <c r="BX1282" s="6"/>
      <c r="BY1282" s="6"/>
      <c r="BZ1282" s="6"/>
      <c r="CA1282" s="6"/>
      <c r="CB1282" s="6"/>
      <c r="CC1282" s="6"/>
      <c r="CD1282" s="6"/>
      <c r="CE1282" s="6"/>
      <c r="CF1282" s="6"/>
      <c r="CG1282" s="6"/>
      <c r="CH1282" s="6"/>
      <c r="CI1282" s="6"/>
      <c r="CJ1282" s="6"/>
      <c r="CK1282" s="6"/>
      <c r="CL1282" s="6"/>
      <c r="CM1282" s="6"/>
      <c r="CN1282" s="6"/>
      <c r="CO1282" s="6"/>
      <c r="CP1282" s="6"/>
      <c r="CQ1282" s="6"/>
      <c r="CR1282" s="6"/>
      <c r="CS1282" s="6"/>
      <c r="CT1282" s="6"/>
      <c r="CU1282" s="6"/>
      <c r="CV1282" s="6"/>
      <c r="CW1282" s="6"/>
      <c r="CX1282" s="6"/>
      <c r="CY1282" s="6"/>
      <c r="CZ1282" s="6"/>
      <c r="DA1282" s="6"/>
      <c r="DB1282" s="6"/>
      <c r="DC1282" s="6"/>
      <c r="DD1282" s="6"/>
      <c r="DE1282" s="6"/>
      <c r="DF1282" s="6"/>
      <c r="DG1282" s="6"/>
      <c r="DH1282" s="6"/>
      <c r="DI1282" s="6"/>
      <c r="DJ1282" s="6"/>
      <c r="DK1282" s="6"/>
      <c r="DL1282" s="6"/>
      <c r="DM1282" s="6"/>
      <c r="DN1282" s="6"/>
      <c r="DO1282" s="6"/>
      <c r="DP1282" s="6"/>
      <c r="DQ1282" s="6"/>
      <c r="DR1282" s="6"/>
      <c r="DS1282" s="6"/>
      <c r="DT1282" s="6"/>
      <c r="DU1282" s="6"/>
      <c r="DV1282" s="6"/>
      <c r="DW1282" s="6"/>
      <c r="DX1282" s="6"/>
      <c r="DY1282" s="6"/>
      <c r="DZ1282" s="6"/>
      <c r="EA1282" s="6"/>
      <c r="EB1282" s="6"/>
      <c r="EC1282" s="6"/>
      <c r="ED1282" s="6"/>
      <c r="EE1282" s="6"/>
      <c r="EF1282" s="6"/>
      <c r="EG1282" s="6"/>
      <c r="EH1282" s="6"/>
      <c r="EI1282" s="6"/>
      <c r="EJ1282" s="6"/>
      <c r="EK1282" s="6"/>
      <c r="EL1282" s="6"/>
      <c r="EM1282" s="6"/>
      <c r="EN1282" s="6"/>
      <c r="EO1282" s="6"/>
      <c r="EP1282" s="6"/>
      <c r="EQ1282" s="6"/>
      <c r="ER1282" s="6"/>
      <c r="ES1282" s="6"/>
      <c r="ET1282" s="6"/>
      <c r="EU1282" s="6"/>
      <c r="EV1282" s="6"/>
      <c r="EW1282" s="6"/>
      <c r="EX1282" s="6"/>
      <c r="EY1282" s="6"/>
      <c r="EZ1282" s="6"/>
      <c r="FA1282" s="6"/>
      <c r="FB1282" s="6"/>
      <c r="FC1282" s="6"/>
      <c r="FD1282" s="6"/>
      <c r="FE1282" s="6"/>
      <c r="FF1282" s="6"/>
      <c r="FG1282" s="6"/>
      <c r="FH1282" s="6"/>
      <c r="FI1282" s="6"/>
      <c r="FJ1282" s="6"/>
      <c r="FK1282" s="6"/>
      <c r="FL1282" s="6"/>
      <c r="FM1282" s="6"/>
      <c r="FN1282" s="6"/>
      <c r="FO1282" s="6"/>
      <c r="FP1282" s="6"/>
      <c r="FQ1282" s="6"/>
      <c r="FR1282" s="6"/>
      <c r="FS1282" s="6"/>
      <c r="FT1282" s="6"/>
      <c r="FU1282" s="6"/>
      <c r="FV1282" s="6"/>
      <c r="FW1282" s="6"/>
      <c r="FX1282" s="6"/>
      <c r="FY1282" s="6"/>
      <c r="FZ1282" s="6"/>
      <c r="GA1282" s="6"/>
      <c r="GB1282" s="6"/>
      <c r="GC1282" s="6"/>
      <c r="GD1282" s="6"/>
      <c r="GE1282" s="6"/>
      <c r="GF1282" s="6"/>
      <c r="GG1282" s="6"/>
      <c r="GH1282" s="6"/>
      <c r="GI1282" s="6"/>
      <c r="GJ1282" s="6"/>
      <c r="GK1282" s="6"/>
      <c r="GL1282" s="6"/>
      <c r="GM1282" s="6"/>
      <c r="GN1282" s="6"/>
      <c r="GO1282" s="6"/>
      <c r="GP1282" s="6"/>
      <c r="GQ1282" s="6"/>
      <c r="GR1282" s="6"/>
      <c r="GS1282" s="6"/>
      <c r="GT1282" s="6"/>
      <c r="GU1282" s="6"/>
      <c r="GV1282" s="6"/>
      <c r="GW1282" s="6"/>
      <c r="GX1282" s="6"/>
      <c r="GY1282" s="6"/>
      <c r="GZ1282" s="6"/>
    </row>
    <row r="1283" spans="1:208" x14ac:dyDescent="0.15">
      <c r="A1283" s="153">
        <f t="shared" si="361"/>
        <v>43899</v>
      </c>
      <c r="B1283" s="23" t="str">
        <f t="shared" ca="1" si="371"/>
        <v>n.d</v>
      </c>
      <c r="C1283" s="18">
        <f t="shared" si="362"/>
        <v>285000</v>
      </c>
      <c r="D1283" s="17">
        <f ca="1">IF(A1283&lt;$B$1,VLOOKUP(A1283,[1]DI!$A$4:$B$15000,2,FALSE),0)</f>
        <v>0</v>
      </c>
      <c r="E1283" s="18">
        <f t="shared" ca="1" si="356"/>
        <v>1</v>
      </c>
      <c r="F1283" s="18">
        <f ca="1">(TRUNC(PRODUCT($E$12:$E1282),16))</f>
        <v>1.19285434303586</v>
      </c>
      <c r="G1283" s="18">
        <f t="shared" ca="1" si="373"/>
        <v>1.19285434303586</v>
      </c>
      <c r="H1283" s="18">
        <f t="shared" ca="1" si="357"/>
        <v>1</v>
      </c>
      <c r="I1283" s="17">
        <f t="shared" si="363"/>
        <v>0.03</v>
      </c>
      <c r="J1283" s="5">
        <f t="shared" si="364"/>
        <v>43724</v>
      </c>
      <c r="K1283" s="2">
        <f t="shared" si="365"/>
        <v>120</v>
      </c>
      <c r="L1283" s="27">
        <f t="shared" si="366"/>
        <v>120</v>
      </c>
      <c r="M1283" s="14">
        <f t="shared" si="358"/>
        <v>1.0141751480000001</v>
      </c>
      <c r="N1283" s="14">
        <f t="shared" ca="1" si="359"/>
        <v>1.0141751480000001</v>
      </c>
      <c r="O1283" s="27">
        <f t="shared" si="372"/>
        <v>0</v>
      </c>
      <c r="P1283" s="18">
        <f t="shared" ca="1" si="360"/>
        <v>4039.9171799999999</v>
      </c>
      <c r="Q1283" s="3">
        <f t="shared" si="367"/>
        <v>0</v>
      </c>
      <c r="R1283" s="4" t="str">
        <f t="shared" si="368"/>
        <v>A+J=</v>
      </c>
      <c r="S1283" s="5">
        <f t="shared" si="369"/>
        <v>43906</v>
      </c>
      <c r="T1283" s="8">
        <f t="shared" si="370"/>
        <v>0</v>
      </c>
      <c r="U1283" s="7"/>
      <c r="V1283" s="7"/>
      <c r="W1283" s="7"/>
      <c r="X1283" s="8"/>
      <c r="Y1283" s="6"/>
      <c r="Z1283" s="7"/>
      <c r="AA1283" s="8"/>
      <c r="AB1283" s="8"/>
      <c r="AC1283" s="8"/>
      <c r="AD1283" s="7"/>
      <c r="AE1283" s="9"/>
      <c r="AF1283" s="7"/>
      <c r="AG1283" s="7"/>
      <c r="AH1283" s="6"/>
      <c r="AI1283" s="6"/>
      <c r="AJ1283" s="6"/>
      <c r="AK1283" s="6"/>
      <c r="AL1283" s="6"/>
      <c r="AM1283" s="6"/>
      <c r="AN1283" s="6"/>
      <c r="AO1283" s="6"/>
      <c r="AP1283" s="6"/>
      <c r="AQ1283" s="6"/>
      <c r="AR1283" s="6"/>
      <c r="AS1283" s="6"/>
      <c r="AT1283" s="6"/>
      <c r="AU1283" s="6"/>
      <c r="AV1283" s="6"/>
      <c r="AW1283" s="6"/>
      <c r="AX1283" s="6"/>
      <c r="AY1283" s="6"/>
      <c r="AZ1283" s="6"/>
      <c r="BA1283" s="6"/>
      <c r="BB1283" s="6"/>
      <c r="BC1283" s="6"/>
      <c r="BD1283" s="6"/>
      <c r="BE1283" s="6"/>
      <c r="BF1283" s="6"/>
      <c r="BG1283" s="6"/>
      <c r="BH1283" s="6"/>
      <c r="BI1283" s="6"/>
      <c r="BJ1283" s="6"/>
      <c r="BK1283" s="6"/>
      <c r="BL1283" s="6"/>
      <c r="BM1283" s="6"/>
      <c r="BN1283" s="6"/>
      <c r="BO1283" s="6"/>
      <c r="BP1283" s="6"/>
      <c r="BQ1283" s="6"/>
      <c r="BR1283" s="6"/>
      <c r="BS1283" s="6"/>
      <c r="BT1283" s="6"/>
      <c r="BU1283" s="6"/>
      <c r="BV1283" s="6"/>
      <c r="BW1283" s="6"/>
      <c r="BX1283" s="6"/>
      <c r="BY1283" s="6"/>
      <c r="BZ1283" s="6"/>
      <c r="CA1283" s="6"/>
      <c r="CB1283" s="6"/>
      <c r="CC1283" s="6"/>
      <c r="CD1283" s="6"/>
      <c r="CE1283" s="6"/>
      <c r="CF1283" s="6"/>
      <c r="CG1283" s="6"/>
      <c r="CH1283" s="6"/>
      <c r="CI1283" s="6"/>
      <c r="CJ1283" s="6"/>
      <c r="CK1283" s="6"/>
      <c r="CL1283" s="6"/>
      <c r="CM1283" s="6"/>
      <c r="CN1283" s="6"/>
      <c r="CO1283" s="6"/>
      <c r="CP1283" s="6"/>
      <c r="CQ1283" s="6"/>
      <c r="CR1283" s="6"/>
      <c r="CS1283" s="6"/>
      <c r="CT1283" s="6"/>
      <c r="CU1283" s="6"/>
      <c r="CV1283" s="6"/>
      <c r="CW1283" s="6"/>
      <c r="CX1283" s="6"/>
      <c r="CY1283" s="6"/>
      <c r="CZ1283" s="6"/>
      <c r="DA1283" s="6"/>
      <c r="DB1283" s="6"/>
      <c r="DC1283" s="6"/>
      <c r="DD1283" s="6"/>
      <c r="DE1283" s="6"/>
      <c r="DF1283" s="6"/>
      <c r="DG1283" s="6"/>
      <c r="DH1283" s="6"/>
      <c r="DI1283" s="6"/>
      <c r="DJ1283" s="6"/>
      <c r="DK1283" s="6"/>
      <c r="DL1283" s="6"/>
      <c r="DM1283" s="6"/>
      <c r="DN1283" s="6"/>
      <c r="DO1283" s="6"/>
      <c r="DP1283" s="6"/>
      <c r="DQ1283" s="6"/>
      <c r="DR1283" s="6"/>
      <c r="DS1283" s="6"/>
      <c r="DT1283" s="6"/>
      <c r="DU1283" s="6"/>
      <c r="DV1283" s="6"/>
      <c r="DW1283" s="6"/>
      <c r="DX1283" s="6"/>
      <c r="DY1283" s="6"/>
      <c r="DZ1283" s="6"/>
      <c r="EA1283" s="6"/>
      <c r="EB1283" s="6"/>
      <c r="EC1283" s="6"/>
      <c r="ED1283" s="6"/>
      <c r="EE1283" s="6"/>
      <c r="EF1283" s="6"/>
      <c r="EG1283" s="6"/>
      <c r="EH1283" s="6"/>
      <c r="EI1283" s="6"/>
      <c r="EJ1283" s="6"/>
      <c r="EK1283" s="6"/>
      <c r="EL1283" s="6"/>
      <c r="EM1283" s="6"/>
      <c r="EN1283" s="6"/>
      <c r="EO1283" s="6"/>
      <c r="EP1283" s="6"/>
      <c r="EQ1283" s="6"/>
      <c r="ER1283" s="6"/>
      <c r="ES1283" s="6"/>
      <c r="ET1283" s="6"/>
      <c r="EU1283" s="6"/>
      <c r="EV1283" s="6"/>
      <c r="EW1283" s="6"/>
      <c r="EX1283" s="6"/>
      <c r="EY1283" s="6"/>
      <c r="EZ1283" s="6"/>
      <c r="FA1283" s="6"/>
      <c r="FB1283" s="6"/>
      <c r="FC1283" s="6"/>
      <c r="FD1283" s="6"/>
      <c r="FE1283" s="6"/>
      <c r="FF1283" s="6"/>
      <c r="FG1283" s="6"/>
      <c r="FH1283" s="6"/>
      <c r="FI1283" s="6"/>
      <c r="FJ1283" s="6"/>
      <c r="FK1283" s="6"/>
      <c r="FL1283" s="6"/>
      <c r="FM1283" s="6"/>
      <c r="FN1283" s="6"/>
      <c r="FO1283" s="6"/>
      <c r="FP1283" s="6"/>
      <c r="FQ1283" s="6"/>
      <c r="FR1283" s="6"/>
      <c r="FS1283" s="6"/>
      <c r="FT1283" s="6"/>
      <c r="FU1283" s="6"/>
      <c r="FV1283" s="6"/>
      <c r="FW1283" s="6"/>
      <c r="FX1283" s="6"/>
      <c r="FY1283" s="6"/>
      <c r="FZ1283" s="6"/>
      <c r="GA1283" s="6"/>
      <c r="GB1283" s="6"/>
      <c r="GC1283" s="6"/>
      <c r="GD1283" s="6"/>
      <c r="GE1283" s="6"/>
      <c r="GF1283" s="6"/>
      <c r="GG1283" s="6"/>
      <c r="GH1283" s="6"/>
      <c r="GI1283" s="6"/>
      <c r="GJ1283" s="6"/>
      <c r="GK1283" s="6"/>
      <c r="GL1283" s="6"/>
      <c r="GM1283" s="6"/>
      <c r="GN1283" s="6"/>
      <c r="GO1283" s="6"/>
      <c r="GP1283" s="6"/>
      <c r="GQ1283" s="6"/>
      <c r="GR1283" s="6"/>
      <c r="GS1283" s="6"/>
      <c r="GT1283" s="6"/>
      <c r="GU1283" s="6"/>
      <c r="GV1283" s="6"/>
      <c r="GW1283" s="6"/>
      <c r="GX1283" s="6"/>
      <c r="GY1283" s="6"/>
      <c r="GZ1283" s="6"/>
    </row>
    <row r="1284" spans="1:208" x14ac:dyDescent="0.15">
      <c r="A1284" s="153">
        <f t="shared" si="361"/>
        <v>43900</v>
      </c>
      <c r="B1284" s="23" t="str">
        <f t="shared" ca="1" si="371"/>
        <v>n.d</v>
      </c>
      <c r="C1284" s="18">
        <f t="shared" si="362"/>
        <v>285000</v>
      </c>
      <c r="D1284" s="17">
        <f ca="1">IF(A1284&lt;$B$1,VLOOKUP(A1284,[1]DI!$A$4:$B$15000,2,FALSE),0)</f>
        <v>0</v>
      </c>
      <c r="E1284" s="18">
        <f t="shared" ca="1" si="356"/>
        <v>1</v>
      </c>
      <c r="F1284" s="18">
        <f ca="1">(TRUNC(PRODUCT($E$12:$E1283),16))</f>
        <v>1.19285434303586</v>
      </c>
      <c r="G1284" s="18">
        <f t="shared" ca="1" si="373"/>
        <v>1.19285434303586</v>
      </c>
      <c r="H1284" s="18">
        <f t="shared" ca="1" si="357"/>
        <v>1</v>
      </c>
      <c r="I1284" s="17">
        <f t="shared" si="363"/>
        <v>0.03</v>
      </c>
      <c r="J1284" s="5">
        <f t="shared" si="364"/>
        <v>43724</v>
      </c>
      <c r="K1284" s="2">
        <f t="shared" si="365"/>
        <v>121</v>
      </c>
      <c r="L1284" s="27">
        <f t="shared" si="366"/>
        <v>121</v>
      </c>
      <c r="M1284" s="14">
        <f t="shared" si="358"/>
        <v>1.014294115</v>
      </c>
      <c r="N1284" s="14">
        <f t="shared" ca="1" si="359"/>
        <v>1.014294115</v>
      </c>
      <c r="O1284" s="27">
        <f t="shared" si="372"/>
        <v>0</v>
      </c>
      <c r="P1284" s="18">
        <f t="shared" ca="1" si="360"/>
        <v>4073.8227750000001</v>
      </c>
      <c r="Q1284" s="3">
        <f t="shared" si="367"/>
        <v>0</v>
      </c>
      <c r="R1284" s="4" t="str">
        <f t="shared" si="368"/>
        <v>A+J=</v>
      </c>
      <c r="S1284" s="5">
        <f t="shared" si="369"/>
        <v>43906</v>
      </c>
      <c r="T1284" s="8">
        <f t="shared" si="370"/>
        <v>0</v>
      </c>
      <c r="U1284" s="7"/>
      <c r="V1284" s="7"/>
      <c r="W1284" s="7"/>
      <c r="X1284" s="8"/>
      <c r="Y1284" s="6"/>
      <c r="Z1284" s="7"/>
      <c r="AA1284" s="8"/>
      <c r="AB1284" s="8"/>
      <c r="AC1284" s="8"/>
      <c r="AD1284" s="7"/>
      <c r="AE1284" s="9"/>
      <c r="AF1284" s="7"/>
      <c r="AG1284" s="7"/>
      <c r="AH1284" s="6"/>
      <c r="AI1284" s="6"/>
      <c r="AJ1284" s="6"/>
      <c r="AK1284" s="6"/>
      <c r="AL1284" s="6"/>
      <c r="AM1284" s="6"/>
      <c r="AN1284" s="6"/>
      <c r="AO1284" s="6"/>
      <c r="AP1284" s="6"/>
      <c r="AQ1284" s="6"/>
      <c r="AR1284" s="6"/>
      <c r="AS1284" s="6"/>
      <c r="AT1284" s="6"/>
      <c r="AU1284" s="6"/>
      <c r="AV1284" s="6"/>
      <c r="AW1284" s="6"/>
      <c r="AX1284" s="6"/>
      <c r="AY1284" s="6"/>
      <c r="AZ1284" s="6"/>
      <c r="BA1284" s="6"/>
      <c r="BB1284" s="6"/>
      <c r="BC1284" s="6"/>
      <c r="BD1284" s="6"/>
      <c r="BE1284" s="6"/>
      <c r="BF1284" s="6"/>
      <c r="BG1284" s="6"/>
      <c r="BH1284" s="6"/>
      <c r="BI1284" s="6"/>
      <c r="BJ1284" s="6"/>
      <c r="BK1284" s="6"/>
      <c r="BL1284" s="6"/>
      <c r="BM1284" s="6"/>
      <c r="BN1284" s="6"/>
      <c r="BO1284" s="6"/>
      <c r="BP1284" s="6"/>
      <c r="BQ1284" s="6"/>
      <c r="BR1284" s="6"/>
      <c r="BS1284" s="6"/>
      <c r="BT1284" s="6"/>
      <c r="BU1284" s="6"/>
      <c r="BV1284" s="6"/>
      <c r="BW1284" s="6"/>
      <c r="BX1284" s="6"/>
      <c r="BY1284" s="6"/>
      <c r="BZ1284" s="6"/>
      <c r="CA1284" s="6"/>
      <c r="CB1284" s="6"/>
      <c r="CC1284" s="6"/>
      <c r="CD1284" s="6"/>
      <c r="CE1284" s="6"/>
      <c r="CF1284" s="6"/>
      <c r="CG1284" s="6"/>
      <c r="CH1284" s="6"/>
      <c r="CI1284" s="6"/>
      <c r="CJ1284" s="6"/>
      <c r="CK1284" s="6"/>
      <c r="CL1284" s="6"/>
      <c r="CM1284" s="6"/>
      <c r="CN1284" s="6"/>
      <c r="CO1284" s="6"/>
      <c r="CP1284" s="6"/>
      <c r="CQ1284" s="6"/>
      <c r="CR1284" s="6"/>
      <c r="CS1284" s="6"/>
      <c r="CT1284" s="6"/>
      <c r="CU1284" s="6"/>
      <c r="CV1284" s="6"/>
      <c r="CW1284" s="6"/>
      <c r="CX1284" s="6"/>
      <c r="CY1284" s="6"/>
      <c r="CZ1284" s="6"/>
      <c r="DA1284" s="6"/>
      <c r="DB1284" s="6"/>
      <c r="DC1284" s="6"/>
      <c r="DD1284" s="6"/>
      <c r="DE1284" s="6"/>
      <c r="DF1284" s="6"/>
      <c r="DG1284" s="6"/>
      <c r="DH1284" s="6"/>
      <c r="DI1284" s="6"/>
      <c r="DJ1284" s="6"/>
      <c r="DK1284" s="6"/>
      <c r="DL1284" s="6"/>
      <c r="DM1284" s="6"/>
      <c r="DN1284" s="6"/>
      <c r="DO1284" s="6"/>
      <c r="DP1284" s="6"/>
      <c r="DQ1284" s="6"/>
      <c r="DR1284" s="6"/>
      <c r="DS1284" s="6"/>
      <c r="DT1284" s="6"/>
      <c r="DU1284" s="6"/>
      <c r="DV1284" s="6"/>
      <c r="DW1284" s="6"/>
      <c r="DX1284" s="6"/>
      <c r="DY1284" s="6"/>
      <c r="DZ1284" s="6"/>
      <c r="EA1284" s="6"/>
      <c r="EB1284" s="6"/>
      <c r="EC1284" s="6"/>
      <c r="ED1284" s="6"/>
      <c r="EE1284" s="6"/>
      <c r="EF1284" s="6"/>
      <c r="EG1284" s="6"/>
      <c r="EH1284" s="6"/>
      <c r="EI1284" s="6"/>
      <c r="EJ1284" s="6"/>
      <c r="EK1284" s="6"/>
      <c r="EL1284" s="6"/>
      <c r="EM1284" s="6"/>
      <c r="EN1284" s="6"/>
      <c r="EO1284" s="6"/>
      <c r="EP1284" s="6"/>
      <c r="EQ1284" s="6"/>
      <c r="ER1284" s="6"/>
      <c r="ES1284" s="6"/>
      <c r="ET1284" s="6"/>
      <c r="EU1284" s="6"/>
      <c r="EV1284" s="6"/>
      <c r="EW1284" s="6"/>
      <c r="EX1284" s="6"/>
      <c r="EY1284" s="6"/>
      <c r="EZ1284" s="6"/>
      <c r="FA1284" s="6"/>
      <c r="FB1284" s="6"/>
      <c r="FC1284" s="6"/>
      <c r="FD1284" s="6"/>
      <c r="FE1284" s="6"/>
      <c r="FF1284" s="6"/>
      <c r="FG1284" s="6"/>
      <c r="FH1284" s="6"/>
      <c r="FI1284" s="6"/>
      <c r="FJ1284" s="6"/>
      <c r="FK1284" s="6"/>
      <c r="FL1284" s="6"/>
      <c r="FM1284" s="6"/>
      <c r="FN1284" s="6"/>
      <c r="FO1284" s="6"/>
      <c r="FP1284" s="6"/>
      <c r="FQ1284" s="6"/>
      <c r="FR1284" s="6"/>
      <c r="FS1284" s="6"/>
      <c r="FT1284" s="6"/>
      <c r="FU1284" s="6"/>
      <c r="FV1284" s="6"/>
      <c r="FW1284" s="6"/>
      <c r="FX1284" s="6"/>
      <c r="FY1284" s="6"/>
      <c r="FZ1284" s="6"/>
      <c r="GA1284" s="6"/>
      <c r="GB1284" s="6"/>
      <c r="GC1284" s="6"/>
      <c r="GD1284" s="6"/>
      <c r="GE1284" s="6"/>
      <c r="GF1284" s="6"/>
      <c r="GG1284" s="6"/>
      <c r="GH1284" s="6"/>
      <c r="GI1284" s="6"/>
      <c r="GJ1284" s="6"/>
      <c r="GK1284" s="6"/>
      <c r="GL1284" s="6"/>
      <c r="GM1284" s="6"/>
      <c r="GN1284" s="6"/>
      <c r="GO1284" s="6"/>
      <c r="GP1284" s="6"/>
      <c r="GQ1284" s="6"/>
      <c r="GR1284" s="6"/>
      <c r="GS1284" s="6"/>
      <c r="GT1284" s="6"/>
      <c r="GU1284" s="6"/>
      <c r="GV1284" s="6"/>
      <c r="GW1284" s="6"/>
      <c r="GX1284" s="6"/>
      <c r="GY1284" s="6"/>
      <c r="GZ1284" s="6"/>
    </row>
    <row r="1285" spans="1:208" x14ac:dyDescent="0.15">
      <c r="A1285" s="153">
        <f t="shared" si="361"/>
        <v>43901</v>
      </c>
      <c r="B1285" s="23" t="str">
        <f t="shared" ca="1" si="371"/>
        <v>n.d</v>
      </c>
      <c r="C1285" s="18">
        <f t="shared" si="362"/>
        <v>285000</v>
      </c>
      <c r="D1285" s="17">
        <f ca="1">IF(A1285&lt;$B$1,VLOOKUP(A1285,[1]DI!$A$4:$B$15000,2,FALSE),0)</f>
        <v>0</v>
      </c>
      <c r="E1285" s="18">
        <f t="shared" ca="1" si="356"/>
        <v>1</v>
      </c>
      <c r="F1285" s="18">
        <f ca="1">(TRUNC(PRODUCT($E$12:$E1284),16))</f>
        <v>1.19285434303586</v>
      </c>
      <c r="G1285" s="18">
        <f t="shared" ca="1" si="373"/>
        <v>1.19285434303586</v>
      </c>
      <c r="H1285" s="18">
        <f t="shared" ca="1" si="357"/>
        <v>1</v>
      </c>
      <c r="I1285" s="17">
        <f t="shared" si="363"/>
        <v>0.03</v>
      </c>
      <c r="J1285" s="5">
        <f t="shared" si="364"/>
        <v>43724</v>
      </c>
      <c r="K1285" s="2">
        <f t="shared" si="365"/>
        <v>122</v>
      </c>
      <c r="L1285" s="27">
        <f t="shared" si="366"/>
        <v>122</v>
      </c>
      <c r="M1285" s="14">
        <f t="shared" si="358"/>
        <v>1.0144130950000001</v>
      </c>
      <c r="N1285" s="14">
        <f t="shared" ca="1" si="359"/>
        <v>1.0144130950000001</v>
      </c>
      <c r="O1285" s="27">
        <f t="shared" si="372"/>
        <v>0</v>
      </c>
      <c r="P1285" s="18">
        <f t="shared" ca="1" si="360"/>
        <v>4107.7320749999999</v>
      </c>
      <c r="Q1285" s="3">
        <f t="shared" si="367"/>
        <v>0</v>
      </c>
      <c r="R1285" s="4" t="str">
        <f t="shared" si="368"/>
        <v>A+J=</v>
      </c>
      <c r="S1285" s="5">
        <f t="shared" si="369"/>
        <v>43906</v>
      </c>
      <c r="T1285" s="8">
        <f t="shared" si="370"/>
        <v>0</v>
      </c>
      <c r="U1285" s="7"/>
      <c r="V1285" s="7"/>
      <c r="W1285" s="7"/>
      <c r="X1285" s="8"/>
      <c r="Y1285" s="6"/>
      <c r="Z1285" s="7"/>
      <c r="AA1285" s="8"/>
      <c r="AB1285" s="8"/>
      <c r="AC1285" s="8"/>
      <c r="AD1285" s="7"/>
      <c r="AE1285" s="9"/>
      <c r="AF1285" s="7"/>
      <c r="AG1285" s="7"/>
      <c r="AH1285" s="6"/>
      <c r="AI1285" s="6"/>
      <c r="AJ1285" s="6"/>
      <c r="AK1285" s="6"/>
      <c r="AL1285" s="6"/>
      <c r="AM1285" s="6"/>
      <c r="AN1285" s="6"/>
      <c r="AO1285" s="6"/>
      <c r="AP1285" s="6"/>
      <c r="AQ1285" s="6"/>
      <c r="AR1285" s="6"/>
      <c r="AS1285" s="6"/>
      <c r="AT1285" s="6"/>
      <c r="AU1285" s="6"/>
      <c r="AV1285" s="6"/>
      <c r="AW1285" s="6"/>
      <c r="AX1285" s="6"/>
      <c r="AY1285" s="6"/>
      <c r="AZ1285" s="6"/>
      <c r="BA1285" s="6"/>
      <c r="BB1285" s="6"/>
      <c r="BC1285" s="6"/>
      <c r="BD1285" s="6"/>
      <c r="BE1285" s="6"/>
      <c r="BF1285" s="6"/>
      <c r="BG1285" s="6"/>
      <c r="BH1285" s="6"/>
      <c r="BI1285" s="6"/>
      <c r="BJ1285" s="6"/>
      <c r="BK1285" s="6"/>
      <c r="BL1285" s="6"/>
      <c r="BM1285" s="6"/>
      <c r="BN1285" s="6"/>
      <c r="BO1285" s="6"/>
      <c r="BP1285" s="6"/>
      <c r="BQ1285" s="6"/>
      <c r="BR1285" s="6"/>
      <c r="BS1285" s="6"/>
      <c r="BT1285" s="6"/>
      <c r="BU1285" s="6"/>
      <c r="BV1285" s="6"/>
      <c r="BW1285" s="6"/>
      <c r="BX1285" s="6"/>
      <c r="BY1285" s="6"/>
      <c r="BZ1285" s="6"/>
      <c r="CA1285" s="6"/>
      <c r="CB1285" s="6"/>
      <c r="CC1285" s="6"/>
      <c r="CD1285" s="6"/>
      <c r="CE1285" s="6"/>
      <c r="CF1285" s="6"/>
      <c r="CG1285" s="6"/>
      <c r="CH1285" s="6"/>
      <c r="CI1285" s="6"/>
      <c r="CJ1285" s="6"/>
      <c r="CK1285" s="6"/>
      <c r="CL1285" s="6"/>
      <c r="CM1285" s="6"/>
      <c r="CN1285" s="6"/>
      <c r="CO1285" s="6"/>
      <c r="CP1285" s="6"/>
      <c r="CQ1285" s="6"/>
      <c r="CR1285" s="6"/>
      <c r="CS1285" s="6"/>
      <c r="CT1285" s="6"/>
      <c r="CU1285" s="6"/>
      <c r="CV1285" s="6"/>
      <c r="CW1285" s="6"/>
      <c r="CX1285" s="6"/>
      <c r="CY1285" s="6"/>
      <c r="CZ1285" s="6"/>
      <c r="DA1285" s="6"/>
      <c r="DB1285" s="6"/>
      <c r="DC1285" s="6"/>
      <c r="DD1285" s="6"/>
      <c r="DE1285" s="6"/>
      <c r="DF1285" s="6"/>
      <c r="DG1285" s="6"/>
      <c r="DH1285" s="6"/>
      <c r="DI1285" s="6"/>
      <c r="DJ1285" s="6"/>
      <c r="DK1285" s="6"/>
      <c r="DL1285" s="6"/>
      <c r="DM1285" s="6"/>
      <c r="DN1285" s="6"/>
      <c r="DO1285" s="6"/>
      <c r="DP1285" s="6"/>
      <c r="DQ1285" s="6"/>
      <c r="DR1285" s="6"/>
      <c r="DS1285" s="6"/>
      <c r="DT1285" s="6"/>
      <c r="DU1285" s="6"/>
      <c r="DV1285" s="6"/>
      <c r="DW1285" s="6"/>
      <c r="DX1285" s="6"/>
      <c r="DY1285" s="6"/>
      <c r="DZ1285" s="6"/>
      <c r="EA1285" s="6"/>
      <c r="EB1285" s="6"/>
      <c r="EC1285" s="6"/>
      <c r="ED1285" s="6"/>
      <c r="EE1285" s="6"/>
      <c r="EF1285" s="6"/>
      <c r="EG1285" s="6"/>
      <c r="EH1285" s="6"/>
      <c r="EI1285" s="6"/>
      <c r="EJ1285" s="6"/>
      <c r="EK1285" s="6"/>
      <c r="EL1285" s="6"/>
      <c r="EM1285" s="6"/>
      <c r="EN1285" s="6"/>
      <c r="EO1285" s="6"/>
      <c r="EP1285" s="6"/>
      <c r="EQ1285" s="6"/>
      <c r="ER1285" s="6"/>
      <c r="ES1285" s="6"/>
      <c r="ET1285" s="6"/>
      <c r="EU1285" s="6"/>
      <c r="EV1285" s="6"/>
      <c r="EW1285" s="6"/>
      <c r="EX1285" s="6"/>
      <c r="EY1285" s="6"/>
      <c r="EZ1285" s="6"/>
      <c r="FA1285" s="6"/>
      <c r="FB1285" s="6"/>
      <c r="FC1285" s="6"/>
      <c r="FD1285" s="6"/>
      <c r="FE1285" s="6"/>
      <c r="FF1285" s="6"/>
      <c r="FG1285" s="6"/>
      <c r="FH1285" s="6"/>
      <c r="FI1285" s="6"/>
      <c r="FJ1285" s="6"/>
      <c r="FK1285" s="6"/>
      <c r="FL1285" s="6"/>
      <c r="FM1285" s="6"/>
      <c r="FN1285" s="6"/>
      <c r="FO1285" s="6"/>
      <c r="FP1285" s="6"/>
      <c r="FQ1285" s="6"/>
      <c r="FR1285" s="6"/>
      <c r="FS1285" s="6"/>
      <c r="FT1285" s="6"/>
      <c r="FU1285" s="6"/>
      <c r="FV1285" s="6"/>
      <c r="FW1285" s="6"/>
      <c r="FX1285" s="6"/>
      <c r="FY1285" s="6"/>
      <c r="FZ1285" s="6"/>
      <c r="GA1285" s="6"/>
      <c r="GB1285" s="6"/>
      <c r="GC1285" s="6"/>
      <c r="GD1285" s="6"/>
      <c r="GE1285" s="6"/>
      <c r="GF1285" s="6"/>
      <c r="GG1285" s="6"/>
      <c r="GH1285" s="6"/>
      <c r="GI1285" s="6"/>
      <c r="GJ1285" s="6"/>
      <c r="GK1285" s="6"/>
      <c r="GL1285" s="6"/>
      <c r="GM1285" s="6"/>
      <c r="GN1285" s="6"/>
      <c r="GO1285" s="6"/>
      <c r="GP1285" s="6"/>
      <c r="GQ1285" s="6"/>
      <c r="GR1285" s="6"/>
      <c r="GS1285" s="6"/>
      <c r="GT1285" s="6"/>
      <c r="GU1285" s="6"/>
      <c r="GV1285" s="6"/>
      <c r="GW1285" s="6"/>
      <c r="GX1285" s="6"/>
      <c r="GY1285" s="6"/>
      <c r="GZ1285" s="6"/>
    </row>
    <row r="1286" spans="1:208" x14ac:dyDescent="0.15">
      <c r="A1286" s="153">
        <f t="shared" si="361"/>
        <v>43902</v>
      </c>
      <c r="B1286" s="23" t="str">
        <f t="shared" ca="1" si="371"/>
        <v>n.d</v>
      </c>
      <c r="C1286" s="18">
        <f t="shared" si="362"/>
        <v>285000</v>
      </c>
      <c r="D1286" s="17">
        <f ca="1">IF(A1286&lt;$B$1,VLOOKUP(A1286,[1]DI!$A$4:$B$15000,2,FALSE),0)</f>
        <v>0</v>
      </c>
      <c r="E1286" s="18">
        <f t="shared" ca="1" si="356"/>
        <v>1</v>
      </c>
      <c r="F1286" s="18">
        <f ca="1">(TRUNC(PRODUCT($E$12:$E1285),16))</f>
        <v>1.19285434303586</v>
      </c>
      <c r="G1286" s="18">
        <f t="shared" ca="1" si="373"/>
        <v>1.19285434303586</v>
      </c>
      <c r="H1286" s="18">
        <f t="shared" ca="1" si="357"/>
        <v>1</v>
      </c>
      <c r="I1286" s="17">
        <f t="shared" si="363"/>
        <v>0.03</v>
      </c>
      <c r="J1286" s="5">
        <f t="shared" si="364"/>
        <v>43724</v>
      </c>
      <c r="K1286" s="2">
        <f t="shared" si="365"/>
        <v>123</v>
      </c>
      <c r="L1286" s="27">
        <f t="shared" si="366"/>
        <v>123</v>
      </c>
      <c r="M1286" s="14">
        <f t="shared" si="358"/>
        <v>1.014532089</v>
      </c>
      <c r="N1286" s="14">
        <f t="shared" ca="1" si="359"/>
        <v>1.014532089</v>
      </c>
      <c r="O1286" s="27">
        <f t="shared" si="372"/>
        <v>0</v>
      </c>
      <c r="P1286" s="18">
        <f t="shared" ca="1" si="360"/>
        <v>4141.6453650000003</v>
      </c>
      <c r="Q1286" s="3">
        <f t="shared" si="367"/>
        <v>0</v>
      </c>
      <c r="R1286" s="4" t="str">
        <f t="shared" si="368"/>
        <v>A+J=</v>
      </c>
      <c r="S1286" s="5">
        <f t="shared" si="369"/>
        <v>43906</v>
      </c>
      <c r="T1286" s="8">
        <f t="shared" si="370"/>
        <v>0</v>
      </c>
      <c r="U1286" s="7"/>
      <c r="V1286" s="7"/>
      <c r="W1286" s="7"/>
      <c r="X1286" s="8"/>
      <c r="Y1286" s="6"/>
      <c r="Z1286" s="7"/>
      <c r="AA1286" s="8"/>
      <c r="AB1286" s="8"/>
      <c r="AC1286" s="8"/>
      <c r="AD1286" s="7"/>
      <c r="AE1286" s="9"/>
      <c r="AF1286" s="7"/>
      <c r="AG1286" s="7"/>
      <c r="AH1286" s="6"/>
      <c r="AI1286" s="6"/>
      <c r="AJ1286" s="6"/>
      <c r="AK1286" s="6"/>
      <c r="AL1286" s="6"/>
      <c r="AM1286" s="6"/>
      <c r="AN1286" s="6"/>
      <c r="AO1286" s="6"/>
      <c r="AP1286" s="6"/>
      <c r="AQ1286" s="6"/>
      <c r="AR1286" s="6"/>
      <c r="AS1286" s="6"/>
      <c r="AT1286" s="6"/>
      <c r="AU1286" s="6"/>
      <c r="AV1286" s="6"/>
      <c r="AW1286" s="6"/>
      <c r="AX1286" s="6"/>
      <c r="AY1286" s="6"/>
      <c r="AZ1286" s="6"/>
      <c r="BA1286" s="6"/>
      <c r="BB1286" s="6"/>
      <c r="BC1286" s="6"/>
      <c r="BD1286" s="6"/>
      <c r="BE1286" s="6"/>
      <c r="BF1286" s="6"/>
      <c r="BG1286" s="6"/>
      <c r="BH1286" s="6"/>
      <c r="BI1286" s="6"/>
      <c r="BJ1286" s="6"/>
      <c r="BK1286" s="6"/>
      <c r="BL1286" s="6"/>
      <c r="BM1286" s="6"/>
      <c r="BN1286" s="6"/>
      <c r="BO1286" s="6"/>
      <c r="BP1286" s="6"/>
      <c r="BQ1286" s="6"/>
      <c r="BR1286" s="6"/>
      <c r="BS1286" s="6"/>
      <c r="BT1286" s="6"/>
      <c r="BU1286" s="6"/>
      <c r="BV1286" s="6"/>
      <c r="BW1286" s="6"/>
      <c r="BX1286" s="6"/>
      <c r="BY1286" s="6"/>
      <c r="BZ1286" s="6"/>
      <c r="CA1286" s="6"/>
      <c r="CB1286" s="6"/>
      <c r="CC1286" s="6"/>
      <c r="CD1286" s="6"/>
      <c r="CE1286" s="6"/>
      <c r="CF1286" s="6"/>
      <c r="CG1286" s="6"/>
      <c r="CH1286" s="6"/>
      <c r="CI1286" s="6"/>
      <c r="CJ1286" s="6"/>
      <c r="CK1286" s="6"/>
      <c r="CL1286" s="6"/>
      <c r="CM1286" s="6"/>
      <c r="CN1286" s="6"/>
      <c r="CO1286" s="6"/>
      <c r="CP1286" s="6"/>
      <c r="CQ1286" s="6"/>
      <c r="CR1286" s="6"/>
      <c r="CS1286" s="6"/>
      <c r="CT1286" s="6"/>
      <c r="CU1286" s="6"/>
      <c r="CV1286" s="6"/>
      <c r="CW1286" s="6"/>
      <c r="CX1286" s="6"/>
      <c r="CY1286" s="6"/>
      <c r="CZ1286" s="6"/>
      <c r="DA1286" s="6"/>
      <c r="DB1286" s="6"/>
      <c r="DC1286" s="6"/>
      <c r="DD1286" s="6"/>
      <c r="DE1286" s="6"/>
      <c r="DF1286" s="6"/>
      <c r="DG1286" s="6"/>
      <c r="DH1286" s="6"/>
      <c r="DI1286" s="6"/>
      <c r="DJ1286" s="6"/>
      <c r="DK1286" s="6"/>
      <c r="DL1286" s="6"/>
      <c r="DM1286" s="6"/>
      <c r="DN1286" s="6"/>
      <c r="DO1286" s="6"/>
      <c r="DP1286" s="6"/>
      <c r="DQ1286" s="6"/>
      <c r="DR1286" s="6"/>
      <c r="DS1286" s="6"/>
      <c r="DT1286" s="6"/>
      <c r="DU1286" s="6"/>
      <c r="DV1286" s="6"/>
      <c r="DW1286" s="6"/>
      <c r="DX1286" s="6"/>
      <c r="DY1286" s="6"/>
      <c r="DZ1286" s="6"/>
      <c r="EA1286" s="6"/>
      <c r="EB1286" s="6"/>
      <c r="EC1286" s="6"/>
      <c r="ED1286" s="6"/>
      <c r="EE1286" s="6"/>
      <c r="EF1286" s="6"/>
      <c r="EG1286" s="6"/>
      <c r="EH1286" s="6"/>
      <c r="EI1286" s="6"/>
      <c r="EJ1286" s="6"/>
      <c r="EK1286" s="6"/>
      <c r="EL1286" s="6"/>
      <c r="EM1286" s="6"/>
      <c r="EN1286" s="6"/>
      <c r="EO1286" s="6"/>
      <c r="EP1286" s="6"/>
      <c r="EQ1286" s="6"/>
      <c r="ER1286" s="6"/>
      <c r="ES1286" s="6"/>
      <c r="ET1286" s="6"/>
      <c r="EU1286" s="6"/>
      <c r="EV1286" s="6"/>
      <c r="EW1286" s="6"/>
      <c r="EX1286" s="6"/>
      <c r="EY1286" s="6"/>
      <c r="EZ1286" s="6"/>
      <c r="FA1286" s="6"/>
      <c r="FB1286" s="6"/>
      <c r="FC1286" s="6"/>
      <c r="FD1286" s="6"/>
      <c r="FE1286" s="6"/>
      <c r="FF1286" s="6"/>
      <c r="FG1286" s="6"/>
      <c r="FH1286" s="6"/>
      <c r="FI1286" s="6"/>
      <c r="FJ1286" s="6"/>
      <c r="FK1286" s="6"/>
      <c r="FL1286" s="6"/>
      <c r="FM1286" s="6"/>
      <c r="FN1286" s="6"/>
      <c r="FO1286" s="6"/>
      <c r="FP1286" s="6"/>
      <c r="FQ1286" s="6"/>
      <c r="FR1286" s="6"/>
      <c r="FS1286" s="6"/>
      <c r="FT1286" s="6"/>
      <c r="FU1286" s="6"/>
      <c r="FV1286" s="6"/>
      <c r="FW1286" s="6"/>
      <c r="FX1286" s="6"/>
      <c r="FY1286" s="6"/>
      <c r="FZ1286" s="6"/>
      <c r="GA1286" s="6"/>
      <c r="GB1286" s="6"/>
      <c r="GC1286" s="6"/>
      <c r="GD1286" s="6"/>
      <c r="GE1286" s="6"/>
      <c r="GF1286" s="6"/>
      <c r="GG1286" s="6"/>
      <c r="GH1286" s="6"/>
      <c r="GI1286" s="6"/>
      <c r="GJ1286" s="6"/>
      <c r="GK1286" s="6"/>
      <c r="GL1286" s="6"/>
      <c r="GM1286" s="6"/>
      <c r="GN1286" s="6"/>
      <c r="GO1286" s="6"/>
      <c r="GP1286" s="6"/>
      <c r="GQ1286" s="6"/>
      <c r="GR1286" s="6"/>
      <c r="GS1286" s="6"/>
      <c r="GT1286" s="6"/>
      <c r="GU1286" s="6"/>
      <c r="GV1286" s="6"/>
      <c r="GW1286" s="6"/>
      <c r="GX1286" s="6"/>
      <c r="GY1286" s="6"/>
      <c r="GZ1286" s="6"/>
    </row>
    <row r="1287" spans="1:208" x14ac:dyDescent="0.15">
      <c r="A1287" s="153">
        <f t="shared" si="361"/>
        <v>43903</v>
      </c>
      <c r="B1287" s="23" t="str">
        <f t="shared" ca="1" si="371"/>
        <v>n.d</v>
      </c>
      <c r="C1287" s="18">
        <f t="shared" si="362"/>
        <v>285000</v>
      </c>
      <c r="D1287" s="17">
        <f ca="1">IF(A1287&lt;$B$1,VLOOKUP(A1287,[1]DI!$A$4:$B$15000,2,FALSE),0)</f>
        <v>0</v>
      </c>
      <c r="E1287" s="18">
        <f t="shared" ca="1" si="356"/>
        <v>1</v>
      </c>
      <c r="F1287" s="18">
        <f ca="1">(TRUNC(PRODUCT($E$12:$E1286),16))</f>
        <v>1.19285434303586</v>
      </c>
      <c r="G1287" s="18">
        <f t="shared" ca="1" si="373"/>
        <v>1.19285434303586</v>
      </c>
      <c r="H1287" s="18">
        <f t="shared" ca="1" si="357"/>
        <v>1</v>
      </c>
      <c r="I1287" s="17">
        <f t="shared" si="363"/>
        <v>0.03</v>
      </c>
      <c r="J1287" s="5">
        <f t="shared" si="364"/>
        <v>43724</v>
      </c>
      <c r="K1287" s="2">
        <f t="shared" si="365"/>
        <v>124</v>
      </c>
      <c r="L1287" s="27">
        <f t="shared" si="366"/>
        <v>124</v>
      </c>
      <c r="M1287" s="14">
        <f t="shared" si="358"/>
        <v>1.0146510980000001</v>
      </c>
      <c r="N1287" s="14">
        <f t="shared" ca="1" si="359"/>
        <v>1.0146510980000001</v>
      </c>
      <c r="O1287" s="27">
        <f t="shared" si="372"/>
        <v>0</v>
      </c>
      <c r="P1287" s="18">
        <f t="shared" ca="1" si="360"/>
        <v>4175.5629300000001</v>
      </c>
      <c r="Q1287" s="3">
        <f t="shared" si="367"/>
        <v>0</v>
      </c>
      <c r="R1287" s="4" t="str">
        <f t="shared" si="368"/>
        <v>A+J=</v>
      </c>
      <c r="S1287" s="5">
        <f t="shared" si="369"/>
        <v>43906</v>
      </c>
      <c r="T1287" s="8">
        <f t="shared" si="370"/>
        <v>0</v>
      </c>
      <c r="U1287" s="7"/>
      <c r="V1287" s="7"/>
      <c r="W1287" s="7"/>
      <c r="X1287" s="8"/>
      <c r="Y1287" s="6"/>
      <c r="Z1287" s="7"/>
      <c r="AA1287" s="8"/>
      <c r="AB1287" s="8"/>
      <c r="AC1287" s="8"/>
      <c r="AD1287" s="7"/>
      <c r="AE1287" s="9"/>
      <c r="AF1287" s="7"/>
      <c r="AG1287" s="7"/>
      <c r="AH1287" s="6"/>
      <c r="AI1287" s="6"/>
      <c r="AJ1287" s="6"/>
      <c r="AK1287" s="6"/>
      <c r="AL1287" s="6"/>
      <c r="AM1287" s="6"/>
      <c r="AN1287" s="6"/>
      <c r="AO1287" s="6"/>
      <c r="AP1287" s="6"/>
      <c r="AQ1287" s="6"/>
      <c r="AR1287" s="6"/>
      <c r="AS1287" s="6"/>
      <c r="AT1287" s="6"/>
      <c r="AU1287" s="6"/>
      <c r="AV1287" s="6"/>
      <c r="AW1287" s="6"/>
      <c r="AX1287" s="6"/>
      <c r="AY1287" s="6"/>
      <c r="AZ1287" s="6"/>
      <c r="BA1287" s="6"/>
      <c r="BB1287" s="6"/>
      <c r="BC1287" s="6"/>
      <c r="BD1287" s="6"/>
      <c r="BE1287" s="6"/>
      <c r="BF1287" s="6"/>
      <c r="BG1287" s="6"/>
      <c r="BH1287" s="6"/>
      <c r="BI1287" s="6"/>
      <c r="BJ1287" s="6"/>
      <c r="BK1287" s="6"/>
      <c r="BL1287" s="6"/>
      <c r="BM1287" s="6"/>
      <c r="BN1287" s="6"/>
      <c r="BO1287" s="6"/>
      <c r="BP1287" s="6"/>
      <c r="BQ1287" s="6"/>
      <c r="BR1287" s="6"/>
      <c r="BS1287" s="6"/>
      <c r="BT1287" s="6"/>
      <c r="BU1287" s="6"/>
      <c r="BV1287" s="6"/>
      <c r="BW1287" s="6"/>
      <c r="BX1287" s="6"/>
      <c r="BY1287" s="6"/>
      <c r="BZ1287" s="6"/>
      <c r="CA1287" s="6"/>
      <c r="CB1287" s="6"/>
      <c r="CC1287" s="6"/>
      <c r="CD1287" s="6"/>
      <c r="CE1287" s="6"/>
      <c r="CF1287" s="6"/>
      <c r="CG1287" s="6"/>
      <c r="CH1287" s="6"/>
      <c r="CI1287" s="6"/>
      <c r="CJ1287" s="6"/>
      <c r="CK1287" s="6"/>
      <c r="CL1287" s="6"/>
      <c r="CM1287" s="6"/>
      <c r="CN1287" s="6"/>
      <c r="CO1287" s="6"/>
      <c r="CP1287" s="6"/>
      <c r="CQ1287" s="6"/>
      <c r="CR1287" s="6"/>
      <c r="CS1287" s="6"/>
      <c r="CT1287" s="6"/>
      <c r="CU1287" s="6"/>
      <c r="CV1287" s="6"/>
      <c r="CW1287" s="6"/>
      <c r="CX1287" s="6"/>
      <c r="CY1287" s="6"/>
      <c r="CZ1287" s="6"/>
      <c r="DA1287" s="6"/>
      <c r="DB1287" s="6"/>
      <c r="DC1287" s="6"/>
      <c r="DD1287" s="6"/>
      <c r="DE1287" s="6"/>
      <c r="DF1287" s="6"/>
      <c r="DG1287" s="6"/>
      <c r="DH1287" s="6"/>
      <c r="DI1287" s="6"/>
      <c r="DJ1287" s="6"/>
      <c r="DK1287" s="6"/>
      <c r="DL1287" s="6"/>
      <c r="DM1287" s="6"/>
      <c r="DN1287" s="6"/>
      <c r="DO1287" s="6"/>
      <c r="DP1287" s="6"/>
      <c r="DQ1287" s="6"/>
      <c r="DR1287" s="6"/>
      <c r="DS1287" s="6"/>
      <c r="DT1287" s="6"/>
      <c r="DU1287" s="6"/>
      <c r="DV1287" s="6"/>
      <c r="DW1287" s="6"/>
      <c r="DX1287" s="6"/>
      <c r="DY1287" s="6"/>
      <c r="DZ1287" s="6"/>
      <c r="EA1287" s="6"/>
      <c r="EB1287" s="6"/>
      <c r="EC1287" s="6"/>
      <c r="ED1287" s="6"/>
      <c r="EE1287" s="6"/>
      <c r="EF1287" s="6"/>
      <c r="EG1287" s="6"/>
      <c r="EH1287" s="6"/>
      <c r="EI1287" s="6"/>
      <c r="EJ1287" s="6"/>
      <c r="EK1287" s="6"/>
      <c r="EL1287" s="6"/>
      <c r="EM1287" s="6"/>
      <c r="EN1287" s="6"/>
      <c r="EO1287" s="6"/>
      <c r="EP1287" s="6"/>
      <c r="EQ1287" s="6"/>
      <c r="ER1287" s="6"/>
      <c r="ES1287" s="6"/>
      <c r="ET1287" s="6"/>
      <c r="EU1287" s="6"/>
      <c r="EV1287" s="6"/>
      <c r="EW1287" s="6"/>
      <c r="EX1287" s="6"/>
      <c r="EY1287" s="6"/>
      <c r="EZ1287" s="6"/>
      <c r="FA1287" s="6"/>
      <c r="FB1287" s="6"/>
      <c r="FC1287" s="6"/>
      <c r="FD1287" s="6"/>
      <c r="FE1287" s="6"/>
      <c r="FF1287" s="6"/>
      <c r="FG1287" s="6"/>
      <c r="FH1287" s="6"/>
      <c r="FI1287" s="6"/>
      <c r="FJ1287" s="6"/>
      <c r="FK1287" s="6"/>
      <c r="FL1287" s="6"/>
      <c r="FM1287" s="6"/>
      <c r="FN1287" s="6"/>
      <c r="FO1287" s="6"/>
      <c r="FP1287" s="6"/>
      <c r="FQ1287" s="6"/>
      <c r="FR1287" s="6"/>
      <c r="FS1287" s="6"/>
      <c r="FT1287" s="6"/>
      <c r="FU1287" s="6"/>
      <c r="FV1287" s="6"/>
      <c r="FW1287" s="6"/>
      <c r="FX1287" s="6"/>
      <c r="FY1287" s="6"/>
      <c r="FZ1287" s="6"/>
      <c r="GA1287" s="6"/>
      <c r="GB1287" s="6"/>
      <c r="GC1287" s="6"/>
      <c r="GD1287" s="6"/>
      <c r="GE1287" s="6"/>
      <c r="GF1287" s="6"/>
      <c r="GG1287" s="6"/>
      <c r="GH1287" s="6"/>
      <c r="GI1287" s="6"/>
      <c r="GJ1287" s="6"/>
      <c r="GK1287" s="6"/>
      <c r="GL1287" s="6"/>
      <c r="GM1287" s="6"/>
      <c r="GN1287" s="6"/>
      <c r="GO1287" s="6"/>
      <c r="GP1287" s="6"/>
      <c r="GQ1287" s="6"/>
      <c r="GR1287" s="6"/>
      <c r="GS1287" s="6"/>
      <c r="GT1287" s="6"/>
      <c r="GU1287" s="6"/>
      <c r="GV1287" s="6"/>
      <c r="GW1287" s="6"/>
      <c r="GX1287" s="6"/>
      <c r="GY1287" s="6"/>
      <c r="GZ1287" s="6"/>
    </row>
    <row r="1288" spans="1:208" x14ac:dyDescent="0.15">
      <c r="A1288" s="153">
        <f t="shared" si="361"/>
        <v>43904</v>
      </c>
      <c r="B1288" s="23" t="str">
        <f t="shared" ca="1" si="371"/>
        <v>n.d</v>
      </c>
      <c r="C1288" s="18">
        <f t="shared" si="362"/>
        <v>285000</v>
      </c>
      <c r="D1288" s="17">
        <f ca="1">IF(A1288&lt;$B$1,VLOOKUP(A1288,[1]DI!$A$4:$B$15000,2,FALSE),0)</f>
        <v>0</v>
      </c>
      <c r="E1288" s="18">
        <f t="shared" ca="1" si="356"/>
        <v>1</v>
      </c>
      <c r="F1288" s="18">
        <f ca="1">(TRUNC(PRODUCT($E$12:$E1287),16))</f>
        <v>1.19285434303586</v>
      </c>
      <c r="G1288" s="18">
        <f t="shared" ca="1" si="373"/>
        <v>1.19285434303586</v>
      </c>
      <c r="H1288" s="18">
        <f t="shared" ca="1" si="357"/>
        <v>1</v>
      </c>
      <c r="I1288" s="17">
        <f t="shared" si="363"/>
        <v>0.03</v>
      </c>
      <c r="J1288" s="5">
        <f t="shared" si="364"/>
        <v>43724</v>
      </c>
      <c r="K1288" s="2">
        <f t="shared" si="365"/>
        <v>124</v>
      </c>
      <c r="L1288" s="27">
        <f t="shared" si="366"/>
        <v>125</v>
      </c>
      <c r="M1288" s="14">
        <f t="shared" si="358"/>
        <v>1.0147701200000001</v>
      </c>
      <c r="N1288" s="14">
        <f t="shared" ca="1" si="359"/>
        <v>1.0147701200000001</v>
      </c>
      <c r="O1288" s="27">
        <f t="shared" si="372"/>
        <v>0</v>
      </c>
      <c r="P1288" s="18">
        <f t="shared" ca="1" si="360"/>
        <v>4209.4841999999999</v>
      </c>
      <c r="Q1288" s="3">
        <f t="shared" si="367"/>
        <v>0</v>
      </c>
      <c r="R1288" s="4" t="str">
        <f t="shared" si="368"/>
        <v>A+J=</v>
      </c>
      <c r="S1288" s="5">
        <f t="shared" si="369"/>
        <v>43906</v>
      </c>
      <c r="T1288" s="8">
        <f t="shared" si="370"/>
        <v>0</v>
      </c>
      <c r="U1288" s="7"/>
      <c r="V1288" s="7"/>
      <c r="W1288" s="7"/>
      <c r="X1288" s="8"/>
      <c r="Y1288" s="6"/>
      <c r="Z1288" s="7"/>
      <c r="AA1288" s="8"/>
      <c r="AB1288" s="8"/>
      <c r="AC1288" s="8"/>
      <c r="AD1288" s="7"/>
      <c r="AE1288" s="9"/>
      <c r="AF1288" s="7"/>
      <c r="AG1288" s="7"/>
      <c r="AH1288" s="6"/>
      <c r="AI1288" s="6"/>
      <c r="AJ1288" s="6"/>
      <c r="AK1288" s="6"/>
      <c r="AL1288" s="6"/>
      <c r="AM1288" s="6"/>
      <c r="AN1288" s="6"/>
      <c r="AO1288" s="6"/>
      <c r="AP1288" s="6"/>
      <c r="AQ1288" s="6"/>
      <c r="AR1288" s="6"/>
      <c r="AS1288" s="6"/>
      <c r="AT1288" s="6"/>
      <c r="AU1288" s="6"/>
      <c r="AV1288" s="6"/>
      <c r="AW1288" s="6"/>
      <c r="AX1288" s="6"/>
      <c r="AY1288" s="6"/>
      <c r="AZ1288" s="6"/>
      <c r="BA1288" s="6"/>
      <c r="BB1288" s="6"/>
      <c r="BC1288" s="6"/>
      <c r="BD1288" s="6"/>
      <c r="BE1288" s="6"/>
      <c r="BF1288" s="6"/>
      <c r="BG1288" s="6"/>
      <c r="BH1288" s="6"/>
      <c r="BI1288" s="6"/>
      <c r="BJ1288" s="6"/>
      <c r="BK1288" s="6"/>
      <c r="BL1288" s="6"/>
      <c r="BM1288" s="6"/>
      <c r="BN1288" s="6"/>
      <c r="BO1288" s="6"/>
      <c r="BP1288" s="6"/>
      <c r="BQ1288" s="6"/>
      <c r="BR1288" s="6"/>
      <c r="BS1288" s="6"/>
      <c r="BT1288" s="6"/>
      <c r="BU1288" s="6"/>
      <c r="BV1288" s="6"/>
      <c r="BW1288" s="6"/>
      <c r="BX1288" s="6"/>
      <c r="BY1288" s="6"/>
      <c r="BZ1288" s="6"/>
      <c r="CA1288" s="6"/>
      <c r="CB1288" s="6"/>
      <c r="CC1288" s="6"/>
      <c r="CD1288" s="6"/>
      <c r="CE1288" s="6"/>
      <c r="CF1288" s="6"/>
      <c r="CG1288" s="6"/>
      <c r="CH1288" s="6"/>
      <c r="CI1288" s="6"/>
      <c r="CJ1288" s="6"/>
      <c r="CK1288" s="6"/>
      <c r="CL1288" s="6"/>
      <c r="CM1288" s="6"/>
      <c r="CN1288" s="6"/>
      <c r="CO1288" s="6"/>
      <c r="CP1288" s="6"/>
      <c r="CQ1288" s="6"/>
      <c r="CR1288" s="6"/>
      <c r="CS1288" s="6"/>
      <c r="CT1288" s="6"/>
      <c r="CU1288" s="6"/>
      <c r="CV1288" s="6"/>
      <c r="CW1288" s="6"/>
      <c r="CX1288" s="6"/>
      <c r="CY1288" s="6"/>
      <c r="CZ1288" s="6"/>
      <c r="DA1288" s="6"/>
      <c r="DB1288" s="6"/>
      <c r="DC1288" s="6"/>
      <c r="DD1288" s="6"/>
      <c r="DE1288" s="6"/>
      <c r="DF1288" s="6"/>
      <c r="DG1288" s="6"/>
      <c r="DH1288" s="6"/>
      <c r="DI1288" s="6"/>
      <c r="DJ1288" s="6"/>
      <c r="DK1288" s="6"/>
      <c r="DL1288" s="6"/>
      <c r="DM1288" s="6"/>
      <c r="DN1288" s="6"/>
      <c r="DO1288" s="6"/>
      <c r="DP1288" s="6"/>
      <c r="DQ1288" s="6"/>
      <c r="DR1288" s="6"/>
      <c r="DS1288" s="6"/>
      <c r="DT1288" s="6"/>
      <c r="DU1288" s="6"/>
      <c r="DV1288" s="6"/>
      <c r="DW1288" s="6"/>
      <c r="DX1288" s="6"/>
      <c r="DY1288" s="6"/>
      <c r="DZ1288" s="6"/>
      <c r="EA1288" s="6"/>
      <c r="EB1288" s="6"/>
      <c r="EC1288" s="6"/>
      <c r="ED1288" s="6"/>
      <c r="EE1288" s="6"/>
      <c r="EF1288" s="6"/>
      <c r="EG1288" s="6"/>
      <c r="EH1288" s="6"/>
      <c r="EI1288" s="6"/>
      <c r="EJ1288" s="6"/>
      <c r="EK1288" s="6"/>
      <c r="EL1288" s="6"/>
      <c r="EM1288" s="6"/>
      <c r="EN1288" s="6"/>
      <c r="EO1288" s="6"/>
      <c r="EP1288" s="6"/>
      <c r="EQ1288" s="6"/>
      <c r="ER1288" s="6"/>
      <c r="ES1288" s="6"/>
      <c r="ET1288" s="6"/>
      <c r="EU1288" s="6"/>
      <c r="EV1288" s="6"/>
      <c r="EW1288" s="6"/>
      <c r="EX1288" s="6"/>
      <c r="EY1288" s="6"/>
      <c r="EZ1288" s="6"/>
      <c r="FA1288" s="6"/>
      <c r="FB1288" s="6"/>
      <c r="FC1288" s="6"/>
      <c r="FD1288" s="6"/>
      <c r="FE1288" s="6"/>
      <c r="FF1288" s="6"/>
      <c r="FG1288" s="6"/>
      <c r="FH1288" s="6"/>
      <c r="FI1288" s="6"/>
      <c r="FJ1288" s="6"/>
      <c r="FK1288" s="6"/>
      <c r="FL1288" s="6"/>
      <c r="FM1288" s="6"/>
      <c r="FN1288" s="6"/>
      <c r="FO1288" s="6"/>
      <c r="FP1288" s="6"/>
      <c r="FQ1288" s="6"/>
      <c r="FR1288" s="6"/>
      <c r="FS1288" s="6"/>
      <c r="FT1288" s="6"/>
      <c r="FU1288" s="6"/>
      <c r="FV1288" s="6"/>
      <c r="FW1288" s="6"/>
      <c r="FX1288" s="6"/>
      <c r="FY1288" s="6"/>
      <c r="FZ1288" s="6"/>
      <c r="GA1288" s="6"/>
      <c r="GB1288" s="6"/>
      <c r="GC1288" s="6"/>
      <c r="GD1288" s="6"/>
      <c r="GE1288" s="6"/>
      <c r="GF1288" s="6"/>
      <c r="GG1288" s="6"/>
      <c r="GH1288" s="6"/>
      <c r="GI1288" s="6"/>
      <c r="GJ1288" s="6"/>
      <c r="GK1288" s="6"/>
      <c r="GL1288" s="6"/>
      <c r="GM1288" s="6"/>
      <c r="GN1288" s="6"/>
      <c r="GO1288" s="6"/>
      <c r="GP1288" s="6"/>
      <c r="GQ1288" s="6"/>
      <c r="GR1288" s="6"/>
      <c r="GS1288" s="6"/>
      <c r="GT1288" s="6"/>
      <c r="GU1288" s="6"/>
      <c r="GV1288" s="6"/>
      <c r="GW1288" s="6"/>
      <c r="GX1288" s="6"/>
      <c r="GY1288" s="6"/>
      <c r="GZ1288" s="6"/>
    </row>
    <row r="1289" spans="1:208" x14ac:dyDescent="0.15">
      <c r="A1289" s="153">
        <f t="shared" si="361"/>
        <v>43905</v>
      </c>
      <c r="B1289" s="23" t="str">
        <f t="shared" ca="1" si="371"/>
        <v>n.d</v>
      </c>
      <c r="C1289" s="18">
        <f t="shared" si="362"/>
        <v>285000</v>
      </c>
      <c r="D1289" s="17">
        <f ca="1">IF(A1289&lt;$B$1,VLOOKUP(A1289,[1]DI!$A$4:$B$15000,2,FALSE),0)</f>
        <v>0</v>
      </c>
      <c r="E1289" s="18">
        <f t="shared" ca="1" si="356"/>
        <v>1</v>
      </c>
      <c r="F1289" s="18">
        <f ca="1">(TRUNC(PRODUCT($E$12:$E1288),16))</f>
        <v>1.19285434303586</v>
      </c>
      <c r="G1289" s="18">
        <f t="shared" ca="1" si="373"/>
        <v>1.19285434303586</v>
      </c>
      <c r="H1289" s="18">
        <f t="shared" ca="1" si="357"/>
        <v>1</v>
      </c>
      <c r="I1289" s="17">
        <f t="shared" si="363"/>
        <v>0.03</v>
      </c>
      <c r="J1289" s="5">
        <f t="shared" si="364"/>
        <v>43724</v>
      </c>
      <c r="K1289" s="2">
        <f t="shared" si="365"/>
        <v>124</v>
      </c>
      <c r="L1289" s="27">
        <f t="shared" si="366"/>
        <v>125</v>
      </c>
      <c r="M1289" s="14">
        <f t="shared" si="358"/>
        <v>1.0147701200000001</v>
      </c>
      <c r="N1289" s="14">
        <f t="shared" ca="1" si="359"/>
        <v>1.0147701200000001</v>
      </c>
      <c r="O1289" s="27">
        <f t="shared" si="372"/>
        <v>0</v>
      </c>
      <c r="P1289" s="18">
        <f t="shared" ca="1" si="360"/>
        <v>4209.4841999999999</v>
      </c>
      <c r="Q1289" s="3">
        <f t="shared" si="367"/>
        <v>0</v>
      </c>
      <c r="R1289" s="4" t="str">
        <f t="shared" si="368"/>
        <v>A+J=</v>
      </c>
      <c r="S1289" s="5">
        <f t="shared" si="369"/>
        <v>43906</v>
      </c>
      <c r="T1289" s="8">
        <f t="shared" si="370"/>
        <v>0</v>
      </c>
      <c r="U1289" s="7"/>
      <c r="V1289" s="7"/>
      <c r="W1289" s="7"/>
      <c r="X1289" s="8"/>
      <c r="Y1289" s="6"/>
      <c r="Z1289" s="7"/>
      <c r="AA1289" s="8"/>
      <c r="AB1289" s="8"/>
      <c r="AC1289" s="8"/>
      <c r="AD1289" s="7"/>
      <c r="AE1289" s="9"/>
      <c r="AF1289" s="7"/>
      <c r="AG1289" s="7"/>
      <c r="AH1289" s="6"/>
      <c r="AI1289" s="6"/>
      <c r="AJ1289" s="6"/>
      <c r="AK1289" s="6"/>
      <c r="AL1289" s="6"/>
      <c r="AM1289" s="6"/>
      <c r="AN1289" s="6"/>
      <c r="AO1289" s="6"/>
      <c r="AP1289" s="6"/>
      <c r="AQ1289" s="6"/>
      <c r="AR1289" s="6"/>
      <c r="AS1289" s="6"/>
      <c r="AT1289" s="6"/>
      <c r="AU1289" s="6"/>
      <c r="AV1289" s="6"/>
      <c r="AW1289" s="6"/>
      <c r="AX1289" s="6"/>
      <c r="AY1289" s="6"/>
      <c r="AZ1289" s="6"/>
      <c r="BA1289" s="6"/>
      <c r="BB1289" s="6"/>
      <c r="BC1289" s="6"/>
      <c r="BD1289" s="6"/>
      <c r="BE1289" s="6"/>
      <c r="BF1289" s="6"/>
      <c r="BG1289" s="6"/>
      <c r="BH1289" s="6"/>
      <c r="BI1289" s="6"/>
      <c r="BJ1289" s="6"/>
      <c r="BK1289" s="6"/>
      <c r="BL1289" s="6"/>
      <c r="BM1289" s="6"/>
      <c r="BN1289" s="6"/>
      <c r="BO1289" s="6"/>
      <c r="BP1289" s="6"/>
      <c r="BQ1289" s="6"/>
      <c r="BR1289" s="6"/>
      <c r="BS1289" s="6"/>
      <c r="BT1289" s="6"/>
      <c r="BU1289" s="6"/>
      <c r="BV1289" s="6"/>
      <c r="BW1289" s="6"/>
      <c r="BX1289" s="6"/>
      <c r="BY1289" s="6"/>
      <c r="BZ1289" s="6"/>
      <c r="CA1289" s="6"/>
      <c r="CB1289" s="6"/>
      <c r="CC1289" s="6"/>
      <c r="CD1289" s="6"/>
      <c r="CE1289" s="6"/>
      <c r="CF1289" s="6"/>
      <c r="CG1289" s="6"/>
      <c r="CH1289" s="6"/>
      <c r="CI1289" s="6"/>
      <c r="CJ1289" s="6"/>
      <c r="CK1289" s="6"/>
      <c r="CL1289" s="6"/>
      <c r="CM1289" s="6"/>
      <c r="CN1289" s="6"/>
      <c r="CO1289" s="6"/>
      <c r="CP1289" s="6"/>
      <c r="CQ1289" s="6"/>
      <c r="CR1289" s="6"/>
      <c r="CS1289" s="6"/>
      <c r="CT1289" s="6"/>
      <c r="CU1289" s="6"/>
      <c r="CV1289" s="6"/>
      <c r="CW1289" s="6"/>
      <c r="CX1289" s="6"/>
      <c r="CY1289" s="6"/>
      <c r="CZ1289" s="6"/>
      <c r="DA1289" s="6"/>
      <c r="DB1289" s="6"/>
      <c r="DC1289" s="6"/>
      <c r="DD1289" s="6"/>
      <c r="DE1289" s="6"/>
      <c r="DF1289" s="6"/>
      <c r="DG1289" s="6"/>
      <c r="DH1289" s="6"/>
      <c r="DI1289" s="6"/>
      <c r="DJ1289" s="6"/>
      <c r="DK1289" s="6"/>
      <c r="DL1289" s="6"/>
      <c r="DM1289" s="6"/>
      <c r="DN1289" s="6"/>
      <c r="DO1289" s="6"/>
      <c r="DP1289" s="6"/>
      <c r="DQ1289" s="6"/>
      <c r="DR1289" s="6"/>
      <c r="DS1289" s="6"/>
      <c r="DT1289" s="6"/>
      <c r="DU1289" s="6"/>
      <c r="DV1289" s="6"/>
      <c r="DW1289" s="6"/>
      <c r="DX1289" s="6"/>
      <c r="DY1289" s="6"/>
      <c r="DZ1289" s="6"/>
      <c r="EA1289" s="6"/>
      <c r="EB1289" s="6"/>
      <c r="EC1289" s="6"/>
      <c r="ED1289" s="6"/>
      <c r="EE1289" s="6"/>
      <c r="EF1289" s="6"/>
      <c r="EG1289" s="6"/>
      <c r="EH1289" s="6"/>
      <c r="EI1289" s="6"/>
      <c r="EJ1289" s="6"/>
      <c r="EK1289" s="6"/>
      <c r="EL1289" s="6"/>
      <c r="EM1289" s="6"/>
      <c r="EN1289" s="6"/>
      <c r="EO1289" s="6"/>
      <c r="EP1289" s="6"/>
      <c r="EQ1289" s="6"/>
      <c r="ER1289" s="6"/>
      <c r="ES1289" s="6"/>
      <c r="ET1289" s="6"/>
      <c r="EU1289" s="6"/>
      <c r="EV1289" s="6"/>
      <c r="EW1289" s="6"/>
      <c r="EX1289" s="6"/>
      <c r="EY1289" s="6"/>
      <c r="EZ1289" s="6"/>
      <c r="FA1289" s="6"/>
      <c r="FB1289" s="6"/>
      <c r="FC1289" s="6"/>
      <c r="FD1289" s="6"/>
      <c r="FE1289" s="6"/>
      <c r="FF1289" s="6"/>
      <c r="FG1289" s="6"/>
      <c r="FH1289" s="6"/>
      <c r="FI1289" s="6"/>
      <c r="FJ1289" s="6"/>
      <c r="FK1289" s="6"/>
      <c r="FL1289" s="6"/>
      <c r="FM1289" s="6"/>
      <c r="FN1289" s="6"/>
      <c r="FO1289" s="6"/>
      <c r="FP1289" s="6"/>
      <c r="FQ1289" s="6"/>
      <c r="FR1289" s="6"/>
      <c r="FS1289" s="6"/>
      <c r="FT1289" s="6"/>
      <c r="FU1289" s="6"/>
      <c r="FV1289" s="6"/>
      <c r="FW1289" s="6"/>
      <c r="FX1289" s="6"/>
      <c r="FY1289" s="6"/>
      <c r="FZ1289" s="6"/>
      <c r="GA1289" s="6"/>
      <c r="GB1289" s="6"/>
      <c r="GC1289" s="6"/>
      <c r="GD1289" s="6"/>
      <c r="GE1289" s="6"/>
      <c r="GF1289" s="6"/>
      <c r="GG1289" s="6"/>
      <c r="GH1289" s="6"/>
      <c r="GI1289" s="6"/>
      <c r="GJ1289" s="6"/>
      <c r="GK1289" s="6"/>
      <c r="GL1289" s="6"/>
      <c r="GM1289" s="6"/>
      <c r="GN1289" s="6"/>
      <c r="GO1289" s="6"/>
      <c r="GP1289" s="6"/>
      <c r="GQ1289" s="6"/>
      <c r="GR1289" s="6"/>
      <c r="GS1289" s="6"/>
      <c r="GT1289" s="6"/>
      <c r="GU1289" s="6"/>
      <c r="GV1289" s="6"/>
      <c r="GW1289" s="6"/>
      <c r="GX1289" s="6"/>
      <c r="GY1289" s="6"/>
      <c r="GZ1289" s="6"/>
    </row>
    <row r="1290" spans="1:208" x14ac:dyDescent="0.15">
      <c r="A1290" s="153">
        <f t="shared" si="361"/>
        <v>43906</v>
      </c>
      <c r="B1290" s="23" t="str">
        <f t="shared" ca="1" si="371"/>
        <v>n.d</v>
      </c>
      <c r="C1290" s="18">
        <f t="shared" si="362"/>
        <v>285000</v>
      </c>
      <c r="D1290" s="17">
        <f ca="1">IF(A1290&lt;$B$1,VLOOKUP(A1290,[1]DI!$A$4:$B$15000,2,FALSE),0)</f>
        <v>0</v>
      </c>
      <c r="E1290" s="18">
        <f t="shared" ca="1" si="356"/>
        <v>1</v>
      </c>
      <c r="F1290" s="18">
        <f ca="1">(TRUNC(PRODUCT($E$12:$E1289),16))</f>
        <v>1.19285434303586</v>
      </c>
      <c r="G1290" s="18">
        <f t="shared" ca="1" si="373"/>
        <v>1.19285434303586</v>
      </c>
      <c r="H1290" s="18">
        <f t="shared" ca="1" si="357"/>
        <v>1</v>
      </c>
      <c r="I1290" s="17">
        <f t="shared" si="363"/>
        <v>0.03</v>
      </c>
      <c r="J1290" s="5">
        <f t="shared" si="364"/>
        <v>43724</v>
      </c>
      <c r="K1290" s="2">
        <f t="shared" si="365"/>
        <v>125</v>
      </c>
      <c r="L1290" s="27">
        <f t="shared" si="366"/>
        <v>125</v>
      </c>
      <c r="M1290" s="14">
        <f t="shared" si="358"/>
        <v>1.0147701200000001</v>
      </c>
      <c r="N1290" s="14">
        <f t="shared" ca="1" si="359"/>
        <v>1.0147701200000001</v>
      </c>
      <c r="O1290" s="27">
        <f t="shared" si="372"/>
        <v>6</v>
      </c>
      <c r="P1290" s="18">
        <f t="shared" ca="1" si="360"/>
        <v>4209.4841999999999</v>
      </c>
      <c r="Q1290" s="3">
        <f t="shared" si="367"/>
        <v>143000</v>
      </c>
      <c r="R1290" s="4" t="str">
        <f t="shared" si="368"/>
        <v>A+J=</v>
      </c>
      <c r="S1290" s="5">
        <f t="shared" si="369"/>
        <v>43906</v>
      </c>
      <c r="T1290" s="8">
        <f t="shared" ca="1" si="370"/>
        <v>20609327.788000003</v>
      </c>
      <c r="U1290" s="7"/>
      <c r="V1290" s="7"/>
      <c r="W1290" s="7"/>
      <c r="X1290" s="8"/>
      <c r="Y1290" s="6"/>
      <c r="Z1290" s="7"/>
      <c r="AA1290" s="8"/>
      <c r="AB1290" s="8"/>
      <c r="AC1290" s="8"/>
      <c r="AD1290" s="7"/>
      <c r="AE1290" s="9"/>
      <c r="AF1290" s="7"/>
      <c r="AG1290" s="7"/>
      <c r="AH1290" s="6"/>
      <c r="AI1290" s="6"/>
      <c r="AJ1290" s="6"/>
      <c r="AK1290" s="6"/>
      <c r="AL1290" s="6"/>
      <c r="AM1290" s="6"/>
      <c r="AN1290" s="6"/>
      <c r="AO1290" s="6"/>
      <c r="AP1290" s="6"/>
      <c r="AQ1290" s="6"/>
      <c r="AR1290" s="6"/>
      <c r="AS1290" s="6"/>
      <c r="AT1290" s="6"/>
      <c r="AU1290" s="6"/>
      <c r="AV1290" s="6"/>
      <c r="AW1290" s="6"/>
      <c r="AX1290" s="6"/>
      <c r="AY1290" s="6"/>
      <c r="AZ1290" s="6"/>
      <c r="BA1290" s="6"/>
      <c r="BB1290" s="6"/>
      <c r="BC1290" s="6"/>
      <c r="BD1290" s="6"/>
      <c r="BE1290" s="6"/>
      <c r="BF1290" s="6"/>
      <c r="BG1290" s="6"/>
      <c r="BH1290" s="6"/>
      <c r="BI1290" s="6"/>
      <c r="BJ1290" s="6"/>
      <c r="BK1290" s="6"/>
      <c r="BL1290" s="6"/>
      <c r="BM1290" s="6"/>
      <c r="BN1290" s="6"/>
      <c r="BO1290" s="6"/>
      <c r="BP1290" s="6"/>
      <c r="BQ1290" s="6"/>
      <c r="BR1290" s="6"/>
      <c r="BS1290" s="6"/>
      <c r="BT1290" s="6"/>
      <c r="BU1290" s="6"/>
      <c r="BV1290" s="6"/>
      <c r="BW1290" s="6"/>
      <c r="BX1290" s="6"/>
      <c r="BY1290" s="6"/>
      <c r="BZ1290" s="6"/>
      <c r="CA1290" s="6"/>
      <c r="CB1290" s="6"/>
      <c r="CC1290" s="6"/>
      <c r="CD1290" s="6"/>
      <c r="CE1290" s="6"/>
      <c r="CF1290" s="6"/>
      <c r="CG1290" s="6"/>
      <c r="CH1290" s="6"/>
      <c r="CI1290" s="6"/>
      <c r="CJ1290" s="6"/>
      <c r="CK1290" s="6"/>
      <c r="CL1290" s="6"/>
      <c r="CM1290" s="6"/>
      <c r="CN1290" s="6"/>
      <c r="CO1290" s="6"/>
      <c r="CP1290" s="6"/>
      <c r="CQ1290" s="6"/>
      <c r="CR1290" s="6"/>
      <c r="CS1290" s="6"/>
      <c r="CT1290" s="6"/>
      <c r="CU1290" s="6"/>
      <c r="CV1290" s="6"/>
      <c r="CW1290" s="6"/>
      <c r="CX1290" s="6"/>
      <c r="CY1290" s="6"/>
      <c r="CZ1290" s="6"/>
      <c r="DA1290" s="6"/>
      <c r="DB1290" s="6"/>
      <c r="DC1290" s="6"/>
      <c r="DD1290" s="6"/>
      <c r="DE1290" s="6"/>
      <c r="DF1290" s="6"/>
      <c r="DG1290" s="6"/>
      <c r="DH1290" s="6"/>
      <c r="DI1290" s="6"/>
      <c r="DJ1290" s="6"/>
      <c r="DK1290" s="6"/>
      <c r="DL1290" s="6"/>
      <c r="DM1290" s="6"/>
      <c r="DN1290" s="6"/>
      <c r="DO1290" s="6"/>
      <c r="DP1290" s="6"/>
      <c r="DQ1290" s="6"/>
      <c r="DR1290" s="6"/>
      <c r="DS1290" s="6"/>
      <c r="DT1290" s="6"/>
      <c r="DU1290" s="6"/>
      <c r="DV1290" s="6"/>
      <c r="DW1290" s="6"/>
      <c r="DX1290" s="6"/>
      <c r="DY1290" s="6"/>
      <c r="DZ1290" s="6"/>
      <c r="EA1290" s="6"/>
      <c r="EB1290" s="6"/>
      <c r="EC1290" s="6"/>
      <c r="ED1290" s="6"/>
      <c r="EE1290" s="6"/>
      <c r="EF1290" s="6"/>
      <c r="EG1290" s="6"/>
      <c r="EH1290" s="6"/>
      <c r="EI1290" s="6"/>
      <c r="EJ1290" s="6"/>
      <c r="EK1290" s="6"/>
      <c r="EL1290" s="6"/>
      <c r="EM1290" s="6"/>
      <c r="EN1290" s="6"/>
      <c r="EO1290" s="6"/>
      <c r="EP1290" s="6"/>
      <c r="EQ1290" s="6"/>
      <c r="ER1290" s="6"/>
      <c r="ES1290" s="6"/>
      <c r="ET1290" s="6"/>
      <c r="EU1290" s="6"/>
      <c r="EV1290" s="6"/>
      <c r="EW1290" s="6"/>
      <c r="EX1290" s="6"/>
      <c r="EY1290" s="6"/>
      <c r="EZ1290" s="6"/>
      <c r="FA1290" s="6"/>
      <c r="FB1290" s="6"/>
      <c r="FC1290" s="6"/>
      <c r="FD1290" s="6"/>
      <c r="FE1290" s="6"/>
      <c r="FF1290" s="6"/>
      <c r="FG1290" s="6"/>
      <c r="FH1290" s="6"/>
      <c r="FI1290" s="6"/>
      <c r="FJ1290" s="6"/>
      <c r="FK1290" s="6"/>
      <c r="FL1290" s="6"/>
      <c r="FM1290" s="6"/>
      <c r="FN1290" s="6"/>
      <c r="FO1290" s="6"/>
      <c r="FP1290" s="6"/>
      <c r="FQ1290" s="6"/>
      <c r="FR1290" s="6"/>
      <c r="FS1290" s="6"/>
      <c r="FT1290" s="6"/>
      <c r="FU1290" s="6"/>
      <c r="FV1290" s="6"/>
      <c r="FW1290" s="6"/>
      <c r="FX1290" s="6"/>
      <c r="FY1290" s="6"/>
      <c r="FZ1290" s="6"/>
      <c r="GA1290" s="6"/>
      <c r="GB1290" s="6"/>
      <c r="GC1290" s="6"/>
      <c r="GD1290" s="6"/>
      <c r="GE1290" s="6"/>
      <c r="GF1290" s="6"/>
      <c r="GG1290" s="6"/>
      <c r="GH1290" s="6"/>
      <c r="GI1290" s="6"/>
      <c r="GJ1290" s="6"/>
      <c r="GK1290" s="6"/>
      <c r="GL1290" s="6"/>
      <c r="GM1290" s="6"/>
      <c r="GN1290" s="6"/>
      <c r="GO1290" s="6"/>
      <c r="GP1290" s="6"/>
      <c r="GQ1290" s="6"/>
      <c r="GR1290" s="6"/>
      <c r="GS1290" s="6"/>
      <c r="GT1290" s="6"/>
      <c r="GU1290" s="6"/>
      <c r="GV1290" s="6"/>
      <c r="GW1290" s="6"/>
      <c r="GX1290" s="6"/>
      <c r="GY1290" s="6"/>
      <c r="GZ1290" s="6"/>
    </row>
    <row r="1291" spans="1:208" x14ac:dyDescent="0.15">
      <c r="A1291" s="153">
        <f t="shared" si="361"/>
        <v>43907</v>
      </c>
      <c r="B1291" s="23" t="str">
        <f t="shared" ca="1" si="371"/>
        <v>n.d</v>
      </c>
      <c r="C1291" s="18">
        <f t="shared" si="362"/>
        <v>142000</v>
      </c>
      <c r="D1291" s="17">
        <f ca="1">IF(A1291&lt;$B$1,VLOOKUP(A1291,[1]DI!$A$4:$B$15000,2,FALSE),0)</f>
        <v>0</v>
      </c>
      <c r="E1291" s="18">
        <f t="shared" ca="1" si="356"/>
        <v>1</v>
      </c>
      <c r="F1291" s="18">
        <f ca="1">(TRUNC(PRODUCT($E$12:$E1290),16))</f>
        <v>1.19285434303586</v>
      </c>
      <c r="G1291" s="18">
        <f t="shared" ca="1" si="373"/>
        <v>1.19285434303586</v>
      </c>
      <c r="H1291" s="18">
        <f t="shared" ca="1" si="357"/>
        <v>1</v>
      </c>
      <c r="I1291" s="17">
        <f t="shared" si="363"/>
        <v>0.03</v>
      </c>
      <c r="J1291" s="5">
        <f t="shared" si="364"/>
        <v>43906</v>
      </c>
      <c r="K1291" s="2">
        <f t="shared" si="365"/>
        <v>1</v>
      </c>
      <c r="L1291" s="27">
        <f t="shared" si="366"/>
        <v>1</v>
      </c>
      <c r="M1291" s="14">
        <f t="shared" si="358"/>
        <v>1.000117304</v>
      </c>
      <c r="N1291" s="14">
        <f t="shared" ca="1" si="359"/>
        <v>1.000117304</v>
      </c>
      <c r="O1291" s="27">
        <f t="shared" si="372"/>
        <v>0</v>
      </c>
      <c r="P1291" s="18">
        <f t="shared" ca="1" si="360"/>
        <v>16.657167990000001</v>
      </c>
      <c r="Q1291" s="3">
        <f t="shared" si="367"/>
        <v>0</v>
      </c>
      <c r="R1291" s="4" t="str">
        <f t="shared" si="368"/>
        <v>A+J=</v>
      </c>
      <c r="S1291" s="5">
        <f t="shared" si="369"/>
        <v>44089</v>
      </c>
      <c r="T1291" s="8">
        <f t="shared" si="370"/>
        <v>0</v>
      </c>
      <c r="U1291" s="7"/>
      <c r="V1291" s="7"/>
      <c r="W1291" s="7"/>
      <c r="X1291" s="8"/>
      <c r="Y1291" s="6"/>
      <c r="Z1291" s="7"/>
      <c r="AA1291" s="8"/>
      <c r="AB1291" s="8"/>
      <c r="AC1291" s="8"/>
      <c r="AD1291" s="7"/>
      <c r="AE1291" s="9"/>
      <c r="AF1291" s="7"/>
      <c r="AG1291" s="7"/>
      <c r="AH1291" s="6"/>
      <c r="AI1291" s="6"/>
      <c r="AJ1291" s="6"/>
      <c r="AK1291" s="6"/>
      <c r="AL1291" s="6"/>
      <c r="AM1291" s="6"/>
      <c r="AN1291" s="6"/>
      <c r="AO1291" s="6"/>
      <c r="AP1291" s="6"/>
      <c r="AQ1291" s="6"/>
      <c r="AR1291" s="6"/>
      <c r="AS1291" s="6"/>
      <c r="AT1291" s="6"/>
      <c r="AU1291" s="6"/>
      <c r="AV1291" s="6"/>
      <c r="AW1291" s="6"/>
      <c r="AX1291" s="6"/>
      <c r="AY1291" s="6"/>
      <c r="AZ1291" s="6"/>
      <c r="BA1291" s="6"/>
      <c r="BB1291" s="6"/>
      <c r="BC1291" s="6"/>
      <c r="BD1291" s="6"/>
      <c r="BE1291" s="6"/>
      <c r="BF1291" s="6"/>
      <c r="BG1291" s="6"/>
      <c r="BH1291" s="6"/>
      <c r="BI1291" s="6"/>
      <c r="BJ1291" s="6"/>
      <c r="BK1291" s="6"/>
      <c r="BL1291" s="6"/>
      <c r="BM1291" s="6"/>
      <c r="BN1291" s="6"/>
      <c r="BO1291" s="6"/>
      <c r="BP1291" s="6"/>
      <c r="BQ1291" s="6"/>
      <c r="BR1291" s="6"/>
      <c r="BS1291" s="6"/>
      <c r="BT1291" s="6"/>
      <c r="BU1291" s="6"/>
      <c r="BV1291" s="6"/>
      <c r="BW1291" s="6"/>
      <c r="BX1291" s="6"/>
      <c r="BY1291" s="6"/>
      <c r="BZ1291" s="6"/>
      <c r="CA1291" s="6"/>
      <c r="CB1291" s="6"/>
      <c r="CC1291" s="6"/>
      <c r="CD1291" s="6"/>
      <c r="CE1291" s="6"/>
      <c r="CF1291" s="6"/>
      <c r="CG1291" s="6"/>
      <c r="CH1291" s="6"/>
      <c r="CI1291" s="6"/>
      <c r="CJ1291" s="6"/>
      <c r="CK1291" s="6"/>
      <c r="CL1291" s="6"/>
      <c r="CM1291" s="6"/>
      <c r="CN1291" s="6"/>
      <c r="CO1291" s="6"/>
      <c r="CP1291" s="6"/>
      <c r="CQ1291" s="6"/>
      <c r="CR1291" s="6"/>
      <c r="CS1291" s="6"/>
      <c r="CT1291" s="6"/>
      <c r="CU1291" s="6"/>
      <c r="CV1291" s="6"/>
      <c r="CW1291" s="6"/>
      <c r="CX1291" s="6"/>
      <c r="CY1291" s="6"/>
      <c r="CZ1291" s="6"/>
      <c r="DA1291" s="6"/>
      <c r="DB1291" s="6"/>
      <c r="DC1291" s="6"/>
      <c r="DD1291" s="6"/>
      <c r="DE1291" s="6"/>
      <c r="DF1291" s="6"/>
      <c r="DG1291" s="6"/>
      <c r="DH1291" s="6"/>
      <c r="DI1291" s="6"/>
      <c r="DJ1291" s="6"/>
      <c r="DK1291" s="6"/>
      <c r="DL1291" s="6"/>
      <c r="DM1291" s="6"/>
      <c r="DN1291" s="6"/>
      <c r="DO1291" s="6"/>
      <c r="DP1291" s="6"/>
      <c r="DQ1291" s="6"/>
      <c r="DR1291" s="6"/>
      <c r="DS1291" s="6"/>
      <c r="DT1291" s="6"/>
      <c r="DU1291" s="6"/>
      <c r="DV1291" s="6"/>
      <c r="DW1291" s="6"/>
      <c r="DX1291" s="6"/>
      <c r="DY1291" s="6"/>
      <c r="DZ1291" s="6"/>
      <c r="EA1291" s="6"/>
      <c r="EB1291" s="6"/>
      <c r="EC1291" s="6"/>
      <c r="ED1291" s="6"/>
      <c r="EE1291" s="6"/>
      <c r="EF1291" s="6"/>
      <c r="EG1291" s="6"/>
      <c r="EH1291" s="6"/>
      <c r="EI1291" s="6"/>
      <c r="EJ1291" s="6"/>
      <c r="EK1291" s="6"/>
      <c r="EL1291" s="6"/>
      <c r="EM1291" s="6"/>
      <c r="EN1291" s="6"/>
      <c r="EO1291" s="6"/>
      <c r="EP1291" s="6"/>
      <c r="EQ1291" s="6"/>
      <c r="ER1291" s="6"/>
      <c r="ES1291" s="6"/>
      <c r="ET1291" s="6"/>
      <c r="EU1291" s="6"/>
      <c r="EV1291" s="6"/>
      <c r="EW1291" s="6"/>
      <c r="EX1291" s="6"/>
      <c r="EY1291" s="6"/>
      <c r="EZ1291" s="6"/>
      <c r="FA1291" s="6"/>
      <c r="FB1291" s="6"/>
      <c r="FC1291" s="6"/>
      <c r="FD1291" s="6"/>
      <c r="FE1291" s="6"/>
      <c r="FF1291" s="6"/>
      <c r="FG1291" s="6"/>
      <c r="FH1291" s="6"/>
      <c r="FI1291" s="6"/>
      <c r="FJ1291" s="6"/>
      <c r="FK1291" s="6"/>
      <c r="FL1291" s="6"/>
      <c r="FM1291" s="6"/>
      <c r="FN1291" s="6"/>
      <c r="FO1291" s="6"/>
      <c r="FP1291" s="6"/>
      <c r="FQ1291" s="6"/>
      <c r="FR1291" s="6"/>
      <c r="FS1291" s="6"/>
      <c r="FT1291" s="6"/>
      <c r="FU1291" s="6"/>
      <c r="FV1291" s="6"/>
      <c r="FW1291" s="6"/>
      <c r="FX1291" s="6"/>
      <c r="FY1291" s="6"/>
      <c r="FZ1291" s="6"/>
      <c r="GA1291" s="6"/>
      <c r="GB1291" s="6"/>
      <c r="GC1291" s="6"/>
      <c r="GD1291" s="6"/>
      <c r="GE1291" s="6"/>
      <c r="GF1291" s="6"/>
      <c r="GG1291" s="6"/>
      <c r="GH1291" s="6"/>
      <c r="GI1291" s="6"/>
      <c r="GJ1291" s="6"/>
      <c r="GK1291" s="6"/>
      <c r="GL1291" s="6"/>
      <c r="GM1291" s="6"/>
      <c r="GN1291" s="6"/>
      <c r="GO1291" s="6"/>
      <c r="GP1291" s="6"/>
      <c r="GQ1291" s="6"/>
      <c r="GR1291" s="6"/>
      <c r="GS1291" s="6"/>
      <c r="GT1291" s="6"/>
      <c r="GU1291" s="6"/>
      <c r="GV1291" s="6"/>
      <c r="GW1291" s="6"/>
      <c r="GX1291" s="6"/>
      <c r="GY1291" s="6"/>
      <c r="GZ1291" s="6"/>
    </row>
    <row r="1292" spans="1:208" x14ac:dyDescent="0.15">
      <c r="A1292" s="153">
        <f t="shared" si="361"/>
        <v>43908</v>
      </c>
      <c r="B1292" s="23" t="str">
        <f t="shared" ca="1" si="371"/>
        <v>n.d</v>
      </c>
      <c r="C1292" s="18">
        <f t="shared" si="362"/>
        <v>142000</v>
      </c>
      <c r="D1292" s="17">
        <f ca="1">IF(A1292&lt;$B$1,VLOOKUP(A1292,[1]DI!$A$4:$B$15000,2,FALSE),0)</f>
        <v>0</v>
      </c>
      <c r="E1292" s="18">
        <f t="shared" ref="E1292:E1355" ca="1" si="374">IF(A1292&lt;A$10,1,ROUND(((1+D1292)^(1/252)),8))</f>
        <v>1</v>
      </c>
      <c r="F1292" s="18">
        <f ca="1">(TRUNC(PRODUCT($E$12:$E1291),16))</f>
        <v>1.19285434303586</v>
      </c>
      <c r="G1292" s="18">
        <f t="shared" ca="1" si="373"/>
        <v>1.19285434303586</v>
      </c>
      <c r="H1292" s="18">
        <f t="shared" ref="H1292:H1355" ca="1" si="375">ROUND(F1292/G1292,8)</f>
        <v>1</v>
      </c>
      <c r="I1292" s="17">
        <f t="shared" si="363"/>
        <v>0.03</v>
      </c>
      <c r="J1292" s="5">
        <f t="shared" si="364"/>
        <v>43906</v>
      </c>
      <c r="K1292" s="2">
        <f t="shared" si="365"/>
        <v>2</v>
      </c>
      <c r="L1292" s="27">
        <f t="shared" si="366"/>
        <v>2</v>
      </c>
      <c r="M1292" s="14">
        <f t="shared" ref="M1292:M1355" si="376">ROUND((I1292+1)^(L1292/252),9)</f>
        <v>1.0002346209999999</v>
      </c>
      <c r="N1292" s="14">
        <f t="shared" ref="N1292:N1355" ca="1" si="377">ROUND(H1292*M1292,9)</f>
        <v>1.0002346209999999</v>
      </c>
      <c r="O1292" s="27">
        <f t="shared" si="372"/>
        <v>0</v>
      </c>
      <c r="P1292" s="18">
        <f t="shared" ref="P1292:P1355" ca="1" si="378">TRUNC(((N1292-1)*C1292),8)</f>
        <v>33.316181989999997</v>
      </c>
      <c r="Q1292" s="3">
        <f t="shared" si="367"/>
        <v>0</v>
      </c>
      <c r="R1292" s="4" t="str">
        <f t="shared" si="368"/>
        <v>A+J=</v>
      </c>
      <c r="S1292" s="5">
        <f t="shared" si="369"/>
        <v>44089</v>
      </c>
      <c r="T1292" s="8">
        <f t="shared" si="370"/>
        <v>0</v>
      </c>
      <c r="U1292" s="7"/>
      <c r="V1292" s="7"/>
      <c r="W1292" s="7"/>
      <c r="X1292" s="8"/>
      <c r="Y1292" s="6"/>
      <c r="Z1292" s="7"/>
      <c r="AA1292" s="8"/>
      <c r="AB1292" s="8"/>
      <c r="AC1292" s="8"/>
      <c r="AD1292" s="7"/>
      <c r="AE1292" s="9"/>
      <c r="AF1292" s="7"/>
      <c r="AG1292" s="7"/>
      <c r="AH1292" s="6"/>
      <c r="AI1292" s="6"/>
      <c r="AJ1292" s="6"/>
      <c r="AK1292" s="6"/>
      <c r="AL1292" s="6"/>
      <c r="AM1292" s="6"/>
      <c r="AN1292" s="6"/>
      <c r="AO1292" s="6"/>
      <c r="AP1292" s="6"/>
      <c r="AQ1292" s="6"/>
      <c r="AR1292" s="6"/>
      <c r="AS1292" s="6"/>
      <c r="AT1292" s="6"/>
      <c r="AU1292" s="6"/>
      <c r="AV1292" s="6"/>
      <c r="AW1292" s="6"/>
      <c r="AX1292" s="6"/>
      <c r="AY1292" s="6"/>
      <c r="AZ1292" s="6"/>
      <c r="BA1292" s="6"/>
      <c r="BB1292" s="6"/>
      <c r="BC1292" s="6"/>
      <c r="BD1292" s="6"/>
      <c r="BE1292" s="6"/>
      <c r="BF1292" s="6"/>
      <c r="BG1292" s="6"/>
      <c r="BH1292" s="6"/>
      <c r="BI1292" s="6"/>
      <c r="BJ1292" s="6"/>
      <c r="BK1292" s="6"/>
      <c r="BL1292" s="6"/>
      <c r="BM1292" s="6"/>
      <c r="BN1292" s="6"/>
      <c r="BO1292" s="6"/>
      <c r="BP1292" s="6"/>
      <c r="BQ1292" s="6"/>
      <c r="BR1292" s="6"/>
      <c r="BS1292" s="6"/>
      <c r="BT1292" s="6"/>
      <c r="BU1292" s="6"/>
      <c r="BV1292" s="6"/>
      <c r="BW1292" s="6"/>
      <c r="BX1292" s="6"/>
      <c r="BY1292" s="6"/>
      <c r="BZ1292" s="6"/>
      <c r="CA1292" s="6"/>
      <c r="CB1292" s="6"/>
      <c r="CC1292" s="6"/>
      <c r="CD1292" s="6"/>
      <c r="CE1292" s="6"/>
      <c r="CF1292" s="6"/>
      <c r="CG1292" s="6"/>
      <c r="CH1292" s="6"/>
      <c r="CI1292" s="6"/>
      <c r="CJ1292" s="6"/>
      <c r="CK1292" s="6"/>
      <c r="CL1292" s="6"/>
      <c r="CM1292" s="6"/>
      <c r="CN1292" s="6"/>
      <c r="CO1292" s="6"/>
      <c r="CP1292" s="6"/>
      <c r="CQ1292" s="6"/>
      <c r="CR1292" s="6"/>
      <c r="CS1292" s="6"/>
      <c r="CT1292" s="6"/>
      <c r="CU1292" s="6"/>
      <c r="CV1292" s="6"/>
      <c r="CW1292" s="6"/>
      <c r="CX1292" s="6"/>
      <c r="CY1292" s="6"/>
      <c r="CZ1292" s="6"/>
      <c r="DA1292" s="6"/>
      <c r="DB1292" s="6"/>
      <c r="DC1292" s="6"/>
      <c r="DD1292" s="6"/>
      <c r="DE1292" s="6"/>
      <c r="DF1292" s="6"/>
      <c r="DG1292" s="6"/>
      <c r="DH1292" s="6"/>
      <c r="DI1292" s="6"/>
      <c r="DJ1292" s="6"/>
      <c r="DK1292" s="6"/>
      <c r="DL1292" s="6"/>
      <c r="DM1292" s="6"/>
      <c r="DN1292" s="6"/>
      <c r="DO1292" s="6"/>
      <c r="DP1292" s="6"/>
      <c r="DQ1292" s="6"/>
      <c r="DR1292" s="6"/>
      <c r="DS1292" s="6"/>
      <c r="DT1292" s="6"/>
      <c r="DU1292" s="6"/>
      <c r="DV1292" s="6"/>
      <c r="DW1292" s="6"/>
      <c r="DX1292" s="6"/>
      <c r="DY1292" s="6"/>
      <c r="DZ1292" s="6"/>
      <c r="EA1292" s="6"/>
      <c r="EB1292" s="6"/>
      <c r="EC1292" s="6"/>
      <c r="ED1292" s="6"/>
      <c r="EE1292" s="6"/>
      <c r="EF1292" s="6"/>
      <c r="EG1292" s="6"/>
      <c r="EH1292" s="6"/>
      <c r="EI1292" s="6"/>
      <c r="EJ1292" s="6"/>
      <c r="EK1292" s="6"/>
      <c r="EL1292" s="6"/>
      <c r="EM1292" s="6"/>
      <c r="EN1292" s="6"/>
      <c r="EO1292" s="6"/>
      <c r="EP1292" s="6"/>
      <c r="EQ1292" s="6"/>
      <c r="ER1292" s="6"/>
      <c r="ES1292" s="6"/>
      <c r="ET1292" s="6"/>
      <c r="EU1292" s="6"/>
      <c r="EV1292" s="6"/>
      <c r="EW1292" s="6"/>
      <c r="EX1292" s="6"/>
      <c r="EY1292" s="6"/>
      <c r="EZ1292" s="6"/>
      <c r="FA1292" s="6"/>
      <c r="FB1292" s="6"/>
      <c r="FC1292" s="6"/>
      <c r="FD1292" s="6"/>
      <c r="FE1292" s="6"/>
      <c r="FF1292" s="6"/>
      <c r="FG1292" s="6"/>
      <c r="FH1292" s="6"/>
      <c r="FI1292" s="6"/>
      <c r="FJ1292" s="6"/>
      <c r="FK1292" s="6"/>
      <c r="FL1292" s="6"/>
      <c r="FM1292" s="6"/>
      <c r="FN1292" s="6"/>
      <c r="FO1292" s="6"/>
      <c r="FP1292" s="6"/>
      <c r="FQ1292" s="6"/>
      <c r="FR1292" s="6"/>
      <c r="FS1292" s="6"/>
      <c r="FT1292" s="6"/>
      <c r="FU1292" s="6"/>
      <c r="FV1292" s="6"/>
      <c r="FW1292" s="6"/>
      <c r="FX1292" s="6"/>
      <c r="FY1292" s="6"/>
      <c r="FZ1292" s="6"/>
      <c r="GA1292" s="6"/>
      <c r="GB1292" s="6"/>
      <c r="GC1292" s="6"/>
      <c r="GD1292" s="6"/>
      <c r="GE1292" s="6"/>
      <c r="GF1292" s="6"/>
      <c r="GG1292" s="6"/>
      <c r="GH1292" s="6"/>
      <c r="GI1292" s="6"/>
      <c r="GJ1292" s="6"/>
      <c r="GK1292" s="6"/>
      <c r="GL1292" s="6"/>
      <c r="GM1292" s="6"/>
      <c r="GN1292" s="6"/>
      <c r="GO1292" s="6"/>
      <c r="GP1292" s="6"/>
      <c r="GQ1292" s="6"/>
      <c r="GR1292" s="6"/>
      <c r="GS1292" s="6"/>
      <c r="GT1292" s="6"/>
      <c r="GU1292" s="6"/>
      <c r="GV1292" s="6"/>
      <c r="GW1292" s="6"/>
      <c r="GX1292" s="6"/>
      <c r="GY1292" s="6"/>
      <c r="GZ1292" s="6"/>
    </row>
    <row r="1293" spans="1:208" x14ac:dyDescent="0.15">
      <c r="A1293" s="153">
        <f t="shared" ref="A1293:A1356" si="379">(A1292+1)</f>
        <v>43909</v>
      </c>
      <c r="B1293" s="23" t="str">
        <f t="shared" ca="1" si="371"/>
        <v>n.d</v>
      </c>
      <c r="C1293" s="18">
        <f t="shared" ref="C1293:C1356" si="380">(C1292-Q1292)</f>
        <v>142000</v>
      </c>
      <c r="D1293" s="17">
        <f ca="1">IF(A1293&lt;$B$1,VLOOKUP(A1293,[1]DI!$A$4:$B$15000,2,FALSE),0)</f>
        <v>0</v>
      </c>
      <c r="E1293" s="18">
        <f t="shared" ca="1" si="374"/>
        <v>1</v>
      </c>
      <c r="F1293" s="18">
        <f ca="1">(TRUNC(PRODUCT($E$12:$E1292),16))</f>
        <v>1.19285434303586</v>
      </c>
      <c r="G1293" s="18">
        <f t="shared" ca="1" si="373"/>
        <v>1.19285434303586</v>
      </c>
      <c r="H1293" s="18">
        <f t="shared" ca="1" si="375"/>
        <v>1</v>
      </c>
      <c r="I1293" s="17">
        <f t="shared" ref="I1293:I1356" si="381">I1292</f>
        <v>0.03</v>
      </c>
      <c r="J1293" s="5">
        <f t="shared" ref="J1293:J1356" si="382">IF(O1292&gt;0,VLOOKUP(O1292,V$12:AF$48,2),J1292)</f>
        <v>43906</v>
      </c>
      <c r="K1293" s="2">
        <f t="shared" ref="K1293:K1356" si="383">IF(A1293&gt;J1293,IF(NETWORKDAYS(J1293,A1293,$V$52:$V$436)-1=0,1,NETWORKDAYS(J1293,A1293,$V$52:$V$436)-1),0)</f>
        <v>3</v>
      </c>
      <c r="L1293" s="27">
        <f t="shared" ref="L1293:L1356" si="384">IF(AND(K1293=1,K1292=1),1,IF(K1293&gt;0,IF(K1293=K1292,K1293+1,K1293),0))</f>
        <v>3</v>
      </c>
      <c r="M1293" s="14">
        <f t="shared" si="376"/>
        <v>1.0003519519999999</v>
      </c>
      <c r="N1293" s="14">
        <f t="shared" ca="1" si="377"/>
        <v>1.0003519519999999</v>
      </c>
      <c r="O1293" s="27">
        <f t="shared" si="372"/>
        <v>0</v>
      </c>
      <c r="P1293" s="18">
        <f t="shared" ca="1" si="378"/>
        <v>49.97718399</v>
      </c>
      <c r="Q1293" s="3">
        <f t="shared" ref="Q1293:Q1356" si="385">IF(O1293&gt;0,VLOOKUP(O1293,$V$12:$AA$48,6),0)</f>
        <v>0</v>
      </c>
      <c r="R1293" s="4" t="str">
        <f t="shared" ref="R1293:R1356" si="386">IF(O1292&gt;0,VLOOKUP(O1292,V$12:AF$48,10),R1292)</f>
        <v>A+J=</v>
      </c>
      <c r="S1293" s="5">
        <f t="shared" ref="S1293:S1356" si="387">IF(O1292&gt;0,VLOOKUP(O1292,V$12:AF$48,11),S1292)</f>
        <v>44089</v>
      </c>
      <c r="T1293" s="8">
        <f t="shared" ref="T1293:T1356" si="388">IF(O1293&gt;0,(P1293+Q1293)*T$10,0)</f>
        <v>0</v>
      </c>
      <c r="U1293" s="7"/>
      <c r="V1293" s="7"/>
      <c r="W1293" s="7"/>
      <c r="X1293" s="8"/>
      <c r="Y1293" s="6"/>
      <c r="Z1293" s="7"/>
      <c r="AA1293" s="8"/>
      <c r="AB1293" s="8"/>
      <c r="AC1293" s="8"/>
      <c r="AD1293" s="7"/>
      <c r="AE1293" s="9"/>
      <c r="AF1293" s="7"/>
      <c r="AG1293" s="7"/>
      <c r="AH1293" s="6"/>
      <c r="AI1293" s="6"/>
      <c r="AJ1293" s="6"/>
      <c r="AK1293" s="6"/>
      <c r="AL1293" s="6"/>
      <c r="AM1293" s="6"/>
      <c r="AN1293" s="6"/>
      <c r="AO1293" s="6"/>
      <c r="AP1293" s="6"/>
      <c r="AQ1293" s="6"/>
      <c r="AR1293" s="6"/>
      <c r="AS1293" s="6"/>
      <c r="AT1293" s="6"/>
      <c r="AU1293" s="6"/>
      <c r="AV1293" s="6"/>
      <c r="AW1293" s="6"/>
      <c r="AX1293" s="6"/>
      <c r="AY1293" s="6"/>
      <c r="AZ1293" s="6"/>
      <c r="BA1293" s="6"/>
      <c r="BB1293" s="6"/>
      <c r="BC1293" s="6"/>
      <c r="BD1293" s="6"/>
      <c r="BE1293" s="6"/>
      <c r="BF1293" s="6"/>
      <c r="BG1293" s="6"/>
      <c r="BH1293" s="6"/>
      <c r="BI1293" s="6"/>
      <c r="BJ1293" s="6"/>
      <c r="BK1293" s="6"/>
      <c r="BL1293" s="6"/>
      <c r="BM1293" s="6"/>
      <c r="BN1293" s="6"/>
      <c r="BO1293" s="6"/>
      <c r="BP1293" s="6"/>
      <c r="BQ1293" s="6"/>
      <c r="BR1293" s="6"/>
      <c r="BS1293" s="6"/>
      <c r="BT1293" s="6"/>
      <c r="BU1293" s="6"/>
      <c r="BV1293" s="6"/>
      <c r="BW1293" s="6"/>
      <c r="BX1293" s="6"/>
      <c r="BY1293" s="6"/>
      <c r="BZ1293" s="6"/>
      <c r="CA1293" s="6"/>
      <c r="CB1293" s="6"/>
      <c r="CC1293" s="6"/>
      <c r="CD1293" s="6"/>
      <c r="CE1293" s="6"/>
      <c r="CF1293" s="6"/>
      <c r="CG1293" s="6"/>
      <c r="CH1293" s="6"/>
      <c r="CI1293" s="6"/>
      <c r="CJ1293" s="6"/>
      <c r="CK1293" s="6"/>
      <c r="CL1293" s="6"/>
      <c r="CM1293" s="6"/>
      <c r="CN1293" s="6"/>
      <c r="CO1293" s="6"/>
      <c r="CP1293" s="6"/>
      <c r="CQ1293" s="6"/>
      <c r="CR1293" s="6"/>
      <c r="CS1293" s="6"/>
      <c r="CT1293" s="6"/>
      <c r="CU1293" s="6"/>
      <c r="CV1293" s="6"/>
      <c r="CW1293" s="6"/>
      <c r="CX1293" s="6"/>
      <c r="CY1293" s="6"/>
      <c r="CZ1293" s="6"/>
      <c r="DA1293" s="6"/>
      <c r="DB1293" s="6"/>
      <c r="DC1293" s="6"/>
      <c r="DD1293" s="6"/>
      <c r="DE1293" s="6"/>
      <c r="DF1293" s="6"/>
      <c r="DG1293" s="6"/>
      <c r="DH1293" s="6"/>
      <c r="DI1293" s="6"/>
      <c r="DJ1293" s="6"/>
      <c r="DK1293" s="6"/>
      <c r="DL1293" s="6"/>
      <c r="DM1293" s="6"/>
      <c r="DN1293" s="6"/>
      <c r="DO1293" s="6"/>
      <c r="DP1293" s="6"/>
      <c r="DQ1293" s="6"/>
      <c r="DR1293" s="6"/>
      <c r="DS1293" s="6"/>
      <c r="DT1293" s="6"/>
      <c r="DU1293" s="6"/>
      <c r="DV1293" s="6"/>
      <c r="DW1293" s="6"/>
      <c r="DX1293" s="6"/>
      <c r="DY1293" s="6"/>
      <c r="DZ1293" s="6"/>
      <c r="EA1293" s="6"/>
      <c r="EB1293" s="6"/>
      <c r="EC1293" s="6"/>
      <c r="ED1293" s="6"/>
      <c r="EE1293" s="6"/>
      <c r="EF1293" s="6"/>
      <c r="EG1293" s="6"/>
      <c r="EH1293" s="6"/>
      <c r="EI1293" s="6"/>
      <c r="EJ1293" s="6"/>
      <c r="EK1293" s="6"/>
      <c r="EL1293" s="6"/>
      <c r="EM1293" s="6"/>
      <c r="EN1293" s="6"/>
      <c r="EO1293" s="6"/>
      <c r="EP1293" s="6"/>
      <c r="EQ1293" s="6"/>
      <c r="ER1293" s="6"/>
      <c r="ES1293" s="6"/>
      <c r="ET1293" s="6"/>
      <c r="EU1293" s="6"/>
      <c r="EV1293" s="6"/>
      <c r="EW1293" s="6"/>
      <c r="EX1293" s="6"/>
      <c r="EY1293" s="6"/>
      <c r="EZ1293" s="6"/>
      <c r="FA1293" s="6"/>
      <c r="FB1293" s="6"/>
      <c r="FC1293" s="6"/>
      <c r="FD1293" s="6"/>
      <c r="FE1293" s="6"/>
      <c r="FF1293" s="6"/>
      <c r="FG1293" s="6"/>
      <c r="FH1293" s="6"/>
      <c r="FI1293" s="6"/>
      <c r="FJ1293" s="6"/>
      <c r="FK1293" s="6"/>
      <c r="FL1293" s="6"/>
      <c r="FM1293" s="6"/>
      <c r="FN1293" s="6"/>
      <c r="FO1293" s="6"/>
      <c r="FP1293" s="6"/>
      <c r="FQ1293" s="6"/>
      <c r="FR1293" s="6"/>
      <c r="FS1293" s="6"/>
      <c r="FT1293" s="6"/>
      <c r="FU1293" s="6"/>
      <c r="FV1293" s="6"/>
      <c r="FW1293" s="6"/>
      <c r="FX1293" s="6"/>
      <c r="FY1293" s="6"/>
      <c r="FZ1293" s="6"/>
      <c r="GA1293" s="6"/>
      <c r="GB1293" s="6"/>
      <c r="GC1293" s="6"/>
      <c r="GD1293" s="6"/>
      <c r="GE1293" s="6"/>
      <c r="GF1293" s="6"/>
      <c r="GG1293" s="6"/>
      <c r="GH1293" s="6"/>
      <c r="GI1293" s="6"/>
      <c r="GJ1293" s="6"/>
      <c r="GK1293" s="6"/>
      <c r="GL1293" s="6"/>
      <c r="GM1293" s="6"/>
      <c r="GN1293" s="6"/>
      <c r="GO1293" s="6"/>
      <c r="GP1293" s="6"/>
      <c r="GQ1293" s="6"/>
      <c r="GR1293" s="6"/>
      <c r="GS1293" s="6"/>
      <c r="GT1293" s="6"/>
      <c r="GU1293" s="6"/>
      <c r="GV1293" s="6"/>
      <c r="GW1293" s="6"/>
      <c r="GX1293" s="6"/>
      <c r="GY1293" s="6"/>
      <c r="GZ1293" s="6"/>
    </row>
    <row r="1294" spans="1:208" x14ac:dyDescent="0.15">
      <c r="A1294" s="153">
        <f t="shared" si="379"/>
        <v>43910</v>
      </c>
      <c r="B1294" s="23" t="str">
        <f t="shared" ref="B1294:B1357" ca="1" si="389">IF(A1294&lt;=TODAY(),C1294+P1294,IF(AND(A1294&gt;TODAY(),A1294&lt;=$B$1),IF(VLOOKUP(TODAY(),$A$10:$D$10000,4,FALSE)=0,"n.d",C1294+P1294),"n.d"))</f>
        <v>n.d</v>
      </c>
      <c r="C1294" s="18">
        <f t="shared" si="380"/>
        <v>142000</v>
      </c>
      <c r="D1294" s="17">
        <f ca="1">IF(A1294&lt;$B$1,VLOOKUP(A1294,[1]DI!$A$4:$B$15000,2,FALSE),0)</f>
        <v>0</v>
      </c>
      <c r="E1294" s="18">
        <f t="shared" ca="1" si="374"/>
        <v>1</v>
      </c>
      <c r="F1294" s="18">
        <f ca="1">(TRUNC(PRODUCT($E$12:$E1293),16))</f>
        <v>1.19285434303586</v>
      </c>
      <c r="G1294" s="18">
        <f t="shared" ca="1" si="373"/>
        <v>1.19285434303586</v>
      </c>
      <c r="H1294" s="18">
        <f t="shared" ca="1" si="375"/>
        <v>1</v>
      </c>
      <c r="I1294" s="17">
        <f t="shared" si="381"/>
        <v>0.03</v>
      </c>
      <c r="J1294" s="5">
        <f t="shared" si="382"/>
        <v>43906</v>
      </c>
      <c r="K1294" s="2">
        <f t="shared" si="383"/>
        <v>4</v>
      </c>
      <c r="L1294" s="27">
        <f t="shared" si="384"/>
        <v>4</v>
      </c>
      <c r="M1294" s="14">
        <f t="shared" si="376"/>
        <v>1.000469297</v>
      </c>
      <c r="N1294" s="14">
        <f t="shared" ca="1" si="377"/>
        <v>1.000469297</v>
      </c>
      <c r="O1294" s="27">
        <f t="shared" ref="O1294:O1357" si="390">IF(VLOOKUP(A1294,W$12:AD$48,8)=VLOOKUP(A1293,W$12:AD$48,8),0,VLOOKUP(A1294,W$12:AD$48,8))</f>
        <v>0</v>
      </c>
      <c r="P1294" s="18">
        <f t="shared" ca="1" si="378"/>
        <v>66.640173989999994</v>
      </c>
      <c r="Q1294" s="3">
        <f t="shared" si="385"/>
        <v>0</v>
      </c>
      <c r="R1294" s="4" t="str">
        <f t="shared" si="386"/>
        <v>A+J=</v>
      </c>
      <c r="S1294" s="5">
        <f t="shared" si="387"/>
        <v>44089</v>
      </c>
      <c r="T1294" s="8">
        <f t="shared" si="388"/>
        <v>0</v>
      </c>
      <c r="U1294" s="7"/>
      <c r="V1294" s="7"/>
      <c r="W1294" s="7"/>
      <c r="X1294" s="8"/>
      <c r="Y1294" s="6"/>
      <c r="Z1294" s="7"/>
      <c r="AA1294" s="8"/>
      <c r="AB1294" s="8"/>
      <c r="AC1294" s="8"/>
      <c r="AD1294" s="7"/>
      <c r="AE1294" s="9"/>
      <c r="AF1294" s="7"/>
      <c r="AG1294" s="7"/>
      <c r="AH1294" s="6"/>
      <c r="AI1294" s="6"/>
      <c r="AJ1294" s="6"/>
      <c r="AK1294" s="6"/>
      <c r="AL1294" s="6"/>
      <c r="AM1294" s="6"/>
      <c r="AN1294" s="6"/>
      <c r="AO1294" s="6"/>
      <c r="AP1294" s="6"/>
      <c r="AQ1294" s="6"/>
      <c r="AR1294" s="6"/>
      <c r="AS1294" s="6"/>
      <c r="AT1294" s="6"/>
      <c r="AU1294" s="6"/>
      <c r="AV1294" s="6"/>
      <c r="AW1294" s="6"/>
      <c r="AX1294" s="6"/>
      <c r="AY1294" s="6"/>
      <c r="AZ1294" s="6"/>
      <c r="BA1294" s="6"/>
      <c r="BB1294" s="6"/>
      <c r="BC1294" s="6"/>
      <c r="BD1294" s="6"/>
      <c r="BE1294" s="6"/>
      <c r="BF1294" s="6"/>
      <c r="BG1294" s="6"/>
      <c r="BH1294" s="6"/>
      <c r="BI1294" s="6"/>
      <c r="BJ1294" s="6"/>
      <c r="BK1294" s="6"/>
      <c r="BL1294" s="6"/>
      <c r="BM1294" s="6"/>
      <c r="BN1294" s="6"/>
      <c r="BO1294" s="6"/>
      <c r="BP1294" s="6"/>
      <c r="BQ1294" s="6"/>
      <c r="BR1294" s="6"/>
      <c r="BS1294" s="6"/>
      <c r="BT1294" s="6"/>
      <c r="BU1294" s="6"/>
      <c r="BV1294" s="6"/>
      <c r="BW1294" s="6"/>
      <c r="BX1294" s="6"/>
      <c r="BY1294" s="6"/>
      <c r="BZ1294" s="6"/>
      <c r="CA1294" s="6"/>
      <c r="CB1294" s="6"/>
      <c r="CC1294" s="6"/>
      <c r="CD1294" s="6"/>
      <c r="CE1294" s="6"/>
      <c r="CF1294" s="6"/>
      <c r="CG1294" s="6"/>
      <c r="CH1294" s="6"/>
      <c r="CI1294" s="6"/>
      <c r="CJ1294" s="6"/>
      <c r="CK1294" s="6"/>
      <c r="CL1294" s="6"/>
      <c r="CM1294" s="6"/>
      <c r="CN1294" s="6"/>
      <c r="CO1294" s="6"/>
      <c r="CP1294" s="6"/>
      <c r="CQ1294" s="6"/>
      <c r="CR1294" s="6"/>
      <c r="CS1294" s="6"/>
      <c r="CT1294" s="6"/>
      <c r="CU1294" s="6"/>
      <c r="CV1294" s="6"/>
      <c r="CW1294" s="6"/>
      <c r="CX1294" s="6"/>
      <c r="CY1294" s="6"/>
      <c r="CZ1294" s="6"/>
      <c r="DA1294" s="6"/>
      <c r="DB1294" s="6"/>
      <c r="DC1294" s="6"/>
      <c r="DD1294" s="6"/>
      <c r="DE1294" s="6"/>
      <c r="DF1294" s="6"/>
      <c r="DG1294" s="6"/>
      <c r="DH1294" s="6"/>
      <c r="DI1294" s="6"/>
      <c r="DJ1294" s="6"/>
      <c r="DK1294" s="6"/>
      <c r="DL1294" s="6"/>
      <c r="DM1294" s="6"/>
      <c r="DN1294" s="6"/>
      <c r="DO1294" s="6"/>
      <c r="DP1294" s="6"/>
      <c r="DQ1294" s="6"/>
      <c r="DR1294" s="6"/>
      <c r="DS1294" s="6"/>
      <c r="DT1294" s="6"/>
      <c r="DU1294" s="6"/>
      <c r="DV1294" s="6"/>
      <c r="DW1294" s="6"/>
      <c r="DX1294" s="6"/>
      <c r="DY1294" s="6"/>
      <c r="DZ1294" s="6"/>
      <c r="EA1294" s="6"/>
      <c r="EB1294" s="6"/>
      <c r="EC1294" s="6"/>
      <c r="ED1294" s="6"/>
      <c r="EE1294" s="6"/>
      <c r="EF1294" s="6"/>
      <c r="EG1294" s="6"/>
      <c r="EH1294" s="6"/>
      <c r="EI1294" s="6"/>
      <c r="EJ1294" s="6"/>
      <c r="EK1294" s="6"/>
      <c r="EL1294" s="6"/>
      <c r="EM1294" s="6"/>
      <c r="EN1294" s="6"/>
      <c r="EO1294" s="6"/>
      <c r="EP1294" s="6"/>
      <c r="EQ1294" s="6"/>
      <c r="ER1294" s="6"/>
      <c r="ES1294" s="6"/>
      <c r="ET1294" s="6"/>
      <c r="EU1294" s="6"/>
      <c r="EV1294" s="6"/>
      <c r="EW1294" s="6"/>
      <c r="EX1294" s="6"/>
      <c r="EY1294" s="6"/>
      <c r="EZ1294" s="6"/>
      <c r="FA1294" s="6"/>
      <c r="FB1294" s="6"/>
      <c r="FC1294" s="6"/>
      <c r="FD1294" s="6"/>
      <c r="FE1294" s="6"/>
      <c r="FF1294" s="6"/>
      <c r="FG1294" s="6"/>
      <c r="FH1294" s="6"/>
      <c r="FI1294" s="6"/>
      <c r="FJ1294" s="6"/>
      <c r="FK1294" s="6"/>
      <c r="FL1294" s="6"/>
      <c r="FM1294" s="6"/>
      <c r="FN1294" s="6"/>
      <c r="FO1294" s="6"/>
      <c r="FP1294" s="6"/>
      <c r="FQ1294" s="6"/>
      <c r="FR1294" s="6"/>
      <c r="FS1294" s="6"/>
      <c r="FT1294" s="6"/>
      <c r="FU1294" s="6"/>
      <c r="FV1294" s="6"/>
      <c r="FW1294" s="6"/>
      <c r="FX1294" s="6"/>
      <c r="FY1294" s="6"/>
      <c r="FZ1294" s="6"/>
      <c r="GA1294" s="6"/>
      <c r="GB1294" s="6"/>
      <c r="GC1294" s="6"/>
      <c r="GD1294" s="6"/>
      <c r="GE1294" s="6"/>
      <c r="GF1294" s="6"/>
      <c r="GG1294" s="6"/>
      <c r="GH1294" s="6"/>
      <c r="GI1294" s="6"/>
      <c r="GJ1294" s="6"/>
      <c r="GK1294" s="6"/>
      <c r="GL1294" s="6"/>
      <c r="GM1294" s="6"/>
      <c r="GN1294" s="6"/>
      <c r="GO1294" s="6"/>
      <c r="GP1294" s="6"/>
      <c r="GQ1294" s="6"/>
      <c r="GR1294" s="6"/>
      <c r="GS1294" s="6"/>
      <c r="GT1294" s="6"/>
      <c r="GU1294" s="6"/>
      <c r="GV1294" s="6"/>
      <c r="GW1294" s="6"/>
      <c r="GX1294" s="6"/>
      <c r="GY1294" s="6"/>
      <c r="GZ1294" s="6"/>
    </row>
    <row r="1295" spans="1:208" x14ac:dyDescent="0.15">
      <c r="A1295" s="153">
        <f t="shared" si="379"/>
        <v>43911</v>
      </c>
      <c r="B1295" s="23" t="str">
        <f t="shared" ca="1" si="389"/>
        <v>n.d</v>
      </c>
      <c r="C1295" s="18">
        <f t="shared" si="380"/>
        <v>142000</v>
      </c>
      <c r="D1295" s="17">
        <f ca="1">IF(A1295&lt;$B$1,VLOOKUP(A1295,[1]DI!$A$4:$B$15000,2,FALSE),0)</f>
        <v>0</v>
      </c>
      <c r="E1295" s="18">
        <f t="shared" ca="1" si="374"/>
        <v>1</v>
      </c>
      <c r="F1295" s="18">
        <f ca="1">(TRUNC(PRODUCT($E$12:$E1294),16))</f>
        <v>1.19285434303586</v>
      </c>
      <c r="G1295" s="18">
        <f t="shared" ca="1" si="373"/>
        <v>1.19285434303586</v>
      </c>
      <c r="H1295" s="18">
        <f t="shared" ca="1" si="375"/>
        <v>1</v>
      </c>
      <c r="I1295" s="17">
        <f t="shared" si="381"/>
        <v>0.03</v>
      </c>
      <c r="J1295" s="5">
        <f t="shared" si="382"/>
        <v>43906</v>
      </c>
      <c r="K1295" s="2">
        <f t="shared" si="383"/>
        <v>4</v>
      </c>
      <c r="L1295" s="27">
        <f t="shared" si="384"/>
        <v>5</v>
      </c>
      <c r="M1295" s="14">
        <f t="shared" si="376"/>
        <v>1.0005866560000001</v>
      </c>
      <c r="N1295" s="14">
        <f t="shared" ca="1" si="377"/>
        <v>1.0005866560000001</v>
      </c>
      <c r="O1295" s="27">
        <f t="shared" si="390"/>
        <v>0</v>
      </c>
      <c r="P1295" s="18">
        <f t="shared" ca="1" si="378"/>
        <v>83.305152000000007</v>
      </c>
      <c r="Q1295" s="3">
        <f t="shared" si="385"/>
        <v>0</v>
      </c>
      <c r="R1295" s="4" t="str">
        <f t="shared" si="386"/>
        <v>A+J=</v>
      </c>
      <c r="S1295" s="5">
        <f t="shared" si="387"/>
        <v>44089</v>
      </c>
      <c r="T1295" s="8">
        <f t="shared" si="388"/>
        <v>0</v>
      </c>
      <c r="U1295" s="7"/>
      <c r="V1295" s="7"/>
      <c r="W1295" s="7"/>
      <c r="X1295" s="8"/>
      <c r="Y1295" s="6"/>
      <c r="Z1295" s="7"/>
      <c r="AA1295" s="8"/>
      <c r="AB1295" s="8"/>
      <c r="AC1295" s="8"/>
      <c r="AD1295" s="7"/>
      <c r="AE1295" s="9"/>
      <c r="AF1295" s="7"/>
      <c r="AG1295" s="7"/>
      <c r="AH1295" s="6"/>
      <c r="AI1295" s="6"/>
      <c r="AJ1295" s="6"/>
      <c r="AK1295" s="6"/>
      <c r="AL1295" s="6"/>
      <c r="AM1295" s="6"/>
      <c r="AN1295" s="6"/>
      <c r="AO1295" s="6"/>
      <c r="AP1295" s="6"/>
      <c r="AQ1295" s="6"/>
      <c r="AR1295" s="6"/>
      <c r="AS1295" s="6"/>
      <c r="AT1295" s="6"/>
      <c r="AU1295" s="6"/>
      <c r="AV1295" s="6"/>
      <c r="AW1295" s="6"/>
      <c r="AX1295" s="6"/>
      <c r="AY1295" s="6"/>
      <c r="AZ1295" s="6"/>
      <c r="BA1295" s="6"/>
      <c r="BB1295" s="6"/>
      <c r="BC1295" s="6"/>
      <c r="BD1295" s="6"/>
      <c r="BE1295" s="6"/>
      <c r="BF1295" s="6"/>
      <c r="BG1295" s="6"/>
      <c r="BH1295" s="6"/>
      <c r="BI1295" s="6"/>
      <c r="BJ1295" s="6"/>
      <c r="BK1295" s="6"/>
      <c r="BL1295" s="6"/>
      <c r="BM1295" s="6"/>
      <c r="BN1295" s="6"/>
      <c r="BO1295" s="6"/>
      <c r="BP1295" s="6"/>
      <c r="BQ1295" s="6"/>
      <c r="BR1295" s="6"/>
      <c r="BS1295" s="6"/>
      <c r="BT1295" s="6"/>
      <c r="BU1295" s="6"/>
      <c r="BV1295" s="6"/>
      <c r="BW1295" s="6"/>
      <c r="BX1295" s="6"/>
      <c r="BY1295" s="6"/>
      <c r="BZ1295" s="6"/>
      <c r="CA1295" s="6"/>
      <c r="CB1295" s="6"/>
      <c r="CC1295" s="6"/>
      <c r="CD1295" s="6"/>
      <c r="CE1295" s="6"/>
      <c r="CF1295" s="6"/>
      <c r="CG1295" s="6"/>
      <c r="CH1295" s="6"/>
      <c r="CI1295" s="6"/>
      <c r="CJ1295" s="6"/>
      <c r="CK1295" s="6"/>
      <c r="CL1295" s="6"/>
      <c r="CM1295" s="6"/>
      <c r="CN1295" s="6"/>
      <c r="CO1295" s="6"/>
      <c r="CP1295" s="6"/>
      <c r="CQ1295" s="6"/>
      <c r="CR1295" s="6"/>
      <c r="CS1295" s="6"/>
      <c r="CT1295" s="6"/>
      <c r="CU1295" s="6"/>
      <c r="CV1295" s="6"/>
      <c r="CW1295" s="6"/>
      <c r="CX1295" s="6"/>
      <c r="CY1295" s="6"/>
      <c r="CZ1295" s="6"/>
      <c r="DA1295" s="6"/>
      <c r="DB1295" s="6"/>
      <c r="DC1295" s="6"/>
      <c r="DD1295" s="6"/>
      <c r="DE1295" s="6"/>
      <c r="DF1295" s="6"/>
      <c r="DG1295" s="6"/>
      <c r="DH1295" s="6"/>
      <c r="DI1295" s="6"/>
      <c r="DJ1295" s="6"/>
      <c r="DK1295" s="6"/>
      <c r="DL1295" s="6"/>
      <c r="DM1295" s="6"/>
      <c r="DN1295" s="6"/>
      <c r="DO1295" s="6"/>
      <c r="DP1295" s="6"/>
      <c r="DQ1295" s="6"/>
      <c r="DR1295" s="6"/>
      <c r="DS1295" s="6"/>
      <c r="DT1295" s="6"/>
      <c r="DU1295" s="6"/>
      <c r="DV1295" s="6"/>
      <c r="DW1295" s="6"/>
      <c r="DX1295" s="6"/>
      <c r="DY1295" s="6"/>
      <c r="DZ1295" s="6"/>
      <c r="EA1295" s="6"/>
      <c r="EB1295" s="6"/>
      <c r="EC1295" s="6"/>
      <c r="ED1295" s="6"/>
      <c r="EE1295" s="6"/>
      <c r="EF1295" s="6"/>
      <c r="EG1295" s="6"/>
      <c r="EH1295" s="6"/>
      <c r="EI1295" s="6"/>
      <c r="EJ1295" s="6"/>
      <c r="EK1295" s="6"/>
      <c r="EL1295" s="6"/>
      <c r="EM1295" s="6"/>
      <c r="EN1295" s="6"/>
      <c r="EO1295" s="6"/>
      <c r="EP1295" s="6"/>
      <c r="EQ1295" s="6"/>
      <c r="ER1295" s="6"/>
      <c r="ES1295" s="6"/>
      <c r="ET1295" s="6"/>
      <c r="EU1295" s="6"/>
      <c r="EV1295" s="6"/>
      <c r="EW1295" s="6"/>
      <c r="EX1295" s="6"/>
      <c r="EY1295" s="6"/>
      <c r="EZ1295" s="6"/>
      <c r="FA1295" s="6"/>
      <c r="FB1295" s="6"/>
      <c r="FC1295" s="6"/>
      <c r="FD1295" s="6"/>
      <c r="FE1295" s="6"/>
      <c r="FF1295" s="6"/>
      <c r="FG1295" s="6"/>
      <c r="FH1295" s="6"/>
      <c r="FI1295" s="6"/>
      <c r="FJ1295" s="6"/>
      <c r="FK1295" s="6"/>
      <c r="FL1295" s="6"/>
      <c r="FM1295" s="6"/>
      <c r="FN1295" s="6"/>
      <c r="FO1295" s="6"/>
      <c r="FP1295" s="6"/>
      <c r="FQ1295" s="6"/>
      <c r="FR1295" s="6"/>
      <c r="FS1295" s="6"/>
      <c r="FT1295" s="6"/>
      <c r="FU1295" s="6"/>
      <c r="FV1295" s="6"/>
      <c r="FW1295" s="6"/>
      <c r="FX1295" s="6"/>
      <c r="FY1295" s="6"/>
      <c r="FZ1295" s="6"/>
      <c r="GA1295" s="6"/>
      <c r="GB1295" s="6"/>
      <c r="GC1295" s="6"/>
      <c r="GD1295" s="6"/>
      <c r="GE1295" s="6"/>
      <c r="GF1295" s="6"/>
      <c r="GG1295" s="6"/>
      <c r="GH1295" s="6"/>
      <c r="GI1295" s="6"/>
      <c r="GJ1295" s="6"/>
      <c r="GK1295" s="6"/>
      <c r="GL1295" s="6"/>
      <c r="GM1295" s="6"/>
      <c r="GN1295" s="6"/>
      <c r="GO1295" s="6"/>
      <c r="GP1295" s="6"/>
      <c r="GQ1295" s="6"/>
      <c r="GR1295" s="6"/>
      <c r="GS1295" s="6"/>
      <c r="GT1295" s="6"/>
      <c r="GU1295" s="6"/>
      <c r="GV1295" s="6"/>
      <c r="GW1295" s="6"/>
      <c r="GX1295" s="6"/>
      <c r="GY1295" s="6"/>
      <c r="GZ1295" s="6"/>
    </row>
    <row r="1296" spans="1:208" x14ac:dyDescent="0.15">
      <c r="A1296" s="153">
        <f t="shared" si="379"/>
        <v>43912</v>
      </c>
      <c r="B1296" s="23" t="str">
        <f t="shared" ca="1" si="389"/>
        <v>n.d</v>
      </c>
      <c r="C1296" s="18">
        <f t="shared" si="380"/>
        <v>142000</v>
      </c>
      <c r="D1296" s="17">
        <f ca="1">IF(A1296&lt;$B$1,VLOOKUP(A1296,[1]DI!$A$4:$B$15000,2,FALSE),0)</f>
        <v>0</v>
      </c>
      <c r="E1296" s="18">
        <f t="shared" ca="1" si="374"/>
        <v>1</v>
      </c>
      <c r="F1296" s="18">
        <f ca="1">(TRUNC(PRODUCT($E$12:$E1295),16))</f>
        <v>1.19285434303586</v>
      </c>
      <c r="G1296" s="18">
        <f t="shared" ca="1" si="373"/>
        <v>1.19285434303586</v>
      </c>
      <c r="H1296" s="18">
        <f t="shared" ca="1" si="375"/>
        <v>1</v>
      </c>
      <c r="I1296" s="17">
        <f t="shared" si="381"/>
        <v>0.03</v>
      </c>
      <c r="J1296" s="5">
        <f t="shared" si="382"/>
        <v>43906</v>
      </c>
      <c r="K1296" s="2">
        <f t="shared" si="383"/>
        <v>4</v>
      </c>
      <c r="L1296" s="27">
        <f t="shared" si="384"/>
        <v>5</v>
      </c>
      <c r="M1296" s="14">
        <f t="shared" si="376"/>
        <v>1.0005866560000001</v>
      </c>
      <c r="N1296" s="14">
        <f t="shared" ca="1" si="377"/>
        <v>1.0005866560000001</v>
      </c>
      <c r="O1296" s="27">
        <f t="shared" si="390"/>
        <v>0</v>
      </c>
      <c r="P1296" s="18">
        <f t="shared" ca="1" si="378"/>
        <v>83.305152000000007</v>
      </c>
      <c r="Q1296" s="3">
        <f t="shared" si="385"/>
        <v>0</v>
      </c>
      <c r="R1296" s="4" t="str">
        <f t="shared" si="386"/>
        <v>A+J=</v>
      </c>
      <c r="S1296" s="5">
        <f t="shared" si="387"/>
        <v>44089</v>
      </c>
      <c r="T1296" s="8">
        <f t="shared" si="388"/>
        <v>0</v>
      </c>
      <c r="U1296" s="7"/>
      <c r="V1296" s="7"/>
      <c r="W1296" s="7"/>
      <c r="X1296" s="8"/>
      <c r="Y1296" s="6"/>
      <c r="Z1296" s="7"/>
      <c r="AA1296" s="8"/>
      <c r="AB1296" s="8"/>
      <c r="AC1296" s="8"/>
      <c r="AD1296" s="7"/>
      <c r="AE1296" s="9"/>
      <c r="AF1296" s="7"/>
      <c r="AG1296" s="7"/>
      <c r="AH1296" s="6"/>
      <c r="AI1296" s="6"/>
      <c r="AJ1296" s="6"/>
      <c r="AK1296" s="6"/>
      <c r="AL1296" s="6"/>
      <c r="AM1296" s="6"/>
      <c r="AN1296" s="6"/>
      <c r="AO1296" s="6"/>
      <c r="AP1296" s="6"/>
      <c r="AQ1296" s="6"/>
      <c r="AR1296" s="6"/>
      <c r="AS1296" s="6"/>
      <c r="AT1296" s="6"/>
      <c r="AU1296" s="6"/>
      <c r="AV1296" s="6"/>
      <c r="AW1296" s="6"/>
      <c r="AX1296" s="6"/>
      <c r="AY1296" s="6"/>
      <c r="AZ1296" s="6"/>
      <c r="BA1296" s="6"/>
      <c r="BB1296" s="6"/>
      <c r="BC1296" s="6"/>
      <c r="BD1296" s="6"/>
      <c r="BE1296" s="6"/>
      <c r="BF1296" s="6"/>
      <c r="BG1296" s="6"/>
      <c r="BH1296" s="6"/>
      <c r="BI1296" s="6"/>
      <c r="BJ1296" s="6"/>
      <c r="BK1296" s="6"/>
      <c r="BL1296" s="6"/>
      <c r="BM1296" s="6"/>
      <c r="BN1296" s="6"/>
      <c r="BO1296" s="6"/>
      <c r="BP1296" s="6"/>
      <c r="BQ1296" s="6"/>
      <c r="BR1296" s="6"/>
      <c r="BS1296" s="6"/>
      <c r="BT1296" s="6"/>
      <c r="BU1296" s="6"/>
      <c r="BV1296" s="6"/>
      <c r="BW1296" s="6"/>
      <c r="BX1296" s="6"/>
      <c r="BY1296" s="6"/>
      <c r="BZ1296" s="6"/>
      <c r="CA1296" s="6"/>
      <c r="CB1296" s="6"/>
      <c r="CC1296" s="6"/>
      <c r="CD1296" s="6"/>
      <c r="CE1296" s="6"/>
      <c r="CF1296" s="6"/>
      <c r="CG1296" s="6"/>
      <c r="CH1296" s="6"/>
      <c r="CI1296" s="6"/>
      <c r="CJ1296" s="6"/>
      <c r="CK1296" s="6"/>
      <c r="CL1296" s="6"/>
      <c r="CM1296" s="6"/>
      <c r="CN1296" s="6"/>
      <c r="CO1296" s="6"/>
      <c r="CP1296" s="6"/>
      <c r="CQ1296" s="6"/>
      <c r="CR1296" s="6"/>
      <c r="CS1296" s="6"/>
      <c r="CT1296" s="6"/>
      <c r="CU1296" s="6"/>
      <c r="CV1296" s="6"/>
      <c r="CW1296" s="6"/>
      <c r="CX1296" s="6"/>
      <c r="CY1296" s="6"/>
      <c r="CZ1296" s="6"/>
      <c r="DA1296" s="6"/>
      <c r="DB1296" s="6"/>
      <c r="DC1296" s="6"/>
      <c r="DD1296" s="6"/>
      <c r="DE1296" s="6"/>
      <c r="DF1296" s="6"/>
      <c r="DG1296" s="6"/>
      <c r="DH1296" s="6"/>
      <c r="DI1296" s="6"/>
      <c r="DJ1296" s="6"/>
      <c r="DK1296" s="6"/>
      <c r="DL1296" s="6"/>
      <c r="DM1296" s="6"/>
      <c r="DN1296" s="6"/>
      <c r="DO1296" s="6"/>
      <c r="DP1296" s="6"/>
      <c r="DQ1296" s="6"/>
      <c r="DR1296" s="6"/>
      <c r="DS1296" s="6"/>
      <c r="DT1296" s="6"/>
      <c r="DU1296" s="6"/>
      <c r="DV1296" s="6"/>
      <c r="DW1296" s="6"/>
      <c r="DX1296" s="6"/>
      <c r="DY1296" s="6"/>
      <c r="DZ1296" s="6"/>
      <c r="EA1296" s="6"/>
      <c r="EB1296" s="6"/>
      <c r="EC1296" s="6"/>
      <c r="ED1296" s="6"/>
      <c r="EE1296" s="6"/>
      <c r="EF1296" s="6"/>
      <c r="EG1296" s="6"/>
      <c r="EH1296" s="6"/>
      <c r="EI1296" s="6"/>
      <c r="EJ1296" s="6"/>
      <c r="EK1296" s="6"/>
      <c r="EL1296" s="6"/>
      <c r="EM1296" s="6"/>
      <c r="EN1296" s="6"/>
      <c r="EO1296" s="6"/>
      <c r="EP1296" s="6"/>
      <c r="EQ1296" s="6"/>
      <c r="ER1296" s="6"/>
      <c r="ES1296" s="6"/>
      <c r="ET1296" s="6"/>
      <c r="EU1296" s="6"/>
      <c r="EV1296" s="6"/>
      <c r="EW1296" s="6"/>
      <c r="EX1296" s="6"/>
      <c r="EY1296" s="6"/>
      <c r="EZ1296" s="6"/>
      <c r="FA1296" s="6"/>
      <c r="FB1296" s="6"/>
      <c r="FC1296" s="6"/>
      <c r="FD1296" s="6"/>
      <c r="FE1296" s="6"/>
      <c r="FF1296" s="6"/>
      <c r="FG1296" s="6"/>
      <c r="FH1296" s="6"/>
      <c r="FI1296" s="6"/>
      <c r="FJ1296" s="6"/>
      <c r="FK1296" s="6"/>
      <c r="FL1296" s="6"/>
      <c r="FM1296" s="6"/>
      <c r="FN1296" s="6"/>
      <c r="FO1296" s="6"/>
      <c r="FP1296" s="6"/>
      <c r="FQ1296" s="6"/>
      <c r="FR1296" s="6"/>
      <c r="FS1296" s="6"/>
      <c r="FT1296" s="6"/>
      <c r="FU1296" s="6"/>
      <c r="FV1296" s="6"/>
      <c r="FW1296" s="6"/>
      <c r="FX1296" s="6"/>
      <c r="FY1296" s="6"/>
      <c r="FZ1296" s="6"/>
      <c r="GA1296" s="6"/>
      <c r="GB1296" s="6"/>
      <c r="GC1296" s="6"/>
      <c r="GD1296" s="6"/>
      <c r="GE1296" s="6"/>
      <c r="GF1296" s="6"/>
      <c r="GG1296" s="6"/>
      <c r="GH1296" s="6"/>
      <c r="GI1296" s="6"/>
      <c r="GJ1296" s="6"/>
      <c r="GK1296" s="6"/>
      <c r="GL1296" s="6"/>
      <c r="GM1296" s="6"/>
      <c r="GN1296" s="6"/>
      <c r="GO1296" s="6"/>
      <c r="GP1296" s="6"/>
      <c r="GQ1296" s="6"/>
      <c r="GR1296" s="6"/>
      <c r="GS1296" s="6"/>
      <c r="GT1296" s="6"/>
      <c r="GU1296" s="6"/>
      <c r="GV1296" s="6"/>
      <c r="GW1296" s="6"/>
      <c r="GX1296" s="6"/>
      <c r="GY1296" s="6"/>
      <c r="GZ1296" s="6"/>
    </row>
    <row r="1297" spans="1:208" x14ac:dyDescent="0.15">
      <c r="A1297" s="153">
        <f t="shared" si="379"/>
        <v>43913</v>
      </c>
      <c r="B1297" s="23" t="str">
        <f t="shared" ca="1" si="389"/>
        <v>n.d</v>
      </c>
      <c r="C1297" s="18">
        <f t="shared" si="380"/>
        <v>142000</v>
      </c>
      <c r="D1297" s="17">
        <f ca="1">IF(A1297&lt;$B$1,VLOOKUP(A1297,[1]DI!$A$4:$B$15000,2,FALSE),0)</f>
        <v>0</v>
      </c>
      <c r="E1297" s="18">
        <f t="shared" ca="1" si="374"/>
        <v>1</v>
      </c>
      <c r="F1297" s="18">
        <f ca="1">(TRUNC(PRODUCT($E$12:$E1296),16))</f>
        <v>1.19285434303586</v>
      </c>
      <c r="G1297" s="18">
        <f t="shared" ca="1" si="373"/>
        <v>1.19285434303586</v>
      </c>
      <c r="H1297" s="18">
        <f t="shared" ca="1" si="375"/>
        <v>1</v>
      </c>
      <c r="I1297" s="17">
        <f t="shared" si="381"/>
        <v>0.03</v>
      </c>
      <c r="J1297" s="5">
        <f t="shared" si="382"/>
        <v>43906</v>
      </c>
      <c r="K1297" s="2">
        <f t="shared" si="383"/>
        <v>5</v>
      </c>
      <c r="L1297" s="27">
        <f t="shared" si="384"/>
        <v>5</v>
      </c>
      <c r="M1297" s="14">
        <f t="shared" si="376"/>
        <v>1.0005866560000001</v>
      </c>
      <c r="N1297" s="14">
        <f t="shared" ca="1" si="377"/>
        <v>1.0005866560000001</v>
      </c>
      <c r="O1297" s="27">
        <f t="shared" si="390"/>
        <v>0</v>
      </c>
      <c r="P1297" s="18">
        <f t="shared" ca="1" si="378"/>
        <v>83.305152000000007</v>
      </c>
      <c r="Q1297" s="3">
        <f t="shared" si="385"/>
        <v>0</v>
      </c>
      <c r="R1297" s="4" t="str">
        <f t="shared" si="386"/>
        <v>A+J=</v>
      </c>
      <c r="S1297" s="5">
        <f t="shared" si="387"/>
        <v>44089</v>
      </c>
      <c r="T1297" s="8">
        <f t="shared" si="388"/>
        <v>0</v>
      </c>
      <c r="U1297" s="7"/>
      <c r="V1297" s="7"/>
      <c r="W1297" s="7"/>
      <c r="X1297" s="8"/>
      <c r="Y1297" s="6"/>
      <c r="Z1297" s="7"/>
      <c r="AA1297" s="8"/>
      <c r="AB1297" s="8"/>
      <c r="AC1297" s="8"/>
      <c r="AD1297" s="7"/>
      <c r="AE1297" s="9"/>
      <c r="AF1297" s="7"/>
      <c r="AG1297" s="7"/>
      <c r="AH1297" s="6"/>
      <c r="AI1297" s="6"/>
      <c r="AJ1297" s="6"/>
      <c r="AK1297" s="6"/>
      <c r="AL1297" s="6"/>
      <c r="AM1297" s="6"/>
      <c r="AN1297" s="6"/>
      <c r="AO1297" s="6"/>
      <c r="AP1297" s="6"/>
      <c r="AQ1297" s="6"/>
      <c r="AR1297" s="6"/>
      <c r="AS1297" s="6"/>
      <c r="AT1297" s="6"/>
      <c r="AU1297" s="6"/>
      <c r="AV1297" s="6"/>
      <c r="AW1297" s="6"/>
      <c r="AX1297" s="6"/>
      <c r="AY1297" s="6"/>
      <c r="AZ1297" s="6"/>
      <c r="BA1297" s="6"/>
      <c r="BB1297" s="6"/>
      <c r="BC1297" s="6"/>
      <c r="BD1297" s="6"/>
      <c r="BE1297" s="6"/>
      <c r="BF1297" s="6"/>
      <c r="BG1297" s="6"/>
      <c r="BH1297" s="6"/>
      <c r="BI1297" s="6"/>
      <c r="BJ1297" s="6"/>
      <c r="BK1297" s="6"/>
      <c r="BL1297" s="6"/>
      <c r="BM1297" s="6"/>
      <c r="BN1297" s="6"/>
      <c r="BO1297" s="6"/>
      <c r="BP1297" s="6"/>
      <c r="BQ1297" s="6"/>
      <c r="BR1297" s="6"/>
      <c r="BS1297" s="6"/>
      <c r="BT1297" s="6"/>
      <c r="BU1297" s="6"/>
      <c r="BV1297" s="6"/>
      <c r="BW1297" s="6"/>
      <c r="BX1297" s="6"/>
      <c r="BY1297" s="6"/>
      <c r="BZ1297" s="6"/>
      <c r="CA1297" s="6"/>
      <c r="CB1297" s="6"/>
      <c r="CC1297" s="6"/>
      <c r="CD1297" s="6"/>
      <c r="CE1297" s="6"/>
      <c r="CF1297" s="6"/>
      <c r="CG1297" s="6"/>
      <c r="CH1297" s="6"/>
      <c r="CI1297" s="6"/>
      <c r="CJ1297" s="6"/>
      <c r="CK1297" s="6"/>
      <c r="CL1297" s="6"/>
      <c r="CM1297" s="6"/>
      <c r="CN1297" s="6"/>
      <c r="CO1297" s="6"/>
      <c r="CP1297" s="6"/>
      <c r="CQ1297" s="6"/>
      <c r="CR1297" s="6"/>
      <c r="CS1297" s="6"/>
      <c r="CT1297" s="6"/>
      <c r="CU1297" s="6"/>
      <c r="CV1297" s="6"/>
      <c r="CW1297" s="6"/>
      <c r="CX1297" s="6"/>
      <c r="CY1297" s="6"/>
      <c r="CZ1297" s="6"/>
      <c r="DA1297" s="6"/>
      <c r="DB1297" s="6"/>
      <c r="DC1297" s="6"/>
      <c r="DD1297" s="6"/>
      <c r="DE1297" s="6"/>
      <c r="DF1297" s="6"/>
      <c r="DG1297" s="6"/>
      <c r="DH1297" s="6"/>
      <c r="DI1297" s="6"/>
      <c r="DJ1297" s="6"/>
      <c r="DK1297" s="6"/>
      <c r="DL1297" s="6"/>
      <c r="DM1297" s="6"/>
      <c r="DN1297" s="6"/>
      <c r="DO1297" s="6"/>
      <c r="DP1297" s="6"/>
      <c r="DQ1297" s="6"/>
      <c r="DR1297" s="6"/>
      <c r="DS1297" s="6"/>
      <c r="DT1297" s="6"/>
      <c r="DU1297" s="6"/>
      <c r="DV1297" s="6"/>
      <c r="DW1297" s="6"/>
      <c r="DX1297" s="6"/>
      <c r="DY1297" s="6"/>
      <c r="DZ1297" s="6"/>
      <c r="EA1297" s="6"/>
      <c r="EB1297" s="6"/>
      <c r="EC1297" s="6"/>
      <c r="ED1297" s="6"/>
      <c r="EE1297" s="6"/>
      <c r="EF1297" s="6"/>
      <c r="EG1297" s="6"/>
      <c r="EH1297" s="6"/>
      <c r="EI1297" s="6"/>
      <c r="EJ1297" s="6"/>
      <c r="EK1297" s="6"/>
      <c r="EL1297" s="6"/>
      <c r="EM1297" s="6"/>
      <c r="EN1297" s="6"/>
      <c r="EO1297" s="6"/>
      <c r="EP1297" s="6"/>
      <c r="EQ1297" s="6"/>
      <c r="ER1297" s="6"/>
      <c r="ES1297" s="6"/>
      <c r="ET1297" s="6"/>
      <c r="EU1297" s="6"/>
      <c r="EV1297" s="6"/>
      <c r="EW1297" s="6"/>
      <c r="EX1297" s="6"/>
      <c r="EY1297" s="6"/>
      <c r="EZ1297" s="6"/>
      <c r="FA1297" s="6"/>
      <c r="FB1297" s="6"/>
      <c r="FC1297" s="6"/>
      <c r="FD1297" s="6"/>
      <c r="FE1297" s="6"/>
      <c r="FF1297" s="6"/>
      <c r="FG1297" s="6"/>
      <c r="FH1297" s="6"/>
      <c r="FI1297" s="6"/>
      <c r="FJ1297" s="6"/>
      <c r="FK1297" s="6"/>
      <c r="FL1297" s="6"/>
      <c r="FM1297" s="6"/>
      <c r="FN1297" s="6"/>
      <c r="FO1297" s="6"/>
      <c r="FP1297" s="6"/>
      <c r="FQ1297" s="6"/>
      <c r="FR1297" s="6"/>
      <c r="FS1297" s="6"/>
      <c r="FT1297" s="6"/>
      <c r="FU1297" s="6"/>
      <c r="FV1297" s="6"/>
      <c r="FW1297" s="6"/>
      <c r="FX1297" s="6"/>
      <c r="FY1297" s="6"/>
      <c r="FZ1297" s="6"/>
      <c r="GA1297" s="6"/>
      <c r="GB1297" s="6"/>
      <c r="GC1297" s="6"/>
      <c r="GD1297" s="6"/>
      <c r="GE1297" s="6"/>
      <c r="GF1297" s="6"/>
      <c r="GG1297" s="6"/>
      <c r="GH1297" s="6"/>
      <c r="GI1297" s="6"/>
      <c r="GJ1297" s="6"/>
      <c r="GK1297" s="6"/>
      <c r="GL1297" s="6"/>
      <c r="GM1297" s="6"/>
      <c r="GN1297" s="6"/>
      <c r="GO1297" s="6"/>
      <c r="GP1297" s="6"/>
      <c r="GQ1297" s="6"/>
      <c r="GR1297" s="6"/>
      <c r="GS1297" s="6"/>
      <c r="GT1297" s="6"/>
      <c r="GU1297" s="6"/>
      <c r="GV1297" s="6"/>
      <c r="GW1297" s="6"/>
      <c r="GX1297" s="6"/>
      <c r="GY1297" s="6"/>
      <c r="GZ1297" s="6"/>
    </row>
    <row r="1298" spans="1:208" x14ac:dyDescent="0.15">
      <c r="A1298" s="153">
        <f t="shared" si="379"/>
        <v>43914</v>
      </c>
      <c r="B1298" s="23" t="str">
        <f t="shared" ca="1" si="389"/>
        <v>n.d</v>
      </c>
      <c r="C1298" s="18">
        <f t="shared" si="380"/>
        <v>142000</v>
      </c>
      <c r="D1298" s="17">
        <f ca="1">IF(A1298&lt;$B$1,VLOOKUP(A1298,[1]DI!$A$4:$B$15000,2,FALSE),0)</f>
        <v>0</v>
      </c>
      <c r="E1298" s="18">
        <f t="shared" ca="1" si="374"/>
        <v>1</v>
      </c>
      <c r="F1298" s="18">
        <f ca="1">(TRUNC(PRODUCT($E$12:$E1297),16))</f>
        <v>1.19285434303586</v>
      </c>
      <c r="G1298" s="18">
        <f t="shared" ca="1" si="373"/>
        <v>1.19285434303586</v>
      </c>
      <c r="H1298" s="18">
        <f t="shared" ca="1" si="375"/>
        <v>1</v>
      </c>
      <c r="I1298" s="17">
        <f t="shared" si="381"/>
        <v>0.03</v>
      </c>
      <c r="J1298" s="5">
        <f t="shared" si="382"/>
        <v>43906</v>
      </c>
      <c r="K1298" s="2">
        <f t="shared" si="383"/>
        <v>6</v>
      </c>
      <c r="L1298" s="27">
        <f t="shared" si="384"/>
        <v>6</v>
      </c>
      <c r="M1298" s="14">
        <f t="shared" si="376"/>
        <v>1.000704029</v>
      </c>
      <c r="N1298" s="14">
        <f t="shared" ca="1" si="377"/>
        <v>1.000704029</v>
      </c>
      <c r="O1298" s="27">
        <f t="shared" si="390"/>
        <v>0</v>
      </c>
      <c r="P1298" s="18">
        <f t="shared" ca="1" si="378"/>
        <v>99.972117990000001</v>
      </c>
      <c r="Q1298" s="3">
        <f t="shared" si="385"/>
        <v>0</v>
      </c>
      <c r="R1298" s="4" t="str">
        <f t="shared" si="386"/>
        <v>A+J=</v>
      </c>
      <c r="S1298" s="5">
        <f t="shared" si="387"/>
        <v>44089</v>
      </c>
      <c r="T1298" s="8">
        <f t="shared" si="388"/>
        <v>0</v>
      </c>
      <c r="U1298" s="7"/>
      <c r="V1298" s="7"/>
      <c r="W1298" s="7"/>
      <c r="X1298" s="8"/>
      <c r="Y1298" s="6"/>
      <c r="Z1298" s="7"/>
      <c r="AA1298" s="8"/>
      <c r="AB1298" s="8"/>
      <c r="AC1298" s="8"/>
      <c r="AD1298" s="7"/>
      <c r="AE1298" s="9"/>
      <c r="AF1298" s="7"/>
      <c r="AG1298" s="7"/>
      <c r="AH1298" s="6"/>
      <c r="AI1298" s="6"/>
      <c r="AJ1298" s="6"/>
      <c r="AK1298" s="6"/>
      <c r="AL1298" s="6"/>
      <c r="AM1298" s="6"/>
      <c r="AN1298" s="6"/>
      <c r="AO1298" s="6"/>
      <c r="AP1298" s="6"/>
      <c r="AQ1298" s="6"/>
      <c r="AR1298" s="6"/>
      <c r="AS1298" s="6"/>
      <c r="AT1298" s="6"/>
      <c r="AU1298" s="6"/>
      <c r="AV1298" s="6"/>
      <c r="AW1298" s="6"/>
      <c r="AX1298" s="6"/>
      <c r="AY1298" s="6"/>
      <c r="AZ1298" s="6"/>
      <c r="BA1298" s="6"/>
      <c r="BB1298" s="6"/>
      <c r="BC1298" s="6"/>
      <c r="BD1298" s="6"/>
      <c r="BE1298" s="6"/>
      <c r="BF1298" s="6"/>
      <c r="BG1298" s="6"/>
      <c r="BH1298" s="6"/>
      <c r="BI1298" s="6"/>
      <c r="BJ1298" s="6"/>
      <c r="BK1298" s="6"/>
      <c r="BL1298" s="6"/>
      <c r="BM1298" s="6"/>
      <c r="BN1298" s="6"/>
      <c r="BO1298" s="6"/>
      <c r="BP1298" s="6"/>
      <c r="BQ1298" s="6"/>
      <c r="BR1298" s="6"/>
      <c r="BS1298" s="6"/>
      <c r="BT1298" s="6"/>
      <c r="BU1298" s="6"/>
      <c r="BV1298" s="6"/>
      <c r="BW1298" s="6"/>
      <c r="BX1298" s="6"/>
      <c r="BY1298" s="6"/>
      <c r="BZ1298" s="6"/>
      <c r="CA1298" s="6"/>
      <c r="CB1298" s="6"/>
      <c r="CC1298" s="6"/>
      <c r="CD1298" s="6"/>
      <c r="CE1298" s="6"/>
      <c r="CF1298" s="6"/>
      <c r="CG1298" s="6"/>
      <c r="CH1298" s="6"/>
      <c r="CI1298" s="6"/>
      <c r="CJ1298" s="6"/>
      <c r="CK1298" s="6"/>
      <c r="CL1298" s="6"/>
      <c r="CM1298" s="6"/>
      <c r="CN1298" s="6"/>
      <c r="CO1298" s="6"/>
      <c r="CP1298" s="6"/>
      <c r="CQ1298" s="6"/>
      <c r="CR1298" s="6"/>
      <c r="CS1298" s="6"/>
      <c r="CT1298" s="6"/>
      <c r="CU1298" s="6"/>
      <c r="CV1298" s="6"/>
      <c r="CW1298" s="6"/>
      <c r="CX1298" s="6"/>
      <c r="CY1298" s="6"/>
      <c r="CZ1298" s="6"/>
      <c r="DA1298" s="6"/>
      <c r="DB1298" s="6"/>
      <c r="DC1298" s="6"/>
      <c r="DD1298" s="6"/>
      <c r="DE1298" s="6"/>
      <c r="DF1298" s="6"/>
      <c r="DG1298" s="6"/>
      <c r="DH1298" s="6"/>
      <c r="DI1298" s="6"/>
      <c r="DJ1298" s="6"/>
      <c r="DK1298" s="6"/>
      <c r="DL1298" s="6"/>
      <c r="DM1298" s="6"/>
      <c r="DN1298" s="6"/>
      <c r="DO1298" s="6"/>
      <c r="DP1298" s="6"/>
      <c r="DQ1298" s="6"/>
      <c r="DR1298" s="6"/>
      <c r="DS1298" s="6"/>
      <c r="DT1298" s="6"/>
      <c r="DU1298" s="6"/>
      <c r="DV1298" s="6"/>
      <c r="DW1298" s="6"/>
      <c r="DX1298" s="6"/>
      <c r="DY1298" s="6"/>
      <c r="DZ1298" s="6"/>
      <c r="EA1298" s="6"/>
      <c r="EB1298" s="6"/>
      <c r="EC1298" s="6"/>
      <c r="ED1298" s="6"/>
      <c r="EE1298" s="6"/>
      <c r="EF1298" s="6"/>
      <c r="EG1298" s="6"/>
      <c r="EH1298" s="6"/>
      <c r="EI1298" s="6"/>
      <c r="EJ1298" s="6"/>
      <c r="EK1298" s="6"/>
      <c r="EL1298" s="6"/>
      <c r="EM1298" s="6"/>
      <c r="EN1298" s="6"/>
      <c r="EO1298" s="6"/>
      <c r="EP1298" s="6"/>
      <c r="EQ1298" s="6"/>
      <c r="ER1298" s="6"/>
      <c r="ES1298" s="6"/>
      <c r="ET1298" s="6"/>
      <c r="EU1298" s="6"/>
      <c r="EV1298" s="6"/>
      <c r="EW1298" s="6"/>
      <c r="EX1298" s="6"/>
      <c r="EY1298" s="6"/>
      <c r="EZ1298" s="6"/>
      <c r="FA1298" s="6"/>
      <c r="FB1298" s="6"/>
      <c r="FC1298" s="6"/>
      <c r="FD1298" s="6"/>
      <c r="FE1298" s="6"/>
      <c r="FF1298" s="6"/>
      <c r="FG1298" s="6"/>
      <c r="FH1298" s="6"/>
      <c r="FI1298" s="6"/>
      <c r="FJ1298" s="6"/>
      <c r="FK1298" s="6"/>
      <c r="FL1298" s="6"/>
      <c r="FM1298" s="6"/>
      <c r="FN1298" s="6"/>
      <c r="FO1298" s="6"/>
      <c r="FP1298" s="6"/>
      <c r="FQ1298" s="6"/>
      <c r="FR1298" s="6"/>
      <c r="FS1298" s="6"/>
      <c r="FT1298" s="6"/>
      <c r="FU1298" s="6"/>
      <c r="FV1298" s="6"/>
      <c r="FW1298" s="6"/>
      <c r="FX1298" s="6"/>
      <c r="FY1298" s="6"/>
      <c r="FZ1298" s="6"/>
      <c r="GA1298" s="6"/>
      <c r="GB1298" s="6"/>
      <c r="GC1298" s="6"/>
      <c r="GD1298" s="6"/>
      <c r="GE1298" s="6"/>
      <c r="GF1298" s="6"/>
      <c r="GG1298" s="6"/>
      <c r="GH1298" s="6"/>
      <c r="GI1298" s="6"/>
      <c r="GJ1298" s="6"/>
      <c r="GK1298" s="6"/>
      <c r="GL1298" s="6"/>
      <c r="GM1298" s="6"/>
      <c r="GN1298" s="6"/>
      <c r="GO1298" s="6"/>
      <c r="GP1298" s="6"/>
      <c r="GQ1298" s="6"/>
      <c r="GR1298" s="6"/>
      <c r="GS1298" s="6"/>
      <c r="GT1298" s="6"/>
      <c r="GU1298" s="6"/>
      <c r="GV1298" s="6"/>
      <c r="GW1298" s="6"/>
      <c r="GX1298" s="6"/>
      <c r="GY1298" s="6"/>
      <c r="GZ1298" s="6"/>
    </row>
    <row r="1299" spans="1:208" x14ac:dyDescent="0.15">
      <c r="A1299" s="153">
        <f t="shared" si="379"/>
        <v>43915</v>
      </c>
      <c r="B1299" s="23" t="str">
        <f t="shared" ca="1" si="389"/>
        <v>n.d</v>
      </c>
      <c r="C1299" s="18">
        <f t="shared" si="380"/>
        <v>142000</v>
      </c>
      <c r="D1299" s="17">
        <f ca="1">IF(A1299&lt;$B$1,VLOOKUP(A1299,[1]DI!$A$4:$B$15000,2,FALSE),0)</f>
        <v>0</v>
      </c>
      <c r="E1299" s="18">
        <f t="shared" ca="1" si="374"/>
        <v>1</v>
      </c>
      <c r="F1299" s="18">
        <f ca="1">(TRUNC(PRODUCT($E$12:$E1298),16))</f>
        <v>1.19285434303586</v>
      </c>
      <c r="G1299" s="18">
        <f t="shared" ca="1" si="373"/>
        <v>1.19285434303586</v>
      </c>
      <c r="H1299" s="18">
        <f t="shared" ca="1" si="375"/>
        <v>1</v>
      </c>
      <c r="I1299" s="17">
        <f t="shared" si="381"/>
        <v>0.03</v>
      </c>
      <c r="J1299" s="5">
        <f t="shared" si="382"/>
        <v>43906</v>
      </c>
      <c r="K1299" s="2">
        <f t="shared" si="383"/>
        <v>7</v>
      </c>
      <c r="L1299" s="27">
        <f t="shared" si="384"/>
        <v>7</v>
      </c>
      <c r="M1299" s="14">
        <f t="shared" si="376"/>
        <v>1.0008214150000001</v>
      </c>
      <c r="N1299" s="14">
        <f t="shared" ca="1" si="377"/>
        <v>1.0008214150000001</v>
      </c>
      <c r="O1299" s="27">
        <f t="shared" si="390"/>
        <v>0</v>
      </c>
      <c r="P1299" s="18">
        <f t="shared" ca="1" si="378"/>
        <v>116.64093</v>
      </c>
      <c r="Q1299" s="3">
        <f t="shared" si="385"/>
        <v>0</v>
      </c>
      <c r="R1299" s="4" t="str">
        <f t="shared" si="386"/>
        <v>A+J=</v>
      </c>
      <c r="S1299" s="5">
        <f t="shared" si="387"/>
        <v>44089</v>
      </c>
      <c r="T1299" s="8">
        <f t="shared" si="388"/>
        <v>0</v>
      </c>
      <c r="U1299" s="7"/>
      <c r="V1299" s="7"/>
      <c r="W1299" s="7"/>
      <c r="X1299" s="8"/>
      <c r="Y1299" s="6"/>
      <c r="Z1299" s="7"/>
      <c r="AA1299" s="8"/>
      <c r="AB1299" s="8"/>
      <c r="AC1299" s="8"/>
      <c r="AD1299" s="7"/>
      <c r="AE1299" s="9"/>
      <c r="AF1299" s="7"/>
      <c r="AG1299" s="7"/>
      <c r="AH1299" s="6"/>
      <c r="AI1299" s="6"/>
      <c r="AJ1299" s="6"/>
      <c r="AK1299" s="6"/>
      <c r="AL1299" s="6"/>
      <c r="AM1299" s="6"/>
      <c r="AN1299" s="6"/>
      <c r="AO1299" s="6"/>
      <c r="AP1299" s="6"/>
      <c r="AQ1299" s="6"/>
      <c r="AR1299" s="6"/>
      <c r="AS1299" s="6"/>
      <c r="AT1299" s="6"/>
      <c r="AU1299" s="6"/>
      <c r="AV1299" s="6"/>
      <c r="AW1299" s="6"/>
      <c r="AX1299" s="6"/>
      <c r="AY1299" s="6"/>
      <c r="AZ1299" s="6"/>
      <c r="BA1299" s="6"/>
      <c r="BB1299" s="6"/>
      <c r="BC1299" s="6"/>
      <c r="BD1299" s="6"/>
      <c r="BE1299" s="6"/>
      <c r="BF1299" s="6"/>
      <c r="BG1299" s="6"/>
      <c r="BH1299" s="6"/>
      <c r="BI1299" s="6"/>
      <c r="BJ1299" s="6"/>
      <c r="BK1299" s="6"/>
      <c r="BL1299" s="6"/>
      <c r="BM1299" s="6"/>
      <c r="BN1299" s="6"/>
      <c r="BO1299" s="6"/>
      <c r="BP1299" s="6"/>
      <c r="BQ1299" s="6"/>
      <c r="BR1299" s="6"/>
      <c r="BS1299" s="6"/>
      <c r="BT1299" s="6"/>
      <c r="BU1299" s="6"/>
      <c r="BV1299" s="6"/>
      <c r="BW1299" s="6"/>
      <c r="BX1299" s="6"/>
      <c r="BY1299" s="6"/>
      <c r="BZ1299" s="6"/>
      <c r="CA1299" s="6"/>
      <c r="CB1299" s="6"/>
      <c r="CC1299" s="6"/>
      <c r="CD1299" s="6"/>
      <c r="CE1299" s="6"/>
      <c r="CF1299" s="6"/>
      <c r="CG1299" s="6"/>
      <c r="CH1299" s="6"/>
      <c r="CI1299" s="6"/>
      <c r="CJ1299" s="6"/>
      <c r="CK1299" s="6"/>
      <c r="CL1299" s="6"/>
      <c r="CM1299" s="6"/>
      <c r="CN1299" s="6"/>
      <c r="CO1299" s="6"/>
      <c r="CP1299" s="6"/>
      <c r="CQ1299" s="6"/>
      <c r="CR1299" s="6"/>
      <c r="CS1299" s="6"/>
      <c r="CT1299" s="6"/>
      <c r="CU1299" s="6"/>
      <c r="CV1299" s="6"/>
      <c r="CW1299" s="6"/>
      <c r="CX1299" s="6"/>
      <c r="CY1299" s="6"/>
      <c r="CZ1299" s="6"/>
      <c r="DA1299" s="6"/>
      <c r="DB1299" s="6"/>
      <c r="DC1299" s="6"/>
      <c r="DD1299" s="6"/>
      <c r="DE1299" s="6"/>
      <c r="DF1299" s="6"/>
      <c r="DG1299" s="6"/>
      <c r="DH1299" s="6"/>
      <c r="DI1299" s="6"/>
      <c r="DJ1299" s="6"/>
      <c r="DK1299" s="6"/>
      <c r="DL1299" s="6"/>
      <c r="DM1299" s="6"/>
      <c r="DN1299" s="6"/>
      <c r="DO1299" s="6"/>
      <c r="DP1299" s="6"/>
      <c r="DQ1299" s="6"/>
      <c r="DR1299" s="6"/>
      <c r="DS1299" s="6"/>
      <c r="DT1299" s="6"/>
      <c r="DU1299" s="6"/>
      <c r="DV1299" s="6"/>
      <c r="DW1299" s="6"/>
      <c r="DX1299" s="6"/>
      <c r="DY1299" s="6"/>
      <c r="DZ1299" s="6"/>
      <c r="EA1299" s="6"/>
      <c r="EB1299" s="6"/>
      <c r="EC1299" s="6"/>
      <c r="ED1299" s="6"/>
      <c r="EE1299" s="6"/>
      <c r="EF1299" s="6"/>
      <c r="EG1299" s="6"/>
      <c r="EH1299" s="6"/>
      <c r="EI1299" s="6"/>
      <c r="EJ1299" s="6"/>
      <c r="EK1299" s="6"/>
      <c r="EL1299" s="6"/>
      <c r="EM1299" s="6"/>
      <c r="EN1299" s="6"/>
      <c r="EO1299" s="6"/>
      <c r="EP1299" s="6"/>
      <c r="EQ1299" s="6"/>
      <c r="ER1299" s="6"/>
      <c r="ES1299" s="6"/>
      <c r="ET1299" s="6"/>
      <c r="EU1299" s="6"/>
      <c r="EV1299" s="6"/>
      <c r="EW1299" s="6"/>
      <c r="EX1299" s="6"/>
      <c r="EY1299" s="6"/>
      <c r="EZ1299" s="6"/>
      <c r="FA1299" s="6"/>
      <c r="FB1299" s="6"/>
      <c r="FC1299" s="6"/>
      <c r="FD1299" s="6"/>
      <c r="FE1299" s="6"/>
      <c r="FF1299" s="6"/>
      <c r="FG1299" s="6"/>
      <c r="FH1299" s="6"/>
      <c r="FI1299" s="6"/>
      <c r="FJ1299" s="6"/>
      <c r="FK1299" s="6"/>
      <c r="FL1299" s="6"/>
      <c r="FM1299" s="6"/>
      <c r="FN1299" s="6"/>
      <c r="FO1299" s="6"/>
      <c r="FP1299" s="6"/>
      <c r="FQ1299" s="6"/>
      <c r="FR1299" s="6"/>
      <c r="FS1299" s="6"/>
      <c r="FT1299" s="6"/>
      <c r="FU1299" s="6"/>
      <c r="FV1299" s="6"/>
      <c r="FW1299" s="6"/>
      <c r="FX1299" s="6"/>
      <c r="FY1299" s="6"/>
      <c r="FZ1299" s="6"/>
      <c r="GA1299" s="6"/>
      <c r="GB1299" s="6"/>
      <c r="GC1299" s="6"/>
      <c r="GD1299" s="6"/>
      <c r="GE1299" s="6"/>
      <c r="GF1299" s="6"/>
      <c r="GG1299" s="6"/>
      <c r="GH1299" s="6"/>
      <c r="GI1299" s="6"/>
      <c r="GJ1299" s="6"/>
      <c r="GK1299" s="6"/>
      <c r="GL1299" s="6"/>
      <c r="GM1299" s="6"/>
      <c r="GN1299" s="6"/>
      <c r="GO1299" s="6"/>
      <c r="GP1299" s="6"/>
      <c r="GQ1299" s="6"/>
      <c r="GR1299" s="6"/>
      <c r="GS1299" s="6"/>
      <c r="GT1299" s="6"/>
      <c r="GU1299" s="6"/>
      <c r="GV1299" s="6"/>
      <c r="GW1299" s="6"/>
      <c r="GX1299" s="6"/>
      <c r="GY1299" s="6"/>
      <c r="GZ1299" s="6"/>
    </row>
    <row r="1300" spans="1:208" x14ac:dyDescent="0.15">
      <c r="A1300" s="153">
        <f t="shared" si="379"/>
        <v>43916</v>
      </c>
      <c r="B1300" s="23" t="str">
        <f t="shared" ca="1" si="389"/>
        <v>n.d</v>
      </c>
      <c r="C1300" s="18">
        <f t="shared" si="380"/>
        <v>142000</v>
      </c>
      <c r="D1300" s="17">
        <f ca="1">IF(A1300&lt;$B$1,VLOOKUP(A1300,[1]DI!$A$4:$B$15000,2,FALSE),0)</f>
        <v>0</v>
      </c>
      <c r="E1300" s="18">
        <f t="shared" ca="1" si="374"/>
        <v>1</v>
      </c>
      <c r="F1300" s="18">
        <f ca="1">(TRUNC(PRODUCT($E$12:$E1299),16))</f>
        <v>1.19285434303586</v>
      </c>
      <c r="G1300" s="18">
        <f t="shared" ca="1" si="373"/>
        <v>1.19285434303586</v>
      </c>
      <c r="H1300" s="18">
        <f t="shared" ca="1" si="375"/>
        <v>1</v>
      </c>
      <c r="I1300" s="17">
        <f t="shared" si="381"/>
        <v>0.03</v>
      </c>
      <c r="J1300" s="5">
        <f t="shared" si="382"/>
        <v>43906</v>
      </c>
      <c r="K1300" s="2">
        <f t="shared" si="383"/>
        <v>8</v>
      </c>
      <c r="L1300" s="27">
        <f t="shared" si="384"/>
        <v>8</v>
      </c>
      <c r="M1300" s="14">
        <f t="shared" si="376"/>
        <v>1.000938815</v>
      </c>
      <c r="N1300" s="14">
        <f t="shared" ca="1" si="377"/>
        <v>1.000938815</v>
      </c>
      <c r="O1300" s="27">
        <f t="shared" si="390"/>
        <v>0</v>
      </c>
      <c r="P1300" s="18">
        <f t="shared" ca="1" si="378"/>
        <v>133.31173000000001</v>
      </c>
      <c r="Q1300" s="3">
        <f t="shared" si="385"/>
        <v>0</v>
      </c>
      <c r="R1300" s="4" t="str">
        <f t="shared" si="386"/>
        <v>A+J=</v>
      </c>
      <c r="S1300" s="5">
        <f t="shared" si="387"/>
        <v>44089</v>
      </c>
      <c r="T1300" s="8">
        <f t="shared" si="388"/>
        <v>0</v>
      </c>
      <c r="U1300" s="7"/>
      <c r="V1300" s="7"/>
      <c r="W1300" s="7"/>
      <c r="X1300" s="8"/>
      <c r="Y1300" s="6"/>
      <c r="Z1300" s="7"/>
      <c r="AA1300" s="8"/>
      <c r="AB1300" s="8"/>
      <c r="AC1300" s="8"/>
      <c r="AD1300" s="7"/>
      <c r="AE1300" s="9"/>
      <c r="AF1300" s="7"/>
      <c r="AG1300" s="7"/>
      <c r="AH1300" s="6"/>
      <c r="AI1300" s="6"/>
      <c r="AJ1300" s="6"/>
      <c r="AK1300" s="6"/>
      <c r="AL1300" s="6"/>
      <c r="AM1300" s="6"/>
      <c r="AN1300" s="6"/>
      <c r="AO1300" s="6"/>
      <c r="AP1300" s="6"/>
      <c r="AQ1300" s="6"/>
      <c r="AR1300" s="6"/>
      <c r="AS1300" s="6"/>
      <c r="AT1300" s="6"/>
      <c r="AU1300" s="6"/>
      <c r="AV1300" s="6"/>
      <c r="AW1300" s="6"/>
      <c r="AX1300" s="6"/>
      <c r="AY1300" s="6"/>
      <c r="AZ1300" s="6"/>
      <c r="BA1300" s="6"/>
      <c r="BB1300" s="6"/>
      <c r="BC1300" s="6"/>
      <c r="BD1300" s="6"/>
      <c r="BE1300" s="6"/>
      <c r="BF1300" s="6"/>
      <c r="BG1300" s="6"/>
      <c r="BH1300" s="6"/>
      <c r="BI1300" s="6"/>
      <c r="BJ1300" s="6"/>
      <c r="BK1300" s="6"/>
      <c r="BL1300" s="6"/>
      <c r="BM1300" s="6"/>
      <c r="BN1300" s="6"/>
      <c r="BO1300" s="6"/>
      <c r="BP1300" s="6"/>
      <c r="BQ1300" s="6"/>
      <c r="BR1300" s="6"/>
      <c r="BS1300" s="6"/>
      <c r="BT1300" s="6"/>
      <c r="BU1300" s="6"/>
      <c r="BV1300" s="6"/>
      <c r="BW1300" s="6"/>
      <c r="BX1300" s="6"/>
      <c r="BY1300" s="6"/>
      <c r="BZ1300" s="6"/>
      <c r="CA1300" s="6"/>
      <c r="CB1300" s="6"/>
      <c r="CC1300" s="6"/>
      <c r="CD1300" s="6"/>
      <c r="CE1300" s="6"/>
      <c r="CF1300" s="6"/>
      <c r="CG1300" s="6"/>
      <c r="CH1300" s="6"/>
      <c r="CI1300" s="6"/>
      <c r="CJ1300" s="6"/>
      <c r="CK1300" s="6"/>
      <c r="CL1300" s="6"/>
      <c r="CM1300" s="6"/>
      <c r="CN1300" s="6"/>
      <c r="CO1300" s="6"/>
      <c r="CP1300" s="6"/>
      <c r="CQ1300" s="6"/>
      <c r="CR1300" s="6"/>
      <c r="CS1300" s="6"/>
      <c r="CT1300" s="6"/>
      <c r="CU1300" s="6"/>
      <c r="CV1300" s="6"/>
      <c r="CW1300" s="6"/>
      <c r="CX1300" s="6"/>
      <c r="CY1300" s="6"/>
      <c r="CZ1300" s="6"/>
      <c r="DA1300" s="6"/>
      <c r="DB1300" s="6"/>
      <c r="DC1300" s="6"/>
      <c r="DD1300" s="6"/>
      <c r="DE1300" s="6"/>
      <c r="DF1300" s="6"/>
      <c r="DG1300" s="6"/>
      <c r="DH1300" s="6"/>
      <c r="DI1300" s="6"/>
      <c r="DJ1300" s="6"/>
      <c r="DK1300" s="6"/>
      <c r="DL1300" s="6"/>
      <c r="DM1300" s="6"/>
      <c r="DN1300" s="6"/>
      <c r="DO1300" s="6"/>
      <c r="DP1300" s="6"/>
      <c r="DQ1300" s="6"/>
      <c r="DR1300" s="6"/>
      <c r="DS1300" s="6"/>
      <c r="DT1300" s="6"/>
      <c r="DU1300" s="6"/>
      <c r="DV1300" s="6"/>
      <c r="DW1300" s="6"/>
      <c r="DX1300" s="6"/>
      <c r="DY1300" s="6"/>
      <c r="DZ1300" s="6"/>
      <c r="EA1300" s="6"/>
      <c r="EB1300" s="6"/>
      <c r="EC1300" s="6"/>
      <c r="ED1300" s="6"/>
      <c r="EE1300" s="6"/>
      <c r="EF1300" s="6"/>
      <c r="EG1300" s="6"/>
      <c r="EH1300" s="6"/>
      <c r="EI1300" s="6"/>
      <c r="EJ1300" s="6"/>
      <c r="EK1300" s="6"/>
      <c r="EL1300" s="6"/>
      <c r="EM1300" s="6"/>
      <c r="EN1300" s="6"/>
      <c r="EO1300" s="6"/>
      <c r="EP1300" s="6"/>
      <c r="EQ1300" s="6"/>
      <c r="ER1300" s="6"/>
      <c r="ES1300" s="6"/>
      <c r="ET1300" s="6"/>
      <c r="EU1300" s="6"/>
      <c r="EV1300" s="6"/>
      <c r="EW1300" s="6"/>
      <c r="EX1300" s="6"/>
      <c r="EY1300" s="6"/>
      <c r="EZ1300" s="6"/>
      <c r="FA1300" s="6"/>
      <c r="FB1300" s="6"/>
      <c r="FC1300" s="6"/>
      <c r="FD1300" s="6"/>
      <c r="FE1300" s="6"/>
      <c r="FF1300" s="6"/>
      <c r="FG1300" s="6"/>
      <c r="FH1300" s="6"/>
      <c r="FI1300" s="6"/>
      <c r="FJ1300" s="6"/>
      <c r="FK1300" s="6"/>
      <c r="FL1300" s="6"/>
      <c r="FM1300" s="6"/>
      <c r="FN1300" s="6"/>
      <c r="FO1300" s="6"/>
      <c r="FP1300" s="6"/>
      <c r="FQ1300" s="6"/>
      <c r="FR1300" s="6"/>
      <c r="FS1300" s="6"/>
      <c r="FT1300" s="6"/>
      <c r="FU1300" s="6"/>
      <c r="FV1300" s="6"/>
      <c r="FW1300" s="6"/>
      <c r="FX1300" s="6"/>
      <c r="FY1300" s="6"/>
      <c r="FZ1300" s="6"/>
      <c r="GA1300" s="6"/>
      <c r="GB1300" s="6"/>
      <c r="GC1300" s="6"/>
      <c r="GD1300" s="6"/>
      <c r="GE1300" s="6"/>
      <c r="GF1300" s="6"/>
      <c r="GG1300" s="6"/>
      <c r="GH1300" s="6"/>
      <c r="GI1300" s="6"/>
      <c r="GJ1300" s="6"/>
      <c r="GK1300" s="6"/>
      <c r="GL1300" s="6"/>
      <c r="GM1300" s="6"/>
      <c r="GN1300" s="6"/>
      <c r="GO1300" s="6"/>
      <c r="GP1300" s="6"/>
      <c r="GQ1300" s="6"/>
      <c r="GR1300" s="6"/>
      <c r="GS1300" s="6"/>
      <c r="GT1300" s="6"/>
      <c r="GU1300" s="6"/>
      <c r="GV1300" s="6"/>
      <c r="GW1300" s="6"/>
      <c r="GX1300" s="6"/>
      <c r="GY1300" s="6"/>
      <c r="GZ1300" s="6"/>
    </row>
    <row r="1301" spans="1:208" x14ac:dyDescent="0.15">
      <c r="A1301" s="153">
        <f t="shared" si="379"/>
        <v>43917</v>
      </c>
      <c r="B1301" s="23" t="str">
        <f t="shared" ca="1" si="389"/>
        <v>n.d</v>
      </c>
      <c r="C1301" s="18">
        <f t="shared" si="380"/>
        <v>142000</v>
      </c>
      <c r="D1301" s="17">
        <f ca="1">IF(A1301&lt;$B$1,VLOOKUP(A1301,[1]DI!$A$4:$B$15000,2,FALSE),0)</f>
        <v>0</v>
      </c>
      <c r="E1301" s="18">
        <f t="shared" ca="1" si="374"/>
        <v>1</v>
      </c>
      <c r="F1301" s="18">
        <f ca="1">(TRUNC(PRODUCT($E$12:$E1300),16))</f>
        <v>1.19285434303586</v>
      </c>
      <c r="G1301" s="18">
        <f t="shared" ca="1" si="373"/>
        <v>1.19285434303586</v>
      </c>
      <c r="H1301" s="18">
        <f t="shared" ca="1" si="375"/>
        <v>1</v>
      </c>
      <c r="I1301" s="17">
        <f t="shared" si="381"/>
        <v>0.03</v>
      </c>
      <c r="J1301" s="5">
        <f t="shared" si="382"/>
        <v>43906</v>
      </c>
      <c r="K1301" s="2">
        <f t="shared" si="383"/>
        <v>9</v>
      </c>
      <c r="L1301" s="27">
        <f t="shared" si="384"/>
        <v>9</v>
      </c>
      <c r="M1301" s="14">
        <f t="shared" si="376"/>
        <v>1.001056229</v>
      </c>
      <c r="N1301" s="14">
        <f t="shared" ca="1" si="377"/>
        <v>1.001056229</v>
      </c>
      <c r="O1301" s="27">
        <f t="shared" si="390"/>
        <v>0</v>
      </c>
      <c r="P1301" s="18">
        <f t="shared" ca="1" si="378"/>
        <v>149.98451800000001</v>
      </c>
      <c r="Q1301" s="3">
        <f t="shared" si="385"/>
        <v>0</v>
      </c>
      <c r="R1301" s="4" t="str">
        <f t="shared" si="386"/>
        <v>A+J=</v>
      </c>
      <c r="S1301" s="5">
        <f t="shared" si="387"/>
        <v>44089</v>
      </c>
      <c r="T1301" s="8">
        <f t="shared" si="388"/>
        <v>0</v>
      </c>
      <c r="U1301" s="7"/>
      <c r="V1301" s="7"/>
      <c r="W1301" s="7"/>
      <c r="X1301" s="8"/>
      <c r="Y1301" s="6"/>
      <c r="Z1301" s="7"/>
      <c r="AA1301" s="8"/>
      <c r="AB1301" s="8"/>
      <c r="AC1301" s="8"/>
      <c r="AD1301" s="7"/>
      <c r="AE1301" s="9"/>
      <c r="AF1301" s="7"/>
      <c r="AG1301" s="7"/>
      <c r="AH1301" s="6"/>
      <c r="AI1301" s="6"/>
      <c r="AJ1301" s="6"/>
      <c r="AK1301" s="6"/>
      <c r="AL1301" s="6"/>
      <c r="AM1301" s="6"/>
      <c r="AN1301" s="6"/>
      <c r="AO1301" s="6"/>
      <c r="AP1301" s="6"/>
      <c r="AQ1301" s="6"/>
      <c r="AR1301" s="6"/>
      <c r="AS1301" s="6"/>
      <c r="AT1301" s="6"/>
      <c r="AU1301" s="6"/>
      <c r="AV1301" s="6"/>
      <c r="AW1301" s="6"/>
      <c r="AX1301" s="6"/>
      <c r="AY1301" s="6"/>
      <c r="AZ1301" s="6"/>
      <c r="BA1301" s="6"/>
      <c r="BB1301" s="6"/>
      <c r="BC1301" s="6"/>
      <c r="BD1301" s="6"/>
      <c r="BE1301" s="6"/>
      <c r="BF1301" s="6"/>
      <c r="BG1301" s="6"/>
      <c r="BH1301" s="6"/>
      <c r="BI1301" s="6"/>
      <c r="BJ1301" s="6"/>
      <c r="BK1301" s="6"/>
      <c r="BL1301" s="6"/>
      <c r="BM1301" s="6"/>
      <c r="BN1301" s="6"/>
      <c r="BO1301" s="6"/>
      <c r="BP1301" s="6"/>
      <c r="BQ1301" s="6"/>
      <c r="BR1301" s="6"/>
      <c r="BS1301" s="6"/>
      <c r="BT1301" s="6"/>
      <c r="BU1301" s="6"/>
      <c r="BV1301" s="6"/>
      <c r="BW1301" s="6"/>
      <c r="BX1301" s="6"/>
      <c r="BY1301" s="6"/>
      <c r="BZ1301" s="6"/>
      <c r="CA1301" s="6"/>
      <c r="CB1301" s="6"/>
      <c r="CC1301" s="6"/>
      <c r="CD1301" s="6"/>
      <c r="CE1301" s="6"/>
      <c r="CF1301" s="6"/>
      <c r="CG1301" s="6"/>
      <c r="CH1301" s="6"/>
      <c r="CI1301" s="6"/>
      <c r="CJ1301" s="6"/>
      <c r="CK1301" s="6"/>
      <c r="CL1301" s="6"/>
      <c r="CM1301" s="6"/>
      <c r="CN1301" s="6"/>
      <c r="CO1301" s="6"/>
      <c r="CP1301" s="6"/>
      <c r="CQ1301" s="6"/>
      <c r="CR1301" s="6"/>
      <c r="CS1301" s="6"/>
      <c r="CT1301" s="6"/>
      <c r="CU1301" s="6"/>
      <c r="CV1301" s="6"/>
      <c r="CW1301" s="6"/>
      <c r="CX1301" s="6"/>
      <c r="CY1301" s="6"/>
      <c r="CZ1301" s="6"/>
      <c r="DA1301" s="6"/>
      <c r="DB1301" s="6"/>
      <c r="DC1301" s="6"/>
      <c r="DD1301" s="6"/>
      <c r="DE1301" s="6"/>
      <c r="DF1301" s="6"/>
      <c r="DG1301" s="6"/>
      <c r="DH1301" s="6"/>
      <c r="DI1301" s="6"/>
      <c r="DJ1301" s="6"/>
      <c r="DK1301" s="6"/>
      <c r="DL1301" s="6"/>
      <c r="DM1301" s="6"/>
      <c r="DN1301" s="6"/>
      <c r="DO1301" s="6"/>
      <c r="DP1301" s="6"/>
      <c r="DQ1301" s="6"/>
      <c r="DR1301" s="6"/>
      <c r="DS1301" s="6"/>
      <c r="DT1301" s="6"/>
      <c r="DU1301" s="6"/>
      <c r="DV1301" s="6"/>
      <c r="DW1301" s="6"/>
      <c r="DX1301" s="6"/>
      <c r="DY1301" s="6"/>
      <c r="DZ1301" s="6"/>
      <c r="EA1301" s="6"/>
      <c r="EB1301" s="6"/>
      <c r="EC1301" s="6"/>
      <c r="ED1301" s="6"/>
      <c r="EE1301" s="6"/>
      <c r="EF1301" s="6"/>
      <c r="EG1301" s="6"/>
      <c r="EH1301" s="6"/>
      <c r="EI1301" s="6"/>
      <c r="EJ1301" s="6"/>
      <c r="EK1301" s="6"/>
      <c r="EL1301" s="6"/>
      <c r="EM1301" s="6"/>
      <c r="EN1301" s="6"/>
      <c r="EO1301" s="6"/>
      <c r="EP1301" s="6"/>
      <c r="EQ1301" s="6"/>
      <c r="ER1301" s="6"/>
      <c r="ES1301" s="6"/>
      <c r="ET1301" s="6"/>
      <c r="EU1301" s="6"/>
      <c r="EV1301" s="6"/>
      <c r="EW1301" s="6"/>
      <c r="EX1301" s="6"/>
      <c r="EY1301" s="6"/>
      <c r="EZ1301" s="6"/>
      <c r="FA1301" s="6"/>
      <c r="FB1301" s="6"/>
      <c r="FC1301" s="6"/>
      <c r="FD1301" s="6"/>
      <c r="FE1301" s="6"/>
      <c r="FF1301" s="6"/>
      <c r="FG1301" s="6"/>
      <c r="FH1301" s="6"/>
      <c r="FI1301" s="6"/>
      <c r="FJ1301" s="6"/>
      <c r="FK1301" s="6"/>
      <c r="FL1301" s="6"/>
      <c r="FM1301" s="6"/>
      <c r="FN1301" s="6"/>
      <c r="FO1301" s="6"/>
      <c r="FP1301" s="6"/>
      <c r="FQ1301" s="6"/>
      <c r="FR1301" s="6"/>
      <c r="FS1301" s="6"/>
      <c r="FT1301" s="6"/>
      <c r="FU1301" s="6"/>
      <c r="FV1301" s="6"/>
      <c r="FW1301" s="6"/>
      <c r="FX1301" s="6"/>
      <c r="FY1301" s="6"/>
      <c r="FZ1301" s="6"/>
      <c r="GA1301" s="6"/>
      <c r="GB1301" s="6"/>
      <c r="GC1301" s="6"/>
      <c r="GD1301" s="6"/>
      <c r="GE1301" s="6"/>
      <c r="GF1301" s="6"/>
      <c r="GG1301" s="6"/>
      <c r="GH1301" s="6"/>
      <c r="GI1301" s="6"/>
      <c r="GJ1301" s="6"/>
      <c r="GK1301" s="6"/>
      <c r="GL1301" s="6"/>
      <c r="GM1301" s="6"/>
      <c r="GN1301" s="6"/>
      <c r="GO1301" s="6"/>
      <c r="GP1301" s="6"/>
      <c r="GQ1301" s="6"/>
      <c r="GR1301" s="6"/>
      <c r="GS1301" s="6"/>
      <c r="GT1301" s="6"/>
      <c r="GU1301" s="6"/>
      <c r="GV1301" s="6"/>
      <c r="GW1301" s="6"/>
      <c r="GX1301" s="6"/>
      <c r="GY1301" s="6"/>
      <c r="GZ1301" s="6"/>
    </row>
    <row r="1302" spans="1:208" x14ac:dyDescent="0.15">
      <c r="A1302" s="153">
        <f t="shared" si="379"/>
        <v>43918</v>
      </c>
      <c r="B1302" s="23" t="str">
        <f t="shared" ca="1" si="389"/>
        <v>n.d</v>
      </c>
      <c r="C1302" s="18">
        <f t="shared" si="380"/>
        <v>142000</v>
      </c>
      <c r="D1302" s="17">
        <f ca="1">IF(A1302&lt;$B$1,VLOOKUP(A1302,[1]DI!$A$4:$B$15000,2,FALSE),0)</f>
        <v>0</v>
      </c>
      <c r="E1302" s="18">
        <f t="shared" ca="1" si="374"/>
        <v>1</v>
      </c>
      <c r="F1302" s="18">
        <f ca="1">(TRUNC(PRODUCT($E$12:$E1301),16))</f>
        <v>1.19285434303586</v>
      </c>
      <c r="G1302" s="18">
        <f t="shared" ca="1" si="373"/>
        <v>1.19285434303586</v>
      </c>
      <c r="H1302" s="18">
        <f t="shared" ca="1" si="375"/>
        <v>1</v>
      </c>
      <c r="I1302" s="17">
        <f t="shared" si="381"/>
        <v>0.03</v>
      </c>
      <c r="J1302" s="5">
        <f t="shared" si="382"/>
        <v>43906</v>
      </c>
      <c r="K1302" s="2">
        <f t="shared" si="383"/>
        <v>9</v>
      </c>
      <c r="L1302" s="27">
        <f t="shared" si="384"/>
        <v>10</v>
      </c>
      <c r="M1302" s="14">
        <f t="shared" si="376"/>
        <v>1.0011736570000001</v>
      </c>
      <c r="N1302" s="14">
        <f t="shared" ca="1" si="377"/>
        <v>1.0011736570000001</v>
      </c>
      <c r="O1302" s="27">
        <f t="shared" si="390"/>
        <v>0</v>
      </c>
      <c r="P1302" s="18">
        <f t="shared" ca="1" si="378"/>
        <v>166.65929399999999</v>
      </c>
      <c r="Q1302" s="3">
        <f t="shared" si="385"/>
        <v>0</v>
      </c>
      <c r="R1302" s="4" t="str">
        <f t="shared" si="386"/>
        <v>A+J=</v>
      </c>
      <c r="S1302" s="5">
        <f t="shared" si="387"/>
        <v>44089</v>
      </c>
      <c r="T1302" s="8">
        <f t="shared" si="388"/>
        <v>0</v>
      </c>
      <c r="U1302" s="7"/>
      <c r="V1302" s="7"/>
      <c r="W1302" s="7"/>
      <c r="X1302" s="8"/>
      <c r="Y1302" s="6"/>
      <c r="Z1302" s="7"/>
      <c r="AA1302" s="8"/>
      <c r="AB1302" s="8"/>
      <c r="AC1302" s="8"/>
      <c r="AD1302" s="7"/>
      <c r="AE1302" s="9"/>
      <c r="AF1302" s="7"/>
      <c r="AG1302" s="7"/>
      <c r="AH1302" s="6"/>
      <c r="AI1302" s="6"/>
      <c r="AJ1302" s="6"/>
      <c r="AK1302" s="6"/>
      <c r="AL1302" s="6"/>
      <c r="AM1302" s="6"/>
      <c r="AN1302" s="6"/>
      <c r="AO1302" s="6"/>
      <c r="AP1302" s="6"/>
      <c r="AQ1302" s="6"/>
      <c r="AR1302" s="6"/>
      <c r="AS1302" s="6"/>
      <c r="AT1302" s="6"/>
      <c r="AU1302" s="6"/>
      <c r="AV1302" s="6"/>
      <c r="AW1302" s="6"/>
      <c r="AX1302" s="6"/>
      <c r="AY1302" s="6"/>
      <c r="AZ1302" s="6"/>
      <c r="BA1302" s="6"/>
      <c r="BB1302" s="6"/>
      <c r="BC1302" s="6"/>
      <c r="BD1302" s="6"/>
      <c r="BE1302" s="6"/>
      <c r="BF1302" s="6"/>
      <c r="BG1302" s="6"/>
      <c r="BH1302" s="6"/>
      <c r="BI1302" s="6"/>
      <c r="BJ1302" s="6"/>
      <c r="BK1302" s="6"/>
      <c r="BL1302" s="6"/>
      <c r="BM1302" s="6"/>
      <c r="BN1302" s="6"/>
      <c r="BO1302" s="6"/>
      <c r="BP1302" s="6"/>
      <c r="BQ1302" s="6"/>
      <c r="BR1302" s="6"/>
      <c r="BS1302" s="6"/>
      <c r="BT1302" s="6"/>
      <c r="BU1302" s="6"/>
      <c r="BV1302" s="6"/>
      <c r="BW1302" s="6"/>
      <c r="BX1302" s="6"/>
      <c r="BY1302" s="6"/>
      <c r="BZ1302" s="6"/>
      <c r="CA1302" s="6"/>
      <c r="CB1302" s="6"/>
      <c r="CC1302" s="6"/>
      <c r="CD1302" s="6"/>
      <c r="CE1302" s="6"/>
      <c r="CF1302" s="6"/>
      <c r="CG1302" s="6"/>
      <c r="CH1302" s="6"/>
      <c r="CI1302" s="6"/>
      <c r="CJ1302" s="6"/>
      <c r="CK1302" s="6"/>
      <c r="CL1302" s="6"/>
      <c r="CM1302" s="6"/>
      <c r="CN1302" s="6"/>
      <c r="CO1302" s="6"/>
      <c r="CP1302" s="6"/>
      <c r="CQ1302" s="6"/>
      <c r="CR1302" s="6"/>
      <c r="CS1302" s="6"/>
      <c r="CT1302" s="6"/>
      <c r="CU1302" s="6"/>
      <c r="CV1302" s="6"/>
      <c r="CW1302" s="6"/>
      <c r="CX1302" s="6"/>
      <c r="CY1302" s="6"/>
      <c r="CZ1302" s="6"/>
      <c r="DA1302" s="6"/>
      <c r="DB1302" s="6"/>
      <c r="DC1302" s="6"/>
      <c r="DD1302" s="6"/>
      <c r="DE1302" s="6"/>
      <c r="DF1302" s="6"/>
      <c r="DG1302" s="6"/>
      <c r="DH1302" s="6"/>
      <c r="DI1302" s="6"/>
      <c r="DJ1302" s="6"/>
      <c r="DK1302" s="6"/>
      <c r="DL1302" s="6"/>
      <c r="DM1302" s="6"/>
      <c r="DN1302" s="6"/>
      <c r="DO1302" s="6"/>
      <c r="DP1302" s="6"/>
      <c r="DQ1302" s="6"/>
      <c r="DR1302" s="6"/>
      <c r="DS1302" s="6"/>
      <c r="DT1302" s="6"/>
      <c r="DU1302" s="6"/>
      <c r="DV1302" s="6"/>
      <c r="DW1302" s="6"/>
      <c r="DX1302" s="6"/>
      <c r="DY1302" s="6"/>
      <c r="DZ1302" s="6"/>
      <c r="EA1302" s="6"/>
      <c r="EB1302" s="6"/>
      <c r="EC1302" s="6"/>
      <c r="ED1302" s="6"/>
      <c r="EE1302" s="6"/>
      <c r="EF1302" s="6"/>
      <c r="EG1302" s="6"/>
      <c r="EH1302" s="6"/>
      <c r="EI1302" s="6"/>
      <c r="EJ1302" s="6"/>
      <c r="EK1302" s="6"/>
      <c r="EL1302" s="6"/>
      <c r="EM1302" s="6"/>
      <c r="EN1302" s="6"/>
      <c r="EO1302" s="6"/>
      <c r="EP1302" s="6"/>
      <c r="EQ1302" s="6"/>
      <c r="ER1302" s="6"/>
      <c r="ES1302" s="6"/>
      <c r="ET1302" s="6"/>
      <c r="EU1302" s="6"/>
      <c r="EV1302" s="6"/>
      <c r="EW1302" s="6"/>
      <c r="EX1302" s="6"/>
      <c r="EY1302" s="6"/>
      <c r="EZ1302" s="6"/>
      <c r="FA1302" s="6"/>
      <c r="FB1302" s="6"/>
      <c r="FC1302" s="6"/>
      <c r="FD1302" s="6"/>
      <c r="FE1302" s="6"/>
      <c r="FF1302" s="6"/>
      <c r="FG1302" s="6"/>
      <c r="FH1302" s="6"/>
      <c r="FI1302" s="6"/>
      <c r="FJ1302" s="6"/>
      <c r="FK1302" s="6"/>
      <c r="FL1302" s="6"/>
      <c r="FM1302" s="6"/>
      <c r="FN1302" s="6"/>
      <c r="FO1302" s="6"/>
      <c r="FP1302" s="6"/>
      <c r="FQ1302" s="6"/>
      <c r="FR1302" s="6"/>
      <c r="FS1302" s="6"/>
      <c r="FT1302" s="6"/>
      <c r="FU1302" s="6"/>
      <c r="FV1302" s="6"/>
      <c r="FW1302" s="6"/>
      <c r="FX1302" s="6"/>
      <c r="FY1302" s="6"/>
      <c r="FZ1302" s="6"/>
      <c r="GA1302" s="6"/>
      <c r="GB1302" s="6"/>
      <c r="GC1302" s="6"/>
      <c r="GD1302" s="6"/>
      <c r="GE1302" s="6"/>
      <c r="GF1302" s="6"/>
      <c r="GG1302" s="6"/>
      <c r="GH1302" s="6"/>
      <c r="GI1302" s="6"/>
      <c r="GJ1302" s="6"/>
      <c r="GK1302" s="6"/>
      <c r="GL1302" s="6"/>
      <c r="GM1302" s="6"/>
      <c r="GN1302" s="6"/>
      <c r="GO1302" s="6"/>
      <c r="GP1302" s="6"/>
      <c r="GQ1302" s="6"/>
      <c r="GR1302" s="6"/>
      <c r="GS1302" s="6"/>
      <c r="GT1302" s="6"/>
      <c r="GU1302" s="6"/>
      <c r="GV1302" s="6"/>
      <c r="GW1302" s="6"/>
      <c r="GX1302" s="6"/>
      <c r="GY1302" s="6"/>
      <c r="GZ1302" s="6"/>
    </row>
    <row r="1303" spans="1:208" x14ac:dyDescent="0.15">
      <c r="A1303" s="153">
        <f t="shared" si="379"/>
        <v>43919</v>
      </c>
      <c r="B1303" s="23" t="str">
        <f t="shared" ca="1" si="389"/>
        <v>n.d</v>
      </c>
      <c r="C1303" s="18">
        <f t="shared" si="380"/>
        <v>142000</v>
      </c>
      <c r="D1303" s="17">
        <f ca="1">IF(A1303&lt;$B$1,VLOOKUP(A1303,[1]DI!$A$4:$B$15000,2,FALSE),0)</f>
        <v>0</v>
      </c>
      <c r="E1303" s="18">
        <f t="shared" ca="1" si="374"/>
        <v>1</v>
      </c>
      <c r="F1303" s="18">
        <f ca="1">(TRUNC(PRODUCT($E$12:$E1302),16))</f>
        <v>1.19285434303586</v>
      </c>
      <c r="G1303" s="18">
        <f t="shared" ca="1" si="373"/>
        <v>1.19285434303586</v>
      </c>
      <c r="H1303" s="18">
        <f t="shared" ca="1" si="375"/>
        <v>1</v>
      </c>
      <c r="I1303" s="17">
        <f t="shared" si="381"/>
        <v>0.03</v>
      </c>
      <c r="J1303" s="5">
        <f t="shared" si="382"/>
        <v>43906</v>
      </c>
      <c r="K1303" s="2">
        <f t="shared" si="383"/>
        <v>9</v>
      </c>
      <c r="L1303" s="27">
        <f t="shared" si="384"/>
        <v>10</v>
      </c>
      <c r="M1303" s="14">
        <f t="shared" si="376"/>
        <v>1.0011736570000001</v>
      </c>
      <c r="N1303" s="14">
        <f t="shared" ca="1" si="377"/>
        <v>1.0011736570000001</v>
      </c>
      <c r="O1303" s="27">
        <f t="shared" si="390"/>
        <v>0</v>
      </c>
      <c r="P1303" s="18">
        <f t="shared" ca="1" si="378"/>
        <v>166.65929399999999</v>
      </c>
      <c r="Q1303" s="3">
        <f t="shared" si="385"/>
        <v>0</v>
      </c>
      <c r="R1303" s="4" t="str">
        <f t="shared" si="386"/>
        <v>A+J=</v>
      </c>
      <c r="S1303" s="5">
        <f t="shared" si="387"/>
        <v>44089</v>
      </c>
      <c r="T1303" s="8">
        <f t="shared" si="388"/>
        <v>0</v>
      </c>
      <c r="U1303" s="7"/>
      <c r="V1303" s="7"/>
      <c r="W1303" s="7"/>
      <c r="X1303" s="8"/>
      <c r="Y1303" s="6"/>
      <c r="Z1303" s="7"/>
      <c r="AA1303" s="8"/>
      <c r="AB1303" s="8"/>
      <c r="AC1303" s="8"/>
      <c r="AD1303" s="7"/>
      <c r="AE1303" s="9"/>
      <c r="AF1303" s="7"/>
      <c r="AG1303" s="7"/>
      <c r="AH1303" s="6"/>
      <c r="AI1303" s="6"/>
      <c r="AJ1303" s="6"/>
      <c r="AK1303" s="6"/>
      <c r="AL1303" s="6"/>
      <c r="AM1303" s="6"/>
      <c r="AN1303" s="6"/>
      <c r="AO1303" s="6"/>
      <c r="AP1303" s="6"/>
      <c r="AQ1303" s="6"/>
      <c r="AR1303" s="6"/>
      <c r="AS1303" s="6"/>
      <c r="AT1303" s="6"/>
      <c r="AU1303" s="6"/>
      <c r="AV1303" s="6"/>
      <c r="AW1303" s="6"/>
      <c r="AX1303" s="6"/>
      <c r="AY1303" s="6"/>
      <c r="AZ1303" s="6"/>
      <c r="BA1303" s="6"/>
      <c r="BB1303" s="6"/>
      <c r="BC1303" s="6"/>
      <c r="BD1303" s="6"/>
      <c r="BE1303" s="6"/>
      <c r="BF1303" s="6"/>
      <c r="BG1303" s="6"/>
      <c r="BH1303" s="6"/>
      <c r="BI1303" s="6"/>
      <c r="BJ1303" s="6"/>
      <c r="BK1303" s="6"/>
      <c r="BL1303" s="6"/>
      <c r="BM1303" s="6"/>
      <c r="BN1303" s="6"/>
      <c r="BO1303" s="6"/>
      <c r="BP1303" s="6"/>
      <c r="BQ1303" s="6"/>
      <c r="BR1303" s="6"/>
      <c r="BS1303" s="6"/>
      <c r="BT1303" s="6"/>
      <c r="BU1303" s="6"/>
      <c r="BV1303" s="6"/>
      <c r="BW1303" s="6"/>
      <c r="BX1303" s="6"/>
      <c r="BY1303" s="6"/>
      <c r="BZ1303" s="6"/>
      <c r="CA1303" s="6"/>
      <c r="CB1303" s="6"/>
      <c r="CC1303" s="6"/>
      <c r="CD1303" s="6"/>
      <c r="CE1303" s="6"/>
      <c r="CF1303" s="6"/>
      <c r="CG1303" s="6"/>
      <c r="CH1303" s="6"/>
      <c r="CI1303" s="6"/>
      <c r="CJ1303" s="6"/>
      <c r="CK1303" s="6"/>
      <c r="CL1303" s="6"/>
      <c r="CM1303" s="6"/>
      <c r="CN1303" s="6"/>
      <c r="CO1303" s="6"/>
      <c r="CP1303" s="6"/>
      <c r="CQ1303" s="6"/>
      <c r="CR1303" s="6"/>
      <c r="CS1303" s="6"/>
      <c r="CT1303" s="6"/>
      <c r="CU1303" s="6"/>
      <c r="CV1303" s="6"/>
      <c r="CW1303" s="6"/>
      <c r="CX1303" s="6"/>
      <c r="CY1303" s="6"/>
      <c r="CZ1303" s="6"/>
      <c r="DA1303" s="6"/>
      <c r="DB1303" s="6"/>
      <c r="DC1303" s="6"/>
      <c r="DD1303" s="6"/>
      <c r="DE1303" s="6"/>
      <c r="DF1303" s="6"/>
      <c r="DG1303" s="6"/>
      <c r="DH1303" s="6"/>
      <c r="DI1303" s="6"/>
      <c r="DJ1303" s="6"/>
      <c r="DK1303" s="6"/>
      <c r="DL1303" s="6"/>
      <c r="DM1303" s="6"/>
      <c r="DN1303" s="6"/>
      <c r="DO1303" s="6"/>
      <c r="DP1303" s="6"/>
      <c r="DQ1303" s="6"/>
      <c r="DR1303" s="6"/>
      <c r="DS1303" s="6"/>
      <c r="DT1303" s="6"/>
      <c r="DU1303" s="6"/>
      <c r="DV1303" s="6"/>
      <c r="DW1303" s="6"/>
      <c r="DX1303" s="6"/>
      <c r="DY1303" s="6"/>
      <c r="DZ1303" s="6"/>
      <c r="EA1303" s="6"/>
      <c r="EB1303" s="6"/>
      <c r="EC1303" s="6"/>
      <c r="ED1303" s="6"/>
      <c r="EE1303" s="6"/>
      <c r="EF1303" s="6"/>
      <c r="EG1303" s="6"/>
      <c r="EH1303" s="6"/>
      <c r="EI1303" s="6"/>
      <c r="EJ1303" s="6"/>
      <c r="EK1303" s="6"/>
      <c r="EL1303" s="6"/>
      <c r="EM1303" s="6"/>
      <c r="EN1303" s="6"/>
      <c r="EO1303" s="6"/>
      <c r="EP1303" s="6"/>
      <c r="EQ1303" s="6"/>
      <c r="ER1303" s="6"/>
      <c r="ES1303" s="6"/>
      <c r="ET1303" s="6"/>
      <c r="EU1303" s="6"/>
      <c r="EV1303" s="6"/>
      <c r="EW1303" s="6"/>
      <c r="EX1303" s="6"/>
      <c r="EY1303" s="6"/>
      <c r="EZ1303" s="6"/>
      <c r="FA1303" s="6"/>
      <c r="FB1303" s="6"/>
      <c r="FC1303" s="6"/>
      <c r="FD1303" s="6"/>
      <c r="FE1303" s="6"/>
      <c r="FF1303" s="6"/>
      <c r="FG1303" s="6"/>
      <c r="FH1303" s="6"/>
      <c r="FI1303" s="6"/>
      <c r="FJ1303" s="6"/>
      <c r="FK1303" s="6"/>
      <c r="FL1303" s="6"/>
      <c r="FM1303" s="6"/>
      <c r="FN1303" s="6"/>
      <c r="FO1303" s="6"/>
      <c r="FP1303" s="6"/>
      <c r="FQ1303" s="6"/>
      <c r="FR1303" s="6"/>
      <c r="FS1303" s="6"/>
      <c r="FT1303" s="6"/>
      <c r="FU1303" s="6"/>
      <c r="FV1303" s="6"/>
      <c r="FW1303" s="6"/>
      <c r="FX1303" s="6"/>
      <c r="FY1303" s="6"/>
      <c r="FZ1303" s="6"/>
      <c r="GA1303" s="6"/>
      <c r="GB1303" s="6"/>
      <c r="GC1303" s="6"/>
      <c r="GD1303" s="6"/>
      <c r="GE1303" s="6"/>
      <c r="GF1303" s="6"/>
      <c r="GG1303" s="6"/>
      <c r="GH1303" s="6"/>
      <c r="GI1303" s="6"/>
      <c r="GJ1303" s="6"/>
      <c r="GK1303" s="6"/>
      <c r="GL1303" s="6"/>
      <c r="GM1303" s="6"/>
      <c r="GN1303" s="6"/>
      <c r="GO1303" s="6"/>
      <c r="GP1303" s="6"/>
      <c r="GQ1303" s="6"/>
      <c r="GR1303" s="6"/>
      <c r="GS1303" s="6"/>
      <c r="GT1303" s="6"/>
      <c r="GU1303" s="6"/>
      <c r="GV1303" s="6"/>
      <c r="GW1303" s="6"/>
      <c r="GX1303" s="6"/>
      <c r="GY1303" s="6"/>
      <c r="GZ1303" s="6"/>
    </row>
    <row r="1304" spans="1:208" x14ac:dyDescent="0.15">
      <c r="A1304" s="153">
        <f t="shared" si="379"/>
        <v>43920</v>
      </c>
      <c r="B1304" s="23" t="str">
        <f t="shared" ca="1" si="389"/>
        <v>n.d</v>
      </c>
      <c r="C1304" s="18">
        <f t="shared" si="380"/>
        <v>142000</v>
      </c>
      <c r="D1304" s="17">
        <f ca="1">IF(A1304&lt;$B$1,VLOOKUP(A1304,[1]DI!$A$4:$B$15000,2,FALSE),0)</f>
        <v>0</v>
      </c>
      <c r="E1304" s="18">
        <f t="shared" ca="1" si="374"/>
        <v>1</v>
      </c>
      <c r="F1304" s="18">
        <f ca="1">(TRUNC(PRODUCT($E$12:$E1303),16))</f>
        <v>1.19285434303586</v>
      </c>
      <c r="G1304" s="18">
        <f t="shared" ca="1" si="373"/>
        <v>1.19285434303586</v>
      </c>
      <c r="H1304" s="18">
        <f t="shared" ca="1" si="375"/>
        <v>1</v>
      </c>
      <c r="I1304" s="17">
        <f t="shared" si="381"/>
        <v>0.03</v>
      </c>
      <c r="J1304" s="5">
        <f t="shared" si="382"/>
        <v>43906</v>
      </c>
      <c r="K1304" s="2">
        <f t="shared" si="383"/>
        <v>10</v>
      </c>
      <c r="L1304" s="27">
        <f t="shared" si="384"/>
        <v>10</v>
      </c>
      <c r="M1304" s="14">
        <f t="shared" si="376"/>
        <v>1.0011736570000001</v>
      </c>
      <c r="N1304" s="14">
        <f t="shared" ca="1" si="377"/>
        <v>1.0011736570000001</v>
      </c>
      <c r="O1304" s="27">
        <f t="shared" si="390"/>
        <v>0</v>
      </c>
      <c r="P1304" s="18">
        <f t="shared" ca="1" si="378"/>
        <v>166.65929399999999</v>
      </c>
      <c r="Q1304" s="3">
        <f t="shared" si="385"/>
        <v>0</v>
      </c>
      <c r="R1304" s="4" t="str">
        <f t="shared" si="386"/>
        <v>A+J=</v>
      </c>
      <c r="S1304" s="5">
        <f t="shared" si="387"/>
        <v>44089</v>
      </c>
      <c r="T1304" s="8">
        <f t="shared" si="388"/>
        <v>0</v>
      </c>
      <c r="U1304" s="7"/>
      <c r="V1304" s="7"/>
      <c r="W1304" s="7"/>
      <c r="X1304" s="8"/>
      <c r="Y1304" s="6"/>
      <c r="Z1304" s="7"/>
      <c r="AA1304" s="8"/>
      <c r="AB1304" s="8"/>
      <c r="AC1304" s="8"/>
      <c r="AD1304" s="7"/>
      <c r="AE1304" s="9"/>
      <c r="AF1304" s="7"/>
      <c r="AG1304" s="7"/>
      <c r="AH1304" s="6"/>
      <c r="AI1304" s="6"/>
      <c r="AJ1304" s="6"/>
      <c r="AK1304" s="6"/>
      <c r="AL1304" s="6"/>
      <c r="AM1304" s="6"/>
      <c r="AN1304" s="6"/>
      <c r="AO1304" s="6"/>
      <c r="AP1304" s="6"/>
      <c r="AQ1304" s="6"/>
      <c r="AR1304" s="6"/>
      <c r="AS1304" s="6"/>
      <c r="AT1304" s="6"/>
      <c r="AU1304" s="6"/>
      <c r="AV1304" s="6"/>
      <c r="AW1304" s="6"/>
      <c r="AX1304" s="6"/>
      <c r="AY1304" s="6"/>
      <c r="AZ1304" s="6"/>
      <c r="BA1304" s="6"/>
      <c r="BB1304" s="6"/>
      <c r="BC1304" s="6"/>
      <c r="BD1304" s="6"/>
      <c r="BE1304" s="6"/>
      <c r="BF1304" s="6"/>
      <c r="BG1304" s="6"/>
      <c r="BH1304" s="6"/>
      <c r="BI1304" s="6"/>
      <c r="BJ1304" s="6"/>
      <c r="BK1304" s="6"/>
      <c r="BL1304" s="6"/>
      <c r="BM1304" s="6"/>
      <c r="BN1304" s="6"/>
      <c r="BO1304" s="6"/>
      <c r="BP1304" s="6"/>
      <c r="BQ1304" s="6"/>
      <c r="BR1304" s="6"/>
      <c r="BS1304" s="6"/>
      <c r="BT1304" s="6"/>
      <c r="BU1304" s="6"/>
      <c r="BV1304" s="6"/>
      <c r="BW1304" s="6"/>
      <c r="BX1304" s="6"/>
      <c r="BY1304" s="6"/>
      <c r="BZ1304" s="6"/>
      <c r="CA1304" s="6"/>
      <c r="CB1304" s="6"/>
      <c r="CC1304" s="6"/>
      <c r="CD1304" s="6"/>
      <c r="CE1304" s="6"/>
      <c r="CF1304" s="6"/>
      <c r="CG1304" s="6"/>
      <c r="CH1304" s="6"/>
      <c r="CI1304" s="6"/>
      <c r="CJ1304" s="6"/>
      <c r="CK1304" s="6"/>
      <c r="CL1304" s="6"/>
      <c r="CM1304" s="6"/>
      <c r="CN1304" s="6"/>
      <c r="CO1304" s="6"/>
      <c r="CP1304" s="6"/>
      <c r="CQ1304" s="6"/>
      <c r="CR1304" s="6"/>
      <c r="CS1304" s="6"/>
      <c r="CT1304" s="6"/>
      <c r="CU1304" s="6"/>
      <c r="CV1304" s="6"/>
      <c r="CW1304" s="6"/>
      <c r="CX1304" s="6"/>
      <c r="CY1304" s="6"/>
      <c r="CZ1304" s="6"/>
      <c r="DA1304" s="6"/>
      <c r="DB1304" s="6"/>
      <c r="DC1304" s="6"/>
      <c r="DD1304" s="6"/>
      <c r="DE1304" s="6"/>
      <c r="DF1304" s="6"/>
      <c r="DG1304" s="6"/>
      <c r="DH1304" s="6"/>
      <c r="DI1304" s="6"/>
      <c r="DJ1304" s="6"/>
      <c r="DK1304" s="6"/>
      <c r="DL1304" s="6"/>
      <c r="DM1304" s="6"/>
      <c r="DN1304" s="6"/>
      <c r="DO1304" s="6"/>
      <c r="DP1304" s="6"/>
      <c r="DQ1304" s="6"/>
      <c r="DR1304" s="6"/>
      <c r="DS1304" s="6"/>
      <c r="DT1304" s="6"/>
      <c r="DU1304" s="6"/>
      <c r="DV1304" s="6"/>
      <c r="DW1304" s="6"/>
      <c r="DX1304" s="6"/>
      <c r="DY1304" s="6"/>
      <c r="DZ1304" s="6"/>
      <c r="EA1304" s="6"/>
      <c r="EB1304" s="6"/>
      <c r="EC1304" s="6"/>
      <c r="ED1304" s="6"/>
      <c r="EE1304" s="6"/>
      <c r="EF1304" s="6"/>
      <c r="EG1304" s="6"/>
      <c r="EH1304" s="6"/>
      <c r="EI1304" s="6"/>
      <c r="EJ1304" s="6"/>
      <c r="EK1304" s="6"/>
      <c r="EL1304" s="6"/>
      <c r="EM1304" s="6"/>
      <c r="EN1304" s="6"/>
      <c r="EO1304" s="6"/>
      <c r="EP1304" s="6"/>
      <c r="EQ1304" s="6"/>
      <c r="ER1304" s="6"/>
      <c r="ES1304" s="6"/>
      <c r="ET1304" s="6"/>
      <c r="EU1304" s="6"/>
      <c r="EV1304" s="6"/>
      <c r="EW1304" s="6"/>
      <c r="EX1304" s="6"/>
      <c r="EY1304" s="6"/>
      <c r="EZ1304" s="6"/>
      <c r="FA1304" s="6"/>
      <c r="FB1304" s="6"/>
      <c r="FC1304" s="6"/>
      <c r="FD1304" s="6"/>
      <c r="FE1304" s="6"/>
      <c r="FF1304" s="6"/>
      <c r="FG1304" s="6"/>
      <c r="FH1304" s="6"/>
      <c r="FI1304" s="6"/>
      <c r="FJ1304" s="6"/>
      <c r="FK1304" s="6"/>
      <c r="FL1304" s="6"/>
      <c r="FM1304" s="6"/>
      <c r="FN1304" s="6"/>
      <c r="FO1304" s="6"/>
      <c r="FP1304" s="6"/>
      <c r="FQ1304" s="6"/>
      <c r="FR1304" s="6"/>
      <c r="FS1304" s="6"/>
      <c r="FT1304" s="6"/>
      <c r="FU1304" s="6"/>
      <c r="FV1304" s="6"/>
      <c r="FW1304" s="6"/>
      <c r="FX1304" s="6"/>
      <c r="FY1304" s="6"/>
      <c r="FZ1304" s="6"/>
      <c r="GA1304" s="6"/>
      <c r="GB1304" s="6"/>
      <c r="GC1304" s="6"/>
      <c r="GD1304" s="6"/>
      <c r="GE1304" s="6"/>
      <c r="GF1304" s="6"/>
      <c r="GG1304" s="6"/>
      <c r="GH1304" s="6"/>
      <c r="GI1304" s="6"/>
      <c r="GJ1304" s="6"/>
      <c r="GK1304" s="6"/>
      <c r="GL1304" s="6"/>
      <c r="GM1304" s="6"/>
      <c r="GN1304" s="6"/>
      <c r="GO1304" s="6"/>
      <c r="GP1304" s="6"/>
      <c r="GQ1304" s="6"/>
      <c r="GR1304" s="6"/>
      <c r="GS1304" s="6"/>
      <c r="GT1304" s="6"/>
      <c r="GU1304" s="6"/>
      <c r="GV1304" s="6"/>
      <c r="GW1304" s="6"/>
      <c r="GX1304" s="6"/>
      <c r="GY1304" s="6"/>
      <c r="GZ1304" s="6"/>
    </row>
    <row r="1305" spans="1:208" x14ac:dyDescent="0.15">
      <c r="A1305" s="153">
        <f t="shared" si="379"/>
        <v>43921</v>
      </c>
      <c r="B1305" s="23" t="str">
        <f t="shared" ca="1" si="389"/>
        <v>n.d</v>
      </c>
      <c r="C1305" s="18">
        <f t="shared" si="380"/>
        <v>142000</v>
      </c>
      <c r="D1305" s="17">
        <f ca="1">IF(A1305&lt;$B$1,VLOOKUP(A1305,[1]DI!$A$4:$B$15000,2,FALSE),0)</f>
        <v>0</v>
      </c>
      <c r="E1305" s="18">
        <f t="shared" ca="1" si="374"/>
        <v>1</v>
      </c>
      <c r="F1305" s="18">
        <f ca="1">(TRUNC(PRODUCT($E$12:$E1304),16))</f>
        <v>1.19285434303586</v>
      </c>
      <c r="G1305" s="18">
        <f t="shared" ca="1" si="373"/>
        <v>1.19285434303586</v>
      </c>
      <c r="H1305" s="18">
        <f t="shared" ca="1" si="375"/>
        <v>1</v>
      </c>
      <c r="I1305" s="17">
        <f t="shared" si="381"/>
        <v>0.03</v>
      </c>
      <c r="J1305" s="5">
        <f t="shared" si="382"/>
        <v>43906</v>
      </c>
      <c r="K1305" s="2">
        <f t="shared" si="383"/>
        <v>11</v>
      </c>
      <c r="L1305" s="27">
        <f t="shared" si="384"/>
        <v>11</v>
      </c>
      <c r="M1305" s="14">
        <f t="shared" si="376"/>
        <v>1.001291098</v>
      </c>
      <c r="N1305" s="14">
        <f t="shared" ca="1" si="377"/>
        <v>1.001291098</v>
      </c>
      <c r="O1305" s="27">
        <f t="shared" si="390"/>
        <v>0</v>
      </c>
      <c r="P1305" s="18">
        <f t="shared" ca="1" si="378"/>
        <v>183.335916</v>
      </c>
      <c r="Q1305" s="3">
        <f t="shared" si="385"/>
        <v>0</v>
      </c>
      <c r="R1305" s="4" t="str">
        <f t="shared" si="386"/>
        <v>A+J=</v>
      </c>
      <c r="S1305" s="5">
        <f t="shared" si="387"/>
        <v>44089</v>
      </c>
      <c r="T1305" s="8">
        <f t="shared" si="388"/>
        <v>0</v>
      </c>
      <c r="U1305" s="7"/>
      <c r="V1305" s="7"/>
      <c r="W1305" s="7"/>
      <c r="X1305" s="8"/>
      <c r="Y1305" s="6"/>
      <c r="Z1305" s="7"/>
      <c r="AA1305" s="8"/>
      <c r="AB1305" s="8"/>
      <c r="AC1305" s="8"/>
      <c r="AD1305" s="7"/>
      <c r="AE1305" s="9"/>
      <c r="AF1305" s="7"/>
      <c r="AG1305" s="7"/>
      <c r="AH1305" s="6"/>
      <c r="AI1305" s="6"/>
      <c r="AJ1305" s="6"/>
      <c r="AK1305" s="6"/>
      <c r="AL1305" s="6"/>
      <c r="AM1305" s="6"/>
      <c r="AN1305" s="6"/>
      <c r="AO1305" s="6"/>
      <c r="AP1305" s="6"/>
      <c r="AQ1305" s="6"/>
      <c r="AR1305" s="6"/>
      <c r="AS1305" s="6"/>
      <c r="AT1305" s="6"/>
      <c r="AU1305" s="6"/>
      <c r="AV1305" s="6"/>
      <c r="AW1305" s="6"/>
      <c r="AX1305" s="6"/>
      <c r="AY1305" s="6"/>
      <c r="AZ1305" s="6"/>
      <c r="BA1305" s="6"/>
      <c r="BB1305" s="6"/>
      <c r="BC1305" s="6"/>
      <c r="BD1305" s="6"/>
      <c r="BE1305" s="6"/>
      <c r="BF1305" s="6"/>
      <c r="BG1305" s="6"/>
      <c r="BH1305" s="6"/>
      <c r="BI1305" s="6"/>
      <c r="BJ1305" s="6"/>
      <c r="BK1305" s="6"/>
      <c r="BL1305" s="6"/>
      <c r="BM1305" s="6"/>
      <c r="BN1305" s="6"/>
      <c r="BO1305" s="6"/>
      <c r="BP1305" s="6"/>
      <c r="BQ1305" s="6"/>
      <c r="BR1305" s="6"/>
      <c r="BS1305" s="6"/>
      <c r="BT1305" s="6"/>
      <c r="BU1305" s="6"/>
      <c r="BV1305" s="6"/>
      <c r="BW1305" s="6"/>
      <c r="BX1305" s="6"/>
      <c r="BY1305" s="6"/>
      <c r="BZ1305" s="6"/>
      <c r="CA1305" s="6"/>
      <c r="CB1305" s="6"/>
      <c r="CC1305" s="6"/>
      <c r="CD1305" s="6"/>
      <c r="CE1305" s="6"/>
      <c r="CF1305" s="6"/>
      <c r="CG1305" s="6"/>
      <c r="CH1305" s="6"/>
      <c r="CI1305" s="6"/>
      <c r="CJ1305" s="6"/>
      <c r="CK1305" s="6"/>
      <c r="CL1305" s="6"/>
      <c r="CM1305" s="6"/>
      <c r="CN1305" s="6"/>
      <c r="CO1305" s="6"/>
      <c r="CP1305" s="6"/>
      <c r="CQ1305" s="6"/>
      <c r="CR1305" s="6"/>
      <c r="CS1305" s="6"/>
      <c r="CT1305" s="6"/>
      <c r="CU1305" s="6"/>
      <c r="CV1305" s="6"/>
      <c r="CW1305" s="6"/>
      <c r="CX1305" s="6"/>
      <c r="CY1305" s="6"/>
      <c r="CZ1305" s="6"/>
      <c r="DA1305" s="6"/>
      <c r="DB1305" s="6"/>
      <c r="DC1305" s="6"/>
      <c r="DD1305" s="6"/>
      <c r="DE1305" s="6"/>
      <c r="DF1305" s="6"/>
      <c r="DG1305" s="6"/>
      <c r="DH1305" s="6"/>
      <c r="DI1305" s="6"/>
      <c r="DJ1305" s="6"/>
      <c r="DK1305" s="6"/>
      <c r="DL1305" s="6"/>
      <c r="DM1305" s="6"/>
      <c r="DN1305" s="6"/>
      <c r="DO1305" s="6"/>
      <c r="DP1305" s="6"/>
      <c r="DQ1305" s="6"/>
      <c r="DR1305" s="6"/>
      <c r="DS1305" s="6"/>
      <c r="DT1305" s="6"/>
      <c r="DU1305" s="6"/>
      <c r="DV1305" s="6"/>
      <c r="DW1305" s="6"/>
      <c r="DX1305" s="6"/>
      <c r="DY1305" s="6"/>
      <c r="DZ1305" s="6"/>
      <c r="EA1305" s="6"/>
      <c r="EB1305" s="6"/>
      <c r="EC1305" s="6"/>
      <c r="ED1305" s="6"/>
      <c r="EE1305" s="6"/>
      <c r="EF1305" s="6"/>
      <c r="EG1305" s="6"/>
      <c r="EH1305" s="6"/>
      <c r="EI1305" s="6"/>
      <c r="EJ1305" s="6"/>
      <c r="EK1305" s="6"/>
      <c r="EL1305" s="6"/>
      <c r="EM1305" s="6"/>
      <c r="EN1305" s="6"/>
      <c r="EO1305" s="6"/>
      <c r="EP1305" s="6"/>
      <c r="EQ1305" s="6"/>
      <c r="ER1305" s="6"/>
      <c r="ES1305" s="6"/>
      <c r="ET1305" s="6"/>
      <c r="EU1305" s="6"/>
      <c r="EV1305" s="6"/>
      <c r="EW1305" s="6"/>
      <c r="EX1305" s="6"/>
      <c r="EY1305" s="6"/>
      <c r="EZ1305" s="6"/>
      <c r="FA1305" s="6"/>
      <c r="FB1305" s="6"/>
      <c r="FC1305" s="6"/>
      <c r="FD1305" s="6"/>
      <c r="FE1305" s="6"/>
      <c r="FF1305" s="6"/>
      <c r="FG1305" s="6"/>
      <c r="FH1305" s="6"/>
      <c r="FI1305" s="6"/>
      <c r="FJ1305" s="6"/>
      <c r="FK1305" s="6"/>
      <c r="FL1305" s="6"/>
      <c r="FM1305" s="6"/>
      <c r="FN1305" s="6"/>
      <c r="FO1305" s="6"/>
      <c r="FP1305" s="6"/>
      <c r="FQ1305" s="6"/>
      <c r="FR1305" s="6"/>
      <c r="FS1305" s="6"/>
      <c r="FT1305" s="6"/>
      <c r="FU1305" s="6"/>
      <c r="FV1305" s="6"/>
      <c r="FW1305" s="6"/>
      <c r="FX1305" s="6"/>
      <c r="FY1305" s="6"/>
      <c r="FZ1305" s="6"/>
      <c r="GA1305" s="6"/>
      <c r="GB1305" s="6"/>
      <c r="GC1305" s="6"/>
      <c r="GD1305" s="6"/>
      <c r="GE1305" s="6"/>
      <c r="GF1305" s="6"/>
      <c r="GG1305" s="6"/>
      <c r="GH1305" s="6"/>
      <c r="GI1305" s="6"/>
      <c r="GJ1305" s="6"/>
      <c r="GK1305" s="6"/>
      <c r="GL1305" s="6"/>
      <c r="GM1305" s="6"/>
      <c r="GN1305" s="6"/>
      <c r="GO1305" s="6"/>
      <c r="GP1305" s="6"/>
      <c r="GQ1305" s="6"/>
      <c r="GR1305" s="6"/>
      <c r="GS1305" s="6"/>
      <c r="GT1305" s="6"/>
      <c r="GU1305" s="6"/>
      <c r="GV1305" s="6"/>
      <c r="GW1305" s="6"/>
      <c r="GX1305" s="6"/>
      <c r="GY1305" s="6"/>
      <c r="GZ1305" s="6"/>
    </row>
    <row r="1306" spans="1:208" x14ac:dyDescent="0.15">
      <c r="A1306" s="153">
        <f t="shared" si="379"/>
        <v>43922</v>
      </c>
      <c r="B1306" s="23" t="str">
        <f t="shared" ca="1" si="389"/>
        <v>n.d</v>
      </c>
      <c r="C1306" s="18">
        <f t="shared" si="380"/>
        <v>142000</v>
      </c>
      <c r="D1306" s="17">
        <f ca="1">IF(A1306&lt;$B$1,VLOOKUP(A1306,[1]DI!$A$4:$B$15000,2,FALSE),0)</f>
        <v>0</v>
      </c>
      <c r="E1306" s="18">
        <f t="shared" ca="1" si="374"/>
        <v>1</v>
      </c>
      <c r="F1306" s="18">
        <f ca="1">(TRUNC(PRODUCT($E$12:$E1305),16))</f>
        <v>1.19285434303586</v>
      </c>
      <c r="G1306" s="18">
        <f t="shared" ca="1" si="373"/>
        <v>1.19285434303586</v>
      </c>
      <c r="H1306" s="18">
        <f t="shared" ca="1" si="375"/>
        <v>1</v>
      </c>
      <c r="I1306" s="17">
        <f t="shared" si="381"/>
        <v>0.03</v>
      </c>
      <c r="J1306" s="5">
        <f t="shared" si="382"/>
        <v>43906</v>
      </c>
      <c r="K1306" s="2">
        <f t="shared" si="383"/>
        <v>12</v>
      </c>
      <c r="L1306" s="27">
        <f t="shared" si="384"/>
        <v>12</v>
      </c>
      <c r="M1306" s="14">
        <f t="shared" si="376"/>
        <v>1.0014085530000001</v>
      </c>
      <c r="N1306" s="14">
        <f t="shared" ca="1" si="377"/>
        <v>1.0014085530000001</v>
      </c>
      <c r="O1306" s="27">
        <f t="shared" si="390"/>
        <v>0</v>
      </c>
      <c r="P1306" s="18">
        <f t="shared" ca="1" si="378"/>
        <v>200.01452599999999</v>
      </c>
      <c r="Q1306" s="3">
        <f t="shared" si="385"/>
        <v>0</v>
      </c>
      <c r="R1306" s="4" t="str">
        <f t="shared" si="386"/>
        <v>A+J=</v>
      </c>
      <c r="S1306" s="5">
        <f t="shared" si="387"/>
        <v>44089</v>
      </c>
      <c r="T1306" s="8">
        <f t="shared" si="388"/>
        <v>0</v>
      </c>
      <c r="U1306" s="7"/>
      <c r="V1306" s="7"/>
      <c r="W1306" s="7"/>
      <c r="X1306" s="8"/>
      <c r="Y1306" s="6"/>
      <c r="Z1306" s="7"/>
      <c r="AA1306" s="8"/>
      <c r="AB1306" s="8"/>
      <c r="AC1306" s="8"/>
      <c r="AD1306" s="7"/>
      <c r="AE1306" s="9"/>
      <c r="AF1306" s="7"/>
      <c r="AG1306" s="7"/>
      <c r="AH1306" s="6"/>
      <c r="AI1306" s="6"/>
      <c r="AJ1306" s="6"/>
      <c r="AK1306" s="6"/>
      <c r="AL1306" s="6"/>
      <c r="AM1306" s="6"/>
      <c r="AN1306" s="6"/>
      <c r="AO1306" s="6"/>
      <c r="AP1306" s="6"/>
      <c r="AQ1306" s="6"/>
      <c r="AR1306" s="6"/>
      <c r="AS1306" s="6"/>
      <c r="AT1306" s="6"/>
      <c r="AU1306" s="6"/>
      <c r="AV1306" s="6"/>
      <c r="AW1306" s="6"/>
      <c r="AX1306" s="6"/>
      <c r="AY1306" s="6"/>
      <c r="AZ1306" s="6"/>
      <c r="BA1306" s="6"/>
      <c r="BB1306" s="6"/>
      <c r="BC1306" s="6"/>
      <c r="BD1306" s="6"/>
      <c r="BE1306" s="6"/>
      <c r="BF1306" s="6"/>
      <c r="BG1306" s="6"/>
      <c r="BH1306" s="6"/>
      <c r="BI1306" s="6"/>
      <c r="BJ1306" s="6"/>
      <c r="BK1306" s="6"/>
      <c r="BL1306" s="6"/>
      <c r="BM1306" s="6"/>
      <c r="BN1306" s="6"/>
      <c r="BO1306" s="6"/>
      <c r="BP1306" s="6"/>
      <c r="BQ1306" s="6"/>
      <c r="BR1306" s="6"/>
      <c r="BS1306" s="6"/>
      <c r="BT1306" s="6"/>
      <c r="BU1306" s="6"/>
      <c r="BV1306" s="6"/>
      <c r="BW1306" s="6"/>
      <c r="BX1306" s="6"/>
      <c r="BY1306" s="6"/>
      <c r="BZ1306" s="6"/>
      <c r="CA1306" s="6"/>
      <c r="CB1306" s="6"/>
      <c r="CC1306" s="6"/>
      <c r="CD1306" s="6"/>
      <c r="CE1306" s="6"/>
      <c r="CF1306" s="6"/>
      <c r="CG1306" s="6"/>
      <c r="CH1306" s="6"/>
      <c r="CI1306" s="6"/>
      <c r="CJ1306" s="6"/>
      <c r="CK1306" s="6"/>
      <c r="CL1306" s="6"/>
      <c r="CM1306" s="6"/>
      <c r="CN1306" s="6"/>
      <c r="CO1306" s="6"/>
      <c r="CP1306" s="6"/>
      <c r="CQ1306" s="6"/>
      <c r="CR1306" s="6"/>
      <c r="CS1306" s="6"/>
      <c r="CT1306" s="6"/>
      <c r="CU1306" s="6"/>
      <c r="CV1306" s="6"/>
      <c r="CW1306" s="6"/>
      <c r="CX1306" s="6"/>
      <c r="CY1306" s="6"/>
      <c r="CZ1306" s="6"/>
      <c r="DA1306" s="6"/>
      <c r="DB1306" s="6"/>
      <c r="DC1306" s="6"/>
      <c r="DD1306" s="6"/>
      <c r="DE1306" s="6"/>
      <c r="DF1306" s="6"/>
      <c r="DG1306" s="6"/>
      <c r="DH1306" s="6"/>
      <c r="DI1306" s="6"/>
      <c r="DJ1306" s="6"/>
      <c r="DK1306" s="6"/>
      <c r="DL1306" s="6"/>
      <c r="DM1306" s="6"/>
      <c r="DN1306" s="6"/>
      <c r="DO1306" s="6"/>
      <c r="DP1306" s="6"/>
      <c r="DQ1306" s="6"/>
      <c r="DR1306" s="6"/>
      <c r="DS1306" s="6"/>
      <c r="DT1306" s="6"/>
      <c r="DU1306" s="6"/>
      <c r="DV1306" s="6"/>
      <c r="DW1306" s="6"/>
      <c r="DX1306" s="6"/>
      <c r="DY1306" s="6"/>
      <c r="DZ1306" s="6"/>
      <c r="EA1306" s="6"/>
      <c r="EB1306" s="6"/>
      <c r="EC1306" s="6"/>
      <c r="ED1306" s="6"/>
      <c r="EE1306" s="6"/>
      <c r="EF1306" s="6"/>
      <c r="EG1306" s="6"/>
      <c r="EH1306" s="6"/>
      <c r="EI1306" s="6"/>
      <c r="EJ1306" s="6"/>
      <c r="EK1306" s="6"/>
      <c r="EL1306" s="6"/>
      <c r="EM1306" s="6"/>
      <c r="EN1306" s="6"/>
      <c r="EO1306" s="6"/>
      <c r="EP1306" s="6"/>
      <c r="EQ1306" s="6"/>
      <c r="ER1306" s="6"/>
      <c r="ES1306" s="6"/>
      <c r="ET1306" s="6"/>
      <c r="EU1306" s="6"/>
      <c r="EV1306" s="6"/>
      <c r="EW1306" s="6"/>
      <c r="EX1306" s="6"/>
      <c r="EY1306" s="6"/>
      <c r="EZ1306" s="6"/>
      <c r="FA1306" s="6"/>
      <c r="FB1306" s="6"/>
      <c r="FC1306" s="6"/>
      <c r="FD1306" s="6"/>
      <c r="FE1306" s="6"/>
      <c r="FF1306" s="6"/>
      <c r="FG1306" s="6"/>
      <c r="FH1306" s="6"/>
      <c r="FI1306" s="6"/>
      <c r="FJ1306" s="6"/>
      <c r="FK1306" s="6"/>
      <c r="FL1306" s="6"/>
      <c r="FM1306" s="6"/>
      <c r="FN1306" s="6"/>
      <c r="FO1306" s="6"/>
      <c r="FP1306" s="6"/>
      <c r="FQ1306" s="6"/>
      <c r="FR1306" s="6"/>
      <c r="FS1306" s="6"/>
      <c r="FT1306" s="6"/>
      <c r="FU1306" s="6"/>
      <c r="FV1306" s="6"/>
      <c r="FW1306" s="6"/>
      <c r="FX1306" s="6"/>
      <c r="FY1306" s="6"/>
      <c r="FZ1306" s="6"/>
      <c r="GA1306" s="6"/>
      <c r="GB1306" s="6"/>
      <c r="GC1306" s="6"/>
      <c r="GD1306" s="6"/>
      <c r="GE1306" s="6"/>
      <c r="GF1306" s="6"/>
      <c r="GG1306" s="6"/>
      <c r="GH1306" s="6"/>
      <c r="GI1306" s="6"/>
      <c r="GJ1306" s="6"/>
      <c r="GK1306" s="6"/>
      <c r="GL1306" s="6"/>
      <c r="GM1306" s="6"/>
      <c r="GN1306" s="6"/>
      <c r="GO1306" s="6"/>
      <c r="GP1306" s="6"/>
      <c r="GQ1306" s="6"/>
      <c r="GR1306" s="6"/>
      <c r="GS1306" s="6"/>
      <c r="GT1306" s="6"/>
      <c r="GU1306" s="6"/>
      <c r="GV1306" s="6"/>
      <c r="GW1306" s="6"/>
      <c r="GX1306" s="6"/>
      <c r="GY1306" s="6"/>
      <c r="GZ1306" s="6"/>
    </row>
    <row r="1307" spans="1:208" x14ac:dyDescent="0.15">
      <c r="A1307" s="153">
        <f t="shared" si="379"/>
        <v>43923</v>
      </c>
      <c r="B1307" s="23" t="str">
        <f t="shared" ca="1" si="389"/>
        <v>n.d</v>
      </c>
      <c r="C1307" s="18">
        <f t="shared" si="380"/>
        <v>142000</v>
      </c>
      <c r="D1307" s="17">
        <f ca="1">IF(A1307&lt;$B$1,VLOOKUP(A1307,[1]DI!$A$4:$B$15000,2,FALSE),0)</f>
        <v>0</v>
      </c>
      <c r="E1307" s="18">
        <f t="shared" ca="1" si="374"/>
        <v>1</v>
      </c>
      <c r="F1307" s="18">
        <f ca="1">(TRUNC(PRODUCT($E$12:$E1306),16))</f>
        <v>1.19285434303586</v>
      </c>
      <c r="G1307" s="18">
        <f t="shared" ca="1" si="373"/>
        <v>1.19285434303586</v>
      </c>
      <c r="H1307" s="18">
        <f t="shared" ca="1" si="375"/>
        <v>1</v>
      </c>
      <c r="I1307" s="17">
        <f t="shared" si="381"/>
        <v>0.03</v>
      </c>
      <c r="J1307" s="5">
        <f t="shared" si="382"/>
        <v>43906</v>
      </c>
      <c r="K1307" s="2">
        <f t="shared" si="383"/>
        <v>13</v>
      </c>
      <c r="L1307" s="27">
        <f t="shared" si="384"/>
        <v>13</v>
      </c>
      <c r="M1307" s="14">
        <f t="shared" si="376"/>
        <v>1.001526022</v>
      </c>
      <c r="N1307" s="14">
        <f t="shared" ca="1" si="377"/>
        <v>1.001526022</v>
      </c>
      <c r="O1307" s="27">
        <f t="shared" si="390"/>
        <v>0</v>
      </c>
      <c r="P1307" s="18">
        <f t="shared" ca="1" si="378"/>
        <v>216.69512399000001</v>
      </c>
      <c r="Q1307" s="3">
        <f t="shared" si="385"/>
        <v>0</v>
      </c>
      <c r="R1307" s="4" t="str">
        <f t="shared" si="386"/>
        <v>A+J=</v>
      </c>
      <c r="S1307" s="5">
        <f t="shared" si="387"/>
        <v>44089</v>
      </c>
      <c r="T1307" s="8">
        <f t="shared" si="388"/>
        <v>0</v>
      </c>
      <c r="U1307" s="7"/>
      <c r="V1307" s="7"/>
      <c r="W1307" s="7"/>
      <c r="X1307" s="8"/>
      <c r="Y1307" s="6"/>
      <c r="Z1307" s="7"/>
      <c r="AA1307" s="8"/>
      <c r="AB1307" s="8"/>
      <c r="AC1307" s="8"/>
      <c r="AD1307" s="7"/>
      <c r="AE1307" s="9"/>
      <c r="AF1307" s="7"/>
      <c r="AG1307" s="7"/>
      <c r="AH1307" s="6"/>
      <c r="AI1307" s="6"/>
      <c r="AJ1307" s="6"/>
      <c r="AK1307" s="6"/>
      <c r="AL1307" s="6"/>
      <c r="AM1307" s="6"/>
      <c r="AN1307" s="6"/>
      <c r="AO1307" s="6"/>
      <c r="AP1307" s="6"/>
      <c r="AQ1307" s="6"/>
      <c r="AR1307" s="6"/>
      <c r="AS1307" s="6"/>
      <c r="AT1307" s="6"/>
      <c r="AU1307" s="6"/>
      <c r="AV1307" s="6"/>
      <c r="AW1307" s="6"/>
      <c r="AX1307" s="6"/>
      <c r="AY1307" s="6"/>
      <c r="AZ1307" s="6"/>
      <c r="BA1307" s="6"/>
      <c r="BB1307" s="6"/>
      <c r="BC1307" s="6"/>
      <c r="BD1307" s="6"/>
      <c r="BE1307" s="6"/>
      <c r="BF1307" s="6"/>
      <c r="BG1307" s="6"/>
      <c r="BH1307" s="6"/>
      <c r="BI1307" s="6"/>
      <c r="BJ1307" s="6"/>
      <c r="BK1307" s="6"/>
      <c r="BL1307" s="6"/>
      <c r="BM1307" s="6"/>
      <c r="BN1307" s="6"/>
      <c r="BO1307" s="6"/>
      <c r="BP1307" s="6"/>
      <c r="BQ1307" s="6"/>
      <c r="BR1307" s="6"/>
      <c r="BS1307" s="6"/>
      <c r="BT1307" s="6"/>
      <c r="BU1307" s="6"/>
      <c r="BV1307" s="6"/>
      <c r="BW1307" s="6"/>
      <c r="BX1307" s="6"/>
      <c r="BY1307" s="6"/>
      <c r="BZ1307" s="6"/>
      <c r="CA1307" s="6"/>
      <c r="CB1307" s="6"/>
      <c r="CC1307" s="6"/>
      <c r="CD1307" s="6"/>
      <c r="CE1307" s="6"/>
      <c r="CF1307" s="6"/>
      <c r="CG1307" s="6"/>
      <c r="CH1307" s="6"/>
      <c r="CI1307" s="6"/>
      <c r="CJ1307" s="6"/>
      <c r="CK1307" s="6"/>
      <c r="CL1307" s="6"/>
      <c r="CM1307" s="6"/>
      <c r="CN1307" s="6"/>
      <c r="CO1307" s="6"/>
      <c r="CP1307" s="6"/>
      <c r="CQ1307" s="6"/>
      <c r="CR1307" s="6"/>
      <c r="CS1307" s="6"/>
      <c r="CT1307" s="6"/>
      <c r="CU1307" s="6"/>
      <c r="CV1307" s="6"/>
      <c r="CW1307" s="6"/>
      <c r="CX1307" s="6"/>
      <c r="CY1307" s="6"/>
      <c r="CZ1307" s="6"/>
      <c r="DA1307" s="6"/>
      <c r="DB1307" s="6"/>
      <c r="DC1307" s="6"/>
      <c r="DD1307" s="6"/>
      <c r="DE1307" s="6"/>
      <c r="DF1307" s="6"/>
      <c r="DG1307" s="6"/>
      <c r="DH1307" s="6"/>
      <c r="DI1307" s="6"/>
      <c r="DJ1307" s="6"/>
      <c r="DK1307" s="6"/>
      <c r="DL1307" s="6"/>
      <c r="DM1307" s="6"/>
      <c r="DN1307" s="6"/>
      <c r="DO1307" s="6"/>
      <c r="DP1307" s="6"/>
      <c r="DQ1307" s="6"/>
      <c r="DR1307" s="6"/>
      <c r="DS1307" s="6"/>
      <c r="DT1307" s="6"/>
      <c r="DU1307" s="6"/>
      <c r="DV1307" s="6"/>
      <c r="DW1307" s="6"/>
      <c r="DX1307" s="6"/>
      <c r="DY1307" s="6"/>
      <c r="DZ1307" s="6"/>
      <c r="EA1307" s="6"/>
      <c r="EB1307" s="6"/>
      <c r="EC1307" s="6"/>
      <c r="ED1307" s="6"/>
      <c r="EE1307" s="6"/>
      <c r="EF1307" s="6"/>
      <c r="EG1307" s="6"/>
      <c r="EH1307" s="6"/>
      <c r="EI1307" s="6"/>
      <c r="EJ1307" s="6"/>
      <c r="EK1307" s="6"/>
      <c r="EL1307" s="6"/>
      <c r="EM1307" s="6"/>
      <c r="EN1307" s="6"/>
      <c r="EO1307" s="6"/>
      <c r="EP1307" s="6"/>
      <c r="EQ1307" s="6"/>
      <c r="ER1307" s="6"/>
      <c r="ES1307" s="6"/>
      <c r="ET1307" s="6"/>
      <c r="EU1307" s="6"/>
      <c r="EV1307" s="6"/>
      <c r="EW1307" s="6"/>
      <c r="EX1307" s="6"/>
      <c r="EY1307" s="6"/>
      <c r="EZ1307" s="6"/>
      <c r="FA1307" s="6"/>
      <c r="FB1307" s="6"/>
      <c r="FC1307" s="6"/>
      <c r="FD1307" s="6"/>
      <c r="FE1307" s="6"/>
      <c r="FF1307" s="6"/>
      <c r="FG1307" s="6"/>
      <c r="FH1307" s="6"/>
      <c r="FI1307" s="6"/>
      <c r="FJ1307" s="6"/>
      <c r="FK1307" s="6"/>
      <c r="FL1307" s="6"/>
      <c r="FM1307" s="6"/>
      <c r="FN1307" s="6"/>
      <c r="FO1307" s="6"/>
      <c r="FP1307" s="6"/>
      <c r="FQ1307" s="6"/>
      <c r="FR1307" s="6"/>
      <c r="FS1307" s="6"/>
      <c r="FT1307" s="6"/>
      <c r="FU1307" s="6"/>
      <c r="FV1307" s="6"/>
      <c r="FW1307" s="6"/>
      <c r="FX1307" s="6"/>
      <c r="FY1307" s="6"/>
      <c r="FZ1307" s="6"/>
      <c r="GA1307" s="6"/>
      <c r="GB1307" s="6"/>
      <c r="GC1307" s="6"/>
      <c r="GD1307" s="6"/>
      <c r="GE1307" s="6"/>
      <c r="GF1307" s="6"/>
      <c r="GG1307" s="6"/>
      <c r="GH1307" s="6"/>
      <c r="GI1307" s="6"/>
      <c r="GJ1307" s="6"/>
      <c r="GK1307" s="6"/>
      <c r="GL1307" s="6"/>
      <c r="GM1307" s="6"/>
      <c r="GN1307" s="6"/>
      <c r="GO1307" s="6"/>
      <c r="GP1307" s="6"/>
      <c r="GQ1307" s="6"/>
      <c r="GR1307" s="6"/>
      <c r="GS1307" s="6"/>
      <c r="GT1307" s="6"/>
      <c r="GU1307" s="6"/>
      <c r="GV1307" s="6"/>
      <c r="GW1307" s="6"/>
      <c r="GX1307" s="6"/>
      <c r="GY1307" s="6"/>
      <c r="GZ1307" s="6"/>
    </row>
    <row r="1308" spans="1:208" x14ac:dyDescent="0.15">
      <c r="A1308" s="153">
        <f t="shared" si="379"/>
        <v>43924</v>
      </c>
      <c r="B1308" s="23" t="str">
        <f t="shared" ca="1" si="389"/>
        <v>n.d</v>
      </c>
      <c r="C1308" s="18">
        <f t="shared" si="380"/>
        <v>142000</v>
      </c>
      <c r="D1308" s="17">
        <f ca="1">IF(A1308&lt;$B$1,VLOOKUP(A1308,[1]DI!$A$4:$B$15000,2,FALSE),0)</f>
        <v>0</v>
      </c>
      <c r="E1308" s="18">
        <f t="shared" ca="1" si="374"/>
        <v>1</v>
      </c>
      <c r="F1308" s="18">
        <f ca="1">(TRUNC(PRODUCT($E$12:$E1307),16))</f>
        <v>1.19285434303586</v>
      </c>
      <c r="G1308" s="18">
        <f t="shared" ca="1" si="373"/>
        <v>1.19285434303586</v>
      </c>
      <c r="H1308" s="18">
        <f t="shared" ca="1" si="375"/>
        <v>1</v>
      </c>
      <c r="I1308" s="17">
        <f t="shared" si="381"/>
        <v>0.03</v>
      </c>
      <c r="J1308" s="5">
        <f t="shared" si="382"/>
        <v>43906</v>
      </c>
      <c r="K1308" s="2">
        <f t="shared" si="383"/>
        <v>14</v>
      </c>
      <c r="L1308" s="27">
        <f t="shared" si="384"/>
        <v>14</v>
      </c>
      <c r="M1308" s="14">
        <f t="shared" si="376"/>
        <v>1.0016435050000001</v>
      </c>
      <c r="N1308" s="14">
        <f t="shared" ca="1" si="377"/>
        <v>1.0016435050000001</v>
      </c>
      <c r="O1308" s="27">
        <f t="shared" si="390"/>
        <v>0</v>
      </c>
      <c r="P1308" s="18">
        <f t="shared" ca="1" si="378"/>
        <v>233.37771000000001</v>
      </c>
      <c r="Q1308" s="3">
        <f t="shared" si="385"/>
        <v>0</v>
      </c>
      <c r="R1308" s="4" t="str">
        <f t="shared" si="386"/>
        <v>A+J=</v>
      </c>
      <c r="S1308" s="5">
        <f t="shared" si="387"/>
        <v>44089</v>
      </c>
      <c r="T1308" s="8">
        <f t="shared" si="388"/>
        <v>0</v>
      </c>
      <c r="U1308" s="7"/>
      <c r="V1308" s="7"/>
      <c r="W1308" s="7"/>
      <c r="X1308" s="8"/>
      <c r="Y1308" s="6"/>
      <c r="Z1308" s="7"/>
      <c r="AA1308" s="8"/>
      <c r="AB1308" s="8"/>
      <c r="AC1308" s="8"/>
      <c r="AD1308" s="7"/>
      <c r="AE1308" s="9"/>
      <c r="AF1308" s="7"/>
      <c r="AG1308" s="7"/>
      <c r="AH1308" s="6"/>
      <c r="AI1308" s="6"/>
      <c r="AJ1308" s="6"/>
      <c r="AK1308" s="6"/>
      <c r="AL1308" s="6"/>
      <c r="AM1308" s="6"/>
      <c r="AN1308" s="6"/>
      <c r="AO1308" s="6"/>
      <c r="AP1308" s="6"/>
      <c r="AQ1308" s="6"/>
      <c r="AR1308" s="6"/>
      <c r="AS1308" s="6"/>
      <c r="AT1308" s="6"/>
      <c r="AU1308" s="6"/>
      <c r="AV1308" s="6"/>
      <c r="AW1308" s="6"/>
      <c r="AX1308" s="6"/>
      <c r="AY1308" s="6"/>
      <c r="AZ1308" s="6"/>
      <c r="BA1308" s="6"/>
      <c r="BB1308" s="6"/>
      <c r="BC1308" s="6"/>
      <c r="BD1308" s="6"/>
      <c r="BE1308" s="6"/>
      <c r="BF1308" s="6"/>
      <c r="BG1308" s="6"/>
      <c r="BH1308" s="6"/>
      <c r="BI1308" s="6"/>
      <c r="BJ1308" s="6"/>
      <c r="BK1308" s="6"/>
      <c r="BL1308" s="6"/>
      <c r="BM1308" s="6"/>
      <c r="BN1308" s="6"/>
      <c r="BO1308" s="6"/>
      <c r="BP1308" s="6"/>
      <c r="BQ1308" s="6"/>
      <c r="BR1308" s="6"/>
      <c r="BS1308" s="6"/>
      <c r="BT1308" s="6"/>
      <c r="BU1308" s="6"/>
      <c r="BV1308" s="6"/>
      <c r="BW1308" s="6"/>
      <c r="BX1308" s="6"/>
      <c r="BY1308" s="6"/>
      <c r="BZ1308" s="6"/>
      <c r="CA1308" s="6"/>
      <c r="CB1308" s="6"/>
      <c r="CC1308" s="6"/>
      <c r="CD1308" s="6"/>
      <c r="CE1308" s="6"/>
      <c r="CF1308" s="6"/>
      <c r="CG1308" s="6"/>
      <c r="CH1308" s="6"/>
      <c r="CI1308" s="6"/>
      <c r="CJ1308" s="6"/>
      <c r="CK1308" s="6"/>
      <c r="CL1308" s="6"/>
      <c r="CM1308" s="6"/>
      <c r="CN1308" s="6"/>
      <c r="CO1308" s="6"/>
      <c r="CP1308" s="6"/>
      <c r="CQ1308" s="6"/>
      <c r="CR1308" s="6"/>
      <c r="CS1308" s="6"/>
      <c r="CT1308" s="6"/>
      <c r="CU1308" s="6"/>
      <c r="CV1308" s="6"/>
      <c r="CW1308" s="6"/>
      <c r="CX1308" s="6"/>
      <c r="CY1308" s="6"/>
      <c r="CZ1308" s="6"/>
      <c r="DA1308" s="6"/>
      <c r="DB1308" s="6"/>
      <c r="DC1308" s="6"/>
      <c r="DD1308" s="6"/>
      <c r="DE1308" s="6"/>
      <c r="DF1308" s="6"/>
      <c r="DG1308" s="6"/>
      <c r="DH1308" s="6"/>
      <c r="DI1308" s="6"/>
      <c r="DJ1308" s="6"/>
      <c r="DK1308" s="6"/>
      <c r="DL1308" s="6"/>
      <c r="DM1308" s="6"/>
      <c r="DN1308" s="6"/>
      <c r="DO1308" s="6"/>
      <c r="DP1308" s="6"/>
      <c r="DQ1308" s="6"/>
      <c r="DR1308" s="6"/>
      <c r="DS1308" s="6"/>
      <c r="DT1308" s="6"/>
      <c r="DU1308" s="6"/>
      <c r="DV1308" s="6"/>
      <c r="DW1308" s="6"/>
      <c r="DX1308" s="6"/>
      <c r="DY1308" s="6"/>
      <c r="DZ1308" s="6"/>
      <c r="EA1308" s="6"/>
      <c r="EB1308" s="6"/>
      <c r="EC1308" s="6"/>
      <c r="ED1308" s="6"/>
      <c r="EE1308" s="6"/>
      <c r="EF1308" s="6"/>
      <c r="EG1308" s="6"/>
      <c r="EH1308" s="6"/>
      <c r="EI1308" s="6"/>
      <c r="EJ1308" s="6"/>
      <c r="EK1308" s="6"/>
      <c r="EL1308" s="6"/>
      <c r="EM1308" s="6"/>
      <c r="EN1308" s="6"/>
      <c r="EO1308" s="6"/>
      <c r="EP1308" s="6"/>
      <c r="EQ1308" s="6"/>
      <c r="ER1308" s="6"/>
      <c r="ES1308" s="6"/>
      <c r="ET1308" s="6"/>
      <c r="EU1308" s="6"/>
      <c r="EV1308" s="6"/>
      <c r="EW1308" s="6"/>
      <c r="EX1308" s="6"/>
      <c r="EY1308" s="6"/>
      <c r="EZ1308" s="6"/>
      <c r="FA1308" s="6"/>
      <c r="FB1308" s="6"/>
      <c r="FC1308" s="6"/>
      <c r="FD1308" s="6"/>
      <c r="FE1308" s="6"/>
      <c r="FF1308" s="6"/>
      <c r="FG1308" s="6"/>
      <c r="FH1308" s="6"/>
      <c r="FI1308" s="6"/>
      <c r="FJ1308" s="6"/>
      <c r="FK1308" s="6"/>
      <c r="FL1308" s="6"/>
      <c r="FM1308" s="6"/>
      <c r="FN1308" s="6"/>
      <c r="FO1308" s="6"/>
      <c r="FP1308" s="6"/>
      <c r="FQ1308" s="6"/>
      <c r="FR1308" s="6"/>
      <c r="FS1308" s="6"/>
      <c r="FT1308" s="6"/>
      <c r="FU1308" s="6"/>
      <c r="FV1308" s="6"/>
      <c r="FW1308" s="6"/>
      <c r="FX1308" s="6"/>
      <c r="FY1308" s="6"/>
      <c r="FZ1308" s="6"/>
      <c r="GA1308" s="6"/>
      <c r="GB1308" s="6"/>
      <c r="GC1308" s="6"/>
      <c r="GD1308" s="6"/>
      <c r="GE1308" s="6"/>
      <c r="GF1308" s="6"/>
      <c r="GG1308" s="6"/>
      <c r="GH1308" s="6"/>
      <c r="GI1308" s="6"/>
      <c r="GJ1308" s="6"/>
      <c r="GK1308" s="6"/>
      <c r="GL1308" s="6"/>
      <c r="GM1308" s="6"/>
      <c r="GN1308" s="6"/>
      <c r="GO1308" s="6"/>
      <c r="GP1308" s="6"/>
      <c r="GQ1308" s="6"/>
      <c r="GR1308" s="6"/>
      <c r="GS1308" s="6"/>
      <c r="GT1308" s="6"/>
      <c r="GU1308" s="6"/>
      <c r="GV1308" s="6"/>
      <c r="GW1308" s="6"/>
      <c r="GX1308" s="6"/>
      <c r="GY1308" s="6"/>
      <c r="GZ1308" s="6"/>
    </row>
    <row r="1309" spans="1:208" x14ac:dyDescent="0.15">
      <c r="A1309" s="153">
        <f t="shared" si="379"/>
        <v>43925</v>
      </c>
      <c r="B1309" s="23" t="str">
        <f t="shared" ca="1" si="389"/>
        <v>n.d</v>
      </c>
      <c r="C1309" s="18">
        <f t="shared" si="380"/>
        <v>142000</v>
      </c>
      <c r="D1309" s="17">
        <f ca="1">IF(A1309&lt;$B$1,VLOOKUP(A1309,[1]DI!$A$4:$B$15000,2,FALSE),0)</f>
        <v>0</v>
      </c>
      <c r="E1309" s="18">
        <f t="shared" ca="1" si="374"/>
        <v>1</v>
      </c>
      <c r="F1309" s="18">
        <f ca="1">(TRUNC(PRODUCT($E$12:$E1308),16))</f>
        <v>1.19285434303586</v>
      </c>
      <c r="G1309" s="18">
        <f t="shared" ca="1" si="373"/>
        <v>1.19285434303586</v>
      </c>
      <c r="H1309" s="18">
        <f t="shared" ca="1" si="375"/>
        <v>1</v>
      </c>
      <c r="I1309" s="17">
        <f t="shared" si="381"/>
        <v>0.03</v>
      </c>
      <c r="J1309" s="5">
        <f t="shared" si="382"/>
        <v>43906</v>
      </c>
      <c r="K1309" s="2">
        <f t="shared" si="383"/>
        <v>14</v>
      </c>
      <c r="L1309" s="27">
        <f t="shared" si="384"/>
        <v>15</v>
      </c>
      <c r="M1309" s="14">
        <f t="shared" si="376"/>
        <v>1.001761001</v>
      </c>
      <c r="N1309" s="14">
        <f t="shared" ca="1" si="377"/>
        <v>1.001761001</v>
      </c>
      <c r="O1309" s="27">
        <f t="shared" si="390"/>
        <v>0</v>
      </c>
      <c r="P1309" s="18">
        <f t="shared" ca="1" si="378"/>
        <v>250.06214198999999</v>
      </c>
      <c r="Q1309" s="3">
        <f t="shared" si="385"/>
        <v>0</v>
      </c>
      <c r="R1309" s="4" t="str">
        <f t="shared" si="386"/>
        <v>A+J=</v>
      </c>
      <c r="S1309" s="5">
        <f t="shared" si="387"/>
        <v>44089</v>
      </c>
      <c r="T1309" s="8">
        <f t="shared" si="388"/>
        <v>0</v>
      </c>
      <c r="U1309" s="7"/>
      <c r="V1309" s="7"/>
      <c r="W1309" s="7"/>
      <c r="X1309" s="8"/>
      <c r="Y1309" s="6"/>
      <c r="Z1309" s="7"/>
      <c r="AA1309" s="8"/>
      <c r="AB1309" s="8"/>
      <c r="AC1309" s="8"/>
      <c r="AD1309" s="7"/>
      <c r="AE1309" s="9"/>
      <c r="AF1309" s="7"/>
      <c r="AG1309" s="7"/>
      <c r="AH1309" s="6"/>
      <c r="AI1309" s="6"/>
      <c r="AJ1309" s="6"/>
      <c r="AK1309" s="6"/>
      <c r="AL1309" s="6"/>
      <c r="AM1309" s="6"/>
      <c r="AN1309" s="6"/>
      <c r="AO1309" s="6"/>
      <c r="AP1309" s="6"/>
      <c r="AQ1309" s="6"/>
      <c r="AR1309" s="6"/>
      <c r="AS1309" s="6"/>
      <c r="AT1309" s="6"/>
      <c r="AU1309" s="6"/>
      <c r="AV1309" s="6"/>
      <c r="AW1309" s="6"/>
      <c r="AX1309" s="6"/>
      <c r="AY1309" s="6"/>
      <c r="AZ1309" s="6"/>
      <c r="BA1309" s="6"/>
      <c r="BB1309" s="6"/>
      <c r="BC1309" s="6"/>
      <c r="BD1309" s="6"/>
      <c r="BE1309" s="6"/>
      <c r="BF1309" s="6"/>
      <c r="BG1309" s="6"/>
      <c r="BH1309" s="6"/>
      <c r="BI1309" s="6"/>
      <c r="BJ1309" s="6"/>
      <c r="BK1309" s="6"/>
      <c r="BL1309" s="6"/>
      <c r="BM1309" s="6"/>
      <c r="BN1309" s="6"/>
      <c r="BO1309" s="6"/>
      <c r="BP1309" s="6"/>
      <c r="BQ1309" s="6"/>
      <c r="BR1309" s="6"/>
      <c r="BS1309" s="6"/>
      <c r="BT1309" s="6"/>
      <c r="BU1309" s="6"/>
      <c r="BV1309" s="6"/>
      <c r="BW1309" s="6"/>
      <c r="BX1309" s="6"/>
      <c r="BY1309" s="6"/>
      <c r="BZ1309" s="6"/>
      <c r="CA1309" s="6"/>
      <c r="CB1309" s="6"/>
      <c r="CC1309" s="6"/>
      <c r="CD1309" s="6"/>
      <c r="CE1309" s="6"/>
      <c r="CF1309" s="6"/>
      <c r="CG1309" s="6"/>
      <c r="CH1309" s="6"/>
      <c r="CI1309" s="6"/>
      <c r="CJ1309" s="6"/>
      <c r="CK1309" s="6"/>
      <c r="CL1309" s="6"/>
      <c r="CM1309" s="6"/>
      <c r="CN1309" s="6"/>
      <c r="CO1309" s="6"/>
      <c r="CP1309" s="6"/>
      <c r="CQ1309" s="6"/>
      <c r="CR1309" s="6"/>
      <c r="CS1309" s="6"/>
      <c r="CT1309" s="6"/>
      <c r="CU1309" s="6"/>
      <c r="CV1309" s="6"/>
      <c r="CW1309" s="6"/>
      <c r="CX1309" s="6"/>
      <c r="CY1309" s="6"/>
      <c r="CZ1309" s="6"/>
      <c r="DA1309" s="6"/>
      <c r="DB1309" s="6"/>
      <c r="DC1309" s="6"/>
      <c r="DD1309" s="6"/>
      <c r="DE1309" s="6"/>
      <c r="DF1309" s="6"/>
      <c r="DG1309" s="6"/>
      <c r="DH1309" s="6"/>
      <c r="DI1309" s="6"/>
      <c r="DJ1309" s="6"/>
      <c r="DK1309" s="6"/>
      <c r="DL1309" s="6"/>
      <c r="DM1309" s="6"/>
      <c r="DN1309" s="6"/>
      <c r="DO1309" s="6"/>
      <c r="DP1309" s="6"/>
      <c r="DQ1309" s="6"/>
      <c r="DR1309" s="6"/>
      <c r="DS1309" s="6"/>
      <c r="DT1309" s="6"/>
      <c r="DU1309" s="6"/>
      <c r="DV1309" s="6"/>
      <c r="DW1309" s="6"/>
      <c r="DX1309" s="6"/>
      <c r="DY1309" s="6"/>
      <c r="DZ1309" s="6"/>
      <c r="EA1309" s="6"/>
      <c r="EB1309" s="6"/>
      <c r="EC1309" s="6"/>
      <c r="ED1309" s="6"/>
      <c r="EE1309" s="6"/>
      <c r="EF1309" s="6"/>
      <c r="EG1309" s="6"/>
      <c r="EH1309" s="6"/>
      <c r="EI1309" s="6"/>
      <c r="EJ1309" s="6"/>
      <c r="EK1309" s="6"/>
      <c r="EL1309" s="6"/>
      <c r="EM1309" s="6"/>
      <c r="EN1309" s="6"/>
      <c r="EO1309" s="6"/>
      <c r="EP1309" s="6"/>
      <c r="EQ1309" s="6"/>
      <c r="ER1309" s="6"/>
      <c r="ES1309" s="6"/>
      <c r="ET1309" s="6"/>
      <c r="EU1309" s="6"/>
      <c r="EV1309" s="6"/>
      <c r="EW1309" s="6"/>
      <c r="EX1309" s="6"/>
      <c r="EY1309" s="6"/>
      <c r="EZ1309" s="6"/>
      <c r="FA1309" s="6"/>
      <c r="FB1309" s="6"/>
      <c r="FC1309" s="6"/>
      <c r="FD1309" s="6"/>
      <c r="FE1309" s="6"/>
      <c r="FF1309" s="6"/>
      <c r="FG1309" s="6"/>
      <c r="FH1309" s="6"/>
      <c r="FI1309" s="6"/>
      <c r="FJ1309" s="6"/>
      <c r="FK1309" s="6"/>
      <c r="FL1309" s="6"/>
      <c r="FM1309" s="6"/>
      <c r="FN1309" s="6"/>
      <c r="FO1309" s="6"/>
      <c r="FP1309" s="6"/>
      <c r="FQ1309" s="6"/>
      <c r="FR1309" s="6"/>
      <c r="FS1309" s="6"/>
      <c r="FT1309" s="6"/>
      <c r="FU1309" s="6"/>
      <c r="FV1309" s="6"/>
      <c r="FW1309" s="6"/>
      <c r="FX1309" s="6"/>
      <c r="FY1309" s="6"/>
      <c r="FZ1309" s="6"/>
      <c r="GA1309" s="6"/>
      <c r="GB1309" s="6"/>
      <c r="GC1309" s="6"/>
      <c r="GD1309" s="6"/>
      <c r="GE1309" s="6"/>
      <c r="GF1309" s="6"/>
      <c r="GG1309" s="6"/>
      <c r="GH1309" s="6"/>
      <c r="GI1309" s="6"/>
      <c r="GJ1309" s="6"/>
      <c r="GK1309" s="6"/>
      <c r="GL1309" s="6"/>
      <c r="GM1309" s="6"/>
      <c r="GN1309" s="6"/>
      <c r="GO1309" s="6"/>
      <c r="GP1309" s="6"/>
      <c r="GQ1309" s="6"/>
      <c r="GR1309" s="6"/>
      <c r="GS1309" s="6"/>
      <c r="GT1309" s="6"/>
      <c r="GU1309" s="6"/>
      <c r="GV1309" s="6"/>
      <c r="GW1309" s="6"/>
      <c r="GX1309" s="6"/>
      <c r="GY1309" s="6"/>
      <c r="GZ1309" s="6"/>
    </row>
    <row r="1310" spans="1:208" x14ac:dyDescent="0.15">
      <c r="A1310" s="153">
        <f t="shared" si="379"/>
        <v>43926</v>
      </c>
      <c r="B1310" s="23" t="str">
        <f t="shared" ca="1" si="389"/>
        <v>n.d</v>
      </c>
      <c r="C1310" s="18">
        <f t="shared" si="380"/>
        <v>142000</v>
      </c>
      <c r="D1310" s="17">
        <f ca="1">IF(A1310&lt;$B$1,VLOOKUP(A1310,[1]DI!$A$4:$B$15000,2,FALSE),0)</f>
        <v>0</v>
      </c>
      <c r="E1310" s="18">
        <f t="shared" ca="1" si="374"/>
        <v>1</v>
      </c>
      <c r="F1310" s="18">
        <f ca="1">(TRUNC(PRODUCT($E$12:$E1309),16))</f>
        <v>1.19285434303586</v>
      </c>
      <c r="G1310" s="18">
        <f t="shared" ca="1" si="373"/>
        <v>1.19285434303586</v>
      </c>
      <c r="H1310" s="18">
        <f t="shared" ca="1" si="375"/>
        <v>1</v>
      </c>
      <c r="I1310" s="17">
        <f t="shared" si="381"/>
        <v>0.03</v>
      </c>
      <c r="J1310" s="5">
        <f t="shared" si="382"/>
        <v>43906</v>
      </c>
      <c r="K1310" s="2">
        <f t="shared" si="383"/>
        <v>14</v>
      </c>
      <c r="L1310" s="27">
        <f t="shared" si="384"/>
        <v>15</v>
      </c>
      <c r="M1310" s="14">
        <f t="shared" si="376"/>
        <v>1.001761001</v>
      </c>
      <c r="N1310" s="14">
        <f t="shared" ca="1" si="377"/>
        <v>1.001761001</v>
      </c>
      <c r="O1310" s="27">
        <f t="shared" si="390"/>
        <v>0</v>
      </c>
      <c r="P1310" s="18">
        <f t="shared" ca="1" si="378"/>
        <v>250.06214198999999</v>
      </c>
      <c r="Q1310" s="3">
        <f t="shared" si="385"/>
        <v>0</v>
      </c>
      <c r="R1310" s="4" t="str">
        <f t="shared" si="386"/>
        <v>A+J=</v>
      </c>
      <c r="S1310" s="5">
        <f t="shared" si="387"/>
        <v>44089</v>
      </c>
      <c r="T1310" s="8">
        <f t="shared" si="388"/>
        <v>0</v>
      </c>
      <c r="U1310" s="7"/>
      <c r="V1310" s="7"/>
      <c r="W1310" s="7"/>
      <c r="X1310" s="8"/>
      <c r="Y1310" s="6"/>
      <c r="Z1310" s="7"/>
      <c r="AA1310" s="8"/>
      <c r="AB1310" s="8"/>
      <c r="AC1310" s="8"/>
      <c r="AD1310" s="7"/>
      <c r="AE1310" s="9"/>
      <c r="AF1310" s="7"/>
      <c r="AG1310" s="7"/>
      <c r="AH1310" s="6"/>
      <c r="AI1310" s="6"/>
      <c r="AJ1310" s="6"/>
      <c r="AK1310" s="6"/>
      <c r="AL1310" s="6"/>
      <c r="AM1310" s="6"/>
      <c r="AN1310" s="6"/>
      <c r="AO1310" s="6"/>
      <c r="AP1310" s="6"/>
      <c r="AQ1310" s="6"/>
      <c r="AR1310" s="6"/>
      <c r="AS1310" s="6"/>
      <c r="AT1310" s="6"/>
      <c r="AU1310" s="6"/>
      <c r="AV1310" s="6"/>
      <c r="AW1310" s="6"/>
      <c r="AX1310" s="6"/>
      <c r="AY1310" s="6"/>
      <c r="AZ1310" s="6"/>
      <c r="BA1310" s="6"/>
      <c r="BB1310" s="6"/>
      <c r="BC1310" s="6"/>
      <c r="BD1310" s="6"/>
      <c r="BE1310" s="6"/>
      <c r="BF1310" s="6"/>
      <c r="BG1310" s="6"/>
      <c r="BH1310" s="6"/>
      <c r="BI1310" s="6"/>
      <c r="BJ1310" s="6"/>
      <c r="BK1310" s="6"/>
      <c r="BL1310" s="6"/>
      <c r="BM1310" s="6"/>
      <c r="BN1310" s="6"/>
      <c r="BO1310" s="6"/>
      <c r="BP1310" s="6"/>
      <c r="BQ1310" s="6"/>
      <c r="BR1310" s="6"/>
      <c r="BS1310" s="6"/>
      <c r="BT1310" s="6"/>
      <c r="BU1310" s="6"/>
      <c r="BV1310" s="6"/>
      <c r="BW1310" s="6"/>
      <c r="BX1310" s="6"/>
      <c r="BY1310" s="6"/>
      <c r="BZ1310" s="6"/>
      <c r="CA1310" s="6"/>
      <c r="CB1310" s="6"/>
      <c r="CC1310" s="6"/>
      <c r="CD1310" s="6"/>
      <c r="CE1310" s="6"/>
      <c r="CF1310" s="6"/>
      <c r="CG1310" s="6"/>
      <c r="CH1310" s="6"/>
      <c r="CI1310" s="6"/>
      <c r="CJ1310" s="6"/>
      <c r="CK1310" s="6"/>
      <c r="CL1310" s="6"/>
      <c r="CM1310" s="6"/>
      <c r="CN1310" s="6"/>
      <c r="CO1310" s="6"/>
      <c r="CP1310" s="6"/>
      <c r="CQ1310" s="6"/>
      <c r="CR1310" s="6"/>
      <c r="CS1310" s="6"/>
      <c r="CT1310" s="6"/>
      <c r="CU1310" s="6"/>
      <c r="CV1310" s="6"/>
      <c r="CW1310" s="6"/>
      <c r="CX1310" s="6"/>
      <c r="CY1310" s="6"/>
      <c r="CZ1310" s="6"/>
      <c r="DA1310" s="6"/>
      <c r="DB1310" s="6"/>
      <c r="DC1310" s="6"/>
      <c r="DD1310" s="6"/>
      <c r="DE1310" s="6"/>
      <c r="DF1310" s="6"/>
      <c r="DG1310" s="6"/>
      <c r="DH1310" s="6"/>
      <c r="DI1310" s="6"/>
      <c r="DJ1310" s="6"/>
      <c r="DK1310" s="6"/>
      <c r="DL1310" s="6"/>
      <c r="DM1310" s="6"/>
      <c r="DN1310" s="6"/>
      <c r="DO1310" s="6"/>
      <c r="DP1310" s="6"/>
      <c r="DQ1310" s="6"/>
      <c r="DR1310" s="6"/>
      <c r="DS1310" s="6"/>
      <c r="DT1310" s="6"/>
      <c r="DU1310" s="6"/>
      <c r="DV1310" s="6"/>
      <c r="DW1310" s="6"/>
      <c r="DX1310" s="6"/>
      <c r="DY1310" s="6"/>
      <c r="DZ1310" s="6"/>
      <c r="EA1310" s="6"/>
      <c r="EB1310" s="6"/>
      <c r="EC1310" s="6"/>
      <c r="ED1310" s="6"/>
      <c r="EE1310" s="6"/>
      <c r="EF1310" s="6"/>
      <c r="EG1310" s="6"/>
      <c r="EH1310" s="6"/>
      <c r="EI1310" s="6"/>
      <c r="EJ1310" s="6"/>
      <c r="EK1310" s="6"/>
      <c r="EL1310" s="6"/>
      <c r="EM1310" s="6"/>
      <c r="EN1310" s="6"/>
      <c r="EO1310" s="6"/>
      <c r="EP1310" s="6"/>
      <c r="EQ1310" s="6"/>
      <c r="ER1310" s="6"/>
      <c r="ES1310" s="6"/>
      <c r="ET1310" s="6"/>
      <c r="EU1310" s="6"/>
      <c r="EV1310" s="6"/>
      <c r="EW1310" s="6"/>
      <c r="EX1310" s="6"/>
      <c r="EY1310" s="6"/>
      <c r="EZ1310" s="6"/>
      <c r="FA1310" s="6"/>
      <c r="FB1310" s="6"/>
      <c r="FC1310" s="6"/>
      <c r="FD1310" s="6"/>
      <c r="FE1310" s="6"/>
      <c r="FF1310" s="6"/>
      <c r="FG1310" s="6"/>
      <c r="FH1310" s="6"/>
      <c r="FI1310" s="6"/>
      <c r="FJ1310" s="6"/>
      <c r="FK1310" s="6"/>
      <c r="FL1310" s="6"/>
      <c r="FM1310" s="6"/>
      <c r="FN1310" s="6"/>
      <c r="FO1310" s="6"/>
      <c r="FP1310" s="6"/>
      <c r="FQ1310" s="6"/>
      <c r="FR1310" s="6"/>
      <c r="FS1310" s="6"/>
      <c r="FT1310" s="6"/>
      <c r="FU1310" s="6"/>
      <c r="FV1310" s="6"/>
      <c r="FW1310" s="6"/>
      <c r="FX1310" s="6"/>
      <c r="FY1310" s="6"/>
      <c r="FZ1310" s="6"/>
      <c r="GA1310" s="6"/>
      <c r="GB1310" s="6"/>
      <c r="GC1310" s="6"/>
      <c r="GD1310" s="6"/>
      <c r="GE1310" s="6"/>
      <c r="GF1310" s="6"/>
      <c r="GG1310" s="6"/>
      <c r="GH1310" s="6"/>
      <c r="GI1310" s="6"/>
      <c r="GJ1310" s="6"/>
      <c r="GK1310" s="6"/>
      <c r="GL1310" s="6"/>
      <c r="GM1310" s="6"/>
      <c r="GN1310" s="6"/>
      <c r="GO1310" s="6"/>
      <c r="GP1310" s="6"/>
      <c r="GQ1310" s="6"/>
      <c r="GR1310" s="6"/>
      <c r="GS1310" s="6"/>
      <c r="GT1310" s="6"/>
      <c r="GU1310" s="6"/>
      <c r="GV1310" s="6"/>
      <c r="GW1310" s="6"/>
      <c r="GX1310" s="6"/>
      <c r="GY1310" s="6"/>
      <c r="GZ1310" s="6"/>
    </row>
    <row r="1311" spans="1:208" x14ac:dyDescent="0.15">
      <c r="A1311" s="153">
        <f t="shared" si="379"/>
        <v>43927</v>
      </c>
      <c r="B1311" s="23" t="str">
        <f t="shared" ca="1" si="389"/>
        <v>n.d</v>
      </c>
      <c r="C1311" s="18">
        <f t="shared" si="380"/>
        <v>142000</v>
      </c>
      <c r="D1311" s="17">
        <f ca="1">IF(A1311&lt;$B$1,VLOOKUP(A1311,[1]DI!$A$4:$B$15000,2,FALSE),0)</f>
        <v>0</v>
      </c>
      <c r="E1311" s="18">
        <f t="shared" ca="1" si="374"/>
        <v>1</v>
      </c>
      <c r="F1311" s="18">
        <f ca="1">(TRUNC(PRODUCT($E$12:$E1310),16))</f>
        <v>1.19285434303586</v>
      </c>
      <c r="G1311" s="18">
        <f t="shared" ca="1" si="373"/>
        <v>1.19285434303586</v>
      </c>
      <c r="H1311" s="18">
        <f t="shared" ca="1" si="375"/>
        <v>1</v>
      </c>
      <c r="I1311" s="17">
        <f t="shared" si="381"/>
        <v>0.03</v>
      </c>
      <c r="J1311" s="5">
        <f t="shared" si="382"/>
        <v>43906</v>
      </c>
      <c r="K1311" s="2">
        <f t="shared" si="383"/>
        <v>15</v>
      </c>
      <c r="L1311" s="27">
        <f t="shared" si="384"/>
        <v>15</v>
      </c>
      <c r="M1311" s="14">
        <f t="shared" si="376"/>
        <v>1.001761001</v>
      </c>
      <c r="N1311" s="14">
        <f t="shared" ca="1" si="377"/>
        <v>1.001761001</v>
      </c>
      <c r="O1311" s="27">
        <f t="shared" si="390"/>
        <v>0</v>
      </c>
      <c r="P1311" s="18">
        <f t="shared" ca="1" si="378"/>
        <v>250.06214198999999</v>
      </c>
      <c r="Q1311" s="3">
        <f t="shared" si="385"/>
        <v>0</v>
      </c>
      <c r="R1311" s="4" t="str">
        <f t="shared" si="386"/>
        <v>A+J=</v>
      </c>
      <c r="S1311" s="5">
        <f t="shared" si="387"/>
        <v>44089</v>
      </c>
      <c r="T1311" s="8">
        <f t="shared" si="388"/>
        <v>0</v>
      </c>
      <c r="U1311" s="7"/>
      <c r="V1311" s="7"/>
      <c r="W1311" s="7"/>
      <c r="X1311" s="8"/>
      <c r="Y1311" s="6"/>
      <c r="Z1311" s="7"/>
      <c r="AA1311" s="8"/>
      <c r="AB1311" s="8"/>
      <c r="AC1311" s="8"/>
      <c r="AD1311" s="7"/>
      <c r="AE1311" s="9"/>
      <c r="AF1311" s="7"/>
      <c r="AG1311" s="7"/>
      <c r="AH1311" s="6"/>
      <c r="AI1311" s="6"/>
      <c r="AJ1311" s="6"/>
      <c r="AK1311" s="6"/>
      <c r="AL1311" s="6"/>
      <c r="AM1311" s="6"/>
      <c r="AN1311" s="6"/>
      <c r="AO1311" s="6"/>
      <c r="AP1311" s="6"/>
      <c r="AQ1311" s="6"/>
      <c r="AR1311" s="6"/>
      <c r="AS1311" s="6"/>
      <c r="AT1311" s="6"/>
      <c r="AU1311" s="6"/>
      <c r="AV1311" s="6"/>
      <c r="AW1311" s="6"/>
      <c r="AX1311" s="6"/>
      <c r="AY1311" s="6"/>
      <c r="AZ1311" s="6"/>
      <c r="BA1311" s="6"/>
      <c r="BB1311" s="6"/>
      <c r="BC1311" s="6"/>
      <c r="BD1311" s="6"/>
      <c r="BE1311" s="6"/>
      <c r="BF1311" s="6"/>
      <c r="BG1311" s="6"/>
      <c r="BH1311" s="6"/>
      <c r="BI1311" s="6"/>
      <c r="BJ1311" s="6"/>
      <c r="BK1311" s="6"/>
      <c r="BL1311" s="6"/>
      <c r="BM1311" s="6"/>
      <c r="BN1311" s="6"/>
      <c r="BO1311" s="6"/>
      <c r="BP1311" s="6"/>
      <c r="BQ1311" s="6"/>
      <c r="BR1311" s="6"/>
      <c r="BS1311" s="6"/>
      <c r="BT1311" s="6"/>
      <c r="BU1311" s="6"/>
      <c r="BV1311" s="6"/>
      <c r="BW1311" s="6"/>
      <c r="BX1311" s="6"/>
      <c r="BY1311" s="6"/>
      <c r="BZ1311" s="6"/>
      <c r="CA1311" s="6"/>
      <c r="CB1311" s="6"/>
      <c r="CC1311" s="6"/>
      <c r="CD1311" s="6"/>
      <c r="CE1311" s="6"/>
      <c r="CF1311" s="6"/>
      <c r="CG1311" s="6"/>
      <c r="CH1311" s="6"/>
      <c r="CI1311" s="6"/>
      <c r="CJ1311" s="6"/>
      <c r="CK1311" s="6"/>
      <c r="CL1311" s="6"/>
      <c r="CM1311" s="6"/>
      <c r="CN1311" s="6"/>
      <c r="CO1311" s="6"/>
      <c r="CP1311" s="6"/>
      <c r="CQ1311" s="6"/>
      <c r="CR1311" s="6"/>
      <c r="CS1311" s="6"/>
      <c r="CT1311" s="6"/>
      <c r="CU1311" s="6"/>
      <c r="CV1311" s="6"/>
      <c r="CW1311" s="6"/>
      <c r="CX1311" s="6"/>
      <c r="CY1311" s="6"/>
      <c r="CZ1311" s="6"/>
      <c r="DA1311" s="6"/>
      <c r="DB1311" s="6"/>
      <c r="DC1311" s="6"/>
      <c r="DD1311" s="6"/>
      <c r="DE1311" s="6"/>
      <c r="DF1311" s="6"/>
      <c r="DG1311" s="6"/>
      <c r="DH1311" s="6"/>
      <c r="DI1311" s="6"/>
      <c r="DJ1311" s="6"/>
      <c r="DK1311" s="6"/>
      <c r="DL1311" s="6"/>
      <c r="DM1311" s="6"/>
      <c r="DN1311" s="6"/>
      <c r="DO1311" s="6"/>
      <c r="DP1311" s="6"/>
      <c r="DQ1311" s="6"/>
      <c r="DR1311" s="6"/>
      <c r="DS1311" s="6"/>
      <c r="DT1311" s="6"/>
      <c r="DU1311" s="6"/>
      <c r="DV1311" s="6"/>
      <c r="DW1311" s="6"/>
      <c r="DX1311" s="6"/>
      <c r="DY1311" s="6"/>
      <c r="DZ1311" s="6"/>
      <c r="EA1311" s="6"/>
      <c r="EB1311" s="6"/>
      <c r="EC1311" s="6"/>
      <c r="ED1311" s="6"/>
      <c r="EE1311" s="6"/>
      <c r="EF1311" s="6"/>
      <c r="EG1311" s="6"/>
      <c r="EH1311" s="6"/>
      <c r="EI1311" s="6"/>
      <c r="EJ1311" s="6"/>
      <c r="EK1311" s="6"/>
      <c r="EL1311" s="6"/>
      <c r="EM1311" s="6"/>
      <c r="EN1311" s="6"/>
      <c r="EO1311" s="6"/>
      <c r="EP1311" s="6"/>
      <c r="EQ1311" s="6"/>
      <c r="ER1311" s="6"/>
      <c r="ES1311" s="6"/>
      <c r="ET1311" s="6"/>
      <c r="EU1311" s="6"/>
      <c r="EV1311" s="6"/>
      <c r="EW1311" s="6"/>
      <c r="EX1311" s="6"/>
      <c r="EY1311" s="6"/>
      <c r="EZ1311" s="6"/>
      <c r="FA1311" s="6"/>
      <c r="FB1311" s="6"/>
      <c r="FC1311" s="6"/>
      <c r="FD1311" s="6"/>
      <c r="FE1311" s="6"/>
      <c r="FF1311" s="6"/>
      <c r="FG1311" s="6"/>
      <c r="FH1311" s="6"/>
      <c r="FI1311" s="6"/>
      <c r="FJ1311" s="6"/>
      <c r="FK1311" s="6"/>
      <c r="FL1311" s="6"/>
      <c r="FM1311" s="6"/>
      <c r="FN1311" s="6"/>
      <c r="FO1311" s="6"/>
      <c r="FP1311" s="6"/>
      <c r="FQ1311" s="6"/>
      <c r="FR1311" s="6"/>
      <c r="FS1311" s="6"/>
      <c r="FT1311" s="6"/>
      <c r="FU1311" s="6"/>
      <c r="FV1311" s="6"/>
      <c r="FW1311" s="6"/>
      <c r="FX1311" s="6"/>
      <c r="FY1311" s="6"/>
      <c r="FZ1311" s="6"/>
      <c r="GA1311" s="6"/>
      <c r="GB1311" s="6"/>
      <c r="GC1311" s="6"/>
      <c r="GD1311" s="6"/>
      <c r="GE1311" s="6"/>
      <c r="GF1311" s="6"/>
      <c r="GG1311" s="6"/>
      <c r="GH1311" s="6"/>
      <c r="GI1311" s="6"/>
      <c r="GJ1311" s="6"/>
      <c r="GK1311" s="6"/>
      <c r="GL1311" s="6"/>
      <c r="GM1311" s="6"/>
      <c r="GN1311" s="6"/>
      <c r="GO1311" s="6"/>
      <c r="GP1311" s="6"/>
      <c r="GQ1311" s="6"/>
      <c r="GR1311" s="6"/>
      <c r="GS1311" s="6"/>
      <c r="GT1311" s="6"/>
      <c r="GU1311" s="6"/>
      <c r="GV1311" s="6"/>
      <c r="GW1311" s="6"/>
      <c r="GX1311" s="6"/>
      <c r="GY1311" s="6"/>
      <c r="GZ1311" s="6"/>
    </row>
    <row r="1312" spans="1:208" x14ac:dyDescent="0.15">
      <c r="A1312" s="153">
        <f t="shared" si="379"/>
        <v>43928</v>
      </c>
      <c r="B1312" s="23" t="str">
        <f t="shared" ca="1" si="389"/>
        <v>n.d</v>
      </c>
      <c r="C1312" s="18">
        <f t="shared" si="380"/>
        <v>142000</v>
      </c>
      <c r="D1312" s="17">
        <f ca="1">IF(A1312&lt;$B$1,VLOOKUP(A1312,[1]DI!$A$4:$B$15000,2,FALSE),0)</f>
        <v>0</v>
      </c>
      <c r="E1312" s="18">
        <f t="shared" ca="1" si="374"/>
        <v>1</v>
      </c>
      <c r="F1312" s="18">
        <f ca="1">(TRUNC(PRODUCT($E$12:$E1311),16))</f>
        <v>1.19285434303586</v>
      </c>
      <c r="G1312" s="18">
        <f t="shared" ca="1" si="373"/>
        <v>1.19285434303586</v>
      </c>
      <c r="H1312" s="18">
        <f t="shared" ca="1" si="375"/>
        <v>1</v>
      </c>
      <c r="I1312" s="17">
        <f t="shared" si="381"/>
        <v>0.03</v>
      </c>
      <c r="J1312" s="5">
        <f t="shared" si="382"/>
        <v>43906</v>
      </c>
      <c r="K1312" s="2">
        <f t="shared" si="383"/>
        <v>16</v>
      </c>
      <c r="L1312" s="27">
        <f t="shared" si="384"/>
        <v>16</v>
      </c>
      <c r="M1312" s="14">
        <f t="shared" si="376"/>
        <v>1.001878512</v>
      </c>
      <c r="N1312" s="14">
        <f t="shared" ca="1" si="377"/>
        <v>1.001878512</v>
      </c>
      <c r="O1312" s="27">
        <f t="shared" si="390"/>
        <v>0</v>
      </c>
      <c r="P1312" s="18">
        <f t="shared" ca="1" si="378"/>
        <v>266.74870399999998</v>
      </c>
      <c r="Q1312" s="3">
        <f t="shared" si="385"/>
        <v>0</v>
      </c>
      <c r="R1312" s="4" t="str">
        <f t="shared" si="386"/>
        <v>A+J=</v>
      </c>
      <c r="S1312" s="5">
        <f t="shared" si="387"/>
        <v>44089</v>
      </c>
      <c r="T1312" s="8">
        <f t="shared" si="388"/>
        <v>0</v>
      </c>
      <c r="U1312" s="7"/>
      <c r="V1312" s="7"/>
      <c r="W1312" s="7"/>
      <c r="X1312" s="8"/>
      <c r="Y1312" s="6"/>
      <c r="Z1312" s="7"/>
      <c r="AA1312" s="8"/>
      <c r="AB1312" s="8"/>
      <c r="AC1312" s="8"/>
      <c r="AD1312" s="7"/>
      <c r="AE1312" s="9"/>
      <c r="AF1312" s="7"/>
      <c r="AG1312" s="7"/>
      <c r="AH1312" s="6"/>
      <c r="AI1312" s="6"/>
      <c r="AJ1312" s="6"/>
      <c r="AK1312" s="6"/>
      <c r="AL1312" s="6"/>
      <c r="AM1312" s="6"/>
      <c r="AN1312" s="6"/>
      <c r="AO1312" s="6"/>
      <c r="AP1312" s="6"/>
      <c r="AQ1312" s="6"/>
      <c r="AR1312" s="6"/>
      <c r="AS1312" s="6"/>
      <c r="AT1312" s="6"/>
      <c r="AU1312" s="6"/>
      <c r="AV1312" s="6"/>
      <c r="AW1312" s="6"/>
      <c r="AX1312" s="6"/>
      <c r="AY1312" s="6"/>
      <c r="AZ1312" s="6"/>
      <c r="BA1312" s="6"/>
      <c r="BB1312" s="6"/>
      <c r="BC1312" s="6"/>
      <c r="BD1312" s="6"/>
      <c r="BE1312" s="6"/>
      <c r="BF1312" s="6"/>
      <c r="BG1312" s="6"/>
      <c r="BH1312" s="6"/>
      <c r="BI1312" s="6"/>
      <c r="BJ1312" s="6"/>
      <c r="BK1312" s="6"/>
      <c r="BL1312" s="6"/>
      <c r="BM1312" s="6"/>
      <c r="BN1312" s="6"/>
      <c r="BO1312" s="6"/>
      <c r="BP1312" s="6"/>
      <c r="BQ1312" s="6"/>
      <c r="BR1312" s="6"/>
      <c r="BS1312" s="6"/>
      <c r="BT1312" s="6"/>
      <c r="BU1312" s="6"/>
      <c r="BV1312" s="6"/>
      <c r="BW1312" s="6"/>
      <c r="BX1312" s="6"/>
      <c r="BY1312" s="6"/>
      <c r="BZ1312" s="6"/>
      <c r="CA1312" s="6"/>
      <c r="CB1312" s="6"/>
      <c r="CC1312" s="6"/>
      <c r="CD1312" s="6"/>
      <c r="CE1312" s="6"/>
      <c r="CF1312" s="6"/>
      <c r="CG1312" s="6"/>
      <c r="CH1312" s="6"/>
      <c r="CI1312" s="6"/>
      <c r="CJ1312" s="6"/>
      <c r="CK1312" s="6"/>
      <c r="CL1312" s="6"/>
      <c r="CM1312" s="6"/>
      <c r="CN1312" s="6"/>
      <c r="CO1312" s="6"/>
      <c r="CP1312" s="6"/>
      <c r="CQ1312" s="6"/>
      <c r="CR1312" s="6"/>
      <c r="CS1312" s="6"/>
      <c r="CT1312" s="6"/>
      <c r="CU1312" s="6"/>
      <c r="CV1312" s="6"/>
      <c r="CW1312" s="6"/>
      <c r="CX1312" s="6"/>
      <c r="CY1312" s="6"/>
      <c r="CZ1312" s="6"/>
      <c r="DA1312" s="6"/>
      <c r="DB1312" s="6"/>
      <c r="DC1312" s="6"/>
      <c r="DD1312" s="6"/>
      <c r="DE1312" s="6"/>
      <c r="DF1312" s="6"/>
      <c r="DG1312" s="6"/>
      <c r="DH1312" s="6"/>
      <c r="DI1312" s="6"/>
      <c r="DJ1312" s="6"/>
      <c r="DK1312" s="6"/>
      <c r="DL1312" s="6"/>
      <c r="DM1312" s="6"/>
      <c r="DN1312" s="6"/>
      <c r="DO1312" s="6"/>
      <c r="DP1312" s="6"/>
      <c r="DQ1312" s="6"/>
      <c r="DR1312" s="6"/>
      <c r="DS1312" s="6"/>
      <c r="DT1312" s="6"/>
      <c r="DU1312" s="6"/>
      <c r="DV1312" s="6"/>
      <c r="DW1312" s="6"/>
      <c r="DX1312" s="6"/>
      <c r="DY1312" s="6"/>
      <c r="DZ1312" s="6"/>
      <c r="EA1312" s="6"/>
      <c r="EB1312" s="6"/>
      <c r="EC1312" s="6"/>
      <c r="ED1312" s="6"/>
      <c r="EE1312" s="6"/>
      <c r="EF1312" s="6"/>
      <c r="EG1312" s="6"/>
      <c r="EH1312" s="6"/>
      <c r="EI1312" s="6"/>
      <c r="EJ1312" s="6"/>
      <c r="EK1312" s="6"/>
      <c r="EL1312" s="6"/>
      <c r="EM1312" s="6"/>
      <c r="EN1312" s="6"/>
      <c r="EO1312" s="6"/>
      <c r="EP1312" s="6"/>
      <c r="EQ1312" s="6"/>
      <c r="ER1312" s="6"/>
      <c r="ES1312" s="6"/>
      <c r="ET1312" s="6"/>
      <c r="EU1312" s="6"/>
      <c r="EV1312" s="6"/>
      <c r="EW1312" s="6"/>
      <c r="EX1312" s="6"/>
      <c r="EY1312" s="6"/>
      <c r="EZ1312" s="6"/>
      <c r="FA1312" s="6"/>
      <c r="FB1312" s="6"/>
      <c r="FC1312" s="6"/>
      <c r="FD1312" s="6"/>
      <c r="FE1312" s="6"/>
      <c r="FF1312" s="6"/>
      <c r="FG1312" s="6"/>
      <c r="FH1312" s="6"/>
      <c r="FI1312" s="6"/>
      <c r="FJ1312" s="6"/>
      <c r="FK1312" s="6"/>
      <c r="FL1312" s="6"/>
      <c r="FM1312" s="6"/>
      <c r="FN1312" s="6"/>
      <c r="FO1312" s="6"/>
      <c r="FP1312" s="6"/>
      <c r="FQ1312" s="6"/>
      <c r="FR1312" s="6"/>
      <c r="FS1312" s="6"/>
      <c r="FT1312" s="6"/>
      <c r="FU1312" s="6"/>
      <c r="FV1312" s="6"/>
      <c r="FW1312" s="6"/>
      <c r="FX1312" s="6"/>
      <c r="FY1312" s="6"/>
      <c r="FZ1312" s="6"/>
      <c r="GA1312" s="6"/>
      <c r="GB1312" s="6"/>
      <c r="GC1312" s="6"/>
      <c r="GD1312" s="6"/>
      <c r="GE1312" s="6"/>
      <c r="GF1312" s="6"/>
      <c r="GG1312" s="6"/>
      <c r="GH1312" s="6"/>
      <c r="GI1312" s="6"/>
      <c r="GJ1312" s="6"/>
      <c r="GK1312" s="6"/>
      <c r="GL1312" s="6"/>
      <c r="GM1312" s="6"/>
      <c r="GN1312" s="6"/>
      <c r="GO1312" s="6"/>
      <c r="GP1312" s="6"/>
      <c r="GQ1312" s="6"/>
      <c r="GR1312" s="6"/>
      <c r="GS1312" s="6"/>
      <c r="GT1312" s="6"/>
      <c r="GU1312" s="6"/>
      <c r="GV1312" s="6"/>
      <c r="GW1312" s="6"/>
      <c r="GX1312" s="6"/>
      <c r="GY1312" s="6"/>
      <c r="GZ1312" s="6"/>
    </row>
    <row r="1313" spans="1:208" x14ac:dyDescent="0.15">
      <c r="A1313" s="153">
        <f t="shared" si="379"/>
        <v>43929</v>
      </c>
      <c r="B1313" s="23" t="str">
        <f t="shared" ca="1" si="389"/>
        <v>n.d</v>
      </c>
      <c r="C1313" s="18">
        <f t="shared" si="380"/>
        <v>142000</v>
      </c>
      <c r="D1313" s="17">
        <f ca="1">IF(A1313&lt;$B$1,VLOOKUP(A1313,[1]DI!$A$4:$B$15000,2,FALSE),0)</f>
        <v>0</v>
      </c>
      <c r="E1313" s="18">
        <f t="shared" ca="1" si="374"/>
        <v>1</v>
      </c>
      <c r="F1313" s="18">
        <f ca="1">(TRUNC(PRODUCT($E$12:$E1312),16))</f>
        <v>1.19285434303586</v>
      </c>
      <c r="G1313" s="18">
        <f t="shared" ca="1" si="373"/>
        <v>1.19285434303586</v>
      </c>
      <c r="H1313" s="18">
        <f t="shared" ca="1" si="375"/>
        <v>1</v>
      </c>
      <c r="I1313" s="17">
        <f t="shared" si="381"/>
        <v>0.03</v>
      </c>
      <c r="J1313" s="5">
        <f t="shared" si="382"/>
        <v>43906</v>
      </c>
      <c r="K1313" s="2">
        <f t="shared" si="383"/>
        <v>17</v>
      </c>
      <c r="L1313" s="27">
        <f t="shared" si="384"/>
        <v>17</v>
      </c>
      <c r="M1313" s="14">
        <f t="shared" si="376"/>
        <v>1.001996036</v>
      </c>
      <c r="N1313" s="14">
        <f t="shared" ca="1" si="377"/>
        <v>1.001996036</v>
      </c>
      <c r="O1313" s="27">
        <f t="shared" si="390"/>
        <v>0</v>
      </c>
      <c r="P1313" s="18">
        <f t="shared" ca="1" si="378"/>
        <v>283.43711199000001</v>
      </c>
      <c r="Q1313" s="3">
        <f t="shared" si="385"/>
        <v>0</v>
      </c>
      <c r="R1313" s="4" t="str">
        <f t="shared" si="386"/>
        <v>A+J=</v>
      </c>
      <c r="S1313" s="5">
        <f t="shared" si="387"/>
        <v>44089</v>
      </c>
      <c r="T1313" s="8">
        <f t="shared" si="388"/>
        <v>0</v>
      </c>
      <c r="U1313" s="7"/>
      <c r="V1313" s="7"/>
      <c r="W1313" s="7"/>
      <c r="X1313" s="8"/>
      <c r="Y1313" s="6"/>
      <c r="Z1313" s="7"/>
      <c r="AA1313" s="8"/>
      <c r="AB1313" s="8"/>
      <c r="AC1313" s="8"/>
      <c r="AD1313" s="7"/>
      <c r="AE1313" s="9"/>
      <c r="AF1313" s="7"/>
      <c r="AG1313" s="7"/>
      <c r="AH1313" s="6"/>
      <c r="AI1313" s="6"/>
      <c r="AJ1313" s="6"/>
      <c r="AK1313" s="6"/>
      <c r="AL1313" s="6"/>
      <c r="AM1313" s="6"/>
      <c r="AN1313" s="6"/>
      <c r="AO1313" s="6"/>
      <c r="AP1313" s="6"/>
      <c r="AQ1313" s="6"/>
      <c r="AR1313" s="6"/>
      <c r="AS1313" s="6"/>
      <c r="AT1313" s="6"/>
      <c r="AU1313" s="6"/>
      <c r="AV1313" s="6"/>
      <c r="AW1313" s="6"/>
      <c r="AX1313" s="6"/>
      <c r="AY1313" s="6"/>
      <c r="AZ1313" s="6"/>
      <c r="BA1313" s="6"/>
      <c r="BB1313" s="6"/>
      <c r="BC1313" s="6"/>
      <c r="BD1313" s="6"/>
      <c r="BE1313" s="6"/>
      <c r="BF1313" s="6"/>
      <c r="BG1313" s="6"/>
      <c r="BH1313" s="6"/>
      <c r="BI1313" s="6"/>
      <c r="BJ1313" s="6"/>
      <c r="BK1313" s="6"/>
      <c r="BL1313" s="6"/>
      <c r="BM1313" s="6"/>
      <c r="BN1313" s="6"/>
      <c r="BO1313" s="6"/>
      <c r="BP1313" s="6"/>
      <c r="BQ1313" s="6"/>
      <c r="BR1313" s="6"/>
      <c r="BS1313" s="6"/>
      <c r="BT1313" s="6"/>
      <c r="BU1313" s="6"/>
      <c r="BV1313" s="6"/>
      <c r="BW1313" s="6"/>
      <c r="BX1313" s="6"/>
      <c r="BY1313" s="6"/>
      <c r="BZ1313" s="6"/>
      <c r="CA1313" s="6"/>
      <c r="CB1313" s="6"/>
      <c r="CC1313" s="6"/>
      <c r="CD1313" s="6"/>
      <c r="CE1313" s="6"/>
      <c r="CF1313" s="6"/>
      <c r="CG1313" s="6"/>
      <c r="CH1313" s="6"/>
      <c r="CI1313" s="6"/>
      <c r="CJ1313" s="6"/>
      <c r="CK1313" s="6"/>
      <c r="CL1313" s="6"/>
      <c r="CM1313" s="6"/>
      <c r="CN1313" s="6"/>
      <c r="CO1313" s="6"/>
      <c r="CP1313" s="6"/>
      <c r="CQ1313" s="6"/>
      <c r="CR1313" s="6"/>
      <c r="CS1313" s="6"/>
      <c r="CT1313" s="6"/>
      <c r="CU1313" s="6"/>
      <c r="CV1313" s="6"/>
      <c r="CW1313" s="6"/>
      <c r="CX1313" s="6"/>
      <c r="CY1313" s="6"/>
      <c r="CZ1313" s="6"/>
      <c r="DA1313" s="6"/>
      <c r="DB1313" s="6"/>
      <c r="DC1313" s="6"/>
      <c r="DD1313" s="6"/>
      <c r="DE1313" s="6"/>
      <c r="DF1313" s="6"/>
      <c r="DG1313" s="6"/>
      <c r="DH1313" s="6"/>
      <c r="DI1313" s="6"/>
      <c r="DJ1313" s="6"/>
      <c r="DK1313" s="6"/>
      <c r="DL1313" s="6"/>
      <c r="DM1313" s="6"/>
      <c r="DN1313" s="6"/>
      <c r="DO1313" s="6"/>
      <c r="DP1313" s="6"/>
      <c r="DQ1313" s="6"/>
      <c r="DR1313" s="6"/>
      <c r="DS1313" s="6"/>
      <c r="DT1313" s="6"/>
      <c r="DU1313" s="6"/>
      <c r="DV1313" s="6"/>
      <c r="DW1313" s="6"/>
      <c r="DX1313" s="6"/>
      <c r="DY1313" s="6"/>
      <c r="DZ1313" s="6"/>
      <c r="EA1313" s="6"/>
      <c r="EB1313" s="6"/>
      <c r="EC1313" s="6"/>
      <c r="ED1313" s="6"/>
      <c r="EE1313" s="6"/>
      <c r="EF1313" s="6"/>
      <c r="EG1313" s="6"/>
      <c r="EH1313" s="6"/>
      <c r="EI1313" s="6"/>
      <c r="EJ1313" s="6"/>
      <c r="EK1313" s="6"/>
      <c r="EL1313" s="6"/>
      <c r="EM1313" s="6"/>
      <c r="EN1313" s="6"/>
      <c r="EO1313" s="6"/>
      <c r="EP1313" s="6"/>
      <c r="EQ1313" s="6"/>
      <c r="ER1313" s="6"/>
      <c r="ES1313" s="6"/>
      <c r="ET1313" s="6"/>
      <c r="EU1313" s="6"/>
      <c r="EV1313" s="6"/>
      <c r="EW1313" s="6"/>
      <c r="EX1313" s="6"/>
      <c r="EY1313" s="6"/>
      <c r="EZ1313" s="6"/>
      <c r="FA1313" s="6"/>
      <c r="FB1313" s="6"/>
      <c r="FC1313" s="6"/>
      <c r="FD1313" s="6"/>
      <c r="FE1313" s="6"/>
      <c r="FF1313" s="6"/>
      <c r="FG1313" s="6"/>
      <c r="FH1313" s="6"/>
      <c r="FI1313" s="6"/>
      <c r="FJ1313" s="6"/>
      <c r="FK1313" s="6"/>
      <c r="FL1313" s="6"/>
      <c r="FM1313" s="6"/>
      <c r="FN1313" s="6"/>
      <c r="FO1313" s="6"/>
      <c r="FP1313" s="6"/>
      <c r="FQ1313" s="6"/>
      <c r="FR1313" s="6"/>
      <c r="FS1313" s="6"/>
      <c r="FT1313" s="6"/>
      <c r="FU1313" s="6"/>
      <c r="FV1313" s="6"/>
      <c r="FW1313" s="6"/>
      <c r="FX1313" s="6"/>
      <c r="FY1313" s="6"/>
      <c r="FZ1313" s="6"/>
      <c r="GA1313" s="6"/>
      <c r="GB1313" s="6"/>
      <c r="GC1313" s="6"/>
      <c r="GD1313" s="6"/>
      <c r="GE1313" s="6"/>
      <c r="GF1313" s="6"/>
      <c r="GG1313" s="6"/>
      <c r="GH1313" s="6"/>
      <c r="GI1313" s="6"/>
      <c r="GJ1313" s="6"/>
      <c r="GK1313" s="6"/>
      <c r="GL1313" s="6"/>
      <c r="GM1313" s="6"/>
      <c r="GN1313" s="6"/>
      <c r="GO1313" s="6"/>
      <c r="GP1313" s="6"/>
      <c r="GQ1313" s="6"/>
      <c r="GR1313" s="6"/>
      <c r="GS1313" s="6"/>
      <c r="GT1313" s="6"/>
      <c r="GU1313" s="6"/>
      <c r="GV1313" s="6"/>
      <c r="GW1313" s="6"/>
      <c r="GX1313" s="6"/>
      <c r="GY1313" s="6"/>
      <c r="GZ1313" s="6"/>
    </row>
    <row r="1314" spans="1:208" x14ac:dyDescent="0.15">
      <c r="A1314" s="153">
        <f t="shared" si="379"/>
        <v>43930</v>
      </c>
      <c r="B1314" s="23" t="str">
        <f t="shared" ca="1" si="389"/>
        <v>n.d</v>
      </c>
      <c r="C1314" s="18">
        <f t="shared" si="380"/>
        <v>142000</v>
      </c>
      <c r="D1314" s="17">
        <f ca="1">IF(A1314&lt;$B$1,VLOOKUP(A1314,[1]DI!$A$4:$B$15000,2,FALSE),0)</f>
        <v>0</v>
      </c>
      <c r="E1314" s="18">
        <f t="shared" ca="1" si="374"/>
        <v>1</v>
      </c>
      <c r="F1314" s="18">
        <f ca="1">(TRUNC(PRODUCT($E$12:$E1313),16))</f>
        <v>1.19285434303586</v>
      </c>
      <c r="G1314" s="18">
        <f t="shared" ca="1" si="373"/>
        <v>1.19285434303586</v>
      </c>
      <c r="H1314" s="18">
        <f t="shared" ca="1" si="375"/>
        <v>1</v>
      </c>
      <c r="I1314" s="17">
        <f t="shared" si="381"/>
        <v>0.03</v>
      </c>
      <c r="J1314" s="5">
        <f t="shared" si="382"/>
        <v>43906</v>
      </c>
      <c r="K1314" s="2">
        <f t="shared" si="383"/>
        <v>18</v>
      </c>
      <c r="L1314" s="27">
        <f t="shared" si="384"/>
        <v>18</v>
      </c>
      <c r="M1314" s="14">
        <f t="shared" si="376"/>
        <v>1.0021135729999999</v>
      </c>
      <c r="N1314" s="14">
        <f t="shared" ca="1" si="377"/>
        <v>1.0021135729999999</v>
      </c>
      <c r="O1314" s="27">
        <f t="shared" si="390"/>
        <v>0</v>
      </c>
      <c r="P1314" s="18">
        <f t="shared" ca="1" si="378"/>
        <v>300.12736598999999</v>
      </c>
      <c r="Q1314" s="3">
        <f t="shared" si="385"/>
        <v>0</v>
      </c>
      <c r="R1314" s="4" t="str">
        <f t="shared" si="386"/>
        <v>A+J=</v>
      </c>
      <c r="S1314" s="5">
        <f t="shared" si="387"/>
        <v>44089</v>
      </c>
      <c r="T1314" s="8">
        <f t="shared" si="388"/>
        <v>0</v>
      </c>
      <c r="U1314" s="7"/>
      <c r="V1314" s="7"/>
      <c r="W1314" s="7"/>
      <c r="X1314" s="8"/>
      <c r="Y1314" s="6"/>
      <c r="Z1314" s="7"/>
      <c r="AA1314" s="8"/>
      <c r="AB1314" s="8"/>
      <c r="AC1314" s="8"/>
      <c r="AD1314" s="7"/>
      <c r="AE1314" s="9"/>
      <c r="AF1314" s="7"/>
      <c r="AG1314" s="7"/>
      <c r="AH1314" s="6"/>
      <c r="AI1314" s="6"/>
      <c r="AJ1314" s="6"/>
      <c r="AK1314" s="6"/>
      <c r="AL1314" s="6"/>
      <c r="AM1314" s="6"/>
      <c r="AN1314" s="6"/>
      <c r="AO1314" s="6"/>
      <c r="AP1314" s="6"/>
      <c r="AQ1314" s="6"/>
      <c r="AR1314" s="6"/>
      <c r="AS1314" s="6"/>
      <c r="AT1314" s="6"/>
      <c r="AU1314" s="6"/>
      <c r="AV1314" s="6"/>
      <c r="AW1314" s="6"/>
      <c r="AX1314" s="6"/>
      <c r="AY1314" s="6"/>
      <c r="AZ1314" s="6"/>
      <c r="BA1314" s="6"/>
      <c r="BB1314" s="6"/>
      <c r="BC1314" s="6"/>
      <c r="BD1314" s="6"/>
      <c r="BE1314" s="6"/>
      <c r="BF1314" s="6"/>
      <c r="BG1314" s="6"/>
      <c r="BH1314" s="6"/>
      <c r="BI1314" s="6"/>
      <c r="BJ1314" s="6"/>
      <c r="BK1314" s="6"/>
      <c r="BL1314" s="6"/>
      <c r="BM1314" s="6"/>
      <c r="BN1314" s="6"/>
      <c r="BO1314" s="6"/>
      <c r="BP1314" s="6"/>
      <c r="BQ1314" s="6"/>
      <c r="BR1314" s="6"/>
      <c r="BS1314" s="6"/>
      <c r="BT1314" s="6"/>
      <c r="BU1314" s="6"/>
      <c r="BV1314" s="6"/>
      <c r="BW1314" s="6"/>
      <c r="BX1314" s="6"/>
      <c r="BY1314" s="6"/>
      <c r="BZ1314" s="6"/>
      <c r="CA1314" s="6"/>
      <c r="CB1314" s="6"/>
      <c r="CC1314" s="6"/>
      <c r="CD1314" s="6"/>
      <c r="CE1314" s="6"/>
      <c r="CF1314" s="6"/>
      <c r="CG1314" s="6"/>
      <c r="CH1314" s="6"/>
      <c r="CI1314" s="6"/>
      <c r="CJ1314" s="6"/>
      <c r="CK1314" s="6"/>
      <c r="CL1314" s="6"/>
      <c r="CM1314" s="6"/>
      <c r="CN1314" s="6"/>
      <c r="CO1314" s="6"/>
      <c r="CP1314" s="6"/>
      <c r="CQ1314" s="6"/>
      <c r="CR1314" s="6"/>
      <c r="CS1314" s="6"/>
      <c r="CT1314" s="6"/>
      <c r="CU1314" s="6"/>
      <c r="CV1314" s="6"/>
      <c r="CW1314" s="6"/>
      <c r="CX1314" s="6"/>
      <c r="CY1314" s="6"/>
      <c r="CZ1314" s="6"/>
      <c r="DA1314" s="6"/>
      <c r="DB1314" s="6"/>
      <c r="DC1314" s="6"/>
      <c r="DD1314" s="6"/>
      <c r="DE1314" s="6"/>
      <c r="DF1314" s="6"/>
      <c r="DG1314" s="6"/>
      <c r="DH1314" s="6"/>
      <c r="DI1314" s="6"/>
      <c r="DJ1314" s="6"/>
      <c r="DK1314" s="6"/>
      <c r="DL1314" s="6"/>
      <c r="DM1314" s="6"/>
      <c r="DN1314" s="6"/>
      <c r="DO1314" s="6"/>
      <c r="DP1314" s="6"/>
      <c r="DQ1314" s="6"/>
      <c r="DR1314" s="6"/>
      <c r="DS1314" s="6"/>
      <c r="DT1314" s="6"/>
      <c r="DU1314" s="6"/>
      <c r="DV1314" s="6"/>
      <c r="DW1314" s="6"/>
      <c r="DX1314" s="6"/>
      <c r="DY1314" s="6"/>
      <c r="DZ1314" s="6"/>
      <c r="EA1314" s="6"/>
      <c r="EB1314" s="6"/>
      <c r="EC1314" s="6"/>
      <c r="ED1314" s="6"/>
      <c r="EE1314" s="6"/>
      <c r="EF1314" s="6"/>
      <c r="EG1314" s="6"/>
      <c r="EH1314" s="6"/>
      <c r="EI1314" s="6"/>
      <c r="EJ1314" s="6"/>
      <c r="EK1314" s="6"/>
      <c r="EL1314" s="6"/>
      <c r="EM1314" s="6"/>
      <c r="EN1314" s="6"/>
      <c r="EO1314" s="6"/>
      <c r="EP1314" s="6"/>
      <c r="EQ1314" s="6"/>
      <c r="ER1314" s="6"/>
      <c r="ES1314" s="6"/>
      <c r="ET1314" s="6"/>
      <c r="EU1314" s="6"/>
      <c r="EV1314" s="6"/>
      <c r="EW1314" s="6"/>
      <c r="EX1314" s="6"/>
      <c r="EY1314" s="6"/>
      <c r="EZ1314" s="6"/>
      <c r="FA1314" s="6"/>
      <c r="FB1314" s="6"/>
      <c r="FC1314" s="6"/>
      <c r="FD1314" s="6"/>
      <c r="FE1314" s="6"/>
      <c r="FF1314" s="6"/>
      <c r="FG1314" s="6"/>
      <c r="FH1314" s="6"/>
      <c r="FI1314" s="6"/>
      <c r="FJ1314" s="6"/>
      <c r="FK1314" s="6"/>
      <c r="FL1314" s="6"/>
      <c r="FM1314" s="6"/>
      <c r="FN1314" s="6"/>
      <c r="FO1314" s="6"/>
      <c r="FP1314" s="6"/>
      <c r="FQ1314" s="6"/>
      <c r="FR1314" s="6"/>
      <c r="FS1314" s="6"/>
      <c r="FT1314" s="6"/>
      <c r="FU1314" s="6"/>
      <c r="FV1314" s="6"/>
      <c r="FW1314" s="6"/>
      <c r="FX1314" s="6"/>
      <c r="FY1314" s="6"/>
      <c r="FZ1314" s="6"/>
      <c r="GA1314" s="6"/>
      <c r="GB1314" s="6"/>
      <c r="GC1314" s="6"/>
      <c r="GD1314" s="6"/>
      <c r="GE1314" s="6"/>
      <c r="GF1314" s="6"/>
      <c r="GG1314" s="6"/>
      <c r="GH1314" s="6"/>
      <c r="GI1314" s="6"/>
      <c r="GJ1314" s="6"/>
      <c r="GK1314" s="6"/>
      <c r="GL1314" s="6"/>
      <c r="GM1314" s="6"/>
      <c r="GN1314" s="6"/>
      <c r="GO1314" s="6"/>
      <c r="GP1314" s="6"/>
      <c r="GQ1314" s="6"/>
      <c r="GR1314" s="6"/>
      <c r="GS1314" s="6"/>
      <c r="GT1314" s="6"/>
      <c r="GU1314" s="6"/>
      <c r="GV1314" s="6"/>
      <c r="GW1314" s="6"/>
      <c r="GX1314" s="6"/>
      <c r="GY1314" s="6"/>
      <c r="GZ1314" s="6"/>
    </row>
    <row r="1315" spans="1:208" x14ac:dyDescent="0.15">
      <c r="A1315" s="153">
        <f t="shared" si="379"/>
        <v>43931</v>
      </c>
      <c r="B1315" s="23" t="str">
        <f t="shared" ca="1" si="389"/>
        <v>n.d</v>
      </c>
      <c r="C1315" s="18">
        <f t="shared" si="380"/>
        <v>142000</v>
      </c>
      <c r="D1315" s="17">
        <f ca="1">IF(A1315&lt;$B$1,VLOOKUP(A1315,[1]DI!$A$4:$B$15000,2,FALSE),0)</f>
        <v>0</v>
      </c>
      <c r="E1315" s="18">
        <f t="shared" ca="1" si="374"/>
        <v>1</v>
      </c>
      <c r="F1315" s="18">
        <f ca="1">(TRUNC(PRODUCT($E$12:$E1314),16))</f>
        <v>1.19285434303586</v>
      </c>
      <c r="G1315" s="18">
        <f t="shared" ca="1" si="373"/>
        <v>1.19285434303586</v>
      </c>
      <c r="H1315" s="18">
        <f t="shared" ca="1" si="375"/>
        <v>1</v>
      </c>
      <c r="I1315" s="17">
        <f t="shared" si="381"/>
        <v>0.03</v>
      </c>
      <c r="J1315" s="5">
        <f t="shared" si="382"/>
        <v>43906</v>
      </c>
      <c r="K1315" s="2">
        <f t="shared" si="383"/>
        <v>18</v>
      </c>
      <c r="L1315" s="27">
        <f t="shared" si="384"/>
        <v>19</v>
      </c>
      <c r="M1315" s="14">
        <f t="shared" si="376"/>
        <v>1.002231125</v>
      </c>
      <c r="N1315" s="14">
        <f t="shared" ca="1" si="377"/>
        <v>1.002231125</v>
      </c>
      <c r="O1315" s="27">
        <f t="shared" si="390"/>
        <v>0</v>
      </c>
      <c r="P1315" s="18">
        <f t="shared" ca="1" si="378"/>
        <v>316.81975</v>
      </c>
      <c r="Q1315" s="3">
        <f t="shared" si="385"/>
        <v>0</v>
      </c>
      <c r="R1315" s="4" t="str">
        <f t="shared" si="386"/>
        <v>A+J=</v>
      </c>
      <c r="S1315" s="5">
        <f t="shared" si="387"/>
        <v>44089</v>
      </c>
      <c r="T1315" s="8">
        <f t="shared" si="388"/>
        <v>0</v>
      </c>
      <c r="U1315" s="7"/>
      <c r="V1315" s="7"/>
      <c r="W1315" s="7"/>
      <c r="X1315" s="8"/>
      <c r="Y1315" s="6"/>
      <c r="Z1315" s="7"/>
      <c r="AA1315" s="8"/>
      <c r="AB1315" s="8"/>
      <c r="AC1315" s="8"/>
      <c r="AD1315" s="7"/>
      <c r="AE1315" s="9"/>
      <c r="AF1315" s="7"/>
      <c r="AG1315" s="7"/>
      <c r="AH1315" s="6"/>
      <c r="AI1315" s="6"/>
      <c r="AJ1315" s="6"/>
      <c r="AK1315" s="6"/>
      <c r="AL1315" s="6"/>
      <c r="AM1315" s="6"/>
      <c r="AN1315" s="6"/>
      <c r="AO1315" s="6"/>
      <c r="AP1315" s="6"/>
      <c r="AQ1315" s="6"/>
      <c r="AR1315" s="6"/>
      <c r="AS1315" s="6"/>
      <c r="AT1315" s="6"/>
      <c r="AU1315" s="6"/>
      <c r="AV1315" s="6"/>
      <c r="AW1315" s="6"/>
      <c r="AX1315" s="6"/>
      <c r="AY1315" s="6"/>
      <c r="AZ1315" s="6"/>
      <c r="BA1315" s="6"/>
      <c r="BB1315" s="6"/>
      <c r="BC1315" s="6"/>
      <c r="BD1315" s="6"/>
      <c r="BE1315" s="6"/>
      <c r="BF1315" s="6"/>
      <c r="BG1315" s="6"/>
      <c r="BH1315" s="6"/>
      <c r="BI1315" s="6"/>
      <c r="BJ1315" s="6"/>
      <c r="BK1315" s="6"/>
      <c r="BL1315" s="6"/>
      <c r="BM1315" s="6"/>
      <c r="BN1315" s="6"/>
      <c r="BO1315" s="6"/>
      <c r="BP1315" s="6"/>
      <c r="BQ1315" s="6"/>
      <c r="BR1315" s="6"/>
      <c r="BS1315" s="6"/>
      <c r="BT1315" s="6"/>
      <c r="BU1315" s="6"/>
      <c r="BV1315" s="6"/>
      <c r="BW1315" s="6"/>
      <c r="BX1315" s="6"/>
      <c r="BY1315" s="6"/>
      <c r="BZ1315" s="6"/>
      <c r="CA1315" s="6"/>
      <c r="CB1315" s="6"/>
      <c r="CC1315" s="6"/>
      <c r="CD1315" s="6"/>
      <c r="CE1315" s="6"/>
      <c r="CF1315" s="6"/>
      <c r="CG1315" s="6"/>
      <c r="CH1315" s="6"/>
      <c r="CI1315" s="6"/>
      <c r="CJ1315" s="6"/>
      <c r="CK1315" s="6"/>
      <c r="CL1315" s="6"/>
      <c r="CM1315" s="6"/>
      <c r="CN1315" s="6"/>
      <c r="CO1315" s="6"/>
      <c r="CP1315" s="6"/>
      <c r="CQ1315" s="6"/>
      <c r="CR1315" s="6"/>
      <c r="CS1315" s="6"/>
      <c r="CT1315" s="6"/>
      <c r="CU1315" s="6"/>
      <c r="CV1315" s="6"/>
      <c r="CW1315" s="6"/>
      <c r="CX1315" s="6"/>
      <c r="CY1315" s="6"/>
      <c r="CZ1315" s="6"/>
      <c r="DA1315" s="6"/>
      <c r="DB1315" s="6"/>
      <c r="DC1315" s="6"/>
      <c r="DD1315" s="6"/>
      <c r="DE1315" s="6"/>
      <c r="DF1315" s="6"/>
      <c r="DG1315" s="6"/>
      <c r="DH1315" s="6"/>
      <c r="DI1315" s="6"/>
      <c r="DJ1315" s="6"/>
      <c r="DK1315" s="6"/>
      <c r="DL1315" s="6"/>
      <c r="DM1315" s="6"/>
      <c r="DN1315" s="6"/>
      <c r="DO1315" s="6"/>
      <c r="DP1315" s="6"/>
      <c r="DQ1315" s="6"/>
      <c r="DR1315" s="6"/>
      <c r="DS1315" s="6"/>
      <c r="DT1315" s="6"/>
      <c r="DU1315" s="6"/>
      <c r="DV1315" s="6"/>
      <c r="DW1315" s="6"/>
      <c r="DX1315" s="6"/>
      <c r="DY1315" s="6"/>
      <c r="DZ1315" s="6"/>
      <c r="EA1315" s="6"/>
      <c r="EB1315" s="6"/>
      <c r="EC1315" s="6"/>
      <c r="ED1315" s="6"/>
      <c r="EE1315" s="6"/>
      <c r="EF1315" s="6"/>
      <c r="EG1315" s="6"/>
      <c r="EH1315" s="6"/>
      <c r="EI1315" s="6"/>
      <c r="EJ1315" s="6"/>
      <c r="EK1315" s="6"/>
      <c r="EL1315" s="6"/>
      <c r="EM1315" s="6"/>
      <c r="EN1315" s="6"/>
      <c r="EO1315" s="6"/>
      <c r="EP1315" s="6"/>
      <c r="EQ1315" s="6"/>
      <c r="ER1315" s="6"/>
      <c r="ES1315" s="6"/>
      <c r="ET1315" s="6"/>
      <c r="EU1315" s="6"/>
      <c r="EV1315" s="6"/>
      <c r="EW1315" s="6"/>
      <c r="EX1315" s="6"/>
      <c r="EY1315" s="6"/>
      <c r="EZ1315" s="6"/>
      <c r="FA1315" s="6"/>
      <c r="FB1315" s="6"/>
      <c r="FC1315" s="6"/>
      <c r="FD1315" s="6"/>
      <c r="FE1315" s="6"/>
      <c r="FF1315" s="6"/>
      <c r="FG1315" s="6"/>
      <c r="FH1315" s="6"/>
      <c r="FI1315" s="6"/>
      <c r="FJ1315" s="6"/>
      <c r="FK1315" s="6"/>
      <c r="FL1315" s="6"/>
      <c r="FM1315" s="6"/>
      <c r="FN1315" s="6"/>
      <c r="FO1315" s="6"/>
      <c r="FP1315" s="6"/>
      <c r="FQ1315" s="6"/>
      <c r="FR1315" s="6"/>
      <c r="FS1315" s="6"/>
      <c r="FT1315" s="6"/>
      <c r="FU1315" s="6"/>
      <c r="FV1315" s="6"/>
      <c r="FW1315" s="6"/>
      <c r="FX1315" s="6"/>
      <c r="FY1315" s="6"/>
      <c r="FZ1315" s="6"/>
      <c r="GA1315" s="6"/>
      <c r="GB1315" s="6"/>
      <c r="GC1315" s="6"/>
      <c r="GD1315" s="6"/>
      <c r="GE1315" s="6"/>
      <c r="GF1315" s="6"/>
      <c r="GG1315" s="6"/>
      <c r="GH1315" s="6"/>
      <c r="GI1315" s="6"/>
      <c r="GJ1315" s="6"/>
      <c r="GK1315" s="6"/>
      <c r="GL1315" s="6"/>
      <c r="GM1315" s="6"/>
      <c r="GN1315" s="6"/>
      <c r="GO1315" s="6"/>
      <c r="GP1315" s="6"/>
      <c r="GQ1315" s="6"/>
      <c r="GR1315" s="6"/>
      <c r="GS1315" s="6"/>
      <c r="GT1315" s="6"/>
      <c r="GU1315" s="6"/>
      <c r="GV1315" s="6"/>
      <c r="GW1315" s="6"/>
      <c r="GX1315" s="6"/>
      <c r="GY1315" s="6"/>
      <c r="GZ1315" s="6"/>
    </row>
    <row r="1316" spans="1:208" x14ac:dyDescent="0.15">
      <c r="A1316" s="153">
        <f t="shared" si="379"/>
        <v>43932</v>
      </c>
      <c r="B1316" s="23" t="str">
        <f t="shared" ca="1" si="389"/>
        <v>n.d</v>
      </c>
      <c r="C1316" s="18">
        <f t="shared" si="380"/>
        <v>142000</v>
      </c>
      <c r="D1316" s="17">
        <f ca="1">IF(A1316&lt;$B$1,VLOOKUP(A1316,[1]DI!$A$4:$B$15000,2,FALSE),0)</f>
        <v>0</v>
      </c>
      <c r="E1316" s="18">
        <f t="shared" ca="1" si="374"/>
        <v>1</v>
      </c>
      <c r="F1316" s="18">
        <f ca="1">(TRUNC(PRODUCT($E$12:$E1315),16))</f>
        <v>1.19285434303586</v>
      </c>
      <c r="G1316" s="18">
        <f t="shared" ca="1" si="373"/>
        <v>1.19285434303586</v>
      </c>
      <c r="H1316" s="18">
        <f t="shared" ca="1" si="375"/>
        <v>1</v>
      </c>
      <c r="I1316" s="17">
        <f t="shared" si="381"/>
        <v>0.03</v>
      </c>
      <c r="J1316" s="5">
        <f t="shared" si="382"/>
        <v>43906</v>
      </c>
      <c r="K1316" s="2">
        <f t="shared" si="383"/>
        <v>18</v>
      </c>
      <c r="L1316" s="27">
        <f t="shared" si="384"/>
        <v>19</v>
      </c>
      <c r="M1316" s="14">
        <f t="shared" si="376"/>
        <v>1.002231125</v>
      </c>
      <c r="N1316" s="14">
        <f t="shared" ca="1" si="377"/>
        <v>1.002231125</v>
      </c>
      <c r="O1316" s="27">
        <f t="shared" si="390"/>
        <v>0</v>
      </c>
      <c r="P1316" s="18">
        <f t="shared" ca="1" si="378"/>
        <v>316.81975</v>
      </c>
      <c r="Q1316" s="3">
        <f t="shared" si="385"/>
        <v>0</v>
      </c>
      <c r="R1316" s="4" t="str">
        <f t="shared" si="386"/>
        <v>A+J=</v>
      </c>
      <c r="S1316" s="5">
        <f t="shared" si="387"/>
        <v>44089</v>
      </c>
      <c r="T1316" s="8">
        <f t="shared" si="388"/>
        <v>0</v>
      </c>
      <c r="U1316" s="7"/>
      <c r="V1316" s="7"/>
      <c r="W1316" s="7"/>
      <c r="X1316" s="8"/>
      <c r="Y1316" s="6"/>
      <c r="Z1316" s="7"/>
      <c r="AA1316" s="8"/>
      <c r="AB1316" s="8"/>
      <c r="AC1316" s="8"/>
      <c r="AD1316" s="7"/>
      <c r="AE1316" s="9"/>
      <c r="AF1316" s="7"/>
      <c r="AG1316" s="7"/>
      <c r="AH1316" s="6"/>
      <c r="AI1316" s="6"/>
      <c r="AJ1316" s="6"/>
      <c r="AK1316" s="6"/>
      <c r="AL1316" s="6"/>
      <c r="AM1316" s="6"/>
      <c r="AN1316" s="6"/>
      <c r="AO1316" s="6"/>
      <c r="AP1316" s="6"/>
      <c r="AQ1316" s="6"/>
      <c r="AR1316" s="6"/>
      <c r="AS1316" s="6"/>
      <c r="AT1316" s="6"/>
      <c r="AU1316" s="6"/>
      <c r="AV1316" s="6"/>
      <c r="AW1316" s="6"/>
      <c r="AX1316" s="6"/>
      <c r="AY1316" s="6"/>
      <c r="AZ1316" s="6"/>
      <c r="BA1316" s="6"/>
      <c r="BB1316" s="6"/>
      <c r="BC1316" s="6"/>
      <c r="BD1316" s="6"/>
      <c r="BE1316" s="6"/>
      <c r="BF1316" s="6"/>
      <c r="BG1316" s="6"/>
      <c r="BH1316" s="6"/>
      <c r="BI1316" s="6"/>
      <c r="BJ1316" s="6"/>
      <c r="BK1316" s="6"/>
      <c r="BL1316" s="6"/>
      <c r="BM1316" s="6"/>
      <c r="BN1316" s="6"/>
      <c r="BO1316" s="6"/>
      <c r="BP1316" s="6"/>
      <c r="BQ1316" s="6"/>
      <c r="BR1316" s="6"/>
      <c r="BS1316" s="6"/>
      <c r="BT1316" s="6"/>
      <c r="BU1316" s="6"/>
      <c r="BV1316" s="6"/>
      <c r="BW1316" s="6"/>
      <c r="BX1316" s="6"/>
      <c r="BY1316" s="6"/>
      <c r="BZ1316" s="6"/>
      <c r="CA1316" s="6"/>
      <c r="CB1316" s="6"/>
      <c r="CC1316" s="6"/>
      <c r="CD1316" s="6"/>
      <c r="CE1316" s="6"/>
      <c r="CF1316" s="6"/>
      <c r="CG1316" s="6"/>
      <c r="CH1316" s="6"/>
      <c r="CI1316" s="6"/>
      <c r="CJ1316" s="6"/>
      <c r="CK1316" s="6"/>
      <c r="CL1316" s="6"/>
      <c r="CM1316" s="6"/>
      <c r="CN1316" s="6"/>
      <c r="CO1316" s="6"/>
      <c r="CP1316" s="6"/>
      <c r="CQ1316" s="6"/>
      <c r="CR1316" s="6"/>
      <c r="CS1316" s="6"/>
      <c r="CT1316" s="6"/>
      <c r="CU1316" s="6"/>
      <c r="CV1316" s="6"/>
      <c r="CW1316" s="6"/>
      <c r="CX1316" s="6"/>
      <c r="CY1316" s="6"/>
      <c r="CZ1316" s="6"/>
      <c r="DA1316" s="6"/>
      <c r="DB1316" s="6"/>
      <c r="DC1316" s="6"/>
      <c r="DD1316" s="6"/>
      <c r="DE1316" s="6"/>
      <c r="DF1316" s="6"/>
      <c r="DG1316" s="6"/>
      <c r="DH1316" s="6"/>
      <c r="DI1316" s="6"/>
      <c r="DJ1316" s="6"/>
      <c r="DK1316" s="6"/>
      <c r="DL1316" s="6"/>
      <c r="DM1316" s="6"/>
      <c r="DN1316" s="6"/>
      <c r="DO1316" s="6"/>
      <c r="DP1316" s="6"/>
      <c r="DQ1316" s="6"/>
      <c r="DR1316" s="6"/>
      <c r="DS1316" s="6"/>
      <c r="DT1316" s="6"/>
      <c r="DU1316" s="6"/>
      <c r="DV1316" s="6"/>
      <c r="DW1316" s="6"/>
      <c r="DX1316" s="6"/>
      <c r="DY1316" s="6"/>
      <c r="DZ1316" s="6"/>
      <c r="EA1316" s="6"/>
      <c r="EB1316" s="6"/>
      <c r="EC1316" s="6"/>
      <c r="ED1316" s="6"/>
      <c r="EE1316" s="6"/>
      <c r="EF1316" s="6"/>
      <c r="EG1316" s="6"/>
      <c r="EH1316" s="6"/>
      <c r="EI1316" s="6"/>
      <c r="EJ1316" s="6"/>
      <c r="EK1316" s="6"/>
      <c r="EL1316" s="6"/>
      <c r="EM1316" s="6"/>
      <c r="EN1316" s="6"/>
      <c r="EO1316" s="6"/>
      <c r="EP1316" s="6"/>
      <c r="EQ1316" s="6"/>
      <c r="ER1316" s="6"/>
      <c r="ES1316" s="6"/>
      <c r="ET1316" s="6"/>
      <c r="EU1316" s="6"/>
      <c r="EV1316" s="6"/>
      <c r="EW1316" s="6"/>
      <c r="EX1316" s="6"/>
      <c r="EY1316" s="6"/>
      <c r="EZ1316" s="6"/>
      <c r="FA1316" s="6"/>
      <c r="FB1316" s="6"/>
      <c r="FC1316" s="6"/>
      <c r="FD1316" s="6"/>
      <c r="FE1316" s="6"/>
      <c r="FF1316" s="6"/>
      <c r="FG1316" s="6"/>
      <c r="FH1316" s="6"/>
      <c r="FI1316" s="6"/>
      <c r="FJ1316" s="6"/>
      <c r="FK1316" s="6"/>
      <c r="FL1316" s="6"/>
      <c r="FM1316" s="6"/>
      <c r="FN1316" s="6"/>
      <c r="FO1316" s="6"/>
      <c r="FP1316" s="6"/>
      <c r="FQ1316" s="6"/>
      <c r="FR1316" s="6"/>
      <c r="FS1316" s="6"/>
      <c r="FT1316" s="6"/>
      <c r="FU1316" s="6"/>
      <c r="FV1316" s="6"/>
      <c r="FW1316" s="6"/>
      <c r="FX1316" s="6"/>
      <c r="FY1316" s="6"/>
      <c r="FZ1316" s="6"/>
      <c r="GA1316" s="6"/>
      <c r="GB1316" s="6"/>
      <c r="GC1316" s="6"/>
      <c r="GD1316" s="6"/>
      <c r="GE1316" s="6"/>
      <c r="GF1316" s="6"/>
      <c r="GG1316" s="6"/>
      <c r="GH1316" s="6"/>
      <c r="GI1316" s="6"/>
      <c r="GJ1316" s="6"/>
      <c r="GK1316" s="6"/>
      <c r="GL1316" s="6"/>
      <c r="GM1316" s="6"/>
      <c r="GN1316" s="6"/>
      <c r="GO1316" s="6"/>
      <c r="GP1316" s="6"/>
      <c r="GQ1316" s="6"/>
      <c r="GR1316" s="6"/>
      <c r="GS1316" s="6"/>
      <c r="GT1316" s="6"/>
      <c r="GU1316" s="6"/>
      <c r="GV1316" s="6"/>
      <c r="GW1316" s="6"/>
      <c r="GX1316" s="6"/>
      <c r="GY1316" s="6"/>
      <c r="GZ1316" s="6"/>
    </row>
    <row r="1317" spans="1:208" x14ac:dyDescent="0.15">
      <c r="A1317" s="153">
        <f t="shared" si="379"/>
        <v>43933</v>
      </c>
      <c r="B1317" s="23" t="str">
        <f t="shared" ca="1" si="389"/>
        <v>n.d</v>
      </c>
      <c r="C1317" s="18">
        <f t="shared" si="380"/>
        <v>142000</v>
      </c>
      <c r="D1317" s="17">
        <f ca="1">IF(A1317&lt;$B$1,VLOOKUP(A1317,[1]DI!$A$4:$B$15000,2,FALSE),0)</f>
        <v>0</v>
      </c>
      <c r="E1317" s="18">
        <f t="shared" ca="1" si="374"/>
        <v>1</v>
      </c>
      <c r="F1317" s="18">
        <f ca="1">(TRUNC(PRODUCT($E$12:$E1316),16))</f>
        <v>1.19285434303586</v>
      </c>
      <c r="G1317" s="18">
        <f t="shared" ca="1" si="373"/>
        <v>1.19285434303586</v>
      </c>
      <c r="H1317" s="18">
        <f t="shared" ca="1" si="375"/>
        <v>1</v>
      </c>
      <c r="I1317" s="17">
        <f t="shared" si="381"/>
        <v>0.03</v>
      </c>
      <c r="J1317" s="5">
        <f t="shared" si="382"/>
        <v>43906</v>
      </c>
      <c r="K1317" s="2">
        <f t="shared" si="383"/>
        <v>18</v>
      </c>
      <c r="L1317" s="27">
        <f t="shared" si="384"/>
        <v>19</v>
      </c>
      <c r="M1317" s="14">
        <f t="shared" si="376"/>
        <v>1.002231125</v>
      </c>
      <c r="N1317" s="14">
        <f t="shared" ca="1" si="377"/>
        <v>1.002231125</v>
      </c>
      <c r="O1317" s="27">
        <f t="shared" si="390"/>
        <v>0</v>
      </c>
      <c r="P1317" s="18">
        <f t="shared" ca="1" si="378"/>
        <v>316.81975</v>
      </c>
      <c r="Q1317" s="3">
        <f t="shared" si="385"/>
        <v>0</v>
      </c>
      <c r="R1317" s="4" t="str">
        <f t="shared" si="386"/>
        <v>A+J=</v>
      </c>
      <c r="S1317" s="5">
        <f t="shared" si="387"/>
        <v>44089</v>
      </c>
      <c r="T1317" s="8">
        <f t="shared" si="388"/>
        <v>0</v>
      </c>
      <c r="U1317" s="7"/>
      <c r="V1317" s="7"/>
      <c r="W1317" s="7"/>
      <c r="X1317" s="8"/>
      <c r="Y1317" s="6"/>
      <c r="Z1317" s="7"/>
      <c r="AA1317" s="8"/>
      <c r="AB1317" s="8"/>
      <c r="AC1317" s="8"/>
      <c r="AD1317" s="7"/>
      <c r="AE1317" s="9"/>
      <c r="AF1317" s="7"/>
      <c r="AG1317" s="7"/>
      <c r="AH1317" s="6"/>
      <c r="AI1317" s="6"/>
      <c r="AJ1317" s="6"/>
      <c r="AK1317" s="6"/>
      <c r="AL1317" s="6"/>
      <c r="AM1317" s="6"/>
      <c r="AN1317" s="6"/>
      <c r="AO1317" s="6"/>
      <c r="AP1317" s="6"/>
      <c r="AQ1317" s="6"/>
      <c r="AR1317" s="6"/>
      <c r="AS1317" s="6"/>
      <c r="AT1317" s="6"/>
      <c r="AU1317" s="6"/>
      <c r="AV1317" s="6"/>
      <c r="AW1317" s="6"/>
      <c r="AX1317" s="6"/>
      <c r="AY1317" s="6"/>
      <c r="AZ1317" s="6"/>
      <c r="BA1317" s="6"/>
      <c r="BB1317" s="6"/>
      <c r="BC1317" s="6"/>
      <c r="BD1317" s="6"/>
      <c r="BE1317" s="6"/>
      <c r="BF1317" s="6"/>
      <c r="BG1317" s="6"/>
      <c r="BH1317" s="6"/>
      <c r="BI1317" s="6"/>
      <c r="BJ1317" s="6"/>
      <c r="BK1317" s="6"/>
      <c r="BL1317" s="6"/>
      <c r="BM1317" s="6"/>
      <c r="BN1317" s="6"/>
      <c r="BO1317" s="6"/>
      <c r="BP1317" s="6"/>
      <c r="BQ1317" s="6"/>
      <c r="BR1317" s="6"/>
      <c r="BS1317" s="6"/>
      <c r="BT1317" s="6"/>
      <c r="BU1317" s="6"/>
      <c r="BV1317" s="6"/>
      <c r="BW1317" s="6"/>
      <c r="BX1317" s="6"/>
      <c r="BY1317" s="6"/>
      <c r="BZ1317" s="6"/>
      <c r="CA1317" s="6"/>
      <c r="CB1317" s="6"/>
      <c r="CC1317" s="6"/>
      <c r="CD1317" s="6"/>
      <c r="CE1317" s="6"/>
      <c r="CF1317" s="6"/>
      <c r="CG1317" s="6"/>
      <c r="CH1317" s="6"/>
      <c r="CI1317" s="6"/>
      <c r="CJ1317" s="6"/>
      <c r="CK1317" s="6"/>
      <c r="CL1317" s="6"/>
      <c r="CM1317" s="6"/>
      <c r="CN1317" s="6"/>
      <c r="CO1317" s="6"/>
      <c r="CP1317" s="6"/>
      <c r="CQ1317" s="6"/>
      <c r="CR1317" s="6"/>
      <c r="CS1317" s="6"/>
      <c r="CT1317" s="6"/>
      <c r="CU1317" s="6"/>
      <c r="CV1317" s="6"/>
      <c r="CW1317" s="6"/>
      <c r="CX1317" s="6"/>
      <c r="CY1317" s="6"/>
      <c r="CZ1317" s="6"/>
      <c r="DA1317" s="6"/>
      <c r="DB1317" s="6"/>
      <c r="DC1317" s="6"/>
      <c r="DD1317" s="6"/>
      <c r="DE1317" s="6"/>
      <c r="DF1317" s="6"/>
      <c r="DG1317" s="6"/>
      <c r="DH1317" s="6"/>
      <c r="DI1317" s="6"/>
      <c r="DJ1317" s="6"/>
      <c r="DK1317" s="6"/>
      <c r="DL1317" s="6"/>
      <c r="DM1317" s="6"/>
      <c r="DN1317" s="6"/>
      <c r="DO1317" s="6"/>
      <c r="DP1317" s="6"/>
      <c r="DQ1317" s="6"/>
      <c r="DR1317" s="6"/>
      <c r="DS1317" s="6"/>
      <c r="DT1317" s="6"/>
      <c r="DU1317" s="6"/>
      <c r="DV1317" s="6"/>
      <c r="DW1317" s="6"/>
      <c r="DX1317" s="6"/>
      <c r="DY1317" s="6"/>
      <c r="DZ1317" s="6"/>
      <c r="EA1317" s="6"/>
      <c r="EB1317" s="6"/>
      <c r="EC1317" s="6"/>
      <c r="ED1317" s="6"/>
      <c r="EE1317" s="6"/>
      <c r="EF1317" s="6"/>
      <c r="EG1317" s="6"/>
      <c r="EH1317" s="6"/>
      <c r="EI1317" s="6"/>
      <c r="EJ1317" s="6"/>
      <c r="EK1317" s="6"/>
      <c r="EL1317" s="6"/>
      <c r="EM1317" s="6"/>
      <c r="EN1317" s="6"/>
      <c r="EO1317" s="6"/>
      <c r="EP1317" s="6"/>
      <c r="EQ1317" s="6"/>
      <c r="ER1317" s="6"/>
      <c r="ES1317" s="6"/>
      <c r="ET1317" s="6"/>
      <c r="EU1317" s="6"/>
      <c r="EV1317" s="6"/>
      <c r="EW1317" s="6"/>
      <c r="EX1317" s="6"/>
      <c r="EY1317" s="6"/>
      <c r="EZ1317" s="6"/>
      <c r="FA1317" s="6"/>
      <c r="FB1317" s="6"/>
      <c r="FC1317" s="6"/>
      <c r="FD1317" s="6"/>
      <c r="FE1317" s="6"/>
      <c r="FF1317" s="6"/>
      <c r="FG1317" s="6"/>
      <c r="FH1317" s="6"/>
      <c r="FI1317" s="6"/>
      <c r="FJ1317" s="6"/>
      <c r="FK1317" s="6"/>
      <c r="FL1317" s="6"/>
      <c r="FM1317" s="6"/>
      <c r="FN1317" s="6"/>
      <c r="FO1317" s="6"/>
      <c r="FP1317" s="6"/>
      <c r="FQ1317" s="6"/>
      <c r="FR1317" s="6"/>
      <c r="FS1317" s="6"/>
      <c r="FT1317" s="6"/>
      <c r="FU1317" s="6"/>
      <c r="FV1317" s="6"/>
      <c r="FW1317" s="6"/>
      <c r="FX1317" s="6"/>
      <c r="FY1317" s="6"/>
      <c r="FZ1317" s="6"/>
      <c r="GA1317" s="6"/>
      <c r="GB1317" s="6"/>
      <c r="GC1317" s="6"/>
      <c r="GD1317" s="6"/>
      <c r="GE1317" s="6"/>
      <c r="GF1317" s="6"/>
      <c r="GG1317" s="6"/>
      <c r="GH1317" s="6"/>
      <c r="GI1317" s="6"/>
      <c r="GJ1317" s="6"/>
      <c r="GK1317" s="6"/>
      <c r="GL1317" s="6"/>
      <c r="GM1317" s="6"/>
      <c r="GN1317" s="6"/>
      <c r="GO1317" s="6"/>
      <c r="GP1317" s="6"/>
      <c r="GQ1317" s="6"/>
      <c r="GR1317" s="6"/>
      <c r="GS1317" s="6"/>
      <c r="GT1317" s="6"/>
      <c r="GU1317" s="6"/>
      <c r="GV1317" s="6"/>
      <c r="GW1317" s="6"/>
      <c r="GX1317" s="6"/>
      <c r="GY1317" s="6"/>
      <c r="GZ1317" s="6"/>
    </row>
    <row r="1318" spans="1:208" x14ac:dyDescent="0.15">
      <c r="A1318" s="153">
        <f t="shared" si="379"/>
        <v>43934</v>
      </c>
      <c r="B1318" s="23" t="str">
        <f t="shared" ca="1" si="389"/>
        <v>n.d</v>
      </c>
      <c r="C1318" s="18">
        <f t="shared" si="380"/>
        <v>142000</v>
      </c>
      <c r="D1318" s="17">
        <f ca="1">IF(A1318&lt;$B$1,VLOOKUP(A1318,[1]DI!$A$4:$B$15000,2,FALSE),0)</f>
        <v>0</v>
      </c>
      <c r="E1318" s="18">
        <f t="shared" ca="1" si="374"/>
        <v>1</v>
      </c>
      <c r="F1318" s="18">
        <f ca="1">(TRUNC(PRODUCT($E$12:$E1317),16))</f>
        <v>1.19285434303586</v>
      </c>
      <c r="G1318" s="18">
        <f t="shared" ca="1" si="373"/>
        <v>1.19285434303586</v>
      </c>
      <c r="H1318" s="18">
        <f t="shared" ca="1" si="375"/>
        <v>1</v>
      </c>
      <c r="I1318" s="17">
        <f t="shared" si="381"/>
        <v>0.03</v>
      </c>
      <c r="J1318" s="5">
        <f t="shared" si="382"/>
        <v>43906</v>
      </c>
      <c r="K1318" s="2">
        <f t="shared" si="383"/>
        <v>19</v>
      </c>
      <c r="L1318" s="27">
        <f t="shared" si="384"/>
        <v>19</v>
      </c>
      <c r="M1318" s="14">
        <f t="shared" si="376"/>
        <v>1.002231125</v>
      </c>
      <c r="N1318" s="14">
        <f t="shared" ca="1" si="377"/>
        <v>1.002231125</v>
      </c>
      <c r="O1318" s="27">
        <f t="shared" si="390"/>
        <v>0</v>
      </c>
      <c r="P1318" s="18">
        <f t="shared" ca="1" si="378"/>
        <v>316.81975</v>
      </c>
      <c r="Q1318" s="3">
        <f t="shared" si="385"/>
        <v>0</v>
      </c>
      <c r="R1318" s="4" t="str">
        <f t="shared" si="386"/>
        <v>A+J=</v>
      </c>
      <c r="S1318" s="5">
        <f t="shared" si="387"/>
        <v>44089</v>
      </c>
      <c r="T1318" s="8">
        <f t="shared" si="388"/>
        <v>0</v>
      </c>
      <c r="U1318" s="7"/>
      <c r="V1318" s="7"/>
      <c r="W1318" s="7"/>
      <c r="X1318" s="8"/>
      <c r="Y1318" s="6"/>
      <c r="Z1318" s="7"/>
      <c r="AA1318" s="8"/>
      <c r="AB1318" s="8"/>
      <c r="AC1318" s="8"/>
      <c r="AD1318" s="7"/>
      <c r="AE1318" s="9"/>
      <c r="AF1318" s="7"/>
      <c r="AG1318" s="7"/>
      <c r="AH1318" s="6"/>
      <c r="AI1318" s="6"/>
      <c r="AJ1318" s="6"/>
      <c r="AK1318" s="6"/>
      <c r="AL1318" s="6"/>
      <c r="AM1318" s="6"/>
      <c r="AN1318" s="6"/>
      <c r="AO1318" s="6"/>
      <c r="AP1318" s="6"/>
      <c r="AQ1318" s="6"/>
      <c r="AR1318" s="6"/>
      <c r="AS1318" s="6"/>
      <c r="AT1318" s="6"/>
      <c r="AU1318" s="6"/>
      <c r="AV1318" s="6"/>
      <c r="AW1318" s="6"/>
      <c r="AX1318" s="6"/>
      <c r="AY1318" s="6"/>
      <c r="AZ1318" s="6"/>
      <c r="BA1318" s="6"/>
      <c r="BB1318" s="6"/>
      <c r="BC1318" s="6"/>
      <c r="BD1318" s="6"/>
      <c r="BE1318" s="6"/>
      <c r="BF1318" s="6"/>
      <c r="BG1318" s="6"/>
      <c r="BH1318" s="6"/>
      <c r="BI1318" s="6"/>
      <c r="BJ1318" s="6"/>
      <c r="BK1318" s="6"/>
      <c r="BL1318" s="6"/>
      <c r="BM1318" s="6"/>
      <c r="BN1318" s="6"/>
      <c r="BO1318" s="6"/>
      <c r="BP1318" s="6"/>
      <c r="BQ1318" s="6"/>
      <c r="BR1318" s="6"/>
      <c r="BS1318" s="6"/>
      <c r="BT1318" s="6"/>
      <c r="BU1318" s="6"/>
      <c r="BV1318" s="6"/>
      <c r="BW1318" s="6"/>
      <c r="BX1318" s="6"/>
      <c r="BY1318" s="6"/>
      <c r="BZ1318" s="6"/>
      <c r="CA1318" s="6"/>
      <c r="CB1318" s="6"/>
      <c r="CC1318" s="6"/>
      <c r="CD1318" s="6"/>
      <c r="CE1318" s="6"/>
      <c r="CF1318" s="6"/>
      <c r="CG1318" s="6"/>
      <c r="CH1318" s="6"/>
      <c r="CI1318" s="6"/>
      <c r="CJ1318" s="6"/>
      <c r="CK1318" s="6"/>
      <c r="CL1318" s="6"/>
      <c r="CM1318" s="6"/>
      <c r="CN1318" s="6"/>
      <c r="CO1318" s="6"/>
      <c r="CP1318" s="6"/>
      <c r="CQ1318" s="6"/>
      <c r="CR1318" s="6"/>
      <c r="CS1318" s="6"/>
      <c r="CT1318" s="6"/>
      <c r="CU1318" s="6"/>
      <c r="CV1318" s="6"/>
      <c r="CW1318" s="6"/>
      <c r="CX1318" s="6"/>
      <c r="CY1318" s="6"/>
      <c r="CZ1318" s="6"/>
      <c r="DA1318" s="6"/>
      <c r="DB1318" s="6"/>
      <c r="DC1318" s="6"/>
      <c r="DD1318" s="6"/>
      <c r="DE1318" s="6"/>
      <c r="DF1318" s="6"/>
      <c r="DG1318" s="6"/>
      <c r="DH1318" s="6"/>
      <c r="DI1318" s="6"/>
      <c r="DJ1318" s="6"/>
      <c r="DK1318" s="6"/>
      <c r="DL1318" s="6"/>
      <c r="DM1318" s="6"/>
      <c r="DN1318" s="6"/>
      <c r="DO1318" s="6"/>
      <c r="DP1318" s="6"/>
      <c r="DQ1318" s="6"/>
      <c r="DR1318" s="6"/>
      <c r="DS1318" s="6"/>
      <c r="DT1318" s="6"/>
      <c r="DU1318" s="6"/>
      <c r="DV1318" s="6"/>
      <c r="DW1318" s="6"/>
      <c r="DX1318" s="6"/>
      <c r="DY1318" s="6"/>
      <c r="DZ1318" s="6"/>
      <c r="EA1318" s="6"/>
      <c r="EB1318" s="6"/>
      <c r="EC1318" s="6"/>
      <c r="ED1318" s="6"/>
      <c r="EE1318" s="6"/>
      <c r="EF1318" s="6"/>
      <c r="EG1318" s="6"/>
      <c r="EH1318" s="6"/>
      <c r="EI1318" s="6"/>
      <c r="EJ1318" s="6"/>
      <c r="EK1318" s="6"/>
      <c r="EL1318" s="6"/>
      <c r="EM1318" s="6"/>
      <c r="EN1318" s="6"/>
      <c r="EO1318" s="6"/>
      <c r="EP1318" s="6"/>
      <c r="EQ1318" s="6"/>
      <c r="ER1318" s="6"/>
      <c r="ES1318" s="6"/>
      <c r="ET1318" s="6"/>
      <c r="EU1318" s="6"/>
      <c r="EV1318" s="6"/>
      <c r="EW1318" s="6"/>
      <c r="EX1318" s="6"/>
      <c r="EY1318" s="6"/>
      <c r="EZ1318" s="6"/>
      <c r="FA1318" s="6"/>
      <c r="FB1318" s="6"/>
      <c r="FC1318" s="6"/>
      <c r="FD1318" s="6"/>
      <c r="FE1318" s="6"/>
      <c r="FF1318" s="6"/>
      <c r="FG1318" s="6"/>
      <c r="FH1318" s="6"/>
      <c r="FI1318" s="6"/>
      <c r="FJ1318" s="6"/>
      <c r="FK1318" s="6"/>
      <c r="FL1318" s="6"/>
      <c r="FM1318" s="6"/>
      <c r="FN1318" s="6"/>
      <c r="FO1318" s="6"/>
      <c r="FP1318" s="6"/>
      <c r="FQ1318" s="6"/>
      <c r="FR1318" s="6"/>
      <c r="FS1318" s="6"/>
      <c r="FT1318" s="6"/>
      <c r="FU1318" s="6"/>
      <c r="FV1318" s="6"/>
      <c r="FW1318" s="6"/>
      <c r="FX1318" s="6"/>
      <c r="FY1318" s="6"/>
      <c r="FZ1318" s="6"/>
      <c r="GA1318" s="6"/>
      <c r="GB1318" s="6"/>
      <c r="GC1318" s="6"/>
      <c r="GD1318" s="6"/>
      <c r="GE1318" s="6"/>
      <c r="GF1318" s="6"/>
      <c r="GG1318" s="6"/>
      <c r="GH1318" s="6"/>
      <c r="GI1318" s="6"/>
      <c r="GJ1318" s="6"/>
      <c r="GK1318" s="6"/>
      <c r="GL1318" s="6"/>
      <c r="GM1318" s="6"/>
      <c r="GN1318" s="6"/>
      <c r="GO1318" s="6"/>
      <c r="GP1318" s="6"/>
      <c r="GQ1318" s="6"/>
      <c r="GR1318" s="6"/>
      <c r="GS1318" s="6"/>
      <c r="GT1318" s="6"/>
      <c r="GU1318" s="6"/>
      <c r="GV1318" s="6"/>
      <c r="GW1318" s="6"/>
      <c r="GX1318" s="6"/>
      <c r="GY1318" s="6"/>
      <c r="GZ1318" s="6"/>
    </row>
    <row r="1319" spans="1:208" x14ac:dyDescent="0.15">
      <c r="A1319" s="153">
        <f t="shared" si="379"/>
        <v>43935</v>
      </c>
      <c r="B1319" s="23" t="str">
        <f t="shared" ca="1" si="389"/>
        <v>n.d</v>
      </c>
      <c r="C1319" s="18">
        <f t="shared" si="380"/>
        <v>142000</v>
      </c>
      <c r="D1319" s="17">
        <f ca="1">IF(A1319&lt;$B$1,VLOOKUP(A1319,[1]DI!$A$4:$B$15000,2,FALSE),0)</f>
        <v>0</v>
      </c>
      <c r="E1319" s="18">
        <f t="shared" ca="1" si="374"/>
        <v>1</v>
      </c>
      <c r="F1319" s="18">
        <f ca="1">(TRUNC(PRODUCT($E$12:$E1318),16))</f>
        <v>1.19285434303586</v>
      </c>
      <c r="G1319" s="18">
        <f t="shared" ca="1" si="373"/>
        <v>1.19285434303586</v>
      </c>
      <c r="H1319" s="18">
        <f t="shared" ca="1" si="375"/>
        <v>1</v>
      </c>
      <c r="I1319" s="17">
        <f t="shared" si="381"/>
        <v>0.03</v>
      </c>
      <c r="J1319" s="5">
        <f t="shared" si="382"/>
        <v>43906</v>
      </c>
      <c r="K1319" s="2">
        <f t="shared" si="383"/>
        <v>20</v>
      </c>
      <c r="L1319" s="27">
        <f t="shared" si="384"/>
        <v>20</v>
      </c>
      <c r="M1319" s="14">
        <f t="shared" si="376"/>
        <v>1.0023486909999999</v>
      </c>
      <c r="N1319" s="14">
        <f t="shared" ca="1" si="377"/>
        <v>1.0023486909999999</v>
      </c>
      <c r="O1319" s="27">
        <f t="shared" si="390"/>
        <v>0</v>
      </c>
      <c r="P1319" s="18">
        <f t="shared" ca="1" si="378"/>
        <v>333.51412198999998</v>
      </c>
      <c r="Q1319" s="3">
        <f t="shared" si="385"/>
        <v>0</v>
      </c>
      <c r="R1319" s="4" t="str">
        <f t="shared" si="386"/>
        <v>A+J=</v>
      </c>
      <c r="S1319" s="5">
        <f t="shared" si="387"/>
        <v>44089</v>
      </c>
      <c r="T1319" s="8">
        <f t="shared" si="388"/>
        <v>0</v>
      </c>
      <c r="U1319" s="7"/>
      <c r="V1319" s="7"/>
      <c r="W1319" s="7"/>
      <c r="X1319" s="8"/>
      <c r="Y1319" s="6"/>
      <c r="Z1319" s="7"/>
      <c r="AA1319" s="8"/>
      <c r="AB1319" s="8"/>
      <c r="AC1319" s="8"/>
      <c r="AD1319" s="7"/>
      <c r="AE1319" s="9"/>
      <c r="AF1319" s="7"/>
      <c r="AG1319" s="7"/>
      <c r="AH1319" s="6"/>
      <c r="AI1319" s="6"/>
      <c r="AJ1319" s="6"/>
      <c r="AK1319" s="6"/>
      <c r="AL1319" s="6"/>
      <c r="AM1319" s="6"/>
      <c r="AN1319" s="6"/>
      <c r="AO1319" s="6"/>
      <c r="AP1319" s="6"/>
      <c r="AQ1319" s="6"/>
      <c r="AR1319" s="6"/>
      <c r="AS1319" s="6"/>
      <c r="AT1319" s="6"/>
      <c r="AU1319" s="6"/>
      <c r="AV1319" s="6"/>
      <c r="AW1319" s="6"/>
      <c r="AX1319" s="6"/>
      <c r="AY1319" s="6"/>
      <c r="AZ1319" s="6"/>
      <c r="BA1319" s="6"/>
      <c r="BB1319" s="6"/>
      <c r="BC1319" s="6"/>
      <c r="BD1319" s="6"/>
      <c r="BE1319" s="6"/>
      <c r="BF1319" s="6"/>
      <c r="BG1319" s="6"/>
      <c r="BH1319" s="6"/>
      <c r="BI1319" s="6"/>
      <c r="BJ1319" s="6"/>
      <c r="BK1319" s="6"/>
      <c r="BL1319" s="6"/>
      <c r="BM1319" s="6"/>
      <c r="BN1319" s="6"/>
      <c r="BO1319" s="6"/>
      <c r="BP1319" s="6"/>
      <c r="BQ1319" s="6"/>
      <c r="BR1319" s="6"/>
      <c r="BS1319" s="6"/>
      <c r="BT1319" s="6"/>
      <c r="BU1319" s="6"/>
      <c r="BV1319" s="6"/>
      <c r="BW1319" s="6"/>
      <c r="BX1319" s="6"/>
      <c r="BY1319" s="6"/>
      <c r="BZ1319" s="6"/>
      <c r="CA1319" s="6"/>
      <c r="CB1319" s="6"/>
      <c r="CC1319" s="6"/>
      <c r="CD1319" s="6"/>
      <c r="CE1319" s="6"/>
      <c r="CF1319" s="6"/>
      <c r="CG1319" s="6"/>
      <c r="CH1319" s="6"/>
      <c r="CI1319" s="6"/>
      <c r="CJ1319" s="6"/>
      <c r="CK1319" s="6"/>
      <c r="CL1319" s="6"/>
      <c r="CM1319" s="6"/>
      <c r="CN1319" s="6"/>
      <c r="CO1319" s="6"/>
      <c r="CP1319" s="6"/>
      <c r="CQ1319" s="6"/>
      <c r="CR1319" s="6"/>
      <c r="CS1319" s="6"/>
      <c r="CT1319" s="6"/>
      <c r="CU1319" s="6"/>
      <c r="CV1319" s="6"/>
      <c r="CW1319" s="6"/>
      <c r="CX1319" s="6"/>
      <c r="CY1319" s="6"/>
      <c r="CZ1319" s="6"/>
      <c r="DA1319" s="6"/>
      <c r="DB1319" s="6"/>
      <c r="DC1319" s="6"/>
      <c r="DD1319" s="6"/>
      <c r="DE1319" s="6"/>
      <c r="DF1319" s="6"/>
      <c r="DG1319" s="6"/>
      <c r="DH1319" s="6"/>
      <c r="DI1319" s="6"/>
      <c r="DJ1319" s="6"/>
      <c r="DK1319" s="6"/>
      <c r="DL1319" s="6"/>
      <c r="DM1319" s="6"/>
      <c r="DN1319" s="6"/>
      <c r="DO1319" s="6"/>
      <c r="DP1319" s="6"/>
      <c r="DQ1319" s="6"/>
      <c r="DR1319" s="6"/>
      <c r="DS1319" s="6"/>
      <c r="DT1319" s="6"/>
      <c r="DU1319" s="6"/>
      <c r="DV1319" s="6"/>
      <c r="DW1319" s="6"/>
      <c r="DX1319" s="6"/>
      <c r="DY1319" s="6"/>
      <c r="DZ1319" s="6"/>
      <c r="EA1319" s="6"/>
      <c r="EB1319" s="6"/>
      <c r="EC1319" s="6"/>
      <c r="ED1319" s="6"/>
      <c r="EE1319" s="6"/>
      <c r="EF1319" s="6"/>
      <c r="EG1319" s="6"/>
      <c r="EH1319" s="6"/>
      <c r="EI1319" s="6"/>
      <c r="EJ1319" s="6"/>
      <c r="EK1319" s="6"/>
      <c r="EL1319" s="6"/>
      <c r="EM1319" s="6"/>
      <c r="EN1319" s="6"/>
      <c r="EO1319" s="6"/>
      <c r="EP1319" s="6"/>
      <c r="EQ1319" s="6"/>
      <c r="ER1319" s="6"/>
      <c r="ES1319" s="6"/>
      <c r="ET1319" s="6"/>
      <c r="EU1319" s="6"/>
      <c r="EV1319" s="6"/>
      <c r="EW1319" s="6"/>
      <c r="EX1319" s="6"/>
      <c r="EY1319" s="6"/>
      <c r="EZ1319" s="6"/>
      <c r="FA1319" s="6"/>
      <c r="FB1319" s="6"/>
      <c r="FC1319" s="6"/>
      <c r="FD1319" s="6"/>
      <c r="FE1319" s="6"/>
      <c r="FF1319" s="6"/>
      <c r="FG1319" s="6"/>
      <c r="FH1319" s="6"/>
      <c r="FI1319" s="6"/>
      <c r="FJ1319" s="6"/>
      <c r="FK1319" s="6"/>
      <c r="FL1319" s="6"/>
      <c r="FM1319" s="6"/>
      <c r="FN1319" s="6"/>
      <c r="FO1319" s="6"/>
      <c r="FP1319" s="6"/>
      <c r="FQ1319" s="6"/>
      <c r="FR1319" s="6"/>
      <c r="FS1319" s="6"/>
      <c r="FT1319" s="6"/>
      <c r="FU1319" s="6"/>
      <c r="FV1319" s="6"/>
      <c r="FW1319" s="6"/>
      <c r="FX1319" s="6"/>
      <c r="FY1319" s="6"/>
      <c r="FZ1319" s="6"/>
      <c r="GA1319" s="6"/>
      <c r="GB1319" s="6"/>
      <c r="GC1319" s="6"/>
      <c r="GD1319" s="6"/>
      <c r="GE1319" s="6"/>
      <c r="GF1319" s="6"/>
      <c r="GG1319" s="6"/>
      <c r="GH1319" s="6"/>
      <c r="GI1319" s="6"/>
      <c r="GJ1319" s="6"/>
      <c r="GK1319" s="6"/>
      <c r="GL1319" s="6"/>
      <c r="GM1319" s="6"/>
      <c r="GN1319" s="6"/>
      <c r="GO1319" s="6"/>
      <c r="GP1319" s="6"/>
      <c r="GQ1319" s="6"/>
      <c r="GR1319" s="6"/>
      <c r="GS1319" s="6"/>
      <c r="GT1319" s="6"/>
      <c r="GU1319" s="6"/>
      <c r="GV1319" s="6"/>
      <c r="GW1319" s="6"/>
      <c r="GX1319" s="6"/>
      <c r="GY1319" s="6"/>
      <c r="GZ1319" s="6"/>
    </row>
    <row r="1320" spans="1:208" x14ac:dyDescent="0.15">
      <c r="A1320" s="153">
        <f t="shared" si="379"/>
        <v>43936</v>
      </c>
      <c r="B1320" s="23" t="str">
        <f t="shared" ca="1" si="389"/>
        <v>n.d</v>
      </c>
      <c r="C1320" s="18">
        <f t="shared" si="380"/>
        <v>142000</v>
      </c>
      <c r="D1320" s="17">
        <f ca="1">IF(A1320&lt;$B$1,VLOOKUP(A1320,[1]DI!$A$4:$B$15000,2,FALSE),0)</f>
        <v>0</v>
      </c>
      <c r="E1320" s="18">
        <f t="shared" ca="1" si="374"/>
        <v>1</v>
      </c>
      <c r="F1320" s="18">
        <f ca="1">(TRUNC(PRODUCT($E$12:$E1319),16))</f>
        <v>1.19285434303586</v>
      </c>
      <c r="G1320" s="18">
        <f t="shared" ca="1" si="373"/>
        <v>1.19285434303586</v>
      </c>
      <c r="H1320" s="18">
        <f t="shared" ca="1" si="375"/>
        <v>1</v>
      </c>
      <c r="I1320" s="17">
        <f t="shared" si="381"/>
        <v>0.03</v>
      </c>
      <c r="J1320" s="5">
        <f t="shared" si="382"/>
        <v>43906</v>
      </c>
      <c r="K1320" s="2">
        <f t="shared" si="383"/>
        <v>21</v>
      </c>
      <c r="L1320" s="27">
        <f t="shared" si="384"/>
        <v>21</v>
      </c>
      <c r="M1320" s="14">
        <f t="shared" si="376"/>
        <v>1.00246627</v>
      </c>
      <c r="N1320" s="14">
        <f t="shared" ca="1" si="377"/>
        <v>1.00246627</v>
      </c>
      <c r="O1320" s="27">
        <f t="shared" si="390"/>
        <v>0</v>
      </c>
      <c r="P1320" s="18">
        <f t="shared" ca="1" si="378"/>
        <v>350.21033999000002</v>
      </c>
      <c r="Q1320" s="3">
        <f t="shared" si="385"/>
        <v>0</v>
      </c>
      <c r="R1320" s="4" t="str">
        <f t="shared" si="386"/>
        <v>A+J=</v>
      </c>
      <c r="S1320" s="5">
        <f t="shared" si="387"/>
        <v>44089</v>
      </c>
      <c r="T1320" s="8">
        <f t="shared" si="388"/>
        <v>0</v>
      </c>
      <c r="U1320" s="7"/>
      <c r="V1320" s="7"/>
      <c r="W1320" s="7"/>
      <c r="X1320" s="8"/>
      <c r="Y1320" s="6"/>
      <c r="Z1320" s="7"/>
      <c r="AA1320" s="8"/>
      <c r="AB1320" s="8"/>
      <c r="AC1320" s="8"/>
      <c r="AD1320" s="7"/>
      <c r="AE1320" s="9"/>
      <c r="AF1320" s="7"/>
      <c r="AG1320" s="7"/>
      <c r="AH1320" s="6"/>
      <c r="AI1320" s="6"/>
      <c r="AJ1320" s="6"/>
      <c r="AK1320" s="6"/>
      <c r="AL1320" s="6"/>
      <c r="AM1320" s="6"/>
      <c r="AN1320" s="6"/>
      <c r="AO1320" s="6"/>
      <c r="AP1320" s="6"/>
      <c r="AQ1320" s="6"/>
      <c r="AR1320" s="6"/>
      <c r="AS1320" s="6"/>
      <c r="AT1320" s="6"/>
      <c r="AU1320" s="6"/>
      <c r="AV1320" s="6"/>
      <c r="AW1320" s="6"/>
      <c r="AX1320" s="6"/>
      <c r="AY1320" s="6"/>
      <c r="AZ1320" s="6"/>
      <c r="BA1320" s="6"/>
      <c r="BB1320" s="6"/>
      <c r="BC1320" s="6"/>
      <c r="BD1320" s="6"/>
      <c r="BE1320" s="6"/>
      <c r="BF1320" s="6"/>
      <c r="BG1320" s="6"/>
      <c r="BH1320" s="6"/>
      <c r="BI1320" s="6"/>
      <c r="BJ1320" s="6"/>
      <c r="BK1320" s="6"/>
      <c r="BL1320" s="6"/>
      <c r="BM1320" s="6"/>
      <c r="BN1320" s="6"/>
      <c r="BO1320" s="6"/>
      <c r="BP1320" s="6"/>
      <c r="BQ1320" s="6"/>
      <c r="BR1320" s="6"/>
      <c r="BS1320" s="6"/>
      <c r="BT1320" s="6"/>
      <c r="BU1320" s="6"/>
      <c r="BV1320" s="6"/>
      <c r="BW1320" s="6"/>
      <c r="BX1320" s="6"/>
      <c r="BY1320" s="6"/>
      <c r="BZ1320" s="6"/>
      <c r="CA1320" s="6"/>
      <c r="CB1320" s="6"/>
      <c r="CC1320" s="6"/>
      <c r="CD1320" s="6"/>
      <c r="CE1320" s="6"/>
      <c r="CF1320" s="6"/>
      <c r="CG1320" s="6"/>
      <c r="CH1320" s="6"/>
      <c r="CI1320" s="6"/>
      <c r="CJ1320" s="6"/>
      <c r="CK1320" s="6"/>
      <c r="CL1320" s="6"/>
      <c r="CM1320" s="6"/>
      <c r="CN1320" s="6"/>
      <c r="CO1320" s="6"/>
      <c r="CP1320" s="6"/>
      <c r="CQ1320" s="6"/>
      <c r="CR1320" s="6"/>
      <c r="CS1320" s="6"/>
      <c r="CT1320" s="6"/>
      <c r="CU1320" s="6"/>
      <c r="CV1320" s="6"/>
      <c r="CW1320" s="6"/>
      <c r="CX1320" s="6"/>
      <c r="CY1320" s="6"/>
      <c r="CZ1320" s="6"/>
      <c r="DA1320" s="6"/>
      <c r="DB1320" s="6"/>
      <c r="DC1320" s="6"/>
      <c r="DD1320" s="6"/>
      <c r="DE1320" s="6"/>
      <c r="DF1320" s="6"/>
      <c r="DG1320" s="6"/>
      <c r="DH1320" s="6"/>
      <c r="DI1320" s="6"/>
      <c r="DJ1320" s="6"/>
      <c r="DK1320" s="6"/>
      <c r="DL1320" s="6"/>
      <c r="DM1320" s="6"/>
      <c r="DN1320" s="6"/>
      <c r="DO1320" s="6"/>
      <c r="DP1320" s="6"/>
      <c r="DQ1320" s="6"/>
      <c r="DR1320" s="6"/>
      <c r="DS1320" s="6"/>
      <c r="DT1320" s="6"/>
      <c r="DU1320" s="6"/>
      <c r="DV1320" s="6"/>
      <c r="DW1320" s="6"/>
      <c r="DX1320" s="6"/>
      <c r="DY1320" s="6"/>
      <c r="DZ1320" s="6"/>
      <c r="EA1320" s="6"/>
      <c r="EB1320" s="6"/>
      <c r="EC1320" s="6"/>
      <c r="ED1320" s="6"/>
      <c r="EE1320" s="6"/>
      <c r="EF1320" s="6"/>
      <c r="EG1320" s="6"/>
      <c r="EH1320" s="6"/>
      <c r="EI1320" s="6"/>
      <c r="EJ1320" s="6"/>
      <c r="EK1320" s="6"/>
      <c r="EL1320" s="6"/>
      <c r="EM1320" s="6"/>
      <c r="EN1320" s="6"/>
      <c r="EO1320" s="6"/>
      <c r="EP1320" s="6"/>
      <c r="EQ1320" s="6"/>
      <c r="ER1320" s="6"/>
      <c r="ES1320" s="6"/>
      <c r="ET1320" s="6"/>
      <c r="EU1320" s="6"/>
      <c r="EV1320" s="6"/>
      <c r="EW1320" s="6"/>
      <c r="EX1320" s="6"/>
      <c r="EY1320" s="6"/>
      <c r="EZ1320" s="6"/>
      <c r="FA1320" s="6"/>
      <c r="FB1320" s="6"/>
      <c r="FC1320" s="6"/>
      <c r="FD1320" s="6"/>
      <c r="FE1320" s="6"/>
      <c r="FF1320" s="6"/>
      <c r="FG1320" s="6"/>
      <c r="FH1320" s="6"/>
      <c r="FI1320" s="6"/>
      <c r="FJ1320" s="6"/>
      <c r="FK1320" s="6"/>
      <c r="FL1320" s="6"/>
      <c r="FM1320" s="6"/>
      <c r="FN1320" s="6"/>
      <c r="FO1320" s="6"/>
      <c r="FP1320" s="6"/>
      <c r="FQ1320" s="6"/>
      <c r="FR1320" s="6"/>
      <c r="FS1320" s="6"/>
      <c r="FT1320" s="6"/>
      <c r="FU1320" s="6"/>
      <c r="FV1320" s="6"/>
      <c r="FW1320" s="6"/>
      <c r="FX1320" s="6"/>
      <c r="FY1320" s="6"/>
      <c r="FZ1320" s="6"/>
      <c r="GA1320" s="6"/>
      <c r="GB1320" s="6"/>
      <c r="GC1320" s="6"/>
      <c r="GD1320" s="6"/>
      <c r="GE1320" s="6"/>
      <c r="GF1320" s="6"/>
      <c r="GG1320" s="6"/>
      <c r="GH1320" s="6"/>
      <c r="GI1320" s="6"/>
      <c r="GJ1320" s="6"/>
      <c r="GK1320" s="6"/>
      <c r="GL1320" s="6"/>
      <c r="GM1320" s="6"/>
      <c r="GN1320" s="6"/>
      <c r="GO1320" s="6"/>
      <c r="GP1320" s="6"/>
      <c r="GQ1320" s="6"/>
      <c r="GR1320" s="6"/>
      <c r="GS1320" s="6"/>
      <c r="GT1320" s="6"/>
      <c r="GU1320" s="6"/>
      <c r="GV1320" s="6"/>
      <c r="GW1320" s="6"/>
      <c r="GX1320" s="6"/>
      <c r="GY1320" s="6"/>
      <c r="GZ1320" s="6"/>
    </row>
    <row r="1321" spans="1:208" x14ac:dyDescent="0.15">
      <c r="A1321" s="153">
        <f t="shared" si="379"/>
        <v>43937</v>
      </c>
      <c r="B1321" s="23" t="str">
        <f t="shared" ca="1" si="389"/>
        <v>n.d</v>
      </c>
      <c r="C1321" s="18">
        <f t="shared" si="380"/>
        <v>142000</v>
      </c>
      <c r="D1321" s="17">
        <f ca="1">IF(A1321&lt;$B$1,VLOOKUP(A1321,[1]DI!$A$4:$B$15000,2,FALSE),0)</f>
        <v>0</v>
      </c>
      <c r="E1321" s="18">
        <f t="shared" ca="1" si="374"/>
        <v>1</v>
      </c>
      <c r="F1321" s="18">
        <f ca="1">(TRUNC(PRODUCT($E$12:$E1320),16))</f>
        <v>1.19285434303586</v>
      </c>
      <c r="G1321" s="18">
        <f t="shared" ca="1" si="373"/>
        <v>1.19285434303586</v>
      </c>
      <c r="H1321" s="18">
        <f t="shared" ca="1" si="375"/>
        <v>1</v>
      </c>
      <c r="I1321" s="17">
        <f t="shared" si="381"/>
        <v>0.03</v>
      </c>
      <c r="J1321" s="5">
        <f t="shared" si="382"/>
        <v>43906</v>
      </c>
      <c r="K1321" s="2">
        <f t="shared" si="383"/>
        <v>22</v>
      </c>
      <c r="L1321" s="27">
        <f t="shared" si="384"/>
        <v>22</v>
      </c>
      <c r="M1321" s="14">
        <f t="shared" si="376"/>
        <v>1.0025838629999999</v>
      </c>
      <c r="N1321" s="14">
        <f t="shared" ca="1" si="377"/>
        <v>1.0025838629999999</v>
      </c>
      <c r="O1321" s="27">
        <f t="shared" si="390"/>
        <v>0</v>
      </c>
      <c r="P1321" s="18">
        <f t="shared" ca="1" si="378"/>
        <v>366.90854598999999</v>
      </c>
      <c r="Q1321" s="3">
        <f t="shared" si="385"/>
        <v>0</v>
      </c>
      <c r="R1321" s="4" t="str">
        <f t="shared" si="386"/>
        <v>A+J=</v>
      </c>
      <c r="S1321" s="5">
        <f t="shared" si="387"/>
        <v>44089</v>
      </c>
      <c r="T1321" s="8">
        <f t="shared" si="388"/>
        <v>0</v>
      </c>
      <c r="U1321" s="7"/>
      <c r="V1321" s="7"/>
      <c r="W1321" s="7"/>
      <c r="X1321" s="8"/>
      <c r="Y1321" s="6"/>
      <c r="Z1321" s="7"/>
      <c r="AA1321" s="8"/>
      <c r="AB1321" s="8"/>
      <c r="AC1321" s="8"/>
      <c r="AD1321" s="7"/>
      <c r="AE1321" s="9"/>
      <c r="AF1321" s="7"/>
      <c r="AG1321" s="7"/>
      <c r="AH1321" s="6"/>
      <c r="AI1321" s="6"/>
      <c r="AJ1321" s="6"/>
      <c r="AK1321" s="6"/>
      <c r="AL1321" s="6"/>
      <c r="AM1321" s="6"/>
      <c r="AN1321" s="6"/>
      <c r="AO1321" s="6"/>
      <c r="AP1321" s="6"/>
      <c r="AQ1321" s="6"/>
      <c r="AR1321" s="6"/>
      <c r="AS1321" s="6"/>
      <c r="AT1321" s="6"/>
      <c r="AU1321" s="6"/>
      <c r="AV1321" s="6"/>
      <c r="AW1321" s="6"/>
      <c r="AX1321" s="6"/>
      <c r="AY1321" s="6"/>
      <c r="AZ1321" s="6"/>
      <c r="BA1321" s="6"/>
      <c r="BB1321" s="6"/>
      <c r="BC1321" s="6"/>
      <c r="BD1321" s="6"/>
      <c r="BE1321" s="6"/>
      <c r="BF1321" s="6"/>
      <c r="BG1321" s="6"/>
      <c r="BH1321" s="6"/>
      <c r="BI1321" s="6"/>
      <c r="BJ1321" s="6"/>
      <c r="BK1321" s="6"/>
      <c r="BL1321" s="6"/>
      <c r="BM1321" s="6"/>
      <c r="BN1321" s="6"/>
      <c r="BO1321" s="6"/>
      <c r="BP1321" s="6"/>
      <c r="BQ1321" s="6"/>
      <c r="BR1321" s="6"/>
      <c r="BS1321" s="6"/>
      <c r="BT1321" s="6"/>
      <c r="BU1321" s="6"/>
      <c r="BV1321" s="6"/>
      <c r="BW1321" s="6"/>
      <c r="BX1321" s="6"/>
      <c r="BY1321" s="6"/>
      <c r="BZ1321" s="6"/>
      <c r="CA1321" s="6"/>
      <c r="CB1321" s="6"/>
      <c r="CC1321" s="6"/>
      <c r="CD1321" s="6"/>
      <c r="CE1321" s="6"/>
      <c r="CF1321" s="6"/>
      <c r="CG1321" s="6"/>
      <c r="CH1321" s="6"/>
      <c r="CI1321" s="6"/>
      <c r="CJ1321" s="6"/>
      <c r="CK1321" s="6"/>
      <c r="CL1321" s="6"/>
      <c r="CM1321" s="6"/>
      <c r="CN1321" s="6"/>
      <c r="CO1321" s="6"/>
      <c r="CP1321" s="6"/>
      <c r="CQ1321" s="6"/>
      <c r="CR1321" s="6"/>
      <c r="CS1321" s="6"/>
      <c r="CT1321" s="6"/>
      <c r="CU1321" s="6"/>
      <c r="CV1321" s="6"/>
      <c r="CW1321" s="6"/>
      <c r="CX1321" s="6"/>
      <c r="CY1321" s="6"/>
      <c r="CZ1321" s="6"/>
      <c r="DA1321" s="6"/>
      <c r="DB1321" s="6"/>
      <c r="DC1321" s="6"/>
      <c r="DD1321" s="6"/>
      <c r="DE1321" s="6"/>
      <c r="DF1321" s="6"/>
      <c r="DG1321" s="6"/>
      <c r="DH1321" s="6"/>
      <c r="DI1321" s="6"/>
      <c r="DJ1321" s="6"/>
      <c r="DK1321" s="6"/>
      <c r="DL1321" s="6"/>
      <c r="DM1321" s="6"/>
      <c r="DN1321" s="6"/>
      <c r="DO1321" s="6"/>
      <c r="DP1321" s="6"/>
      <c r="DQ1321" s="6"/>
      <c r="DR1321" s="6"/>
      <c r="DS1321" s="6"/>
      <c r="DT1321" s="6"/>
      <c r="DU1321" s="6"/>
      <c r="DV1321" s="6"/>
      <c r="DW1321" s="6"/>
      <c r="DX1321" s="6"/>
      <c r="DY1321" s="6"/>
      <c r="DZ1321" s="6"/>
      <c r="EA1321" s="6"/>
      <c r="EB1321" s="6"/>
      <c r="EC1321" s="6"/>
      <c r="ED1321" s="6"/>
      <c r="EE1321" s="6"/>
      <c r="EF1321" s="6"/>
      <c r="EG1321" s="6"/>
      <c r="EH1321" s="6"/>
      <c r="EI1321" s="6"/>
      <c r="EJ1321" s="6"/>
      <c r="EK1321" s="6"/>
      <c r="EL1321" s="6"/>
      <c r="EM1321" s="6"/>
      <c r="EN1321" s="6"/>
      <c r="EO1321" s="6"/>
      <c r="EP1321" s="6"/>
      <c r="EQ1321" s="6"/>
      <c r="ER1321" s="6"/>
      <c r="ES1321" s="6"/>
      <c r="ET1321" s="6"/>
      <c r="EU1321" s="6"/>
      <c r="EV1321" s="6"/>
      <c r="EW1321" s="6"/>
      <c r="EX1321" s="6"/>
      <c r="EY1321" s="6"/>
      <c r="EZ1321" s="6"/>
      <c r="FA1321" s="6"/>
      <c r="FB1321" s="6"/>
      <c r="FC1321" s="6"/>
      <c r="FD1321" s="6"/>
      <c r="FE1321" s="6"/>
      <c r="FF1321" s="6"/>
      <c r="FG1321" s="6"/>
      <c r="FH1321" s="6"/>
      <c r="FI1321" s="6"/>
      <c r="FJ1321" s="6"/>
      <c r="FK1321" s="6"/>
      <c r="FL1321" s="6"/>
      <c r="FM1321" s="6"/>
      <c r="FN1321" s="6"/>
      <c r="FO1321" s="6"/>
      <c r="FP1321" s="6"/>
      <c r="FQ1321" s="6"/>
      <c r="FR1321" s="6"/>
      <c r="FS1321" s="6"/>
      <c r="FT1321" s="6"/>
      <c r="FU1321" s="6"/>
      <c r="FV1321" s="6"/>
      <c r="FW1321" s="6"/>
      <c r="FX1321" s="6"/>
      <c r="FY1321" s="6"/>
      <c r="FZ1321" s="6"/>
      <c r="GA1321" s="6"/>
      <c r="GB1321" s="6"/>
      <c r="GC1321" s="6"/>
      <c r="GD1321" s="6"/>
      <c r="GE1321" s="6"/>
      <c r="GF1321" s="6"/>
      <c r="GG1321" s="6"/>
      <c r="GH1321" s="6"/>
      <c r="GI1321" s="6"/>
      <c r="GJ1321" s="6"/>
      <c r="GK1321" s="6"/>
      <c r="GL1321" s="6"/>
      <c r="GM1321" s="6"/>
      <c r="GN1321" s="6"/>
      <c r="GO1321" s="6"/>
      <c r="GP1321" s="6"/>
      <c r="GQ1321" s="6"/>
      <c r="GR1321" s="6"/>
      <c r="GS1321" s="6"/>
      <c r="GT1321" s="6"/>
      <c r="GU1321" s="6"/>
      <c r="GV1321" s="6"/>
      <c r="GW1321" s="6"/>
      <c r="GX1321" s="6"/>
      <c r="GY1321" s="6"/>
      <c r="GZ1321" s="6"/>
    </row>
    <row r="1322" spans="1:208" x14ac:dyDescent="0.15">
      <c r="A1322" s="153">
        <f t="shared" si="379"/>
        <v>43938</v>
      </c>
      <c r="B1322" s="23" t="str">
        <f t="shared" ca="1" si="389"/>
        <v>n.d</v>
      </c>
      <c r="C1322" s="18">
        <f t="shared" si="380"/>
        <v>142000</v>
      </c>
      <c r="D1322" s="17">
        <f ca="1">IF(A1322&lt;$B$1,VLOOKUP(A1322,[1]DI!$A$4:$B$15000,2,FALSE),0)</f>
        <v>0</v>
      </c>
      <c r="E1322" s="18">
        <f t="shared" ca="1" si="374"/>
        <v>1</v>
      </c>
      <c r="F1322" s="18">
        <f ca="1">(TRUNC(PRODUCT($E$12:$E1321),16))</f>
        <v>1.19285434303586</v>
      </c>
      <c r="G1322" s="18">
        <f t="shared" ca="1" si="373"/>
        <v>1.19285434303586</v>
      </c>
      <c r="H1322" s="18">
        <f t="shared" ca="1" si="375"/>
        <v>1</v>
      </c>
      <c r="I1322" s="17">
        <f t="shared" si="381"/>
        <v>0.03</v>
      </c>
      <c r="J1322" s="5">
        <f t="shared" si="382"/>
        <v>43906</v>
      </c>
      <c r="K1322" s="2">
        <f t="shared" si="383"/>
        <v>23</v>
      </c>
      <c r="L1322" s="27">
        <f t="shared" si="384"/>
        <v>23</v>
      </c>
      <c r="M1322" s="14">
        <f t="shared" si="376"/>
        <v>1.0027014700000001</v>
      </c>
      <c r="N1322" s="14">
        <f t="shared" ca="1" si="377"/>
        <v>1.0027014700000001</v>
      </c>
      <c r="O1322" s="27">
        <f t="shared" si="390"/>
        <v>0</v>
      </c>
      <c r="P1322" s="18">
        <f t="shared" ca="1" si="378"/>
        <v>383.60874000000001</v>
      </c>
      <c r="Q1322" s="3">
        <f t="shared" si="385"/>
        <v>0</v>
      </c>
      <c r="R1322" s="4" t="str">
        <f t="shared" si="386"/>
        <v>A+J=</v>
      </c>
      <c r="S1322" s="5">
        <f t="shared" si="387"/>
        <v>44089</v>
      </c>
      <c r="T1322" s="8">
        <f t="shared" si="388"/>
        <v>0</v>
      </c>
      <c r="U1322" s="7"/>
      <c r="V1322" s="7"/>
      <c r="W1322" s="7"/>
      <c r="X1322" s="8"/>
      <c r="Y1322" s="6"/>
      <c r="Z1322" s="7"/>
      <c r="AA1322" s="8"/>
      <c r="AB1322" s="8"/>
      <c r="AC1322" s="8"/>
      <c r="AD1322" s="7"/>
      <c r="AE1322" s="9"/>
      <c r="AF1322" s="7"/>
      <c r="AG1322" s="7"/>
      <c r="AH1322" s="6"/>
      <c r="AI1322" s="6"/>
      <c r="AJ1322" s="6"/>
      <c r="AK1322" s="6"/>
      <c r="AL1322" s="6"/>
      <c r="AM1322" s="6"/>
      <c r="AN1322" s="6"/>
      <c r="AO1322" s="6"/>
      <c r="AP1322" s="6"/>
      <c r="AQ1322" s="6"/>
      <c r="AR1322" s="6"/>
      <c r="AS1322" s="6"/>
      <c r="AT1322" s="6"/>
      <c r="AU1322" s="6"/>
      <c r="AV1322" s="6"/>
      <c r="AW1322" s="6"/>
      <c r="AX1322" s="6"/>
      <c r="AY1322" s="6"/>
      <c r="AZ1322" s="6"/>
      <c r="BA1322" s="6"/>
      <c r="BB1322" s="6"/>
      <c r="BC1322" s="6"/>
      <c r="BD1322" s="6"/>
      <c r="BE1322" s="6"/>
      <c r="BF1322" s="6"/>
      <c r="BG1322" s="6"/>
      <c r="BH1322" s="6"/>
      <c r="BI1322" s="6"/>
      <c r="BJ1322" s="6"/>
      <c r="BK1322" s="6"/>
      <c r="BL1322" s="6"/>
      <c r="BM1322" s="6"/>
      <c r="BN1322" s="6"/>
      <c r="BO1322" s="6"/>
      <c r="BP1322" s="6"/>
      <c r="BQ1322" s="6"/>
      <c r="BR1322" s="6"/>
      <c r="BS1322" s="6"/>
      <c r="BT1322" s="6"/>
      <c r="BU1322" s="6"/>
      <c r="BV1322" s="6"/>
      <c r="BW1322" s="6"/>
      <c r="BX1322" s="6"/>
      <c r="BY1322" s="6"/>
      <c r="BZ1322" s="6"/>
      <c r="CA1322" s="6"/>
      <c r="CB1322" s="6"/>
      <c r="CC1322" s="6"/>
      <c r="CD1322" s="6"/>
      <c r="CE1322" s="6"/>
      <c r="CF1322" s="6"/>
      <c r="CG1322" s="6"/>
      <c r="CH1322" s="6"/>
      <c r="CI1322" s="6"/>
      <c r="CJ1322" s="6"/>
      <c r="CK1322" s="6"/>
      <c r="CL1322" s="6"/>
      <c r="CM1322" s="6"/>
      <c r="CN1322" s="6"/>
      <c r="CO1322" s="6"/>
      <c r="CP1322" s="6"/>
      <c r="CQ1322" s="6"/>
      <c r="CR1322" s="6"/>
      <c r="CS1322" s="6"/>
      <c r="CT1322" s="6"/>
      <c r="CU1322" s="6"/>
      <c r="CV1322" s="6"/>
      <c r="CW1322" s="6"/>
      <c r="CX1322" s="6"/>
      <c r="CY1322" s="6"/>
      <c r="CZ1322" s="6"/>
      <c r="DA1322" s="6"/>
      <c r="DB1322" s="6"/>
      <c r="DC1322" s="6"/>
      <c r="DD1322" s="6"/>
      <c r="DE1322" s="6"/>
      <c r="DF1322" s="6"/>
      <c r="DG1322" s="6"/>
      <c r="DH1322" s="6"/>
      <c r="DI1322" s="6"/>
      <c r="DJ1322" s="6"/>
      <c r="DK1322" s="6"/>
      <c r="DL1322" s="6"/>
      <c r="DM1322" s="6"/>
      <c r="DN1322" s="6"/>
      <c r="DO1322" s="6"/>
      <c r="DP1322" s="6"/>
      <c r="DQ1322" s="6"/>
      <c r="DR1322" s="6"/>
      <c r="DS1322" s="6"/>
      <c r="DT1322" s="6"/>
      <c r="DU1322" s="6"/>
      <c r="DV1322" s="6"/>
      <c r="DW1322" s="6"/>
      <c r="DX1322" s="6"/>
      <c r="DY1322" s="6"/>
      <c r="DZ1322" s="6"/>
      <c r="EA1322" s="6"/>
      <c r="EB1322" s="6"/>
      <c r="EC1322" s="6"/>
      <c r="ED1322" s="6"/>
      <c r="EE1322" s="6"/>
      <c r="EF1322" s="6"/>
      <c r="EG1322" s="6"/>
      <c r="EH1322" s="6"/>
      <c r="EI1322" s="6"/>
      <c r="EJ1322" s="6"/>
      <c r="EK1322" s="6"/>
      <c r="EL1322" s="6"/>
      <c r="EM1322" s="6"/>
      <c r="EN1322" s="6"/>
      <c r="EO1322" s="6"/>
      <c r="EP1322" s="6"/>
      <c r="EQ1322" s="6"/>
      <c r="ER1322" s="6"/>
      <c r="ES1322" s="6"/>
      <c r="ET1322" s="6"/>
      <c r="EU1322" s="6"/>
      <c r="EV1322" s="6"/>
      <c r="EW1322" s="6"/>
      <c r="EX1322" s="6"/>
      <c r="EY1322" s="6"/>
      <c r="EZ1322" s="6"/>
      <c r="FA1322" s="6"/>
      <c r="FB1322" s="6"/>
      <c r="FC1322" s="6"/>
      <c r="FD1322" s="6"/>
      <c r="FE1322" s="6"/>
      <c r="FF1322" s="6"/>
      <c r="FG1322" s="6"/>
      <c r="FH1322" s="6"/>
      <c r="FI1322" s="6"/>
      <c r="FJ1322" s="6"/>
      <c r="FK1322" s="6"/>
      <c r="FL1322" s="6"/>
      <c r="FM1322" s="6"/>
      <c r="FN1322" s="6"/>
      <c r="FO1322" s="6"/>
      <c r="FP1322" s="6"/>
      <c r="FQ1322" s="6"/>
      <c r="FR1322" s="6"/>
      <c r="FS1322" s="6"/>
      <c r="FT1322" s="6"/>
      <c r="FU1322" s="6"/>
      <c r="FV1322" s="6"/>
      <c r="FW1322" s="6"/>
      <c r="FX1322" s="6"/>
      <c r="FY1322" s="6"/>
      <c r="FZ1322" s="6"/>
      <c r="GA1322" s="6"/>
      <c r="GB1322" s="6"/>
      <c r="GC1322" s="6"/>
      <c r="GD1322" s="6"/>
      <c r="GE1322" s="6"/>
      <c r="GF1322" s="6"/>
      <c r="GG1322" s="6"/>
      <c r="GH1322" s="6"/>
      <c r="GI1322" s="6"/>
      <c r="GJ1322" s="6"/>
      <c r="GK1322" s="6"/>
      <c r="GL1322" s="6"/>
      <c r="GM1322" s="6"/>
      <c r="GN1322" s="6"/>
      <c r="GO1322" s="6"/>
      <c r="GP1322" s="6"/>
      <c r="GQ1322" s="6"/>
      <c r="GR1322" s="6"/>
      <c r="GS1322" s="6"/>
      <c r="GT1322" s="6"/>
      <c r="GU1322" s="6"/>
      <c r="GV1322" s="6"/>
      <c r="GW1322" s="6"/>
      <c r="GX1322" s="6"/>
      <c r="GY1322" s="6"/>
      <c r="GZ1322" s="6"/>
    </row>
    <row r="1323" spans="1:208" x14ac:dyDescent="0.15">
      <c r="A1323" s="153">
        <f t="shared" si="379"/>
        <v>43939</v>
      </c>
      <c r="B1323" s="23" t="str">
        <f t="shared" ca="1" si="389"/>
        <v>n.d</v>
      </c>
      <c r="C1323" s="18">
        <f t="shared" si="380"/>
        <v>142000</v>
      </c>
      <c r="D1323" s="17">
        <f ca="1">IF(A1323&lt;$B$1,VLOOKUP(A1323,[1]DI!$A$4:$B$15000,2,FALSE),0)</f>
        <v>0</v>
      </c>
      <c r="E1323" s="18">
        <f t="shared" ca="1" si="374"/>
        <v>1</v>
      </c>
      <c r="F1323" s="18">
        <f ca="1">(TRUNC(PRODUCT($E$12:$E1322),16))</f>
        <v>1.19285434303586</v>
      </c>
      <c r="G1323" s="18">
        <f t="shared" ca="1" si="373"/>
        <v>1.19285434303586</v>
      </c>
      <c r="H1323" s="18">
        <f t="shared" ca="1" si="375"/>
        <v>1</v>
      </c>
      <c r="I1323" s="17">
        <f t="shared" si="381"/>
        <v>0.03</v>
      </c>
      <c r="J1323" s="5">
        <f t="shared" si="382"/>
        <v>43906</v>
      </c>
      <c r="K1323" s="2">
        <f t="shared" si="383"/>
        <v>23</v>
      </c>
      <c r="L1323" s="27">
        <f t="shared" si="384"/>
        <v>24</v>
      </c>
      <c r="M1323" s="14">
        <f t="shared" si="376"/>
        <v>1.00281909</v>
      </c>
      <c r="N1323" s="14">
        <f t="shared" ca="1" si="377"/>
        <v>1.00281909</v>
      </c>
      <c r="O1323" s="27">
        <f t="shared" si="390"/>
        <v>0</v>
      </c>
      <c r="P1323" s="18">
        <f t="shared" ca="1" si="378"/>
        <v>400.31078000000002</v>
      </c>
      <c r="Q1323" s="3">
        <f t="shared" si="385"/>
        <v>0</v>
      </c>
      <c r="R1323" s="4" t="str">
        <f t="shared" si="386"/>
        <v>A+J=</v>
      </c>
      <c r="S1323" s="5">
        <f t="shared" si="387"/>
        <v>44089</v>
      </c>
      <c r="T1323" s="8">
        <f t="shared" si="388"/>
        <v>0</v>
      </c>
      <c r="U1323" s="7"/>
      <c r="V1323" s="7"/>
      <c r="W1323" s="7"/>
      <c r="X1323" s="8"/>
      <c r="Y1323" s="6"/>
      <c r="Z1323" s="7"/>
      <c r="AA1323" s="8"/>
      <c r="AB1323" s="8"/>
      <c r="AC1323" s="8"/>
      <c r="AD1323" s="7"/>
      <c r="AE1323" s="9"/>
      <c r="AF1323" s="7"/>
      <c r="AG1323" s="7"/>
      <c r="AH1323" s="6"/>
      <c r="AI1323" s="6"/>
      <c r="AJ1323" s="6"/>
      <c r="AK1323" s="6"/>
      <c r="AL1323" s="6"/>
      <c r="AM1323" s="6"/>
      <c r="AN1323" s="6"/>
      <c r="AO1323" s="6"/>
      <c r="AP1323" s="6"/>
      <c r="AQ1323" s="6"/>
      <c r="AR1323" s="6"/>
      <c r="AS1323" s="6"/>
      <c r="AT1323" s="6"/>
      <c r="AU1323" s="6"/>
      <c r="AV1323" s="6"/>
      <c r="AW1323" s="6"/>
      <c r="AX1323" s="6"/>
      <c r="AY1323" s="6"/>
      <c r="AZ1323" s="6"/>
      <c r="BA1323" s="6"/>
      <c r="BB1323" s="6"/>
      <c r="BC1323" s="6"/>
      <c r="BD1323" s="6"/>
      <c r="BE1323" s="6"/>
      <c r="BF1323" s="6"/>
      <c r="BG1323" s="6"/>
      <c r="BH1323" s="6"/>
      <c r="BI1323" s="6"/>
      <c r="BJ1323" s="6"/>
      <c r="BK1323" s="6"/>
      <c r="BL1323" s="6"/>
      <c r="BM1323" s="6"/>
      <c r="BN1323" s="6"/>
      <c r="BO1323" s="6"/>
      <c r="BP1323" s="6"/>
      <c r="BQ1323" s="6"/>
      <c r="BR1323" s="6"/>
      <c r="BS1323" s="6"/>
      <c r="BT1323" s="6"/>
      <c r="BU1323" s="6"/>
      <c r="BV1323" s="6"/>
      <c r="BW1323" s="6"/>
      <c r="BX1323" s="6"/>
      <c r="BY1323" s="6"/>
      <c r="BZ1323" s="6"/>
      <c r="CA1323" s="6"/>
      <c r="CB1323" s="6"/>
      <c r="CC1323" s="6"/>
      <c r="CD1323" s="6"/>
      <c r="CE1323" s="6"/>
      <c r="CF1323" s="6"/>
      <c r="CG1323" s="6"/>
      <c r="CH1323" s="6"/>
      <c r="CI1323" s="6"/>
      <c r="CJ1323" s="6"/>
      <c r="CK1323" s="6"/>
      <c r="CL1323" s="6"/>
      <c r="CM1323" s="6"/>
      <c r="CN1323" s="6"/>
      <c r="CO1323" s="6"/>
      <c r="CP1323" s="6"/>
      <c r="CQ1323" s="6"/>
      <c r="CR1323" s="6"/>
      <c r="CS1323" s="6"/>
      <c r="CT1323" s="6"/>
      <c r="CU1323" s="6"/>
      <c r="CV1323" s="6"/>
      <c r="CW1323" s="6"/>
      <c r="CX1323" s="6"/>
      <c r="CY1323" s="6"/>
      <c r="CZ1323" s="6"/>
      <c r="DA1323" s="6"/>
      <c r="DB1323" s="6"/>
      <c r="DC1323" s="6"/>
      <c r="DD1323" s="6"/>
      <c r="DE1323" s="6"/>
      <c r="DF1323" s="6"/>
      <c r="DG1323" s="6"/>
      <c r="DH1323" s="6"/>
      <c r="DI1323" s="6"/>
      <c r="DJ1323" s="6"/>
      <c r="DK1323" s="6"/>
      <c r="DL1323" s="6"/>
      <c r="DM1323" s="6"/>
      <c r="DN1323" s="6"/>
      <c r="DO1323" s="6"/>
      <c r="DP1323" s="6"/>
      <c r="DQ1323" s="6"/>
      <c r="DR1323" s="6"/>
      <c r="DS1323" s="6"/>
      <c r="DT1323" s="6"/>
      <c r="DU1323" s="6"/>
      <c r="DV1323" s="6"/>
      <c r="DW1323" s="6"/>
      <c r="DX1323" s="6"/>
      <c r="DY1323" s="6"/>
      <c r="DZ1323" s="6"/>
      <c r="EA1323" s="6"/>
      <c r="EB1323" s="6"/>
      <c r="EC1323" s="6"/>
      <c r="ED1323" s="6"/>
      <c r="EE1323" s="6"/>
      <c r="EF1323" s="6"/>
      <c r="EG1323" s="6"/>
      <c r="EH1323" s="6"/>
      <c r="EI1323" s="6"/>
      <c r="EJ1323" s="6"/>
      <c r="EK1323" s="6"/>
      <c r="EL1323" s="6"/>
      <c r="EM1323" s="6"/>
      <c r="EN1323" s="6"/>
      <c r="EO1323" s="6"/>
      <c r="EP1323" s="6"/>
      <c r="EQ1323" s="6"/>
      <c r="ER1323" s="6"/>
      <c r="ES1323" s="6"/>
      <c r="ET1323" s="6"/>
      <c r="EU1323" s="6"/>
      <c r="EV1323" s="6"/>
      <c r="EW1323" s="6"/>
      <c r="EX1323" s="6"/>
      <c r="EY1323" s="6"/>
      <c r="EZ1323" s="6"/>
      <c r="FA1323" s="6"/>
      <c r="FB1323" s="6"/>
      <c r="FC1323" s="6"/>
      <c r="FD1323" s="6"/>
      <c r="FE1323" s="6"/>
      <c r="FF1323" s="6"/>
      <c r="FG1323" s="6"/>
      <c r="FH1323" s="6"/>
      <c r="FI1323" s="6"/>
      <c r="FJ1323" s="6"/>
      <c r="FK1323" s="6"/>
      <c r="FL1323" s="6"/>
      <c r="FM1323" s="6"/>
      <c r="FN1323" s="6"/>
      <c r="FO1323" s="6"/>
      <c r="FP1323" s="6"/>
      <c r="FQ1323" s="6"/>
      <c r="FR1323" s="6"/>
      <c r="FS1323" s="6"/>
      <c r="FT1323" s="6"/>
      <c r="FU1323" s="6"/>
      <c r="FV1323" s="6"/>
      <c r="FW1323" s="6"/>
      <c r="FX1323" s="6"/>
      <c r="FY1323" s="6"/>
      <c r="FZ1323" s="6"/>
      <c r="GA1323" s="6"/>
      <c r="GB1323" s="6"/>
      <c r="GC1323" s="6"/>
      <c r="GD1323" s="6"/>
      <c r="GE1323" s="6"/>
      <c r="GF1323" s="6"/>
      <c r="GG1323" s="6"/>
      <c r="GH1323" s="6"/>
      <c r="GI1323" s="6"/>
      <c r="GJ1323" s="6"/>
      <c r="GK1323" s="6"/>
      <c r="GL1323" s="6"/>
      <c r="GM1323" s="6"/>
      <c r="GN1323" s="6"/>
      <c r="GO1323" s="6"/>
      <c r="GP1323" s="6"/>
      <c r="GQ1323" s="6"/>
      <c r="GR1323" s="6"/>
      <c r="GS1323" s="6"/>
      <c r="GT1323" s="6"/>
      <c r="GU1323" s="6"/>
      <c r="GV1323" s="6"/>
      <c r="GW1323" s="6"/>
      <c r="GX1323" s="6"/>
      <c r="GY1323" s="6"/>
      <c r="GZ1323" s="6"/>
    </row>
    <row r="1324" spans="1:208" x14ac:dyDescent="0.15">
      <c r="A1324" s="153">
        <f t="shared" si="379"/>
        <v>43940</v>
      </c>
      <c r="B1324" s="23" t="str">
        <f t="shared" ca="1" si="389"/>
        <v>n.d</v>
      </c>
      <c r="C1324" s="18">
        <f t="shared" si="380"/>
        <v>142000</v>
      </c>
      <c r="D1324" s="17">
        <f ca="1">IF(A1324&lt;$B$1,VLOOKUP(A1324,[1]DI!$A$4:$B$15000,2,FALSE),0)</f>
        <v>0</v>
      </c>
      <c r="E1324" s="18">
        <f t="shared" ca="1" si="374"/>
        <v>1</v>
      </c>
      <c r="F1324" s="18">
        <f ca="1">(TRUNC(PRODUCT($E$12:$E1323),16))</f>
        <v>1.19285434303586</v>
      </c>
      <c r="G1324" s="18">
        <f t="shared" ca="1" si="373"/>
        <v>1.19285434303586</v>
      </c>
      <c r="H1324" s="18">
        <f t="shared" ca="1" si="375"/>
        <v>1</v>
      </c>
      <c r="I1324" s="17">
        <f t="shared" si="381"/>
        <v>0.03</v>
      </c>
      <c r="J1324" s="5">
        <f t="shared" si="382"/>
        <v>43906</v>
      </c>
      <c r="K1324" s="2">
        <f t="shared" si="383"/>
        <v>23</v>
      </c>
      <c r="L1324" s="27">
        <f t="shared" si="384"/>
        <v>24</v>
      </c>
      <c r="M1324" s="14">
        <f t="shared" si="376"/>
        <v>1.00281909</v>
      </c>
      <c r="N1324" s="14">
        <f t="shared" ca="1" si="377"/>
        <v>1.00281909</v>
      </c>
      <c r="O1324" s="27">
        <f t="shared" si="390"/>
        <v>0</v>
      </c>
      <c r="P1324" s="18">
        <f t="shared" ca="1" si="378"/>
        <v>400.31078000000002</v>
      </c>
      <c r="Q1324" s="3">
        <f t="shared" si="385"/>
        <v>0</v>
      </c>
      <c r="R1324" s="4" t="str">
        <f t="shared" si="386"/>
        <v>A+J=</v>
      </c>
      <c r="S1324" s="5">
        <f t="shared" si="387"/>
        <v>44089</v>
      </c>
      <c r="T1324" s="8">
        <f t="shared" si="388"/>
        <v>0</v>
      </c>
      <c r="U1324" s="7"/>
      <c r="V1324" s="7"/>
      <c r="W1324" s="7"/>
      <c r="X1324" s="8"/>
      <c r="Y1324" s="6"/>
      <c r="Z1324" s="7"/>
      <c r="AA1324" s="8"/>
      <c r="AB1324" s="8"/>
      <c r="AC1324" s="8"/>
      <c r="AD1324" s="7"/>
      <c r="AE1324" s="9"/>
      <c r="AF1324" s="7"/>
      <c r="AG1324" s="7"/>
      <c r="AH1324" s="6"/>
      <c r="AI1324" s="6"/>
      <c r="AJ1324" s="6"/>
      <c r="AK1324" s="6"/>
      <c r="AL1324" s="6"/>
      <c r="AM1324" s="6"/>
      <c r="AN1324" s="6"/>
      <c r="AO1324" s="6"/>
      <c r="AP1324" s="6"/>
      <c r="AQ1324" s="6"/>
      <c r="AR1324" s="6"/>
      <c r="AS1324" s="6"/>
      <c r="AT1324" s="6"/>
      <c r="AU1324" s="6"/>
      <c r="AV1324" s="6"/>
      <c r="AW1324" s="6"/>
      <c r="AX1324" s="6"/>
      <c r="AY1324" s="6"/>
      <c r="AZ1324" s="6"/>
      <c r="BA1324" s="6"/>
      <c r="BB1324" s="6"/>
      <c r="BC1324" s="6"/>
      <c r="BD1324" s="6"/>
      <c r="BE1324" s="6"/>
      <c r="BF1324" s="6"/>
      <c r="BG1324" s="6"/>
      <c r="BH1324" s="6"/>
      <c r="BI1324" s="6"/>
      <c r="BJ1324" s="6"/>
      <c r="BK1324" s="6"/>
      <c r="BL1324" s="6"/>
      <c r="BM1324" s="6"/>
      <c r="BN1324" s="6"/>
      <c r="BO1324" s="6"/>
      <c r="BP1324" s="6"/>
      <c r="BQ1324" s="6"/>
      <c r="BR1324" s="6"/>
      <c r="BS1324" s="6"/>
      <c r="BT1324" s="6"/>
      <c r="BU1324" s="6"/>
      <c r="BV1324" s="6"/>
      <c r="BW1324" s="6"/>
      <c r="BX1324" s="6"/>
      <c r="BY1324" s="6"/>
      <c r="BZ1324" s="6"/>
      <c r="CA1324" s="6"/>
      <c r="CB1324" s="6"/>
      <c r="CC1324" s="6"/>
      <c r="CD1324" s="6"/>
      <c r="CE1324" s="6"/>
      <c r="CF1324" s="6"/>
      <c r="CG1324" s="6"/>
      <c r="CH1324" s="6"/>
      <c r="CI1324" s="6"/>
      <c r="CJ1324" s="6"/>
      <c r="CK1324" s="6"/>
      <c r="CL1324" s="6"/>
      <c r="CM1324" s="6"/>
      <c r="CN1324" s="6"/>
      <c r="CO1324" s="6"/>
      <c r="CP1324" s="6"/>
      <c r="CQ1324" s="6"/>
      <c r="CR1324" s="6"/>
      <c r="CS1324" s="6"/>
      <c r="CT1324" s="6"/>
      <c r="CU1324" s="6"/>
      <c r="CV1324" s="6"/>
      <c r="CW1324" s="6"/>
      <c r="CX1324" s="6"/>
      <c r="CY1324" s="6"/>
      <c r="CZ1324" s="6"/>
      <c r="DA1324" s="6"/>
      <c r="DB1324" s="6"/>
      <c r="DC1324" s="6"/>
      <c r="DD1324" s="6"/>
      <c r="DE1324" s="6"/>
      <c r="DF1324" s="6"/>
      <c r="DG1324" s="6"/>
      <c r="DH1324" s="6"/>
      <c r="DI1324" s="6"/>
      <c r="DJ1324" s="6"/>
      <c r="DK1324" s="6"/>
      <c r="DL1324" s="6"/>
      <c r="DM1324" s="6"/>
      <c r="DN1324" s="6"/>
      <c r="DO1324" s="6"/>
      <c r="DP1324" s="6"/>
      <c r="DQ1324" s="6"/>
      <c r="DR1324" s="6"/>
      <c r="DS1324" s="6"/>
      <c r="DT1324" s="6"/>
      <c r="DU1324" s="6"/>
      <c r="DV1324" s="6"/>
      <c r="DW1324" s="6"/>
      <c r="DX1324" s="6"/>
      <c r="DY1324" s="6"/>
      <c r="DZ1324" s="6"/>
      <c r="EA1324" s="6"/>
      <c r="EB1324" s="6"/>
      <c r="EC1324" s="6"/>
      <c r="ED1324" s="6"/>
      <c r="EE1324" s="6"/>
      <c r="EF1324" s="6"/>
      <c r="EG1324" s="6"/>
      <c r="EH1324" s="6"/>
      <c r="EI1324" s="6"/>
      <c r="EJ1324" s="6"/>
      <c r="EK1324" s="6"/>
      <c r="EL1324" s="6"/>
      <c r="EM1324" s="6"/>
      <c r="EN1324" s="6"/>
      <c r="EO1324" s="6"/>
      <c r="EP1324" s="6"/>
      <c r="EQ1324" s="6"/>
      <c r="ER1324" s="6"/>
      <c r="ES1324" s="6"/>
      <c r="ET1324" s="6"/>
      <c r="EU1324" s="6"/>
      <c r="EV1324" s="6"/>
      <c r="EW1324" s="6"/>
      <c r="EX1324" s="6"/>
      <c r="EY1324" s="6"/>
      <c r="EZ1324" s="6"/>
      <c r="FA1324" s="6"/>
      <c r="FB1324" s="6"/>
      <c r="FC1324" s="6"/>
      <c r="FD1324" s="6"/>
      <c r="FE1324" s="6"/>
      <c r="FF1324" s="6"/>
      <c r="FG1324" s="6"/>
      <c r="FH1324" s="6"/>
      <c r="FI1324" s="6"/>
      <c r="FJ1324" s="6"/>
      <c r="FK1324" s="6"/>
      <c r="FL1324" s="6"/>
      <c r="FM1324" s="6"/>
      <c r="FN1324" s="6"/>
      <c r="FO1324" s="6"/>
      <c r="FP1324" s="6"/>
      <c r="FQ1324" s="6"/>
      <c r="FR1324" s="6"/>
      <c r="FS1324" s="6"/>
      <c r="FT1324" s="6"/>
      <c r="FU1324" s="6"/>
      <c r="FV1324" s="6"/>
      <c r="FW1324" s="6"/>
      <c r="FX1324" s="6"/>
      <c r="FY1324" s="6"/>
      <c r="FZ1324" s="6"/>
      <c r="GA1324" s="6"/>
      <c r="GB1324" s="6"/>
      <c r="GC1324" s="6"/>
      <c r="GD1324" s="6"/>
      <c r="GE1324" s="6"/>
      <c r="GF1324" s="6"/>
      <c r="GG1324" s="6"/>
      <c r="GH1324" s="6"/>
      <c r="GI1324" s="6"/>
      <c r="GJ1324" s="6"/>
      <c r="GK1324" s="6"/>
      <c r="GL1324" s="6"/>
      <c r="GM1324" s="6"/>
      <c r="GN1324" s="6"/>
      <c r="GO1324" s="6"/>
      <c r="GP1324" s="6"/>
      <c r="GQ1324" s="6"/>
      <c r="GR1324" s="6"/>
      <c r="GS1324" s="6"/>
      <c r="GT1324" s="6"/>
      <c r="GU1324" s="6"/>
      <c r="GV1324" s="6"/>
      <c r="GW1324" s="6"/>
      <c r="GX1324" s="6"/>
      <c r="GY1324" s="6"/>
      <c r="GZ1324" s="6"/>
    </row>
    <row r="1325" spans="1:208" x14ac:dyDescent="0.15">
      <c r="A1325" s="153">
        <f t="shared" si="379"/>
        <v>43941</v>
      </c>
      <c r="B1325" s="23" t="str">
        <f t="shared" ca="1" si="389"/>
        <v>n.d</v>
      </c>
      <c r="C1325" s="18">
        <f t="shared" si="380"/>
        <v>142000</v>
      </c>
      <c r="D1325" s="17">
        <f ca="1">IF(A1325&lt;$B$1,VLOOKUP(A1325,[1]DI!$A$4:$B$15000,2,FALSE),0)</f>
        <v>0</v>
      </c>
      <c r="E1325" s="18">
        <f t="shared" ca="1" si="374"/>
        <v>1</v>
      </c>
      <c r="F1325" s="18">
        <f ca="1">(TRUNC(PRODUCT($E$12:$E1324),16))</f>
        <v>1.19285434303586</v>
      </c>
      <c r="G1325" s="18">
        <f t="shared" ca="1" si="373"/>
        <v>1.19285434303586</v>
      </c>
      <c r="H1325" s="18">
        <f t="shared" ca="1" si="375"/>
        <v>1</v>
      </c>
      <c r="I1325" s="17">
        <f t="shared" si="381"/>
        <v>0.03</v>
      </c>
      <c r="J1325" s="5">
        <f t="shared" si="382"/>
        <v>43906</v>
      </c>
      <c r="K1325" s="2">
        <f t="shared" si="383"/>
        <v>24</v>
      </c>
      <c r="L1325" s="27">
        <f t="shared" si="384"/>
        <v>24</v>
      </c>
      <c r="M1325" s="14">
        <f t="shared" si="376"/>
        <v>1.00281909</v>
      </c>
      <c r="N1325" s="14">
        <f t="shared" ca="1" si="377"/>
        <v>1.00281909</v>
      </c>
      <c r="O1325" s="27">
        <f t="shared" si="390"/>
        <v>0</v>
      </c>
      <c r="P1325" s="18">
        <f t="shared" ca="1" si="378"/>
        <v>400.31078000000002</v>
      </c>
      <c r="Q1325" s="3">
        <f t="shared" si="385"/>
        <v>0</v>
      </c>
      <c r="R1325" s="4" t="str">
        <f t="shared" si="386"/>
        <v>A+J=</v>
      </c>
      <c r="S1325" s="5">
        <f t="shared" si="387"/>
        <v>44089</v>
      </c>
      <c r="T1325" s="8">
        <f t="shared" si="388"/>
        <v>0</v>
      </c>
      <c r="U1325" s="7"/>
      <c r="V1325" s="7"/>
      <c r="W1325" s="7"/>
      <c r="X1325" s="8"/>
      <c r="Y1325" s="6"/>
      <c r="Z1325" s="7"/>
      <c r="AA1325" s="8"/>
      <c r="AB1325" s="8"/>
      <c r="AC1325" s="8"/>
      <c r="AD1325" s="7"/>
      <c r="AE1325" s="9"/>
      <c r="AF1325" s="7"/>
      <c r="AG1325" s="7"/>
      <c r="AH1325" s="6"/>
      <c r="AI1325" s="6"/>
      <c r="AJ1325" s="6"/>
      <c r="AK1325" s="6"/>
      <c r="AL1325" s="6"/>
      <c r="AM1325" s="6"/>
      <c r="AN1325" s="6"/>
      <c r="AO1325" s="6"/>
      <c r="AP1325" s="6"/>
      <c r="AQ1325" s="6"/>
      <c r="AR1325" s="6"/>
      <c r="AS1325" s="6"/>
      <c r="AT1325" s="6"/>
      <c r="AU1325" s="6"/>
      <c r="AV1325" s="6"/>
      <c r="AW1325" s="6"/>
      <c r="AX1325" s="6"/>
      <c r="AY1325" s="6"/>
      <c r="AZ1325" s="6"/>
      <c r="BA1325" s="6"/>
      <c r="BB1325" s="6"/>
      <c r="BC1325" s="6"/>
      <c r="BD1325" s="6"/>
      <c r="BE1325" s="6"/>
      <c r="BF1325" s="6"/>
      <c r="BG1325" s="6"/>
      <c r="BH1325" s="6"/>
      <c r="BI1325" s="6"/>
      <c r="BJ1325" s="6"/>
      <c r="BK1325" s="6"/>
      <c r="BL1325" s="6"/>
      <c r="BM1325" s="6"/>
      <c r="BN1325" s="6"/>
      <c r="BO1325" s="6"/>
      <c r="BP1325" s="6"/>
      <c r="BQ1325" s="6"/>
      <c r="BR1325" s="6"/>
      <c r="BS1325" s="6"/>
      <c r="BT1325" s="6"/>
      <c r="BU1325" s="6"/>
      <c r="BV1325" s="6"/>
      <c r="BW1325" s="6"/>
      <c r="BX1325" s="6"/>
      <c r="BY1325" s="6"/>
      <c r="BZ1325" s="6"/>
      <c r="CA1325" s="6"/>
      <c r="CB1325" s="6"/>
      <c r="CC1325" s="6"/>
      <c r="CD1325" s="6"/>
      <c r="CE1325" s="6"/>
      <c r="CF1325" s="6"/>
      <c r="CG1325" s="6"/>
      <c r="CH1325" s="6"/>
      <c r="CI1325" s="6"/>
      <c r="CJ1325" s="6"/>
      <c r="CK1325" s="6"/>
      <c r="CL1325" s="6"/>
      <c r="CM1325" s="6"/>
      <c r="CN1325" s="6"/>
      <c r="CO1325" s="6"/>
      <c r="CP1325" s="6"/>
      <c r="CQ1325" s="6"/>
      <c r="CR1325" s="6"/>
      <c r="CS1325" s="6"/>
      <c r="CT1325" s="6"/>
      <c r="CU1325" s="6"/>
      <c r="CV1325" s="6"/>
      <c r="CW1325" s="6"/>
      <c r="CX1325" s="6"/>
      <c r="CY1325" s="6"/>
      <c r="CZ1325" s="6"/>
      <c r="DA1325" s="6"/>
      <c r="DB1325" s="6"/>
      <c r="DC1325" s="6"/>
      <c r="DD1325" s="6"/>
      <c r="DE1325" s="6"/>
      <c r="DF1325" s="6"/>
      <c r="DG1325" s="6"/>
      <c r="DH1325" s="6"/>
      <c r="DI1325" s="6"/>
      <c r="DJ1325" s="6"/>
      <c r="DK1325" s="6"/>
      <c r="DL1325" s="6"/>
      <c r="DM1325" s="6"/>
      <c r="DN1325" s="6"/>
      <c r="DO1325" s="6"/>
      <c r="DP1325" s="6"/>
      <c r="DQ1325" s="6"/>
      <c r="DR1325" s="6"/>
      <c r="DS1325" s="6"/>
      <c r="DT1325" s="6"/>
      <c r="DU1325" s="6"/>
      <c r="DV1325" s="6"/>
      <c r="DW1325" s="6"/>
      <c r="DX1325" s="6"/>
      <c r="DY1325" s="6"/>
      <c r="DZ1325" s="6"/>
      <c r="EA1325" s="6"/>
      <c r="EB1325" s="6"/>
      <c r="EC1325" s="6"/>
      <c r="ED1325" s="6"/>
      <c r="EE1325" s="6"/>
      <c r="EF1325" s="6"/>
      <c r="EG1325" s="6"/>
      <c r="EH1325" s="6"/>
      <c r="EI1325" s="6"/>
      <c r="EJ1325" s="6"/>
      <c r="EK1325" s="6"/>
      <c r="EL1325" s="6"/>
      <c r="EM1325" s="6"/>
      <c r="EN1325" s="6"/>
      <c r="EO1325" s="6"/>
      <c r="EP1325" s="6"/>
      <c r="EQ1325" s="6"/>
      <c r="ER1325" s="6"/>
      <c r="ES1325" s="6"/>
      <c r="ET1325" s="6"/>
      <c r="EU1325" s="6"/>
      <c r="EV1325" s="6"/>
      <c r="EW1325" s="6"/>
      <c r="EX1325" s="6"/>
      <c r="EY1325" s="6"/>
      <c r="EZ1325" s="6"/>
      <c r="FA1325" s="6"/>
      <c r="FB1325" s="6"/>
      <c r="FC1325" s="6"/>
      <c r="FD1325" s="6"/>
      <c r="FE1325" s="6"/>
      <c r="FF1325" s="6"/>
      <c r="FG1325" s="6"/>
      <c r="FH1325" s="6"/>
      <c r="FI1325" s="6"/>
      <c r="FJ1325" s="6"/>
      <c r="FK1325" s="6"/>
      <c r="FL1325" s="6"/>
      <c r="FM1325" s="6"/>
      <c r="FN1325" s="6"/>
      <c r="FO1325" s="6"/>
      <c r="FP1325" s="6"/>
      <c r="FQ1325" s="6"/>
      <c r="FR1325" s="6"/>
      <c r="FS1325" s="6"/>
      <c r="FT1325" s="6"/>
      <c r="FU1325" s="6"/>
      <c r="FV1325" s="6"/>
      <c r="FW1325" s="6"/>
      <c r="FX1325" s="6"/>
      <c r="FY1325" s="6"/>
      <c r="FZ1325" s="6"/>
      <c r="GA1325" s="6"/>
      <c r="GB1325" s="6"/>
      <c r="GC1325" s="6"/>
      <c r="GD1325" s="6"/>
      <c r="GE1325" s="6"/>
      <c r="GF1325" s="6"/>
      <c r="GG1325" s="6"/>
      <c r="GH1325" s="6"/>
      <c r="GI1325" s="6"/>
      <c r="GJ1325" s="6"/>
      <c r="GK1325" s="6"/>
      <c r="GL1325" s="6"/>
      <c r="GM1325" s="6"/>
      <c r="GN1325" s="6"/>
      <c r="GO1325" s="6"/>
      <c r="GP1325" s="6"/>
      <c r="GQ1325" s="6"/>
      <c r="GR1325" s="6"/>
      <c r="GS1325" s="6"/>
      <c r="GT1325" s="6"/>
      <c r="GU1325" s="6"/>
      <c r="GV1325" s="6"/>
      <c r="GW1325" s="6"/>
      <c r="GX1325" s="6"/>
      <c r="GY1325" s="6"/>
      <c r="GZ1325" s="6"/>
    </row>
    <row r="1326" spans="1:208" x14ac:dyDescent="0.15">
      <c r="A1326" s="153">
        <f t="shared" si="379"/>
        <v>43942</v>
      </c>
      <c r="B1326" s="23" t="str">
        <f t="shared" ca="1" si="389"/>
        <v>n.d</v>
      </c>
      <c r="C1326" s="18">
        <f t="shared" si="380"/>
        <v>142000</v>
      </c>
      <c r="D1326" s="17">
        <f ca="1">IF(A1326&lt;$B$1,VLOOKUP(A1326,[1]DI!$A$4:$B$15000,2,FALSE),0)</f>
        <v>0</v>
      </c>
      <c r="E1326" s="18">
        <f t="shared" ca="1" si="374"/>
        <v>1</v>
      </c>
      <c r="F1326" s="18">
        <f ca="1">(TRUNC(PRODUCT($E$12:$E1325),16))</f>
        <v>1.19285434303586</v>
      </c>
      <c r="G1326" s="18">
        <f t="shared" ca="1" si="373"/>
        <v>1.19285434303586</v>
      </c>
      <c r="H1326" s="18">
        <f t="shared" ca="1" si="375"/>
        <v>1</v>
      </c>
      <c r="I1326" s="17">
        <f t="shared" si="381"/>
        <v>0.03</v>
      </c>
      <c r="J1326" s="5">
        <f t="shared" si="382"/>
        <v>43906</v>
      </c>
      <c r="K1326" s="2">
        <f t="shared" si="383"/>
        <v>24</v>
      </c>
      <c r="L1326" s="27">
        <f t="shared" si="384"/>
        <v>25</v>
      </c>
      <c r="M1326" s="14">
        <f t="shared" si="376"/>
        <v>1.0029367250000001</v>
      </c>
      <c r="N1326" s="14">
        <f t="shared" ca="1" si="377"/>
        <v>1.0029367250000001</v>
      </c>
      <c r="O1326" s="27">
        <f t="shared" si="390"/>
        <v>0</v>
      </c>
      <c r="P1326" s="18">
        <f t="shared" ca="1" si="378"/>
        <v>417.01495</v>
      </c>
      <c r="Q1326" s="3">
        <f t="shared" si="385"/>
        <v>0</v>
      </c>
      <c r="R1326" s="4" t="str">
        <f t="shared" si="386"/>
        <v>A+J=</v>
      </c>
      <c r="S1326" s="5">
        <f t="shared" si="387"/>
        <v>44089</v>
      </c>
      <c r="T1326" s="8">
        <f t="shared" si="388"/>
        <v>0</v>
      </c>
      <c r="U1326" s="7"/>
      <c r="V1326" s="7"/>
      <c r="W1326" s="7"/>
      <c r="X1326" s="8"/>
      <c r="Y1326" s="6"/>
      <c r="Z1326" s="7"/>
      <c r="AA1326" s="8"/>
      <c r="AB1326" s="8"/>
      <c r="AC1326" s="8"/>
      <c r="AD1326" s="7"/>
      <c r="AE1326" s="9"/>
      <c r="AF1326" s="7"/>
      <c r="AG1326" s="7"/>
      <c r="AH1326" s="6"/>
      <c r="AI1326" s="6"/>
      <c r="AJ1326" s="6"/>
      <c r="AK1326" s="6"/>
      <c r="AL1326" s="6"/>
      <c r="AM1326" s="6"/>
      <c r="AN1326" s="6"/>
      <c r="AO1326" s="6"/>
      <c r="AP1326" s="6"/>
      <c r="AQ1326" s="6"/>
      <c r="AR1326" s="6"/>
      <c r="AS1326" s="6"/>
      <c r="AT1326" s="6"/>
      <c r="AU1326" s="6"/>
      <c r="AV1326" s="6"/>
      <c r="AW1326" s="6"/>
      <c r="AX1326" s="6"/>
      <c r="AY1326" s="6"/>
      <c r="AZ1326" s="6"/>
      <c r="BA1326" s="6"/>
      <c r="BB1326" s="6"/>
      <c r="BC1326" s="6"/>
      <c r="BD1326" s="6"/>
      <c r="BE1326" s="6"/>
      <c r="BF1326" s="6"/>
      <c r="BG1326" s="6"/>
      <c r="BH1326" s="6"/>
      <c r="BI1326" s="6"/>
      <c r="BJ1326" s="6"/>
      <c r="BK1326" s="6"/>
      <c r="BL1326" s="6"/>
      <c r="BM1326" s="6"/>
      <c r="BN1326" s="6"/>
      <c r="BO1326" s="6"/>
      <c r="BP1326" s="6"/>
      <c r="BQ1326" s="6"/>
      <c r="BR1326" s="6"/>
      <c r="BS1326" s="6"/>
      <c r="BT1326" s="6"/>
      <c r="BU1326" s="6"/>
      <c r="BV1326" s="6"/>
      <c r="BW1326" s="6"/>
      <c r="BX1326" s="6"/>
      <c r="BY1326" s="6"/>
      <c r="BZ1326" s="6"/>
      <c r="CA1326" s="6"/>
      <c r="CB1326" s="6"/>
      <c r="CC1326" s="6"/>
      <c r="CD1326" s="6"/>
      <c r="CE1326" s="6"/>
      <c r="CF1326" s="6"/>
      <c r="CG1326" s="6"/>
      <c r="CH1326" s="6"/>
      <c r="CI1326" s="6"/>
      <c r="CJ1326" s="6"/>
      <c r="CK1326" s="6"/>
      <c r="CL1326" s="6"/>
      <c r="CM1326" s="6"/>
      <c r="CN1326" s="6"/>
      <c r="CO1326" s="6"/>
      <c r="CP1326" s="6"/>
      <c r="CQ1326" s="6"/>
      <c r="CR1326" s="6"/>
      <c r="CS1326" s="6"/>
      <c r="CT1326" s="6"/>
      <c r="CU1326" s="6"/>
      <c r="CV1326" s="6"/>
      <c r="CW1326" s="6"/>
      <c r="CX1326" s="6"/>
      <c r="CY1326" s="6"/>
      <c r="CZ1326" s="6"/>
      <c r="DA1326" s="6"/>
      <c r="DB1326" s="6"/>
      <c r="DC1326" s="6"/>
      <c r="DD1326" s="6"/>
      <c r="DE1326" s="6"/>
      <c r="DF1326" s="6"/>
      <c r="DG1326" s="6"/>
      <c r="DH1326" s="6"/>
      <c r="DI1326" s="6"/>
      <c r="DJ1326" s="6"/>
      <c r="DK1326" s="6"/>
      <c r="DL1326" s="6"/>
      <c r="DM1326" s="6"/>
      <c r="DN1326" s="6"/>
      <c r="DO1326" s="6"/>
      <c r="DP1326" s="6"/>
      <c r="DQ1326" s="6"/>
      <c r="DR1326" s="6"/>
      <c r="DS1326" s="6"/>
      <c r="DT1326" s="6"/>
      <c r="DU1326" s="6"/>
      <c r="DV1326" s="6"/>
      <c r="DW1326" s="6"/>
      <c r="DX1326" s="6"/>
      <c r="DY1326" s="6"/>
      <c r="DZ1326" s="6"/>
      <c r="EA1326" s="6"/>
      <c r="EB1326" s="6"/>
      <c r="EC1326" s="6"/>
      <c r="ED1326" s="6"/>
      <c r="EE1326" s="6"/>
      <c r="EF1326" s="6"/>
      <c r="EG1326" s="6"/>
      <c r="EH1326" s="6"/>
      <c r="EI1326" s="6"/>
      <c r="EJ1326" s="6"/>
      <c r="EK1326" s="6"/>
      <c r="EL1326" s="6"/>
      <c r="EM1326" s="6"/>
      <c r="EN1326" s="6"/>
      <c r="EO1326" s="6"/>
      <c r="EP1326" s="6"/>
      <c r="EQ1326" s="6"/>
      <c r="ER1326" s="6"/>
      <c r="ES1326" s="6"/>
      <c r="ET1326" s="6"/>
      <c r="EU1326" s="6"/>
      <c r="EV1326" s="6"/>
      <c r="EW1326" s="6"/>
      <c r="EX1326" s="6"/>
      <c r="EY1326" s="6"/>
      <c r="EZ1326" s="6"/>
      <c r="FA1326" s="6"/>
      <c r="FB1326" s="6"/>
      <c r="FC1326" s="6"/>
      <c r="FD1326" s="6"/>
      <c r="FE1326" s="6"/>
      <c r="FF1326" s="6"/>
      <c r="FG1326" s="6"/>
      <c r="FH1326" s="6"/>
      <c r="FI1326" s="6"/>
      <c r="FJ1326" s="6"/>
      <c r="FK1326" s="6"/>
      <c r="FL1326" s="6"/>
      <c r="FM1326" s="6"/>
      <c r="FN1326" s="6"/>
      <c r="FO1326" s="6"/>
      <c r="FP1326" s="6"/>
      <c r="FQ1326" s="6"/>
      <c r="FR1326" s="6"/>
      <c r="FS1326" s="6"/>
      <c r="FT1326" s="6"/>
      <c r="FU1326" s="6"/>
      <c r="FV1326" s="6"/>
      <c r="FW1326" s="6"/>
      <c r="FX1326" s="6"/>
      <c r="FY1326" s="6"/>
      <c r="FZ1326" s="6"/>
      <c r="GA1326" s="6"/>
      <c r="GB1326" s="6"/>
      <c r="GC1326" s="6"/>
      <c r="GD1326" s="6"/>
      <c r="GE1326" s="6"/>
      <c r="GF1326" s="6"/>
      <c r="GG1326" s="6"/>
      <c r="GH1326" s="6"/>
      <c r="GI1326" s="6"/>
      <c r="GJ1326" s="6"/>
      <c r="GK1326" s="6"/>
      <c r="GL1326" s="6"/>
      <c r="GM1326" s="6"/>
      <c r="GN1326" s="6"/>
      <c r="GO1326" s="6"/>
      <c r="GP1326" s="6"/>
      <c r="GQ1326" s="6"/>
      <c r="GR1326" s="6"/>
      <c r="GS1326" s="6"/>
      <c r="GT1326" s="6"/>
      <c r="GU1326" s="6"/>
      <c r="GV1326" s="6"/>
      <c r="GW1326" s="6"/>
      <c r="GX1326" s="6"/>
      <c r="GY1326" s="6"/>
      <c r="GZ1326" s="6"/>
    </row>
    <row r="1327" spans="1:208" x14ac:dyDescent="0.15">
      <c r="A1327" s="153">
        <f t="shared" si="379"/>
        <v>43943</v>
      </c>
      <c r="B1327" s="23" t="str">
        <f t="shared" ca="1" si="389"/>
        <v>n.d</v>
      </c>
      <c r="C1327" s="18">
        <f t="shared" si="380"/>
        <v>142000</v>
      </c>
      <c r="D1327" s="17">
        <f ca="1">IF(A1327&lt;$B$1,VLOOKUP(A1327,[1]DI!$A$4:$B$15000,2,FALSE),0)</f>
        <v>0</v>
      </c>
      <c r="E1327" s="18">
        <f t="shared" ca="1" si="374"/>
        <v>1</v>
      </c>
      <c r="F1327" s="18">
        <f ca="1">(TRUNC(PRODUCT($E$12:$E1326),16))</f>
        <v>1.19285434303586</v>
      </c>
      <c r="G1327" s="18">
        <f t="shared" ca="1" si="373"/>
        <v>1.19285434303586</v>
      </c>
      <c r="H1327" s="18">
        <f t="shared" ca="1" si="375"/>
        <v>1</v>
      </c>
      <c r="I1327" s="17">
        <f t="shared" si="381"/>
        <v>0.03</v>
      </c>
      <c r="J1327" s="5">
        <f t="shared" si="382"/>
        <v>43906</v>
      </c>
      <c r="K1327" s="2">
        <f t="shared" si="383"/>
        <v>25</v>
      </c>
      <c r="L1327" s="27">
        <f t="shared" si="384"/>
        <v>25</v>
      </c>
      <c r="M1327" s="14">
        <f t="shared" si="376"/>
        <v>1.0029367250000001</v>
      </c>
      <c r="N1327" s="14">
        <f t="shared" ca="1" si="377"/>
        <v>1.0029367250000001</v>
      </c>
      <c r="O1327" s="27">
        <f t="shared" si="390"/>
        <v>0</v>
      </c>
      <c r="P1327" s="18">
        <f t="shared" ca="1" si="378"/>
        <v>417.01495</v>
      </c>
      <c r="Q1327" s="3">
        <f t="shared" si="385"/>
        <v>0</v>
      </c>
      <c r="R1327" s="4" t="str">
        <f t="shared" si="386"/>
        <v>A+J=</v>
      </c>
      <c r="S1327" s="5">
        <f t="shared" si="387"/>
        <v>44089</v>
      </c>
      <c r="T1327" s="8">
        <f t="shared" si="388"/>
        <v>0</v>
      </c>
      <c r="U1327" s="7"/>
      <c r="V1327" s="7"/>
      <c r="W1327" s="7"/>
      <c r="X1327" s="8"/>
      <c r="Y1327" s="6"/>
      <c r="Z1327" s="7"/>
      <c r="AA1327" s="8"/>
      <c r="AB1327" s="8"/>
      <c r="AC1327" s="8"/>
      <c r="AD1327" s="7"/>
      <c r="AE1327" s="9"/>
      <c r="AF1327" s="7"/>
      <c r="AG1327" s="7"/>
      <c r="AH1327" s="6"/>
      <c r="AI1327" s="6"/>
      <c r="AJ1327" s="6"/>
      <c r="AK1327" s="6"/>
      <c r="AL1327" s="6"/>
      <c r="AM1327" s="6"/>
      <c r="AN1327" s="6"/>
      <c r="AO1327" s="6"/>
      <c r="AP1327" s="6"/>
      <c r="AQ1327" s="6"/>
      <c r="AR1327" s="6"/>
      <c r="AS1327" s="6"/>
      <c r="AT1327" s="6"/>
      <c r="AU1327" s="6"/>
      <c r="AV1327" s="6"/>
      <c r="AW1327" s="6"/>
      <c r="AX1327" s="6"/>
      <c r="AY1327" s="6"/>
      <c r="AZ1327" s="6"/>
      <c r="BA1327" s="6"/>
      <c r="BB1327" s="6"/>
      <c r="BC1327" s="6"/>
      <c r="BD1327" s="6"/>
      <c r="BE1327" s="6"/>
      <c r="BF1327" s="6"/>
      <c r="BG1327" s="6"/>
      <c r="BH1327" s="6"/>
      <c r="BI1327" s="6"/>
      <c r="BJ1327" s="6"/>
      <c r="BK1327" s="6"/>
      <c r="BL1327" s="6"/>
      <c r="BM1327" s="6"/>
      <c r="BN1327" s="6"/>
      <c r="BO1327" s="6"/>
      <c r="BP1327" s="6"/>
      <c r="BQ1327" s="6"/>
      <c r="BR1327" s="6"/>
      <c r="BS1327" s="6"/>
      <c r="BT1327" s="6"/>
      <c r="BU1327" s="6"/>
      <c r="BV1327" s="6"/>
      <c r="BW1327" s="6"/>
      <c r="BX1327" s="6"/>
      <c r="BY1327" s="6"/>
      <c r="BZ1327" s="6"/>
      <c r="CA1327" s="6"/>
      <c r="CB1327" s="6"/>
      <c r="CC1327" s="6"/>
      <c r="CD1327" s="6"/>
      <c r="CE1327" s="6"/>
      <c r="CF1327" s="6"/>
      <c r="CG1327" s="6"/>
      <c r="CH1327" s="6"/>
      <c r="CI1327" s="6"/>
      <c r="CJ1327" s="6"/>
      <c r="CK1327" s="6"/>
      <c r="CL1327" s="6"/>
      <c r="CM1327" s="6"/>
      <c r="CN1327" s="6"/>
      <c r="CO1327" s="6"/>
      <c r="CP1327" s="6"/>
      <c r="CQ1327" s="6"/>
      <c r="CR1327" s="6"/>
      <c r="CS1327" s="6"/>
      <c r="CT1327" s="6"/>
      <c r="CU1327" s="6"/>
      <c r="CV1327" s="6"/>
      <c r="CW1327" s="6"/>
      <c r="CX1327" s="6"/>
      <c r="CY1327" s="6"/>
      <c r="CZ1327" s="6"/>
      <c r="DA1327" s="6"/>
      <c r="DB1327" s="6"/>
      <c r="DC1327" s="6"/>
      <c r="DD1327" s="6"/>
      <c r="DE1327" s="6"/>
      <c r="DF1327" s="6"/>
      <c r="DG1327" s="6"/>
      <c r="DH1327" s="6"/>
      <c r="DI1327" s="6"/>
      <c r="DJ1327" s="6"/>
      <c r="DK1327" s="6"/>
      <c r="DL1327" s="6"/>
      <c r="DM1327" s="6"/>
      <c r="DN1327" s="6"/>
      <c r="DO1327" s="6"/>
      <c r="DP1327" s="6"/>
      <c r="DQ1327" s="6"/>
      <c r="DR1327" s="6"/>
      <c r="DS1327" s="6"/>
      <c r="DT1327" s="6"/>
      <c r="DU1327" s="6"/>
      <c r="DV1327" s="6"/>
      <c r="DW1327" s="6"/>
      <c r="DX1327" s="6"/>
      <c r="DY1327" s="6"/>
      <c r="DZ1327" s="6"/>
      <c r="EA1327" s="6"/>
      <c r="EB1327" s="6"/>
      <c r="EC1327" s="6"/>
      <c r="ED1327" s="6"/>
      <c r="EE1327" s="6"/>
      <c r="EF1327" s="6"/>
      <c r="EG1327" s="6"/>
      <c r="EH1327" s="6"/>
      <c r="EI1327" s="6"/>
      <c r="EJ1327" s="6"/>
      <c r="EK1327" s="6"/>
      <c r="EL1327" s="6"/>
      <c r="EM1327" s="6"/>
      <c r="EN1327" s="6"/>
      <c r="EO1327" s="6"/>
      <c r="EP1327" s="6"/>
      <c r="EQ1327" s="6"/>
      <c r="ER1327" s="6"/>
      <c r="ES1327" s="6"/>
      <c r="ET1327" s="6"/>
      <c r="EU1327" s="6"/>
      <c r="EV1327" s="6"/>
      <c r="EW1327" s="6"/>
      <c r="EX1327" s="6"/>
      <c r="EY1327" s="6"/>
      <c r="EZ1327" s="6"/>
      <c r="FA1327" s="6"/>
      <c r="FB1327" s="6"/>
      <c r="FC1327" s="6"/>
      <c r="FD1327" s="6"/>
      <c r="FE1327" s="6"/>
      <c r="FF1327" s="6"/>
      <c r="FG1327" s="6"/>
      <c r="FH1327" s="6"/>
      <c r="FI1327" s="6"/>
      <c r="FJ1327" s="6"/>
      <c r="FK1327" s="6"/>
      <c r="FL1327" s="6"/>
      <c r="FM1327" s="6"/>
      <c r="FN1327" s="6"/>
      <c r="FO1327" s="6"/>
      <c r="FP1327" s="6"/>
      <c r="FQ1327" s="6"/>
      <c r="FR1327" s="6"/>
      <c r="FS1327" s="6"/>
      <c r="FT1327" s="6"/>
      <c r="FU1327" s="6"/>
      <c r="FV1327" s="6"/>
      <c r="FW1327" s="6"/>
      <c r="FX1327" s="6"/>
      <c r="FY1327" s="6"/>
      <c r="FZ1327" s="6"/>
      <c r="GA1327" s="6"/>
      <c r="GB1327" s="6"/>
      <c r="GC1327" s="6"/>
      <c r="GD1327" s="6"/>
      <c r="GE1327" s="6"/>
      <c r="GF1327" s="6"/>
      <c r="GG1327" s="6"/>
      <c r="GH1327" s="6"/>
      <c r="GI1327" s="6"/>
      <c r="GJ1327" s="6"/>
      <c r="GK1327" s="6"/>
      <c r="GL1327" s="6"/>
      <c r="GM1327" s="6"/>
      <c r="GN1327" s="6"/>
      <c r="GO1327" s="6"/>
      <c r="GP1327" s="6"/>
      <c r="GQ1327" s="6"/>
      <c r="GR1327" s="6"/>
      <c r="GS1327" s="6"/>
      <c r="GT1327" s="6"/>
      <c r="GU1327" s="6"/>
      <c r="GV1327" s="6"/>
      <c r="GW1327" s="6"/>
      <c r="GX1327" s="6"/>
      <c r="GY1327" s="6"/>
      <c r="GZ1327" s="6"/>
    </row>
    <row r="1328" spans="1:208" x14ac:dyDescent="0.15">
      <c r="A1328" s="153">
        <f t="shared" si="379"/>
        <v>43944</v>
      </c>
      <c r="B1328" s="23" t="str">
        <f t="shared" ca="1" si="389"/>
        <v>n.d</v>
      </c>
      <c r="C1328" s="18">
        <f t="shared" si="380"/>
        <v>142000</v>
      </c>
      <c r="D1328" s="17">
        <f ca="1">IF(A1328&lt;$B$1,VLOOKUP(A1328,[1]DI!$A$4:$B$15000,2,FALSE),0)</f>
        <v>0</v>
      </c>
      <c r="E1328" s="18">
        <f t="shared" ca="1" si="374"/>
        <v>1</v>
      </c>
      <c r="F1328" s="18">
        <f ca="1">(TRUNC(PRODUCT($E$12:$E1327),16))</f>
        <v>1.19285434303586</v>
      </c>
      <c r="G1328" s="18">
        <f t="shared" ref="G1328:G1391" ca="1" si="391">IF(O1327&gt;0,F1327,G1327)</f>
        <v>1.19285434303586</v>
      </c>
      <c r="H1328" s="18">
        <f t="shared" ca="1" si="375"/>
        <v>1</v>
      </c>
      <c r="I1328" s="17">
        <f t="shared" si="381"/>
        <v>0.03</v>
      </c>
      <c r="J1328" s="5">
        <f t="shared" si="382"/>
        <v>43906</v>
      </c>
      <c r="K1328" s="2">
        <f t="shared" si="383"/>
        <v>26</v>
      </c>
      <c r="L1328" s="27">
        <f t="shared" si="384"/>
        <v>26</v>
      </c>
      <c r="M1328" s="14">
        <f t="shared" si="376"/>
        <v>1.0030543730000001</v>
      </c>
      <c r="N1328" s="14">
        <f t="shared" ca="1" si="377"/>
        <v>1.0030543730000001</v>
      </c>
      <c r="O1328" s="27">
        <f t="shared" si="390"/>
        <v>0</v>
      </c>
      <c r="P1328" s="18">
        <f t="shared" ca="1" si="378"/>
        <v>433.72096599999998</v>
      </c>
      <c r="Q1328" s="3">
        <f t="shared" si="385"/>
        <v>0</v>
      </c>
      <c r="R1328" s="4" t="str">
        <f t="shared" si="386"/>
        <v>A+J=</v>
      </c>
      <c r="S1328" s="5">
        <f t="shared" si="387"/>
        <v>44089</v>
      </c>
      <c r="T1328" s="8">
        <f t="shared" si="388"/>
        <v>0</v>
      </c>
      <c r="U1328" s="7"/>
      <c r="V1328" s="7"/>
      <c r="W1328" s="7"/>
      <c r="X1328" s="8"/>
      <c r="Y1328" s="6"/>
      <c r="Z1328" s="7"/>
      <c r="AA1328" s="8"/>
      <c r="AB1328" s="8"/>
      <c r="AC1328" s="8"/>
      <c r="AD1328" s="7"/>
      <c r="AE1328" s="9"/>
      <c r="AF1328" s="7"/>
      <c r="AG1328" s="7"/>
      <c r="AH1328" s="6"/>
      <c r="AI1328" s="6"/>
      <c r="AJ1328" s="6"/>
      <c r="AK1328" s="6"/>
      <c r="AL1328" s="6"/>
      <c r="AM1328" s="6"/>
      <c r="AN1328" s="6"/>
      <c r="AO1328" s="6"/>
      <c r="AP1328" s="6"/>
      <c r="AQ1328" s="6"/>
      <c r="AR1328" s="6"/>
      <c r="AS1328" s="6"/>
      <c r="AT1328" s="6"/>
      <c r="AU1328" s="6"/>
      <c r="AV1328" s="6"/>
      <c r="AW1328" s="6"/>
      <c r="AX1328" s="6"/>
      <c r="AY1328" s="6"/>
      <c r="AZ1328" s="6"/>
      <c r="BA1328" s="6"/>
      <c r="BB1328" s="6"/>
      <c r="BC1328" s="6"/>
      <c r="BD1328" s="6"/>
      <c r="BE1328" s="6"/>
      <c r="BF1328" s="6"/>
      <c r="BG1328" s="6"/>
      <c r="BH1328" s="6"/>
      <c r="BI1328" s="6"/>
      <c r="BJ1328" s="6"/>
      <c r="BK1328" s="6"/>
      <c r="BL1328" s="6"/>
      <c r="BM1328" s="6"/>
      <c r="BN1328" s="6"/>
      <c r="BO1328" s="6"/>
      <c r="BP1328" s="6"/>
      <c r="BQ1328" s="6"/>
      <c r="BR1328" s="6"/>
      <c r="BS1328" s="6"/>
      <c r="BT1328" s="6"/>
      <c r="BU1328" s="6"/>
      <c r="BV1328" s="6"/>
      <c r="BW1328" s="6"/>
      <c r="BX1328" s="6"/>
      <c r="BY1328" s="6"/>
      <c r="BZ1328" s="6"/>
      <c r="CA1328" s="6"/>
      <c r="CB1328" s="6"/>
      <c r="CC1328" s="6"/>
      <c r="CD1328" s="6"/>
      <c r="CE1328" s="6"/>
      <c r="CF1328" s="6"/>
      <c r="CG1328" s="6"/>
      <c r="CH1328" s="6"/>
      <c r="CI1328" s="6"/>
      <c r="CJ1328" s="6"/>
      <c r="CK1328" s="6"/>
      <c r="CL1328" s="6"/>
      <c r="CM1328" s="6"/>
      <c r="CN1328" s="6"/>
      <c r="CO1328" s="6"/>
      <c r="CP1328" s="6"/>
      <c r="CQ1328" s="6"/>
      <c r="CR1328" s="6"/>
      <c r="CS1328" s="6"/>
      <c r="CT1328" s="6"/>
      <c r="CU1328" s="6"/>
      <c r="CV1328" s="6"/>
      <c r="CW1328" s="6"/>
      <c r="CX1328" s="6"/>
      <c r="CY1328" s="6"/>
      <c r="CZ1328" s="6"/>
      <c r="DA1328" s="6"/>
      <c r="DB1328" s="6"/>
      <c r="DC1328" s="6"/>
      <c r="DD1328" s="6"/>
      <c r="DE1328" s="6"/>
      <c r="DF1328" s="6"/>
      <c r="DG1328" s="6"/>
      <c r="DH1328" s="6"/>
      <c r="DI1328" s="6"/>
      <c r="DJ1328" s="6"/>
      <c r="DK1328" s="6"/>
      <c r="DL1328" s="6"/>
      <c r="DM1328" s="6"/>
      <c r="DN1328" s="6"/>
      <c r="DO1328" s="6"/>
      <c r="DP1328" s="6"/>
      <c r="DQ1328" s="6"/>
      <c r="DR1328" s="6"/>
      <c r="DS1328" s="6"/>
      <c r="DT1328" s="6"/>
      <c r="DU1328" s="6"/>
      <c r="DV1328" s="6"/>
      <c r="DW1328" s="6"/>
      <c r="DX1328" s="6"/>
      <c r="DY1328" s="6"/>
      <c r="DZ1328" s="6"/>
      <c r="EA1328" s="6"/>
      <c r="EB1328" s="6"/>
      <c r="EC1328" s="6"/>
      <c r="ED1328" s="6"/>
      <c r="EE1328" s="6"/>
      <c r="EF1328" s="6"/>
      <c r="EG1328" s="6"/>
      <c r="EH1328" s="6"/>
      <c r="EI1328" s="6"/>
      <c r="EJ1328" s="6"/>
      <c r="EK1328" s="6"/>
      <c r="EL1328" s="6"/>
      <c r="EM1328" s="6"/>
      <c r="EN1328" s="6"/>
      <c r="EO1328" s="6"/>
      <c r="EP1328" s="6"/>
      <c r="EQ1328" s="6"/>
      <c r="ER1328" s="6"/>
      <c r="ES1328" s="6"/>
      <c r="ET1328" s="6"/>
      <c r="EU1328" s="6"/>
      <c r="EV1328" s="6"/>
      <c r="EW1328" s="6"/>
      <c r="EX1328" s="6"/>
      <c r="EY1328" s="6"/>
      <c r="EZ1328" s="6"/>
      <c r="FA1328" s="6"/>
      <c r="FB1328" s="6"/>
      <c r="FC1328" s="6"/>
      <c r="FD1328" s="6"/>
      <c r="FE1328" s="6"/>
      <c r="FF1328" s="6"/>
      <c r="FG1328" s="6"/>
      <c r="FH1328" s="6"/>
      <c r="FI1328" s="6"/>
      <c r="FJ1328" s="6"/>
      <c r="FK1328" s="6"/>
      <c r="FL1328" s="6"/>
      <c r="FM1328" s="6"/>
      <c r="FN1328" s="6"/>
      <c r="FO1328" s="6"/>
      <c r="FP1328" s="6"/>
      <c r="FQ1328" s="6"/>
      <c r="FR1328" s="6"/>
      <c r="FS1328" s="6"/>
      <c r="FT1328" s="6"/>
      <c r="FU1328" s="6"/>
      <c r="FV1328" s="6"/>
      <c r="FW1328" s="6"/>
      <c r="FX1328" s="6"/>
      <c r="FY1328" s="6"/>
      <c r="FZ1328" s="6"/>
      <c r="GA1328" s="6"/>
      <c r="GB1328" s="6"/>
      <c r="GC1328" s="6"/>
      <c r="GD1328" s="6"/>
      <c r="GE1328" s="6"/>
      <c r="GF1328" s="6"/>
      <c r="GG1328" s="6"/>
      <c r="GH1328" s="6"/>
      <c r="GI1328" s="6"/>
      <c r="GJ1328" s="6"/>
      <c r="GK1328" s="6"/>
      <c r="GL1328" s="6"/>
      <c r="GM1328" s="6"/>
      <c r="GN1328" s="6"/>
      <c r="GO1328" s="6"/>
      <c r="GP1328" s="6"/>
      <c r="GQ1328" s="6"/>
      <c r="GR1328" s="6"/>
      <c r="GS1328" s="6"/>
      <c r="GT1328" s="6"/>
      <c r="GU1328" s="6"/>
      <c r="GV1328" s="6"/>
      <c r="GW1328" s="6"/>
      <c r="GX1328" s="6"/>
      <c r="GY1328" s="6"/>
      <c r="GZ1328" s="6"/>
    </row>
    <row r="1329" spans="1:208" x14ac:dyDescent="0.15">
      <c r="A1329" s="153">
        <f t="shared" si="379"/>
        <v>43945</v>
      </c>
      <c r="B1329" s="23" t="str">
        <f t="shared" ca="1" si="389"/>
        <v>n.d</v>
      </c>
      <c r="C1329" s="18">
        <f t="shared" si="380"/>
        <v>142000</v>
      </c>
      <c r="D1329" s="17">
        <f ca="1">IF(A1329&lt;$B$1,VLOOKUP(A1329,[1]DI!$A$4:$B$15000,2,FALSE),0)</f>
        <v>0</v>
      </c>
      <c r="E1329" s="18">
        <f t="shared" ca="1" si="374"/>
        <v>1</v>
      </c>
      <c r="F1329" s="18">
        <f ca="1">(TRUNC(PRODUCT($E$12:$E1328),16))</f>
        <v>1.19285434303586</v>
      </c>
      <c r="G1329" s="18">
        <f t="shared" ca="1" si="391"/>
        <v>1.19285434303586</v>
      </c>
      <c r="H1329" s="18">
        <f t="shared" ca="1" si="375"/>
        <v>1</v>
      </c>
      <c r="I1329" s="17">
        <f t="shared" si="381"/>
        <v>0.03</v>
      </c>
      <c r="J1329" s="5">
        <f t="shared" si="382"/>
        <v>43906</v>
      </c>
      <c r="K1329" s="2">
        <f t="shared" si="383"/>
        <v>27</v>
      </c>
      <c r="L1329" s="27">
        <f t="shared" si="384"/>
        <v>27</v>
      </c>
      <c r="M1329" s="14">
        <f t="shared" si="376"/>
        <v>1.003172035</v>
      </c>
      <c r="N1329" s="14">
        <f t="shared" ca="1" si="377"/>
        <v>1.003172035</v>
      </c>
      <c r="O1329" s="27">
        <f t="shared" si="390"/>
        <v>0</v>
      </c>
      <c r="P1329" s="18">
        <f t="shared" ca="1" si="378"/>
        <v>450.42896998999998</v>
      </c>
      <c r="Q1329" s="3">
        <f t="shared" si="385"/>
        <v>0</v>
      </c>
      <c r="R1329" s="4" t="str">
        <f t="shared" si="386"/>
        <v>A+J=</v>
      </c>
      <c r="S1329" s="5">
        <f t="shared" si="387"/>
        <v>44089</v>
      </c>
      <c r="T1329" s="8">
        <f t="shared" si="388"/>
        <v>0</v>
      </c>
      <c r="U1329" s="7"/>
      <c r="V1329" s="7"/>
      <c r="W1329" s="7"/>
      <c r="X1329" s="8"/>
      <c r="Y1329" s="6"/>
      <c r="Z1329" s="7"/>
      <c r="AA1329" s="8"/>
      <c r="AB1329" s="8"/>
      <c r="AC1329" s="8"/>
      <c r="AD1329" s="7"/>
      <c r="AE1329" s="9"/>
      <c r="AF1329" s="7"/>
      <c r="AG1329" s="7"/>
      <c r="AH1329" s="6"/>
      <c r="AI1329" s="6"/>
      <c r="AJ1329" s="6"/>
      <c r="AK1329" s="6"/>
      <c r="AL1329" s="6"/>
      <c r="AM1329" s="6"/>
      <c r="AN1329" s="6"/>
      <c r="AO1329" s="6"/>
      <c r="AP1329" s="6"/>
      <c r="AQ1329" s="6"/>
      <c r="AR1329" s="6"/>
      <c r="AS1329" s="6"/>
      <c r="AT1329" s="6"/>
      <c r="AU1329" s="6"/>
      <c r="AV1329" s="6"/>
      <c r="AW1329" s="6"/>
      <c r="AX1329" s="6"/>
      <c r="AY1329" s="6"/>
      <c r="AZ1329" s="6"/>
      <c r="BA1329" s="6"/>
      <c r="BB1329" s="6"/>
      <c r="BC1329" s="6"/>
      <c r="BD1329" s="6"/>
      <c r="BE1329" s="6"/>
      <c r="BF1329" s="6"/>
      <c r="BG1329" s="6"/>
      <c r="BH1329" s="6"/>
      <c r="BI1329" s="6"/>
      <c r="BJ1329" s="6"/>
      <c r="BK1329" s="6"/>
      <c r="BL1329" s="6"/>
      <c r="BM1329" s="6"/>
      <c r="BN1329" s="6"/>
      <c r="BO1329" s="6"/>
      <c r="BP1329" s="6"/>
      <c r="BQ1329" s="6"/>
      <c r="BR1329" s="6"/>
      <c r="BS1329" s="6"/>
      <c r="BT1329" s="6"/>
      <c r="BU1329" s="6"/>
      <c r="BV1329" s="6"/>
      <c r="BW1329" s="6"/>
      <c r="BX1329" s="6"/>
      <c r="BY1329" s="6"/>
      <c r="BZ1329" s="6"/>
      <c r="CA1329" s="6"/>
      <c r="CB1329" s="6"/>
      <c r="CC1329" s="6"/>
      <c r="CD1329" s="6"/>
      <c r="CE1329" s="6"/>
      <c r="CF1329" s="6"/>
      <c r="CG1329" s="6"/>
      <c r="CH1329" s="6"/>
      <c r="CI1329" s="6"/>
      <c r="CJ1329" s="6"/>
      <c r="CK1329" s="6"/>
      <c r="CL1329" s="6"/>
      <c r="CM1329" s="6"/>
      <c r="CN1329" s="6"/>
      <c r="CO1329" s="6"/>
      <c r="CP1329" s="6"/>
      <c r="CQ1329" s="6"/>
      <c r="CR1329" s="6"/>
      <c r="CS1329" s="6"/>
      <c r="CT1329" s="6"/>
      <c r="CU1329" s="6"/>
      <c r="CV1329" s="6"/>
      <c r="CW1329" s="6"/>
      <c r="CX1329" s="6"/>
      <c r="CY1329" s="6"/>
      <c r="CZ1329" s="6"/>
      <c r="DA1329" s="6"/>
      <c r="DB1329" s="6"/>
      <c r="DC1329" s="6"/>
      <c r="DD1329" s="6"/>
      <c r="DE1329" s="6"/>
      <c r="DF1329" s="6"/>
      <c r="DG1329" s="6"/>
      <c r="DH1329" s="6"/>
      <c r="DI1329" s="6"/>
      <c r="DJ1329" s="6"/>
      <c r="DK1329" s="6"/>
      <c r="DL1329" s="6"/>
      <c r="DM1329" s="6"/>
      <c r="DN1329" s="6"/>
      <c r="DO1329" s="6"/>
      <c r="DP1329" s="6"/>
      <c r="DQ1329" s="6"/>
      <c r="DR1329" s="6"/>
      <c r="DS1329" s="6"/>
      <c r="DT1329" s="6"/>
      <c r="DU1329" s="6"/>
      <c r="DV1329" s="6"/>
      <c r="DW1329" s="6"/>
      <c r="DX1329" s="6"/>
      <c r="DY1329" s="6"/>
      <c r="DZ1329" s="6"/>
      <c r="EA1329" s="6"/>
      <c r="EB1329" s="6"/>
      <c r="EC1329" s="6"/>
      <c r="ED1329" s="6"/>
      <c r="EE1329" s="6"/>
      <c r="EF1329" s="6"/>
      <c r="EG1329" s="6"/>
      <c r="EH1329" s="6"/>
      <c r="EI1329" s="6"/>
      <c r="EJ1329" s="6"/>
      <c r="EK1329" s="6"/>
      <c r="EL1329" s="6"/>
      <c r="EM1329" s="6"/>
      <c r="EN1329" s="6"/>
      <c r="EO1329" s="6"/>
      <c r="EP1329" s="6"/>
      <c r="EQ1329" s="6"/>
      <c r="ER1329" s="6"/>
      <c r="ES1329" s="6"/>
      <c r="ET1329" s="6"/>
      <c r="EU1329" s="6"/>
      <c r="EV1329" s="6"/>
      <c r="EW1329" s="6"/>
      <c r="EX1329" s="6"/>
      <c r="EY1329" s="6"/>
      <c r="EZ1329" s="6"/>
      <c r="FA1329" s="6"/>
      <c r="FB1329" s="6"/>
      <c r="FC1329" s="6"/>
      <c r="FD1329" s="6"/>
      <c r="FE1329" s="6"/>
      <c r="FF1329" s="6"/>
      <c r="FG1329" s="6"/>
      <c r="FH1329" s="6"/>
      <c r="FI1329" s="6"/>
      <c r="FJ1329" s="6"/>
      <c r="FK1329" s="6"/>
      <c r="FL1329" s="6"/>
      <c r="FM1329" s="6"/>
      <c r="FN1329" s="6"/>
      <c r="FO1329" s="6"/>
      <c r="FP1329" s="6"/>
      <c r="FQ1329" s="6"/>
      <c r="FR1329" s="6"/>
      <c r="FS1329" s="6"/>
      <c r="FT1329" s="6"/>
      <c r="FU1329" s="6"/>
      <c r="FV1329" s="6"/>
      <c r="FW1329" s="6"/>
      <c r="FX1329" s="6"/>
      <c r="FY1329" s="6"/>
      <c r="FZ1329" s="6"/>
      <c r="GA1329" s="6"/>
      <c r="GB1329" s="6"/>
      <c r="GC1329" s="6"/>
      <c r="GD1329" s="6"/>
      <c r="GE1329" s="6"/>
      <c r="GF1329" s="6"/>
      <c r="GG1329" s="6"/>
      <c r="GH1329" s="6"/>
      <c r="GI1329" s="6"/>
      <c r="GJ1329" s="6"/>
      <c r="GK1329" s="6"/>
      <c r="GL1329" s="6"/>
      <c r="GM1329" s="6"/>
      <c r="GN1329" s="6"/>
      <c r="GO1329" s="6"/>
      <c r="GP1329" s="6"/>
      <c r="GQ1329" s="6"/>
      <c r="GR1329" s="6"/>
      <c r="GS1329" s="6"/>
      <c r="GT1329" s="6"/>
      <c r="GU1329" s="6"/>
      <c r="GV1329" s="6"/>
      <c r="GW1329" s="6"/>
      <c r="GX1329" s="6"/>
      <c r="GY1329" s="6"/>
      <c r="GZ1329" s="6"/>
    </row>
    <row r="1330" spans="1:208" x14ac:dyDescent="0.15">
      <c r="A1330" s="153">
        <f t="shared" si="379"/>
        <v>43946</v>
      </c>
      <c r="B1330" s="23" t="str">
        <f t="shared" ca="1" si="389"/>
        <v>n.d</v>
      </c>
      <c r="C1330" s="18">
        <f t="shared" si="380"/>
        <v>142000</v>
      </c>
      <c r="D1330" s="17">
        <f ca="1">IF(A1330&lt;$B$1,VLOOKUP(A1330,[1]DI!$A$4:$B$15000,2,FALSE),0)</f>
        <v>0</v>
      </c>
      <c r="E1330" s="18">
        <f t="shared" ca="1" si="374"/>
        <v>1</v>
      </c>
      <c r="F1330" s="18">
        <f ca="1">(TRUNC(PRODUCT($E$12:$E1329),16))</f>
        <v>1.19285434303586</v>
      </c>
      <c r="G1330" s="18">
        <f t="shared" ca="1" si="391"/>
        <v>1.19285434303586</v>
      </c>
      <c r="H1330" s="18">
        <f t="shared" ca="1" si="375"/>
        <v>1</v>
      </c>
      <c r="I1330" s="17">
        <f t="shared" si="381"/>
        <v>0.03</v>
      </c>
      <c r="J1330" s="5">
        <f t="shared" si="382"/>
        <v>43906</v>
      </c>
      <c r="K1330" s="2">
        <f t="shared" si="383"/>
        <v>27</v>
      </c>
      <c r="L1330" s="27">
        <f t="shared" si="384"/>
        <v>28</v>
      </c>
      <c r="M1330" s="14">
        <f t="shared" si="376"/>
        <v>1.0032897110000001</v>
      </c>
      <c r="N1330" s="14">
        <f t="shared" ca="1" si="377"/>
        <v>1.0032897110000001</v>
      </c>
      <c r="O1330" s="27">
        <f t="shared" si="390"/>
        <v>0</v>
      </c>
      <c r="P1330" s="18">
        <f t="shared" ca="1" si="378"/>
        <v>467.13896199999999</v>
      </c>
      <c r="Q1330" s="3">
        <f t="shared" si="385"/>
        <v>0</v>
      </c>
      <c r="R1330" s="4" t="str">
        <f t="shared" si="386"/>
        <v>A+J=</v>
      </c>
      <c r="S1330" s="5">
        <f t="shared" si="387"/>
        <v>44089</v>
      </c>
      <c r="T1330" s="8">
        <f t="shared" si="388"/>
        <v>0</v>
      </c>
      <c r="U1330" s="7"/>
      <c r="V1330" s="7"/>
      <c r="W1330" s="7"/>
      <c r="X1330" s="8"/>
      <c r="Y1330" s="6"/>
      <c r="Z1330" s="7"/>
      <c r="AA1330" s="8"/>
      <c r="AB1330" s="8"/>
      <c r="AC1330" s="8"/>
      <c r="AD1330" s="7"/>
      <c r="AE1330" s="9"/>
      <c r="AF1330" s="7"/>
      <c r="AG1330" s="7"/>
      <c r="AH1330" s="6"/>
      <c r="AI1330" s="6"/>
      <c r="AJ1330" s="6"/>
      <c r="AK1330" s="6"/>
      <c r="AL1330" s="6"/>
      <c r="AM1330" s="6"/>
      <c r="AN1330" s="6"/>
      <c r="AO1330" s="6"/>
      <c r="AP1330" s="6"/>
      <c r="AQ1330" s="6"/>
      <c r="AR1330" s="6"/>
      <c r="AS1330" s="6"/>
      <c r="AT1330" s="6"/>
      <c r="AU1330" s="6"/>
      <c r="AV1330" s="6"/>
      <c r="AW1330" s="6"/>
      <c r="AX1330" s="6"/>
      <c r="AY1330" s="6"/>
      <c r="AZ1330" s="6"/>
      <c r="BA1330" s="6"/>
      <c r="BB1330" s="6"/>
      <c r="BC1330" s="6"/>
      <c r="BD1330" s="6"/>
      <c r="BE1330" s="6"/>
      <c r="BF1330" s="6"/>
      <c r="BG1330" s="6"/>
      <c r="BH1330" s="6"/>
      <c r="BI1330" s="6"/>
      <c r="BJ1330" s="6"/>
      <c r="BK1330" s="6"/>
      <c r="BL1330" s="6"/>
      <c r="BM1330" s="6"/>
      <c r="BN1330" s="6"/>
      <c r="BO1330" s="6"/>
      <c r="BP1330" s="6"/>
      <c r="BQ1330" s="6"/>
      <c r="BR1330" s="6"/>
      <c r="BS1330" s="6"/>
      <c r="BT1330" s="6"/>
      <c r="BU1330" s="6"/>
      <c r="BV1330" s="6"/>
      <c r="BW1330" s="6"/>
      <c r="BX1330" s="6"/>
      <c r="BY1330" s="6"/>
      <c r="BZ1330" s="6"/>
      <c r="CA1330" s="6"/>
      <c r="CB1330" s="6"/>
      <c r="CC1330" s="6"/>
      <c r="CD1330" s="6"/>
      <c r="CE1330" s="6"/>
      <c r="CF1330" s="6"/>
      <c r="CG1330" s="6"/>
      <c r="CH1330" s="6"/>
      <c r="CI1330" s="6"/>
      <c r="CJ1330" s="6"/>
      <c r="CK1330" s="6"/>
      <c r="CL1330" s="6"/>
      <c r="CM1330" s="6"/>
      <c r="CN1330" s="6"/>
      <c r="CO1330" s="6"/>
      <c r="CP1330" s="6"/>
      <c r="CQ1330" s="6"/>
      <c r="CR1330" s="6"/>
      <c r="CS1330" s="6"/>
      <c r="CT1330" s="6"/>
      <c r="CU1330" s="6"/>
      <c r="CV1330" s="6"/>
      <c r="CW1330" s="6"/>
      <c r="CX1330" s="6"/>
      <c r="CY1330" s="6"/>
      <c r="CZ1330" s="6"/>
      <c r="DA1330" s="6"/>
      <c r="DB1330" s="6"/>
      <c r="DC1330" s="6"/>
      <c r="DD1330" s="6"/>
      <c r="DE1330" s="6"/>
      <c r="DF1330" s="6"/>
      <c r="DG1330" s="6"/>
      <c r="DH1330" s="6"/>
      <c r="DI1330" s="6"/>
      <c r="DJ1330" s="6"/>
      <c r="DK1330" s="6"/>
      <c r="DL1330" s="6"/>
      <c r="DM1330" s="6"/>
      <c r="DN1330" s="6"/>
      <c r="DO1330" s="6"/>
      <c r="DP1330" s="6"/>
      <c r="DQ1330" s="6"/>
      <c r="DR1330" s="6"/>
      <c r="DS1330" s="6"/>
      <c r="DT1330" s="6"/>
      <c r="DU1330" s="6"/>
      <c r="DV1330" s="6"/>
      <c r="DW1330" s="6"/>
      <c r="DX1330" s="6"/>
      <c r="DY1330" s="6"/>
      <c r="DZ1330" s="6"/>
      <c r="EA1330" s="6"/>
      <c r="EB1330" s="6"/>
      <c r="EC1330" s="6"/>
      <c r="ED1330" s="6"/>
      <c r="EE1330" s="6"/>
      <c r="EF1330" s="6"/>
      <c r="EG1330" s="6"/>
      <c r="EH1330" s="6"/>
      <c r="EI1330" s="6"/>
      <c r="EJ1330" s="6"/>
      <c r="EK1330" s="6"/>
      <c r="EL1330" s="6"/>
      <c r="EM1330" s="6"/>
      <c r="EN1330" s="6"/>
      <c r="EO1330" s="6"/>
      <c r="EP1330" s="6"/>
      <c r="EQ1330" s="6"/>
      <c r="ER1330" s="6"/>
      <c r="ES1330" s="6"/>
      <c r="ET1330" s="6"/>
      <c r="EU1330" s="6"/>
      <c r="EV1330" s="6"/>
      <c r="EW1330" s="6"/>
      <c r="EX1330" s="6"/>
      <c r="EY1330" s="6"/>
      <c r="EZ1330" s="6"/>
      <c r="FA1330" s="6"/>
      <c r="FB1330" s="6"/>
      <c r="FC1330" s="6"/>
      <c r="FD1330" s="6"/>
      <c r="FE1330" s="6"/>
      <c r="FF1330" s="6"/>
      <c r="FG1330" s="6"/>
      <c r="FH1330" s="6"/>
      <c r="FI1330" s="6"/>
      <c r="FJ1330" s="6"/>
      <c r="FK1330" s="6"/>
      <c r="FL1330" s="6"/>
      <c r="FM1330" s="6"/>
      <c r="FN1330" s="6"/>
      <c r="FO1330" s="6"/>
      <c r="FP1330" s="6"/>
      <c r="FQ1330" s="6"/>
      <c r="FR1330" s="6"/>
      <c r="FS1330" s="6"/>
      <c r="FT1330" s="6"/>
      <c r="FU1330" s="6"/>
      <c r="FV1330" s="6"/>
      <c r="FW1330" s="6"/>
      <c r="FX1330" s="6"/>
      <c r="FY1330" s="6"/>
      <c r="FZ1330" s="6"/>
      <c r="GA1330" s="6"/>
      <c r="GB1330" s="6"/>
      <c r="GC1330" s="6"/>
      <c r="GD1330" s="6"/>
      <c r="GE1330" s="6"/>
      <c r="GF1330" s="6"/>
      <c r="GG1330" s="6"/>
      <c r="GH1330" s="6"/>
      <c r="GI1330" s="6"/>
      <c r="GJ1330" s="6"/>
      <c r="GK1330" s="6"/>
      <c r="GL1330" s="6"/>
      <c r="GM1330" s="6"/>
      <c r="GN1330" s="6"/>
      <c r="GO1330" s="6"/>
      <c r="GP1330" s="6"/>
      <c r="GQ1330" s="6"/>
      <c r="GR1330" s="6"/>
      <c r="GS1330" s="6"/>
      <c r="GT1330" s="6"/>
      <c r="GU1330" s="6"/>
      <c r="GV1330" s="6"/>
      <c r="GW1330" s="6"/>
      <c r="GX1330" s="6"/>
      <c r="GY1330" s="6"/>
      <c r="GZ1330" s="6"/>
    </row>
    <row r="1331" spans="1:208" x14ac:dyDescent="0.15">
      <c r="A1331" s="153">
        <f t="shared" si="379"/>
        <v>43947</v>
      </c>
      <c r="B1331" s="23" t="str">
        <f t="shared" ca="1" si="389"/>
        <v>n.d</v>
      </c>
      <c r="C1331" s="18">
        <f t="shared" si="380"/>
        <v>142000</v>
      </c>
      <c r="D1331" s="17">
        <f ca="1">IF(A1331&lt;$B$1,VLOOKUP(A1331,[1]DI!$A$4:$B$15000,2,FALSE),0)</f>
        <v>0</v>
      </c>
      <c r="E1331" s="18">
        <f t="shared" ca="1" si="374"/>
        <v>1</v>
      </c>
      <c r="F1331" s="18">
        <f ca="1">(TRUNC(PRODUCT($E$12:$E1330),16))</f>
        <v>1.19285434303586</v>
      </c>
      <c r="G1331" s="18">
        <f t="shared" ca="1" si="391"/>
        <v>1.19285434303586</v>
      </c>
      <c r="H1331" s="18">
        <f t="shared" ca="1" si="375"/>
        <v>1</v>
      </c>
      <c r="I1331" s="17">
        <f t="shared" si="381"/>
        <v>0.03</v>
      </c>
      <c r="J1331" s="5">
        <f t="shared" si="382"/>
        <v>43906</v>
      </c>
      <c r="K1331" s="2">
        <f t="shared" si="383"/>
        <v>27</v>
      </c>
      <c r="L1331" s="27">
        <f t="shared" si="384"/>
        <v>28</v>
      </c>
      <c r="M1331" s="14">
        <f t="shared" si="376"/>
        <v>1.0032897110000001</v>
      </c>
      <c r="N1331" s="14">
        <f t="shared" ca="1" si="377"/>
        <v>1.0032897110000001</v>
      </c>
      <c r="O1331" s="27">
        <f t="shared" si="390"/>
        <v>0</v>
      </c>
      <c r="P1331" s="18">
        <f t="shared" ca="1" si="378"/>
        <v>467.13896199999999</v>
      </c>
      <c r="Q1331" s="3">
        <f t="shared" si="385"/>
        <v>0</v>
      </c>
      <c r="R1331" s="4" t="str">
        <f t="shared" si="386"/>
        <v>A+J=</v>
      </c>
      <c r="S1331" s="5">
        <f t="shared" si="387"/>
        <v>44089</v>
      </c>
      <c r="T1331" s="8">
        <f t="shared" si="388"/>
        <v>0</v>
      </c>
      <c r="U1331" s="7"/>
      <c r="V1331" s="7"/>
      <c r="W1331" s="7"/>
      <c r="X1331" s="8"/>
      <c r="Y1331" s="6"/>
      <c r="Z1331" s="7"/>
      <c r="AA1331" s="8"/>
      <c r="AB1331" s="8"/>
      <c r="AC1331" s="8"/>
      <c r="AD1331" s="7"/>
      <c r="AE1331" s="9"/>
      <c r="AF1331" s="7"/>
      <c r="AG1331" s="7"/>
      <c r="AH1331" s="6"/>
      <c r="AI1331" s="6"/>
      <c r="AJ1331" s="6"/>
      <c r="AK1331" s="6"/>
      <c r="AL1331" s="6"/>
      <c r="AM1331" s="6"/>
      <c r="AN1331" s="6"/>
      <c r="AO1331" s="6"/>
      <c r="AP1331" s="6"/>
      <c r="AQ1331" s="6"/>
      <c r="AR1331" s="6"/>
      <c r="AS1331" s="6"/>
      <c r="AT1331" s="6"/>
      <c r="AU1331" s="6"/>
      <c r="AV1331" s="6"/>
      <c r="AW1331" s="6"/>
      <c r="AX1331" s="6"/>
      <c r="AY1331" s="6"/>
      <c r="AZ1331" s="6"/>
      <c r="BA1331" s="6"/>
      <c r="BB1331" s="6"/>
      <c r="BC1331" s="6"/>
      <c r="BD1331" s="6"/>
      <c r="BE1331" s="6"/>
      <c r="BF1331" s="6"/>
      <c r="BG1331" s="6"/>
      <c r="BH1331" s="6"/>
      <c r="BI1331" s="6"/>
      <c r="BJ1331" s="6"/>
      <c r="BK1331" s="6"/>
      <c r="BL1331" s="6"/>
      <c r="BM1331" s="6"/>
      <c r="BN1331" s="6"/>
      <c r="BO1331" s="6"/>
      <c r="BP1331" s="6"/>
      <c r="BQ1331" s="6"/>
      <c r="BR1331" s="6"/>
      <c r="BS1331" s="6"/>
      <c r="BT1331" s="6"/>
      <c r="BU1331" s="6"/>
      <c r="BV1331" s="6"/>
      <c r="BW1331" s="6"/>
      <c r="BX1331" s="6"/>
      <c r="BY1331" s="6"/>
      <c r="BZ1331" s="6"/>
      <c r="CA1331" s="6"/>
      <c r="CB1331" s="6"/>
      <c r="CC1331" s="6"/>
      <c r="CD1331" s="6"/>
      <c r="CE1331" s="6"/>
      <c r="CF1331" s="6"/>
      <c r="CG1331" s="6"/>
      <c r="CH1331" s="6"/>
      <c r="CI1331" s="6"/>
      <c r="CJ1331" s="6"/>
      <c r="CK1331" s="6"/>
      <c r="CL1331" s="6"/>
      <c r="CM1331" s="6"/>
      <c r="CN1331" s="6"/>
      <c r="CO1331" s="6"/>
      <c r="CP1331" s="6"/>
      <c r="CQ1331" s="6"/>
      <c r="CR1331" s="6"/>
      <c r="CS1331" s="6"/>
      <c r="CT1331" s="6"/>
      <c r="CU1331" s="6"/>
      <c r="CV1331" s="6"/>
      <c r="CW1331" s="6"/>
      <c r="CX1331" s="6"/>
      <c r="CY1331" s="6"/>
      <c r="CZ1331" s="6"/>
      <c r="DA1331" s="6"/>
      <c r="DB1331" s="6"/>
      <c r="DC1331" s="6"/>
      <c r="DD1331" s="6"/>
      <c r="DE1331" s="6"/>
      <c r="DF1331" s="6"/>
      <c r="DG1331" s="6"/>
      <c r="DH1331" s="6"/>
      <c r="DI1331" s="6"/>
      <c r="DJ1331" s="6"/>
      <c r="DK1331" s="6"/>
      <c r="DL1331" s="6"/>
      <c r="DM1331" s="6"/>
      <c r="DN1331" s="6"/>
      <c r="DO1331" s="6"/>
      <c r="DP1331" s="6"/>
      <c r="DQ1331" s="6"/>
      <c r="DR1331" s="6"/>
      <c r="DS1331" s="6"/>
      <c r="DT1331" s="6"/>
      <c r="DU1331" s="6"/>
      <c r="DV1331" s="6"/>
      <c r="DW1331" s="6"/>
      <c r="DX1331" s="6"/>
      <c r="DY1331" s="6"/>
      <c r="DZ1331" s="6"/>
      <c r="EA1331" s="6"/>
      <c r="EB1331" s="6"/>
      <c r="EC1331" s="6"/>
      <c r="ED1331" s="6"/>
      <c r="EE1331" s="6"/>
      <c r="EF1331" s="6"/>
      <c r="EG1331" s="6"/>
      <c r="EH1331" s="6"/>
      <c r="EI1331" s="6"/>
      <c r="EJ1331" s="6"/>
      <c r="EK1331" s="6"/>
      <c r="EL1331" s="6"/>
      <c r="EM1331" s="6"/>
      <c r="EN1331" s="6"/>
      <c r="EO1331" s="6"/>
      <c r="EP1331" s="6"/>
      <c r="EQ1331" s="6"/>
      <c r="ER1331" s="6"/>
      <c r="ES1331" s="6"/>
      <c r="ET1331" s="6"/>
      <c r="EU1331" s="6"/>
      <c r="EV1331" s="6"/>
      <c r="EW1331" s="6"/>
      <c r="EX1331" s="6"/>
      <c r="EY1331" s="6"/>
      <c r="EZ1331" s="6"/>
      <c r="FA1331" s="6"/>
      <c r="FB1331" s="6"/>
      <c r="FC1331" s="6"/>
      <c r="FD1331" s="6"/>
      <c r="FE1331" s="6"/>
      <c r="FF1331" s="6"/>
      <c r="FG1331" s="6"/>
      <c r="FH1331" s="6"/>
      <c r="FI1331" s="6"/>
      <c r="FJ1331" s="6"/>
      <c r="FK1331" s="6"/>
      <c r="FL1331" s="6"/>
      <c r="FM1331" s="6"/>
      <c r="FN1331" s="6"/>
      <c r="FO1331" s="6"/>
      <c r="FP1331" s="6"/>
      <c r="FQ1331" s="6"/>
      <c r="FR1331" s="6"/>
      <c r="FS1331" s="6"/>
      <c r="FT1331" s="6"/>
      <c r="FU1331" s="6"/>
      <c r="FV1331" s="6"/>
      <c r="FW1331" s="6"/>
      <c r="FX1331" s="6"/>
      <c r="FY1331" s="6"/>
      <c r="FZ1331" s="6"/>
      <c r="GA1331" s="6"/>
      <c r="GB1331" s="6"/>
      <c r="GC1331" s="6"/>
      <c r="GD1331" s="6"/>
      <c r="GE1331" s="6"/>
      <c r="GF1331" s="6"/>
      <c r="GG1331" s="6"/>
      <c r="GH1331" s="6"/>
      <c r="GI1331" s="6"/>
      <c r="GJ1331" s="6"/>
      <c r="GK1331" s="6"/>
      <c r="GL1331" s="6"/>
      <c r="GM1331" s="6"/>
      <c r="GN1331" s="6"/>
      <c r="GO1331" s="6"/>
      <c r="GP1331" s="6"/>
      <c r="GQ1331" s="6"/>
      <c r="GR1331" s="6"/>
      <c r="GS1331" s="6"/>
      <c r="GT1331" s="6"/>
      <c r="GU1331" s="6"/>
      <c r="GV1331" s="6"/>
      <c r="GW1331" s="6"/>
      <c r="GX1331" s="6"/>
      <c r="GY1331" s="6"/>
      <c r="GZ1331" s="6"/>
    </row>
    <row r="1332" spans="1:208" x14ac:dyDescent="0.15">
      <c r="A1332" s="153">
        <f t="shared" si="379"/>
        <v>43948</v>
      </c>
      <c r="B1332" s="23" t="str">
        <f t="shared" ca="1" si="389"/>
        <v>n.d</v>
      </c>
      <c r="C1332" s="18">
        <f t="shared" si="380"/>
        <v>142000</v>
      </c>
      <c r="D1332" s="17">
        <f ca="1">IF(A1332&lt;$B$1,VLOOKUP(A1332,[1]DI!$A$4:$B$15000,2,FALSE),0)</f>
        <v>0</v>
      </c>
      <c r="E1332" s="18">
        <f t="shared" ca="1" si="374"/>
        <v>1</v>
      </c>
      <c r="F1332" s="18">
        <f ca="1">(TRUNC(PRODUCT($E$12:$E1331),16))</f>
        <v>1.19285434303586</v>
      </c>
      <c r="G1332" s="18">
        <f t="shared" ca="1" si="391"/>
        <v>1.19285434303586</v>
      </c>
      <c r="H1332" s="18">
        <f t="shared" ca="1" si="375"/>
        <v>1</v>
      </c>
      <c r="I1332" s="17">
        <f t="shared" si="381"/>
        <v>0.03</v>
      </c>
      <c r="J1332" s="5">
        <f t="shared" si="382"/>
        <v>43906</v>
      </c>
      <c r="K1332" s="2">
        <f t="shared" si="383"/>
        <v>28</v>
      </c>
      <c r="L1332" s="27">
        <f t="shared" si="384"/>
        <v>28</v>
      </c>
      <c r="M1332" s="14">
        <f t="shared" si="376"/>
        <v>1.0032897110000001</v>
      </c>
      <c r="N1332" s="14">
        <f t="shared" ca="1" si="377"/>
        <v>1.0032897110000001</v>
      </c>
      <c r="O1332" s="27">
        <f t="shared" si="390"/>
        <v>0</v>
      </c>
      <c r="P1332" s="18">
        <f t="shared" ca="1" si="378"/>
        <v>467.13896199999999</v>
      </c>
      <c r="Q1332" s="3">
        <f t="shared" si="385"/>
        <v>0</v>
      </c>
      <c r="R1332" s="4" t="str">
        <f t="shared" si="386"/>
        <v>A+J=</v>
      </c>
      <c r="S1332" s="5">
        <f t="shared" si="387"/>
        <v>44089</v>
      </c>
      <c r="T1332" s="8">
        <f t="shared" si="388"/>
        <v>0</v>
      </c>
      <c r="U1332" s="7"/>
      <c r="V1332" s="7"/>
      <c r="W1332" s="7"/>
      <c r="X1332" s="8"/>
      <c r="Y1332" s="6"/>
      <c r="Z1332" s="7"/>
      <c r="AA1332" s="8"/>
      <c r="AB1332" s="8"/>
      <c r="AC1332" s="8"/>
      <c r="AD1332" s="7"/>
      <c r="AE1332" s="9"/>
      <c r="AF1332" s="7"/>
      <c r="AG1332" s="7"/>
      <c r="AH1332" s="6"/>
      <c r="AI1332" s="6"/>
      <c r="AJ1332" s="6"/>
      <c r="AK1332" s="6"/>
      <c r="AL1332" s="6"/>
      <c r="AM1332" s="6"/>
      <c r="AN1332" s="6"/>
      <c r="AO1332" s="6"/>
      <c r="AP1332" s="6"/>
      <c r="AQ1332" s="6"/>
      <c r="AR1332" s="6"/>
      <c r="AS1332" s="6"/>
      <c r="AT1332" s="6"/>
      <c r="AU1332" s="6"/>
      <c r="AV1332" s="6"/>
      <c r="AW1332" s="6"/>
      <c r="AX1332" s="6"/>
      <c r="AY1332" s="6"/>
      <c r="AZ1332" s="6"/>
      <c r="BA1332" s="6"/>
      <c r="BB1332" s="6"/>
      <c r="BC1332" s="6"/>
      <c r="BD1332" s="6"/>
      <c r="BE1332" s="6"/>
      <c r="BF1332" s="6"/>
      <c r="BG1332" s="6"/>
      <c r="BH1332" s="6"/>
      <c r="BI1332" s="6"/>
      <c r="BJ1332" s="6"/>
      <c r="BK1332" s="6"/>
      <c r="BL1332" s="6"/>
      <c r="BM1332" s="6"/>
      <c r="BN1332" s="6"/>
      <c r="BO1332" s="6"/>
      <c r="BP1332" s="6"/>
      <c r="BQ1332" s="6"/>
      <c r="BR1332" s="6"/>
      <c r="BS1332" s="6"/>
      <c r="BT1332" s="6"/>
      <c r="BU1332" s="6"/>
      <c r="BV1332" s="6"/>
      <c r="BW1332" s="6"/>
      <c r="BX1332" s="6"/>
      <c r="BY1332" s="6"/>
      <c r="BZ1332" s="6"/>
      <c r="CA1332" s="6"/>
      <c r="CB1332" s="6"/>
      <c r="CC1332" s="6"/>
      <c r="CD1332" s="6"/>
      <c r="CE1332" s="6"/>
      <c r="CF1332" s="6"/>
      <c r="CG1332" s="6"/>
      <c r="CH1332" s="6"/>
      <c r="CI1332" s="6"/>
      <c r="CJ1332" s="6"/>
      <c r="CK1332" s="6"/>
      <c r="CL1332" s="6"/>
      <c r="CM1332" s="6"/>
      <c r="CN1332" s="6"/>
      <c r="CO1332" s="6"/>
      <c r="CP1332" s="6"/>
      <c r="CQ1332" s="6"/>
      <c r="CR1332" s="6"/>
      <c r="CS1332" s="6"/>
      <c r="CT1332" s="6"/>
      <c r="CU1332" s="6"/>
      <c r="CV1332" s="6"/>
      <c r="CW1332" s="6"/>
      <c r="CX1332" s="6"/>
      <c r="CY1332" s="6"/>
      <c r="CZ1332" s="6"/>
      <c r="DA1332" s="6"/>
      <c r="DB1332" s="6"/>
      <c r="DC1332" s="6"/>
      <c r="DD1332" s="6"/>
      <c r="DE1332" s="6"/>
      <c r="DF1332" s="6"/>
      <c r="DG1332" s="6"/>
      <c r="DH1332" s="6"/>
      <c r="DI1332" s="6"/>
      <c r="DJ1332" s="6"/>
      <c r="DK1332" s="6"/>
      <c r="DL1332" s="6"/>
      <c r="DM1332" s="6"/>
      <c r="DN1332" s="6"/>
      <c r="DO1332" s="6"/>
      <c r="DP1332" s="6"/>
      <c r="DQ1332" s="6"/>
      <c r="DR1332" s="6"/>
      <c r="DS1332" s="6"/>
      <c r="DT1332" s="6"/>
      <c r="DU1332" s="6"/>
      <c r="DV1332" s="6"/>
      <c r="DW1332" s="6"/>
      <c r="DX1332" s="6"/>
      <c r="DY1332" s="6"/>
      <c r="DZ1332" s="6"/>
      <c r="EA1332" s="6"/>
      <c r="EB1332" s="6"/>
      <c r="EC1332" s="6"/>
      <c r="ED1332" s="6"/>
      <c r="EE1332" s="6"/>
      <c r="EF1332" s="6"/>
      <c r="EG1332" s="6"/>
      <c r="EH1332" s="6"/>
      <c r="EI1332" s="6"/>
      <c r="EJ1332" s="6"/>
      <c r="EK1332" s="6"/>
      <c r="EL1332" s="6"/>
      <c r="EM1332" s="6"/>
      <c r="EN1332" s="6"/>
      <c r="EO1332" s="6"/>
      <c r="EP1332" s="6"/>
      <c r="EQ1332" s="6"/>
      <c r="ER1332" s="6"/>
      <c r="ES1332" s="6"/>
      <c r="ET1332" s="6"/>
      <c r="EU1332" s="6"/>
      <c r="EV1332" s="6"/>
      <c r="EW1332" s="6"/>
      <c r="EX1332" s="6"/>
      <c r="EY1332" s="6"/>
      <c r="EZ1332" s="6"/>
      <c r="FA1332" s="6"/>
      <c r="FB1332" s="6"/>
      <c r="FC1332" s="6"/>
      <c r="FD1332" s="6"/>
      <c r="FE1332" s="6"/>
      <c r="FF1332" s="6"/>
      <c r="FG1332" s="6"/>
      <c r="FH1332" s="6"/>
      <c r="FI1332" s="6"/>
      <c r="FJ1332" s="6"/>
      <c r="FK1332" s="6"/>
      <c r="FL1332" s="6"/>
      <c r="FM1332" s="6"/>
      <c r="FN1332" s="6"/>
      <c r="FO1332" s="6"/>
      <c r="FP1332" s="6"/>
      <c r="FQ1332" s="6"/>
      <c r="FR1332" s="6"/>
      <c r="FS1332" s="6"/>
      <c r="FT1332" s="6"/>
      <c r="FU1332" s="6"/>
      <c r="FV1332" s="6"/>
      <c r="FW1332" s="6"/>
      <c r="FX1332" s="6"/>
      <c r="FY1332" s="6"/>
      <c r="FZ1332" s="6"/>
      <c r="GA1332" s="6"/>
      <c r="GB1332" s="6"/>
      <c r="GC1332" s="6"/>
      <c r="GD1332" s="6"/>
      <c r="GE1332" s="6"/>
      <c r="GF1332" s="6"/>
      <c r="GG1332" s="6"/>
      <c r="GH1332" s="6"/>
      <c r="GI1332" s="6"/>
      <c r="GJ1332" s="6"/>
      <c r="GK1332" s="6"/>
      <c r="GL1332" s="6"/>
      <c r="GM1332" s="6"/>
      <c r="GN1332" s="6"/>
      <c r="GO1332" s="6"/>
      <c r="GP1332" s="6"/>
      <c r="GQ1332" s="6"/>
      <c r="GR1332" s="6"/>
      <c r="GS1332" s="6"/>
      <c r="GT1332" s="6"/>
      <c r="GU1332" s="6"/>
      <c r="GV1332" s="6"/>
      <c r="GW1332" s="6"/>
      <c r="GX1332" s="6"/>
      <c r="GY1332" s="6"/>
      <c r="GZ1332" s="6"/>
    </row>
    <row r="1333" spans="1:208" x14ac:dyDescent="0.15">
      <c r="A1333" s="153">
        <f t="shared" si="379"/>
        <v>43949</v>
      </c>
      <c r="B1333" s="23" t="str">
        <f t="shared" ca="1" si="389"/>
        <v>n.d</v>
      </c>
      <c r="C1333" s="18">
        <f t="shared" si="380"/>
        <v>142000</v>
      </c>
      <c r="D1333" s="17">
        <f ca="1">IF(A1333&lt;$B$1,VLOOKUP(A1333,[1]DI!$A$4:$B$15000,2,FALSE),0)</f>
        <v>0</v>
      </c>
      <c r="E1333" s="18">
        <f t="shared" ca="1" si="374"/>
        <v>1</v>
      </c>
      <c r="F1333" s="18">
        <f ca="1">(TRUNC(PRODUCT($E$12:$E1332),16))</f>
        <v>1.19285434303586</v>
      </c>
      <c r="G1333" s="18">
        <f t="shared" ca="1" si="391"/>
        <v>1.19285434303586</v>
      </c>
      <c r="H1333" s="18">
        <f t="shared" ca="1" si="375"/>
        <v>1</v>
      </c>
      <c r="I1333" s="17">
        <f t="shared" si="381"/>
        <v>0.03</v>
      </c>
      <c r="J1333" s="5">
        <f t="shared" si="382"/>
        <v>43906</v>
      </c>
      <c r="K1333" s="2">
        <f t="shared" si="383"/>
        <v>29</v>
      </c>
      <c r="L1333" s="27">
        <f t="shared" si="384"/>
        <v>29</v>
      </c>
      <c r="M1333" s="14">
        <f t="shared" si="376"/>
        <v>1.0034073999999999</v>
      </c>
      <c r="N1333" s="14">
        <f t="shared" ca="1" si="377"/>
        <v>1.0034073999999999</v>
      </c>
      <c r="O1333" s="27">
        <f t="shared" si="390"/>
        <v>0</v>
      </c>
      <c r="P1333" s="18">
        <f t="shared" ca="1" si="378"/>
        <v>483.85079998999998</v>
      </c>
      <c r="Q1333" s="3">
        <f t="shared" si="385"/>
        <v>0</v>
      </c>
      <c r="R1333" s="4" t="str">
        <f t="shared" si="386"/>
        <v>A+J=</v>
      </c>
      <c r="S1333" s="5">
        <f t="shared" si="387"/>
        <v>44089</v>
      </c>
      <c r="T1333" s="8">
        <f t="shared" si="388"/>
        <v>0</v>
      </c>
      <c r="U1333" s="7"/>
      <c r="V1333" s="7"/>
      <c r="W1333" s="7"/>
      <c r="X1333" s="8"/>
      <c r="Y1333" s="6"/>
      <c r="Z1333" s="7"/>
      <c r="AA1333" s="8"/>
      <c r="AB1333" s="8"/>
      <c r="AC1333" s="8"/>
      <c r="AD1333" s="7"/>
      <c r="AE1333" s="9"/>
      <c r="AF1333" s="7"/>
      <c r="AG1333" s="7"/>
      <c r="AH1333" s="6"/>
      <c r="AI1333" s="6"/>
      <c r="AJ1333" s="6"/>
      <c r="AK1333" s="6"/>
      <c r="AL1333" s="6"/>
      <c r="AM1333" s="6"/>
      <c r="AN1333" s="6"/>
      <c r="AO1333" s="6"/>
      <c r="AP1333" s="6"/>
      <c r="AQ1333" s="6"/>
      <c r="AR1333" s="6"/>
      <c r="AS1333" s="6"/>
      <c r="AT1333" s="6"/>
      <c r="AU1333" s="6"/>
      <c r="AV1333" s="6"/>
      <c r="AW1333" s="6"/>
      <c r="AX1333" s="6"/>
      <c r="AY1333" s="6"/>
      <c r="AZ1333" s="6"/>
      <c r="BA1333" s="6"/>
      <c r="BB1333" s="6"/>
      <c r="BC1333" s="6"/>
      <c r="BD1333" s="6"/>
      <c r="BE1333" s="6"/>
      <c r="BF1333" s="6"/>
      <c r="BG1333" s="6"/>
      <c r="BH1333" s="6"/>
      <c r="BI1333" s="6"/>
      <c r="BJ1333" s="6"/>
      <c r="BK1333" s="6"/>
      <c r="BL1333" s="6"/>
      <c r="BM1333" s="6"/>
      <c r="BN1333" s="6"/>
      <c r="BO1333" s="6"/>
      <c r="BP1333" s="6"/>
      <c r="BQ1333" s="6"/>
      <c r="BR1333" s="6"/>
      <c r="BS1333" s="6"/>
      <c r="BT1333" s="6"/>
      <c r="BU1333" s="6"/>
      <c r="BV1333" s="6"/>
      <c r="BW1333" s="6"/>
      <c r="BX1333" s="6"/>
      <c r="BY1333" s="6"/>
      <c r="BZ1333" s="6"/>
      <c r="CA1333" s="6"/>
      <c r="CB1333" s="6"/>
      <c r="CC1333" s="6"/>
      <c r="CD1333" s="6"/>
      <c r="CE1333" s="6"/>
      <c r="CF1333" s="6"/>
      <c r="CG1333" s="6"/>
      <c r="CH1333" s="6"/>
      <c r="CI1333" s="6"/>
      <c r="CJ1333" s="6"/>
      <c r="CK1333" s="6"/>
      <c r="CL1333" s="6"/>
      <c r="CM1333" s="6"/>
      <c r="CN1333" s="6"/>
      <c r="CO1333" s="6"/>
      <c r="CP1333" s="6"/>
      <c r="CQ1333" s="6"/>
      <c r="CR1333" s="6"/>
      <c r="CS1333" s="6"/>
      <c r="CT1333" s="6"/>
      <c r="CU1333" s="6"/>
      <c r="CV1333" s="6"/>
      <c r="CW1333" s="6"/>
      <c r="CX1333" s="6"/>
      <c r="CY1333" s="6"/>
      <c r="CZ1333" s="6"/>
      <c r="DA1333" s="6"/>
      <c r="DB1333" s="6"/>
      <c r="DC1333" s="6"/>
      <c r="DD1333" s="6"/>
      <c r="DE1333" s="6"/>
      <c r="DF1333" s="6"/>
      <c r="DG1333" s="6"/>
      <c r="DH1333" s="6"/>
      <c r="DI1333" s="6"/>
      <c r="DJ1333" s="6"/>
      <c r="DK1333" s="6"/>
      <c r="DL1333" s="6"/>
      <c r="DM1333" s="6"/>
      <c r="DN1333" s="6"/>
      <c r="DO1333" s="6"/>
      <c r="DP1333" s="6"/>
      <c r="DQ1333" s="6"/>
      <c r="DR1333" s="6"/>
      <c r="DS1333" s="6"/>
      <c r="DT1333" s="6"/>
      <c r="DU1333" s="6"/>
      <c r="DV1333" s="6"/>
      <c r="DW1333" s="6"/>
      <c r="DX1333" s="6"/>
      <c r="DY1333" s="6"/>
      <c r="DZ1333" s="6"/>
      <c r="EA1333" s="6"/>
      <c r="EB1333" s="6"/>
      <c r="EC1333" s="6"/>
      <c r="ED1333" s="6"/>
      <c r="EE1333" s="6"/>
      <c r="EF1333" s="6"/>
      <c r="EG1333" s="6"/>
      <c r="EH1333" s="6"/>
      <c r="EI1333" s="6"/>
      <c r="EJ1333" s="6"/>
      <c r="EK1333" s="6"/>
      <c r="EL1333" s="6"/>
      <c r="EM1333" s="6"/>
      <c r="EN1333" s="6"/>
      <c r="EO1333" s="6"/>
      <c r="EP1333" s="6"/>
      <c r="EQ1333" s="6"/>
      <c r="ER1333" s="6"/>
      <c r="ES1333" s="6"/>
      <c r="ET1333" s="6"/>
      <c r="EU1333" s="6"/>
      <c r="EV1333" s="6"/>
      <c r="EW1333" s="6"/>
      <c r="EX1333" s="6"/>
      <c r="EY1333" s="6"/>
      <c r="EZ1333" s="6"/>
      <c r="FA1333" s="6"/>
      <c r="FB1333" s="6"/>
      <c r="FC1333" s="6"/>
      <c r="FD1333" s="6"/>
      <c r="FE1333" s="6"/>
      <c r="FF1333" s="6"/>
      <c r="FG1333" s="6"/>
      <c r="FH1333" s="6"/>
      <c r="FI1333" s="6"/>
      <c r="FJ1333" s="6"/>
      <c r="FK1333" s="6"/>
      <c r="FL1333" s="6"/>
      <c r="FM1333" s="6"/>
      <c r="FN1333" s="6"/>
      <c r="FO1333" s="6"/>
      <c r="FP1333" s="6"/>
      <c r="FQ1333" s="6"/>
      <c r="FR1333" s="6"/>
      <c r="FS1333" s="6"/>
      <c r="FT1333" s="6"/>
      <c r="FU1333" s="6"/>
      <c r="FV1333" s="6"/>
      <c r="FW1333" s="6"/>
      <c r="FX1333" s="6"/>
      <c r="FY1333" s="6"/>
      <c r="FZ1333" s="6"/>
      <c r="GA1333" s="6"/>
      <c r="GB1333" s="6"/>
      <c r="GC1333" s="6"/>
      <c r="GD1333" s="6"/>
      <c r="GE1333" s="6"/>
      <c r="GF1333" s="6"/>
      <c r="GG1333" s="6"/>
      <c r="GH1333" s="6"/>
      <c r="GI1333" s="6"/>
      <c r="GJ1333" s="6"/>
      <c r="GK1333" s="6"/>
      <c r="GL1333" s="6"/>
      <c r="GM1333" s="6"/>
      <c r="GN1333" s="6"/>
      <c r="GO1333" s="6"/>
      <c r="GP1333" s="6"/>
      <c r="GQ1333" s="6"/>
      <c r="GR1333" s="6"/>
      <c r="GS1333" s="6"/>
      <c r="GT1333" s="6"/>
      <c r="GU1333" s="6"/>
      <c r="GV1333" s="6"/>
      <c r="GW1333" s="6"/>
      <c r="GX1333" s="6"/>
      <c r="GY1333" s="6"/>
      <c r="GZ1333" s="6"/>
    </row>
    <row r="1334" spans="1:208" x14ac:dyDescent="0.15">
      <c r="A1334" s="153">
        <f t="shared" si="379"/>
        <v>43950</v>
      </c>
      <c r="B1334" s="23" t="str">
        <f t="shared" ca="1" si="389"/>
        <v>n.d</v>
      </c>
      <c r="C1334" s="18">
        <f t="shared" si="380"/>
        <v>142000</v>
      </c>
      <c r="D1334" s="17">
        <f ca="1">IF(A1334&lt;$B$1,VLOOKUP(A1334,[1]DI!$A$4:$B$15000,2,FALSE),0)</f>
        <v>0</v>
      </c>
      <c r="E1334" s="18">
        <f t="shared" ca="1" si="374"/>
        <v>1</v>
      </c>
      <c r="F1334" s="18">
        <f ca="1">(TRUNC(PRODUCT($E$12:$E1333),16))</f>
        <v>1.19285434303586</v>
      </c>
      <c r="G1334" s="18">
        <f t="shared" ca="1" si="391"/>
        <v>1.19285434303586</v>
      </c>
      <c r="H1334" s="18">
        <f t="shared" ca="1" si="375"/>
        <v>1</v>
      </c>
      <c r="I1334" s="17">
        <f t="shared" si="381"/>
        <v>0.03</v>
      </c>
      <c r="J1334" s="5">
        <f t="shared" si="382"/>
        <v>43906</v>
      </c>
      <c r="K1334" s="2">
        <f t="shared" si="383"/>
        <v>30</v>
      </c>
      <c r="L1334" s="27">
        <f t="shared" si="384"/>
        <v>30</v>
      </c>
      <c r="M1334" s="14">
        <f t="shared" si="376"/>
        <v>1.0035251039999999</v>
      </c>
      <c r="N1334" s="14">
        <f t="shared" ca="1" si="377"/>
        <v>1.0035251039999999</v>
      </c>
      <c r="O1334" s="27">
        <f t="shared" si="390"/>
        <v>0</v>
      </c>
      <c r="P1334" s="18">
        <f t="shared" ca="1" si="378"/>
        <v>500.56476799000001</v>
      </c>
      <c r="Q1334" s="3">
        <f t="shared" si="385"/>
        <v>0</v>
      </c>
      <c r="R1334" s="4" t="str">
        <f t="shared" si="386"/>
        <v>A+J=</v>
      </c>
      <c r="S1334" s="5">
        <f t="shared" si="387"/>
        <v>44089</v>
      </c>
      <c r="T1334" s="8">
        <f t="shared" si="388"/>
        <v>0</v>
      </c>
      <c r="U1334" s="7"/>
      <c r="V1334" s="7"/>
      <c r="W1334" s="7"/>
      <c r="X1334" s="8"/>
      <c r="Y1334" s="6"/>
      <c r="Z1334" s="7"/>
      <c r="AA1334" s="8"/>
      <c r="AB1334" s="8"/>
      <c r="AC1334" s="8"/>
      <c r="AD1334" s="7"/>
      <c r="AE1334" s="9"/>
      <c r="AF1334" s="7"/>
      <c r="AG1334" s="7"/>
      <c r="AH1334" s="6"/>
      <c r="AI1334" s="6"/>
      <c r="AJ1334" s="6"/>
      <c r="AK1334" s="6"/>
      <c r="AL1334" s="6"/>
      <c r="AM1334" s="6"/>
      <c r="AN1334" s="6"/>
      <c r="AO1334" s="6"/>
      <c r="AP1334" s="6"/>
      <c r="AQ1334" s="6"/>
      <c r="AR1334" s="6"/>
      <c r="AS1334" s="6"/>
      <c r="AT1334" s="6"/>
      <c r="AU1334" s="6"/>
      <c r="AV1334" s="6"/>
      <c r="AW1334" s="6"/>
      <c r="AX1334" s="6"/>
      <c r="AY1334" s="6"/>
      <c r="AZ1334" s="6"/>
      <c r="BA1334" s="6"/>
      <c r="BB1334" s="6"/>
      <c r="BC1334" s="6"/>
      <c r="BD1334" s="6"/>
      <c r="BE1334" s="6"/>
      <c r="BF1334" s="6"/>
      <c r="BG1334" s="6"/>
      <c r="BH1334" s="6"/>
      <c r="BI1334" s="6"/>
      <c r="BJ1334" s="6"/>
      <c r="BK1334" s="6"/>
      <c r="BL1334" s="6"/>
      <c r="BM1334" s="6"/>
      <c r="BN1334" s="6"/>
      <c r="BO1334" s="6"/>
      <c r="BP1334" s="6"/>
      <c r="BQ1334" s="6"/>
      <c r="BR1334" s="6"/>
      <c r="BS1334" s="6"/>
      <c r="BT1334" s="6"/>
      <c r="BU1334" s="6"/>
      <c r="BV1334" s="6"/>
      <c r="BW1334" s="6"/>
      <c r="BX1334" s="6"/>
      <c r="BY1334" s="6"/>
      <c r="BZ1334" s="6"/>
      <c r="CA1334" s="6"/>
      <c r="CB1334" s="6"/>
      <c r="CC1334" s="6"/>
      <c r="CD1334" s="6"/>
      <c r="CE1334" s="6"/>
      <c r="CF1334" s="6"/>
      <c r="CG1334" s="6"/>
      <c r="CH1334" s="6"/>
      <c r="CI1334" s="6"/>
      <c r="CJ1334" s="6"/>
      <c r="CK1334" s="6"/>
      <c r="CL1334" s="6"/>
      <c r="CM1334" s="6"/>
      <c r="CN1334" s="6"/>
      <c r="CO1334" s="6"/>
      <c r="CP1334" s="6"/>
      <c r="CQ1334" s="6"/>
      <c r="CR1334" s="6"/>
      <c r="CS1334" s="6"/>
      <c r="CT1334" s="6"/>
      <c r="CU1334" s="6"/>
      <c r="CV1334" s="6"/>
      <c r="CW1334" s="6"/>
      <c r="CX1334" s="6"/>
      <c r="CY1334" s="6"/>
      <c r="CZ1334" s="6"/>
      <c r="DA1334" s="6"/>
      <c r="DB1334" s="6"/>
      <c r="DC1334" s="6"/>
      <c r="DD1334" s="6"/>
      <c r="DE1334" s="6"/>
      <c r="DF1334" s="6"/>
      <c r="DG1334" s="6"/>
      <c r="DH1334" s="6"/>
      <c r="DI1334" s="6"/>
      <c r="DJ1334" s="6"/>
      <c r="DK1334" s="6"/>
      <c r="DL1334" s="6"/>
      <c r="DM1334" s="6"/>
      <c r="DN1334" s="6"/>
      <c r="DO1334" s="6"/>
      <c r="DP1334" s="6"/>
      <c r="DQ1334" s="6"/>
      <c r="DR1334" s="6"/>
      <c r="DS1334" s="6"/>
      <c r="DT1334" s="6"/>
      <c r="DU1334" s="6"/>
      <c r="DV1334" s="6"/>
      <c r="DW1334" s="6"/>
      <c r="DX1334" s="6"/>
      <c r="DY1334" s="6"/>
      <c r="DZ1334" s="6"/>
      <c r="EA1334" s="6"/>
      <c r="EB1334" s="6"/>
      <c r="EC1334" s="6"/>
      <c r="ED1334" s="6"/>
      <c r="EE1334" s="6"/>
      <c r="EF1334" s="6"/>
      <c r="EG1334" s="6"/>
      <c r="EH1334" s="6"/>
      <c r="EI1334" s="6"/>
      <c r="EJ1334" s="6"/>
      <c r="EK1334" s="6"/>
      <c r="EL1334" s="6"/>
      <c r="EM1334" s="6"/>
      <c r="EN1334" s="6"/>
      <c r="EO1334" s="6"/>
      <c r="EP1334" s="6"/>
      <c r="EQ1334" s="6"/>
      <c r="ER1334" s="6"/>
      <c r="ES1334" s="6"/>
      <c r="ET1334" s="6"/>
      <c r="EU1334" s="6"/>
      <c r="EV1334" s="6"/>
      <c r="EW1334" s="6"/>
      <c r="EX1334" s="6"/>
      <c r="EY1334" s="6"/>
      <c r="EZ1334" s="6"/>
      <c r="FA1334" s="6"/>
      <c r="FB1334" s="6"/>
      <c r="FC1334" s="6"/>
      <c r="FD1334" s="6"/>
      <c r="FE1334" s="6"/>
      <c r="FF1334" s="6"/>
      <c r="FG1334" s="6"/>
      <c r="FH1334" s="6"/>
      <c r="FI1334" s="6"/>
      <c r="FJ1334" s="6"/>
      <c r="FK1334" s="6"/>
      <c r="FL1334" s="6"/>
      <c r="FM1334" s="6"/>
      <c r="FN1334" s="6"/>
      <c r="FO1334" s="6"/>
      <c r="FP1334" s="6"/>
      <c r="FQ1334" s="6"/>
      <c r="FR1334" s="6"/>
      <c r="FS1334" s="6"/>
      <c r="FT1334" s="6"/>
      <c r="FU1334" s="6"/>
      <c r="FV1334" s="6"/>
      <c r="FW1334" s="6"/>
      <c r="FX1334" s="6"/>
      <c r="FY1334" s="6"/>
      <c r="FZ1334" s="6"/>
      <c r="GA1334" s="6"/>
      <c r="GB1334" s="6"/>
      <c r="GC1334" s="6"/>
      <c r="GD1334" s="6"/>
      <c r="GE1334" s="6"/>
      <c r="GF1334" s="6"/>
      <c r="GG1334" s="6"/>
      <c r="GH1334" s="6"/>
      <c r="GI1334" s="6"/>
      <c r="GJ1334" s="6"/>
      <c r="GK1334" s="6"/>
      <c r="GL1334" s="6"/>
      <c r="GM1334" s="6"/>
      <c r="GN1334" s="6"/>
      <c r="GO1334" s="6"/>
      <c r="GP1334" s="6"/>
      <c r="GQ1334" s="6"/>
      <c r="GR1334" s="6"/>
      <c r="GS1334" s="6"/>
      <c r="GT1334" s="6"/>
      <c r="GU1334" s="6"/>
      <c r="GV1334" s="6"/>
      <c r="GW1334" s="6"/>
      <c r="GX1334" s="6"/>
      <c r="GY1334" s="6"/>
      <c r="GZ1334" s="6"/>
    </row>
    <row r="1335" spans="1:208" x14ac:dyDescent="0.15">
      <c r="A1335" s="153">
        <f t="shared" si="379"/>
        <v>43951</v>
      </c>
      <c r="B1335" s="23" t="str">
        <f t="shared" ca="1" si="389"/>
        <v>n.d</v>
      </c>
      <c r="C1335" s="18">
        <f t="shared" si="380"/>
        <v>142000</v>
      </c>
      <c r="D1335" s="17">
        <f ca="1">IF(A1335&lt;$B$1,VLOOKUP(A1335,[1]DI!$A$4:$B$15000,2,FALSE),0)</f>
        <v>0</v>
      </c>
      <c r="E1335" s="18">
        <f t="shared" ca="1" si="374"/>
        <v>1</v>
      </c>
      <c r="F1335" s="18">
        <f ca="1">(TRUNC(PRODUCT($E$12:$E1334),16))</f>
        <v>1.19285434303586</v>
      </c>
      <c r="G1335" s="18">
        <f t="shared" ca="1" si="391"/>
        <v>1.19285434303586</v>
      </c>
      <c r="H1335" s="18">
        <f t="shared" ca="1" si="375"/>
        <v>1</v>
      </c>
      <c r="I1335" s="17">
        <f t="shared" si="381"/>
        <v>0.03</v>
      </c>
      <c r="J1335" s="5">
        <f t="shared" si="382"/>
        <v>43906</v>
      </c>
      <c r="K1335" s="2">
        <f t="shared" si="383"/>
        <v>31</v>
      </c>
      <c r="L1335" s="27">
        <f t="shared" si="384"/>
        <v>31</v>
      </c>
      <c r="M1335" s="14">
        <f t="shared" si="376"/>
        <v>1.0036428209999999</v>
      </c>
      <c r="N1335" s="14">
        <f t="shared" ca="1" si="377"/>
        <v>1.0036428209999999</v>
      </c>
      <c r="O1335" s="27">
        <f t="shared" si="390"/>
        <v>0</v>
      </c>
      <c r="P1335" s="18">
        <f t="shared" ca="1" si="378"/>
        <v>517.28058198999997</v>
      </c>
      <c r="Q1335" s="3">
        <f t="shared" si="385"/>
        <v>0</v>
      </c>
      <c r="R1335" s="4" t="str">
        <f t="shared" si="386"/>
        <v>A+J=</v>
      </c>
      <c r="S1335" s="5">
        <f t="shared" si="387"/>
        <v>44089</v>
      </c>
      <c r="T1335" s="8">
        <f t="shared" si="388"/>
        <v>0</v>
      </c>
      <c r="U1335" s="7"/>
      <c r="V1335" s="7"/>
      <c r="W1335" s="7"/>
      <c r="X1335" s="8"/>
      <c r="Y1335" s="6"/>
      <c r="Z1335" s="7"/>
      <c r="AA1335" s="8"/>
      <c r="AB1335" s="8"/>
      <c r="AC1335" s="8"/>
      <c r="AD1335" s="7"/>
      <c r="AE1335" s="9"/>
      <c r="AF1335" s="7"/>
      <c r="AG1335" s="7"/>
      <c r="AH1335" s="6"/>
      <c r="AI1335" s="6"/>
      <c r="AJ1335" s="6"/>
      <c r="AK1335" s="6"/>
      <c r="AL1335" s="6"/>
      <c r="AM1335" s="6"/>
      <c r="AN1335" s="6"/>
      <c r="AO1335" s="6"/>
      <c r="AP1335" s="6"/>
      <c r="AQ1335" s="6"/>
      <c r="AR1335" s="6"/>
      <c r="AS1335" s="6"/>
      <c r="AT1335" s="6"/>
      <c r="AU1335" s="6"/>
      <c r="AV1335" s="6"/>
      <c r="AW1335" s="6"/>
      <c r="AX1335" s="6"/>
      <c r="AY1335" s="6"/>
      <c r="AZ1335" s="6"/>
      <c r="BA1335" s="6"/>
      <c r="BB1335" s="6"/>
      <c r="BC1335" s="6"/>
      <c r="BD1335" s="6"/>
      <c r="BE1335" s="6"/>
      <c r="BF1335" s="6"/>
      <c r="BG1335" s="6"/>
      <c r="BH1335" s="6"/>
      <c r="BI1335" s="6"/>
      <c r="BJ1335" s="6"/>
      <c r="BK1335" s="6"/>
      <c r="BL1335" s="6"/>
      <c r="BM1335" s="6"/>
      <c r="BN1335" s="6"/>
      <c r="BO1335" s="6"/>
      <c r="BP1335" s="6"/>
      <c r="BQ1335" s="6"/>
      <c r="BR1335" s="6"/>
      <c r="BS1335" s="6"/>
      <c r="BT1335" s="6"/>
      <c r="BU1335" s="6"/>
      <c r="BV1335" s="6"/>
      <c r="BW1335" s="6"/>
      <c r="BX1335" s="6"/>
      <c r="BY1335" s="6"/>
      <c r="BZ1335" s="6"/>
      <c r="CA1335" s="6"/>
      <c r="CB1335" s="6"/>
      <c r="CC1335" s="6"/>
      <c r="CD1335" s="6"/>
      <c r="CE1335" s="6"/>
      <c r="CF1335" s="6"/>
      <c r="CG1335" s="6"/>
      <c r="CH1335" s="6"/>
      <c r="CI1335" s="6"/>
      <c r="CJ1335" s="6"/>
      <c r="CK1335" s="6"/>
      <c r="CL1335" s="6"/>
      <c r="CM1335" s="6"/>
      <c r="CN1335" s="6"/>
      <c r="CO1335" s="6"/>
      <c r="CP1335" s="6"/>
      <c r="CQ1335" s="6"/>
      <c r="CR1335" s="6"/>
      <c r="CS1335" s="6"/>
      <c r="CT1335" s="6"/>
      <c r="CU1335" s="6"/>
      <c r="CV1335" s="6"/>
      <c r="CW1335" s="6"/>
      <c r="CX1335" s="6"/>
      <c r="CY1335" s="6"/>
      <c r="CZ1335" s="6"/>
      <c r="DA1335" s="6"/>
      <c r="DB1335" s="6"/>
      <c r="DC1335" s="6"/>
      <c r="DD1335" s="6"/>
      <c r="DE1335" s="6"/>
      <c r="DF1335" s="6"/>
      <c r="DG1335" s="6"/>
      <c r="DH1335" s="6"/>
      <c r="DI1335" s="6"/>
      <c r="DJ1335" s="6"/>
      <c r="DK1335" s="6"/>
      <c r="DL1335" s="6"/>
      <c r="DM1335" s="6"/>
      <c r="DN1335" s="6"/>
      <c r="DO1335" s="6"/>
      <c r="DP1335" s="6"/>
      <c r="DQ1335" s="6"/>
      <c r="DR1335" s="6"/>
      <c r="DS1335" s="6"/>
      <c r="DT1335" s="6"/>
      <c r="DU1335" s="6"/>
      <c r="DV1335" s="6"/>
      <c r="DW1335" s="6"/>
      <c r="DX1335" s="6"/>
      <c r="DY1335" s="6"/>
      <c r="DZ1335" s="6"/>
      <c r="EA1335" s="6"/>
      <c r="EB1335" s="6"/>
      <c r="EC1335" s="6"/>
      <c r="ED1335" s="6"/>
      <c r="EE1335" s="6"/>
      <c r="EF1335" s="6"/>
      <c r="EG1335" s="6"/>
      <c r="EH1335" s="6"/>
      <c r="EI1335" s="6"/>
      <c r="EJ1335" s="6"/>
      <c r="EK1335" s="6"/>
      <c r="EL1335" s="6"/>
      <c r="EM1335" s="6"/>
      <c r="EN1335" s="6"/>
      <c r="EO1335" s="6"/>
      <c r="EP1335" s="6"/>
      <c r="EQ1335" s="6"/>
      <c r="ER1335" s="6"/>
      <c r="ES1335" s="6"/>
      <c r="ET1335" s="6"/>
      <c r="EU1335" s="6"/>
      <c r="EV1335" s="6"/>
      <c r="EW1335" s="6"/>
      <c r="EX1335" s="6"/>
      <c r="EY1335" s="6"/>
      <c r="EZ1335" s="6"/>
      <c r="FA1335" s="6"/>
      <c r="FB1335" s="6"/>
      <c r="FC1335" s="6"/>
      <c r="FD1335" s="6"/>
      <c r="FE1335" s="6"/>
      <c r="FF1335" s="6"/>
      <c r="FG1335" s="6"/>
      <c r="FH1335" s="6"/>
      <c r="FI1335" s="6"/>
      <c r="FJ1335" s="6"/>
      <c r="FK1335" s="6"/>
      <c r="FL1335" s="6"/>
      <c r="FM1335" s="6"/>
      <c r="FN1335" s="6"/>
      <c r="FO1335" s="6"/>
      <c r="FP1335" s="6"/>
      <c r="FQ1335" s="6"/>
      <c r="FR1335" s="6"/>
      <c r="FS1335" s="6"/>
      <c r="FT1335" s="6"/>
      <c r="FU1335" s="6"/>
      <c r="FV1335" s="6"/>
      <c r="FW1335" s="6"/>
      <c r="FX1335" s="6"/>
      <c r="FY1335" s="6"/>
      <c r="FZ1335" s="6"/>
      <c r="GA1335" s="6"/>
      <c r="GB1335" s="6"/>
      <c r="GC1335" s="6"/>
      <c r="GD1335" s="6"/>
      <c r="GE1335" s="6"/>
      <c r="GF1335" s="6"/>
      <c r="GG1335" s="6"/>
      <c r="GH1335" s="6"/>
      <c r="GI1335" s="6"/>
      <c r="GJ1335" s="6"/>
      <c r="GK1335" s="6"/>
      <c r="GL1335" s="6"/>
      <c r="GM1335" s="6"/>
      <c r="GN1335" s="6"/>
      <c r="GO1335" s="6"/>
      <c r="GP1335" s="6"/>
      <c r="GQ1335" s="6"/>
      <c r="GR1335" s="6"/>
      <c r="GS1335" s="6"/>
      <c r="GT1335" s="6"/>
      <c r="GU1335" s="6"/>
      <c r="GV1335" s="6"/>
      <c r="GW1335" s="6"/>
      <c r="GX1335" s="6"/>
      <c r="GY1335" s="6"/>
      <c r="GZ1335" s="6"/>
    </row>
    <row r="1336" spans="1:208" x14ac:dyDescent="0.15">
      <c r="A1336" s="153">
        <f t="shared" si="379"/>
        <v>43952</v>
      </c>
      <c r="B1336" s="23" t="str">
        <f t="shared" ca="1" si="389"/>
        <v>n.d</v>
      </c>
      <c r="C1336" s="18">
        <f t="shared" si="380"/>
        <v>142000</v>
      </c>
      <c r="D1336" s="17">
        <f ca="1">IF(A1336&lt;$B$1,VLOOKUP(A1336,[1]DI!$A$4:$B$15000,2,FALSE),0)</f>
        <v>0</v>
      </c>
      <c r="E1336" s="18">
        <f t="shared" ca="1" si="374"/>
        <v>1</v>
      </c>
      <c r="F1336" s="18">
        <f ca="1">(TRUNC(PRODUCT($E$12:$E1335),16))</f>
        <v>1.19285434303586</v>
      </c>
      <c r="G1336" s="18">
        <f t="shared" ca="1" si="391"/>
        <v>1.19285434303586</v>
      </c>
      <c r="H1336" s="18">
        <f t="shared" ca="1" si="375"/>
        <v>1</v>
      </c>
      <c r="I1336" s="17">
        <f t="shared" si="381"/>
        <v>0.03</v>
      </c>
      <c r="J1336" s="5">
        <f t="shared" si="382"/>
        <v>43906</v>
      </c>
      <c r="K1336" s="2">
        <f t="shared" si="383"/>
        <v>31</v>
      </c>
      <c r="L1336" s="27">
        <f t="shared" si="384"/>
        <v>32</v>
      </c>
      <c r="M1336" s="14">
        <f t="shared" si="376"/>
        <v>1.0037605519999999</v>
      </c>
      <c r="N1336" s="14">
        <f t="shared" ca="1" si="377"/>
        <v>1.0037605519999999</v>
      </c>
      <c r="O1336" s="27">
        <f t="shared" si="390"/>
        <v>0</v>
      </c>
      <c r="P1336" s="18">
        <f t="shared" ca="1" si="378"/>
        <v>533.99838398999998</v>
      </c>
      <c r="Q1336" s="3">
        <f t="shared" si="385"/>
        <v>0</v>
      </c>
      <c r="R1336" s="4" t="str">
        <f t="shared" si="386"/>
        <v>A+J=</v>
      </c>
      <c r="S1336" s="5">
        <f t="shared" si="387"/>
        <v>44089</v>
      </c>
      <c r="T1336" s="8">
        <f t="shared" si="388"/>
        <v>0</v>
      </c>
      <c r="U1336" s="7"/>
      <c r="V1336" s="7"/>
      <c r="W1336" s="7"/>
      <c r="X1336" s="8"/>
      <c r="Y1336" s="6"/>
      <c r="Z1336" s="7"/>
      <c r="AA1336" s="8"/>
      <c r="AB1336" s="8"/>
      <c r="AC1336" s="8"/>
      <c r="AD1336" s="7"/>
      <c r="AE1336" s="9"/>
      <c r="AF1336" s="7"/>
      <c r="AG1336" s="7"/>
      <c r="AH1336" s="6"/>
      <c r="AI1336" s="6"/>
      <c r="AJ1336" s="6"/>
      <c r="AK1336" s="6"/>
      <c r="AL1336" s="6"/>
      <c r="AM1336" s="6"/>
      <c r="AN1336" s="6"/>
      <c r="AO1336" s="6"/>
      <c r="AP1336" s="6"/>
      <c r="AQ1336" s="6"/>
      <c r="AR1336" s="6"/>
      <c r="AS1336" s="6"/>
      <c r="AT1336" s="6"/>
      <c r="AU1336" s="6"/>
      <c r="AV1336" s="6"/>
      <c r="AW1336" s="6"/>
      <c r="AX1336" s="6"/>
      <c r="AY1336" s="6"/>
      <c r="AZ1336" s="6"/>
      <c r="BA1336" s="6"/>
      <c r="BB1336" s="6"/>
      <c r="BC1336" s="6"/>
      <c r="BD1336" s="6"/>
      <c r="BE1336" s="6"/>
      <c r="BF1336" s="6"/>
      <c r="BG1336" s="6"/>
      <c r="BH1336" s="6"/>
      <c r="BI1336" s="6"/>
      <c r="BJ1336" s="6"/>
      <c r="BK1336" s="6"/>
      <c r="BL1336" s="6"/>
      <c r="BM1336" s="6"/>
      <c r="BN1336" s="6"/>
      <c r="BO1336" s="6"/>
      <c r="BP1336" s="6"/>
      <c r="BQ1336" s="6"/>
      <c r="BR1336" s="6"/>
      <c r="BS1336" s="6"/>
      <c r="BT1336" s="6"/>
      <c r="BU1336" s="6"/>
      <c r="BV1336" s="6"/>
      <c r="BW1336" s="6"/>
      <c r="BX1336" s="6"/>
      <c r="BY1336" s="6"/>
      <c r="BZ1336" s="6"/>
      <c r="CA1336" s="6"/>
      <c r="CB1336" s="6"/>
      <c r="CC1336" s="6"/>
      <c r="CD1336" s="6"/>
      <c r="CE1336" s="6"/>
      <c r="CF1336" s="6"/>
      <c r="CG1336" s="6"/>
      <c r="CH1336" s="6"/>
      <c r="CI1336" s="6"/>
      <c r="CJ1336" s="6"/>
      <c r="CK1336" s="6"/>
      <c r="CL1336" s="6"/>
      <c r="CM1336" s="6"/>
      <c r="CN1336" s="6"/>
      <c r="CO1336" s="6"/>
      <c r="CP1336" s="6"/>
      <c r="CQ1336" s="6"/>
      <c r="CR1336" s="6"/>
      <c r="CS1336" s="6"/>
      <c r="CT1336" s="6"/>
      <c r="CU1336" s="6"/>
      <c r="CV1336" s="6"/>
      <c r="CW1336" s="6"/>
      <c r="CX1336" s="6"/>
      <c r="CY1336" s="6"/>
      <c r="CZ1336" s="6"/>
      <c r="DA1336" s="6"/>
      <c r="DB1336" s="6"/>
      <c r="DC1336" s="6"/>
      <c r="DD1336" s="6"/>
      <c r="DE1336" s="6"/>
      <c r="DF1336" s="6"/>
      <c r="DG1336" s="6"/>
      <c r="DH1336" s="6"/>
      <c r="DI1336" s="6"/>
      <c r="DJ1336" s="6"/>
      <c r="DK1336" s="6"/>
      <c r="DL1336" s="6"/>
      <c r="DM1336" s="6"/>
      <c r="DN1336" s="6"/>
      <c r="DO1336" s="6"/>
      <c r="DP1336" s="6"/>
      <c r="DQ1336" s="6"/>
      <c r="DR1336" s="6"/>
      <c r="DS1336" s="6"/>
      <c r="DT1336" s="6"/>
      <c r="DU1336" s="6"/>
      <c r="DV1336" s="6"/>
      <c r="DW1336" s="6"/>
      <c r="DX1336" s="6"/>
      <c r="DY1336" s="6"/>
      <c r="DZ1336" s="6"/>
      <c r="EA1336" s="6"/>
      <c r="EB1336" s="6"/>
      <c r="EC1336" s="6"/>
      <c r="ED1336" s="6"/>
      <c r="EE1336" s="6"/>
      <c r="EF1336" s="6"/>
      <c r="EG1336" s="6"/>
      <c r="EH1336" s="6"/>
      <c r="EI1336" s="6"/>
      <c r="EJ1336" s="6"/>
      <c r="EK1336" s="6"/>
      <c r="EL1336" s="6"/>
      <c r="EM1336" s="6"/>
      <c r="EN1336" s="6"/>
      <c r="EO1336" s="6"/>
      <c r="EP1336" s="6"/>
      <c r="EQ1336" s="6"/>
      <c r="ER1336" s="6"/>
      <c r="ES1336" s="6"/>
      <c r="ET1336" s="6"/>
      <c r="EU1336" s="6"/>
      <c r="EV1336" s="6"/>
      <c r="EW1336" s="6"/>
      <c r="EX1336" s="6"/>
      <c r="EY1336" s="6"/>
      <c r="EZ1336" s="6"/>
      <c r="FA1336" s="6"/>
      <c r="FB1336" s="6"/>
      <c r="FC1336" s="6"/>
      <c r="FD1336" s="6"/>
      <c r="FE1336" s="6"/>
      <c r="FF1336" s="6"/>
      <c r="FG1336" s="6"/>
      <c r="FH1336" s="6"/>
      <c r="FI1336" s="6"/>
      <c r="FJ1336" s="6"/>
      <c r="FK1336" s="6"/>
      <c r="FL1336" s="6"/>
      <c r="FM1336" s="6"/>
      <c r="FN1336" s="6"/>
      <c r="FO1336" s="6"/>
      <c r="FP1336" s="6"/>
      <c r="FQ1336" s="6"/>
      <c r="FR1336" s="6"/>
      <c r="FS1336" s="6"/>
      <c r="FT1336" s="6"/>
      <c r="FU1336" s="6"/>
      <c r="FV1336" s="6"/>
      <c r="FW1336" s="6"/>
      <c r="FX1336" s="6"/>
      <c r="FY1336" s="6"/>
      <c r="FZ1336" s="6"/>
      <c r="GA1336" s="6"/>
      <c r="GB1336" s="6"/>
      <c r="GC1336" s="6"/>
      <c r="GD1336" s="6"/>
      <c r="GE1336" s="6"/>
      <c r="GF1336" s="6"/>
      <c r="GG1336" s="6"/>
      <c r="GH1336" s="6"/>
      <c r="GI1336" s="6"/>
      <c r="GJ1336" s="6"/>
      <c r="GK1336" s="6"/>
      <c r="GL1336" s="6"/>
      <c r="GM1336" s="6"/>
      <c r="GN1336" s="6"/>
      <c r="GO1336" s="6"/>
      <c r="GP1336" s="6"/>
      <c r="GQ1336" s="6"/>
      <c r="GR1336" s="6"/>
      <c r="GS1336" s="6"/>
      <c r="GT1336" s="6"/>
      <c r="GU1336" s="6"/>
      <c r="GV1336" s="6"/>
      <c r="GW1336" s="6"/>
      <c r="GX1336" s="6"/>
      <c r="GY1336" s="6"/>
      <c r="GZ1336" s="6"/>
    </row>
    <row r="1337" spans="1:208" x14ac:dyDescent="0.15">
      <c r="A1337" s="153">
        <f t="shared" si="379"/>
        <v>43953</v>
      </c>
      <c r="B1337" s="23" t="str">
        <f t="shared" ca="1" si="389"/>
        <v>n.d</v>
      </c>
      <c r="C1337" s="18">
        <f t="shared" si="380"/>
        <v>142000</v>
      </c>
      <c r="D1337" s="17">
        <f ca="1">IF(A1337&lt;$B$1,VLOOKUP(A1337,[1]DI!$A$4:$B$15000,2,FALSE),0)</f>
        <v>0</v>
      </c>
      <c r="E1337" s="18">
        <f t="shared" ca="1" si="374"/>
        <v>1</v>
      </c>
      <c r="F1337" s="18">
        <f ca="1">(TRUNC(PRODUCT($E$12:$E1336),16))</f>
        <v>1.19285434303586</v>
      </c>
      <c r="G1337" s="18">
        <f t="shared" ca="1" si="391"/>
        <v>1.19285434303586</v>
      </c>
      <c r="H1337" s="18">
        <f t="shared" ca="1" si="375"/>
        <v>1</v>
      </c>
      <c r="I1337" s="17">
        <f t="shared" si="381"/>
        <v>0.03</v>
      </c>
      <c r="J1337" s="5">
        <f t="shared" si="382"/>
        <v>43906</v>
      </c>
      <c r="K1337" s="2">
        <f t="shared" si="383"/>
        <v>31</v>
      </c>
      <c r="L1337" s="27">
        <f t="shared" si="384"/>
        <v>32</v>
      </c>
      <c r="M1337" s="14">
        <f t="shared" si="376"/>
        <v>1.0037605519999999</v>
      </c>
      <c r="N1337" s="14">
        <f t="shared" ca="1" si="377"/>
        <v>1.0037605519999999</v>
      </c>
      <c r="O1337" s="27">
        <f t="shared" si="390"/>
        <v>0</v>
      </c>
      <c r="P1337" s="18">
        <f t="shared" ca="1" si="378"/>
        <v>533.99838398999998</v>
      </c>
      <c r="Q1337" s="3">
        <f t="shared" si="385"/>
        <v>0</v>
      </c>
      <c r="R1337" s="4" t="str">
        <f t="shared" si="386"/>
        <v>A+J=</v>
      </c>
      <c r="S1337" s="5">
        <f t="shared" si="387"/>
        <v>44089</v>
      </c>
      <c r="T1337" s="8">
        <f t="shared" si="388"/>
        <v>0</v>
      </c>
      <c r="U1337" s="7"/>
      <c r="V1337" s="7"/>
      <c r="W1337" s="7"/>
      <c r="X1337" s="8"/>
      <c r="Y1337" s="6"/>
      <c r="Z1337" s="7"/>
      <c r="AA1337" s="8"/>
      <c r="AB1337" s="8"/>
      <c r="AC1337" s="8"/>
      <c r="AD1337" s="7"/>
      <c r="AE1337" s="9"/>
      <c r="AF1337" s="7"/>
      <c r="AG1337" s="7"/>
      <c r="AH1337" s="6"/>
      <c r="AI1337" s="6"/>
      <c r="AJ1337" s="6"/>
      <c r="AK1337" s="6"/>
      <c r="AL1337" s="6"/>
      <c r="AM1337" s="6"/>
      <c r="AN1337" s="6"/>
      <c r="AO1337" s="6"/>
      <c r="AP1337" s="6"/>
      <c r="AQ1337" s="6"/>
      <c r="AR1337" s="6"/>
      <c r="AS1337" s="6"/>
      <c r="AT1337" s="6"/>
      <c r="AU1337" s="6"/>
      <c r="AV1337" s="6"/>
      <c r="AW1337" s="6"/>
      <c r="AX1337" s="6"/>
      <c r="AY1337" s="6"/>
      <c r="AZ1337" s="6"/>
      <c r="BA1337" s="6"/>
      <c r="BB1337" s="6"/>
      <c r="BC1337" s="6"/>
      <c r="BD1337" s="6"/>
      <c r="BE1337" s="6"/>
      <c r="BF1337" s="6"/>
      <c r="BG1337" s="6"/>
      <c r="BH1337" s="6"/>
      <c r="BI1337" s="6"/>
      <c r="BJ1337" s="6"/>
      <c r="BK1337" s="6"/>
      <c r="BL1337" s="6"/>
      <c r="BM1337" s="6"/>
      <c r="BN1337" s="6"/>
      <c r="BO1337" s="6"/>
      <c r="BP1337" s="6"/>
      <c r="BQ1337" s="6"/>
      <c r="BR1337" s="6"/>
      <c r="BS1337" s="6"/>
      <c r="BT1337" s="6"/>
      <c r="BU1337" s="6"/>
      <c r="BV1337" s="6"/>
      <c r="BW1337" s="6"/>
      <c r="BX1337" s="6"/>
      <c r="BY1337" s="6"/>
      <c r="BZ1337" s="6"/>
      <c r="CA1337" s="6"/>
      <c r="CB1337" s="6"/>
      <c r="CC1337" s="6"/>
      <c r="CD1337" s="6"/>
      <c r="CE1337" s="6"/>
      <c r="CF1337" s="6"/>
      <c r="CG1337" s="6"/>
      <c r="CH1337" s="6"/>
      <c r="CI1337" s="6"/>
      <c r="CJ1337" s="6"/>
      <c r="CK1337" s="6"/>
      <c r="CL1337" s="6"/>
      <c r="CM1337" s="6"/>
      <c r="CN1337" s="6"/>
      <c r="CO1337" s="6"/>
      <c r="CP1337" s="6"/>
      <c r="CQ1337" s="6"/>
      <c r="CR1337" s="6"/>
      <c r="CS1337" s="6"/>
      <c r="CT1337" s="6"/>
      <c r="CU1337" s="6"/>
      <c r="CV1337" s="6"/>
      <c r="CW1337" s="6"/>
      <c r="CX1337" s="6"/>
      <c r="CY1337" s="6"/>
      <c r="CZ1337" s="6"/>
      <c r="DA1337" s="6"/>
      <c r="DB1337" s="6"/>
      <c r="DC1337" s="6"/>
      <c r="DD1337" s="6"/>
      <c r="DE1337" s="6"/>
      <c r="DF1337" s="6"/>
      <c r="DG1337" s="6"/>
      <c r="DH1337" s="6"/>
      <c r="DI1337" s="6"/>
      <c r="DJ1337" s="6"/>
      <c r="DK1337" s="6"/>
      <c r="DL1337" s="6"/>
      <c r="DM1337" s="6"/>
      <c r="DN1337" s="6"/>
      <c r="DO1337" s="6"/>
      <c r="DP1337" s="6"/>
      <c r="DQ1337" s="6"/>
      <c r="DR1337" s="6"/>
      <c r="DS1337" s="6"/>
      <c r="DT1337" s="6"/>
      <c r="DU1337" s="6"/>
      <c r="DV1337" s="6"/>
      <c r="DW1337" s="6"/>
      <c r="DX1337" s="6"/>
      <c r="DY1337" s="6"/>
      <c r="DZ1337" s="6"/>
      <c r="EA1337" s="6"/>
      <c r="EB1337" s="6"/>
      <c r="EC1337" s="6"/>
      <c r="ED1337" s="6"/>
      <c r="EE1337" s="6"/>
      <c r="EF1337" s="6"/>
      <c r="EG1337" s="6"/>
      <c r="EH1337" s="6"/>
      <c r="EI1337" s="6"/>
      <c r="EJ1337" s="6"/>
      <c r="EK1337" s="6"/>
      <c r="EL1337" s="6"/>
      <c r="EM1337" s="6"/>
      <c r="EN1337" s="6"/>
      <c r="EO1337" s="6"/>
      <c r="EP1337" s="6"/>
      <c r="EQ1337" s="6"/>
      <c r="ER1337" s="6"/>
      <c r="ES1337" s="6"/>
      <c r="ET1337" s="6"/>
      <c r="EU1337" s="6"/>
      <c r="EV1337" s="6"/>
      <c r="EW1337" s="6"/>
      <c r="EX1337" s="6"/>
      <c r="EY1337" s="6"/>
      <c r="EZ1337" s="6"/>
      <c r="FA1337" s="6"/>
      <c r="FB1337" s="6"/>
      <c r="FC1337" s="6"/>
      <c r="FD1337" s="6"/>
      <c r="FE1337" s="6"/>
      <c r="FF1337" s="6"/>
      <c r="FG1337" s="6"/>
      <c r="FH1337" s="6"/>
      <c r="FI1337" s="6"/>
      <c r="FJ1337" s="6"/>
      <c r="FK1337" s="6"/>
      <c r="FL1337" s="6"/>
      <c r="FM1337" s="6"/>
      <c r="FN1337" s="6"/>
      <c r="FO1337" s="6"/>
      <c r="FP1337" s="6"/>
      <c r="FQ1337" s="6"/>
      <c r="FR1337" s="6"/>
      <c r="FS1337" s="6"/>
      <c r="FT1337" s="6"/>
      <c r="FU1337" s="6"/>
      <c r="FV1337" s="6"/>
      <c r="FW1337" s="6"/>
      <c r="FX1337" s="6"/>
      <c r="FY1337" s="6"/>
      <c r="FZ1337" s="6"/>
      <c r="GA1337" s="6"/>
      <c r="GB1337" s="6"/>
      <c r="GC1337" s="6"/>
      <c r="GD1337" s="6"/>
      <c r="GE1337" s="6"/>
      <c r="GF1337" s="6"/>
      <c r="GG1337" s="6"/>
      <c r="GH1337" s="6"/>
      <c r="GI1337" s="6"/>
      <c r="GJ1337" s="6"/>
      <c r="GK1337" s="6"/>
      <c r="GL1337" s="6"/>
      <c r="GM1337" s="6"/>
      <c r="GN1337" s="6"/>
      <c r="GO1337" s="6"/>
      <c r="GP1337" s="6"/>
      <c r="GQ1337" s="6"/>
      <c r="GR1337" s="6"/>
      <c r="GS1337" s="6"/>
      <c r="GT1337" s="6"/>
      <c r="GU1337" s="6"/>
      <c r="GV1337" s="6"/>
      <c r="GW1337" s="6"/>
      <c r="GX1337" s="6"/>
      <c r="GY1337" s="6"/>
      <c r="GZ1337" s="6"/>
    </row>
    <row r="1338" spans="1:208" x14ac:dyDescent="0.15">
      <c r="A1338" s="153">
        <f t="shared" si="379"/>
        <v>43954</v>
      </c>
      <c r="B1338" s="23" t="str">
        <f t="shared" ca="1" si="389"/>
        <v>n.d</v>
      </c>
      <c r="C1338" s="18">
        <f t="shared" si="380"/>
        <v>142000</v>
      </c>
      <c r="D1338" s="17">
        <f ca="1">IF(A1338&lt;$B$1,VLOOKUP(A1338,[1]DI!$A$4:$B$15000,2,FALSE),0)</f>
        <v>0</v>
      </c>
      <c r="E1338" s="18">
        <f t="shared" ca="1" si="374"/>
        <v>1</v>
      </c>
      <c r="F1338" s="18">
        <f ca="1">(TRUNC(PRODUCT($E$12:$E1337),16))</f>
        <v>1.19285434303586</v>
      </c>
      <c r="G1338" s="18">
        <f t="shared" ca="1" si="391"/>
        <v>1.19285434303586</v>
      </c>
      <c r="H1338" s="18">
        <f t="shared" ca="1" si="375"/>
        <v>1</v>
      </c>
      <c r="I1338" s="17">
        <f t="shared" si="381"/>
        <v>0.03</v>
      </c>
      <c r="J1338" s="5">
        <f t="shared" si="382"/>
        <v>43906</v>
      </c>
      <c r="K1338" s="2">
        <f t="shared" si="383"/>
        <v>31</v>
      </c>
      <c r="L1338" s="27">
        <f t="shared" si="384"/>
        <v>32</v>
      </c>
      <c r="M1338" s="14">
        <f t="shared" si="376"/>
        <v>1.0037605519999999</v>
      </c>
      <c r="N1338" s="14">
        <f t="shared" ca="1" si="377"/>
        <v>1.0037605519999999</v>
      </c>
      <c r="O1338" s="27">
        <f t="shared" si="390"/>
        <v>0</v>
      </c>
      <c r="P1338" s="18">
        <f t="shared" ca="1" si="378"/>
        <v>533.99838398999998</v>
      </c>
      <c r="Q1338" s="3">
        <f t="shared" si="385"/>
        <v>0</v>
      </c>
      <c r="R1338" s="4" t="str">
        <f t="shared" si="386"/>
        <v>A+J=</v>
      </c>
      <c r="S1338" s="5">
        <f t="shared" si="387"/>
        <v>44089</v>
      </c>
      <c r="T1338" s="8">
        <f t="shared" si="388"/>
        <v>0</v>
      </c>
      <c r="U1338" s="7"/>
      <c r="V1338" s="7"/>
      <c r="W1338" s="7"/>
      <c r="X1338" s="8"/>
      <c r="Y1338" s="6"/>
      <c r="Z1338" s="7"/>
      <c r="AA1338" s="8"/>
      <c r="AB1338" s="8"/>
      <c r="AC1338" s="8"/>
      <c r="AD1338" s="7"/>
      <c r="AE1338" s="9"/>
      <c r="AF1338" s="7"/>
      <c r="AG1338" s="7"/>
      <c r="AH1338" s="6"/>
      <c r="AI1338" s="6"/>
      <c r="AJ1338" s="6"/>
      <c r="AK1338" s="6"/>
      <c r="AL1338" s="6"/>
      <c r="AM1338" s="6"/>
      <c r="AN1338" s="6"/>
      <c r="AO1338" s="6"/>
      <c r="AP1338" s="6"/>
      <c r="AQ1338" s="6"/>
      <c r="AR1338" s="6"/>
      <c r="AS1338" s="6"/>
      <c r="AT1338" s="6"/>
      <c r="AU1338" s="6"/>
      <c r="AV1338" s="6"/>
      <c r="AW1338" s="6"/>
      <c r="AX1338" s="6"/>
      <c r="AY1338" s="6"/>
      <c r="AZ1338" s="6"/>
      <c r="BA1338" s="6"/>
      <c r="BB1338" s="6"/>
      <c r="BC1338" s="6"/>
      <c r="BD1338" s="6"/>
      <c r="BE1338" s="6"/>
      <c r="BF1338" s="6"/>
      <c r="BG1338" s="6"/>
      <c r="BH1338" s="6"/>
      <c r="BI1338" s="6"/>
      <c r="BJ1338" s="6"/>
      <c r="BK1338" s="6"/>
      <c r="BL1338" s="6"/>
      <c r="BM1338" s="6"/>
      <c r="BN1338" s="6"/>
      <c r="BO1338" s="6"/>
      <c r="BP1338" s="6"/>
      <c r="BQ1338" s="6"/>
      <c r="BR1338" s="6"/>
      <c r="BS1338" s="6"/>
      <c r="BT1338" s="6"/>
      <c r="BU1338" s="6"/>
      <c r="BV1338" s="6"/>
      <c r="BW1338" s="6"/>
      <c r="BX1338" s="6"/>
      <c r="BY1338" s="6"/>
      <c r="BZ1338" s="6"/>
      <c r="CA1338" s="6"/>
      <c r="CB1338" s="6"/>
      <c r="CC1338" s="6"/>
      <c r="CD1338" s="6"/>
      <c r="CE1338" s="6"/>
      <c r="CF1338" s="6"/>
      <c r="CG1338" s="6"/>
      <c r="CH1338" s="6"/>
      <c r="CI1338" s="6"/>
      <c r="CJ1338" s="6"/>
      <c r="CK1338" s="6"/>
      <c r="CL1338" s="6"/>
      <c r="CM1338" s="6"/>
      <c r="CN1338" s="6"/>
      <c r="CO1338" s="6"/>
      <c r="CP1338" s="6"/>
      <c r="CQ1338" s="6"/>
      <c r="CR1338" s="6"/>
      <c r="CS1338" s="6"/>
      <c r="CT1338" s="6"/>
      <c r="CU1338" s="6"/>
      <c r="CV1338" s="6"/>
      <c r="CW1338" s="6"/>
      <c r="CX1338" s="6"/>
      <c r="CY1338" s="6"/>
      <c r="CZ1338" s="6"/>
      <c r="DA1338" s="6"/>
      <c r="DB1338" s="6"/>
      <c r="DC1338" s="6"/>
      <c r="DD1338" s="6"/>
      <c r="DE1338" s="6"/>
      <c r="DF1338" s="6"/>
      <c r="DG1338" s="6"/>
      <c r="DH1338" s="6"/>
      <c r="DI1338" s="6"/>
      <c r="DJ1338" s="6"/>
      <c r="DK1338" s="6"/>
      <c r="DL1338" s="6"/>
      <c r="DM1338" s="6"/>
      <c r="DN1338" s="6"/>
      <c r="DO1338" s="6"/>
      <c r="DP1338" s="6"/>
      <c r="DQ1338" s="6"/>
      <c r="DR1338" s="6"/>
      <c r="DS1338" s="6"/>
      <c r="DT1338" s="6"/>
      <c r="DU1338" s="6"/>
      <c r="DV1338" s="6"/>
      <c r="DW1338" s="6"/>
      <c r="DX1338" s="6"/>
      <c r="DY1338" s="6"/>
      <c r="DZ1338" s="6"/>
      <c r="EA1338" s="6"/>
      <c r="EB1338" s="6"/>
      <c r="EC1338" s="6"/>
      <c r="ED1338" s="6"/>
      <c r="EE1338" s="6"/>
      <c r="EF1338" s="6"/>
      <c r="EG1338" s="6"/>
      <c r="EH1338" s="6"/>
      <c r="EI1338" s="6"/>
      <c r="EJ1338" s="6"/>
      <c r="EK1338" s="6"/>
      <c r="EL1338" s="6"/>
      <c r="EM1338" s="6"/>
      <c r="EN1338" s="6"/>
      <c r="EO1338" s="6"/>
      <c r="EP1338" s="6"/>
      <c r="EQ1338" s="6"/>
      <c r="ER1338" s="6"/>
      <c r="ES1338" s="6"/>
      <c r="ET1338" s="6"/>
      <c r="EU1338" s="6"/>
      <c r="EV1338" s="6"/>
      <c r="EW1338" s="6"/>
      <c r="EX1338" s="6"/>
      <c r="EY1338" s="6"/>
      <c r="EZ1338" s="6"/>
      <c r="FA1338" s="6"/>
      <c r="FB1338" s="6"/>
      <c r="FC1338" s="6"/>
      <c r="FD1338" s="6"/>
      <c r="FE1338" s="6"/>
      <c r="FF1338" s="6"/>
      <c r="FG1338" s="6"/>
      <c r="FH1338" s="6"/>
      <c r="FI1338" s="6"/>
      <c r="FJ1338" s="6"/>
      <c r="FK1338" s="6"/>
      <c r="FL1338" s="6"/>
      <c r="FM1338" s="6"/>
      <c r="FN1338" s="6"/>
      <c r="FO1338" s="6"/>
      <c r="FP1338" s="6"/>
      <c r="FQ1338" s="6"/>
      <c r="FR1338" s="6"/>
      <c r="FS1338" s="6"/>
      <c r="FT1338" s="6"/>
      <c r="FU1338" s="6"/>
      <c r="FV1338" s="6"/>
      <c r="FW1338" s="6"/>
      <c r="FX1338" s="6"/>
      <c r="FY1338" s="6"/>
      <c r="FZ1338" s="6"/>
      <c r="GA1338" s="6"/>
      <c r="GB1338" s="6"/>
      <c r="GC1338" s="6"/>
      <c r="GD1338" s="6"/>
      <c r="GE1338" s="6"/>
      <c r="GF1338" s="6"/>
      <c r="GG1338" s="6"/>
      <c r="GH1338" s="6"/>
      <c r="GI1338" s="6"/>
      <c r="GJ1338" s="6"/>
      <c r="GK1338" s="6"/>
      <c r="GL1338" s="6"/>
      <c r="GM1338" s="6"/>
      <c r="GN1338" s="6"/>
      <c r="GO1338" s="6"/>
      <c r="GP1338" s="6"/>
      <c r="GQ1338" s="6"/>
      <c r="GR1338" s="6"/>
      <c r="GS1338" s="6"/>
      <c r="GT1338" s="6"/>
      <c r="GU1338" s="6"/>
      <c r="GV1338" s="6"/>
      <c r="GW1338" s="6"/>
      <c r="GX1338" s="6"/>
      <c r="GY1338" s="6"/>
      <c r="GZ1338" s="6"/>
    </row>
    <row r="1339" spans="1:208" x14ac:dyDescent="0.15">
      <c r="A1339" s="153">
        <f t="shared" si="379"/>
        <v>43955</v>
      </c>
      <c r="B1339" s="23" t="str">
        <f t="shared" ca="1" si="389"/>
        <v>n.d</v>
      </c>
      <c r="C1339" s="18">
        <f t="shared" si="380"/>
        <v>142000</v>
      </c>
      <c r="D1339" s="17">
        <f ca="1">IF(A1339&lt;$B$1,VLOOKUP(A1339,[1]DI!$A$4:$B$15000,2,FALSE),0)</f>
        <v>0</v>
      </c>
      <c r="E1339" s="18">
        <f t="shared" ca="1" si="374"/>
        <v>1</v>
      </c>
      <c r="F1339" s="18">
        <f ca="1">(TRUNC(PRODUCT($E$12:$E1338),16))</f>
        <v>1.19285434303586</v>
      </c>
      <c r="G1339" s="18">
        <f t="shared" ca="1" si="391"/>
        <v>1.19285434303586</v>
      </c>
      <c r="H1339" s="18">
        <f t="shared" ca="1" si="375"/>
        <v>1</v>
      </c>
      <c r="I1339" s="17">
        <f t="shared" si="381"/>
        <v>0.03</v>
      </c>
      <c r="J1339" s="5">
        <f t="shared" si="382"/>
        <v>43906</v>
      </c>
      <c r="K1339" s="2">
        <f t="shared" si="383"/>
        <v>32</v>
      </c>
      <c r="L1339" s="27">
        <f t="shared" si="384"/>
        <v>32</v>
      </c>
      <c r="M1339" s="14">
        <f t="shared" si="376"/>
        <v>1.0037605519999999</v>
      </c>
      <c r="N1339" s="14">
        <f t="shared" ca="1" si="377"/>
        <v>1.0037605519999999</v>
      </c>
      <c r="O1339" s="27">
        <f t="shared" si="390"/>
        <v>0</v>
      </c>
      <c r="P1339" s="18">
        <f t="shared" ca="1" si="378"/>
        <v>533.99838398999998</v>
      </c>
      <c r="Q1339" s="3">
        <f t="shared" si="385"/>
        <v>0</v>
      </c>
      <c r="R1339" s="4" t="str">
        <f t="shared" si="386"/>
        <v>A+J=</v>
      </c>
      <c r="S1339" s="5">
        <f t="shared" si="387"/>
        <v>44089</v>
      </c>
      <c r="T1339" s="8">
        <f t="shared" si="388"/>
        <v>0</v>
      </c>
      <c r="U1339" s="7"/>
      <c r="V1339" s="7"/>
      <c r="W1339" s="7"/>
      <c r="X1339" s="8"/>
      <c r="Y1339" s="6"/>
      <c r="Z1339" s="7"/>
      <c r="AA1339" s="8"/>
      <c r="AB1339" s="8"/>
      <c r="AC1339" s="8"/>
      <c r="AD1339" s="7"/>
      <c r="AE1339" s="9"/>
      <c r="AF1339" s="7"/>
      <c r="AG1339" s="7"/>
      <c r="AH1339" s="6"/>
      <c r="AI1339" s="6"/>
      <c r="AJ1339" s="6"/>
      <c r="AK1339" s="6"/>
      <c r="AL1339" s="6"/>
      <c r="AM1339" s="6"/>
      <c r="AN1339" s="6"/>
      <c r="AO1339" s="6"/>
      <c r="AP1339" s="6"/>
      <c r="AQ1339" s="6"/>
      <c r="AR1339" s="6"/>
      <c r="AS1339" s="6"/>
      <c r="AT1339" s="6"/>
      <c r="AU1339" s="6"/>
      <c r="AV1339" s="6"/>
      <c r="AW1339" s="6"/>
      <c r="AX1339" s="6"/>
      <c r="AY1339" s="6"/>
      <c r="AZ1339" s="6"/>
      <c r="BA1339" s="6"/>
      <c r="BB1339" s="6"/>
      <c r="BC1339" s="6"/>
      <c r="BD1339" s="6"/>
      <c r="BE1339" s="6"/>
      <c r="BF1339" s="6"/>
      <c r="BG1339" s="6"/>
      <c r="BH1339" s="6"/>
      <c r="BI1339" s="6"/>
      <c r="BJ1339" s="6"/>
      <c r="BK1339" s="6"/>
      <c r="BL1339" s="6"/>
      <c r="BM1339" s="6"/>
      <c r="BN1339" s="6"/>
      <c r="BO1339" s="6"/>
      <c r="BP1339" s="6"/>
      <c r="BQ1339" s="6"/>
      <c r="BR1339" s="6"/>
      <c r="BS1339" s="6"/>
      <c r="BT1339" s="6"/>
      <c r="BU1339" s="6"/>
      <c r="BV1339" s="6"/>
      <c r="BW1339" s="6"/>
      <c r="BX1339" s="6"/>
      <c r="BY1339" s="6"/>
      <c r="BZ1339" s="6"/>
      <c r="CA1339" s="6"/>
      <c r="CB1339" s="6"/>
      <c r="CC1339" s="6"/>
      <c r="CD1339" s="6"/>
      <c r="CE1339" s="6"/>
      <c r="CF1339" s="6"/>
      <c r="CG1339" s="6"/>
      <c r="CH1339" s="6"/>
      <c r="CI1339" s="6"/>
      <c r="CJ1339" s="6"/>
      <c r="CK1339" s="6"/>
      <c r="CL1339" s="6"/>
      <c r="CM1339" s="6"/>
      <c r="CN1339" s="6"/>
      <c r="CO1339" s="6"/>
      <c r="CP1339" s="6"/>
      <c r="CQ1339" s="6"/>
      <c r="CR1339" s="6"/>
      <c r="CS1339" s="6"/>
      <c r="CT1339" s="6"/>
      <c r="CU1339" s="6"/>
      <c r="CV1339" s="6"/>
      <c r="CW1339" s="6"/>
      <c r="CX1339" s="6"/>
      <c r="CY1339" s="6"/>
      <c r="CZ1339" s="6"/>
      <c r="DA1339" s="6"/>
      <c r="DB1339" s="6"/>
      <c r="DC1339" s="6"/>
      <c r="DD1339" s="6"/>
      <c r="DE1339" s="6"/>
      <c r="DF1339" s="6"/>
      <c r="DG1339" s="6"/>
      <c r="DH1339" s="6"/>
      <c r="DI1339" s="6"/>
      <c r="DJ1339" s="6"/>
      <c r="DK1339" s="6"/>
      <c r="DL1339" s="6"/>
      <c r="DM1339" s="6"/>
      <c r="DN1339" s="6"/>
      <c r="DO1339" s="6"/>
      <c r="DP1339" s="6"/>
      <c r="DQ1339" s="6"/>
      <c r="DR1339" s="6"/>
      <c r="DS1339" s="6"/>
      <c r="DT1339" s="6"/>
      <c r="DU1339" s="6"/>
      <c r="DV1339" s="6"/>
      <c r="DW1339" s="6"/>
      <c r="DX1339" s="6"/>
      <c r="DY1339" s="6"/>
      <c r="DZ1339" s="6"/>
      <c r="EA1339" s="6"/>
      <c r="EB1339" s="6"/>
      <c r="EC1339" s="6"/>
      <c r="ED1339" s="6"/>
      <c r="EE1339" s="6"/>
      <c r="EF1339" s="6"/>
      <c r="EG1339" s="6"/>
      <c r="EH1339" s="6"/>
      <c r="EI1339" s="6"/>
      <c r="EJ1339" s="6"/>
      <c r="EK1339" s="6"/>
      <c r="EL1339" s="6"/>
      <c r="EM1339" s="6"/>
      <c r="EN1339" s="6"/>
      <c r="EO1339" s="6"/>
      <c r="EP1339" s="6"/>
      <c r="EQ1339" s="6"/>
      <c r="ER1339" s="6"/>
      <c r="ES1339" s="6"/>
      <c r="ET1339" s="6"/>
      <c r="EU1339" s="6"/>
      <c r="EV1339" s="6"/>
      <c r="EW1339" s="6"/>
      <c r="EX1339" s="6"/>
      <c r="EY1339" s="6"/>
      <c r="EZ1339" s="6"/>
      <c r="FA1339" s="6"/>
      <c r="FB1339" s="6"/>
      <c r="FC1339" s="6"/>
      <c r="FD1339" s="6"/>
      <c r="FE1339" s="6"/>
      <c r="FF1339" s="6"/>
      <c r="FG1339" s="6"/>
      <c r="FH1339" s="6"/>
      <c r="FI1339" s="6"/>
      <c r="FJ1339" s="6"/>
      <c r="FK1339" s="6"/>
      <c r="FL1339" s="6"/>
      <c r="FM1339" s="6"/>
      <c r="FN1339" s="6"/>
      <c r="FO1339" s="6"/>
      <c r="FP1339" s="6"/>
      <c r="FQ1339" s="6"/>
      <c r="FR1339" s="6"/>
      <c r="FS1339" s="6"/>
      <c r="FT1339" s="6"/>
      <c r="FU1339" s="6"/>
      <c r="FV1339" s="6"/>
      <c r="FW1339" s="6"/>
      <c r="FX1339" s="6"/>
      <c r="FY1339" s="6"/>
      <c r="FZ1339" s="6"/>
      <c r="GA1339" s="6"/>
      <c r="GB1339" s="6"/>
      <c r="GC1339" s="6"/>
      <c r="GD1339" s="6"/>
      <c r="GE1339" s="6"/>
      <c r="GF1339" s="6"/>
      <c r="GG1339" s="6"/>
      <c r="GH1339" s="6"/>
      <c r="GI1339" s="6"/>
      <c r="GJ1339" s="6"/>
      <c r="GK1339" s="6"/>
      <c r="GL1339" s="6"/>
      <c r="GM1339" s="6"/>
      <c r="GN1339" s="6"/>
      <c r="GO1339" s="6"/>
      <c r="GP1339" s="6"/>
      <c r="GQ1339" s="6"/>
      <c r="GR1339" s="6"/>
      <c r="GS1339" s="6"/>
      <c r="GT1339" s="6"/>
      <c r="GU1339" s="6"/>
      <c r="GV1339" s="6"/>
      <c r="GW1339" s="6"/>
      <c r="GX1339" s="6"/>
      <c r="GY1339" s="6"/>
      <c r="GZ1339" s="6"/>
    </row>
    <row r="1340" spans="1:208" x14ac:dyDescent="0.15">
      <c r="A1340" s="153">
        <f t="shared" si="379"/>
        <v>43956</v>
      </c>
      <c r="B1340" s="23" t="str">
        <f t="shared" ca="1" si="389"/>
        <v>n.d</v>
      </c>
      <c r="C1340" s="18">
        <f t="shared" si="380"/>
        <v>142000</v>
      </c>
      <c r="D1340" s="17">
        <f ca="1">IF(A1340&lt;$B$1,VLOOKUP(A1340,[1]DI!$A$4:$B$15000,2,FALSE),0)</f>
        <v>0</v>
      </c>
      <c r="E1340" s="18">
        <f t="shared" ca="1" si="374"/>
        <v>1</v>
      </c>
      <c r="F1340" s="18">
        <f ca="1">(TRUNC(PRODUCT($E$12:$E1339),16))</f>
        <v>1.19285434303586</v>
      </c>
      <c r="G1340" s="18">
        <f t="shared" ca="1" si="391"/>
        <v>1.19285434303586</v>
      </c>
      <c r="H1340" s="18">
        <f t="shared" ca="1" si="375"/>
        <v>1</v>
      </c>
      <c r="I1340" s="17">
        <f t="shared" si="381"/>
        <v>0.03</v>
      </c>
      <c r="J1340" s="5">
        <f t="shared" si="382"/>
        <v>43906</v>
      </c>
      <c r="K1340" s="2">
        <f t="shared" si="383"/>
        <v>33</v>
      </c>
      <c r="L1340" s="27">
        <f t="shared" si="384"/>
        <v>33</v>
      </c>
      <c r="M1340" s="14">
        <f t="shared" si="376"/>
        <v>1.003878297</v>
      </c>
      <c r="N1340" s="14">
        <f t="shared" ca="1" si="377"/>
        <v>1.003878297</v>
      </c>
      <c r="O1340" s="27">
        <f t="shared" si="390"/>
        <v>0</v>
      </c>
      <c r="P1340" s="18">
        <f t="shared" ca="1" si="378"/>
        <v>550.71817398999997</v>
      </c>
      <c r="Q1340" s="3">
        <f t="shared" si="385"/>
        <v>0</v>
      </c>
      <c r="R1340" s="4" t="str">
        <f t="shared" si="386"/>
        <v>A+J=</v>
      </c>
      <c r="S1340" s="5">
        <f t="shared" si="387"/>
        <v>44089</v>
      </c>
      <c r="T1340" s="8">
        <f t="shared" si="388"/>
        <v>0</v>
      </c>
      <c r="U1340" s="7"/>
      <c r="V1340" s="7"/>
      <c r="W1340" s="7"/>
      <c r="X1340" s="8"/>
      <c r="Y1340" s="6"/>
      <c r="Z1340" s="7"/>
      <c r="AA1340" s="8"/>
      <c r="AB1340" s="8"/>
      <c r="AC1340" s="8"/>
      <c r="AD1340" s="7"/>
      <c r="AE1340" s="9"/>
      <c r="AF1340" s="7"/>
      <c r="AG1340" s="7"/>
      <c r="AH1340" s="6"/>
      <c r="AI1340" s="6"/>
      <c r="AJ1340" s="6"/>
      <c r="AK1340" s="6"/>
      <c r="AL1340" s="6"/>
      <c r="AM1340" s="6"/>
      <c r="AN1340" s="6"/>
      <c r="AO1340" s="6"/>
      <c r="AP1340" s="6"/>
      <c r="AQ1340" s="6"/>
      <c r="AR1340" s="6"/>
      <c r="AS1340" s="6"/>
      <c r="AT1340" s="6"/>
      <c r="AU1340" s="6"/>
      <c r="AV1340" s="6"/>
      <c r="AW1340" s="6"/>
      <c r="AX1340" s="6"/>
      <c r="AY1340" s="6"/>
      <c r="AZ1340" s="6"/>
      <c r="BA1340" s="6"/>
      <c r="BB1340" s="6"/>
      <c r="BC1340" s="6"/>
      <c r="BD1340" s="6"/>
      <c r="BE1340" s="6"/>
      <c r="BF1340" s="6"/>
      <c r="BG1340" s="6"/>
      <c r="BH1340" s="6"/>
      <c r="BI1340" s="6"/>
      <c r="BJ1340" s="6"/>
      <c r="BK1340" s="6"/>
      <c r="BL1340" s="6"/>
      <c r="BM1340" s="6"/>
      <c r="BN1340" s="6"/>
      <c r="BO1340" s="6"/>
      <c r="BP1340" s="6"/>
      <c r="BQ1340" s="6"/>
      <c r="BR1340" s="6"/>
      <c r="BS1340" s="6"/>
      <c r="BT1340" s="6"/>
      <c r="BU1340" s="6"/>
      <c r="BV1340" s="6"/>
      <c r="BW1340" s="6"/>
      <c r="BX1340" s="6"/>
      <c r="BY1340" s="6"/>
      <c r="BZ1340" s="6"/>
      <c r="CA1340" s="6"/>
      <c r="CB1340" s="6"/>
      <c r="CC1340" s="6"/>
      <c r="CD1340" s="6"/>
      <c r="CE1340" s="6"/>
      <c r="CF1340" s="6"/>
      <c r="CG1340" s="6"/>
      <c r="CH1340" s="6"/>
      <c r="CI1340" s="6"/>
      <c r="CJ1340" s="6"/>
      <c r="CK1340" s="6"/>
      <c r="CL1340" s="6"/>
      <c r="CM1340" s="6"/>
      <c r="CN1340" s="6"/>
      <c r="CO1340" s="6"/>
      <c r="CP1340" s="6"/>
      <c r="CQ1340" s="6"/>
      <c r="CR1340" s="6"/>
      <c r="CS1340" s="6"/>
      <c r="CT1340" s="6"/>
      <c r="CU1340" s="6"/>
      <c r="CV1340" s="6"/>
      <c r="CW1340" s="6"/>
      <c r="CX1340" s="6"/>
      <c r="CY1340" s="6"/>
      <c r="CZ1340" s="6"/>
      <c r="DA1340" s="6"/>
      <c r="DB1340" s="6"/>
      <c r="DC1340" s="6"/>
      <c r="DD1340" s="6"/>
      <c r="DE1340" s="6"/>
      <c r="DF1340" s="6"/>
      <c r="DG1340" s="6"/>
      <c r="DH1340" s="6"/>
      <c r="DI1340" s="6"/>
      <c r="DJ1340" s="6"/>
      <c r="DK1340" s="6"/>
      <c r="DL1340" s="6"/>
      <c r="DM1340" s="6"/>
      <c r="DN1340" s="6"/>
      <c r="DO1340" s="6"/>
      <c r="DP1340" s="6"/>
      <c r="DQ1340" s="6"/>
      <c r="DR1340" s="6"/>
      <c r="DS1340" s="6"/>
      <c r="DT1340" s="6"/>
      <c r="DU1340" s="6"/>
      <c r="DV1340" s="6"/>
      <c r="DW1340" s="6"/>
      <c r="DX1340" s="6"/>
      <c r="DY1340" s="6"/>
      <c r="DZ1340" s="6"/>
      <c r="EA1340" s="6"/>
      <c r="EB1340" s="6"/>
      <c r="EC1340" s="6"/>
      <c r="ED1340" s="6"/>
      <c r="EE1340" s="6"/>
      <c r="EF1340" s="6"/>
      <c r="EG1340" s="6"/>
      <c r="EH1340" s="6"/>
      <c r="EI1340" s="6"/>
      <c r="EJ1340" s="6"/>
      <c r="EK1340" s="6"/>
      <c r="EL1340" s="6"/>
      <c r="EM1340" s="6"/>
      <c r="EN1340" s="6"/>
      <c r="EO1340" s="6"/>
      <c r="EP1340" s="6"/>
      <c r="EQ1340" s="6"/>
      <c r="ER1340" s="6"/>
      <c r="ES1340" s="6"/>
      <c r="ET1340" s="6"/>
      <c r="EU1340" s="6"/>
      <c r="EV1340" s="6"/>
      <c r="EW1340" s="6"/>
      <c r="EX1340" s="6"/>
      <c r="EY1340" s="6"/>
      <c r="EZ1340" s="6"/>
      <c r="FA1340" s="6"/>
      <c r="FB1340" s="6"/>
      <c r="FC1340" s="6"/>
      <c r="FD1340" s="6"/>
      <c r="FE1340" s="6"/>
      <c r="FF1340" s="6"/>
      <c r="FG1340" s="6"/>
      <c r="FH1340" s="6"/>
      <c r="FI1340" s="6"/>
      <c r="FJ1340" s="6"/>
      <c r="FK1340" s="6"/>
      <c r="FL1340" s="6"/>
      <c r="FM1340" s="6"/>
      <c r="FN1340" s="6"/>
      <c r="FO1340" s="6"/>
      <c r="FP1340" s="6"/>
      <c r="FQ1340" s="6"/>
      <c r="FR1340" s="6"/>
      <c r="FS1340" s="6"/>
      <c r="FT1340" s="6"/>
      <c r="FU1340" s="6"/>
      <c r="FV1340" s="6"/>
      <c r="FW1340" s="6"/>
      <c r="FX1340" s="6"/>
      <c r="FY1340" s="6"/>
      <c r="FZ1340" s="6"/>
      <c r="GA1340" s="6"/>
      <c r="GB1340" s="6"/>
      <c r="GC1340" s="6"/>
      <c r="GD1340" s="6"/>
      <c r="GE1340" s="6"/>
      <c r="GF1340" s="6"/>
      <c r="GG1340" s="6"/>
      <c r="GH1340" s="6"/>
      <c r="GI1340" s="6"/>
      <c r="GJ1340" s="6"/>
      <c r="GK1340" s="6"/>
      <c r="GL1340" s="6"/>
      <c r="GM1340" s="6"/>
      <c r="GN1340" s="6"/>
      <c r="GO1340" s="6"/>
      <c r="GP1340" s="6"/>
      <c r="GQ1340" s="6"/>
      <c r="GR1340" s="6"/>
      <c r="GS1340" s="6"/>
      <c r="GT1340" s="6"/>
      <c r="GU1340" s="6"/>
      <c r="GV1340" s="6"/>
      <c r="GW1340" s="6"/>
      <c r="GX1340" s="6"/>
      <c r="GY1340" s="6"/>
      <c r="GZ1340" s="6"/>
    </row>
    <row r="1341" spans="1:208" x14ac:dyDescent="0.15">
      <c r="A1341" s="153">
        <f t="shared" si="379"/>
        <v>43957</v>
      </c>
      <c r="B1341" s="23" t="str">
        <f t="shared" ca="1" si="389"/>
        <v>n.d</v>
      </c>
      <c r="C1341" s="18">
        <f t="shared" si="380"/>
        <v>142000</v>
      </c>
      <c r="D1341" s="17">
        <f ca="1">IF(A1341&lt;$B$1,VLOOKUP(A1341,[1]DI!$A$4:$B$15000,2,FALSE),0)</f>
        <v>0</v>
      </c>
      <c r="E1341" s="18">
        <f t="shared" ca="1" si="374"/>
        <v>1</v>
      </c>
      <c r="F1341" s="18">
        <f ca="1">(TRUNC(PRODUCT($E$12:$E1340),16))</f>
        <v>1.19285434303586</v>
      </c>
      <c r="G1341" s="18">
        <f t="shared" ca="1" si="391"/>
        <v>1.19285434303586</v>
      </c>
      <c r="H1341" s="18">
        <f t="shared" ca="1" si="375"/>
        <v>1</v>
      </c>
      <c r="I1341" s="17">
        <f t="shared" si="381"/>
        <v>0.03</v>
      </c>
      <c r="J1341" s="5">
        <f t="shared" si="382"/>
        <v>43906</v>
      </c>
      <c r="K1341" s="2">
        <f t="shared" si="383"/>
        <v>34</v>
      </c>
      <c r="L1341" s="27">
        <f t="shared" si="384"/>
        <v>34</v>
      </c>
      <c r="M1341" s="14">
        <f t="shared" si="376"/>
        <v>1.003996055</v>
      </c>
      <c r="N1341" s="14">
        <f t="shared" ca="1" si="377"/>
        <v>1.003996055</v>
      </c>
      <c r="O1341" s="27">
        <f t="shared" si="390"/>
        <v>0</v>
      </c>
      <c r="P1341" s="18">
        <f t="shared" ca="1" si="378"/>
        <v>567.43980999999997</v>
      </c>
      <c r="Q1341" s="3">
        <f t="shared" si="385"/>
        <v>0</v>
      </c>
      <c r="R1341" s="4" t="str">
        <f t="shared" si="386"/>
        <v>A+J=</v>
      </c>
      <c r="S1341" s="5">
        <f t="shared" si="387"/>
        <v>44089</v>
      </c>
      <c r="T1341" s="8">
        <f t="shared" si="388"/>
        <v>0</v>
      </c>
      <c r="U1341" s="7"/>
      <c r="V1341" s="7"/>
      <c r="W1341" s="7"/>
      <c r="X1341" s="8"/>
      <c r="Y1341" s="6"/>
      <c r="Z1341" s="7"/>
      <c r="AA1341" s="8"/>
      <c r="AB1341" s="8"/>
      <c r="AC1341" s="8"/>
      <c r="AD1341" s="7"/>
      <c r="AE1341" s="9"/>
      <c r="AF1341" s="7"/>
      <c r="AG1341" s="7"/>
      <c r="AH1341" s="6"/>
      <c r="AI1341" s="6"/>
      <c r="AJ1341" s="6"/>
      <c r="AK1341" s="6"/>
      <c r="AL1341" s="6"/>
      <c r="AM1341" s="6"/>
      <c r="AN1341" s="6"/>
      <c r="AO1341" s="6"/>
      <c r="AP1341" s="6"/>
      <c r="AQ1341" s="6"/>
      <c r="AR1341" s="6"/>
      <c r="AS1341" s="6"/>
      <c r="AT1341" s="6"/>
      <c r="AU1341" s="6"/>
      <c r="AV1341" s="6"/>
      <c r="AW1341" s="6"/>
      <c r="AX1341" s="6"/>
      <c r="AY1341" s="6"/>
      <c r="AZ1341" s="6"/>
      <c r="BA1341" s="6"/>
      <c r="BB1341" s="6"/>
      <c r="BC1341" s="6"/>
      <c r="BD1341" s="6"/>
      <c r="BE1341" s="6"/>
      <c r="BF1341" s="6"/>
      <c r="BG1341" s="6"/>
      <c r="BH1341" s="6"/>
      <c r="BI1341" s="6"/>
      <c r="BJ1341" s="6"/>
      <c r="BK1341" s="6"/>
      <c r="BL1341" s="6"/>
      <c r="BM1341" s="6"/>
      <c r="BN1341" s="6"/>
      <c r="BO1341" s="6"/>
      <c r="BP1341" s="6"/>
      <c r="BQ1341" s="6"/>
      <c r="BR1341" s="6"/>
      <c r="BS1341" s="6"/>
      <c r="BT1341" s="6"/>
      <c r="BU1341" s="6"/>
      <c r="BV1341" s="6"/>
      <c r="BW1341" s="6"/>
      <c r="BX1341" s="6"/>
      <c r="BY1341" s="6"/>
      <c r="BZ1341" s="6"/>
      <c r="CA1341" s="6"/>
      <c r="CB1341" s="6"/>
      <c r="CC1341" s="6"/>
      <c r="CD1341" s="6"/>
      <c r="CE1341" s="6"/>
      <c r="CF1341" s="6"/>
      <c r="CG1341" s="6"/>
      <c r="CH1341" s="6"/>
      <c r="CI1341" s="6"/>
      <c r="CJ1341" s="6"/>
      <c r="CK1341" s="6"/>
      <c r="CL1341" s="6"/>
      <c r="CM1341" s="6"/>
      <c r="CN1341" s="6"/>
      <c r="CO1341" s="6"/>
      <c r="CP1341" s="6"/>
      <c r="CQ1341" s="6"/>
      <c r="CR1341" s="6"/>
      <c r="CS1341" s="6"/>
      <c r="CT1341" s="6"/>
      <c r="CU1341" s="6"/>
      <c r="CV1341" s="6"/>
      <c r="CW1341" s="6"/>
      <c r="CX1341" s="6"/>
      <c r="CY1341" s="6"/>
      <c r="CZ1341" s="6"/>
      <c r="DA1341" s="6"/>
      <c r="DB1341" s="6"/>
      <c r="DC1341" s="6"/>
      <c r="DD1341" s="6"/>
      <c r="DE1341" s="6"/>
      <c r="DF1341" s="6"/>
      <c r="DG1341" s="6"/>
      <c r="DH1341" s="6"/>
      <c r="DI1341" s="6"/>
      <c r="DJ1341" s="6"/>
      <c r="DK1341" s="6"/>
      <c r="DL1341" s="6"/>
      <c r="DM1341" s="6"/>
      <c r="DN1341" s="6"/>
      <c r="DO1341" s="6"/>
      <c r="DP1341" s="6"/>
      <c r="DQ1341" s="6"/>
      <c r="DR1341" s="6"/>
      <c r="DS1341" s="6"/>
      <c r="DT1341" s="6"/>
      <c r="DU1341" s="6"/>
      <c r="DV1341" s="6"/>
      <c r="DW1341" s="6"/>
      <c r="DX1341" s="6"/>
      <c r="DY1341" s="6"/>
      <c r="DZ1341" s="6"/>
      <c r="EA1341" s="6"/>
      <c r="EB1341" s="6"/>
      <c r="EC1341" s="6"/>
      <c r="ED1341" s="6"/>
      <c r="EE1341" s="6"/>
      <c r="EF1341" s="6"/>
      <c r="EG1341" s="6"/>
      <c r="EH1341" s="6"/>
      <c r="EI1341" s="6"/>
      <c r="EJ1341" s="6"/>
      <c r="EK1341" s="6"/>
      <c r="EL1341" s="6"/>
      <c r="EM1341" s="6"/>
      <c r="EN1341" s="6"/>
      <c r="EO1341" s="6"/>
      <c r="EP1341" s="6"/>
      <c r="EQ1341" s="6"/>
      <c r="ER1341" s="6"/>
      <c r="ES1341" s="6"/>
      <c r="ET1341" s="6"/>
      <c r="EU1341" s="6"/>
      <c r="EV1341" s="6"/>
      <c r="EW1341" s="6"/>
      <c r="EX1341" s="6"/>
      <c r="EY1341" s="6"/>
      <c r="EZ1341" s="6"/>
      <c r="FA1341" s="6"/>
      <c r="FB1341" s="6"/>
      <c r="FC1341" s="6"/>
      <c r="FD1341" s="6"/>
      <c r="FE1341" s="6"/>
      <c r="FF1341" s="6"/>
      <c r="FG1341" s="6"/>
      <c r="FH1341" s="6"/>
      <c r="FI1341" s="6"/>
      <c r="FJ1341" s="6"/>
      <c r="FK1341" s="6"/>
      <c r="FL1341" s="6"/>
      <c r="FM1341" s="6"/>
      <c r="FN1341" s="6"/>
      <c r="FO1341" s="6"/>
      <c r="FP1341" s="6"/>
      <c r="FQ1341" s="6"/>
      <c r="FR1341" s="6"/>
      <c r="FS1341" s="6"/>
      <c r="FT1341" s="6"/>
      <c r="FU1341" s="6"/>
      <c r="FV1341" s="6"/>
      <c r="FW1341" s="6"/>
      <c r="FX1341" s="6"/>
      <c r="FY1341" s="6"/>
      <c r="FZ1341" s="6"/>
      <c r="GA1341" s="6"/>
      <c r="GB1341" s="6"/>
      <c r="GC1341" s="6"/>
      <c r="GD1341" s="6"/>
      <c r="GE1341" s="6"/>
      <c r="GF1341" s="6"/>
      <c r="GG1341" s="6"/>
      <c r="GH1341" s="6"/>
      <c r="GI1341" s="6"/>
      <c r="GJ1341" s="6"/>
      <c r="GK1341" s="6"/>
      <c r="GL1341" s="6"/>
      <c r="GM1341" s="6"/>
      <c r="GN1341" s="6"/>
      <c r="GO1341" s="6"/>
      <c r="GP1341" s="6"/>
      <c r="GQ1341" s="6"/>
      <c r="GR1341" s="6"/>
      <c r="GS1341" s="6"/>
      <c r="GT1341" s="6"/>
      <c r="GU1341" s="6"/>
      <c r="GV1341" s="6"/>
      <c r="GW1341" s="6"/>
      <c r="GX1341" s="6"/>
      <c r="GY1341" s="6"/>
      <c r="GZ1341" s="6"/>
    </row>
    <row r="1342" spans="1:208" x14ac:dyDescent="0.15">
      <c r="A1342" s="153">
        <f t="shared" si="379"/>
        <v>43958</v>
      </c>
      <c r="B1342" s="23" t="str">
        <f t="shared" ca="1" si="389"/>
        <v>n.d</v>
      </c>
      <c r="C1342" s="18">
        <f t="shared" si="380"/>
        <v>142000</v>
      </c>
      <c r="D1342" s="17">
        <f ca="1">IF(A1342&lt;$B$1,VLOOKUP(A1342,[1]DI!$A$4:$B$15000,2,FALSE),0)</f>
        <v>0</v>
      </c>
      <c r="E1342" s="18">
        <f t="shared" ca="1" si="374"/>
        <v>1</v>
      </c>
      <c r="F1342" s="18">
        <f ca="1">(TRUNC(PRODUCT($E$12:$E1341),16))</f>
        <v>1.19285434303586</v>
      </c>
      <c r="G1342" s="18">
        <f t="shared" ca="1" si="391"/>
        <v>1.19285434303586</v>
      </c>
      <c r="H1342" s="18">
        <f t="shared" ca="1" si="375"/>
        <v>1</v>
      </c>
      <c r="I1342" s="17">
        <f t="shared" si="381"/>
        <v>0.03</v>
      </c>
      <c r="J1342" s="5">
        <f t="shared" si="382"/>
        <v>43906</v>
      </c>
      <c r="K1342" s="2">
        <f t="shared" si="383"/>
        <v>35</v>
      </c>
      <c r="L1342" s="27">
        <f t="shared" si="384"/>
        <v>35</v>
      </c>
      <c r="M1342" s="14">
        <f t="shared" si="376"/>
        <v>1.0041138279999999</v>
      </c>
      <c r="N1342" s="14">
        <f t="shared" ca="1" si="377"/>
        <v>1.0041138279999999</v>
      </c>
      <c r="O1342" s="27">
        <f t="shared" si="390"/>
        <v>0</v>
      </c>
      <c r="P1342" s="18">
        <f t="shared" ca="1" si="378"/>
        <v>584.16357599000003</v>
      </c>
      <c r="Q1342" s="3">
        <f t="shared" si="385"/>
        <v>0</v>
      </c>
      <c r="R1342" s="4" t="str">
        <f t="shared" si="386"/>
        <v>A+J=</v>
      </c>
      <c r="S1342" s="5">
        <f t="shared" si="387"/>
        <v>44089</v>
      </c>
      <c r="T1342" s="8">
        <f t="shared" si="388"/>
        <v>0</v>
      </c>
      <c r="U1342" s="7"/>
      <c r="V1342" s="7"/>
      <c r="W1342" s="7"/>
      <c r="X1342" s="8"/>
      <c r="Y1342" s="6"/>
      <c r="Z1342" s="7"/>
      <c r="AA1342" s="8"/>
      <c r="AB1342" s="8"/>
      <c r="AC1342" s="8"/>
      <c r="AD1342" s="7"/>
      <c r="AE1342" s="9"/>
      <c r="AF1342" s="7"/>
      <c r="AG1342" s="7"/>
      <c r="AH1342" s="6"/>
      <c r="AI1342" s="6"/>
      <c r="AJ1342" s="6"/>
      <c r="AK1342" s="6"/>
      <c r="AL1342" s="6"/>
      <c r="AM1342" s="6"/>
      <c r="AN1342" s="6"/>
      <c r="AO1342" s="6"/>
      <c r="AP1342" s="6"/>
      <c r="AQ1342" s="6"/>
      <c r="AR1342" s="6"/>
      <c r="AS1342" s="6"/>
      <c r="AT1342" s="6"/>
      <c r="AU1342" s="6"/>
      <c r="AV1342" s="6"/>
      <c r="AW1342" s="6"/>
      <c r="AX1342" s="6"/>
      <c r="AY1342" s="6"/>
      <c r="AZ1342" s="6"/>
      <c r="BA1342" s="6"/>
      <c r="BB1342" s="6"/>
      <c r="BC1342" s="6"/>
      <c r="BD1342" s="6"/>
      <c r="BE1342" s="6"/>
      <c r="BF1342" s="6"/>
      <c r="BG1342" s="6"/>
      <c r="BH1342" s="6"/>
      <c r="BI1342" s="6"/>
      <c r="BJ1342" s="6"/>
      <c r="BK1342" s="6"/>
      <c r="BL1342" s="6"/>
      <c r="BM1342" s="6"/>
      <c r="BN1342" s="6"/>
      <c r="BO1342" s="6"/>
      <c r="BP1342" s="6"/>
      <c r="BQ1342" s="6"/>
      <c r="BR1342" s="6"/>
      <c r="BS1342" s="6"/>
      <c r="BT1342" s="6"/>
      <c r="BU1342" s="6"/>
      <c r="BV1342" s="6"/>
      <c r="BW1342" s="6"/>
      <c r="BX1342" s="6"/>
      <c r="BY1342" s="6"/>
      <c r="BZ1342" s="6"/>
      <c r="CA1342" s="6"/>
      <c r="CB1342" s="6"/>
      <c r="CC1342" s="6"/>
      <c r="CD1342" s="6"/>
      <c r="CE1342" s="6"/>
      <c r="CF1342" s="6"/>
      <c r="CG1342" s="6"/>
      <c r="CH1342" s="6"/>
      <c r="CI1342" s="6"/>
      <c r="CJ1342" s="6"/>
      <c r="CK1342" s="6"/>
      <c r="CL1342" s="6"/>
      <c r="CM1342" s="6"/>
      <c r="CN1342" s="6"/>
      <c r="CO1342" s="6"/>
      <c r="CP1342" s="6"/>
      <c r="CQ1342" s="6"/>
      <c r="CR1342" s="6"/>
      <c r="CS1342" s="6"/>
      <c r="CT1342" s="6"/>
      <c r="CU1342" s="6"/>
      <c r="CV1342" s="6"/>
      <c r="CW1342" s="6"/>
      <c r="CX1342" s="6"/>
      <c r="CY1342" s="6"/>
      <c r="CZ1342" s="6"/>
      <c r="DA1342" s="6"/>
      <c r="DB1342" s="6"/>
      <c r="DC1342" s="6"/>
      <c r="DD1342" s="6"/>
      <c r="DE1342" s="6"/>
      <c r="DF1342" s="6"/>
      <c r="DG1342" s="6"/>
      <c r="DH1342" s="6"/>
      <c r="DI1342" s="6"/>
      <c r="DJ1342" s="6"/>
      <c r="DK1342" s="6"/>
      <c r="DL1342" s="6"/>
      <c r="DM1342" s="6"/>
      <c r="DN1342" s="6"/>
      <c r="DO1342" s="6"/>
      <c r="DP1342" s="6"/>
      <c r="DQ1342" s="6"/>
      <c r="DR1342" s="6"/>
      <c r="DS1342" s="6"/>
      <c r="DT1342" s="6"/>
      <c r="DU1342" s="6"/>
      <c r="DV1342" s="6"/>
      <c r="DW1342" s="6"/>
      <c r="DX1342" s="6"/>
      <c r="DY1342" s="6"/>
      <c r="DZ1342" s="6"/>
      <c r="EA1342" s="6"/>
      <c r="EB1342" s="6"/>
      <c r="EC1342" s="6"/>
      <c r="ED1342" s="6"/>
      <c r="EE1342" s="6"/>
      <c r="EF1342" s="6"/>
      <c r="EG1342" s="6"/>
      <c r="EH1342" s="6"/>
      <c r="EI1342" s="6"/>
      <c r="EJ1342" s="6"/>
      <c r="EK1342" s="6"/>
      <c r="EL1342" s="6"/>
      <c r="EM1342" s="6"/>
      <c r="EN1342" s="6"/>
      <c r="EO1342" s="6"/>
      <c r="EP1342" s="6"/>
      <c r="EQ1342" s="6"/>
      <c r="ER1342" s="6"/>
      <c r="ES1342" s="6"/>
      <c r="ET1342" s="6"/>
      <c r="EU1342" s="6"/>
      <c r="EV1342" s="6"/>
      <c r="EW1342" s="6"/>
      <c r="EX1342" s="6"/>
      <c r="EY1342" s="6"/>
      <c r="EZ1342" s="6"/>
      <c r="FA1342" s="6"/>
      <c r="FB1342" s="6"/>
      <c r="FC1342" s="6"/>
      <c r="FD1342" s="6"/>
      <c r="FE1342" s="6"/>
      <c r="FF1342" s="6"/>
      <c r="FG1342" s="6"/>
      <c r="FH1342" s="6"/>
      <c r="FI1342" s="6"/>
      <c r="FJ1342" s="6"/>
      <c r="FK1342" s="6"/>
      <c r="FL1342" s="6"/>
      <c r="FM1342" s="6"/>
      <c r="FN1342" s="6"/>
      <c r="FO1342" s="6"/>
      <c r="FP1342" s="6"/>
      <c r="FQ1342" s="6"/>
      <c r="FR1342" s="6"/>
      <c r="FS1342" s="6"/>
      <c r="FT1342" s="6"/>
      <c r="FU1342" s="6"/>
      <c r="FV1342" s="6"/>
      <c r="FW1342" s="6"/>
      <c r="FX1342" s="6"/>
      <c r="FY1342" s="6"/>
      <c r="FZ1342" s="6"/>
      <c r="GA1342" s="6"/>
      <c r="GB1342" s="6"/>
      <c r="GC1342" s="6"/>
      <c r="GD1342" s="6"/>
      <c r="GE1342" s="6"/>
      <c r="GF1342" s="6"/>
      <c r="GG1342" s="6"/>
      <c r="GH1342" s="6"/>
      <c r="GI1342" s="6"/>
      <c r="GJ1342" s="6"/>
      <c r="GK1342" s="6"/>
      <c r="GL1342" s="6"/>
      <c r="GM1342" s="6"/>
      <c r="GN1342" s="6"/>
      <c r="GO1342" s="6"/>
      <c r="GP1342" s="6"/>
      <c r="GQ1342" s="6"/>
      <c r="GR1342" s="6"/>
      <c r="GS1342" s="6"/>
      <c r="GT1342" s="6"/>
      <c r="GU1342" s="6"/>
      <c r="GV1342" s="6"/>
      <c r="GW1342" s="6"/>
      <c r="GX1342" s="6"/>
      <c r="GY1342" s="6"/>
      <c r="GZ1342" s="6"/>
    </row>
    <row r="1343" spans="1:208" x14ac:dyDescent="0.15">
      <c r="A1343" s="153">
        <f t="shared" si="379"/>
        <v>43959</v>
      </c>
      <c r="B1343" s="23" t="str">
        <f t="shared" ca="1" si="389"/>
        <v>n.d</v>
      </c>
      <c r="C1343" s="18">
        <f t="shared" si="380"/>
        <v>142000</v>
      </c>
      <c r="D1343" s="17">
        <f ca="1">IF(A1343&lt;$B$1,VLOOKUP(A1343,[1]DI!$A$4:$B$15000,2,FALSE),0)</f>
        <v>0</v>
      </c>
      <c r="E1343" s="18">
        <f t="shared" ca="1" si="374"/>
        <v>1</v>
      </c>
      <c r="F1343" s="18">
        <f ca="1">(TRUNC(PRODUCT($E$12:$E1342),16))</f>
        <v>1.19285434303586</v>
      </c>
      <c r="G1343" s="18">
        <f t="shared" ca="1" si="391"/>
        <v>1.19285434303586</v>
      </c>
      <c r="H1343" s="18">
        <f t="shared" ca="1" si="375"/>
        <v>1</v>
      </c>
      <c r="I1343" s="17">
        <f t="shared" si="381"/>
        <v>0.03</v>
      </c>
      <c r="J1343" s="5">
        <f t="shared" si="382"/>
        <v>43906</v>
      </c>
      <c r="K1343" s="2">
        <f t="shared" si="383"/>
        <v>36</v>
      </c>
      <c r="L1343" s="27">
        <f t="shared" si="384"/>
        <v>36</v>
      </c>
      <c r="M1343" s="14">
        <f t="shared" si="376"/>
        <v>1.0042316140000001</v>
      </c>
      <c r="N1343" s="14">
        <f t="shared" ca="1" si="377"/>
        <v>1.0042316140000001</v>
      </c>
      <c r="O1343" s="27">
        <f t="shared" si="390"/>
        <v>0</v>
      </c>
      <c r="P1343" s="18">
        <f t="shared" ca="1" si="378"/>
        <v>600.88918799999999</v>
      </c>
      <c r="Q1343" s="3">
        <f t="shared" si="385"/>
        <v>0</v>
      </c>
      <c r="R1343" s="4" t="str">
        <f t="shared" si="386"/>
        <v>A+J=</v>
      </c>
      <c r="S1343" s="5">
        <f t="shared" si="387"/>
        <v>44089</v>
      </c>
      <c r="T1343" s="8">
        <f t="shared" si="388"/>
        <v>0</v>
      </c>
      <c r="U1343" s="7"/>
      <c r="V1343" s="7"/>
      <c r="W1343" s="7"/>
      <c r="X1343" s="8"/>
      <c r="Y1343" s="6"/>
      <c r="Z1343" s="7"/>
      <c r="AA1343" s="8"/>
      <c r="AB1343" s="8"/>
      <c r="AC1343" s="8"/>
      <c r="AD1343" s="7"/>
      <c r="AE1343" s="9"/>
      <c r="AF1343" s="7"/>
      <c r="AG1343" s="7"/>
      <c r="AH1343" s="6"/>
      <c r="AI1343" s="6"/>
      <c r="AJ1343" s="6"/>
      <c r="AK1343" s="6"/>
      <c r="AL1343" s="6"/>
      <c r="AM1343" s="6"/>
      <c r="AN1343" s="6"/>
      <c r="AO1343" s="6"/>
      <c r="AP1343" s="6"/>
      <c r="AQ1343" s="6"/>
      <c r="AR1343" s="6"/>
      <c r="AS1343" s="6"/>
      <c r="AT1343" s="6"/>
      <c r="AU1343" s="6"/>
      <c r="AV1343" s="6"/>
      <c r="AW1343" s="6"/>
      <c r="AX1343" s="6"/>
      <c r="AY1343" s="6"/>
      <c r="AZ1343" s="6"/>
      <c r="BA1343" s="6"/>
      <c r="BB1343" s="6"/>
      <c r="BC1343" s="6"/>
      <c r="BD1343" s="6"/>
      <c r="BE1343" s="6"/>
      <c r="BF1343" s="6"/>
      <c r="BG1343" s="6"/>
      <c r="BH1343" s="6"/>
      <c r="BI1343" s="6"/>
      <c r="BJ1343" s="6"/>
      <c r="BK1343" s="6"/>
      <c r="BL1343" s="6"/>
      <c r="BM1343" s="6"/>
      <c r="BN1343" s="6"/>
      <c r="BO1343" s="6"/>
      <c r="BP1343" s="6"/>
      <c r="BQ1343" s="6"/>
      <c r="BR1343" s="6"/>
      <c r="BS1343" s="6"/>
      <c r="BT1343" s="6"/>
      <c r="BU1343" s="6"/>
      <c r="BV1343" s="6"/>
      <c r="BW1343" s="6"/>
      <c r="BX1343" s="6"/>
      <c r="BY1343" s="6"/>
      <c r="BZ1343" s="6"/>
      <c r="CA1343" s="6"/>
      <c r="CB1343" s="6"/>
      <c r="CC1343" s="6"/>
      <c r="CD1343" s="6"/>
      <c r="CE1343" s="6"/>
      <c r="CF1343" s="6"/>
      <c r="CG1343" s="6"/>
      <c r="CH1343" s="6"/>
      <c r="CI1343" s="6"/>
      <c r="CJ1343" s="6"/>
      <c r="CK1343" s="6"/>
      <c r="CL1343" s="6"/>
      <c r="CM1343" s="6"/>
      <c r="CN1343" s="6"/>
      <c r="CO1343" s="6"/>
      <c r="CP1343" s="6"/>
      <c r="CQ1343" s="6"/>
      <c r="CR1343" s="6"/>
      <c r="CS1343" s="6"/>
      <c r="CT1343" s="6"/>
      <c r="CU1343" s="6"/>
      <c r="CV1343" s="6"/>
      <c r="CW1343" s="6"/>
      <c r="CX1343" s="6"/>
      <c r="CY1343" s="6"/>
      <c r="CZ1343" s="6"/>
      <c r="DA1343" s="6"/>
      <c r="DB1343" s="6"/>
      <c r="DC1343" s="6"/>
      <c r="DD1343" s="6"/>
      <c r="DE1343" s="6"/>
      <c r="DF1343" s="6"/>
      <c r="DG1343" s="6"/>
      <c r="DH1343" s="6"/>
      <c r="DI1343" s="6"/>
      <c r="DJ1343" s="6"/>
      <c r="DK1343" s="6"/>
      <c r="DL1343" s="6"/>
      <c r="DM1343" s="6"/>
      <c r="DN1343" s="6"/>
      <c r="DO1343" s="6"/>
      <c r="DP1343" s="6"/>
      <c r="DQ1343" s="6"/>
      <c r="DR1343" s="6"/>
      <c r="DS1343" s="6"/>
      <c r="DT1343" s="6"/>
      <c r="DU1343" s="6"/>
      <c r="DV1343" s="6"/>
      <c r="DW1343" s="6"/>
      <c r="DX1343" s="6"/>
      <c r="DY1343" s="6"/>
      <c r="DZ1343" s="6"/>
      <c r="EA1343" s="6"/>
      <c r="EB1343" s="6"/>
      <c r="EC1343" s="6"/>
      <c r="ED1343" s="6"/>
      <c r="EE1343" s="6"/>
      <c r="EF1343" s="6"/>
      <c r="EG1343" s="6"/>
      <c r="EH1343" s="6"/>
      <c r="EI1343" s="6"/>
      <c r="EJ1343" s="6"/>
      <c r="EK1343" s="6"/>
      <c r="EL1343" s="6"/>
      <c r="EM1343" s="6"/>
      <c r="EN1343" s="6"/>
      <c r="EO1343" s="6"/>
      <c r="EP1343" s="6"/>
      <c r="EQ1343" s="6"/>
      <c r="ER1343" s="6"/>
      <c r="ES1343" s="6"/>
      <c r="ET1343" s="6"/>
      <c r="EU1343" s="6"/>
      <c r="EV1343" s="6"/>
      <c r="EW1343" s="6"/>
      <c r="EX1343" s="6"/>
      <c r="EY1343" s="6"/>
      <c r="EZ1343" s="6"/>
      <c r="FA1343" s="6"/>
      <c r="FB1343" s="6"/>
      <c r="FC1343" s="6"/>
      <c r="FD1343" s="6"/>
      <c r="FE1343" s="6"/>
      <c r="FF1343" s="6"/>
      <c r="FG1343" s="6"/>
      <c r="FH1343" s="6"/>
      <c r="FI1343" s="6"/>
      <c r="FJ1343" s="6"/>
      <c r="FK1343" s="6"/>
      <c r="FL1343" s="6"/>
      <c r="FM1343" s="6"/>
      <c r="FN1343" s="6"/>
      <c r="FO1343" s="6"/>
      <c r="FP1343" s="6"/>
      <c r="FQ1343" s="6"/>
      <c r="FR1343" s="6"/>
      <c r="FS1343" s="6"/>
      <c r="FT1343" s="6"/>
      <c r="FU1343" s="6"/>
      <c r="FV1343" s="6"/>
      <c r="FW1343" s="6"/>
      <c r="FX1343" s="6"/>
      <c r="FY1343" s="6"/>
      <c r="FZ1343" s="6"/>
      <c r="GA1343" s="6"/>
      <c r="GB1343" s="6"/>
      <c r="GC1343" s="6"/>
      <c r="GD1343" s="6"/>
      <c r="GE1343" s="6"/>
      <c r="GF1343" s="6"/>
      <c r="GG1343" s="6"/>
      <c r="GH1343" s="6"/>
      <c r="GI1343" s="6"/>
      <c r="GJ1343" s="6"/>
      <c r="GK1343" s="6"/>
      <c r="GL1343" s="6"/>
      <c r="GM1343" s="6"/>
      <c r="GN1343" s="6"/>
      <c r="GO1343" s="6"/>
      <c r="GP1343" s="6"/>
      <c r="GQ1343" s="6"/>
      <c r="GR1343" s="6"/>
      <c r="GS1343" s="6"/>
      <c r="GT1343" s="6"/>
      <c r="GU1343" s="6"/>
      <c r="GV1343" s="6"/>
      <c r="GW1343" s="6"/>
      <c r="GX1343" s="6"/>
      <c r="GY1343" s="6"/>
      <c r="GZ1343" s="6"/>
    </row>
    <row r="1344" spans="1:208" x14ac:dyDescent="0.15">
      <c r="A1344" s="153">
        <f t="shared" si="379"/>
        <v>43960</v>
      </c>
      <c r="B1344" s="23" t="str">
        <f t="shared" ca="1" si="389"/>
        <v>n.d</v>
      </c>
      <c r="C1344" s="18">
        <f t="shared" si="380"/>
        <v>142000</v>
      </c>
      <c r="D1344" s="17">
        <f ca="1">IF(A1344&lt;$B$1,VLOOKUP(A1344,[1]DI!$A$4:$B$15000,2,FALSE),0)</f>
        <v>0</v>
      </c>
      <c r="E1344" s="18">
        <f t="shared" ca="1" si="374"/>
        <v>1</v>
      </c>
      <c r="F1344" s="18">
        <f ca="1">(TRUNC(PRODUCT($E$12:$E1343),16))</f>
        <v>1.19285434303586</v>
      </c>
      <c r="G1344" s="18">
        <f t="shared" ca="1" si="391"/>
        <v>1.19285434303586</v>
      </c>
      <c r="H1344" s="18">
        <f t="shared" ca="1" si="375"/>
        <v>1</v>
      </c>
      <c r="I1344" s="17">
        <f t="shared" si="381"/>
        <v>0.03</v>
      </c>
      <c r="J1344" s="5">
        <f t="shared" si="382"/>
        <v>43906</v>
      </c>
      <c r="K1344" s="2">
        <f t="shared" si="383"/>
        <v>36</v>
      </c>
      <c r="L1344" s="27">
        <f t="shared" si="384"/>
        <v>37</v>
      </c>
      <c r="M1344" s="14">
        <f t="shared" si="376"/>
        <v>1.004349414</v>
      </c>
      <c r="N1344" s="14">
        <f t="shared" ca="1" si="377"/>
        <v>1.004349414</v>
      </c>
      <c r="O1344" s="27">
        <f t="shared" si="390"/>
        <v>0</v>
      </c>
      <c r="P1344" s="18">
        <f t="shared" ca="1" si="378"/>
        <v>617.61678799000003</v>
      </c>
      <c r="Q1344" s="3">
        <f t="shared" si="385"/>
        <v>0</v>
      </c>
      <c r="R1344" s="4" t="str">
        <f t="shared" si="386"/>
        <v>A+J=</v>
      </c>
      <c r="S1344" s="5">
        <f t="shared" si="387"/>
        <v>44089</v>
      </c>
      <c r="T1344" s="8">
        <f t="shared" si="388"/>
        <v>0</v>
      </c>
      <c r="U1344" s="7"/>
      <c r="V1344" s="7"/>
      <c r="W1344" s="7"/>
      <c r="X1344" s="8"/>
      <c r="Y1344" s="6"/>
      <c r="Z1344" s="7"/>
      <c r="AA1344" s="8"/>
      <c r="AB1344" s="8"/>
      <c r="AC1344" s="8"/>
      <c r="AD1344" s="7"/>
      <c r="AE1344" s="9"/>
      <c r="AF1344" s="7"/>
      <c r="AG1344" s="7"/>
      <c r="AH1344" s="6"/>
      <c r="AI1344" s="6"/>
      <c r="AJ1344" s="6"/>
      <c r="AK1344" s="6"/>
      <c r="AL1344" s="6"/>
      <c r="AM1344" s="6"/>
      <c r="AN1344" s="6"/>
      <c r="AO1344" s="6"/>
      <c r="AP1344" s="6"/>
      <c r="AQ1344" s="6"/>
      <c r="AR1344" s="6"/>
      <c r="AS1344" s="6"/>
      <c r="AT1344" s="6"/>
      <c r="AU1344" s="6"/>
      <c r="AV1344" s="6"/>
      <c r="AW1344" s="6"/>
      <c r="AX1344" s="6"/>
      <c r="AY1344" s="6"/>
      <c r="AZ1344" s="6"/>
      <c r="BA1344" s="6"/>
      <c r="BB1344" s="6"/>
      <c r="BC1344" s="6"/>
      <c r="BD1344" s="6"/>
      <c r="BE1344" s="6"/>
      <c r="BF1344" s="6"/>
      <c r="BG1344" s="6"/>
      <c r="BH1344" s="6"/>
      <c r="BI1344" s="6"/>
      <c r="BJ1344" s="6"/>
      <c r="BK1344" s="6"/>
      <c r="BL1344" s="6"/>
      <c r="BM1344" s="6"/>
      <c r="BN1344" s="6"/>
      <c r="BO1344" s="6"/>
      <c r="BP1344" s="6"/>
      <c r="BQ1344" s="6"/>
      <c r="BR1344" s="6"/>
      <c r="BS1344" s="6"/>
      <c r="BT1344" s="6"/>
      <c r="BU1344" s="6"/>
      <c r="BV1344" s="6"/>
      <c r="BW1344" s="6"/>
      <c r="BX1344" s="6"/>
      <c r="BY1344" s="6"/>
      <c r="BZ1344" s="6"/>
      <c r="CA1344" s="6"/>
      <c r="CB1344" s="6"/>
      <c r="CC1344" s="6"/>
      <c r="CD1344" s="6"/>
      <c r="CE1344" s="6"/>
      <c r="CF1344" s="6"/>
      <c r="CG1344" s="6"/>
      <c r="CH1344" s="6"/>
      <c r="CI1344" s="6"/>
      <c r="CJ1344" s="6"/>
      <c r="CK1344" s="6"/>
      <c r="CL1344" s="6"/>
      <c r="CM1344" s="6"/>
      <c r="CN1344" s="6"/>
      <c r="CO1344" s="6"/>
      <c r="CP1344" s="6"/>
      <c r="CQ1344" s="6"/>
      <c r="CR1344" s="6"/>
      <c r="CS1344" s="6"/>
      <c r="CT1344" s="6"/>
      <c r="CU1344" s="6"/>
      <c r="CV1344" s="6"/>
      <c r="CW1344" s="6"/>
      <c r="CX1344" s="6"/>
      <c r="CY1344" s="6"/>
      <c r="CZ1344" s="6"/>
      <c r="DA1344" s="6"/>
      <c r="DB1344" s="6"/>
      <c r="DC1344" s="6"/>
      <c r="DD1344" s="6"/>
      <c r="DE1344" s="6"/>
      <c r="DF1344" s="6"/>
      <c r="DG1344" s="6"/>
      <c r="DH1344" s="6"/>
      <c r="DI1344" s="6"/>
      <c r="DJ1344" s="6"/>
      <c r="DK1344" s="6"/>
      <c r="DL1344" s="6"/>
      <c r="DM1344" s="6"/>
      <c r="DN1344" s="6"/>
      <c r="DO1344" s="6"/>
      <c r="DP1344" s="6"/>
      <c r="DQ1344" s="6"/>
      <c r="DR1344" s="6"/>
      <c r="DS1344" s="6"/>
      <c r="DT1344" s="6"/>
      <c r="DU1344" s="6"/>
      <c r="DV1344" s="6"/>
      <c r="DW1344" s="6"/>
      <c r="DX1344" s="6"/>
      <c r="DY1344" s="6"/>
      <c r="DZ1344" s="6"/>
      <c r="EA1344" s="6"/>
      <c r="EB1344" s="6"/>
      <c r="EC1344" s="6"/>
      <c r="ED1344" s="6"/>
      <c r="EE1344" s="6"/>
      <c r="EF1344" s="6"/>
      <c r="EG1344" s="6"/>
      <c r="EH1344" s="6"/>
      <c r="EI1344" s="6"/>
      <c r="EJ1344" s="6"/>
      <c r="EK1344" s="6"/>
      <c r="EL1344" s="6"/>
      <c r="EM1344" s="6"/>
      <c r="EN1344" s="6"/>
      <c r="EO1344" s="6"/>
      <c r="EP1344" s="6"/>
      <c r="EQ1344" s="6"/>
      <c r="ER1344" s="6"/>
      <c r="ES1344" s="6"/>
      <c r="ET1344" s="6"/>
      <c r="EU1344" s="6"/>
      <c r="EV1344" s="6"/>
      <c r="EW1344" s="6"/>
      <c r="EX1344" s="6"/>
      <c r="EY1344" s="6"/>
      <c r="EZ1344" s="6"/>
      <c r="FA1344" s="6"/>
      <c r="FB1344" s="6"/>
      <c r="FC1344" s="6"/>
      <c r="FD1344" s="6"/>
      <c r="FE1344" s="6"/>
      <c r="FF1344" s="6"/>
      <c r="FG1344" s="6"/>
      <c r="FH1344" s="6"/>
      <c r="FI1344" s="6"/>
      <c r="FJ1344" s="6"/>
      <c r="FK1344" s="6"/>
      <c r="FL1344" s="6"/>
      <c r="FM1344" s="6"/>
      <c r="FN1344" s="6"/>
      <c r="FO1344" s="6"/>
      <c r="FP1344" s="6"/>
      <c r="FQ1344" s="6"/>
      <c r="FR1344" s="6"/>
      <c r="FS1344" s="6"/>
      <c r="FT1344" s="6"/>
      <c r="FU1344" s="6"/>
      <c r="FV1344" s="6"/>
      <c r="FW1344" s="6"/>
      <c r="FX1344" s="6"/>
      <c r="FY1344" s="6"/>
      <c r="FZ1344" s="6"/>
      <c r="GA1344" s="6"/>
      <c r="GB1344" s="6"/>
      <c r="GC1344" s="6"/>
      <c r="GD1344" s="6"/>
      <c r="GE1344" s="6"/>
      <c r="GF1344" s="6"/>
      <c r="GG1344" s="6"/>
      <c r="GH1344" s="6"/>
      <c r="GI1344" s="6"/>
      <c r="GJ1344" s="6"/>
      <c r="GK1344" s="6"/>
      <c r="GL1344" s="6"/>
      <c r="GM1344" s="6"/>
      <c r="GN1344" s="6"/>
      <c r="GO1344" s="6"/>
      <c r="GP1344" s="6"/>
      <c r="GQ1344" s="6"/>
      <c r="GR1344" s="6"/>
      <c r="GS1344" s="6"/>
      <c r="GT1344" s="6"/>
      <c r="GU1344" s="6"/>
      <c r="GV1344" s="6"/>
      <c r="GW1344" s="6"/>
      <c r="GX1344" s="6"/>
      <c r="GY1344" s="6"/>
      <c r="GZ1344" s="6"/>
    </row>
    <row r="1345" spans="1:208" x14ac:dyDescent="0.15">
      <c r="A1345" s="153">
        <f t="shared" si="379"/>
        <v>43961</v>
      </c>
      <c r="B1345" s="23" t="str">
        <f t="shared" ca="1" si="389"/>
        <v>n.d</v>
      </c>
      <c r="C1345" s="18">
        <f t="shared" si="380"/>
        <v>142000</v>
      </c>
      <c r="D1345" s="17">
        <f ca="1">IF(A1345&lt;$B$1,VLOOKUP(A1345,[1]DI!$A$4:$B$15000,2,FALSE),0)</f>
        <v>0</v>
      </c>
      <c r="E1345" s="18">
        <f t="shared" ca="1" si="374"/>
        <v>1</v>
      </c>
      <c r="F1345" s="18">
        <f ca="1">(TRUNC(PRODUCT($E$12:$E1344),16))</f>
        <v>1.19285434303586</v>
      </c>
      <c r="G1345" s="18">
        <f t="shared" ca="1" si="391"/>
        <v>1.19285434303586</v>
      </c>
      <c r="H1345" s="18">
        <f t="shared" ca="1" si="375"/>
        <v>1</v>
      </c>
      <c r="I1345" s="17">
        <f t="shared" si="381"/>
        <v>0.03</v>
      </c>
      <c r="J1345" s="5">
        <f t="shared" si="382"/>
        <v>43906</v>
      </c>
      <c r="K1345" s="2">
        <f t="shared" si="383"/>
        <v>36</v>
      </c>
      <c r="L1345" s="27">
        <f t="shared" si="384"/>
        <v>37</v>
      </c>
      <c r="M1345" s="14">
        <f t="shared" si="376"/>
        <v>1.004349414</v>
      </c>
      <c r="N1345" s="14">
        <f t="shared" ca="1" si="377"/>
        <v>1.004349414</v>
      </c>
      <c r="O1345" s="27">
        <f t="shared" si="390"/>
        <v>0</v>
      </c>
      <c r="P1345" s="18">
        <f t="shared" ca="1" si="378"/>
        <v>617.61678799000003</v>
      </c>
      <c r="Q1345" s="3">
        <f t="shared" si="385"/>
        <v>0</v>
      </c>
      <c r="R1345" s="4" t="str">
        <f t="shared" si="386"/>
        <v>A+J=</v>
      </c>
      <c r="S1345" s="5">
        <f t="shared" si="387"/>
        <v>44089</v>
      </c>
      <c r="T1345" s="8">
        <f t="shared" si="388"/>
        <v>0</v>
      </c>
      <c r="U1345" s="7"/>
      <c r="V1345" s="7"/>
      <c r="W1345" s="7"/>
      <c r="X1345" s="8"/>
      <c r="Y1345" s="6"/>
      <c r="Z1345" s="7"/>
      <c r="AA1345" s="8"/>
      <c r="AB1345" s="8"/>
      <c r="AC1345" s="8"/>
      <c r="AD1345" s="7"/>
      <c r="AE1345" s="9"/>
      <c r="AF1345" s="7"/>
      <c r="AG1345" s="7"/>
      <c r="AH1345" s="6"/>
      <c r="AI1345" s="6"/>
      <c r="AJ1345" s="6"/>
      <c r="AK1345" s="6"/>
      <c r="AL1345" s="6"/>
      <c r="AM1345" s="6"/>
      <c r="AN1345" s="6"/>
      <c r="AO1345" s="6"/>
      <c r="AP1345" s="6"/>
      <c r="AQ1345" s="6"/>
      <c r="AR1345" s="6"/>
      <c r="AS1345" s="6"/>
      <c r="AT1345" s="6"/>
      <c r="AU1345" s="6"/>
      <c r="AV1345" s="6"/>
      <c r="AW1345" s="6"/>
      <c r="AX1345" s="6"/>
      <c r="AY1345" s="6"/>
      <c r="AZ1345" s="6"/>
      <c r="BA1345" s="6"/>
      <c r="BB1345" s="6"/>
      <c r="BC1345" s="6"/>
      <c r="BD1345" s="6"/>
      <c r="BE1345" s="6"/>
      <c r="BF1345" s="6"/>
      <c r="BG1345" s="6"/>
      <c r="BH1345" s="6"/>
      <c r="BI1345" s="6"/>
      <c r="BJ1345" s="6"/>
      <c r="BK1345" s="6"/>
      <c r="BL1345" s="6"/>
      <c r="BM1345" s="6"/>
      <c r="BN1345" s="6"/>
      <c r="BO1345" s="6"/>
      <c r="BP1345" s="6"/>
      <c r="BQ1345" s="6"/>
      <c r="BR1345" s="6"/>
      <c r="BS1345" s="6"/>
      <c r="BT1345" s="6"/>
      <c r="BU1345" s="6"/>
      <c r="BV1345" s="6"/>
      <c r="BW1345" s="6"/>
      <c r="BX1345" s="6"/>
      <c r="BY1345" s="6"/>
      <c r="BZ1345" s="6"/>
      <c r="CA1345" s="6"/>
      <c r="CB1345" s="6"/>
      <c r="CC1345" s="6"/>
      <c r="CD1345" s="6"/>
      <c r="CE1345" s="6"/>
      <c r="CF1345" s="6"/>
      <c r="CG1345" s="6"/>
      <c r="CH1345" s="6"/>
      <c r="CI1345" s="6"/>
      <c r="CJ1345" s="6"/>
      <c r="CK1345" s="6"/>
      <c r="CL1345" s="6"/>
      <c r="CM1345" s="6"/>
      <c r="CN1345" s="6"/>
      <c r="CO1345" s="6"/>
      <c r="CP1345" s="6"/>
      <c r="CQ1345" s="6"/>
      <c r="CR1345" s="6"/>
      <c r="CS1345" s="6"/>
      <c r="CT1345" s="6"/>
      <c r="CU1345" s="6"/>
      <c r="CV1345" s="6"/>
      <c r="CW1345" s="6"/>
      <c r="CX1345" s="6"/>
      <c r="CY1345" s="6"/>
      <c r="CZ1345" s="6"/>
      <c r="DA1345" s="6"/>
      <c r="DB1345" s="6"/>
      <c r="DC1345" s="6"/>
      <c r="DD1345" s="6"/>
      <c r="DE1345" s="6"/>
      <c r="DF1345" s="6"/>
      <c r="DG1345" s="6"/>
      <c r="DH1345" s="6"/>
      <c r="DI1345" s="6"/>
      <c r="DJ1345" s="6"/>
      <c r="DK1345" s="6"/>
      <c r="DL1345" s="6"/>
      <c r="DM1345" s="6"/>
      <c r="DN1345" s="6"/>
      <c r="DO1345" s="6"/>
      <c r="DP1345" s="6"/>
      <c r="DQ1345" s="6"/>
      <c r="DR1345" s="6"/>
      <c r="DS1345" s="6"/>
      <c r="DT1345" s="6"/>
      <c r="DU1345" s="6"/>
      <c r="DV1345" s="6"/>
      <c r="DW1345" s="6"/>
      <c r="DX1345" s="6"/>
      <c r="DY1345" s="6"/>
      <c r="DZ1345" s="6"/>
      <c r="EA1345" s="6"/>
      <c r="EB1345" s="6"/>
      <c r="EC1345" s="6"/>
      <c r="ED1345" s="6"/>
      <c r="EE1345" s="6"/>
      <c r="EF1345" s="6"/>
      <c r="EG1345" s="6"/>
      <c r="EH1345" s="6"/>
      <c r="EI1345" s="6"/>
      <c r="EJ1345" s="6"/>
      <c r="EK1345" s="6"/>
      <c r="EL1345" s="6"/>
      <c r="EM1345" s="6"/>
      <c r="EN1345" s="6"/>
      <c r="EO1345" s="6"/>
      <c r="EP1345" s="6"/>
      <c r="EQ1345" s="6"/>
      <c r="ER1345" s="6"/>
      <c r="ES1345" s="6"/>
      <c r="ET1345" s="6"/>
      <c r="EU1345" s="6"/>
      <c r="EV1345" s="6"/>
      <c r="EW1345" s="6"/>
      <c r="EX1345" s="6"/>
      <c r="EY1345" s="6"/>
      <c r="EZ1345" s="6"/>
      <c r="FA1345" s="6"/>
      <c r="FB1345" s="6"/>
      <c r="FC1345" s="6"/>
      <c r="FD1345" s="6"/>
      <c r="FE1345" s="6"/>
      <c r="FF1345" s="6"/>
      <c r="FG1345" s="6"/>
      <c r="FH1345" s="6"/>
      <c r="FI1345" s="6"/>
      <c r="FJ1345" s="6"/>
      <c r="FK1345" s="6"/>
      <c r="FL1345" s="6"/>
      <c r="FM1345" s="6"/>
      <c r="FN1345" s="6"/>
      <c r="FO1345" s="6"/>
      <c r="FP1345" s="6"/>
      <c r="FQ1345" s="6"/>
      <c r="FR1345" s="6"/>
      <c r="FS1345" s="6"/>
      <c r="FT1345" s="6"/>
      <c r="FU1345" s="6"/>
      <c r="FV1345" s="6"/>
      <c r="FW1345" s="6"/>
      <c r="FX1345" s="6"/>
      <c r="FY1345" s="6"/>
      <c r="FZ1345" s="6"/>
      <c r="GA1345" s="6"/>
      <c r="GB1345" s="6"/>
      <c r="GC1345" s="6"/>
      <c r="GD1345" s="6"/>
      <c r="GE1345" s="6"/>
      <c r="GF1345" s="6"/>
      <c r="GG1345" s="6"/>
      <c r="GH1345" s="6"/>
      <c r="GI1345" s="6"/>
      <c r="GJ1345" s="6"/>
      <c r="GK1345" s="6"/>
      <c r="GL1345" s="6"/>
      <c r="GM1345" s="6"/>
      <c r="GN1345" s="6"/>
      <c r="GO1345" s="6"/>
      <c r="GP1345" s="6"/>
      <c r="GQ1345" s="6"/>
      <c r="GR1345" s="6"/>
      <c r="GS1345" s="6"/>
      <c r="GT1345" s="6"/>
      <c r="GU1345" s="6"/>
      <c r="GV1345" s="6"/>
      <c r="GW1345" s="6"/>
      <c r="GX1345" s="6"/>
      <c r="GY1345" s="6"/>
      <c r="GZ1345" s="6"/>
    </row>
    <row r="1346" spans="1:208" x14ac:dyDescent="0.15">
      <c r="A1346" s="153">
        <f t="shared" si="379"/>
        <v>43962</v>
      </c>
      <c r="B1346" s="23" t="str">
        <f t="shared" ca="1" si="389"/>
        <v>n.d</v>
      </c>
      <c r="C1346" s="18">
        <f t="shared" si="380"/>
        <v>142000</v>
      </c>
      <c r="D1346" s="17">
        <f ca="1">IF(A1346&lt;$B$1,VLOOKUP(A1346,[1]DI!$A$4:$B$15000,2,FALSE),0)</f>
        <v>0</v>
      </c>
      <c r="E1346" s="18">
        <f t="shared" ca="1" si="374"/>
        <v>1</v>
      </c>
      <c r="F1346" s="18">
        <f ca="1">(TRUNC(PRODUCT($E$12:$E1345),16))</f>
        <v>1.19285434303586</v>
      </c>
      <c r="G1346" s="18">
        <f t="shared" ca="1" si="391"/>
        <v>1.19285434303586</v>
      </c>
      <c r="H1346" s="18">
        <f t="shared" ca="1" si="375"/>
        <v>1</v>
      </c>
      <c r="I1346" s="17">
        <f t="shared" si="381"/>
        <v>0.03</v>
      </c>
      <c r="J1346" s="5">
        <f t="shared" si="382"/>
        <v>43906</v>
      </c>
      <c r="K1346" s="2">
        <f t="shared" si="383"/>
        <v>37</v>
      </c>
      <c r="L1346" s="27">
        <f t="shared" si="384"/>
        <v>37</v>
      </c>
      <c r="M1346" s="14">
        <f t="shared" si="376"/>
        <v>1.004349414</v>
      </c>
      <c r="N1346" s="14">
        <f t="shared" ca="1" si="377"/>
        <v>1.004349414</v>
      </c>
      <c r="O1346" s="27">
        <f t="shared" si="390"/>
        <v>0</v>
      </c>
      <c r="P1346" s="18">
        <f t="shared" ca="1" si="378"/>
        <v>617.61678799000003</v>
      </c>
      <c r="Q1346" s="3">
        <f t="shared" si="385"/>
        <v>0</v>
      </c>
      <c r="R1346" s="4" t="str">
        <f t="shared" si="386"/>
        <v>A+J=</v>
      </c>
      <c r="S1346" s="5">
        <f t="shared" si="387"/>
        <v>44089</v>
      </c>
      <c r="T1346" s="8">
        <f t="shared" si="388"/>
        <v>0</v>
      </c>
      <c r="U1346" s="7"/>
      <c r="V1346" s="7"/>
      <c r="W1346" s="7"/>
      <c r="X1346" s="8"/>
      <c r="Y1346" s="6"/>
      <c r="Z1346" s="7"/>
      <c r="AA1346" s="8"/>
      <c r="AB1346" s="8"/>
      <c r="AC1346" s="8"/>
      <c r="AD1346" s="7"/>
      <c r="AE1346" s="9"/>
      <c r="AF1346" s="7"/>
      <c r="AG1346" s="7"/>
      <c r="AH1346" s="6"/>
      <c r="AI1346" s="6"/>
      <c r="AJ1346" s="6"/>
      <c r="AK1346" s="6"/>
      <c r="AL1346" s="6"/>
      <c r="AM1346" s="6"/>
      <c r="AN1346" s="6"/>
      <c r="AO1346" s="6"/>
      <c r="AP1346" s="6"/>
      <c r="AQ1346" s="6"/>
      <c r="AR1346" s="6"/>
      <c r="AS1346" s="6"/>
      <c r="AT1346" s="6"/>
      <c r="AU1346" s="6"/>
      <c r="AV1346" s="6"/>
      <c r="AW1346" s="6"/>
      <c r="AX1346" s="6"/>
      <c r="AY1346" s="6"/>
      <c r="AZ1346" s="6"/>
      <c r="BA1346" s="6"/>
      <c r="BB1346" s="6"/>
      <c r="BC1346" s="6"/>
      <c r="BD1346" s="6"/>
      <c r="BE1346" s="6"/>
      <c r="BF1346" s="6"/>
      <c r="BG1346" s="6"/>
      <c r="BH1346" s="6"/>
      <c r="BI1346" s="6"/>
      <c r="BJ1346" s="6"/>
      <c r="BK1346" s="6"/>
      <c r="BL1346" s="6"/>
      <c r="BM1346" s="6"/>
      <c r="BN1346" s="6"/>
      <c r="BO1346" s="6"/>
      <c r="BP1346" s="6"/>
      <c r="BQ1346" s="6"/>
      <c r="BR1346" s="6"/>
      <c r="BS1346" s="6"/>
      <c r="BT1346" s="6"/>
      <c r="BU1346" s="6"/>
      <c r="BV1346" s="6"/>
      <c r="BW1346" s="6"/>
      <c r="BX1346" s="6"/>
      <c r="BY1346" s="6"/>
      <c r="BZ1346" s="6"/>
      <c r="CA1346" s="6"/>
      <c r="CB1346" s="6"/>
      <c r="CC1346" s="6"/>
      <c r="CD1346" s="6"/>
      <c r="CE1346" s="6"/>
      <c r="CF1346" s="6"/>
      <c r="CG1346" s="6"/>
      <c r="CH1346" s="6"/>
      <c r="CI1346" s="6"/>
      <c r="CJ1346" s="6"/>
      <c r="CK1346" s="6"/>
      <c r="CL1346" s="6"/>
      <c r="CM1346" s="6"/>
      <c r="CN1346" s="6"/>
      <c r="CO1346" s="6"/>
      <c r="CP1346" s="6"/>
      <c r="CQ1346" s="6"/>
      <c r="CR1346" s="6"/>
      <c r="CS1346" s="6"/>
      <c r="CT1346" s="6"/>
      <c r="CU1346" s="6"/>
      <c r="CV1346" s="6"/>
      <c r="CW1346" s="6"/>
      <c r="CX1346" s="6"/>
      <c r="CY1346" s="6"/>
      <c r="CZ1346" s="6"/>
      <c r="DA1346" s="6"/>
      <c r="DB1346" s="6"/>
      <c r="DC1346" s="6"/>
      <c r="DD1346" s="6"/>
      <c r="DE1346" s="6"/>
      <c r="DF1346" s="6"/>
      <c r="DG1346" s="6"/>
      <c r="DH1346" s="6"/>
      <c r="DI1346" s="6"/>
      <c r="DJ1346" s="6"/>
      <c r="DK1346" s="6"/>
      <c r="DL1346" s="6"/>
      <c r="DM1346" s="6"/>
      <c r="DN1346" s="6"/>
      <c r="DO1346" s="6"/>
      <c r="DP1346" s="6"/>
      <c r="DQ1346" s="6"/>
      <c r="DR1346" s="6"/>
      <c r="DS1346" s="6"/>
      <c r="DT1346" s="6"/>
      <c r="DU1346" s="6"/>
      <c r="DV1346" s="6"/>
      <c r="DW1346" s="6"/>
      <c r="DX1346" s="6"/>
      <c r="DY1346" s="6"/>
      <c r="DZ1346" s="6"/>
      <c r="EA1346" s="6"/>
      <c r="EB1346" s="6"/>
      <c r="EC1346" s="6"/>
      <c r="ED1346" s="6"/>
      <c r="EE1346" s="6"/>
      <c r="EF1346" s="6"/>
      <c r="EG1346" s="6"/>
      <c r="EH1346" s="6"/>
      <c r="EI1346" s="6"/>
      <c r="EJ1346" s="6"/>
      <c r="EK1346" s="6"/>
      <c r="EL1346" s="6"/>
      <c r="EM1346" s="6"/>
      <c r="EN1346" s="6"/>
      <c r="EO1346" s="6"/>
      <c r="EP1346" s="6"/>
      <c r="EQ1346" s="6"/>
      <c r="ER1346" s="6"/>
      <c r="ES1346" s="6"/>
      <c r="ET1346" s="6"/>
      <c r="EU1346" s="6"/>
      <c r="EV1346" s="6"/>
      <c r="EW1346" s="6"/>
      <c r="EX1346" s="6"/>
      <c r="EY1346" s="6"/>
      <c r="EZ1346" s="6"/>
      <c r="FA1346" s="6"/>
      <c r="FB1346" s="6"/>
      <c r="FC1346" s="6"/>
      <c r="FD1346" s="6"/>
      <c r="FE1346" s="6"/>
      <c r="FF1346" s="6"/>
      <c r="FG1346" s="6"/>
      <c r="FH1346" s="6"/>
      <c r="FI1346" s="6"/>
      <c r="FJ1346" s="6"/>
      <c r="FK1346" s="6"/>
      <c r="FL1346" s="6"/>
      <c r="FM1346" s="6"/>
      <c r="FN1346" s="6"/>
      <c r="FO1346" s="6"/>
      <c r="FP1346" s="6"/>
      <c r="FQ1346" s="6"/>
      <c r="FR1346" s="6"/>
      <c r="FS1346" s="6"/>
      <c r="FT1346" s="6"/>
      <c r="FU1346" s="6"/>
      <c r="FV1346" s="6"/>
      <c r="FW1346" s="6"/>
      <c r="FX1346" s="6"/>
      <c r="FY1346" s="6"/>
      <c r="FZ1346" s="6"/>
      <c r="GA1346" s="6"/>
      <c r="GB1346" s="6"/>
      <c r="GC1346" s="6"/>
      <c r="GD1346" s="6"/>
      <c r="GE1346" s="6"/>
      <c r="GF1346" s="6"/>
      <c r="GG1346" s="6"/>
      <c r="GH1346" s="6"/>
      <c r="GI1346" s="6"/>
      <c r="GJ1346" s="6"/>
      <c r="GK1346" s="6"/>
      <c r="GL1346" s="6"/>
      <c r="GM1346" s="6"/>
      <c r="GN1346" s="6"/>
      <c r="GO1346" s="6"/>
      <c r="GP1346" s="6"/>
      <c r="GQ1346" s="6"/>
      <c r="GR1346" s="6"/>
      <c r="GS1346" s="6"/>
      <c r="GT1346" s="6"/>
      <c r="GU1346" s="6"/>
      <c r="GV1346" s="6"/>
      <c r="GW1346" s="6"/>
      <c r="GX1346" s="6"/>
      <c r="GY1346" s="6"/>
      <c r="GZ1346" s="6"/>
    </row>
    <row r="1347" spans="1:208" x14ac:dyDescent="0.15">
      <c r="A1347" s="153">
        <f t="shared" si="379"/>
        <v>43963</v>
      </c>
      <c r="B1347" s="23" t="str">
        <f t="shared" ca="1" si="389"/>
        <v>n.d</v>
      </c>
      <c r="C1347" s="18">
        <f t="shared" si="380"/>
        <v>142000</v>
      </c>
      <c r="D1347" s="17">
        <f ca="1">IF(A1347&lt;$B$1,VLOOKUP(A1347,[1]DI!$A$4:$B$15000,2,FALSE),0)</f>
        <v>0</v>
      </c>
      <c r="E1347" s="18">
        <f t="shared" ca="1" si="374"/>
        <v>1</v>
      </c>
      <c r="F1347" s="18">
        <f ca="1">(TRUNC(PRODUCT($E$12:$E1346),16))</f>
        <v>1.19285434303586</v>
      </c>
      <c r="G1347" s="18">
        <f t="shared" ca="1" si="391"/>
        <v>1.19285434303586</v>
      </c>
      <c r="H1347" s="18">
        <f t="shared" ca="1" si="375"/>
        <v>1</v>
      </c>
      <c r="I1347" s="17">
        <f t="shared" si="381"/>
        <v>0.03</v>
      </c>
      <c r="J1347" s="5">
        <f t="shared" si="382"/>
        <v>43906</v>
      </c>
      <c r="K1347" s="2">
        <f t="shared" si="383"/>
        <v>38</v>
      </c>
      <c r="L1347" s="27">
        <f t="shared" si="384"/>
        <v>38</v>
      </c>
      <c r="M1347" s="14">
        <f t="shared" si="376"/>
        <v>1.004467228</v>
      </c>
      <c r="N1347" s="14">
        <f t="shared" ca="1" si="377"/>
        <v>1.004467228</v>
      </c>
      <c r="O1347" s="27">
        <f t="shared" si="390"/>
        <v>0</v>
      </c>
      <c r="P1347" s="18">
        <f t="shared" ca="1" si="378"/>
        <v>634.34637598999996</v>
      </c>
      <c r="Q1347" s="3">
        <f t="shared" si="385"/>
        <v>0</v>
      </c>
      <c r="R1347" s="4" t="str">
        <f t="shared" si="386"/>
        <v>A+J=</v>
      </c>
      <c r="S1347" s="5">
        <f t="shared" si="387"/>
        <v>44089</v>
      </c>
      <c r="T1347" s="8">
        <f t="shared" si="388"/>
        <v>0</v>
      </c>
      <c r="U1347" s="7"/>
      <c r="V1347" s="7"/>
      <c r="W1347" s="7"/>
      <c r="X1347" s="8"/>
      <c r="Y1347" s="6"/>
      <c r="Z1347" s="7"/>
      <c r="AA1347" s="8"/>
      <c r="AB1347" s="8"/>
      <c r="AC1347" s="8"/>
      <c r="AD1347" s="7"/>
      <c r="AE1347" s="9"/>
      <c r="AF1347" s="7"/>
      <c r="AG1347" s="7"/>
      <c r="AH1347" s="6"/>
      <c r="AI1347" s="6"/>
      <c r="AJ1347" s="6"/>
      <c r="AK1347" s="6"/>
      <c r="AL1347" s="6"/>
      <c r="AM1347" s="6"/>
      <c r="AN1347" s="6"/>
      <c r="AO1347" s="6"/>
      <c r="AP1347" s="6"/>
      <c r="AQ1347" s="6"/>
      <c r="AR1347" s="6"/>
      <c r="AS1347" s="6"/>
      <c r="AT1347" s="6"/>
      <c r="AU1347" s="6"/>
      <c r="AV1347" s="6"/>
      <c r="AW1347" s="6"/>
      <c r="AX1347" s="6"/>
      <c r="AY1347" s="6"/>
      <c r="AZ1347" s="6"/>
      <c r="BA1347" s="6"/>
      <c r="BB1347" s="6"/>
      <c r="BC1347" s="6"/>
      <c r="BD1347" s="6"/>
      <c r="BE1347" s="6"/>
      <c r="BF1347" s="6"/>
      <c r="BG1347" s="6"/>
      <c r="BH1347" s="6"/>
      <c r="BI1347" s="6"/>
      <c r="BJ1347" s="6"/>
      <c r="BK1347" s="6"/>
      <c r="BL1347" s="6"/>
      <c r="BM1347" s="6"/>
      <c r="BN1347" s="6"/>
      <c r="BO1347" s="6"/>
      <c r="BP1347" s="6"/>
      <c r="BQ1347" s="6"/>
      <c r="BR1347" s="6"/>
      <c r="BS1347" s="6"/>
      <c r="BT1347" s="6"/>
      <c r="BU1347" s="6"/>
      <c r="BV1347" s="6"/>
      <c r="BW1347" s="6"/>
      <c r="BX1347" s="6"/>
      <c r="BY1347" s="6"/>
      <c r="BZ1347" s="6"/>
      <c r="CA1347" s="6"/>
      <c r="CB1347" s="6"/>
      <c r="CC1347" s="6"/>
      <c r="CD1347" s="6"/>
      <c r="CE1347" s="6"/>
      <c r="CF1347" s="6"/>
      <c r="CG1347" s="6"/>
      <c r="CH1347" s="6"/>
      <c r="CI1347" s="6"/>
      <c r="CJ1347" s="6"/>
      <c r="CK1347" s="6"/>
      <c r="CL1347" s="6"/>
      <c r="CM1347" s="6"/>
      <c r="CN1347" s="6"/>
      <c r="CO1347" s="6"/>
      <c r="CP1347" s="6"/>
      <c r="CQ1347" s="6"/>
      <c r="CR1347" s="6"/>
      <c r="CS1347" s="6"/>
      <c r="CT1347" s="6"/>
      <c r="CU1347" s="6"/>
      <c r="CV1347" s="6"/>
      <c r="CW1347" s="6"/>
      <c r="CX1347" s="6"/>
      <c r="CY1347" s="6"/>
      <c r="CZ1347" s="6"/>
      <c r="DA1347" s="6"/>
      <c r="DB1347" s="6"/>
      <c r="DC1347" s="6"/>
      <c r="DD1347" s="6"/>
      <c r="DE1347" s="6"/>
      <c r="DF1347" s="6"/>
      <c r="DG1347" s="6"/>
      <c r="DH1347" s="6"/>
      <c r="DI1347" s="6"/>
      <c r="DJ1347" s="6"/>
      <c r="DK1347" s="6"/>
      <c r="DL1347" s="6"/>
      <c r="DM1347" s="6"/>
      <c r="DN1347" s="6"/>
      <c r="DO1347" s="6"/>
      <c r="DP1347" s="6"/>
      <c r="DQ1347" s="6"/>
      <c r="DR1347" s="6"/>
      <c r="DS1347" s="6"/>
      <c r="DT1347" s="6"/>
      <c r="DU1347" s="6"/>
      <c r="DV1347" s="6"/>
      <c r="DW1347" s="6"/>
      <c r="DX1347" s="6"/>
      <c r="DY1347" s="6"/>
      <c r="DZ1347" s="6"/>
      <c r="EA1347" s="6"/>
      <c r="EB1347" s="6"/>
      <c r="EC1347" s="6"/>
      <c r="ED1347" s="6"/>
      <c r="EE1347" s="6"/>
      <c r="EF1347" s="6"/>
      <c r="EG1347" s="6"/>
      <c r="EH1347" s="6"/>
      <c r="EI1347" s="6"/>
      <c r="EJ1347" s="6"/>
      <c r="EK1347" s="6"/>
      <c r="EL1347" s="6"/>
      <c r="EM1347" s="6"/>
      <c r="EN1347" s="6"/>
      <c r="EO1347" s="6"/>
      <c r="EP1347" s="6"/>
      <c r="EQ1347" s="6"/>
      <c r="ER1347" s="6"/>
      <c r="ES1347" s="6"/>
      <c r="ET1347" s="6"/>
      <c r="EU1347" s="6"/>
      <c r="EV1347" s="6"/>
      <c r="EW1347" s="6"/>
      <c r="EX1347" s="6"/>
      <c r="EY1347" s="6"/>
      <c r="EZ1347" s="6"/>
      <c r="FA1347" s="6"/>
      <c r="FB1347" s="6"/>
      <c r="FC1347" s="6"/>
      <c r="FD1347" s="6"/>
      <c r="FE1347" s="6"/>
      <c r="FF1347" s="6"/>
      <c r="FG1347" s="6"/>
      <c r="FH1347" s="6"/>
      <c r="FI1347" s="6"/>
      <c r="FJ1347" s="6"/>
      <c r="FK1347" s="6"/>
      <c r="FL1347" s="6"/>
      <c r="FM1347" s="6"/>
      <c r="FN1347" s="6"/>
      <c r="FO1347" s="6"/>
      <c r="FP1347" s="6"/>
      <c r="FQ1347" s="6"/>
      <c r="FR1347" s="6"/>
      <c r="FS1347" s="6"/>
      <c r="FT1347" s="6"/>
      <c r="FU1347" s="6"/>
      <c r="FV1347" s="6"/>
      <c r="FW1347" s="6"/>
      <c r="FX1347" s="6"/>
      <c r="FY1347" s="6"/>
      <c r="FZ1347" s="6"/>
      <c r="GA1347" s="6"/>
      <c r="GB1347" s="6"/>
      <c r="GC1347" s="6"/>
      <c r="GD1347" s="6"/>
      <c r="GE1347" s="6"/>
      <c r="GF1347" s="6"/>
      <c r="GG1347" s="6"/>
      <c r="GH1347" s="6"/>
      <c r="GI1347" s="6"/>
      <c r="GJ1347" s="6"/>
      <c r="GK1347" s="6"/>
      <c r="GL1347" s="6"/>
      <c r="GM1347" s="6"/>
      <c r="GN1347" s="6"/>
      <c r="GO1347" s="6"/>
      <c r="GP1347" s="6"/>
      <c r="GQ1347" s="6"/>
      <c r="GR1347" s="6"/>
      <c r="GS1347" s="6"/>
      <c r="GT1347" s="6"/>
      <c r="GU1347" s="6"/>
      <c r="GV1347" s="6"/>
      <c r="GW1347" s="6"/>
      <c r="GX1347" s="6"/>
      <c r="GY1347" s="6"/>
      <c r="GZ1347" s="6"/>
    </row>
    <row r="1348" spans="1:208" x14ac:dyDescent="0.15">
      <c r="A1348" s="153">
        <f t="shared" si="379"/>
        <v>43964</v>
      </c>
      <c r="B1348" s="23" t="str">
        <f t="shared" ca="1" si="389"/>
        <v>n.d</v>
      </c>
      <c r="C1348" s="18">
        <f t="shared" si="380"/>
        <v>142000</v>
      </c>
      <c r="D1348" s="17">
        <f ca="1">IF(A1348&lt;$B$1,VLOOKUP(A1348,[1]DI!$A$4:$B$15000,2,FALSE),0)</f>
        <v>0</v>
      </c>
      <c r="E1348" s="18">
        <f t="shared" ca="1" si="374"/>
        <v>1</v>
      </c>
      <c r="F1348" s="18">
        <f ca="1">(TRUNC(PRODUCT($E$12:$E1347),16))</f>
        <v>1.19285434303586</v>
      </c>
      <c r="G1348" s="18">
        <f t="shared" ca="1" si="391"/>
        <v>1.19285434303586</v>
      </c>
      <c r="H1348" s="18">
        <f t="shared" ca="1" si="375"/>
        <v>1</v>
      </c>
      <c r="I1348" s="17">
        <f t="shared" si="381"/>
        <v>0.03</v>
      </c>
      <c r="J1348" s="5">
        <f t="shared" si="382"/>
        <v>43906</v>
      </c>
      <c r="K1348" s="2">
        <f t="shared" si="383"/>
        <v>39</v>
      </c>
      <c r="L1348" s="27">
        <f t="shared" si="384"/>
        <v>39</v>
      </c>
      <c r="M1348" s="14">
        <f t="shared" si="376"/>
        <v>1.004585056</v>
      </c>
      <c r="N1348" s="14">
        <f t="shared" ca="1" si="377"/>
        <v>1.004585056</v>
      </c>
      <c r="O1348" s="27">
        <f t="shared" si="390"/>
        <v>0</v>
      </c>
      <c r="P1348" s="18">
        <f t="shared" ca="1" si="378"/>
        <v>651.07795199999998</v>
      </c>
      <c r="Q1348" s="3">
        <f t="shared" si="385"/>
        <v>0</v>
      </c>
      <c r="R1348" s="4" t="str">
        <f t="shared" si="386"/>
        <v>A+J=</v>
      </c>
      <c r="S1348" s="5">
        <f t="shared" si="387"/>
        <v>44089</v>
      </c>
      <c r="T1348" s="8">
        <f t="shared" si="388"/>
        <v>0</v>
      </c>
      <c r="U1348" s="7"/>
      <c r="V1348" s="7"/>
      <c r="W1348" s="7"/>
      <c r="X1348" s="8"/>
      <c r="Y1348" s="6"/>
      <c r="Z1348" s="7"/>
      <c r="AA1348" s="8"/>
      <c r="AB1348" s="8"/>
      <c r="AC1348" s="8"/>
      <c r="AD1348" s="7"/>
      <c r="AE1348" s="9"/>
      <c r="AF1348" s="7"/>
      <c r="AG1348" s="7"/>
      <c r="AH1348" s="6"/>
      <c r="AI1348" s="6"/>
      <c r="AJ1348" s="6"/>
      <c r="AK1348" s="6"/>
      <c r="AL1348" s="6"/>
      <c r="AM1348" s="6"/>
      <c r="AN1348" s="6"/>
      <c r="AO1348" s="6"/>
      <c r="AP1348" s="6"/>
      <c r="AQ1348" s="6"/>
      <c r="AR1348" s="6"/>
      <c r="AS1348" s="6"/>
      <c r="AT1348" s="6"/>
      <c r="AU1348" s="6"/>
      <c r="AV1348" s="6"/>
      <c r="AW1348" s="6"/>
      <c r="AX1348" s="6"/>
      <c r="AY1348" s="6"/>
      <c r="AZ1348" s="6"/>
      <c r="BA1348" s="6"/>
      <c r="BB1348" s="6"/>
      <c r="BC1348" s="6"/>
      <c r="BD1348" s="6"/>
      <c r="BE1348" s="6"/>
      <c r="BF1348" s="6"/>
      <c r="BG1348" s="6"/>
      <c r="BH1348" s="6"/>
      <c r="BI1348" s="6"/>
      <c r="BJ1348" s="6"/>
      <c r="BK1348" s="6"/>
      <c r="BL1348" s="6"/>
      <c r="BM1348" s="6"/>
      <c r="BN1348" s="6"/>
      <c r="BO1348" s="6"/>
      <c r="BP1348" s="6"/>
      <c r="BQ1348" s="6"/>
      <c r="BR1348" s="6"/>
      <c r="BS1348" s="6"/>
      <c r="BT1348" s="6"/>
      <c r="BU1348" s="6"/>
      <c r="BV1348" s="6"/>
      <c r="BW1348" s="6"/>
      <c r="BX1348" s="6"/>
      <c r="BY1348" s="6"/>
      <c r="BZ1348" s="6"/>
      <c r="CA1348" s="6"/>
      <c r="CB1348" s="6"/>
      <c r="CC1348" s="6"/>
      <c r="CD1348" s="6"/>
      <c r="CE1348" s="6"/>
      <c r="CF1348" s="6"/>
      <c r="CG1348" s="6"/>
      <c r="CH1348" s="6"/>
      <c r="CI1348" s="6"/>
      <c r="CJ1348" s="6"/>
      <c r="CK1348" s="6"/>
      <c r="CL1348" s="6"/>
      <c r="CM1348" s="6"/>
      <c r="CN1348" s="6"/>
      <c r="CO1348" s="6"/>
      <c r="CP1348" s="6"/>
      <c r="CQ1348" s="6"/>
      <c r="CR1348" s="6"/>
      <c r="CS1348" s="6"/>
      <c r="CT1348" s="6"/>
      <c r="CU1348" s="6"/>
      <c r="CV1348" s="6"/>
      <c r="CW1348" s="6"/>
      <c r="CX1348" s="6"/>
      <c r="CY1348" s="6"/>
      <c r="CZ1348" s="6"/>
      <c r="DA1348" s="6"/>
      <c r="DB1348" s="6"/>
      <c r="DC1348" s="6"/>
      <c r="DD1348" s="6"/>
      <c r="DE1348" s="6"/>
      <c r="DF1348" s="6"/>
      <c r="DG1348" s="6"/>
      <c r="DH1348" s="6"/>
      <c r="DI1348" s="6"/>
      <c r="DJ1348" s="6"/>
      <c r="DK1348" s="6"/>
      <c r="DL1348" s="6"/>
      <c r="DM1348" s="6"/>
      <c r="DN1348" s="6"/>
      <c r="DO1348" s="6"/>
      <c r="DP1348" s="6"/>
      <c r="DQ1348" s="6"/>
      <c r="DR1348" s="6"/>
      <c r="DS1348" s="6"/>
      <c r="DT1348" s="6"/>
      <c r="DU1348" s="6"/>
      <c r="DV1348" s="6"/>
      <c r="DW1348" s="6"/>
      <c r="DX1348" s="6"/>
      <c r="DY1348" s="6"/>
      <c r="DZ1348" s="6"/>
      <c r="EA1348" s="6"/>
      <c r="EB1348" s="6"/>
      <c r="EC1348" s="6"/>
      <c r="ED1348" s="6"/>
      <c r="EE1348" s="6"/>
      <c r="EF1348" s="6"/>
      <c r="EG1348" s="6"/>
      <c r="EH1348" s="6"/>
      <c r="EI1348" s="6"/>
      <c r="EJ1348" s="6"/>
      <c r="EK1348" s="6"/>
      <c r="EL1348" s="6"/>
      <c r="EM1348" s="6"/>
      <c r="EN1348" s="6"/>
      <c r="EO1348" s="6"/>
      <c r="EP1348" s="6"/>
      <c r="EQ1348" s="6"/>
      <c r="ER1348" s="6"/>
      <c r="ES1348" s="6"/>
      <c r="ET1348" s="6"/>
      <c r="EU1348" s="6"/>
      <c r="EV1348" s="6"/>
      <c r="EW1348" s="6"/>
      <c r="EX1348" s="6"/>
      <c r="EY1348" s="6"/>
      <c r="EZ1348" s="6"/>
      <c r="FA1348" s="6"/>
      <c r="FB1348" s="6"/>
      <c r="FC1348" s="6"/>
      <c r="FD1348" s="6"/>
      <c r="FE1348" s="6"/>
      <c r="FF1348" s="6"/>
      <c r="FG1348" s="6"/>
      <c r="FH1348" s="6"/>
      <c r="FI1348" s="6"/>
      <c r="FJ1348" s="6"/>
      <c r="FK1348" s="6"/>
      <c r="FL1348" s="6"/>
      <c r="FM1348" s="6"/>
      <c r="FN1348" s="6"/>
      <c r="FO1348" s="6"/>
      <c r="FP1348" s="6"/>
      <c r="FQ1348" s="6"/>
      <c r="FR1348" s="6"/>
      <c r="FS1348" s="6"/>
      <c r="FT1348" s="6"/>
      <c r="FU1348" s="6"/>
      <c r="FV1348" s="6"/>
      <c r="FW1348" s="6"/>
      <c r="FX1348" s="6"/>
      <c r="FY1348" s="6"/>
      <c r="FZ1348" s="6"/>
      <c r="GA1348" s="6"/>
      <c r="GB1348" s="6"/>
      <c r="GC1348" s="6"/>
      <c r="GD1348" s="6"/>
      <c r="GE1348" s="6"/>
      <c r="GF1348" s="6"/>
      <c r="GG1348" s="6"/>
      <c r="GH1348" s="6"/>
      <c r="GI1348" s="6"/>
      <c r="GJ1348" s="6"/>
      <c r="GK1348" s="6"/>
      <c r="GL1348" s="6"/>
      <c r="GM1348" s="6"/>
      <c r="GN1348" s="6"/>
      <c r="GO1348" s="6"/>
      <c r="GP1348" s="6"/>
      <c r="GQ1348" s="6"/>
      <c r="GR1348" s="6"/>
      <c r="GS1348" s="6"/>
      <c r="GT1348" s="6"/>
      <c r="GU1348" s="6"/>
      <c r="GV1348" s="6"/>
      <c r="GW1348" s="6"/>
      <c r="GX1348" s="6"/>
      <c r="GY1348" s="6"/>
      <c r="GZ1348" s="6"/>
    </row>
    <row r="1349" spans="1:208" x14ac:dyDescent="0.15">
      <c r="A1349" s="153">
        <f t="shared" si="379"/>
        <v>43965</v>
      </c>
      <c r="B1349" s="23" t="str">
        <f t="shared" ca="1" si="389"/>
        <v>n.d</v>
      </c>
      <c r="C1349" s="18">
        <f t="shared" si="380"/>
        <v>142000</v>
      </c>
      <c r="D1349" s="17">
        <f ca="1">IF(A1349&lt;$B$1,VLOOKUP(A1349,[1]DI!$A$4:$B$15000,2,FALSE),0)</f>
        <v>0</v>
      </c>
      <c r="E1349" s="18">
        <f t="shared" ca="1" si="374"/>
        <v>1</v>
      </c>
      <c r="F1349" s="18">
        <f ca="1">(TRUNC(PRODUCT($E$12:$E1348),16))</f>
        <v>1.19285434303586</v>
      </c>
      <c r="G1349" s="18">
        <f t="shared" ca="1" si="391"/>
        <v>1.19285434303586</v>
      </c>
      <c r="H1349" s="18">
        <f t="shared" ca="1" si="375"/>
        <v>1</v>
      </c>
      <c r="I1349" s="17">
        <f t="shared" si="381"/>
        <v>0.03</v>
      </c>
      <c r="J1349" s="5">
        <f t="shared" si="382"/>
        <v>43906</v>
      </c>
      <c r="K1349" s="2">
        <f t="shared" si="383"/>
        <v>40</v>
      </c>
      <c r="L1349" s="27">
        <f t="shared" si="384"/>
        <v>40</v>
      </c>
      <c r="M1349" s="14">
        <f t="shared" si="376"/>
        <v>1.004702897</v>
      </c>
      <c r="N1349" s="14">
        <f t="shared" ca="1" si="377"/>
        <v>1.004702897</v>
      </c>
      <c r="O1349" s="27">
        <f t="shared" si="390"/>
        <v>0</v>
      </c>
      <c r="P1349" s="18">
        <f t="shared" ca="1" si="378"/>
        <v>667.811374</v>
      </c>
      <c r="Q1349" s="3">
        <f t="shared" si="385"/>
        <v>0</v>
      </c>
      <c r="R1349" s="4" t="str">
        <f t="shared" si="386"/>
        <v>A+J=</v>
      </c>
      <c r="S1349" s="5">
        <f t="shared" si="387"/>
        <v>44089</v>
      </c>
      <c r="T1349" s="8">
        <f t="shared" si="388"/>
        <v>0</v>
      </c>
      <c r="U1349" s="7"/>
      <c r="V1349" s="7"/>
      <c r="W1349" s="7"/>
      <c r="X1349" s="8"/>
      <c r="Y1349" s="6"/>
      <c r="Z1349" s="7"/>
      <c r="AA1349" s="8"/>
      <c r="AB1349" s="8"/>
      <c r="AC1349" s="8"/>
      <c r="AD1349" s="7"/>
      <c r="AE1349" s="9"/>
      <c r="AF1349" s="7"/>
      <c r="AG1349" s="7"/>
      <c r="AH1349" s="6"/>
      <c r="AI1349" s="6"/>
      <c r="AJ1349" s="6"/>
      <c r="AK1349" s="6"/>
      <c r="AL1349" s="6"/>
      <c r="AM1349" s="6"/>
      <c r="AN1349" s="6"/>
      <c r="AO1349" s="6"/>
      <c r="AP1349" s="6"/>
      <c r="AQ1349" s="6"/>
      <c r="AR1349" s="6"/>
      <c r="AS1349" s="6"/>
      <c r="AT1349" s="6"/>
      <c r="AU1349" s="6"/>
      <c r="AV1349" s="6"/>
      <c r="AW1349" s="6"/>
      <c r="AX1349" s="6"/>
      <c r="AY1349" s="6"/>
      <c r="AZ1349" s="6"/>
      <c r="BA1349" s="6"/>
      <c r="BB1349" s="6"/>
      <c r="BC1349" s="6"/>
      <c r="BD1349" s="6"/>
      <c r="BE1349" s="6"/>
      <c r="BF1349" s="6"/>
      <c r="BG1349" s="6"/>
      <c r="BH1349" s="6"/>
      <c r="BI1349" s="6"/>
      <c r="BJ1349" s="6"/>
      <c r="BK1349" s="6"/>
      <c r="BL1349" s="6"/>
      <c r="BM1349" s="6"/>
      <c r="BN1349" s="6"/>
      <c r="BO1349" s="6"/>
      <c r="BP1349" s="6"/>
      <c r="BQ1349" s="6"/>
      <c r="BR1349" s="6"/>
      <c r="BS1349" s="6"/>
      <c r="BT1349" s="6"/>
      <c r="BU1349" s="6"/>
      <c r="BV1349" s="6"/>
      <c r="BW1349" s="6"/>
      <c r="BX1349" s="6"/>
      <c r="BY1349" s="6"/>
      <c r="BZ1349" s="6"/>
      <c r="CA1349" s="6"/>
      <c r="CB1349" s="6"/>
      <c r="CC1349" s="6"/>
      <c r="CD1349" s="6"/>
      <c r="CE1349" s="6"/>
      <c r="CF1349" s="6"/>
      <c r="CG1349" s="6"/>
      <c r="CH1349" s="6"/>
      <c r="CI1349" s="6"/>
      <c r="CJ1349" s="6"/>
      <c r="CK1349" s="6"/>
      <c r="CL1349" s="6"/>
      <c r="CM1349" s="6"/>
      <c r="CN1349" s="6"/>
      <c r="CO1349" s="6"/>
      <c r="CP1349" s="6"/>
      <c r="CQ1349" s="6"/>
      <c r="CR1349" s="6"/>
      <c r="CS1349" s="6"/>
      <c r="CT1349" s="6"/>
      <c r="CU1349" s="6"/>
      <c r="CV1349" s="6"/>
      <c r="CW1349" s="6"/>
      <c r="CX1349" s="6"/>
      <c r="CY1349" s="6"/>
      <c r="CZ1349" s="6"/>
      <c r="DA1349" s="6"/>
      <c r="DB1349" s="6"/>
      <c r="DC1349" s="6"/>
      <c r="DD1349" s="6"/>
      <c r="DE1349" s="6"/>
      <c r="DF1349" s="6"/>
      <c r="DG1349" s="6"/>
      <c r="DH1349" s="6"/>
      <c r="DI1349" s="6"/>
      <c r="DJ1349" s="6"/>
      <c r="DK1349" s="6"/>
      <c r="DL1349" s="6"/>
      <c r="DM1349" s="6"/>
      <c r="DN1349" s="6"/>
      <c r="DO1349" s="6"/>
      <c r="DP1349" s="6"/>
      <c r="DQ1349" s="6"/>
      <c r="DR1349" s="6"/>
      <c r="DS1349" s="6"/>
      <c r="DT1349" s="6"/>
      <c r="DU1349" s="6"/>
      <c r="DV1349" s="6"/>
      <c r="DW1349" s="6"/>
      <c r="DX1349" s="6"/>
      <c r="DY1349" s="6"/>
      <c r="DZ1349" s="6"/>
      <c r="EA1349" s="6"/>
      <c r="EB1349" s="6"/>
      <c r="EC1349" s="6"/>
      <c r="ED1349" s="6"/>
      <c r="EE1349" s="6"/>
      <c r="EF1349" s="6"/>
      <c r="EG1349" s="6"/>
      <c r="EH1349" s="6"/>
      <c r="EI1349" s="6"/>
      <c r="EJ1349" s="6"/>
      <c r="EK1349" s="6"/>
      <c r="EL1349" s="6"/>
      <c r="EM1349" s="6"/>
      <c r="EN1349" s="6"/>
      <c r="EO1349" s="6"/>
      <c r="EP1349" s="6"/>
      <c r="EQ1349" s="6"/>
      <c r="ER1349" s="6"/>
      <c r="ES1349" s="6"/>
      <c r="ET1349" s="6"/>
      <c r="EU1349" s="6"/>
      <c r="EV1349" s="6"/>
      <c r="EW1349" s="6"/>
      <c r="EX1349" s="6"/>
      <c r="EY1349" s="6"/>
      <c r="EZ1349" s="6"/>
      <c r="FA1349" s="6"/>
      <c r="FB1349" s="6"/>
      <c r="FC1349" s="6"/>
      <c r="FD1349" s="6"/>
      <c r="FE1349" s="6"/>
      <c r="FF1349" s="6"/>
      <c r="FG1349" s="6"/>
      <c r="FH1349" s="6"/>
      <c r="FI1349" s="6"/>
      <c r="FJ1349" s="6"/>
      <c r="FK1349" s="6"/>
      <c r="FL1349" s="6"/>
      <c r="FM1349" s="6"/>
      <c r="FN1349" s="6"/>
      <c r="FO1349" s="6"/>
      <c r="FP1349" s="6"/>
      <c r="FQ1349" s="6"/>
      <c r="FR1349" s="6"/>
      <c r="FS1349" s="6"/>
      <c r="FT1349" s="6"/>
      <c r="FU1349" s="6"/>
      <c r="FV1349" s="6"/>
      <c r="FW1349" s="6"/>
      <c r="FX1349" s="6"/>
      <c r="FY1349" s="6"/>
      <c r="FZ1349" s="6"/>
      <c r="GA1349" s="6"/>
      <c r="GB1349" s="6"/>
      <c r="GC1349" s="6"/>
      <c r="GD1349" s="6"/>
      <c r="GE1349" s="6"/>
      <c r="GF1349" s="6"/>
      <c r="GG1349" s="6"/>
      <c r="GH1349" s="6"/>
      <c r="GI1349" s="6"/>
      <c r="GJ1349" s="6"/>
      <c r="GK1349" s="6"/>
      <c r="GL1349" s="6"/>
      <c r="GM1349" s="6"/>
      <c r="GN1349" s="6"/>
      <c r="GO1349" s="6"/>
      <c r="GP1349" s="6"/>
      <c r="GQ1349" s="6"/>
      <c r="GR1349" s="6"/>
      <c r="GS1349" s="6"/>
      <c r="GT1349" s="6"/>
      <c r="GU1349" s="6"/>
      <c r="GV1349" s="6"/>
      <c r="GW1349" s="6"/>
      <c r="GX1349" s="6"/>
      <c r="GY1349" s="6"/>
      <c r="GZ1349" s="6"/>
    </row>
    <row r="1350" spans="1:208" x14ac:dyDescent="0.15">
      <c r="A1350" s="153">
        <f t="shared" si="379"/>
        <v>43966</v>
      </c>
      <c r="B1350" s="23" t="str">
        <f t="shared" ca="1" si="389"/>
        <v>n.d</v>
      </c>
      <c r="C1350" s="18">
        <f t="shared" si="380"/>
        <v>142000</v>
      </c>
      <c r="D1350" s="17">
        <f ca="1">IF(A1350&lt;$B$1,VLOOKUP(A1350,[1]DI!$A$4:$B$15000,2,FALSE),0)</f>
        <v>0</v>
      </c>
      <c r="E1350" s="18">
        <f t="shared" ca="1" si="374"/>
        <v>1</v>
      </c>
      <c r="F1350" s="18">
        <f ca="1">(TRUNC(PRODUCT($E$12:$E1349),16))</f>
        <v>1.19285434303586</v>
      </c>
      <c r="G1350" s="18">
        <f t="shared" ca="1" si="391"/>
        <v>1.19285434303586</v>
      </c>
      <c r="H1350" s="18">
        <f t="shared" ca="1" si="375"/>
        <v>1</v>
      </c>
      <c r="I1350" s="17">
        <f t="shared" si="381"/>
        <v>0.03</v>
      </c>
      <c r="J1350" s="5">
        <f t="shared" si="382"/>
        <v>43906</v>
      </c>
      <c r="K1350" s="2">
        <f t="shared" si="383"/>
        <v>41</v>
      </c>
      <c r="L1350" s="27">
        <f t="shared" si="384"/>
        <v>41</v>
      </c>
      <c r="M1350" s="14">
        <f t="shared" si="376"/>
        <v>1.004820753</v>
      </c>
      <c r="N1350" s="14">
        <f t="shared" ca="1" si="377"/>
        <v>1.004820753</v>
      </c>
      <c r="O1350" s="27">
        <f t="shared" si="390"/>
        <v>0</v>
      </c>
      <c r="P1350" s="18">
        <f t="shared" ca="1" si="378"/>
        <v>684.54692598999998</v>
      </c>
      <c r="Q1350" s="3">
        <f t="shared" si="385"/>
        <v>0</v>
      </c>
      <c r="R1350" s="4" t="str">
        <f t="shared" si="386"/>
        <v>A+J=</v>
      </c>
      <c r="S1350" s="5">
        <f t="shared" si="387"/>
        <v>44089</v>
      </c>
      <c r="T1350" s="8">
        <f t="shared" si="388"/>
        <v>0</v>
      </c>
      <c r="U1350" s="7"/>
      <c r="V1350" s="7"/>
      <c r="W1350" s="7"/>
      <c r="X1350" s="8"/>
      <c r="Y1350" s="6"/>
      <c r="Z1350" s="7"/>
      <c r="AA1350" s="8"/>
      <c r="AB1350" s="8"/>
      <c r="AC1350" s="8"/>
      <c r="AD1350" s="7"/>
      <c r="AE1350" s="9"/>
      <c r="AF1350" s="7"/>
      <c r="AG1350" s="7"/>
      <c r="AH1350" s="6"/>
      <c r="AI1350" s="6"/>
      <c r="AJ1350" s="6"/>
      <c r="AK1350" s="6"/>
      <c r="AL1350" s="6"/>
      <c r="AM1350" s="6"/>
      <c r="AN1350" s="6"/>
      <c r="AO1350" s="6"/>
      <c r="AP1350" s="6"/>
      <c r="AQ1350" s="6"/>
      <c r="AR1350" s="6"/>
      <c r="AS1350" s="6"/>
      <c r="AT1350" s="6"/>
      <c r="AU1350" s="6"/>
      <c r="AV1350" s="6"/>
      <c r="AW1350" s="6"/>
      <c r="AX1350" s="6"/>
      <c r="AY1350" s="6"/>
      <c r="AZ1350" s="6"/>
      <c r="BA1350" s="6"/>
      <c r="BB1350" s="6"/>
      <c r="BC1350" s="6"/>
      <c r="BD1350" s="6"/>
      <c r="BE1350" s="6"/>
      <c r="BF1350" s="6"/>
      <c r="BG1350" s="6"/>
      <c r="BH1350" s="6"/>
      <c r="BI1350" s="6"/>
      <c r="BJ1350" s="6"/>
      <c r="BK1350" s="6"/>
      <c r="BL1350" s="6"/>
      <c r="BM1350" s="6"/>
      <c r="BN1350" s="6"/>
      <c r="BO1350" s="6"/>
      <c r="BP1350" s="6"/>
      <c r="BQ1350" s="6"/>
      <c r="BR1350" s="6"/>
      <c r="BS1350" s="6"/>
      <c r="BT1350" s="6"/>
      <c r="BU1350" s="6"/>
      <c r="BV1350" s="6"/>
      <c r="BW1350" s="6"/>
      <c r="BX1350" s="6"/>
      <c r="BY1350" s="6"/>
      <c r="BZ1350" s="6"/>
      <c r="CA1350" s="6"/>
      <c r="CB1350" s="6"/>
      <c r="CC1350" s="6"/>
      <c r="CD1350" s="6"/>
      <c r="CE1350" s="6"/>
      <c r="CF1350" s="6"/>
      <c r="CG1350" s="6"/>
      <c r="CH1350" s="6"/>
      <c r="CI1350" s="6"/>
      <c r="CJ1350" s="6"/>
      <c r="CK1350" s="6"/>
      <c r="CL1350" s="6"/>
      <c r="CM1350" s="6"/>
      <c r="CN1350" s="6"/>
      <c r="CO1350" s="6"/>
      <c r="CP1350" s="6"/>
      <c r="CQ1350" s="6"/>
      <c r="CR1350" s="6"/>
      <c r="CS1350" s="6"/>
      <c r="CT1350" s="6"/>
      <c r="CU1350" s="6"/>
      <c r="CV1350" s="6"/>
      <c r="CW1350" s="6"/>
      <c r="CX1350" s="6"/>
      <c r="CY1350" s="6"/>
      <c r="CZ1350" s="6"/>
      <c r="DA1350" s="6"/>
      <c r="DB1350" s="6"/>
      <c r="DC1350" s="6"/>
      <c r="DD1350" s="6"/>
      <c r="DE1350" s="6"/>
      <c r="DF1350" s="6"/>
      <c r="DG1350" s="6"/>
      <c r="DH1350" s="6"/>
      <c r="DI1350" s="6"/>
      <c r="DJ1350" s="6"/>
      <c r="DK1350" s="6"/>
      <c r="DL1350" s="6"/>
      <c r="DM1350" s="6"/>
      <c r="DN1350" s="6"/>
      <c r="DO1350" s="6"/>
      <c r="DP1350" s="6"/>
      <c r="DQ1350" s="6"/>
      <c r="DR1350" s="6"/>
      <c r="DS1350" s="6"/>
      <c r="DT1350" s="6"/>
      <c r="DU1350" s="6"/>
      <c r="DV1350" s="6"/>
      <c r="DW1350" s="6"/>
      <c r="DX1350" s="6"/>
      <c r="DY1350" s="6"/>
      <c r="DZ1350" s="6"/>
      <c r="EA1350" s="6"/>
      <c r="EB1350" s="6"/>
      <c r="EC1350" s="6"/>
      <c r="ED1350" s="6"/>
      <c r="EE1350" s="6"/>
      <c r="EF1350" s="6"/>
      <c r="EG1350" s="6"/>
      <c r="EH1350" s="6"/>
      <c r="EI1350" s="6"/>
      <c r="EJ1350" s="6"/>
      <c r="EK1350" s="6"/>
      <c r="EL1350" s="6"/>
      <c r="EM1350" s="6"/>
      <c r="EN1350" s="6"/>
      <c r="EO1350" s="6"/>
      <c r="EP1350" s="6"/>
      <c r="EQ1350" s="6"/>
      <c r="ER1350" s="6"/>
      <c r="ES1350" s="6"/>
      <c r="ET1350" s="6"/>
      <c r="EU1350" s="6"/>
      <c r="EV1350" s="6"/>
      <c r="EW1350" s="6"/>
      <c r="EX1350" s="6"/>
      <c r="EY1350" s="6"/>
      <c r="EZ1350" s="6"/>
      <c r="FA1350" s="6"/>
      <c r="FB1350" s="6"/>
      <c r="FC1350" s="6"/>
      <c r="FD1350" s="6"/>
      <c r="FE1350" s="6"/>
      <c r="FF1350" s="6"/>
      <c r="FG1350" s="6"/>
      <c r="FH1350" s="6"/>
      <c r="FI1350" s="6"/>
      <c r="FJ1350" s="6"/>
      <c r="FK1350" s="6"/>
      <c r="FL1350" s="6"/>
      <c r="FM1350" s="6"/>
      <c r="FN1350" s="6"/>
      <c r="FO1350" s="6"/>
      <c r="FP1350" s="6"/>
      <c r="FQ1350" s="6"/>
      <c r="FR1350" s="6"/>
      <c r="FS1350" s="6"/>
      <c r="FT1350" s="6"/>
      <c r="FU1350" s="6"/>
      <c r="FV1350" s="6"/>
      <c r="FW1350" s="6"/>
      <c r="FX1350" s="6"/>
      <c r="FY1350" s="6"/>
      <c r="FZ1350" s="6"/>
      <c r="GA1350" s="6"/>
      <c r="GB1350" s="6"/>
      <c r="GC1350" s="6"/>
      <c r="GD1350" s="6"/>
      <c r="GE1350" s="6"/>
      <c r="GF1350" s="6"/>
      <c r="GG1350" s="6"/>
      <c r="GH1350" s="6"/>
      <c r="GI1350" s="6"/>
      <c r="GJ1350" s="6"/>
      <c r="GK1350" s="6"/>
      <c r="GL1350" s="6"/>
      <c r="GM1350" s="6"/>
      <c r="GN1350" s="6"/>
      <c r="GO1350" s="6"/>
      <c r="GP1350" s="6"/>
      <c r="GQ1350" s="6"/>
      <c r="GR1350" s="6"/>
      <c r="GS1350" s="6"/>
      <c r="GT1350" s="6"/>
      <c r="GU1350" s="6"/>
      <c r="GV1350" s="6"/>
      <c r="GW1350" s="6"/>
      <c r="GX1350" s="6"/>
      <c r="GY1350" s="6"/>
      <c r="GZ1350" s="6"/>
    </row>
    <row r="1351" spans="1:208" x14ac:dyDescent="0.15">
      <c r="A1351" s="153">
        <f t="shared" si="379"/>
        <v>43967</v>
      </c>
      <c r="B1351" s="23" t="str">
        <f t="shared" ca="1" si="389"/>
        <v>n.d</v>
      </c>
      <c r="C1351" s="18">
        <f t="shared" si="380"/>
        <v>142000</v>
      </c>
      <c r="D1351" s="17">
        <f ca="1">IF(A1351&lt;$B$1,VLOOKUP(A1351,[1]DI!$A$4:$B$15000,2,FALSE),0)</f>
        <v>0</v>
      </c>
      <c r="E1351" s="18">
        <f t="shared" ca="1" si="374"/>
        <v>1</v>
      </c>
      <c r="F1351" s="18">
        <f ca="1">(TRUNC(PRODUCT($E$12:$E1350),16))</f>
        <v>1.19285434303586</v>
      </c>
      <c r="G1351" s="18">
        <f t="shared" ca="1" si="391"/>
        <v>1.19285434303586</v>
      </c>
      <c r="H1351" s="18">
        <f t="shared" ca="1" si="375"/>
        <v>1</v>
      </c>
      <c r="I1351" s="17">
        <f t="shared" si="381"/>
        <v>0.03</v>
      </c>
      <c r="J1351" s="5">
        <f t="shared" si="382"/>
        <v>43906</v>
      </c>
      <c r="K1351" s="2">
        <f t="shared" si="383"/>
        <v>41</v>
      </c>
      <c r="L1351" s="27">
        <f t="shared" si="384"/>
        <v>42</v>
      </c>
      <c r="M1351" s="14">
        <f t="shared" si="376"/>
        <v>1.0049386220000001</v>
      </c>
      <c r="N1351" s="14">
        <f t="shared" ca="1" si="377"/>
        <v>1.0049386220000001</v>
      </c>
      <c r="O1351" s="27">
        <f t="shared" si="390"/>
        <v>0</v>
      </c>
      <c r="P1351" s="18">
        <f t="shared" ca="1" si="378"/>
        <v>701.28432399999997</v>
      </c>
      <c r="Q1351" s="3">
        <f t="shared" si="385"/>
        <v>0</v>
      </c>
      <c r="R1351" s="4" t="str">
        <f t="shared" si="386"/>
        <v>A+J=</v>
      </c>
      <c r="S1351" s="5">
        <f t="shared" si="387"/>
        <v>44089</v>
      </c>
      <c r="T1351" s="8">
        <f t="shared" si="388"/>
        <v>0</v>
      </c>
      <c r="U1351" s="7"/>
      <c r="V1351" s="7"/>
      <c r="W1351" s="7"/>
      <c r="X1351" s="8"/>
      <c r="Y1351" s="6"/>
      <c r="Z1351" s="7"/>
      <c r="AA1351" s="8"/>
      <c r="AB1351" s="8"/>
      <c r="AC1351" s="8"/>
      <c r="AD1351" s="7"/>
      <c r="AE1351" s="9"/>
      <c r="AF1351" s="7"/>
      <c r="AG1351" s="7"/>
      <c r="AH1351" s="6"/>
      <c r="AI1351" s="6"/>
      <c r="AJ1351" s="6"/>
      <c r="AK1351" s="6"/>
      <c r="AL1351" s="6"/>
      <c r="AM1351" s="6"/>
      <c r="AN1351" s="6"/>
      <c r="AO1351" s="6"/>
      <c r="AP1351" s="6"/>
      <c r="AQ1351" s="6"/>
      <c r="AR1351" s="6"/>
      <c r="AS1351" s="6"/>
      <c r="AT1351" s="6"/>
      <c r="AU1351" s="6"/>
      <c r="AV1351" s="6"/>
      <c r="AW1351" s="6"/>
      <c r="AX1351" s="6"/>
      <c r="AY1351" s="6"/>
      <c r="AZ1351" s="6"/>
      <c r="BA1351" s="6"/>
      <c r="BB1351" s="6"/>
      <c r="BC1351" s="6"/>
      <c r="BD1351" s="6"/>
      <c r="BE1351" s="6"/>
      <c r="BF1351" s="6"/>
      <c r="BG1351" s="6"/>
      <c r="BH1351" s="6"/>
      <c r="BI1351" s="6"/>
      <c r="BJ1351" s="6"/>
      <c r="BK1351" s="6"/>
      <c r="BL1351" s="6"/>
      <c r="BM1351" s="6"/>
      <c r="BN1351" s="6"/>
      <c r="BO1351" s="6"/>
      <c r="BP1351" s="6"/>
      <c r="BQ1351" s="6"/>
      <c r="BR1351" s="6"/>
      <c r="BS1351" s="6"/>
      <c r="BT1351" s="6"/>
      <c r="BU1351" s="6"/>
      <c r="BV1351" s="6"/>
      <c r="BW1351" s="6"/>
      <c r="BX1351" s="6"/>
      <c r="BY1351" s="6"/>
      <c r="BZ1351" s="6"/>
      <c r="CA1351" s="6"/>
      <c r="CB1351" s="6"/>
      <c r="CC1351" s="6"/>
      <c r="CD1351" s="6"/>
      <c r="CE1351" s="6"/>
      <c r="CF1351" s="6"/>
      <c r="CG1351" s="6"/>
      <c r="CH1351" s="6"/>
      <c r="CI1351" s="6"/>
      <c r="CJ1351" s="6"/>
      <c r="CK1351" s="6"/>
      <c r="CL1351" s="6"/>
      <c r="CM1351" s="6"/>
      <c r="CN1351" s="6"/>
      <c r="CO1351" s="6"/>
      <c r="CP1351" s="6"/>
      <c r="CQ1351" s="6"/>
      <c r="CR1351" s="6"/>
      <c r="CS1351" s="6"/>
      <c r="CT1351" s="6"/>
      <c r="CU1351" s="6"/>
      <c r="CV1351" s="6"/>
      <c r="CW1351" s="6"/>
      <c r="CX1351" s="6"/>
      <c r="CY1351" s="6"/>
      <c r="CZ1351" s="6"/>
      <c r="DA1351" s="6"/>
      <c r="DB1351" s="6"/>
      <c r="DC1351" s="6"/>
      <c r="DD1351" s="6"/>
      <c r="DE1351" s="6"/>
      <c r="DF1351" s="6"/>
      <c r="DG1351" s="6"/>
      <c r="DH1351" s="6"/>
      <c r="DI1351" s="6"/>
      <c r="DJ1351" s="6"/>
      <c r="DK1351" s="6"/>
      <c r="DL1351" s="6"/>
      <c r="DM1351" s="6"/>
      <c r="DN1351" s="6"/>
      <c r="DO1351" s="6"/>
      <c r="DP1351" s="6"/>
      <c r="DQ1351" s="6"/>
      <c r="DR1351" s="6"/>
      <c r="DS1351" s="6"/>
      <c r="DT1351" s="6"/>
      <c r="DU1351" s="6"/>
      <c r="DV1351" s="6"/>
      <c r="DW1351" s="6"/>
      <c r="DX1351" s="6"/>
      <c r="DY1351" s="6"/>
      <c r="DZ1351" s="6"/>
      <c r="EA1351" s="6"/>
      <c r="EB1351" s="6"/>
      <c r="EC1351" s="6"/>
      <c r="ED1351" s="6"/>
      <c r="EE1351" s="6"/>
      <c r="EF1351" s="6"/>
      <c r="EG1351" s="6"/>
      <c r="EH1351" s="6"/>
      <c r="EI1351" s="6"/>
      <c r="EJ1351" s="6"/>
      <c r="EK1351" s="6"/>
      <c r="EL1351" s="6"/>
      <c r="EM1351" s="6"/>
      <c r="EN1351" s="6"/>
      <c r="EO1351" s="6"/>
      <c r="EP1351" s="6"/>
      <c r="EQ1351" s="6"/>
      <c r="ER1351" s="6"/>
      <c r="ES1351" s="6"/>
      <c r="ET1351" s="6"/>
      <c r="EU1351" s="6"/>
      <c r="EV1351" s="6"/>
      <c r="EW1351" s="6"/>
      <c r="EX1351" s="6"/>
      <c r="EY1351" s="6"/>
      <c r="EZ1351" s="6"/>
      <c r="FA1351" s="6"/>
      <c r="FB1351" s="6"/>
      <c r="FC1351" s="6"/>
      <c r="FD1351" s="6"/>
      <c r="FE1351" s="6"/>
      <c r="FF1351" s="6"/>
      <c r="FG1351" s="6"/>
      <c r="FH1351" s="6"/>
      <c r="FI1351" s="6"/>
      <c r="FJ1351" s="6"/>
      <c r="FK1351" s="6"/>
      <c r="FL1351" s="6"/>
      <c r="FM1351" s="6"/>
      <c r="FN1351" s="6"/>
      <c r="FO1351" s="6"/>
      <c r="FP1351" s="6"/>
      <c r="FQ1351" s="6"/>
      <c r="FR1351" s="6"/>
      <c r="FS1351" s="6"/>
      <c r="FT1351" s="6"/>
      <c r="FU1351" s="6"/>
      <c r="FV1351" s="6"/>
      <c r="FW1351" s="6"/>
      <c r="FX1351" s="6"/>
      <c r="FY1351" s="6"/>
      <c r="FZ1351" s="6"/>
      <c r="GA1351" s="6"/>
      <c r="GB1351" s="6"/>
      <c r="GC1351" s="6"/>
      <c r="GD1351" s="6"/>
      <c r="GE1351" s="6"/>
      <c r="GF1351" s="6"/>
      <c r="GG1351" s="6"/>
      <c r="GH1351" s="6"/>
      <c r="GI1351" s="6"/>
      <c r="GJ1351" s="6"/>
      <c r="GK1351" s="6"/>
      <c r="GL1351" s="6"/>
      <c r="GM1351" s="6"/>
      <c r="GN1351" s="6"/>
      <c r="GO1351" s="6"/>
      <c r="GP1351" s="6"/>
      <c r="GQ1351" s="6"/>
      <c r="GR1351" s="6"/>
      <c r="GS1351" s="6"/>
      <c r="GT1351" s="6"/>
      <c r="GU1351" s="6"/>
      <c r="GV1351" s="6"/>
      <c r="GW1351" s="6"/>
      <c r="GX1351" s="6"/>
      <c r="GY1351" s="6"/>
      <c r="GZ1351" s="6"/>
    </row>
    <row r="1352" spans="1:208" x14ac:dyDescent="0.15">
      <c r="A1352" s="153">
        <f t="shared" si="379"/>
        <v>43968</v>
      </c>
      <c r="B1352" s="23" t="str">
        <f t="shared" ca="1" si="389"/>
        <v>n.d</v>
      </c>
      <c r="C1352" s="18">
        <f t="shared" si="380"/>
        <v>142000</v>
      </c>
      <c r="D1352" s="17">
        <f ca="1">IF(A1352&lt;$B$1,VLOOKUP(A1352,[1]DI!$A$4:$B$15000,2,FALSE),0)</f>
        <v>0</v>
      </c>
      <c r="E1352" s="18">
        <f t="shared" ca="1" si="374"/>
        <v>1</v>
      </c>
      <c r="F1352" s="18">
        <f ca="1">(TRUNC(PRODUCT($E$12:$E1351),16))</f>
        <v>1.19285434303586</v>
      </c>
      <c r="G1352" s="18">
        <f t="shared" ca="1" si="391"/>
        <v>1.19285434303586</v>
      </c>
      <c r="H1352" s="18">
        <f t="shared" ca="1" si="375"/>
        <v>1</v>
      </c>
      <c r="I1352" s="17">
        <f t="shared" si="381"/>
        <v>0.03</v>
      </c>
      <c r="J1352" s="5">
        <f t="shared" si="382"/>
        <v>43906</v>
      </c>
      <c r="K1352" s="2">
        <f t="shared" si="383"/>
        <v>41</v>
      </c>
      <c r="L1352" s="27">
        <f t="shared" si="384"/>
        <v>42</v>
      </c>
      <c r="M1352" s="14">
        <f t="shared" si="376"/>
        <v>1.0049386220000001</v>
      </c>
      <c r="N1352" s="14">
        <f t="shared" ca="1" si="377"/>
        <v>1.0049386220000001</v>
      </c>
      <c r="O1352" s="27">
        <f t="shared" si="390"/>
        <v>0</v>
      </c>
      <c r="P1352" s="18">
        <f t="shared" ca="1" si="378"/>
        <v>701.28432399999997</v>
      </c>
      <c r="Q1352" s="3">
        <f t="shared" si="385"/>
        <v>0</v>
      </c>
      <c r="R1352" s="4" t="str">
        <f t="shared" si="386"/>
        <v>A+J=</v>
      </c>
      <c r="S1352" s="5">
        <f t="shared" si="387"/>
        <v>44089</v>
      </c>
      <c r="T1352" s="8">
        <f t="shared" si="388"/>
        <v>0</v>
      </c>
      <c r="U1352" s="7"/>
      <c r="V1352" s="7"/>
      <c r="W1352" s="7"/>
      <c r="X1352" s="8"/>
      <c r="Y1352" s="6"/>
      <c r="Z1352" s="7"/>
      <c r="AA1352" s="8"/>
      <c r="AB1352" s="8"/>
      <c r="AC1352" s="8"/>
      <c r="AD1352" s="7"/>
      <c r="AE1352" s="9"/>
      <c r="AF1352" s="7"/>
      <c r="AG1352" s="7"/>
      <c r="AH1352" s="6"/>
      <c r="AI1352" s="6"/>
      <c r="AJ1352" s="6"/>
      <c r="AK1352" s="6"/>
      <c r="AL1352" s="6"/>
      <c r="AM1352" s="6"/>
      <c r="AN1352" s="6"/>
      <c r="AO1352" s="6"/>
      <c r="AP1352" s="6"/>
      <c r="AQ1352" s="6"/>
      <c r="AR1352" s="6"/>
      <c r="AS1352" s="6"/>
      <c r="AT1352" s="6"/>
      <c r="AU1352" s="6"/>
      <c r="AV1352" s="6"/>
      <c r="AW1352" s="6"/>
      <c r="AX1352" s="6"/>
      <c r="AY1352" s="6"/>
      <c r="AZ1352" s="6"/>
      <c r="BA1352" s="6"/>
      <c r="BB1352" s="6"/>
      <c r="BC1352" s="6"/>
      <c r="BD1352" s="6"/>
      <c r="BE1352" s="6"/>
      <c r="BF1352" s="6"/>
      <c r="BG1352" s="6"/>
      <c r="BH1352" s="6"/>
      <c r="BI1352" s="6"/>
      <c r="BJ1352" s="6"/>
      <c r="BK1352" s="6"/>
      <c r="BL1352" s="6"/>
      <c r="BM1352" s="6"/>
      <c r="BN1352" s="6"/>
      <c r="BO1352" s="6"/>
      <c r="BP1352" s="6"/>
      <c r="BQ1352" s="6"/>
      <c r="BR1352" s="6"/>
      <c r="BS1352" s="6"/>
      <c r="BT1352" s="6"/>
      <c r="BU1352" s="6"/>
      <c r="BV1352" s="6"/>
      <c r="BW1352" s="6"/>
      <c r="BX1352" s="6"/>
      <c r="BY1352" s="6"/>
      <c r="BZ1352" s="6"/>
      <c r="CA1352" s="6"/>
      <c r="CB1352" s="6"/>
      <c r="CC1352" s="6"/>
      <c r="CD1352" s="6"/>
      <c r="CE1352" s="6"/>
      <c r="CF1352" s="6"/>
      <c r="CG1352" s="6"/>
      <c r="CH1352" s="6"/>
      <c r="CI1352" s="6"/>
      <c r="CJ1352" s="6"/>
      <c r="CK1352" s="6"/>
      <c r="CL1352" s="6"/>
      <c r="CM1352" s="6"/>
      <c r="CN1352" s="6"/>
      <c r="CO1352" s="6"/>
      <c r="CP1352" s="6"/>
      <c r="CQ1352" s="6"/>
      <c r="CR1352" s="6"/>
      <c r="CS1352" s="6"/>
      <c r="CT1352" s="6"/>
      <c r="CU1352" s="6"/>
      <c r="CV1352" s="6"/>
      <c r="CW1352" s="6"/>
      <c r="CX1352" s="6"/>
      <c r="CY1352" s="6"/>
      <c r="CZ1352" s="6"/>
      <c r="DA1352" s="6"/>
      <c r="DB1352" s="6"/>
      <c r="DC1352" s="6"/>
      <c r="DD1352" s="6"/>
      <c r="DE1352" s="6"/>
      <c r="DF1352" s="6"/>
      <c r="DG1352" s="6"/>
      <c r="DH1352" s="6"/>
      <c r="DI1352" s="6"/>
      <c r="DJ1352" s="6"/>
      <c r="DK1352" s="6"/>
      <c r="DL1352" s="6"/>
      <c r="DM1352" s="6"/>
      <c r="DN1352" s="6"/>
      <c r="DO1352" s="6"/>
      <c r="DP1352" s="6"/>
      <c r="DQ1352" s="6"/>
      <c r="DR1352" s="6"/>
      <c r="DS1352" s="6"/>
      <c r="DT1352" s="6"/>
      <c r="DU1352" s="6"/>
      <c r="DV1352" s="6"/>
      <c r="DW1352" s="6"/>
      <c r="DX1352" s="6"/>
      <c r="DY1352" s="6"/>
      <c r="DZ1352" s="6"/>
      <c r="EA1352" s="6"/>
      <c r="EB1352" s="6"/>
      <c r="EC1352" s="6"/>
      <c r="ED1352" s="6"/>
      <c r="EE1352" s="6"/>
      <c r="EF1352" s="6"/>
      <c r="EG1352" s="6"/>
      <c r="EH1352" s="6"/>
      <c r="EI1352" s="6"/>
      <c r="EJ1352" s="6"/>
      <c r="EK1352" s="6"/>
      <c r="EL1352" s="6"/>
      <c r="EM1352" s="6"/>
      <c r="EN1352" s="6"/>
      <c r="EO1352" s="6"/>
      <c r="EP1352" s="6"/>
      <c r="EQ1352" s="6"/>
      <c r="ER1352" s="6"/>
      <c r="ES1352" s="6"/>
      <c r="ET1352" s="6"/>
      <c r="EU1352" s="6"/>
      <c r="EV1352" s="6"/>
      <c r="EW1352" s="6"/>
      <c r="EX1352" s="6"/>
      <c r="EY1352" s="6"/>
      <c r="EZ1352" s="6"/>
      <c r="FA1352" s="6"/>
      <c r="FB1352" s="6"/>
      <c r="FC1352" s="6"/>
      <c r="FD1352" s="6"/>
      <c r="FE1352" s="6"/>
      <c r="FF1352" s="6"/>
      <c r="FG1352" s="6"/>
      <c r="FH1352" s="6"/>
      <c r="FI1352" s="6"/>
      <c r="FJ1352" s="6"/>
      <c r="FK1352" s="6"/>
      <c r="FL1352" s="6"/>
      <c r="FM1352" s="6"/>
      <c r="FN1352" s="6"/>
      <c r="FO1352" s="6"/>
      <c r="FP1352" s="6"/>
      <c r="FQ1352" s="6"/>
      <c r="FR1352" s="6"/>
      <c r="FS1352" s="6"/>
      <c r="FT1352" s="6"/>
      <c r="FU1352" s="6"/>
      <c r="FV1352" s="6"/>
      <c r="FW1352" s="6"/>
      <c r="FX1352" s="6"/>
      <c r="FY1352" s="6"/>
      <c r="FZ1352" s="6"/>
      <c r="GA1352" s="6"/>
      <c r="GB1352" s="6"/>
      <c r="GC1352" s="6"/>
      <c r="GD1352" s="6"/>
      <c r="GE1352" s="6"/>
      <c r="GF1352" s="6"/>
      <c r="GG1352" s="6"/>
      <c r="GH1352" s="6"/>
      <c r="GI1352" s="6"/>
      <c r="GJ1352" s="6"/>
      <c r="GK1352" s="6"/>
      <c r="GL1352" s="6"/>
      <c r="GM1352" s="6"/>
      <c r="GN1352" s="6"/>
      <c r="GO1352" s="6"/>
      <c r="GP1352" s="6"/>
      <c r="GQ1352" s="6"/>
      <c r="GR1352" s="6"/>
      <c r="GS1352" s="6"/>
      <c r="GT1352" s="6"/>
      <c r="GU1352" s="6"/>
      <c r="GV1352" s="6"/>
      <c r="GW1352" s="6"/>
      <c r="GX1352" s="6"/>
      <c r="GY1352" s="6"/>
      <c r="GZ1352" s="6"/>
    </row>
    <row r="1353" spans="1:208" x14ac:dyDescent="0.15">
      <c r="A1353" s="153">
        <f t="shared" si="379"/>
        <v>43969</v>
      </c>
      <c r="B1353" s="23" t="str">
        <f t="shared" ca="1" si="389"/>
        <v>n.d</v>
      </c>
      <c r="C1353" s="18">
        <f t="shared" si="380"/>
        <v>142000</v>
      </c>
      <c r="D1353" s="17">
        <f ca="1">IF(A1353&lt;$B$1,VLOOKUP(A1353,[1]DI!$A$4:$B$15000,2,FALSE),0)</f>
        <v>0</v>
      </c>
      <c r="E1353" s="18">
        <f t="shared" ca="1" si="374"/>
        <v>1</v>
      </c>
      <c r="F1353" s="18">
        <f ca="1">(TRUNC(PRODUCT($E$12:$E1352),16))</f>
        <v>1.19285434303586</v>
      </c>
      <c r="G1353" s="18">
        <f t="shared" ca="1" si="391"/>
        <v>1.19285434303586</v>
      </c>
      <c r="H1353" s="18">
        <f t="shared" ca="1" si="375"/>
        <v>1</v>
      </c>
      <c r="I1353" s="17">
        <f t="shared" si="381"/>
        <v>0.03</v>
      </c>
      <c r="J1353" s="5">
        <f t="shared" si="382"/>
        <v>43906</v>
      </c>
      <c r="K1353" s="2">
        <f t="shared" si="383"/>
        <v>42</v>
      </c>
      <c r="L1353" s="27">
        <f t="shared" si="384"/>
        <v>42</v>
      </c>
      <c r="M1353" s="14">
        <f t="shared" si="376"/>
        <v>1.0049386220000001</v>
      </c>
      <c r="N1353" s="14">
        <f t="shared" ca="1" si="377"/>
        <v>1.0049386220000001</v>
      </c>
      <c r="O1353" s="27">
        <f t="shared" si="390"/>
        <v>0</v>
      </c>
      <c r="P1353" s="18">
        <f t="shared" ca="1" si="378"/>
        <v>701.28432399999997</v>
      </c>
      <c r="Q1353" s="3">
        <f t="shared" si="385"/>
        <v>0</v>
      </c>
      <c r="R1353" s="4" t="str">
        <f t="shared" si="386"/>
        <v>A+J=</v>
      </c>
      <c r="S1353" s="5">
        <f t="shared" si="387"/>
        <v>44089</v>
      </c>
      <c r="T1353" s="8">
        <f t="shared" si="388"/>
        <v>0</v>
      </c>
      <c r="U1353" s="7"/>
      <c r="V1353" s="7"/>
      <c r="W1353" s="7"/>
      <c r="X1353" s="8"/>
      <c r="Y1353" s="6"/>
      <c r="Z1353" s="7"/>
      <c r="AA1353" s="8"/>
      <c r="AB1353" s="8"/>
      <c r="AC1353" s="8"/>
      <c r="AD1353" s="7"/>
      <c r="AE1353" s="9"/>
      <c r="AF1353" s="7"/>
      <c r="AG1353" s="7"/>
      <c r="AH1353" s="6"/>
      <c r="AI1353" s="6"/>
      <c r="AJ1353" s="6"/>
      <c r="AK1353" s="6"/>
      <c r="AL1353" s="6"/>
      <c r="AM1353" s="6"/>
      <c r="AN1353" s="6"/>
      <c r="AO1353" s="6"/>
      <c r="AP1353" s="6"/>
      <c r="AQ1353" s="6"/>
      <c r="AR1353" s="6"/>
      <c r="AS1353" s="6"/>
      <c r="AT1353" s="6"/>
      <c r="AU1353" s="6"/>
      <c r="AV1353" s="6"/>
      <c r="AW1353" s="6"/>
      <c r="AX1353" s="6"/>
      <c r="AY1353" s="6"/>
      <c r="AZ1353" s="6"/>
      <c r="BA1353" s="6"/>
      <c r="BB1353" s="6"/>
      <c r="BC1353" s="6"/>
      <c r="BD1353" s="6"/>
      <c r="BE1353" s="6"/>
      <c r="BF1353" s="6"/>
      <c r="BG1353" s="6"/>
      <c r="BH1353" s="6"/>
      <c r="BI1353" s="6"/>
      <c r="BJ1353" s="6"/>
      <c r="BK1353" s="6"/>
      <c r="BL1353" s="6"/>
      <c r="BM1353" s="6"/>
      <c r="BN1353" s="6"/>
      <c r="BO1353" s="6"/>
      <c r="BP1353" s="6"/>
      <c r="BQ1353" s="6"/>
      <c r="BR1353" s="6"/>
      <c r="BS1353" s="6"/>
      <c r="BT1353" s="6"/>
      <c r="BU1353" s="6"/>
      <c r="BV1353" s="6"/>
      <c r="BW1353" s="6"/>
      <c r="BX1353" s="6"/>
      <c r="BY1353" s="6"/>
      <c r="BZ1353" s="6"/>
      <c r="CA1353" s="6"/>
      <c r="CB1353" s="6"/>
      <c r="CC1353" s="6"/>
      <c r="CD1353" s="6"/>
      <c r="CE1353" s="6"/>
      <c r="CF1353" s="6"/>
      <c r="CG1353" s="6"/>
      <c r="CH1353" s="6"/>
      <c r="CI1353" s="6"/>
      <c r="CJ1353" s="6"/>
      <c r="CK1353" s="6"/>
      <c r="CL1353" s="6"/>
      <c r="CM1353" s="6"/>
      <c r="CN1353" s="6"/>
      <c r="CO1353" s="6"/>
      <c r="CP1353" s="6"/>
      <c r="CQ1353" s="6"/>
      <c r="CR1353" s="6"/>
      <c r="CS1353" s="6"/>
      <c r="CT1353" s="6"/>
      <c r="CU1353" s="6"/>
      <c r="CV1353" s="6"/>
      <c r="CW1353" s="6"/>
      <c r="CX1353" s="6"/>
      <c r="CY1353" s="6"/>
      <c r="CZ1353" s="6"/>
      <c r="DA1353" s="6"/>
      <c r="DB1353" s="6"/>
      <c r="DC1353" s="6"/>
      <c r="DD1353" s="6"/>
      <c r="DE1353" s="6"/>
      <c r="DF1353" s="6"/>
      <c r="DG1353" s="6"/>
      <c r="DH1353" s="6"/>
      <c r="DI1353" s="6"/>
      <c r="DJ1353" s="6"/>
      <c r="DK1353" s="6"/>
      <c r="DL1353" s="6"/>
      <c r="DM1353" s="6"/>
      <c r="DN1353" s="6"/>
      <c r="DO1353" s="6"/>
      <c r="DP1353" s="6"/>
      <c r="DQ1353" s="6"/>
      <c r="DR1353" s="6"/>
      <c r="DS1353" s="6"/>
      <c r="DT1353" s="6"/>
      <c r="DU1353" s="6"/>
      <c r="DV1353" s="6"/>
      <c r="DW1353" s="6"/>
      <c r="DX1353" s="6"/>
      <c r="DY1353" s="6"/>
      <c r="DZ1353" s="6"/>
      <c r="EA1353" s="6"/>
      <c r="EB1353" s="6"/>
      <c r="EC1353" s="6"/>
      <c r="ED1353" s="6"/>
      <c r="EE1353" s="6"/>
      <c r="EF1353" s="6"/>
      <c r="EG1353" s="6"/>
      <c r="EH1353" s="6"/>
      <c r="EI1353" s="6"/>
      <c r="EJ1353" s="6"/>
      <c r="EK1353" s="6"/>
      <c r="EL1353" s="6"/>
      <c r="EM1353" s="6"/>
      <c r="EN1353" s="6"/>
      <c r="EO1353" s="6"/>
      <c r="EP1353" s="6"/>
      <c r="EQ1353" s="6"/>
      <c r="ER1353" s="6"/>
      <c r="ES1353" s="6"/>
      <c r="ET1353" s="6"/>
      <c r="EU1353" s="6"/>
      <c r="EV1353" s="6"/>
      <c r="EW1353" s="6"/>
      <c r="EX1353" s="6"/>
      <c r="EY1353" s="6"/>
      <c r="EZ1353" s="6"/>
      <c r="FA1353" s="6"/>
      <c r="FB1353" s="6"/>
      <c r="FC1353" s="6"/>
      <c r="FD1353" s="6"/>
      <c r="FE1353" s="6"/>
      <c r="FF1353" s="6"/>
      <c r="FG1353" s="6"/>
      <c r="FH1353" s="6"/>
      <c r="FI1353" s="6"/>
      <c r="FJ1353" s="6"/>
      <c r="FK1353" s="6"/>
      <c r="FL1353" s="6"/>
      <c r="FM1353" s="6"/>
      <c r="FN1353" s="6"/>
      <c r="FO1353" s="6"/>
      <c r="FP1353" s="6"/>
      <c r="FQ1353" s="6"/>
      <c r="FR1353" s="6"/>
      <c r="FS1353" s="6"/>
      <c r="FT1353" s="6"/>
      <c r="FU1353" s="6"/>
      <c r="FV1353" s="6"/>
      <c r="FW1353" s="6"/>
      <c r="FX1353" s="6"/>
      <c r="FY1353" s="6"/>
      <c r="FZ1353" s="6"/>
      <c r="GA1353" s="6"/>
      <c r="GB1353" s="6"/>
      <c r="GC1353" s="6"/>
      <c r="GD1353" s="6"/>
      <c r="GE1353" s="6"/>
      <c r="GF1353" s="6"/>
      <c r="GG1353" s="6"/>
      <c r="GH1353" s="6"/>
      <c r="GI1353" s="6"/>
      <c r="GJ1353" s="6"/>
      <c r="GK1353" s="6"/>
      <c r="GL1353" s="6"/>
      <c r="GM1353" s="6"/>
      <c r="GN1353" s="6"/>
      <c r="GO1353" s="6"/>
      <c r="GP1353" s="6"/>
      <c r="GQ1353" s="6"/>
      <c r="GR1353" s="6"/>
      <c r="GS1353" s="6"/>
      <c r="GT1353" s="6"/>
      <c r="GU1353" s="6"/>
      <c r="GV1353" s="6"/>
      <c r="GW1353" s="6"/>
      <c r="GX1353" s="6"/>
      <c r="GY1353" s="6"/>
      <c r="GZ1353" s="6"/>
    </row>
    <row r="1354" spans="1:208" x14ac:dyDescent="0.15">
      <c r="A1354" s="153">
        <f t="shared" si="379"/>
        <v>43970</v>
      </c>
      <c r="B1354" s="23" t="str">
        <f t="shared" ca="1" si="389"/>
        <v>n.d</v>
      </c>
      <c r="C1354" s="18">
        <f t="shared" si="380"/>
        <v>142000</v>
      </c>
      <c r="D1354" s="17">
        <f ca="1">IF(A1354&lt;$B$1,VLOOKUP(A1354,[1]DI!$A$4:$B$15000,2,FALSE),0)</f>
        <v>0</v>
      </c>
      <c r="E1354" s="18">
        <f t="shared" ca="1" si="374"/>
        <v>1</v>
      </c>
      <c r="F1354" s="18">
        <f ca="1">(TRUNC(PRODUCT($E$12:$E1353),16))</f>
        <v>1.19285434303586</v>
      </c>
      <c r="G1354" s="18">
        <f t="shared" ca="1" si="391"/>
        <v>1.19285434303586</v>
      </c>
      <c r="H1354" s="18">
        <f t="shared" ca="1" si="375"/>
        <v>1</v>
      </c>
      <c r="I1354" s="17">
        <f t="shared" si="381"/>
        <v>0.03</v>
      </c>
      <c r="J1354" s="5">
        <f t="shared" si="382"/>
        <v>43906</v>
      </c>
      <c r="K1354" s="2">
        <f t="shared" si="383"/>
        <v>43</v>
      </c>
      <c r="L1354" s="27">
        <f t="shared" si="384"/>
        <v>43</v>
      </c>
      <c r="M1354" s="14">
        <f t="shared" si="376"/>
        <v>1.005056505</v>
      </c>
      <c r="N1354" s="14">
        <f t="shared" ca="1" si="377"/>
        <v>1.005056505</v>
      </c>
      <c r="O1354" s="27">
        <f t="shared" si="390"/>
        <v>0</v>
      </c>
      <c r="P1354" s="18">
        <f t="shared" ca="1" si="378"/>
        <v>718.02370999000004</v>
      </c>
      <c r="Q1354" s="3">
        <f t="shared" si="385"/>
        <v>0</v>
      </c>
      <c r="R1354" s="4" t="str">
        <f t="shared" si="386"/>
        <v>A+J=</v>
      </c>
      <c r="S1354" s="5">
        <f t="shared" si="387"/>
        <v>44089</v>
      </c>
      <c r="T1354" s="8">
        <f t="shared" si="388"/>
        <v>0</v>
      </c>
      <c r="U1354" s="7"/>
      <c r="V1354" s="7"/>
      <c r="W1354" s="7"/>
      <c r="X1354" s="8"/>
      <c r="Y1354" s="6"/>
      <c r="Z1354" s="7"/>
      <c r="AA1354" s="8"/>
      <c r="AB1354" s="8"/>
      <c r="AC1354" s="8"/>
      <c r="AD1354" s="7"/>
      <c r="AE1354" s="9"/>
      <c r="AF1354" s="7"/>
      <c r="AG1354" s="7"/>
      <c r="AH1354" s="6"/>
      <c r="AI1354" s="6"/>
      <c r="AJ1354" s="6"/>
      <c r="AK1354" s="6"/>
      <c r="AL1354" s="6"/>
      <c r="AM1354" s="6"/>
      <c r="AN1354" s="6"/>
      <c r="AO1354" s="6"/>
      <c r="AP1354" s="6"/>
      <c r="AQ1354" s="6"/>
      <c r="AR1354" s="6"/>
      <c r="AS1354" s="6"/>
      <c r="AT1354" s="6"/>
      <c r="AU1354" s="6"/>
      <c r="AV1354" s="6"/>
      <c r="AW1354" s="6"/>
      <c r="AX1354" s="6"/>
      <c r="AY1354" s="6"/>
      <c r="AZ1354" s="6"/>
      <c r="BA1354" s="6"/>
      <c r="BB1354" s="6"/>
      <c r="BC1354" s="6"/>
      <c r="BD1354" s="6"/>
      <c r="BE1354" s="6"/>
      <c r="BF1354" s="6"/>
      <c r="BG1354" s="6"/>
      <c r="BH1354" s="6"/>
      <c r="BI1354" s="6"/>
      <c r="BJ1354" s="6"/>
      <c r="BK1354" s="6"/>
      <c r="BL1354" s="6"/>
      <c r="BM1354" s="6"/>
      <c r="BN1354" s="6"/>
      <c r="BO1354" s="6"/>
      <c r="BP1354" s="6"/>
      <c r="BQ1354" s="6"/>
      <c r="BR1354" s="6"/>
      <c r="BS1354" s="6"/>
      <c r="BT1354" s="6"/>
      <c r="BU1354" s="6"/>
      <c r="BV1354" s="6"/>
      <c r="BW1354" s="6"/>
      <c r="BX1354" s="6"/>
      <c r="BY1354" s="6"/>
      <c r="BZ1354" s="6"/>
      <c r="CA1354" s="6"/>
      <c r="CB1354" s="6"/>
      <c r="CC1354" s="6"/>
      <c r="CD1354" s="6"/>
      <c r="CE1354" s="6"/>
      <c r="CF1354" s="6"/>
      <c r="CG1354" s="6"/>
      <c r="CH1354" s="6"/>
      <c r="CI1354" s="6"/>
      <c r="CJ1354" s="6"/>
      <c r="CK1354" s="6"/>
      <c r="CL1354" s="6"/>
      <c r="CM1354" s="6"/>
      <c r="CN1354" s="6"/>
      <c r="CO1354" s="6"/>
      <c r="CP1354" s="6"/>
      <c r="CQ1354" s="6"/>
      <c r="CR1354" s="6"/>
      <c r="CS1354" s="6"/>
      <c r="CT1354" s="6"/>
      <c r="CU1354" s="6"/>
      <c r="CV1354" s="6"/>
      <c r="CW1354" s="6"/>
      <c r="CX1354" s="6"/>
      <c r="CY1354" s="6"/>
      <c r="CZ1354" s="6"/>
      <c r="DA1354" s="6"/>
      <c r="DB1354" s="6"/>
      <c r="DC1354" s="6"/>
      <c r="DD1354" s="6"/>
      <c r="DE1354" s="6"/>
      <c r="DF1354" s="6"/>
      <c r="DG1354" s="6"/>
      <c r="DH1354" s="6"/>
      <c r="DI1354" s="6"/>
      <c r="DJ1354" s="6"/>
      <c r="DK1354" s="6"/>
      <c r="DL1354" s="6"/>
      <c r="DM1354" s="6"/>
      <c r="DN1354" s="6"/>
      <c r="DO1354" s="6"/>
      <c r="DP1354" s="6"/>
      <c r="DQ1354" s="6"/>
      <c r="DR1354" s="6"/>
      <c r="DS1354" s="6"/>
      <c r="DT1354" s="6"/>
      <c r="DU1354" s="6"/>
      <c r="DV1354" s="6"/>
      <c r="DW1354" s="6"/>
      <c r="DX1354" s="6"/>
      <c r="DY1354" s="6"/>
      <c r="DZ1354" s="6"/>
      <c r="EA1354" s="6"/>
      <c r="EB1354" s="6"/>
      <c r="EC1354" s="6"/>
      <c r="ED1354" s="6"/>
      <c r="EE1354" s="6"/>
      <c r="EF1354" s="6"/>
      <c r="EG1354" s="6"/>
      <c r="EH1354" s="6"/>
      <c r="EI1354" s="6"/>
      <c r="EJ1354" s="6"/>
      <c r="EK1354" s="6"/>
      <c r="EL1354" s="6"/>
      <c r="EM1354" s="6"/>
      <c r="EN1354" s="6"/>
      <c r="EO1354" s="6"/>
      <c r="EP1354" s="6"/>
      <c r="EQ1354" s="6"/>
      <c r="ER1354" s="6"/>
      <c r="ES1354" s="6"/>
      <c r="ET1354" s="6"/>
      <c r="EU1354" s="6"/>
      <c r="EV1354" s="6"/>
      <c r="EW1354" s="6"/>
      <c r="EX1354" s="6"/>
      <c r="EY1354" s="6"/>
      <c r="EZ1354" s="6"/>
      <c r="FA1354" s="6"/>
      <c r="FB1354" s="6"/>
      <c r="FC1354" s="6"/>
      <c r="FD1354" s="6"/>
      <c r="FE1354" s="6"/>
      <c r="FF1354" s="6"/>
      <c r="FG1354" s="6"/>
      <c r="FH1354" s="6"/>
      <c r="FI1354" s="6"/>
      <c r="FJ1354" s="6"/>
      <c r="FK1354" s="6"/>
      <c r="FL1354" s="6"/>
      <c r="FM1354" s="6"/>
      <c r="FN1354" s="6"/>
      <c r="FO1354" s="6"/>
      <c r="FP1354" s="6"/>
      <c r="FQ1354" s="6"/>
      <c r="FR1354" s="6"/>
      <c r="FS1354" s="6"/>
      <c r="FT1354" s="6"/>
      <c r="FU1354" s="6"/>
      <c r="FV1354" s="6"/>
      <c r="FW1354" s="6"/>
      <c r="FX1354" s="6"/>
      <c r="FY1354" s="6"/>
      <c r="FZ1354" s="6"/>
      <c r="GA1354" s="6"/>
      <c r="GB1354" s="6"/>
      <c r="GC1354" s="6"/>
      <c r="GD1354" s="6"/>
      <c r="GE1354" s="6"/>
      <c r="GF1354" s="6"/>
      <c r="GG1354" s="6"/>
      <c r="GH1354" s="6"/>
      <c r="GI1354" s="6"/>
      <c r="GJ1354" s="6"/>
      <c r="GK1354" s="6"/>
      <c r="GL1354" s="6"/>
      <c r="GM1354" s="6"/>
      <c r="GN1354" s="6"/>
      <c r="GO1354" s="6"/>
      <c r="GP1354" s="6"/>
      <c r="GQ1354" s="6"/>
      <c r="GR1354" s="6"/>
      <c r="GS1354" s="6"/>
      <c r="GT1354" s="6"/>
      <c r="GU1354" s="6"/>
      <c r="GV1354" s="6"/>
      <c r="GW1354" s="6"/>
      <c r="GX1354" s="6"/>
      <c r="GY1354" s="6"/>
      <c r="GZ1354" s="6"/>
    </row>
    <row r="1355" spans="1:208" x14ac:dyDescent="0.15">
      <c r="A1355" s="153">
        <f t="shared" si="379"/>
        <v>43971</v>
      </c>
      <c r="B1355" s="23" t="str">
        <f t="shared" ca="1" si="389"/>
        <v>n.d</v>
      </c>
      <c r="C1355" s="18">
        <f t="shared" si="380"/>
        <v>142000</v>
      </c>
      <c r="D1355" s="17">
        <f ca="1">IF(A1355&lt;$B$1,VLOOKUP(A1355,[1]DI!$A$4:$B$15000,2,FALSE),0)</f>
        <v>0</v>
      </c>
      <c r="E1355" s="18">
        <f t="shared" ca="1" si="374"/>
        <v>1</v>
      </c>
      <c r="F1355" s="18">
        <f ca="1">(TRUNC(PRODUCT($E$12:$E1354),16))</f>
        <v>1.19285434303586</v>
      </c>
      <c r="G1355" s="18">
        <f t="shared" ca="1" si="391"/>
        <v>1.19285434303586</v>
      </c>
      <c r="H1355" s="18">
        <f t="shared" ca="1" si="375"/>
        <v>1</v>
      </c>
      <c r="I1355" s="17">
        <f t="shared" si="381"/>
        <v>0.03</v>
      </c>
      <c r="J1355" s="5">
        <f t="shared" si="382"/>
        <v>43906</v>
      </c>
      <c r="K1355" s="2">
        <f t="shared" si="383"/>
        <v>44</v>
      </c>
      <c r="L1355" s="27">
        <f t="shared" si="384"/>
        <v>44</v>
      </c>
      <c r="M1355" s="14">
        <f t="shared" si="376"/>
        <v>1.005174402</v>
      </c>
      <c r="N1355" s="14">
        <f t="shared" ca="1" si="377"/>
        <v>1.005174402</v>
      </c>
      <c r="O1355" s="27">
        <f t="shared" si="390"/>
        <v>0</v>
      </c>
      <c r="P1355" s="18">
        <f t="shared" ca="1" si="378"/>
        <v>734.76508398999999</v>
      </c>
      <c r="Q1355" s="3">
        <f t="shared" si="385"/>
        <v>0</v>
      </c>
      <c r="R1355" s="4" t="str">
        <f t="shared" si="386"/>
        <v>A+J=</v>
      </c>
      <c r="S1355" s="5">
        <f t="shared" si="387"/>
        <v>44089</v>
      </c>
      <c r="T1355" s="8">
        <f t="shared" si="388"/>
        <v>0</v>
      </c>
      <c r="U1355" s="7"/>
      <c r="V1355" s="7"/>
      <c r="W1355" s="7"/>
      <c r="X1355" s="8"/>
      <c r="Y1355" s="6"/>
      <c r="Z1355" s="7"/>
      <c r="AA1355" s="8"/>
      <c r="AB1355" s="8"/>
      <c r="AC1355" s="8"/>
      <c r="AD1355" s="7"/>
      <c r="AE1355" s="9"/>
      <c r="AF1355" s="7"/>
      <c r="AG1355" s="7"/>
      <c r="AH1355" s="6"/>
      <c r="AI1355" s="6"/>
      <c r="AJ1355" s="6"/>
      <c r="AK1355" s="6"/>
      <c r="AL1355" s="6"/>
      <c r="AM1355" s="6"/>
      <c r="AN1355" s="6"/>
      <c r="AO1355" s="6"/>
      <c r="AP1355" s="6"/>
      <c r="AQ1355" s="6"/>
      <c r="AR1355" s="6"/>
      <c r="AS1355" s="6"/>
      <c r="AT1355" s="6"/>
      <c r="AU1355" s="6"/>
      <c r="AV1355" s="6"/>
      <c r="AW1355" s="6"/>
      <c r="AX1355" s="6"/>
      <c r="AY1355" s="6"/>
      <c r="AZ1355" s="6"/>
      <c r="BA1355" s="6"/>
      <c r="BB1355" s="6"/>
      <c r="BC1355" s="6"/>
      <c r="BD1355" s="6"/>
      <c r="BE1355" s="6"/>
      <c r="BF1355" s="6"/>
      <c r="BG1355" s="6"/>
      <c r="BH1355" s="6"/>
      <c r="BI1355" s="6"/>
      <c r="BJ1355" s="6"/>
      <c r="BK1355" s="6"/>
      <c r="BL1355" s="6"/>
      <c r="BM1355" s="6"/>
      <c r="BN1355" s="6"/>
      <c r="BO1355" s="6"/>
      <c r="BP1355" s="6"/>
      <c r="BQ1355" s="6"/>
      <c r="BR1355" s="6"/>
      <c r="BS1355" s="6"/>
      <c r="BT1355" s="6"/>
      <c r="BU1355" s="6"/>
      <c r="BV1355" s="6"/>
      <c r="BW1355" s="6"/>
      <c r="BX1355" s="6"/>
      <c r="BY1355" s="6"/>
      <c r="BZ1355" s="6"/>
      <c r="CA1355" s="6"/>
      <c r="CB1355" s="6"/>
      <c r="CC1355" s="6"/>
      <c r="CD1355" s="6"/>
      <c r="CE1355" s="6"/>
      <c r="CF1355" s="6"/>
      <c r="CG1355" s="6"/>
      <c r="CH1355" s="6"/>
      <c r="CI1355" s="6"/>
      <c r="CJ1355" s="6"/>
      <c r="CK1355" s="6"/>
      <c r="CL1355" s="6"/>
      <c r="CM1355" s="6"/>
      <c r="CN1355" s="6"/>
      <c r="CO1355" s="6"/>
      <c r="CP1355" s="6"/>
      <c r="CQ1355" s="6"/>
      <c r="CR1355" s="6"/>
      <c r="CS1355" s="6"/>
      <c r="CT1355" s="6"/>
      <c r="CU1355" s="6"/>
      <c r="CV1355" s="6"/>
      <c r="CW1355" s="6"/>
      <c r="CX1355" s="6"/>
      <c r="CY1355" s="6"/>
      <c r="CZ1355" s="6"/>
      <c r="DA1355" s="6"/>
      <c r="DB1355" s="6"/>
      <c r="DC1355" s="6"/>
      <c r="DD1355" s="6"/>
      <c r="DE1355" s="6"/>
      <c r="DF1355" s="6"/>
      <c r="DG1355" s="6"/>
      <c r="DH1355" s="6"/>
      <c r="DI1355" s="6"/>
      <c r="DJ1355" s="6"/>
      <c r="DK1355" s="6"/>
      <c r="DL1355" s="6"/>
      <c r="DM1355" s="6"/>
      <c r="DN1355" s="6"/>
      <c r="DO1355" s="6"/>
      <c r="DP1355" s="6"/>
      <c r="DQ1355" s="6"/>
      <c r="DR1355" s="6"/>
      <c r="DS1355" s="6"/>
      <c r="DT1355" s="6"/>
      <c r="DU1355" s="6"/>
      <c r="DV1355" s="6"/>
      <c r="DW1355" s="6"/>
      <c r="DX1355" s="6"/>
      <c r="DY1355" s="6"/>
      <c r="DZ1355" s="6"/>
      <c r="EA1355" s="6"/>
      <c r="EB1355" s="6"/>
      <c r="EC1355" s="6"/>
      <c r="ED1355" s="6"/>
      <c r="EE1355" s="6"/>
      <c r="EF1355" s="6"/>
      <c r="EG1355" s="6"/>
      <c r="EH1355" s="6"/>
      <c r="EI1355" s="6"/>
      <c r="EJ1355" s="6"/>
      <c r="EK1355" s="6"/>
      <c r="EL1355" s="6"/>
      <c r="EM1355" s="6"/>
      <c r="EN1355" s="6"/>
      <c r="EO1355" s="6"/>
      <c r="EP1355" s="6"/>
      <c r="EQ1355" s="6"/>
      <c r="ER1355" s="6"/>
      <c r="ES1355" s="6"/>
      <c r="ET1355" s="6"/>
      <c r="EU1355" s="6"/>
      <c r="EV1355" s="6"/>
      <c r="EW1355" s="6"/>
      <c r="EX1355" s="6"/>
      <c r="EY1355" s="6"/>
      <c r="EZ1355" s="6"/>
      <c r="FA1355" s="6"/>
      <c r="FB1355" s="6"/>
      <c r="FC1355" s="6"/>
      <c r="FD1355" s="6"/>
      <c r="FE1355" s="6"/>
      <c r="FF1355" s="6"/>
      <c r="FG1355" s="6"/>
      <c r="FH1355" s="6"/>
      <c r="FI1355" s="6"/>
      <c r="FJ1355" s="6"/>
      <c r="FK1355" s="6"/>
      <c r="FL1355" s="6"/>
      <c r="FM1355" s="6"/>
      <c r="FN1355" s="6"/>
      <c r="FO1355" s="6"/>
      <c r="FP1355" s="6"/>
      <c r="FQ1355" s="6"/>
      <c r="FR1355" s="6"/>
      <c r="FS1355" s="6"/>
      <c r="FT1355" s="6"/>
      <c r="FU1355" s="6"/>
      <c r="FV1355" s="6"/>
      <c r="FW1355" s="6"/>
      <c r="FX1355" s="6"/>
      <c r="FY1355" s="6"/>
      <c r="FZ1355" s="6"/>
      <c r="GA1355" s="6"/>
      <c r="GB1355" s="6"/>
      <c r="GC1355" s="6"/>
      <c r="GD1355" s="6"/>
      <c r="GE1355" s="6"/>
      <c r="GF1355" s="6"/>
      <c r="GG1355" s="6"/>
      <c r="GH1355" s="6"/>
      <c r="GI1355" s="6"/>
      <c r="GJ1355" s="6"/>
      <c r="GK1355" s="6"/>
      <c r="GL1355" s="6"/>
      <c r="GM1355" s="6"/>
      <c r="GN1355" s="6"/>
      <c r="GO1355" s="6"/>
      <c r="GP1355" s="6"/>
      <c r="GQ1355" s="6"/>
      <c r="GR1355" s="6"/>
      <c r="GS1355" s="6"/>
      <c r="GT1355" s="6"/>
      <c r="GU1355" s="6"/>
      <c r="GV1355" s="6"/>
      <c r="GW1355" s="6"/>
      <c r="GX1355" s="6"/>
      <c r="GY1355" s="6"/>
      <c r="GZ1355" s="6"/>
    </row>
    <row r="1356" spans="1:208" x14ac:dyDescent="0.15">
      <c r="A1356" s="153">
        <f t="shared" si="379"/>
        <v>43972</v>
      </c>
      <c r="B1356" s="23" t="str">
        <f t="shared" ca="1" si="389"/>
        <v>n.d</v>
      </c>
      <c r="C1356" s="18">
        <f t="shared" si="380"/>
        <v>142000</v>
      </c>
      <c r="D1356" s="17">
        <f ca="1">IF(A1356&lt;$B$1,VLOOKUP(A1356,[1]DI!$A$4:$B$15000,2,FALSE),0)</f>
        <v>0</v>
      </c>
      <c r="E1356" s="18">
        <f t="shared" ref="E1356:E1419" ca="1" si="392">IF(A1356&lt;A$10,1,ROUND(((1+D1356)^(1/252)),8))</f>
        <v>1</v>
      </c>
      <c r="F1356" s="18">
        <f ca="1">(TRUNC(PRODUCT($E$12:$E1355),16))</f>
        <v>1.19285434303586</v>
      </c>
      <c r="G1356" s="18">
        <f t="shared" ca="1" si="391"/>
        <v>1.19285434303586</v>
      </c>
      <c r="H1356" s="18">
        <f t="shared" ref="H1356:H1419" ca="1" si="393">ROUND(F1356/G1356,8)</f>
        <v>1</v>
      </c>
      <c r="I1356" s="17">
        <f t="shared" si="381"/>
        <v>0.03</v>
      </c>
      <c r="J1356" s="5">
        <f t="shared" si="382"/>
        <v>43906</v>
      </c>
      <c r="K1356" s="2">
        <f t="shared" si="383"/>
        <v>45</v>
      </c>
      <c r="L1356" s="27">
        <f t="shared" si="384"/>
        <v>45</v>
      </c>
      <c r="M1356" s="14">
        <f t="shared" ref="M1356:M1419" si="394">ROUND((I1356+1)^(L1356/252),9)</f>
        <v>1.005292313</v>
      </c>
      <c r="N1356" s="14">
        <f t="shared" ref="N1356:N1419" ca="1" si="395">ROUND(H1356*M1356,9)</f>
        <v>1.005292313</v>
      </c>
      <c r="O1356" s="27">
        <f t="shared" si="390"/>
        <v>0</v>
      </c>
      <c r="P1356" s="18">
        <f t="shared" ref="P1356:P1419" ca="1" si="396">TRUNC(((N1356-1)*C1356),8)</f>
        <v>751.50844599000004</v>
      </c>
      <c r="Q1356" s="3">
        <f t="shared" si="385"/>
        <v>0</v>
      </c>
      <c r="R1356" s="4" t="str">
        <f t="shared" si="386"/>
        <v>A+J=</v>
      </c>
      <c r="S1356" s="5">
        <f t="shared" si="387"/>
        <v>44089</v>
      </c>
      <c r="T1356" s="8">
        <f t="shared" si="388"/>
        <v>0</v>
      </c>
      <c r="U1356" s="7"/>
      <c r="V1356" s="7"/>
      <c r="W1356" s="7"/>
      <c r="X1356" s="8"/>
      <c r="Y1356" s="6"/>
      <c r="Z1356" s="7"/>
      <c r="AA1356" s="8"/>
      <c r="AB1356" s="8"/>
      <c r="AC1356" s="8"/>
      <c r="AD1356" s="7"/>
      <c r="AE1356" s="9"/>
      <c r="AF1356" s="7"/>
      <c r="AG1356" s="7"/>
      <c r="AH1356" s="6"/>
      <c r="AI1356" s="6"/>
      <c r="AJ1356" s="6"/>
      <c r="AK1356" s="6"/>
      <c r="AL1356" s="6"/>
      <c r="AM1356" s="6"/>
      <c r="AN1356" s="6"/>
      <c r="AO1356" s="6"/>
      <c r="AP1356" s="6"/>
      <c r="AQ1356" s="6"/>
      <c r="AR1356" s="6"/>
      <c r="AS1356" s="6"/>
      <c r="AT1356" s="6"/>
      <c r="AU1356" s="6"/>
      <c r="AV1356" s="6"/>
      <c r="AW1356" s="6"/>
      <c r="AX1356" s="6"/>
      <c r="AY1356" s="6"/>
      <c r="AZ1356" s="6"/>
      <c r="BA1356" s="6"/>
      <c r="BB1356" s="6"/>
      <c r="BC1356" s="6"/>
      <c r="BD1356" s="6"/>
      <c r="BE1356" s="6"/>
      <c r="BF1356" s="6"/>
      <c r="BG1356" s="6"/>
      <c r="BH1356" s="6"/>
      <c r="BI1356" s="6"/>
      <c r="BJ1356" s="6"/>
      <c r="BK1356" s="6"/>
      <c r="BL1356" s="6"/>
      <c r="BM1356" s="6"/>
      <c r="BN1356" s="6"/>
      <c r="BO1356" s="6"/>
      <c r="BP1356" s="6"/>
      <c r="BQ1356" s="6"/>
      <c r="BR1356" s="6"/>
      <c r="BS1356" s="6"/>
      <c r="BT1356" s="6"/>
      <c r="BU1356" s="6"/>
      <c r="BV1356" s="6"/>
      <c r="BW1356" s="6"/>
      <c r="BX1356" s="6"/>
      <c r="BY1356" s="6"/>
      <c r="BZ1356" s="6"/>
      <c r="CA1356" s="6"/>
      <c r="CB1356" s="6"/>
      <c r="CC1356" s="6"/>
      <c r="CD1356" s="6"/>
      <c r="CE1356" s="6"/>
      <c r="CF1356" s="6"/>
      <c r="CG1356" s="6"/>
      <c r="CH1356" s="6"/>
      <c r="CI1356" s="6"/>
      <c r="CJ1356" s="6"/>
      <c r="CK1356" s="6"/>
      <c r="CL1356" s="6"/>
      <c r="CM1356" s="6"/>
      <c r="CN1356" s="6"/>
      <c r="CO1356" s="6"/>
      <c r="CP1356" s="6"/>
      <c r="CQ1356" s="6"/>
      <c r="CR1356" s="6"/>
      <c r="CS1356" s="6"/>
      <c r="CT1356" s="6"/>
      <c r="CU1356" s="6"/>
      <c r="CV1356" s="6"/>
      <c r="CW1356" s="6"/>
      <c r="CX1356" s="6"/>
      <c r="CY1356" s="6"/>
      <c r="CZ1356" s="6"/>
      <c r="DA1356" s="6"/>
      <c r="DB1356" s="6"/>
      <c r="DC1356" s="6"/>
      <c r="DD1356" s="6"/>
      <c r="DE1356" s="6"/>
      <c r="DF1356" s="6"/>
      <c r="DG1356" s="6"/>
      <c r="DH1356" s="6"/>
      <c r="DI1356" s="6"/>
      <c r="DJ1356" s="6"/>
      <c r="DK1356" s="6"/>
      <c r="DL1356" s="6"/>
      <c r="DM1356" s="6"/>
      <c r="DN1356" s="6"/>
      <c r="DO1356" s="6"/>
      <c r="DP1356" s="6"/>
      <c r="DQ1356" s="6"/>
      <c r="DR1356" s="6"/>
      <c r="DS1356" s="6"/>
      <c r="DT1356" s="6"/>
      <c r="DU1356" s="6"/>
      <c r="DV1356" s="6"/>
      <c r="DW1356" s="6"/>
      <c r="DX1356" s="6"/>
      <c r="DY1356" s="6"/>
      <c r="DZ1356" s="6"/>
      <c r="EA1356" s="6"/>
      <c r="EB1356" s="6"/>
      <c r="EC1356" s="6"/>
      <c r="ED1356" s="6"/>
      <c r="EE1356" s="6"/>
      <c r="EF1356" s="6"/>
      <c r="EG1356" s="6"/>
      <c r="EH1356" s="6"/>
      <c r="EI1356" s="6"/>
      <c r="EJ1356" s="6"/>
      <c r="EK1356" s="6"/>
      <c r="EL1356" s="6"/>
      <c r="EM1356" s="6"/>
      <c r="EN1356" s="6"/>
      <c r="EO1356" s="6"/>
      <c r="EP1356" s="6"/>
      <c r="EQ1356" s="6"/>
      <c r="ER1356" s="6"/>
      <c r="ES1356" s="6"/>
      <c r="ET1356" s="6"/>
      <c r="EU1356" s="6"/>
      <c r="EV1356" s="6"/>
      <c r="EW1356" s="6"/>
      <c r="EX1356" s="6"/>
      <c r="EY1356" s="6"/>
      <c r="EZ1356" s="6"/>
      <c r="FA1356" s="6"/>
      <c r="FB1356" s="6"/>
      <c r="FC1356" s="6"/>
      <c r="FD1356" s="6"/>
      <c r="FE1356" s="6"/>
      <c r="FF1356" s="6"/>
      <c r="FG1356" s="6"/>
      <c r="FH1356" s="6"/>
      <c r="FI1356" s="6"/>
      <c r="FJ1356" s="6"/>
      <c r="FK1356" s="6"/>
      <c r="FL1356" s="6"/>
      <c r="FM1356" s="6"/>
      <c r="FN1356" s="6"/>
      <c r="FO1356" s="6"/>
      <c r="FP1356" s="6"/>
      <c r="FQ1356" s="6"/>
      <c r="FR1356" s="6"/>
      <c r="FS1356" s="6"/>
      <c r="FT1356" s="6"/>
      <c r="FU1356" s="6"/>
      <c r="FV1356" s="6"/>
      <c r="FW1356" s="6"/>
      <c r="FX1356" s="6"/>
      <c r="FY1356" s="6"/>
      <c r="FZ1356" s="6"/>
      <c r="GA1356" s="6"/>
      <c r="GB1356" s="6"/>
      <c r="GC1356" s="6"/>
      <c r="GD1356" s="6"/>
      <c r="GE1356" s="6"/>
      <c r="GF1356" s="6"/>
      <c r="GG1356" s="6"/>
      <c r="GH1356" s="6"/>
      <c r="GI1356" s="6"/>
      <c r="GJ1356" s="6"/>
      <c r="GK1356" s="6"/>
      <c r="GL1356" s="6"/>
      <c r="GM1356" s="6"/>
      <c r="GN1356" s="6"/>
      <c r="GO1356" s="6"/>
      <c r="GP1356" s="6"/>
      <c r="GQ1356" s="6"/>
      <c r="GR1356" s="6"/>
      <c r="GS1356" s="6"/>
      <c r="GT1356" s="6"/>
      <c r="GU1356" s="6"/>
      <c r="GV1356" s="6"/>
      <c r="GW1356" s="6"/>
      <c r="GX1356" s="6"/>
      <c r="GY1356" s="6"/>
      <c r="GZ1356" s="6"/>
    </row>
    <row r="1357" spans="1:208" x14ac:dyDescent="0.15">
      <c r="A1357" s="153">
        <f t="shared" ref="A1357:A1420" si="397">(A1356+1)</f>
        <v>43973</v>
      </c>
      <c r="B1357" s="23" t="str">
        <f t="shared" ca="1" si="389"/>
        <v>n.d</v>
      </c>
      <c r="C1357" s="18">
        <f t="shared" ref="C1357:C1420" si="398">(C1356-Q1356)</f>
        <v>142000</v>
      </c>
      <c r="D1357" s="17">
        <f ca="1">IF(A1357&lt;$B$1,VLOOKUP(A1357,[1]DI!$A$4:$B$15000,2,FALSE),0)</f>
        <v>0</v>
      </c>
      <c r="E1357" s="18">
        <f t="shared" ca="1" si="392"/>
        <v>1</v>
      </c>
      <c r="F1357" s="18">
        <f ca="1">(TRUNC(PRODUCT($E$12:$E1356),16))</f>
        <v>1.19285434303586</v>
      </c>
      <c r="G1357" s="18">
        <f t="shared" ca="1" si="391"/>
        <v>1.19285434303586</v>
      </c>
      <c r="H1357" s="18">
        <f t="shared" ca="1" si="393"/>
        <v>1</v>
      </c>
      <c r="I1357" s="17">
        <f t="shared" ref="I1357:I1420" si="399">I1356</f>
        <v>0.03</v>
      </c>
      <c r="J1357" s="5">
        <f t="shared" ref="J1357:J1420" si="400">IF(O1356&gt;0,VLOOKUP(O1356,V$12:AF$48,2),J1356)</f>
        <v>43906</v>
      </c>
      <c r="K1357" s="2">
        <f t="shared" ref="K1357:K1420" si="401">IF(A1357&gt;J1357,IF(NETWORKDAYS(J1357,A1357,$V$52:$V$436)-1=0,1,NETWORKDAYS(J1357,A1357,$V$52:$V$436)-1),0)</f>
        <v>46</v>
      </c>
      <c r="L1357" s="27">
        <f t="shared" ref="L1357:L1420" si="402">IF(AND(K1357=1,K1356=1),1,IF(K1357&gt;0,IF(K1357=K1356,K1357+1,K1357),0))</f>
        <v>46</v>
      </c>
      <c r="M1357" s="14">
        <f t="shared" si="394"/>
        <v>1.005410237</v>
      </c>
      <c r="N1357" s="14">
        <f t="shared" ca="1" si="395"/>
        <v>1.005410237</v>
      </c>
      <c r="O1357" s="27">
        <f t="shared" si="390"/>
        <v>0</v>
      </c>
      <c r="P1357" s="18">
        <f t="shared" ca="1" si="396"/>
        <v>768.25365398999998</v>
      </c>
      <c r="Q1357" s="3">
        <f t="shared" ref="Q1357:Q1420" si="403">IF(O1357&gt;0,VLOOKUP(O1357,$V$12:$AA$48,6),0)</f>
        <v>0</v>
      </c>
      <c r="R1357" s="4" t="str">
        <f t="shared" ref="R1357:R1420" si="404">IF(O1356&gt;0,VLOOKUP(O1356,V$12:AF$48,10),R1356)</f>
        <v>A+J=</v>
      </c>
      <c r="S1357" s="5">
        <f t="shared" ref="S1357:S1420" si="405">IF(O1356&gt;0,VLOOKUP(O1356,V$12:AF$48,11),S1356)</f>
        <v>44089</v>
      </c>
      <c r="T1357" s="8">
        <f t="shared" ref="T1357:T1420" si="406">IF(O1357&gt;0,(P1357+Q1357)*T$10,0)</f>
        <v>0</v>
      </c>
      <c r="U1357" s="7"/>
      <c r="V1357" s="7"/>
      <c r="W1357" s="7"/>
      <c r="X1357" s="8"/>
      <c r="Y1357" s="6"/>
      <c r="Z1357" s="7"/>
      <c r="AA1357" s="8"/>
      <c r="AB1357" s="8"/>
      <c r="AC1357" s="8"/>
      <c r="AD1357" s="7"/>
      <c r="AE1357" s="9"/>
      <c r="AF1357" s="7"/>
      <c r="AG1357" s="7"/>
      <c r="AH1357" s="6"/>
      <c r="AI1357" s="6"/>
      <c r="AJ1357" s="6"/>
      <c r="AK1357" s="6"/>
      <c r="AL1357" s="6"/>
      <c r="AM1357" s="6"/>
      <c r="AN1357" s="6"/>
      <c r="AO1357" s="6"/>
      <c r="AP1357" s="6"/>
      <c r="AQ1357" s="6"/>
      <c r="AR1357" s="6"/>
      <c r="AS1357" s="6"/>
      <c r="AT1357" s="6"/>
      <c r="AU1357" s="6"/>
      <c r="AV1357" s="6"/>
      <c r="AW1357" s="6"/>
      <c r="AX1357" s="6"/>
      <c r="AY1357" s="6"/>
      <c r="AZ1357" s="6"/>
      <c r="BA1357" s="6"/>
      <c r="BB1357" s="6"/>
      <c r="BC1357" s="6"/>
      <c r="BD1357" s="6"/>
      <c r="BE1357" s="6"/>
      <c r="BF1357" s="6"/>
      <c r="BG1357" s="6"/>
      <c r="BH1357" s="6"/>
      <c r="BI1357" s="6"/>
      <c r="BJ1357" s="6"/>
      <c r="BK1357" s="6"/>
      <c r="BL1357" s="6"/>
      <c r="BM1357" s="6"/>
      <c r="BN1357" s="6"/>
      <c r="BO1357" s="6"/>
      <c r="BP1357" s="6"/>
      <c r="BQ1357" s="6"/>
      <c r="BR1357" s="6"/>
      <c r="BS1357" s="6"/>
      <c r="BT1357" s="6"/>
      <c r="BU1357" s="6"/>
      <c r="BV1357" s="6"/>
      <c r="BW1357" s="6"/>
      <c r="BX1357" s="6"/>
      <c r="BY1357" s="6"/>
      <c r="BZ1357" s="6"/>
      <c r="CA1357" s="6"/>
      <c r="CB1357" s="6"/>
      <c r="CC1357" s="6"/>
      <c r="CD1357" s="6"/>
      <c r="CE1357" s="6"/>
      <c r="CF1357" s="6"/>
      <c r="CG1357" s="6"/>
      <c r="CH1357" s="6"/>
      <c r="CI1357" s="6"/>
      <c r="CJ1357" s="6"/>
      <c r="CK1357" s="6"/>
      <c r="CL1357" s="6"/>
      <c r="CM1357" s="6"/>
      <c r="CN1357" s="6"/>
      <c r="CO1357" s="6"/>
      <c r="CP1357" s="6"/>
      <c r="CQ1357" s="6"/>
      <c r="CR1357" s="6"/>
      <c r="CS1357" s="6"/>
      <c r="CT1357" s="6"/>
      <c r="CU1357" s="6"/>
      <c r="CV1357" s="6"/>
      <c r="CW1357" s="6"/>
      <c r="CX1357" s="6"/>
      <c r="CY1357" s="6"/>
      <c r="CZ1357" s="6"/>
      <c r="DA1357" s="6"/>
      <c r="DB1357" s="6"/>
      <c r="DC1357" s="6"/>
      <c r="DD1357" s="6"/>
      <c r="DE1357" s="6"/>
      <c r="DF1357" s="6"/>
      <c r="DG1357" s="6"/>
      <c r="DH1357" s="6"/>
      <c r="DI1357" s="6"/>
      <c r="DJ1357" s="6"/>
      <c r="DK1357" s="6"/>
      <c r="DL1357" s="6"/>
      <c r="DM1357" s="6"/>
      <c r="DN1357" s="6"/>
      <c r="DO1357" s="6"/>
      <c r="DP1357" s="6"/>
      <c r="DQ1357" s="6"/>
      <c r="DR1357" s="6"/>
      <c r="DS1357" s="6"/>
      <c r="DT1357" s="6"/>
      <c r="DU1357" s="6"/>
      <c r="DV1357" s="6"/>
      <c r="DW1357" s="6"/>
      <c r="DX1357" s="6"/>
      <c r="DY1357" s="6"/>
      <c r="DZ1357" s="6"/>
      <c r="EA1357" s="6"/>
      <c r="EB1357" s="6"/>
      <c r="EC1357" s="6"/>
      <c r="ED1357" s="6"/>
      <c r="EE1357" s="6"/>
      <c r="EF1357" s="6"/>
      <c r="EG1357" s="6"/>
      <c r="EH1357" s="6"/>
      <c r="EI1357" s="6"/>
      <c r="EJ1357" s="6"/>
      <c r="EK1357" s="6"/>
      <c r="EL1357" s="6"/>
      <c r="EM1357" s="6"/>
      <c r="EN1357" s="6"/>
      <c r="EO1357" s="6"/>
      <c r="EP1357" s="6"/>
      <c r="EQ1357" s="6"/>
      <c r="ER1357" s="6"/>
      <c r="ES1357" s="6"/>
      <c r="ET1357" s="6"/>
      <c r="EU1357" s="6"/>
      <c r="EV1357" s="6"/>
      <c r="EW1357" s="6"/>
      <c r="EX1357" s="6"/>
      <c r="EY1357" s="6"/>
      <c r="EZ1357" s="6"/>
      <c r="FA1357" s="6"/>
      <c r="FB1357" s="6"/>
      <c r="FC1357" s="6"/>
      <c r="FD1357" s="6"/>
      <c r="FE1357" s="6"/>
      <c r="FF1357" s="6"/>
      <c r="FG1357" s="6"/>
      <c r="FH1357" s="6"/>
      <c r="FI1357" s="6"/>
      <c r="FJ1357" s="6"/>
      <c r="FK1357" s="6"/>
      <c r="FL1357" s="6"/>
      <c r="FM1357" s="6"/>
      <c r="FN1357" s="6"/>
      <c r="FO1357" s="6"/>
      <c r="FP1357" s="6"/>
      <c r="FQ1357" s="6"/>
      <c r="FR1357" s="6"/>
      <c r="FS1357" s="6"/>
      <c r="FT1357" s="6"/>
      <c r="FU1357" s="6"/>
      <c r="FV1357" s="6"/>
      <c r="FW1357" s="6"/>
      <c r="FX1357" s="6"/>
      <c r="FY1357" s="6"/>
      <c r="FZ1357" s="6"/>
      <c r="GA1357" s="6"/>
      <c r="GB1357" s="6"/>
      <c r="GC1357" s="6"/>
      <c r="GD1357" s="6"/>
      <c r="GE1357" s="6"/>
      <c r="GF1357" s="6"/>
      <c r="GG1357" s="6"/>
      <c r="GH1357" s="6"/>
      <c r="GI1357" s="6"/>
      <c r="GJ1357" s="6"/>
      <c r="GK1357" s="6"/>
      <c r="GL1357" s="6"/>
      <c r="GM1357" s="6"/>
      <c r="GN1357" s="6"/>
      <c r="GO1357" s="6"/>
      <c r="GP1357" s="6"/>
      <c r="GQ1357" s="6"/>
      <c r="GR1357" s="6"/>
      <c r="GS1357" s="6"/>
      <c r="GT1357" s="6"/>
      <c r="GU1357" s="6"/>
      <c r="GV1357" s="6"/>
      <c r="GW1357" s="6"/>
      <c r="GX1357" s="6"/>
      <c r="GY1357" s="6"/>
      <c r="GZ1357" s="6"/>
    </row>
    <row r="1358" spans="1:208" x14ac:dyDescent="0.15">
      <c r="A1358" s="153">
        <f t="shared" si="397"/>
        <v>43974</v>
      </c>
      <c r="B1358" s="23" t="str">
        <f t="shared" ref="B1358:B1421" ca="1" si="407">IF(A1358&lt;=TODAY(),C1358+P1358,IF(AND(A1358&gt;TODAY(),A1358&lt;=$B$1),IF(VLOOKUP(TODAY(),$A$10:$D$10000,4,FALSE)=0,"n.d",C1358+P1358),"n.d"))</f>
        <v>n.d</v>
      </c>
      <c r="C1358" s="18">
        <f t="shared" si="398"/>
        <v>142000</v>
      </c>
      <c r="D1358" s="17">
        <f ca="1">IF(A1358&lt;$B$1,VLOOKUP(A1358,[1]DI!$A$4:$B$15000,2,FALSE),0)</f>
        <v>0</v>
      </c>
      <c r="E1358" s="18">
        <f t="shared" ca="1" si="392"/>
        <v>1</v>
      </c>
      <c r="F1358" s="18">
        <f ca="1">(TRUNC(PRODUCT($E$12:$E1357),16))</f>
        <v>1.19285434303586</v>
      </c>
      <c r="G1358" s="18">
        <f t="shared" ca="1" si="391"/>
        <v>1.19285434303586</v>
      </c>
      <c r="H1358" s="18">
        <f t="shared" ca="1" si="393"/>
        <v>1</v>
      </c>
      <c r="I1358" s="17">
        <f t="shared" si="399"/>
        <v>0.03</v>
      </c>
      <c r="J1358" s="5">
        <f t="shared" si="400"/>
        <v>43906</v>
      </c>
      <c r="K1358" s="2">
        <f t="shared" si="401"/>
        <v>46</v>
      </c>
      <c r="L1358" s="27">
        <f t="shared" si="402"/>
        <v>47</v>
      </c>
      <c r="M1358" s="14">
        <f t="shared" si="394"/>
        <v>1.005528175</v>
      </c>
      <c r="N1358" s="14">
        <f t="shared" ca="1" si="395"/>
        <v>1.005528175</v>
      </c>
      <c r="O1358" s="27">
        <f t="shared" ref="O1358:O1421" si="408">IF(VLOOKUP(A1358,W$12:AD$48,8)=VLOOKUP(A1357,W$12:AD$48,8),0,VLOOKUP(A1358,W$12:AD$48,8))</f>
        <v>0</v>
      </c>
      <c r="P1358" s="18">
        <f t="shared" ca="1" si="396"/>
        <v>785.00085000000001</v>
      </c>
      <c r="Q1358" s="3">
        <f t="shared" si="403"/>
        <v>0</v>
      </c>
      <c r="R1358" s="4" t="str">
        <f t="shared" si="404"/>
        <v>A+J=</v>
      </c>
      <c r="S1358" s="5">
        <f t="shared" si="405"/>
        <v>44089</v>
      </c>
      <c r="T1358" s="8">
        <f t="shared" si="406"/>
        <v>0</v>
      </c>
      <c r="U1358" s="7"/>
      <c r="V1358" s="7"/>
      <c r="W1358" s="7"/>
      <c r="X1358" s="8"/>
      <c r="Y1358" s="6"/>
      <c r="Z1358" s="7"/>
      <c r="AA1358" s="8"/>
      <c r="AB1358" s="8"/>
      <c r="AC1358" s="8"/>
      <c r="AD1358" s="7"/>
      <c r="AE1358" s="9"/>
      <c r="AF1358" s="7"/>
      <c r="AG1358" s="7"/>
      <c r="AH1358" s="6"/>
      <c r="AI1358" s="6"/>
      <c r="AJ1358" s="6"/>
      <c r="AK1358" s="6"/>
      <c r="AL1358" s="6"/>
      <c r="AM1358" s="6"/>
      <c r="AN1358" s="6"/>
      <c r="AO1358" s="6"/>
      <c r="AP1358" s="6"/>
      <c r="AQ1358" s="6"/>
      <c r="AR1358" s="6"/>
      <c r="AS1358" s="6"/>
      <c r="AT1358" s="6"/>
      <c r="AU1358" s="6"/>
      <c r="AV1358" s="6"/>
      <c r="AW1358" s="6"/>
      <c r="AX1358" s="6"/>
      <c r="AY1358" s="6"/>
      <c r="AZ1358" s="6"/>
      <c r="BA1358" s="6"/>
      <c r="BB1358" s="6"/>
      <c r="BC1358" s="6"/>
      <c r="BD1358" s="6"/>
      <c r="BE1358" s="6"/>
      <c r="BF1358" s="6"/>
      <c r="BG1358" s="6"/>
      <c r="BH1358" s="6"/>
      <c r="BI1358" s="6"/>
      <c r="BJ1358" s="6"/>
      <c r="BK1358" s="6"/>
      <c r="BL1358" s="6"/>
      <c r="BM1358" s="6"/>
      <c r="BN1358" s="6"/>
      <c r="BO1358" s="6"/>
      <c r="BP1358" s="6"/>
      <c r="BQ1358" s="6"/>
      <c r="BR1358" s="6"/>
      <c r="BS1358" s="6"/>
      <c r="BT1358" s="6"/>
      <c r="BU1358" s="6"/>
      <c r="BV1358" s="6"/>
      <c r="BW1358" s="6"/>
      <c r="BX1358" s="6"/>
      <c r="BY1358" s="6"/>
      <c r="BZ1358" s="6"/>
      <c r="CA1358" s="6"/>
      <c r="CB1358" s="6"/>
      <c r="CC1358" s="6"/>
      <c r="CD1358" s="6"/>
      <c r="CE1358" s="6"/>
      <c r="CF1358" s="6"/>
      <c r="CG1358" s="6"/>
      <c r="CH1358" s="6"/>
      <c r="CI1358" s="6"/>
      <c r="CJ1358" s="6"/>
      <c r="CK1358" s="6"/>
      <c r="CL1358" s="6"/>
      <c r="CM1358" s="6"/>
      <c r="CN1358" s="6"/>
      <c r="CO1358" s="6"/>
      <c r="CP1358" s="6"/>
      <c r="CQ1358" s="6"/>
      <c r="CR1358" s="6"/>
      <c r="CS1358" s="6"/>
      <c r="CT1358" s="6"/>
      <c r="CU1358" s="6"/>
      <c r="CV1358" s="6"/>
      <c r="CW1358" s="6"/>
      <c r="CX1358" s="6"/>
      <c r="CY1358" s="6"/>
      <c r="CZ1358" s="6"/>
      <c r="DA1358" s="6"/>
      <c r="DB1358" s="6"/>
      <c r="DC1358" s="6"/>
      <c r="DD1358" s="6"/>
      <c r="DE1358" s="6"/>
      <c r="DF1358" s="6"/>
      <c r="DG1358" s="6"/>
      <c r="DH1358" s="6"/>
      <c r="DI1358" s="6"/>
      <c r="DJ1358" s="6"/>
      <c r="DK1358" s="6"/>
      <c r="DL1358" s="6"/>
      <c r="DM1358" s="6"/>
      <c r="DN1358" s="6"/>
      <c r="DO1358" s="6"/>
      <c r="DP1358" s="6"/>
      <c r="DQ1358" s="6"/>
      <c r="DR1358" s="6"/>
      <c r="DS1358" s="6"/>
      <c r="DT1358" s="6"/>
      <c r="DU1358" s="6"/>
      <c r="DV1358" s="6"/>
      <c r="DW1358" s="6"/>
      <c r="DX1358" s="6"/>
      <c r="DY1358" s="6"/>
      <c r="DZ1358" s="6"/>
      <c r="EA1358" s="6"/>
      <c r="EB1358" s="6"/>
      <c r="EC1358" s="6"/>
      <c r="ED1358" s="6"/>
      <c r="EE1358" s="6"/>
      <c r="EF1358" s="6"/>
      <c r="EG1358" s="6"/>
      <c r="EH1358" s="6"/>
      <c r="EI1358" s="6"/>
      <c r="EJ1358" s="6"/>
      <c r="EK1358" s="6"/>
      <c r="EL1358" s="6"/>
      <c r="EM1358" s="6"/>
      <c r="EN1358" s="6"/>
      <c r="EO1358" s="6"/>
      <c r="EP1358" s="6"/>
      <c r="EQ1358" s="6"/>
      <c r="ER1358" s="6"/>
      <c r="ES1358" s="6"/>
      <c r="ET1358" s="6"/>
      <c r="EU1358" s="6"/>
      <c r="EV1358" s="6"/>
      <c r="EW1358" s="6"/>
      <c r="EX1358" s="6"/>
      <c r="EY1358" s="6"/>
      <c r="EZ1358" s="6"/>
      <c r="FA1358" s="6"/>
      <c r="FB1358" s="6"/>
      <c r="FC1358" s="6"/>
      <c r="FD1358" s="6"/>
      <c r="FE1358" s="6"/>
      <c r="FF1358" s="6"/>
      <c r="FG1358" s="6"/>
      <c r="FH1358" s="6"/>
      <c r="FI1358" s="6"/>
      <c r="FJ1358" s="6"/>
      <c r="FK1358" s="6"/>
      <c r="FL1358" s="6"/>
      <c r="FM1358" s="6"/>
      <c r="FN1358" s="6"/>
      <c r="FO1358" s="6"/>
      <c r="FP1358" s="6"/>
      <c r="FQ1358" s="6"/>
      <c r="FR1358" s="6"/>
      <c r="FS1358" s="6"/>
      <c r="FT1358" s="6"/>
      <c r="FU1358" s="6"/>
      <c r="FV1358" s="6"/>
      <c r="FW1358" s="6"/>
      <c r="FX1358" s="6"/>
      <c r="FY1358" s="6"/>
      <c r="FZ1358" s="6"/>
      <c r="GA1358" s="6"/>
      <c r="GB1358" s="6"/>
      <c r="GC1358" s="6"/>
      <c r="GD1358" s="6"/>
      <c r="GE1358" s="6"/>
      <c r="GF1358" s="6"/>
      <c r="GG1358" s="6"/>
      <c r="GH1358" s="6"/>
      <c r="GI1358" s="6"/>
      <c r="GJ1358" s="6"/>
      <c r="GK1358" s="6"/>
      <c r="GL1358" s="6"/>
      <c r="GM1358" s="6"/>
      <c r="GN1358" s="6"/>
      <c r="GO1358" s="6"/>
      <c r="GP1358" s="6"/>
      <c r="GQ1358" s="6"/>
      <c r="GR1358" s="6"/>
      <c r="GS1358" s="6"/>
      <c r="GT1358" s="6"/>
      <c r="GU1358" s="6"/>
      <c r="GV1358" s="6"/>
      <c r="GW1358" s="6"/>
      <c r="GX1358" s="6"/>
      <c r="GY1358" s="6"/>
      <c r="GZ1358" s="6"/>
    </row>
    <row r="1359" spans="1:208" x14ac:dyDescent="0.15">
      <c r="A1359" s="153">
        <f t="shared" si="397"/>
        <v>43975</v>
      </c>
      <c r="B1359" s="23" t="str">
        <f t="shared" ca="1" si="407"/>
        <v>n.d</v>
      </c>
      <c r="C1359" s="18">
        <f t="shared" si="398"/>
        <v>142000</v>
      </c>
      <c r="D1359" s="17">
        <f ca="1">IF(A1359&lt;$B$1,VLOOKUP(A1359,[1]DI!$A$4:$B$15000,2,FALSE),0)</f>
        <v>0</v>
      </c>
      <c r="E1359" s="18">
        <f t="shared" ca="1" si="392"/>
        <v>1</v>
      </c>
      <c r="F1359" s="18">
        <f ca="1">(TRUNC(PRODUCT($E$12:$E1358),16))</f>
        <v>1.19285434303586</v>
      </c>
      <c r="G1359" s="18">
        <f t="shared" ca="1" si="391"/>
        <v>1.19285434303586</v>
      </c>
      <c r="H1359" s="18">
        <f t="shared" ca="1" si="393"/>
        <v>1</v>
      </c>
      <c r="I1359" s="17">
        <f t="shared" si="399"/>
        <v>0.03</v>
      </c>
      <c r="J1359" s="5">
        <f t="shared" si="400"/>
        <v>43906</v>
      </c>
      <c r="K1359" s="2">
        <f t="shared" si="401"/>
        <v>46</v>
      </c>
      <c r="L1359" s="27">
        <f t="shared" si="402"/>
        <v>47</v>
      </c>
      <c r="M1359" s="14">
        <f t="shared" si="394"/>
        <v>1.005528175</v>
      </c>
      <c r="N1359" s="14">
        <f t="shared" ca="1" si="395"/>
        <v>1.005528175</v>
      </c>
      <c r="O1359" s="27">
        <f t="shared" si="408"/>
        <v>0</v>
      </c>
      <c r="P1359" s="18">
        <f t="shared" ca="1" si="396"/>
        <v>785.00085000000001</v>
      </c>
      <c r="Q1359" s="3">
        <f t="shared" si="403"/>
        <v>0</v>
      </c>
      <c r="R1359" s="4" t="str">
        <f t="shared" si="404"/>
        <v>A+J=</v>
      </c>
      <c r="S1359" s="5">
        <f t="shared" si="405"/>
        <v>44089</v>
      </c>
      <c r="T1359" s="8">
        <f t="shared" si="406"/>
        <v>0</v>
      </c>
      <c r="U1359" s="7"/>
      <c r="V1359" s="7"/>
      <c r="W1359" s="7"/>
      <c r="X1359" s="8"/>
      <c r="Y1359" s="6"/>
      <c r="Z1359" s="7"/>
      <c r="AA1359" s="8"/>
      <c r="AB1359" s="8"/>
      <c r="AC1359" s="8"/>
      <c r="AD1359" s="7"/>
      <c r="AE1359" s="9"/>
      <c r="AF1359" s="7"/>
      <c r="AG1359" s="7"/>
      <c r="AH1359" s="6"/>
      <c r="AI1359" s="6"/>
      <c r="AJ1359" s="6"/>
      <c r="AK1359" s="6"/>
      <c r="AL1359" s="6"/>
      <c r="AM1359" s="6"/>
      <c r="AN1359" s="6"/>
      <c r="AO1359" s="6"/>
      <c r="AP1359" s="6"/>
      <c r="AQ1359" s="6"/>
      <c r="AR1359" s="6"/>
      <c r="AS1359" s="6"/>
      <c r="AT1359" s="6"/>
      <c r="AU1359" s="6"/>
      <c r="AV1359" s="6"/>
      <c r="AW1359" s="6"/>
      <c r="AX1359" s="6"/>
      <c r="AY1359" s="6"/>
      <c r="AZ1359" s="6"/>
      <c r="BA1359" s="6"/>
      <c r="BB1359" s="6"/>
      <c r="BC1359" s="6"/>
      <c r="BD1359" s="6"/>
      <c r="BE1359" s="6"/>
      <c r="BF1359" s="6"/>
      <c r="BG1359" s="6"/>
      <c r="BH1359" s="6"/>
      <c r="BI1359" s="6"/>
      <c r="BJ1359" s="6"/>
      <c r="BK1359" s="6"/>
      <c r="BL1359" s="6"/>
      <c r="BM1359" s="6"/>
      <c r="BN1359" s="6"/>
      <c r="BO1359" s="6"/>
      <c r="BP1359" s="6"/>
      <c r="BQ1359" s="6"/>
      <c r="BR1359" s="6"/>
      <c r="BS1359" s="6"/>
      <c r="BT1359" s="6"/>
      <c r="BU1359" s="6"/>
      <c r="BV1359" s="6"/>
      <c r="BW1359" s="6"/>
      <c r="BX1359" s="6"/>
      <c r="BY1359" s="6"/>
      <c r="BZ1359" s="6"/>
      <c r="CA1359" s="6"/>
      <c r="CB1359" s="6"/>
      <c r="CC1359" s="6"/>
      <c r="CD1359" s="6"/>
      <c r="CE1359" s="6"/>
      <c r="CF1359" s="6"/>
      <c r="CG1359" s="6"/>
      <c r="CH1359" s="6"/>
      <c r="CI1359" s="6"/>
      <c r="CJ1359" s="6"/>
      <c r="CK1359" s="6"/>
      <c r="CL1359" s="6"/>
      <c r="CM1359" s="6"/>
      <c r="CN1359" s="6"/>
      <c r="CO1359" s="6"/>
      <c r="CP1359" s="6"/>
      <c r="CQ1359" s="6"/>
      <c r="CR1359" s="6"/>
      <c r="CS1359" s="6"/>
      <c r="CT1359" s="6"/>
      <c r="CU1359" s="6"/>
      <c r="CV1359" s="6"/>
      <c r="CW1359" s="6"/>
      <c r="CX1359" s="6"/>
      <c r="CY1359" s="6"/>
      <c r="CZ1359" s="6"/>
      <c r="DA1359" s="6"/>
      <c r="DB1359" s="6"/>
      <c r="DC1359" s="6"/>
      <c r="DD1359" s="6"/>
      <c r="DE1359" s="6"/>
      <c r="DF1359" s="6"/>
      <c r="DG1359" s="6"/>
      <c r="DH1359" s="6"/>
      <c r="DI1359" s="6"/>
      <c r="DJ1359" s="6"/>
      <c r="DK1359" s="6"/>
      <c r="DL1359" s="6"/>
      <c r="DM1359" s="6"/>
      <c r="DN1359" s="6"/>
      <c r="DO1359" s="6"/>
      <c r="DP1359" s="6"/>
      <c r="DQ1359" s="6"/>
      <c r="DR1359" s="6"/>
      <c r="DS1359" s="6"/>
      <c r="DT1359" s="6"/>
      <c r="DU1359" s="6"/>
      <c r="DV1359" s="6"/>
      <c r="DW1359" s="6"/>
      <c r="DX1359" s="6"/>
      <c r="DY1359" s="6"/>
      <c r="DZ1359" s="6"/>
      <c r="EA1359" s="6"/>
      <c r="EB1359" s="6"/>
      <c r="EC1359" s="6"/>
      <c r="ED1359" s="6"/>
      <c r="EE1359" s="6"/>
      <c r="EF1359" s="6"/>
      <c r="EG1359" s="6"/>
      <c r="EH1359" s="6"/>
      <c r="EI1359" s="6"/>
      <c r="EJ1359" s="6"/>
      <c r="EK1359" s="6"/>
      <c r="EL1359" s="6"/>
      <c r="EM1359" s="6"/>
      <c r="EN1359" s="6"/>
      <c r="EO1359" s="6"/>
      <c r="EP1359" s="6"/>
      <c r="EQ1359" s="6"/>
      <c r="ER1359" s="6"/>
      <c r="ES1359" s="6"/>
      <c r="ET1359" s="6"/>
      <c r="EU1359" s="6"/>
      <c r="EV1359" s="6"/>
      <c r="EW1359" s="6"/>
      <c r="EX1359" s="6"/>
      <c r="EY1359" s="6"/>
      <c r="EZ1359" s="6"/>
      <c r="FA1359" s="6"/>
      <c r="FB1359" s="6"/>
      <c r="FC1359" s="6"/>
      <c r="FD1359" s="6"/>
      <c r="FE1359" s="6"/>
      <c r="FF1359" s="6"/>
      <c r="FG1359" s="6"/>
      <c r="FH1359" s="6"/>
      <c r="FI1359" s="6"/>
      <c r="FJ1359" s="6"/>
      <c r="FK1359" s="6"/>
      <c r="FL1359" s="6"/>
      <c r="FM1359" s="6"/>
      <c r="FN1359" s="6"/>
      <c r="FO1359" s="6"/>
      <c r="FP1359" s="6"/>
      <c r="FQ1359" s="6"/>
      <c r="FR1359" s="6"/>
      <c r="FS1359" s="6"/>
      <c r="FT1359" s="6"/>
      <c r="FU1359" s="6"/>
      <c r="FV1359" s="6"/>
      <c r="FW1359" s="6"/>
      <c r="FX1359" s="6"/>
      <c r="FY1359" s="6"/>
      <c r="FZ1359" s="6"/>
      <c r="GA1359" s="6"/>
      <c r="GB1359" s="6"/>
      <c r="GC1359" s="6"/>
      <c r="GD1359" s="6"/>
      <c r="GE1359" s="6"/>
      <c r="GF1359" s="6"/>
      <c r="GG1359" s="6"/>
      <c r="GH1359" s="6"/>
      <c r="GI1359" s="6"/>
      <c r="GJ1359" s="6"/>
      <c r="GK1359" s="6"/>
      <c r="GL1359" s="6"/>
      <c r="GM1359" s="6"/>
      <c r="GN1359" s="6"/>
      <c r="GO1359" s="6"/>
      <c r="GP1359" s="6"/>
      <c r="GQ1359" s="6"/>
      <c r="GR1359" s="6"/>
      <c r="GS1359" s="6"/>
      <c r="GT1359" s="6"/>
      <c r="GU1359" s="6"/>
      <c r="GV1359" s="6"/>
      <c r="GW1359" s="6"/>
      <c r="GX1359" s="6"/>
      <c r="GY1359" s="6"/>
      <c r="GZ1359" s="6"/>
    </row>
    <row r="1360" spans="1:208" x14ac:dyDescent="0.15">
      <c r="A1360" s="153">
        <f t="shared" si="397"/>
        <v>43976</v>
      </c>
      <c r="B1360" s="23" t="str">
        <f t="shared" ca="1" si="407"/>
        <v>n.d</v>
      </c>
      <c r="C1360" s="18">
        <f t="shared" si="398"/>
        <v>142000</v>
      </c>
      <c r="D1360" s="17">
        <f ca="1">IF(A1360&lt;$B$1,VLOOKUP(A1360,[1]DI!$A$4:$B$15000,2,FALSE),0)</f>
        <v>0</v>
      </c>
      <c r="E1360" s="18">
        <f t="shared" ca="1" si="392"/>
        <v>1</v>
      </c>
      <c r="F1360" s="18">
        <f ca="1">(TRUNC(PRODUCT($E$12:$E1359),16))</f>
        <v>1.19285434303586</v>
      </c>
      <c r="G1360" s="18">
        <f t="shared" ca="1" si="391"/>
        <v>1.19285434303586</v>
      </c>
      <c r="H1360" s="18">
        <f t="shared" ca="1" si="393"/>
        <v>1</v>
      </c>
      <c r="I1360" s="17">
        <f t="shared" si="399"/>
        <v>0.03</v>
      </c>
      <c r="J1360" s="5">
        <f t="shared" si="400"/>
        <v>43906</v>
      </c>
      <c r="K1360" s="2">
        <f t="shared" si="401"/>
        <v>47</v>
      </c>
      <c r="L1360" s="27">
        <f t="shared" si="402"/>
        <v>47</v>
      </c>
      <c r="M1360" s="14">
        <f t="shared" si="394"/>
        <v>1.005528175</v>
      </c>
      <c r="N1360" s="14">
        <f t="shared" ca="1" si="395"/>
        <v>1.005528175</v>
      </c>
      <c r="O1360" s="27">
        <f t="shared" si="408"/>
        <v>0</v>
      </c>
      <c r="P1360" s="18">
        <f t="shared" ca="1" si="396"/>
        <v>785.00085000000001</v>
      </c>
      <c r="Q1360" s="3">
        <f t="shared" si="403"/>
        <v>0</v>
      </c>
      <c r="R1360" s="4" t="str">
        <f t="shared" si="404"/>
        <v>A+J=</v>
      </c>
      <c r="S1360" s="5">
        <f t="shared" si="405"/>
        <v>44089</v>
      </c>
      <c r="T1360" s="8">
        <f t="shared" si="406"/>
        <v>0</v>
      </c>
      <c r="U1360" s="7"/>
      <c r="V1360" s="7"/>
      <c r="W1360" s="7"/>
      <c r="X1360" s="8"/>
      <c r="Y1360" s="6"/>
      <c r="Z1360" s="7"/>
      <c r="AA1360" s="8"/>
      <c r="AB1360" s="8"/>
      <c r="AC1360" s="8"/>
      <c r="AD1360" s="7"/>
      <c r="AE1360" s="9"/>
      <c r="AF1360" s="7"/>
      <c r="AG1360" s="7"/>
      <c r="AH1360" s="6"/>
      <c r="AI1360" s="6"/>
      <c r="AJ1360" s="6"/>
      <c r="AK1360" s="6"/>
      <c r="AL1360" s="6"/>
      <c r="AM1360" s="6"/>
      <c r="AN1360" s="6"/>
      <c r="AO1360" s="6"/>
      <c r="AP1360" s="6"/>
      <c r="AQ1360" s="6"/>
      <c r="AR1360" s="6"/>
      <c r="AS1360" s="6"/>
      <c r="AT1360" s="6"/>
      <c r="AU1360" s="6"/>
      <c r="AV1360" s="6"/>
      <c r="AW1360" s="6"/>
      <c r="AX1360" s="6"/>
      <c r="AY1360" s="6"/>
      <c r="AZ1360" s="6"/>
      <c r="BA1360" s="6"/>
      <c r="BB1360" s="6"/>
      <c r="BC1360" s="6"/>
      <c r="BD1360" s="6"/>
      <c r="BE1360" s="6"/>
      <c r="BF1360" s="6"/>
      <c r="BG1360" s="6"/>
      <c r="BH1360" s="6"/>
      <c r="BI1360" s="6"/>
      <c r="BJ1360" s="6"/>
      <c r="BK1360" s="6"/>
      <c r="BL1360" s="6"/>
      <c r="BM1360" s="6"/>
      <c r="BN1360" s="6"/>
      <c r="BO1360" s="6"/>
      <c r="BP1360" s="6"/>
      <c r="BQ1360" s="6"/>
      <c r="BR1360" s="6"/>
      <c r="BS1360" s="6"/>
      <c r="BT1360" s="6"/>
      <c r="BU1360" s="6"/>
      <c r="BV1360" s="6"/>
      <c r="BW1360" s="6"/>
      <c r="BX1360" s="6"/>
      <c r="BY1360" s="6"/>
      <c r="BZ1360" s="6"/>
      <c r="CA1360" s="6"/>
      <c r="CB1360" s="6"/>
      <c r="CC1360" s="6"/>
      <c r="CD1360" s="6"/>
      <c r="CE1360" s="6"/>
      <c r="CF1360" s="6"/>
      <c r="CG1360" s="6"/>
      <c r="CH1360" s="6"/>
      <c r="CI1360" s="6"/>
      <c r="CJ1360" s="6"/>
      <c r="CK1360" s="6"/>
      <c r="CL1360" s="6"/>
      <c r="CM1360" s="6"/>
      <c r="CN1360" s="6"/>
      <c r="CO1360" s="6"/>
      <c r="CP1360" s="6"/>
      <c r="CQ1360" s="6"/>
      <c r="CR1360" s="6"/>
      <c r="CS1360" s="6"/>
      <c r="CT1360" s="6"/>
      <c r="CU1360" s="6"/>
      <c r="CV1360" s="6"/>
      <c r="CW1360" s="6"/>
      <c r="CX1360" s="6"/>
      <c r="CY1360" s="6"/>
      <c r="CZ1360" s="6"/>
      <c r="DA1360" s="6"/>
      <c r="DB1360" s="6"/>
      <c r="DC1360" s="6"/>
      <c r="DD1360" s="6"/>
      <c r="DE1360" s="6"/>
      <c r="DF1360" s="6"/>
      <c r="DG1360" s="6"/>
      <c r="DH1360" s="6"/>
      <c r="DI1360" s="6"/>
      <c r="DJ1360" s="6"/>
      <c r="DK1360" s="6"/>
      <c r="DL1360" s="6"/>
      <c r="DM1360" s="6"/>
      <c r="DN1360" s="6"/>
      <c r="DO1360" s="6"/>
      <c r="DP1360" s="6"/>
      <c r="DQ1360" s="6"/>
      <c r="DR1360" s="6"/>
      <c r="DS1360" s="6"/>
      <c r="DT1360" s="6"/>
      <c r="DU1360" s="6"/>
      <c r="DV1360" s="6"/>
      <c r="DW1360" s="6"/>
      <c r="DX1360" s="6"/>
      <c r="DY1360" s="6"/>
      <c r="DZ1360" s="6"/>
      <c r="EA1360" s="6"/>
      <c r="EB1360" s="6"/>
      <c r="EC1360" s="6"/>
      <c r="ED1360" s="6"/>
      <c r="EE1360" s="6"/>
      <c r="EF1360" s="6"/>
      <c r="EG1360" s="6"/>
      <c r="EH1360" s="6"/>
      <c r="EI1360" s="6"/>
      <c r="EJ1360" s="6"/>
      <c r="EK1360" s="6"/>
      <c r="EL1360" s="6"/>
      <c r="EM1360" s="6"/>
      <c r="EN1360" s="6"/>
      <c r="EO1360" s="6"/>
      <c r="EP1360" s="6"/>
      <c r="EQ1360" s="6"/>
      <c r="ER1360" s="6"/>
      <c r="ES1360" s="6"/>
      <c r="ET1360" s="6"/>
      <c r="EU1360" s="6"/>
      <c r="EV1360" s="6"/>
      <c r="EW1360" s="6"/>
      <c r="EX1360" s="6"/>
      <c r="EY1360" s="6"/>
      <c r="EZ1360" s="6"/>
      <c r="FA1360" s="6"/>
      <c r="FB1360" s="6"/>
      <c r="FC1360" s="6"/>
      <c r="FD1360" s="6"/>
      <c r="FE1360" s="6"/>
      <c r="FF1360" s="6"/>
      <c r="FG1360" s="6"/>
      <c r="FH1360" s="6"/>
      <c r="FI1360" s="6"/>
      <c r="FJ1360" s="6"/>
      <c r="FK1360" s="6"/>
      <c r="FL1360" s="6"/>
      <c r="FM1360" s="6"/>
      <c r="FN1360" s="6"/>
      <c r="FO1360" s="6"/>
      <c r="FP1360" s="6"/>
      <c r="FQ1360" s="6"/>
      <c r="FR1360" s="6"/>
      <c r="FS1360" s="6"/>
      <c r="FT1360" s="6"/>
      <c r="FU1360" s="6"/>
      <c r="FV1360" s="6"/>
      <c r="FW1360" s="6"/>
      <c r="FX1360" s="6"/>
      <c r="FY1360" s="6"/>
      <c r="FZ1360" s="6"/>
      <c r="GA1360" s="6"/>
      <c r="GB1360" s="6"/>
      <c r="GC1360" s="6"/>
      <c r="GD1360" s="6"/>
      <c r="GE1360" s="6"/>
      <c r="GF1360" s="6"/>
      <c r="GG1360" s="6"/>
      <c r="GH1360" s="6"/>
      <c r="GI1360" s="6"/>
      <c r="GJ1360" s="6"/>
      <c r="GK1360" s="6"/>
      <c r="GL1360" s="6"/>
      <c r="GM1360" s="6"/>
      <c r="GN1360" s="6"/>
      <c r="GO1360" s="6"/>
      <c r="GP1360" s="6"/>
      <c r="GQ1360" s="6"/>
      <c r="GR1360" s="6"/>
      <c r="GS1360" s="6"/>
      <c r="GT1360" s="6"/>
      <c r="GU1360" s="6"/>
      <c r="GV1360" s="6"/>
      <c r="GW1360" s="6"/>
      <c r="GX1360" s="6"/>
      <c r="GY1360" s="6"/>
      <c r="GZ1360" s="6"/>
    </row>
    <row r="1361" spans="1:208" x14ac:dyDescent="0.15">
      <c r="A1361" s="153">
        <f t="shared" si="397"/>
        <v>43977</v>
      </c>
      <c r="B1361" s="23" t="str">
        <f t="shared" ca="1" si="407"/>
        <v>n.d</v>
      </c>
      <c r="C1361" s="18">
        <f t="shared" si="398"/>
        <v>142000</v>
      </c>
      <c r="D1361" s="17">
        <f ca="1">IF(A1361&lt;$B$1,VLOOKUP(A1361,[1]DI!$A$4:$B$15000,2,FALSE),0)</f>
        <v>0</v>
      </c>
      <c r="E1361" s="18">
        <f t="shared" ca="1" si="392"/>
        <v>1</v>
      </c>
      <c r="F1361" s="18">
        <f ca="1">(TRUNC(PRODUCT($E$12:$E1360),16))</f>
        <v>1.19285434303586</v>
      </c>
      <c r="G1361" s="18">
        <f t="shared" ca="1" si="391"/>
        <v>1.19285434303586</v>
      </c>
      <c r="H1361" s="18">
        <f t="shared" ca="1" si="393"/>
        <v>1</v>
      </c>
      <c r="I1361" s="17">
        <f t="shared" si="399"/>
        <v>0.03</v>
      </c>
      <c r="J1361" s="5">
        <f t="shared" si="400"/>
        <v>43906</v>
      </c>
      <c r="K1361" s="2">
        <f t="shared" si="401"/>
        <v>48</v>
      </c>
      <c r="L1361" s="27">
        <f t="shared" si="402"/>
        <v>48</v>
      </c>
      <c r="M1361" s="14">
        <f t="shared" si="394"/>
        <v>1.005646128</v>
      </c>
      <c r="N1361" s="14">
        <f t="shared" ca="1" si="395"/>
        <v>1.005646128</v>
      </c>
      <c r="O1361" s="27">
        <f t="shared" si="408"/>
        <v>0</v>
      </c>
      <c r="P1361" s="18">
        <f t="shared" ca="1" si="396"/>
        <v>801.75017599</v>
      </c>
      <c r="Q1361" s="3">
        <f t="shared" si="403"/>
        <v>0</v>
      </c>
      <c r="R1361" s="4" t="str">
        <f t="shared" si="404"/>
        <v>A+J=</v>
      </c>
      <c r="S1361" s="5">
        <f t="shared" si="405"/>
        <v>44089</v>
      </c>
      <c r="T1361" s="8">
        <f t="shared" si="406"/>
        <v>0</v>
      </c>
      <c r="U1361" s="7"/>
      <c r="V1361" s="7"/>
      <c r="W1361" s="7"/>
      <c r="X1361" s="8"/>
      <c r="Y1361" s="6"/>
      <c r="Z1361" s="7"/>
      <c r="AA1361" s="8"/>
      <c r="AB1361" s="8"/>
      <c r="AC1361" s="8"/>
      <c r="AD1361" s="7"/>
      <c r="AE1361" s="9"/>
      <c r="AF1361" s="7"/>
      <c r="AG1361" s="7"/>
      <c r="AH1361" s="6"/>
      <c r="AI1361" s="6"/>
      <c r="AJ1361" s="6"/>
      <c r="AK1361" s="6"/>
      <c r="AL1361" s="6"/>
      <c r="AM1361" s="6"/>
      <c r="AN1361" s="6"/>
      <c r="AO1361" s="6"/>
      <c r="AP1361" s="6"/>
      <c r="AQ1361" s="6"/>
      <c r="AR1361" s="6"/>
      <c r="AS1361" s="6"/>
      <c r="AT1361" s="6"/>
      <c r="AU1361" s="6"/>
      <c r="AV1361" s="6"/>
      <c r="AW1361" s="6"/>
      <c r="AX1361" s="6"/>
      <c r="AY1361" s="6"/>
      <c r="AZ1361" s="6"/>
      <c r="BA1361" s="6"/>
      <c r="BB1361" s="6"/>
      <c r="BC1361" s="6"/>
      <c r="BD1361" s="6"/>
      <c r="BE1361" s="6"/>
      <c r="BF1361" s="6"/>
      <c r="BG1361" s="6"/>
      <c r="BH1361" s="6"/>
      <c r="BI1361" s="6"/>
      <c r="BJ1361" s="6"/>
      <c r="BK1361" s="6"/>
      <c r="BL1361" s="6"/>
      <c r="BM1361" s="6"/>
      <c r="BN1361" s="6"/>
      <c r="BO1361" s="6"/>
      <c r="BP1361" s="6"/>
      <c r="BQ1361" s="6"/>
      <c r="BR1361" s="6"/>
      <c r="BS1361" s="6"/>
      <c r="BT1361" s="6"/>
      <c r="BU1361" s="6"/>
      <c r="BV1361" s="6"/>
      <c r="BW1361" s="6"/>
      <c r="BX1361" s="6"/>
      <c r="BY1361" s="6"/>
      <c r="BZ1361" s="6"/>
      <c r="CA1361" s="6"/>
      <c r="CB1361" s="6"/>
      <c r="CC1361" s="6"/>
      <c r="CD1361" s="6"/>
      <c r="CE1361" s="6"/>
      <c r="CF1361" s="6"/>
      <c r="CG1361" s="6"/>
      <c r="CH1361" s="6"/>
      <c r="CI1361" s="6"/>
      <c r="CJ1361" s="6"/>
      <c r="CK1361" s="6"/>
      <c r="CL1361" s="6"/>
      <c r="CM1361" s="6"/>
      <c r="CN1361" s="6"/>
      <c r="CO1361" s="6"/>
      <c r="CP1361" s="6"/>
      <c r="CQ1361" s="6"/>
      <c r="CR1361" s="6"/>
      <c r="CS1361" s="6"/>
      <c r="CT1361" s="6"/>
      <c r="CU1361" s="6"/>
      <c r="CV1361" s="6"/>
      <c r="CW1361" s="6"/>
      <c r="CX1361" s="6"/>
      <c r="CY1361" s="6"/>
      <c r="CZ1361" s="6"/>
      <c r="DA1361" s="6"/>
      <c r="DB1361" s="6"/>
      <c r="DC1361" s="6"/>
      <c r="DD1361" s="6"/>
      <c r="DE1361" s="6"/>
      <c r="DF1361" s="6"/>
      <c r="DG1361" s="6"/>
      <c r="DH1361" s="6"/>
      <c r="DI1361" s="6"/>
      <c r="DJ1361" s="6"/>
      <c r="DK1361" s="6"/>
      <c r="DL1361" s="6"/>
      <c r="DM1361" s="6"/>
      <c r="DN1361" s="6"/>
      <c r="DO1361" s="6"/>
      <c r="DP1361" s="6"/>
      <c r="DQ1361" s="6"/>
      <c r="DR1361" s="6"/>
      <c r="DS1361" s="6"/>
      <c r="DT1361" s="6"/>
      <c r="DU1361" s="6"/>
      <c r="DV1361" s="6"/>
      <c r="DW1361" s="6"/>
      <c r="DX1361" s="6"/>
      <c r="DY1361" s="6"/>
      <c r="DZ1361" s="6"/>
      <c r="EA1361" s="6"/>
      <c r="EB1361" s="6"/>
      <c r="EC1361" s="6"/>
      <c r="ED1361" s="6"/>
      <c r="EE1361" s="6"/>
      <c r="EF1361" s="6"/>
      <c r="EG1361" s="6"/>
      <c r="EH1361" s="6"/>
      <c r="EI1361" s="6"/>
      <c r="EJ1361" s="6"/>
      <c r="EK1361" s="6"/>
      <c r="EL1361" s="6"/>
      <c r="EM1361" s="6"/>
      <c r="EN1361" s="6"/>
      <c r="EO1361" s="6"/>
      <c r="EP1361" s="6"/>
      <c r="EQ1361" s="6"/>
      <c r="ER1361" s="6"/>
      <c r="ES1361" s="6"/>
      <c r="ET1361" s="6"/>
      <c r="EU1361" s="6"/>
      <c r="EV1361" s="6"/>
      <c r="EW1361" s="6"/>
      <c r="EX1361" s="6"/>
      <c r="EY1361" s="6"/>
      <c r="EZ1361" s="6"/>
      <c r="FA1361" s="6"/>
      <c r="FB1361" s="6"/>
      <c r="FC1361" s="6"/>
      <c r="FD1361" s="6"/>
      <c r="FE1361" s="6"/>
      <c r="FF1361" s="6"/>
      <c r="FG1361" s="6"/>
      <c r="FH1361" s="6"/>
      <c r="FI1361" s="6"/>
      <c r="FJ1361" s="6"/>
      <c r="FK1361" s="6"/>
      <c r="FL1361" s="6"/>
      <c r="FM1361" s="6"/>
      <c r="FN1361" s="6"/>
      <c r="FO1361" s="6"/>
      <c r="FP1361" s="6"/>
      <c r="FQ1361" s="6"/>
      <c r="FR1361" s="6"/>
      <c r="FS1361" s="6"/>
      <c r="FT1361" s="6"/>
      <c r="FU1361" s="6"/>
      <c r="FV1361" s="6"/>
      <c r="FW1361" s="6"/>
      <c r="FX1361" s="6"/>
      <c r="FY1361" s="6"/>
      <c r="FZ1361" s="6"/>
      <c r="GA1361" s="6"/>
      <c r="GB1361" s="6"/>
      <c r="GC1361" s="6"/>
      <c r="GD1361" s="6"/>
      <c r="GE1361" s="6"/>
      <c r="GF1361" s="6"/>
      <c r="GG1361" s="6"/>
      <c r="GH1361" s="6"/>
      <c r="GI1361" s="6"/>
      <c r="GJ1361" s="6"/>
      <c r="GK1361" s="6"/>
      <c r="GL1361" s="6"/>
      <c r="GM1361" s="6"/>
      <c r="GN1361" s="6"/>
      <c r="GO1361" s="6"/>
      <c r="GP1361" s="6"/>
      <c r="GQ1361" s="6"/>
      <c r="GR1361" s="6"/>
      <c r="GS1361" s="6"/>
      <c r="GT1361" s="6"/>
      <c r="GU1361" s="6"/>
      <c r="GV1361" s="6"/>
      <c r="GW1361" s="6"/>
      <c r="GX1361" s="6"/>
      <c r="GY1361" s="6"/>
      <c r="GZ1361" s="6"/>
    </row>
    <row r="1362" spans="1:208" x14ac:dyDescent="0.15">
      <c r="A1362" s="153">
        <f t="shared" si="397"/>
        <v>43978</v>
      </c>
      <c r="B1362" s="23" t="str">
        <f t="shared" ca="1" si="407"/>
        <v>n.d</v>
      </c>
      <c r="C1362" s="18">
        <f t="shared" si="398"/>
        <v>142000</v>
      </c>
      <c r="D1362" s="17">
        <f ca="1">IF(A1362&lt;$B$1,VLOOKUP(A1362,[1]DI!$A$4:$B$15000,2,FALSE),0)</f>
        <v>0</v>
      </c>
      <c r="E1362" s="18">
        <f t="shared" ca="1" si="392"/>
        <v>1</v>
      </c>
      <c r="F1362" s="18">
        <f ca="1">(TRUNC(PRODUCT($E$12:$E1361),16))</f>
        <v>1.19285434303586</v>
      </c>
      <c r="G1362" s="18">
        <f t="shared" ca="1" si="391"/>
        <v>1.19285434303586</v>
      </c>
      <c r="H1362" s="18">
        <f t="shared" ca="1" si="393"/>
        <v>1</v>
      </c>
      <c r="I1362" s="17">
        <f t="shared" si="399"/>
        <v>0.03</v>
      </c>
      <c r="J1362" s="5">
        <f t="shared" si="400"/>
        <v>43906</v>
      </c>
      <c r="K1362" s="2">
        <f t="shared" si="401"/>
        <v>49</v>
      </c>
      <c r="L1362" s="27">
        <f t="shared" si="402"/>
        <v>49</v>
      </c>
      <c r="M1362" s="14">
        <f t="shared" si="394"/>
        <v>1.0057640940000001</v>
      </c>
      <c r="N1362" s="14">
        <f t="shared" ca="1" si="395"/>
        <v>1.0057640940000001</v>
      </c>
      <c r="O1362" s="27">
        <f t="shared" si="408"/>
        <v>0</v>
      </c>
      <c r="P1362" s="18">
        <f t="shared" ca="1" si="396"/>
        <v>818.50134800000001</v>
      </c>
      <c r="Q1362" s="3">
        <f t="shared" si="403"/>
        <v>0</v>
      </c>
      <c r="R1362" s="4" t="str">
        <f t="shared" si="404"/>
        <v>A+J=</v>
      </c>
      <c r="S1362" s="5">
        <f t="shared" si="405"/>
        <v>44089</v>
      </c>
      <c r="T1362" s="8">
        <f t="shared" si="406"/>
        <v>0</v>
      </c>
      <c r="U1362" s="7"/>
      <c r="V1362" s="7"/>
      <c r="W1362" s="7"/>
      <c r="X1362" s="8"/>
      <c r="Y1362" s="6"/>
      <c r="Z1362" s="7"/>
      <c r="AA1362" s="8"/>
      <c r="AB1362" s="8"/>
      <c r="AC1362" s="8"/>
      <c r="AD1362" s="7"/>
      <c r="AE1362" s="9"/>
      <c r="AF1362" s="7"/>
      <c r="AG1362" s="7"/>
      <c r="AH1362" s="6"/>
      <c r="AI1362" s="6"/>
      <c r="AJ1362" s="6"/>
      <c r="AK1362" s="6"/>
      <c r="AL1362" s="6"/>
      <c r="AM1362" s="6"/>
      <c r="AN1362" s="6"/>
      <c r="AO1362" s="6"/>
      <c r="AP1362" s="6"/>
      <c r="AQ1362" s="6"/>
      <c r="AR1362" s="6"/>
      <c r="AS1362" s="6"/>
      <c r="AT1362" s="6"/>
      <c r="AU1362" s="6"/>
      <c r="AV1362" s="6"/>
      <c r="AW1362" s="6"/>
      <c r="AX1362" s="6"/>
      <c r="AY1362" s="6"/>
      <c r="AZ1362" s="6"/>
      <c r="BA1362" s="6"/>
      <c r="BB1362" s="6"/>
      <c r="BC1362" s="6"/>
      <c r="BD1362" s="6"/>
      <c r="BE1362" s="6"/>
      <c r="BF1362" s="6"/>
      <c r="BG1362" s="6"/>
      <c r="BH1362" s="6"/>
      <c r="BI1362" s="6"/>
      <c r="BJ1362" s="6"/>
      <c r="BK1362" s="6"/>
      <c r="BL1362" s="6"/>
      <c r="BM1362" s="6"/>
      <c r="BN1362" s="6"/>
      <c r="BO1362" s="6"/>
      <c r="BP1362" s="6"/>
      <c r="BQ1362" s="6"/>
      <c r="BR1362" s="6"/>
      <c r="BS1362" s="6"/>
      <c r="BT1362" s="6"/>
      <c r="BU1362" s="6"/>
      <c r="BV1362" s="6"/>
      <c r="BW1362" s="6"/>
      <c r="BX1362" s="6"/>
      <c r="BY1362" s="6"/>
      <c r="BZ1362" s="6"/>
      <c r="CA1362" s="6"/>
      <c r="CB1362" s="6"/>
      <c r="CC1362" s="6"/>
      <c r="CD1362" s="6"/>
      <c r="CE1362" s="6"/>
      <c r="CF1362" s="6"/>
      <c r="CG1362" s="6"/>
      <c r="CH1362" s="6"/>
      <c r="CI1362" s="6"/>
      <c r="CJ1362" s="6"/>
      <c r="CK1362" s="6"/>
      <c r="CL1362" s="6"/>
      <c r="CM1362" s="6"/>
      <c r="CN1362" s="6"/>
      <c r="CO1362" s="6"/>
      <c r="CP1362" s="6"/>
      <c r="CQ1362" s="6"/>
      <c r="CR1362" s="6"/>
      <c r="CS1362" s="6"/>
      <c r="CT1362" s="6"/>
      <c r="CU1362" s="6"/>
      <c r="CV1362" s="6"/>
      <c r="CW1362" s="6"/>
      <c r="CX1362" s="6"/>
      <c r="CY1362" s="6"/>
      <c r="CZ1362" s="6"/>
      <c r="DA1362" s="6"/>
      <c r="DB1362" s="6"/>
      <c r="DC1362" s="6"/>
      <c r="DD1362" s="6"/>
      <c r="DE1362" s="6"/>
      <c r="DF1362" s="6"/>
      <c r="DG1362" s="6"/>
      <c r="DH1362" s="6"/>
      <c r="DI1362" s="6"/>
      <c r="DJ1362" s="6"/>
      <c r="DK1362" s="6"/>
      <c r="DL1362" s="6"/>
      <c r="DM1362" s="6"/>
      <c r="DN1362" s="6"/>
      <c r="DO1362" s="6"/>
      <c r="DP1362" s="6"/>
      <c r="DQ1362" s="6"/>
      <c r="DR1362" s="6"/>
      <c r="DS1362" s="6"/>
      <c r="DT1362" s="6"/>
      <c r="DU1362" s="6"/>
      <c r="DV1362" s="6"/>
      <c r="DW1362" s="6"/>
      <c r="DX1362" s="6"/>
      <c r="DY1362" s="6"/>
      <c r="DZ1362" s="6"/>
      <c r="EA1362" s="6"/>
      <c r="EB1362" s="6"/>
      <c r="EC1362" s="6"/>
      <c r="ED1362" s="6"/>
      <c r="EE1362" s="6"/>
      <c r="EF1362" s="6"/>
      <c r="EG1362" s="6"/>
      <c r="EH1362" s="6"/>
      <c r="EI1362" s="6"/>
      <c r="EJ1362" s="6"/>
      <c r="EK1362" s="6"/>
      <c r="EL1362" s="6"/>
      <c r="EM1362" s="6"/>
      <c r="EN1362" s="6"/>
      <c r="EO1362" s="6"/>
      <c r="EP1362" s="6"/>
      <c r="EQ1362" s="6"/>
      <c r="ER1362" s="6"/>
      <c r="ES1362" s="6"/>
      <c r="ET1362" s="6"/>
      <c r="EU1362" s="6"/>
      <c r="EV1362" s="6"/>
      <c r="EW1362" s="6"/>
      <c r="EX1362" s="6"/>
      <c r="EY1362" s="6"/>
      <c r="EZ1362" s="6"/>
      <c r="FA1362" s="6"/>
      <c r="FB1362" s="6"/>
      <c r="FC1362" s="6"/>
      <c r="FD1362" s="6"/>
      <c r="FE1362" s="6"/>
      <c r="FF1362" s="6"/>
      <c r="FG1362" s="6"/>
      <c r="FH1362" s="6"/>
      <c r="FI1362" s="6"/>
      <c r="FJ1362" s="6"/>
      <c r="FK1362" s="6"/>
      <c r="FL1362" s="6"/>
      <c r="FM1362" s="6"/>
      <c r="FN1362" s="6"/>
      <c r="FO1362" s="6"/>
      <c r="FP1362" s="6"/>
      <c r="FQ1362" s="6"/>
      <c r="FR1362" s="6"/>
      <c r="FS1362" s="6"/>
      <c r="FT1362" s="6"/>
      <c r="FU1362" s="6"/>
      <c r="FV1362" s="6"/>
      <c r="FW1362" s="6"/>
      <c r="FX1362" s="6"/>
      <c r="FY1362" s="6"/>
      <c r="FZ1362" s="6"/>
      <c r="GA1362" s="6"/>
      <c r="GB1362" s="6"/>
      <c r="GC1362" s="6"/>
      <c r="GD1362" s="6"/>
      <c r="GE1362" s="6"/>
      <c r="GF1362" s="6"/>
      <c r="GG1362" s="6"/>
      <c r="GH1362" s="6"/>
      <c r="GI1362" s="6"/>
      <c r="GJ1362" s="6"/>
      <c r="GK1362" s="6"/>
      <c r="GL1362" s="6"/>
      <c r="GM1362" s="6"/>
      <c r="GN1362" s="6"/>
      <c r="GO1362" s="6"/>
      <c r="GP1362" s="6"/>
      <c r="GQ1362" s="6"/>
      <c r="GR1362" s="6"/>
      <c r="GS1362" s="6"/>
      <c r="GT1362" s="6"/>
      <c r="GU1362" s="6"/>
      <c r="GV1362" s="6"/>
      <c r="GW1362" s="6"/>
      <c r="GX1362" s="6"/>
      <c r="GY1362" s="6"/>
      <c r="GZ1362" s="6"/>
    </row>
    <row r="1363" spans="1:208" x14ac:dyDescent="0.15">
      <c r="A1363" s="153">
        <f t="shared" si="397"/>
        <v>43979</v>
      </c>
      <c r="B1363" s="23" t="str">
        <f t="shared" ca="1" si="407"/>
        <v>n.d</v>
      </c>
      <c r="C1363" s="18">
        <f t="shared" si="398"/>
        <v>142000</v>
      </c>
      <c r="D1363" s="17">
        <f ca="1">IF(A1363&lt;$B$1,VLOOKUP(A1363,[1]DI!$A$4:$B$15000,2,FALSE),0)</f>
        <v>0</v>
      </c>
      <c r="E1363" s="18">
        <f t="shared" ca="1" si="392"/>
        <v>1</v>
      </c>
      <c r="F1363" s="18">
        <f ca="1">(TRUNC(PRODUCT($E$12:$E1362),16))</f>
        <v>1.19285434303586</v>
      </c>
      <c r="G1363" s="18">
        <f t="shared" ca="1" si="391"/>
        <v>1.19285434303586</v>
      </c>
      <c r="H1363" s="18">
        <f t="shared" ca="1" si="393"/>
        <v>1</v>
      </c>
      <c r="I1363" s="17">
        <f t="shared" si="399"/>
        <v>0.03</v>
      </c>
      <c r="J1363" s="5">
        <f t="shared" si="400"/>
        <v>43906</v>
      </c>
      <c r="K1363" s="2">
        <f t="shared" si="401"/>
        <v>50</v>
      </c>
      <c r="L1363" s="27">
        <f t="shared" si="402"/>
        <v>50</v>
      </c>
      <c r="M1363" s="14">
        <f t="shared" si="394"/>
        <v>1.0058820740000001</v>
      </c>
      <c r="N1363" s="14">
        <f t="shared" ca="1" si="395"/>
        <v>1.0058820740000001</v>
      </c>
      <c r="O1363" s="27">
        <f t="shared" si="408"/>
        <v>0</v>
      </c>
      <c r="P1363" s="18">
        <f t="shared" ca="1" si="396"/>
        <v>835.25450799999999</v>
      </c>
      <c r="Q1363" s="3">
        <f t="shared" si="403"/>
        <v>0</v>
      </c>
      <c r="R1363" s="4" t="str">
        <f t="shared" si="404"/>
        <v>A+J=</v>
      </c>
      <c r="S1363" s="5">
        <f t="shared" si="405"/>
        <v>44089</v>
      </c>
      <c r="T1363" s="8">
        <f t="shared" si="406"/>
        <v>0</v>
      </c>
      <c r="U1363" s="7"/>
      <c r="V1363" s="7"/>
      <c r="W1363" s="7"/>
      <c r="X1363" s="8"/>
      <c r="Y1363" s="6"/>
      <c r="Z1363" s="7"/>
      <c r="AA1363" s="8"/>
      <c r="AB1363" s="8"/>
      <c r="AC1363" s="8"/>
      <c r="AD1363" s="7"/>
      <c r="AE1363" s="9"/>
      <c r="AF1363" s="7"/>
      <c r="AG1363" s="7"/>
      <c r="AH1363" s="6"/>
      <c r="AI1363" s="6"/>
      <c r="AJ1363" s="6"/>
      <c r="AK1363" s="6"/>
      <c r="AL1363" s="6"/>
      <c r="AM1363" s="6"/>
      <c r="AN1363" s="6"/>
      <c r="AO1363" s="6"/>
      <c r="AP1363" s="6"/>
      <c r="AQ1363" s="6"/>
      <c r="AR1363" s="6"/>
      <c r="AS1363" s="6"/>
      <c r="AT1363" s="6"/>
      <c r="AU1363" s="6"/>
      <c r="AV1363" s="6"/>
      <c r="AW1363" s="6"/>
      <c r="AX1363" s="6"/>
      <c r="AY1363" s="6"/>
      <c r="AZ1363" s="6"/>
      <c r="BA1363" s="6"/>
      <c r="BB1363" s="6"/>
      <c r="BC1363" s="6"/>
      <c r="BD1363" s="6"/>
      <c r="BE1363" s="6"/>
      <c r="BF1363" s="6"/>
      <c r="BG1363" s="6"/>
      <c r="BH1363" s="6"/>
      <c r="BI1363" s="6"/>
      <c r="BJ1363" s="6"/>
      <c r="BK1363" s="6"/>
      <c r="BL1363" s="6"/>
      <c r="BM1363" s="6"/>
      <c r="BN1363" s="6"/>
      <c r="BO1363" s="6"/>
      <c r="BP1363" s="6"/>
      <c r="BQ1363" s="6"/>
      <c r="BR1363" s="6"/>
      <c r="BS1363" s="6"/>
      <c r="BT1363" s="6"/>
      <c r="BU1363" s="6"/>
      <c r="BV1363" s="6"/>
      <c r="BW1363" s="6"/>
      <c r="BX1363" s="6"/>
      <c r="BY1363" s="6"/>
      <c r="BZ1363" s="6"/>
      <c r="CA1363" s="6"/>
      <c r="CB1363" s="6"/>
      <c r="CC1363" s="6"/>
      <c r="CD1363" s="6"/>
      <c r="CE1363" s="6"/>
      <c r="CF1363" s="6"/>
      <c r="CG1363" s="6"/>
      <c r="CH1363" s="6"/>
      <c r="CI1363" s="6"/>
      <c r="CJ1363" s="6"/>
      <c r="CK1363" s="6"/>
      <c r="CL1363" s="6"/>
      <c r="CM1363" s="6"/>
      <c r="CN1363" s="6"/>
      <c r="CO1363" s="6"/>
      <c r="CP1363" s="6"/>
      <c r="CQ1363" s="6"/>
      <c r="CR1363" s="6"/>
      <c r="CS1363" s="6"/>
      <c r="CT1363" s="6"/>
      <c r="CU1363" s="6"/>
      <c r="CV1363" s="6"/>
      <c r="CW1363" s="6"/>
      <c r="CX1363" s="6"/>
      <c r="CY1363" s="6"/>
      <c r="CZ1363" s="6"/>
      <c r="DA1363" s="6"/>
      <c r="DB1363" s="6"/>
      <c r="DC1363" s="6"/>
      <c r="DD1363" s="6"/>
      <c r="DE1363" s="6"/>
      <c r="DF1363" s="6"/>
      <c r="DG1363" s="6"/>
      <c r="DH1363" s="6"/>
      <c r="DI1363" s="6"/>
      <c r="DJ1363" s="6"/>
      <c r="DK1363" s="6"/>
      <c r="DL1363" s="6"/>
      <c r="DM1363" s="6"/>
      <c r="DN1363" s="6"/>
      <c r="DO1363" s="6"/>
      <c r="DP1363" s="6"/>
      <c r="DQ1363" s="6"/>
      <c r="DR1363" s="6"/>
      <c r="DS1363" s="6"/>
      <c r="DT1363" s="6"/>
      <c r="DU1363" s="6"/>
      <c r="DV1363" s="6"/>
      <c r="DW1363" s="6"/>
      <c r="DX1363" s="6"/>
      <c r="DY1363" s="6"/>
      <c r="DZ1363" s="6"/>
      <c r="EA1363" s="6"/>
      <c r="EB1363" s="6"/>
      <c r="EC1363" s="6"/>
      <c r="ED1363" s="6"/>
      <c r="EE1363" s="6"/>
      <c r="EF1363" s="6"/>
      <c r="EG1363" s="6"/>
      <c r="EH1363" s="6"/>
      <c r="EI1363" s="6"/>
      <c r="EJ1363" s="6"/>
      <c r="EK1363" s="6"/>
      <c r="EL1363" s="6"/>
      <c r="EM1363" s="6"/>
      <c r="EN1363" s="6"/>
      <c r="EO1363" s="6"/>
      <c r="EP1363" s="6"/>
      <c r="EQ1363" s="6"/>
      <c r="ER1363" s="6"/>
      <c r="ES1363" s="6"/>
      <c r="ET1363" s="6"/>
      <c r="EU1363" s="6"/>
      <c r="EV1363" s="6"/>
      <c r="EW1363" s="6"/>
      <c r="EX1363" s="6"/>
      <c r="EY1363" s="6"/>
      <c r="EZ1363" s="6"/>
      <c r="FA1363" s="6"/>
      <c r="FB1363" s="6"/>
      <c r="FC1363" s="6"/>
      <c r="FD1363" s="6"/>
      <c r="FE1363" s="6"/>
      <c r="FF1363" s="6"/>
      <c r="FG1363" s="6"/>
      <c r="FH1363" s="6"/>
      <c r="FI1363" s="6"/>
      <c r="FJ1363" s="6"/>
      <c r="FK1363" s="6"/>
      <c r="FL1363" s="6"/>
      <c r="FM1363" s="6"/>
      <c r="FN1363" s="6"/>
      <c r="FO1363" s="6"/>
      <c r="FP1363" s="6"/>
      <c r="FQ1363" s="6"/>
      <c r="FR1363" s="6"/>
      <c r="FS1363" s="6"/>
      <c r="FT1363" s="6"/>
      <c r="FU1363" s="6"/>
      <c r="FV1363" s="6"/>
      <c r="FW1363" s="6"/>
      <c r="FX1363" s="6"/>
      <c r="FY1363" s="6"/>
      <c r="FZ1363" s="6"/>
      <c r="GA1363" s="6"/>
      <c r="GB1363" s="6"/>
      <c r="GC1363" s="6"/>
      <c r="GD1363" s="6"/>
      <c r="GE1363" s="6"/>
      <c r="GF1363" s="6"/>
      <c r="GG1363" s="6"/>
      <c r="GH1363" s="6"/>
      <c r="GI1363" s="6"/>
      <c r="GJ1363" s="6"/>
      <c r="GK1363" s="6"/>
      <c r="GL1363" s="6"/>
      <c r="GM1363" s="6"/>
      <c r="GN1363" s="6"/>
      <c r="GO1363" s="6"/>
      <c r="GP1363" s="6"/>
      <c r="GQ1363" s="6"/>
      <c r="GR1363" s="6"/>
      <c r="GS1363" s="6"/>
      <c r="GT1363" s="6"/>
      <c r="GU1363" s="6"/>
      <c r="GV1363" s="6"/>
      <c r="GW1363" s="6"/>
      <c r="GX1363" s="6"/>
      <c r="GY1363" s="6"/>
      <c r="GZ1363" s="6"/>
    </row>
    <row r="1364" spans="1:208" x14ac:dyDescent="0.15">
      <c r="A1364" s="153">
        <f t="shared" si="397"/>
        <v>43980</v>
      </c>
      <c r="B1364" s="23" t="str">
        <f t="shared" ca="1" si="407"/>
        <v>n.d</v>
      </c>
      <c r="C1364" s="18">
        <f t="shared" si="398"/>
        <v>142000</v>
      </c>
      <c r="D1364" s="17">
        <f ca="1">IF(A1364&lt;$B$1,VLOOKUP(A1364,[1]DI!$A$4:$B$15000,2,FALSE),0)</f>
        <v>0</v>
      </c>
      <c r="E1364" s="18">
        <f t="shared" ca="1" si="392"/>
        <v>1</v>
      </c>
      <c r="F1364" s="18">
        <f ca="1">(TRUNC(PRODUCT($E$12:$E1363),16))</f>
        <v>1.19285434303586</v>
      </c>
      <c r="G1364" s="18">
        <f t="shared" ca="1" si="391"/>
        <v>1.19285434303586</v>
      </c>
      <c r="H1364" s="18">
        <f t="shared" ca="1" si="393"/>
        <v>1</v>
      </c>
      <c r="I1364" s="17">
        <f t="shared" si="399"/>
        <v>0.03</v>
      </c>
      <c r="J1364" s="5">
        <f t="shared" si="400"/>
        <v>43906</v>
      </c>
      <c r="K1364" s="2">
        <f t="shared" si="401"/>
        <v>51</v>
      </c>
      <c r="L1364" s="27">
        <f t="shared" si="402"/>
        <v>51</v>
      </c>
      <c r="M1364" s="14">
        <f t="shared" si="394"/>
        <v>1.006000067</v>
      </c>
      <c r="N1364" s="14">
        <f t="shared" ca="1" si="395"/>
        <v>1.006000067</v>
      </c>
      <c r="O1364" s="27">
        <f t="shared" si="408"/>
        <v>0</v>
      </c>
      <c r="P1364" s="18">
        <f t="shared" ca="1" si="396"/>
        <v>852.00951399999997</v>
      </c>
      <c r="Q1364" s="3">
        <f t="shared" si="403"/>
        <v>0</v>
      </c>
      <c r="R1364" s="4" t="str">
        <f t="shared" si="404"/>
        <v>A+J=</v>
      </c>
      <c r="S1364" s="5">
        <f t="shared" si="405"/>
        <v>44089</v>
      </c>
      <c r="T1364" s="8">
        <f t="shared" si="406"/>
        <v>0</v>
      </c>
      <c r="U1364" s="7"/>
      <c r="V1364" s="7"/>
      <c r="W1364" s="7"/>
      <c r="X1364" s="8"/>
      <c r="Y1364" s="6"/>
      <c r="Z1364" s="7"/>
      <c r="AA1364" s="8"/>
      <c r="AB1364" s="8"/>
      <c r="AC1364" s="8"/>
      <c r="AD1364" s="7"/>
      <c r="AE1364" s="9"/>
      <c r="AF1364" s="7"/>
      <c r="AG1364" s="7"/>
      <c r="AH1364" s="6"/>
      <c r="AI1364" s="6"/>
      <c r="AJ1364" s="6"/>
      <c r="AK1364" s="6"/>
      <c r="AL1364" s="6"/>
      <c r="AM1364" s="6"/>
      <c r="AN1364" s="6"/>
      <c r="AO1364" s="6"/>
      <c r="AP1364" s="6"/>
      <c r="AQ1364" s="6"/>
      <c r="AR1364" s="6"/>
      <c r="AS1364" s="6"/>
      <c r="AT1364" s="6"/>
      <c r="AU1364" s="6"/>
      <c r="AV1364" s="6"/>
      <c r="AW1364" s="6"/>
      <c r="AX1364" s="6"/>
      <c r="AY1364" s="6"/>
      <c r="AZ1364" s="6"/>
      <c r="BA1364" s="6"/>
      <c r="BB1364" s="6"/>
      <c r="BC1364" s="6"/>
      <c r="BD1364" s="6"/>
      <c r="BE1364" s="6"/>
      <c r="BF1364" s="6"/>
      <c r="BG1364" s="6"/>
      <c r="BH1364" s="6"/>
      <c r="BI1364" s="6"/>
      <c r="BJ1364" s="6"/>
      <c r="BK1364" s="6"/>
      <c r="BL1364" s="6"/>
      <c r="BM1364" s="6"/>
      <c r="BN1364" s="6"/>
      <c r="BO1364" s="6"/>
      <c r="BP1364" s="6"/>
      <c r="BQ1364" s="6"/>
      <c r="BR1364" s="6"/>
      <c r="BS1364" s="6"/>
      <c r="BT1364" s="6"/>
      <c r="BU1364" s="6"/>
      <c r="BV1364" s="6"/>
      <c r="BW1364" s="6"/>
      <c r="BX1364" s="6"/>
      <c r="BY1364" s="6"/>
      <c r="BZ1364" s="6"/>
      <c r="CA1364" s="6"/>
      <c r="CB1364" s="6"/>
      <c r="CC1364" s="6"/>
      <c r="CD1364" s="6"/>
      <c r="CE1364" s="6"/>
      <c r="CF1364" s="6"/>
      <c r="CG1364" s="6"/>
      <c r="CH1364" s="6"/>
      <c r="CI1364" s="6"/>
      <c r="CJ1364" s="6"/>
      <c r="CK1364" s="6"/>
      <c r="CL1364" s="6"/>
      <c r="CM1364" s="6"/>
      <c r="CN1364" s="6"/>
      <c r="CO1364" s="6"/>
      <c r="CP1364" s="6"/>
      <c r="CQ1364" s="6"/>
      <c r="CR1364" s="6"/>
      <c r="CS1364" s="6"/>
      <c r="CT1364" s="6"/>
      <c r="CU1364" s="6"/>
      <c r="CV1364" s="6"/>
      <c r="CW1364" s="6"/>
      <c r="CX1364" s="6"/>
      <c r="CY1364" s="6"/>
      <c r="CZ1364" s="6"/>
      <c r="DA1364" s="6"/>
      <c r="DB1364" s="6"/>
      <c r="DC1364" s="6"/>
      <c r="DD1364" s="6"/>
      <c r="DE1364" s="6"/>
      <c r="DF1364" s="6"/>
      <c r="DG1364" s="6"/>
      <c r="DH1364" s="6"/>
      <c r="DI1364" s="6"/>
      <c r="DJ1364" s="6"/>
      <c r="DK1364" s="6"/>
      <c r="DL1364" s="6"/>
      <c r="DM1364" s="6"/>
      <c r="DN1364" s="6"/>
      <c r="DO1364" s="6"/>
      <c r="DP1364" s="6"/>
      <c r="DQ1364" s="6"/>
      <c r="DR1364" s="6"/>
      <c r="DS1364" s="6"/>
      <c r="DT1364" s="6"/>
      <c r="DU1364" s="6"/>
      <c r="DV1364" s="6"/>
      <c r="DW1364" s="6"/>
      <c r="DX1364" s="6"/>
      <c r="DY1364" s="6"/>
      <c r="DZ1364" s="6"/>
      <c r="EA1364" s="6"/>
      <c r="EB1364" s="6"/>
      <c r="EC1364" s="6"/>
      <c r="ED1364" s="6"/>
      <c r="EE1364" s="6"/>
      <c r="EF1364" s="6"/>
      <c r="EG1364" s="6"/>
      <c r="EH1364" s="6"/>
      <c r="EI1364" s="6"/>
      <c r="EJ1364" s="6"/>
      <c r="EK1364" s="6"/>
      <c r="EL1364" s="6"/>
      <c r="EM1364" s="6"/>
      <c r="EN1364" s="6"/>
      <c r="EO1364" s="6"/>
      <c r="EP1364" s="6"/>
      <c r="EQ1364" s="6"/>
      <c r="ER1364" s="6"/>
      <c r="ES1364" s="6"/>
      <c r="ET1364" s="6"/>
      <c r="EU1364" s="6"/>
      <c r="EV1364" s="6"/>
      <c r="EW1364" s="6"/>
      <c r="EX1364" s="6"/>
      <c r="EY1364" s="6"/>
      <c r="EZ1364" s="6"/>
      <c r="FA1364" s="6"/>
      <c r="FB1364" s="6"/>
      <c r="FC1364" s="6"/>
      <c r="FD1364" s="6"/>
      <c r="FE1364" s="6"/>
      <c r="FF1364" s="6"/>
      <c r="FG1364" s="6"/>
      <c r="FH1364" s="6"/>
      <c r="FI1364" s="6"/>
      <c r="FJ1364" s="6"/>
      <c r="FK1364" s="6"/>
      <c r="FL1364" s="6"/>
      <c r="FM1364" s="6"/>
      <c r="FN1364" s="6"/>
      <c r="FO1364" s="6"/>
      <c r="FP1364" s="6"/>
      <c r="FQ1364" s="6"/>
      <c r="FR1364" s="6"/>
      <c r="FS1364" s="6"/>
      <c r="FT1364" s="6"/>
      <c r="FU1364" s="6"/>
      <c r="FV1364" s="6"/>
      <c r="FW1364" s="6"/>
      <c r="FX1364" s="6"/>
      <c r="FY1364" s="6"/>
      <c r="FZ1364" s="6"/>
      <c r="GA1364" s="6"/>
      <c r="GB1364" s="6"/>
      <c r="GC1364" s="6"/>
      <c r="GD1364" s="6"/>
      <c r="GE1364" s="6"/>
      <c r="GF1364" s="6"/>
      <c r="GG1364" s="6"/>
      <c r="GH1364" s="6"/>
      <c r="GI1364" s="6"/>
      <c r="GJ1364" s="6"/>
      <c r="GK1364" s="6"/>
      <c r="GL1364" s="6"/>
      <c r="GM1364" s="6"/>
      <c r="GN1364" s="6"/>
      <c r="GO1364" s="6"/>
      <c r="GP1364" s="6"/>
      <c r="GQ1364" s="6"/>
      <c r="GR1364" s="6"/>
      <c r="GS1364" s="6"/>
      <c r="GT1364" s="6"/>
      <c r="GU1364" s="6"/>
      <c r="GV1364" s="6"/>
      <c r="GW1364" s="6"/>
      <c r="GX1364" s="6"/>
      <c r="GY1364" s="6"/>
      <c r="GZ1364" s="6"/>
    </row>
    <row r="1365" spans="1:208" x14ac:dyDescent="0.15">
      <c r="A1365" s="153">
        <f t="shared" si="397"/>
        <v>43981</v>
      </c>
      <c r="B1365" s="23" t="str">
        <f t="shared" ca="1" si="407"/>
        <v>n.d</v>
      </c>
      <c r="C1365" s="18">
        <f t="shared" si="398"/>
        <v>142000</v>
      </c>
      <c r="D1365" s="17">
        <f ca="1">IF(A1365&lt;$B$1,VLOOKUP(A1365,[1]DI!$A$4:$B$15000,2,FALSE),0)</f>
        <v>0</v>
      </c>
      <c r="E1365" s="18">
        <f t="shared" ca="1" si="392"/>
        <v>1</v>
      </c>
      <c r="F1365" s="18">
        <f ca="1">(TRUNC(PRODUCT($E$12:$E1364),16))</f>
        <v>1.19285434303586</v>
      </c>
      <c r="G1365" s="18">
        <f t="shared" ca="1" si="391"/>
        <v>1.19285434303586</v>
      </c>
      <c r="H1365" s="18">
        <f t="shared" ca="1" si="393"/>
        <v>1</v>
      </c>
      <c r="I1365" s="17">
        <f t="shared" si="399"/>
        <v>0.03</v>
      </c>
      <c r="J1365" s="5">
        <f t="shared" si="400"/>
        <v>43906</v>
      </c>
      <c r="K1365" s="2">
        <f t="shared" si="401"/>
        <v>51</v>
      </c>
      <c r="L1365" s="27">
        <f t="shared" si="402"/>
        <v>52</v>
      </c>
      <c r="M1365" s="14">
        <f t="shared" si="394"/>
        <v>1.0061180750000001</v>
      </c>
      <c r="N1365" s="14">
        <f t="shared" ca="1" si="395"/>
        <v>1.0061180750000001</v>
      </c>
      <c r="O1365" s="27">
        <f t="shared" si="408"/>
        <v>0</v>
      </c>
      <c r="P1365" s="18">
        <f t="shared" ca="1" si="396"/>
        <v>868.76665000000003</v>
      </c>
      <c r="Q1365" s="3">
        <f t="shared" si="403"/>
        <v>0</v>
      </c>
      <c r="R1365" s="4" t="str">
        <f t="shared" si="404"/>
        <v>A+J=</v>
      </c>
      <c r="S1365" s="5">
        <f t="shared" si="405"/>
        <v>44089</v>
      </c>
      <c r="T1365" s="8">
        <f t="shared" si="406"/>
        <v>0</v>
      </c>
      <c r="U1365" s="7"/>
      <c r="V1365" s="7"/>
      <c r="W1365" s="7"/>
      <c r="X1365" s="8"/>
      <c r="Y1365" s="6"/>
      <c r="Z1365" s="7"/>
      <c r="AA1365" s="8"/>
      <c r="AB1365" s="8"/>
      <c r="AC1365" s="8"/>
      <c r="AD1365" s="7"/>
      <c r="AE1365" s="9"/>
      <c r="AF1365" s="7"/>
      <c r="AG1365" s="7"/>
      <c r="AH1365" s="6"/>
      <c r="AI1365" s="6"/>
      <c r="AJ1365" s="6"/>
      <c r="AK1365" s="6"/>
      <c r="AL1365" s="6"/>
      <c r="AM1365" s="6"/>
      <c r="AN1365" s="6"/>
      <c r="AO1365" s="6"/>
      <c r="AP1365" s="6"/>
      <c r="AQ1365" s="6"/>
      <c r="AR1365" s="6"/>
      <c r="AS1365" s="6"/>
      <c r="AT1365" s="6"/>
      <c r="AU1365" s="6"/>
      <c r="AV1365" s="6"/>
      <c r="AW1365" s="6"/>
      <c r="AX1365" s="6"/>
      <c r="AY1365" s="6"/>
      <c r="AZ1365" s="6"/>
      <c r="BA1365" s="6"/>
      <c r="BB1365" s="6"/>
      <c r="BC1365" s="6"/>
      <c r="BD1365" s="6"/>
      <c r="BE1365" s="6"/>
      <c r="BF1365" s="6"/>
      <c r="BG1365" s="6"/>
      <c r="BH1365" s="6"/>
      <c r="BI1365" s="6"/>
      <c r="BJ1365" s="6"/>
      <c r="BK1365" s="6"/>
      <c r="BL1365" s="6"/>
      <c r="BM1365" s="6"/>
      <c r="BN1365" s="6"/>
      <c r="BO1365" s="6"/>
      <c r="BP1365" s="6"/>
      <c r="BQ1365" s="6"/>
      <c r="BR1365" s="6"/>
      <c r="BS1365" s="6"/>
      <c r="BT1365" s="6"/>
      <c r="BU1365" s="6"/>
      <c r="BV1365" s="6"/>
      <c r="BW1365" s="6"/>
      <c r="BX1365" s="6"/>
      <c r="BY1365" s="6"/>
      <c r="BZ1365" s="6"/>
      <c r="CA1365" s="6"/>
      <c r="CB1365" s="6"/>
      <c r="CC1365" s="6"/>
      <c r="CD1365" s="6"/>
      <c r="CE1365" s="6"/>
      <c r="CF1365" s="6"/>
      <c r="CG1365" s="6"/>
      <c r="CH1365" s="6"/>
      <c r="CI1365" s="6"/>
      <c r="CJ1365" s="6"/>
      <c r="CK1365" s="6"/>
      <c r="CL1365" s="6"/>
      <c r="CM1365" s="6"/>
      <c r="CN1365" s="6"/>
      <c r="CO1365" s="6"/>
      <c r="CP1365" s="6"/>
      <c r="CQ1365" s="6"/>
      <c r="CR1365" s="6"/>
      <c r="CS1365" s="6"/>
      <c r="CT1365" s="6"/>
      <c r="CU1365" s="6"/>
      <c r="CV1365" s="6"/>
      <c r="CW1365" s="6"/>
      <c r="CX1365" s="6"/>
      <c r="CY1365" s="6"/>
      <c r="CZ1365" s="6"/>
      <c r="DA1365" s="6"/>
      <c r="DB1365" s="6"/>
      <c r="DC1365" s="6"/>
      <c r="DD1365" s="6"/>
      <c r="DE1365" s="6"/>
      <c r="DF1365" s="6"/>
      <c r="DG1365" s="6"/>
      <c r="DH1365" s="6"/>
      <c r="DI1365" s="6"/>
      <c r="DJ1365" s="6"/>
      <c r="DK1365" s="6"/>
      <c r="DL1365" s="6"/>
      <c r="DM1365" s="6"/>
      <c r="DN1365" s="6"/>
      <c r="DO1365" s="6"/>
      <c r="DP1365" s="6"/>
      <c r="DQ1365" s="6"/>
      <c r="DR1365" s="6"/>
      <c r="DS1365" s="6"/>
      <c r="DT1365" s="6"/>
      <c r="DU1365" s="6"/>
      <c r="DV1365" s="6"/>
      <c r="DW1365" s="6"/>
      <c r="DX1365" s="6"/>
      <c r="DY1365" s="6"/>
      <c r="DZ1365" s="6"/>
      <c r="EA1365" s="6"/>
      <c r="EB1365" s="6"/>
      <c r="EC1365" s="6"/>
      <c r="ED1365" s="6"/>
      <c r="EE1365" s="6"/>
      <c r="EF1365" s="6"/>
      <c r="EG1365" s="6"/>
      <c r="EH1365" s="6"/>
      <c r="EI1365" s="6"/>
      <c r="EJ1365" s="6"/>
      <c r="EK1365" s="6"/>
      <c r="EL1365" s="6"/>
      <c r="EM1365" s="6"/>
      <c r="EN1365" s="6"/>
      <c r="EO1365" s="6"/>
      <c r="EP1365" s="6"/>
      <c r="EQ1365" s="6"/>
      <c r="ER1365" s="6"/>
      <c r="ES1365" s="6"/>
      <c r="ET1365" s="6"/>
      <c r="EU1365" s="6"/>
      <c r="EV1365" s="6"/>
      <c r="EW1365" s="6"/>
      <c r="EX1365" s="6"/>
      <c r="EY1365" s="6"/>
      <c r="EZ1365" s="6"/>
      <c r="FA1365" s="6"/>
      <c r="FB1365" s="6"/>
      <c r="FC1365" s="6"/>
      <c r="FD1365" s="6"/>
      <c r="FE1365" s="6"/>
      <c r="FF1365" s="6"/>
      <c r="FG1365" s="6"/>
      <c r="FH1365" s="6"/>
      <c r="FI1365" s="6"/>
      <c r="FJ1365" s="6"/>
      <c r="FK1365" s="6"/>
      <c r="FL1365" s="6"/>
      <c r="FM1365" s="6"/>
      <c r="FN1365" s="6"/>
      <c r="FO1365" s="6"/>
      <c r="FP1365" s="6"/>
      <c r="FQ1365" s="6"/>
      <c r="FR1365" s="6"/>
      <c r="FS1365" s="6"/>
      <c r="FT1365" s="6"/>
      <c r="FU1365" s="6"/>
      <c r="FV1365" s="6"/>
      <c r="FW1365" s="6"/>
      <c r="FX1365" s="6"/>
      <c r="FY1365" s="6"/>
      <c r="FZ1365" s="6"/>
      <c r="GA1365" s="6"/>
      <c r="GB1365" s="6"/>
      <c r="GC1365" s="6"/>
      <c r="GD1365" s="6"/>
      <c r="GE1365" s="6"/>
      <c r="GF1365" s="6"/>
      <c r="GG1365" s="6"/>
      <c r="GH1365" s="6"/>
      <c r="GI1365" s="6"/>
      <c r="GJ1365" s="6"/>
      <c r="GK1365" s="6"/>
      <c r="GL1365" s="6"/>
      <c r="GM1365" s="6"/>
      <c r="GN1365" s="6"/>
      <c r="GO1365" s="6"/>
      <c r="GP1365" s="6"/>
      <c r="GQ1365" s="6"/>
      <c r="GR1365" s="6"/>
      <c r="GS1365" s="6"/>
      <c r="GT1365" s="6"/>
      <c r="GU1365" s="6"/>
      <c r="GV1365" s="6"/>
      <c r="GW1365" s="6"/>
      <c r="GX1365" s="6"/>
      <c r="GY1365" s="6"/>
      <c r="GZ1365" s="6"/>
    </row>
    <row r="1366" spans="1:208" x14ac:dyDescent="0.15">
      <c r="A1366" s="153">
        <f t="shared" si="397"/>
        <v>43982</v>
      </c>
      <c r="B1366" s="23" t="str">
        <f t="shared" ca="1" si="407"/>
        <v>n.d</v>
      </c>
      <c r="C1366" s="18">
        <f t="shared" si="398"/>
        <v>142000</v>
      </c>
      <c r="D1366" s="17">
        <f ca="1">IF(A1366&lt;$B$1,VLOOKUP(A1366,[1]DI!$A$4:$B$15000,2,FALSE),0)</f>
        <v>0</v>
      </c>
      <c r="E1366" s="18">
        <f t="shared" ca="1" si="392"/>
        <v>1</v>
      </c>
      <c r="F1366" s="18">
        <f ca="1">(TRUNC(PRODUCT($E$12:$E1365),16))</f>
        <v>1.19285434303586</v>
      </c>
      <c r="G1366" s="18">
        <f t="shared" ca="1" si="391"/>
        <v>1.19285434303586</v>
      </c>
      <c r="H1366" s="18">
        <f t="shared" ca="1" si="393"/>
        <v>1</v>
      </c>
      <c r="I1366" s="17">
        <f t="shared" si="399"/>
        <v>0.03</v>
      </c>
      <c r="J1366" s="5">
        <f t="shared" si="400"/>
        <v>43906</v>
      </c>
      <c r="K1366" s="2">
        <f t="shared" si="401"/>
        <v>51</v>
      </c>
      <c r="L1366" s="27">
        <f t="shared" si="402"/>
        <v>52</v>
      </c>
      <c r="M1366" s="14">
        <f t="shared" si="394"/>
        <v>1.0061180750000001</v>
      </c>
      <c r="N1366" s="14">
        <f t="shared" ca="1" si="395"/>
        <v>1.0061180750000001</v>
      </c>
      <c r="O1366" s="27">
        <f t="shared" si="408"/>
        <v>0</v>
      </c>
      <c r="P1366" s="18">
        <f t="shared" ca="1" si="396"/>
        <v>868.76665000000003</v>
      </c>
      <c r="Q1366" s="3">
        <f t="shared" si="403"/>
        <v>0</v>
      </c>
      <c r="R1366" s="4" t="str">
        <f t="shared" si="404"/>
        <v>A+J=</v>
      </c>
      <c r="S1366" s="5">
        <f t="shared" si="405"/>
        <v>44089</v>
      </c>
      <c r="T1366" s="8">
        <f t="shared" si="406"/>
        <v>0</v>
      </c>
      <c r="U1366" s="7"/>
      <c r="V1366" s="7"/>
      <c r="W1366" s="7"/>
      <c r="X1366" s="8"/>
      <c r="Y1366" s="6"/>
      <c r="Z1366" s="7"/>
      <c r="AA1366" s="8"/>
      <c r="AB1366" s="8"/>
      <c r="AC1366" s="8"/>
      <c r="AD1366" s="7"/>
      <c r="AE1366" s="9"/>
      <c r="AF1366" s="7"/>
      <c r="AG1366" s="7"/>
      <c r="AH1366" s="6"/>
      <c r="AI1366" s="6"/>
      <c r="AJ1366" s="6"/>
      <c r="AK1366" s="6"/>
      <c r="AL1366" s="6"/>
      <c r="AM1366" s="6"/>
      <c r="AN1366" s="6"/>
      <c r="AO1366" s="6"/>
      <c r="AP1366" s="6"/>
      <c r="AQ1366" s="6"/>
      <c r="AR1366" s="6"/>
      <c r="AS1366" s="6"/>
      <c r="AT1366" s="6"/>
      <c r="AU1366" s="6"/>
      <c r="AV1366" s="6"/>
      <c r="AW1366" s="6"/>
      <c r="AX1366" s="6"/>
      <c r="AY1366" s="6"/>
      <c r="AZ1366" s="6"/>
      <c r="BA1366" s="6"/>
      <c r="BB1366" s="6"/>
      <c r="BC1366" s="6"/>
      <c r="BD1366" s="6"/>
      <c r="BE1366" s="6"/>
      <c r="BF1366" s="6"/>
      <c r="BG1366" s="6"/>
      <c r="BH1366" s="6"/>
      <c r="BI1366" s="6"/>
      <c r="BJ1366" s="6"/>
      <c r="BK1366" s="6"/>
      <c r="BL1366" s="6"/>
      <c r="BM1366" s="6"/>
      <c r="BN1366" s="6"/>
      <c r="BO1366" s="6"/>
      <c r="BP1366" s="6"/>
      <c r="BQ1366" s="6"/>
      <c r="BR1366" s="6"/>
      <c r="BS1366" s="6"/>
      <c r="BT1366" s="6"/>
      <c r="BU1366" s="6"/>
      <c r="BV1366" s="6"/>
      <c r="BW1366" s="6"/>
      <c r="BX1366" s="6"/>
      <c r="BY1366" s="6"/>
      <c r="BZ1366" s="6"/>
      <c r="CA1366" s="6"/>
      <c r="CB1366" s="6"/>
      <c r="CC1366" s="6"/>
      <c r="CD1366" s="6"/>
      <c r="CE1366" s="6"/>
      <c r="CF1366" s="6"/>
      <c r="CG1366" s="6"/>
      <c r="CH1366" s="6"/>
      <c r="CI1366" s="6"/>
      <c r="CJ1366" s="6"/>
      <c r="CK1366" s="6"/>
      <c r="CL1366" s="6"/>
      <c r="CM1366" s="6"/>
      <c r="CN1366" s="6"/>
      <c r="CO1366" s="6"/>
      <c r="CP1366" s="6"/>
      <c r="CQ1366" s="6"/>
      <c r="CR1366" s="6"/>
      <c r="CS1366" s="6"/>
      <c r="CT1366" s="6"/>
      <c r="CU1366" s="6"/>
      <c r="CV1366" s="6"/>
      <c r="CW1366" s="6"/>
      <c r="CX1366" s="6"/>
      <c r="CY1366" s="6"/>
      <c r="CZ1366" s="6"/>
      <c r="DA1366" s="6"/>
      <c r="DB1366" s="6"/>
      <c r="DC1366" s="6"/>
      <c r="DD1366" s="6"/>
      <c r="DE1366" s="6"/>
      <c r="DF1366" s="6"/>
      <c r="DG1366" s="6"/>
      <c r="DH1366" s="6"/>
      <c r="DI1366" s="6"/>
      <c r="DJ1366" s="6"/>
      <c r="DK1366" s="6"/>
      <c r="DL1366" s="6"/>
      <c r="DM1366" s="6"/>
      <c r="DN1366" s="6"/>
      <c r="DO1366" s="6"/>
      <c r="DP1366" s="6"/>
      <c r="DQ1366" s="6"/>
      <c r="DR1366" s="6"/>
      <c r="DS1366" s="6"/>
      <c r="DT1366" s="6"/>
      <c r="DU1366" s="6"/>
      <c r="DV1366" s="6"/>
      <c r="DW1366" s="6"/>
      <c r="DX1366" s="6"/>
      <c r="DY1366" s="6"/>
      <c r="DZ1366" s="6"/>
      <c r="EA1366" s="6"/>
      <c r="EB1366" s="6"/>
      <c r="EC1366" s="6"/>
      <c r="ED1366" s="6"/>
      <c r="EE1366" s="6"/>
      <c r="EF1366" s="6"/>
      <c r="EG1366" s="6"/>
      <c r="EH1366" s="6"/>
      <c r="EI1366" s="6"/>
      <c r="EJ1366" s="6"/>
      <c r="EK1366" s="6"/>
      <c r="EL1366" s="6"/>
      <c r="EM1366" s="6"/>
      <c r="EN1366" s="6"/>
      <c r="EO1366" s="6"/>
      <c r="EP1366" s="6"/>
      <c r="EQ1366" s="6"/>
      <c r="ER1366" s="6"/>
      <c r="ES1366" s="6"/>
      <c r="ET1366" s="6"/>
      <c r="EU1366" s="6"/>
      <c r="EV1366" s="6"/>
      <c r="EW1366" s="6"/>
      <c r="EX1366" s="6"/>
      <c r="EY1366" s="6"/>
      <c r="EZ1366" s="6"/>
      <c r="FA1366" s="6"/>
      <c r="FB1366" s="6"/>
      <c r="FC1366" s="6"/>
      <c r="FD1366" s="6"/>
      <c r="FE1366" s="6"/>
      <c r="FF1366" s="6"/>
      <c r="FG1366" s="6"/>
      <c r="FH1366" s="6"/>
      <c r="FI1366" s="6"/>
      <c r="FJ1366" s="6"/>
      <c r="FK1366" s="6"/>
      <c r="FL1366" s="6"/>
      <c r="FM1366" s="6"/>
      <c r="FN1366" s="6"/>
      <c r="FO1366" s="6"/>
      <c r="FP1366" s="6"/>
      <c r="FQ1366" s="6"/>
      <c r="FR1366" s="6"/>
      <c r="FS1366" s="6"/>
      <c r="FT1366" s="6"/>
      <c r="FU1366" s="6"/>
      <c r="FV1366" s="6"/>
      <c r="FW1366" s="6"/>
      <c r="FX1366" s="6"/>
      <c r="FY1366" s="6"/>
      <c r="FZ1366" s="6"/>
      <c r="GA1366" s="6"/>
      <c r="GB1366" s="6"/>
      <c r="GC1366" s="6"/>
      <c r="GD1366" s="6"/>
      <c r="GE1366" s="6"/>
      <c r="GF1366" s="6"/>
      <c r="GG1366" s="6"/>
      <c r="GH1366" s="6"/>
      <c r="GI1366" s="6"/>
      <c r="GJ1366" s="6"/>
      <c r="GK1366" s="6"/>
      <c r="GL1366" s="6"/>
      <c r="GM1366" s="6"/>
      <c r="GN1366" s="6"/>
      <c r="GO1366" s="6"/>
      <c r="GP1366" s="6"/>
      <c r="GQ1366" s="6"/>
      <c r="GR1366" s="6"/>
      <c r="GS1366" s="6"/>
      <c r="GT1366" s="6"/>
      <c r="GU1366" s="6"/>
      <c r="GV1366" s="6"/>
      <c r="GW1366" s="6"/>
      <c r="GX1366" s="6"/>
      <c r="GY1366" s="6"/>
      <c r="GZ1366" s="6"/>
    </row>
    <row r="1367" spans="1:208" x14ac:dyDescent="0.15">
      <c r="A1367" s="153">
        <f t="shared" si="397"/>
        <v>43983</v>
      </c>
      <c r="B1367" s="23" t="str">
        <f t="shared" ca="1" si="407"/>
        <v>n.d</v>
      </c>
      <c r="C1367" s="18">
        <f t="shared" si="398"/>
        <v>142000</v>
      </c>
      <c r="D1367" s="17">
        <f ca="1">IF(A1367&lt;$B$1,VLOOKUP(A1367,[1]DI!$A$4:$B$15000,2,FALSE),0)</f>
        <v>0</v>
      </c>
      <c r="E1367" s="18">
        <f t="shared" ca="1" si="392"/>
        <v>1</v>
      </c>
      <c r="F1367" s="18">
        <f ca="1">(TRUNC(PRODUCT($E$12:$E1366),16))</f>
        <v>1.19285434303586</v>
      </c>
      <c r="G1367" s="18">
        <f t="shared" ca="1" si="391"/>
        <v>1.19285434303586</v>
      </c>
      <c r="H1367" s="18">
        <f t="shared" ca="1" si="393"/>
        <v>1</v>
      </c>
      <c r="I1367" s="17">
        <f t="shared" si="399"/>
        <v>0.03</v>
      </c>
      <c r="J1367" s="5">
        <f t="shared" si="400"/>
        <v>43906</v>
      </c>
      <c r="K1367" s="2">
        <f t="shared" si="401"/>
        <v>52</v>
      </c>
      <c r="L1367" s="27">
        <f t="shared" si="402"/>
        <v>52</v>
      </c>
      <c r="M1367" s="14">
        <f t="shared" si="394"/>
        <v>1.0061180750000001</v>
      </c>
      <c r="N1367" s="14">
        <f t="shared" ca="1" si="395"/>
        <v>1.0061180750000001</v>
      </c>
      <c r="O1367" s="27">
        <f t="shared" si="408"/>
        <v>0</v>
      </c>
      <c r="P1367" s="18">
        <f t="shared" ca="1" si="396"/>
        <v>868.76665000000003</v>
      </c>
      <c r="Q1367" s="3">
        <f t="shared" si="403"/>
        <v>0</v>
      </c>
      <c r="R1367" s="4" t="str">
        <f t="shared" si="404"/>
        <v>A+J=</v>
      </c>
      <c r="S1367" s="5">
        <f t="shared" si="405"/>
        <v>44089</v>
      </c>
      <c r="T1367" s="8">
        <f t="shared" si="406"/>
        <v>0</v>
      </c>
      <c r="U1367" s="7"/>
      <c r="V1367" s="7"/>
      <c r="W1367" s="7"/>
      <c r="X1367" s="8"/>
      <c r="Y1367" s="6"/>
      <c r="Z1367" s="7"/>
      <c r="AA1367" s="8"/>
      <c r="AB1367" s="8"/>
      <c r="AC1367" s="8"/>
      <c r="AD1367" s="7"/>
      <c r="AE1367" s="9"/>
      <c r="AF1367" s="7"/>
      <c r="AG1367" s="7"/>
      <c r="AH1367" s="6"/>
      <c r="AI1367" s="6"/>
      <c r="AJ1367" s="6"/>
      <c r="AK1367" s="6"/>
      <c r="AL1367" s="6"/>
      <c r="AM1367" s="6"/>
      <c r="AN1367" s="6"/>
      <c r="AO1367" s="6"/>
      <c r="AP1367" s="6"/>
      <c r="AQ1367" s="6"/>
      <c r="AR1367" s="6"/>
      <c r="AS1367" s="6"/>
      <c r="AT1367" s="6"/>
      <c r="AU1367" s="6"/>
      <c r="AV1367" s="6"/>
      <c r="AW1367" s="6"/>
      <c r="AX1367" s="6"/>
      <c r="AY1367" s="6"/>
      <c r="AZ1367" s="6"/>
      <c r="BA1367" s="6"/>
      <c r="BB1367" s="6"/>
      <c r="BC1367" s="6"/>
      <c r="BD1367" s="6"/>
      <c r="BE1367" s="6"/>
      <c r="BF1367" s="6"/>
      <c r="BG1367" s="6"/>
      <c r="BH1367" s="6"/>
      <c r="BI1367" s="6"/>
      <c r="BJ1367" s="6"/>
      <c r="BK1367" s="6"/>
      <c r="BL1367" s="6"/>
      <c r="BM1367" s="6"/>
      <c r="BN1367" s="6"/>
      <c r="BO1367" s="6"/>
      <c r="BP1367" s="6"/>
      <c r="BQ1367" s="6"/>
      <c r="BR1367" s="6"/>
      <c r="BS1367" s="6"/>
      <c r="BT1367" s="6"/>
      <c r="BU1367" s="6"/>
      <c r="BV1367" s="6"/>
      <c r="BW1367" s="6"/>
      <c r="BX1367" s="6"/>
      <c r="BY1367" s="6"/>
      <c r="BZ1367" s="6"/>
      <c r="CA1367" s="6"/>
      <c r="CB1367" s="6"/>
      <c r="CC1367" s="6"/>
      <c r="CD1367" s="6"/>
      <c r="CE1367" s="6"/>
      <c r="CF1367" s="6"/>
      <c r="CG1367" s="6"/>
      <c r="CH1367" s="6"/>
      <c r="CI1367" s="6"/>
      <c r="CJ1367" s="6"/>
      <c r="CK1367" s="6"/>
      <c r="CL1367" s="6"/>
      <c r="CM1367" s="6"/>
      <c r="CN1367" s="6"/>
      <c r="CO1367" s="6"/>
      <c r="CP1367" s="6"/>
      <c r="CQ1367" s="6"/>
      <c r="CR1367" s="6"/>
      <c r="CS1367" s="6"/>
      <c r="CT1367" s="6"/>
      <c r="CU1367" s="6"/>
      <c r="CV1367" s="6"/>
      <c r="CW1367" s="6"/>
      <c r="CX1367" s="6"/>
      <c r="CY1367" s="6"/>
      <c r="CZ1367" s="6"/>
      <c r="DA1367" s="6"/>
      <c r="DB1367" s="6"/>
      <c r="DC1367" s="6"/>
      <c r="DD1367" s="6"/>
      <c r="DE1367" s="6"/>
      <c r="DF1367" s="6"/>
      <c r="DG1367" s="6"/>
      <c r="DH1367" s="6"/>
      <c r="DI1367" s="6"/>
      <c r="DJ1367" s="6"/>
      <c r="DK1367" s="6"/>
      <c r="DL1367" s="6"/>
      <c r="DM1367" s="6"/>
      <c r="DN1367" s="6"/>
      <c r="DO1367" s="6"/>
      <c r="DP1367" s="6"/>
      <c r="DQ1367" s="6"/>
      <c r="DR1367" s="6"/>
      <c r="DS1367" s="6"/>
      <c r="DT1367" s="6"/>
      <c r="DU1367" s="6"/>
      <c r="DV1367" s="6"/>
      <c r="DW1367" s="6"/>
      <c r="DX1367" s="6"/>
      <c r="DY1367" s="6"/>
      <c r="DZ1367" s="6"/>
      <c r="EA1367" s="6"/>
      <c r="EB1367" s="6"/>
      <c r="EC1367" s="6"/>
      <c r="ED1367" s="6"/>
      <c r="EE1367" s="6"/>
      <c r="EF1367" s="6"/>
      <c r="EG1367" s="6"/>
      <c r="EH1367" s="6"/>
      <c r="EI1367" s="6"/>
      <c r="EJ1367" s="6"/>
      <c r="EK1367" s="6"/>
      <c r="EL1367" s="6"/>
      <c r="EM1367" s="6"/>
      <c r="EN1367" s="6"/>
      <c r="EO1367" s="6"/>
      <c r="EP1367" s="6"/>
      <c r="EQ1367" s="6"/>
      <c r="ER1367" s="6"/>
      <c r="ES1367" s="6"/>
      <c r="ET1367" s="6"/>
      <c r="EU1367" s="6"/>
      <c r="EV1367" s="6"/>
      <c r="EW1367" s="6"/>
      <c r="EX1367" s="6"/>
      <c r="EY1367" s="6"/>
      <c r="EZ1367" s="6"/>
      <c r="FA1367" s="6"/>
      <c r="FB1367" s="6"/>
      <c r="FC1367" s="6"/>
      <c r="FD1367" s="6"/>
      <c r="FE1367" s="6"/>
      <c r="FF1367" s="6"/>
      <c r="FG1367" s="6"/>
      <c r="FH1367" s="6"/>
      <c r="FI1367" s="6"/>
      <c r="FJ1367" s="6"/>
      <c r="FK1367" s="6"/>
      <c r="FL1367" s="6"/>
      <c r="FM1367" s="6"/>
      <c r="FN1367" s="6"/>
      <c r="FO1367" s="6"/>
      <c r="FP1367" s="6"/>
      <c r="FQ1367" s="6"/>
      <c r="FR1367" s="6"/>
      <c r="FS1367" s="6"/>
      <c r="FT1367" s="6"/>
      <c r="FU1367" s="6"/>
      <c r="FV1367" s="6"/>
      <c r="FW1367" s="6"/>
      <c r="FX1367" s="6"/>
      <c r="FY1367" s="6"/>
      <c r="FZ1367" s="6"/>
      <c r="GA1367" s="6"/>
      <c r="GB1367" s="6"/>
      <c r="GC1367" s="6"/>
      <c r="GD1367" s="6"/>
      <c r="GE1367" s="6"/>
      <c r="GF1367" s="6"/>
      <c r="GG1367" s="6"/>
      <c r="GH1367" s="6"/>
      <c r="GI1367" s="6"/>
      <c r="GJ1367" s="6"/>
      <c r="GK1367" s="6"/>
      <c r="GL1367" s="6"/>
      <c r="GM1367" s="6"/>
      <c r="GN1367" s="6"/>
      <c r="GO1367" s="6"/>
      <c r="GP1367" s="6"/>
      <c r="GQ1367" s="6"/>
      <c r="GR1367" s="6"/>
      <c r="GS1367" s="6"/>
      <c r="GT1367" s="6"/>
      <c r="GU1367" s="6"/>
      <c r="GV1367" s="6"/>
      <c r="GW1367" s="6"/>
      <c r="GX1367" s="6"/>
      <c r="GY1367" s="6"/>
      <c r="GZ1367" s="6"/>
    </row>
    <row r="1368" spans="1:208" x14ac:dyDescent="0.15">
      <c r="A1368" s="153">
        <f t="shared" si="397"/>
        <v>43984</v>
      </c>
      <c r="B1368" s="23" t="str">
        <f t="shared" ca="1" si="407"/>
        <v>n.d</v>
      </c>
      <c r="C1368" s="18">
        <f t="shared" si="398"/>
        <v>142000</v>
      </c>
      <c r="D1368" s="17">
        <f ca="1">IF(A1368&lt;$B$1,VLOOKUP(A1368,[1]DI!$A$4:$B$15000,2,FALSE),0)</f>
        <v>0</v>
      </c>
      <c r="E1368" s="18">
        <f t="shared" ca="1" si="392"/>
        <v>1</v>
      </c>
      <c r="F1368" s="18">
        <f ca="1">(TRUNC(PRODUCT($E$12:$E1367),16))</f>
        <v>1.19285434303586</v>
      </c>
      <c r="G1368" s="18">
        <f t="shared" ca="1" si="391"/>
        <v>1.19285434303586</v>
      </c>
      <c r="H1368" s="18">
        <f t="shared" ca="1" si="393"/>
        <v>1</v>
      </c>
      <c r="I1368" s="17">
        <f t="shared" si="399"/>
        <v>0.03</v>
      </c>
      <c r="J1368" s="5">
        <f t="shared" si="400"/>
        <v>43906</v>
      </c>
      <c r="K1368" s="2">
        <f t="shared" si="401"/>
        <v>53</v>
      </c>
      <c r="L1368" s="27">
        <f t="shared" si="402"/>
        <v>53</v>
      </c>
      <c r="M1368" s="14">
        <f t="shared" si="394"/>
        <v>1.0062360960000001</v>
      </c>
      <c r="N1368" s="14">
        <f t="shared" ca="1" si="395"/>
        <v>1.0062360960000001</v>
      </c>
      <c r="O1368" s="27">
        <f t="shared" si="408"/>
        <v>0</v>
      </c>
      <c r="P1368" s="18">
        <f t="shared" ca="1" si="396"/>
        <v>885.52563199999997</v>
      </c>
      <c r="Q1368" s="3">
        <f t="shared" si="403"/>
        <v>0</v>
      </c>
      <c r="R1368" s="4" t="str">
        <f t="shared" si="404"/>
        <v>A+J=</v>
      </c>
      <c r="S1368" s="5">
        <f t="shared" si="405"/>
        <v>44089</v>
      </c>
      <c r="T1368" s="8">
        <f t="shared" si="406"/>
        <v>0</v>
      </c>
      <c r="U1368" s="7"/>
      <c r="V1368" s="7"/>
      <c r="W1368" s="7"/>
      <c r="X1368" s="8"/>
      <c r="Y1368" s="6"/>
      <c r="Z1368" s="7"/>
      <c r="AA1368" s="8"/>
      <c r="AB1368" s="8"/>
      <c r="AC1368" s="8"/>
      <c r="AD1368" s="7"/>
      <c r="AE1368" s="9"/>
      <c r="AF1368" s="7"/>
      <c r="AG1368" s="7"/>
      <c r="AH1368" s="6"/>
      <c r="AI1368" s="6"/>
      <c r="AJ1368" s="6"/>
      <c r="AK1368" s="6"/>
      <c r="AL1368" s="6"/>
      <c r="AM1368" s="6"/>
      <c r="AN1368" s="6"/>
      <c r="AO1368" s="6"/>
      <c r="AP1368" s="6"/>
      <c r="AQ1368" s="6"/>
      <c r="AR1368" s="6"/>
      <c r="AS1368" s="6"/>
      <c r="AT1368" s="6"/>
      <c r="AU1368" s="6"/>
      <c r="AV1368" s="6"/>
      <c r="AW1368" s="6"/>
      <c r="AX1368" s="6"/>
      <c r="AY1368" s="6"/>
      <c r="AZ1368" s="6"/>
      <c r="BA1368" s="6"/>
      <c r="BB1368" s="6"/>
      <c r="BC1368" s="6"/>
      <c r="BD1368" s="6"/>
      <c r="BE1368" s="6"/>
      <c r="BF1368" s="6"/>
      <c r="BG1368" s="6"/>
      <c r="BH1368" s="6"/>
      <c r="BI1368" s="6"/>
      <c r="BJ1368" s="6"/>
      <c r="BK1368" s="6"/>
      <c r="BL1368" s="6"/>
      <c r="BM1368" s="6"/>
      <c r="BN1368" s="6"/>
      <c r="BO1368" s="6"/>
      <c r="BP1368" s="6"/>
      <c r="BQ1368" s="6"/>
      <c r="BR1368" s="6"/>
      <c r="BS1368" s="6"/>
      <c r="BT1368" s="6"/>
      <c r="BU1368" s="6"/>
      <c r="BV1368" s="6"/>
      <c r="BW1368" s="6"/>
      <c r="BX1368" s="6"/>
      <c r="BY1368" s="6"/>
      <c r="BZ1368" s="6"/>
      <c r="CA1368" s="6"/>
      <c r="CB1368" s="6"/>
      <c r="CC1368" s="6"/>
      <c r="CD1368" s="6"/>
      <c r="CE1368" s="6"/>
      <c r="CF1368" s="6"/>
      <c r="CG1368" s="6"/>
      <c r="CH1368" s="6"/>
      <c r="CI1368" s="6"/>
      <c r="CJ1368" s="6"/>
      <c r="CK1368" s="6"/>
      <c r="CL1368" s="6"/>
      <c r="CM1368" s="6"/>
      <c r="CN1368" s="6"/>
      <c r="CO1368" s="6"/>
      <c r="CP1368" s="6"/>
      <c r="CQ1368" s="6"/>
      <c r="CR1368" s="6"/>
      <c r="CS1368" s="6"/>
      <c r="CT1368" s="6"/>
      <c r="CU1368" s="6"/>
      <c r="CV1368" s="6"/>
      <c r="CW1368" s="6"/>
      <c r="CX1368" s="6"/>
      <c r="CY1368" s="6"/>
      <c r="CZ1368" s="6"/>
      <c r="DA1368" s="6"/>
      <c r="DB1368" s="6"/>
      <c r="DC1368" s="6"/>
      <c r="DD1368" s="6"/>
      <c r="DE1368" s="6"/>
      <c r="DF1368" s="6"/>
      <c r="DG1368" s="6"/>
      <c r="DH1368" s="6"/>
      <c r="DI1368" s="6"/>
      <c r="DJ1368" s="6"/>
      <c r="DK1368" s="6"/>
      <c r="DL1368" s="6"/>
      <c r="DM1368" s="6"/>
      <c r="DN1368" s="6"/>
      <c r="DO1368" s="6"/>
      <c r="DP1368" s="6"/>
      <c r="DQ1368" s="6"/>
      <c r="DR1368" s="6"/>
      <c r="DS1368" s="6"/>
      <c r="DT1368" s="6"/>
      <c r="DU1368" s="6"/>
      <c r="DV1368" s="6"/>
      <c r="DW1368" s="6"/>
      <c r="DX1368" s="6"/>
      <c r="DY1368" s="6"/>
      <c r="DZ1368" s="6"/>
      <c r="EA1368" s="6"/>
      <c r="EB1368" s="6"/>
      <c r="EC1368" s="6"/>
      <c r="ED1368" s="6"/>
      <c r="EE1368" s="6"/>
      <c r="EF1368" s="6"/>
      <c r="EG1368" s="6"/>
      <c r="EH1368" s="6"/>
      <c r="EI1368" s="6"/>
      <c r="EJ1368" s="6"/>
      <c r="EK1368" s="6"/>
      <c r="EL1368" s="6"/>
      <c r="EM1368" s="6"/>
      <c r="EN1368" s="6"/>
      <c r="EO1368" s="6"/>
      <c r="EP1368" s="6"/>
      <c r="EQ1368" s="6"/>
      <c r="ER1368" s="6"/>
      <c r="ES1368" s="6"/>
      <c r="ET1368" s="6"/>
      <c r="EU1368" s="6"/>
      <c r="EV1368" s="6"/>
      <c r="EW1368" s="6"/>
      <c r="EX1368" s="6"/>
      <c r="EY1368" s="6"/>
      <c r="EZ1368" s="6"/>
      <c r="FA1368" s="6"/>
      <c r="FB1368" s="6"/>
      <c r="FC1368" s="6"/>
      <c r="FD1368" s="6"/>
      <c r="FE1368" s="6"/>
      <c r="FF1368" s="6"/>
      <c r="FG1368" s="6"/>
      <c r="FH1368" s="6"/>
      <c r="FI1368" s="6"/>
      <c r="FJ1368" s="6"/>
      <c r="FK1368" s="6"/>
      <c r="FL1368" s="6"/>
      <c r="FM1368" s="6"/>
      <c r="FN1368" s="6"/>
      <c r="FO1368" s="6"/>
      <c r="FP1368" s="6"/>
      <c r="FQ1368" s="6"/>
      <c r="FR1368" s="6"/>
      <c r="FS1368" s="6"/>
      <c r="FT1368" s="6"/>
      <c r="FU1368" s="6"/>
      <c r="FV1368" s="6"/>
      <c r="FW1368" s="6"/>
      <c r="FX1368" s="6"/>
      <c r="FY1368" s="6"/>
      <c r="FZ1368" s="6"/>
      <c r="GA1368" s="6"/>
      <c r="GB1368" s="6"/>
      <c r="GC1368" s="6"/>
      <c r="GD1368" s="6"/>
      <c r="GE1368" s="6"/>
      <c r="GF1368" s="6"/>
      <c r="GG1368" s="6"/>
      <c r="GH1368" s="6"/>
      <c r="GI1368" s="6"/>
      <c r="GJ1368" s="6"/>
      <c r="GK1368" s="6"/>
      <c r="GL1368" s="6"/>
      <c r="GM1368" s="6"/>
      <c r="GN1368" s="6"/>
      <c r="GO1368" s="6"/>
      <c r="GP1368" s="6"/>
      <c r="GQ1368" s="6"/>
      <c r="GR1368" s="6"/>
      <c r="GS1368" s="6"/>
      <c r="GT1368" s="6"/>
      <c r="GU1368" s="6"/>
      <c r="GV1368" s="6"/>
      <c r="GW1368" s="6"/>
      <c r="GX1368" s="6"/>
      <c r="GY1368" s="6"/>
      <c r="GZ1368" s="6"/>
    </row>
    <row r="1369" spans="1:208" x14ac:dyDescent="0.15">
      <c r="A1369" s="153">
        <f t="shared" si="397"/>
        <v>43985</v>
      </c>
      <c r="B1369" s="23" t="str">
        <f t="shared" ca="1" si="407"/>
        <v>n.d</v>
      </c>
      <c r="C1369" s="18">
        <f t="shared" si="398"/>
        <v>142000</v>
      </c>
      <c r="D1369" s="17">
        <f ca="1">IF(A1369&lt;$B$1,VLOOKUP(A1369,[1]DI!$A$4:$B$15000,2,FALSE),0)</f>
        <v>0</v>
      </c>
      <c r="E1369" s="18">
        <f t="shared" ca="1" si="392"/>
        <v>1</v>
      </c>
      <c r="F1369" s="18">
        <f ca="1">(TRUNC(PRODUCT($E$12:$E1368),16))</f>
        <v>1.19285434303586</v>
      </c>
      <c r="G1369" s="18">
        <f t="shared" ca="1" si="391"/>
        <v>1.19285434303586</v>
      </c>
      <c r="H1369" s="18">
        <f t="shared" ca="1" si="393"/>
        <v>1</v>
      </c>
      <c r="I1369" s="17">
        <f t="shared" si="399"/>
        <v>0.03</v>
      </c>
      <c r="J1369" s="5">
        <f t="shared" si="400"/>
        <v>43906</v>
      </c>
      <c r="K1369" s="2">
        <f t="shared" si="401"/>
        <v>54</v>
      </c>
      <c r="L1369" s="27">
        <f t="shared" si="402"/>
        <v>54</v>
      </c>
      <c r="M1369" s="14">
        <f t="shared" si="394"/>
        <v>1.0063541309999999</v>
      </c>
      <c r="N1369" s="14">
        <f t="shared" ca="1" si="395"/>
        <v>1.0063541309999999</v>
      </c>
      <c r="O1369" s="27">
        <f t="shared" si="408"/>
        <v>0</v>
      </c>
      <c r="P1369" s="18">
        <f t="shared" ca="1" si="396"/>
        <v>902.28660199000001</v>
      </c>
      <c r="Q1369" s="3">
        <f t="shared" si="403"/>
        <v>0</v>
      </c>
      <c r="R1369" s="4" t="str">
        <f t="shared" si="404"/>
        <v>A+J=</v>
      </c>
      <c r="S1369" s="5">
        <f t="shared" si="405"/>
        <v>44089</v>
      </c>
      <c r="T1369" s="8">
        <f t="shared" si="406"/>
        <v>0</v>
      </c>
      <c r="U1369" s="7"/>
      <c r="V1369" s="7"/>
      <c r="W1369" s="7"/>
      <c r="X1369" s="8"/>
      <c r="Y1369" s="6"/>
      <c r="Z1369" s="7"/>
      <c r="AA1369" s="8"/>
      <c r="AB1369" s="8"/>
      <c r="AC1369" s="8"/>
      <c r="AD1369" s="7"/>
      <c r="AE1369" s="9"/>
      <c r="AF1369" s="7"/>
      <c r="AG1369" s="7"/>
      <c r="AH1369" s="6"/>
      <c r="AI1369" s="6"/>
      <c r="AJ1369" s="6"/>
      <c r="AK1369" s="6"/>
      <c r="AL1369" s="6"/>
      <c r="AM1369" s="6"/>
      <c r="AN1369" s="6"/>
      <c r="AO1369" s="6"/>
      <c r="AP1369" s="6"/>
      <c r="AQ1369" s="6"/>
      <c r="AR1369" s="6"/>
      <c r="AS1369" s="6"/>
      <c r="AT1369" s="6"/>
      <c r="AU1369" s="6"/>
      <c r="AV1369" s="6"/>
      <c r="AW1369" s="6"/>
      <c r="AX1369" s="6"/>
      <c r="AY1369" s="6"/>
      <c r="AZ1369" s="6"/>
      <c r="BA1369" s="6"/>
      <c r="BB1369" s="6"/>
      <c r="BC1369" s="6"/>
      <c r="BD1369" s="6"/>
      <c r="BE1369" s="6"/>
      <c r="BF1369" s="6"/>
      <c r="BG1369" s="6"/>
      <c r="BH1369" s="6"/>
      <c r="BI1369" s="6"/>
      <c r="BJ1369" s="6"/>
      <c r="BK1369" s="6"/>
      <c r="BL1369" s="6"/>
      <c r="BM1369" s="6"/>
      <c r="BN1369" s="6"/>
      <c r="BO1369" s="6"/>
      <c r="BP1369" s="6"/>
      <c r="BQ1369" s="6"/>
      <c r="BR1369" s="6"/>
      <c r="BS1369" s="6"/>
      <c r="BT1369" s="6"/>
      <c r="BU1369" s="6"/>
      <c r="BV1369" s="6"/>
      <c r="BW1369" s="6"/>
      <c r="BX1369" s="6"/>
      <c r="BY1369" s="6"/>
      <c r="BZ1369" s="6"/>
      <c r="CA1369" s="6"/>
      <c r="CB1369" s="6"/>
      <c r="CC1369" s="6"/>
      <c r="CD1369" s="6"/>
      <c r="CE1369" s="6"/>
      <c r="CF1369" s="6"/>
      <c r="CG1369" s="6"/>
      <c r="CH1369" s="6"/>
      <c r="CI1369" s="6"/>
      <c r="CJ1369" s="6"/>
      <c r="CK1369" s="6"/>
      <c r="CL1369" s="6"/>
      <c r="CM1369" s="6"/>
      <c r="CN1369" s="6"/>
      <c r="CO1369" s="6"/>
      <c r="CP1369" s="6"/>
      <c r="CQ1369" s="6"/>
      <c r="CR1369" s="6"/>
      <c r="CS1369" s="6"/>
      <c r="CT1369" s="6"/>
      <c r="CU1369" s="6"/>
      <c r="CV1369" s="6"/>
      <c r="CW1369" s="6"/>
      <c r="CX1369" s="6"/>
      <c r="CY1369" s="6"/>
      <c r="CZ1369" s="6"/>
      <c r="DA1369" s="6"/>
      <c r="DB1369" s="6"/>
      <c r="DC1369" s="6"/>
      <c r="DD1369" s="6"/>
      <c r="DE1369" s="6"/>
      <c r="DF1369" s="6"/>
      <c r="DG1369" s="6"/>
      <c r="DH1369" s="6"/>
      <c r="DI1369" s="6"/>
      <c r="DJ1369" s="6"/>
      <c r="DK1369" s="6"/>
      <c r="DL1369" s="6"/>
      <c r="DM1369" s="6"/>
      <c r="DN1369" s="6"/>
      <c r="DO1369" s="6"/>
      <c r="DP1369" s="6"/>
      <c r="DQ1369" s="6"/>
      <c r="DR1369" s="6"/>
      <c r="DS1369" s="6"/>
      <c r="DT1369" s="6"/>
      <c r="DU1369" s="6"/>
      <c r="DV1369" s="6"/>
      <c r="DW1369" s="6"/>
      <c r="DX1369" s="6"/>
      <c r="DY1369" s="6"/>
      <c r="DZ1369" s="6"/>
      <c r="EA1369" s="6"/>
      <c r="EB1369" s="6"/>
      <c r="EC1369" s="6"/>
      <c r="ED1369" s="6"/>
      <c r="EE1369" s="6"/>
      <c r="EF1369" s="6"/>
      <c r="EG1369" s="6"/>
      <c r="EH1369" s="6"/>
      <c r="EI1369" s="6"/>
      <c r="EJ1369" s="6"/>
      <c r="EK1369" s="6"/>
      <c r="EL1369" s="6"/>
      <c r="EM1369" s="6"/>
      <c r="EN1369" s="6"/>
      <c r="EO1369" s="6"/>
      <c r="EP1369" s="6"/>
      <c r="EQ1369" s="6"/>
      <c r="ER1369" s="6"/>
      <c r="ES1369" s="6"/>
      <c r="ET1369" s="6"/>
      <c r="EU1369" s="6"/>
      <c r="EV1369" s="6"/>
      <c r="EW1369" s="6"/>
      <c r="EX1369" s="6"/>
      <c r="EY1369" s="6"/>
      <c r="EZ1369" s="6"/>
      <c r="FA1369" s="6"/>
      <c r="FB1369" s="6"/>
      <c r="FC1369" s="6"/>
      <c r="FD1369" s="6"/>
      <c r="FE1369" s="6"/>
      <c r="FF1369" s="6"/>
      <c r="FG1369" s="6"/>
      <c r="FH1369" s="6"/>
      <c r="FI1369" s="6"/>
      <c r="FJ1369" s="6"/>
      <c r="FK1369" s="6"/>
      <c r="FL1369" s="6"/>
      <c r="FM1369" s="6"/>
      <c r="FN1369" s="6"/>
      <c r="FO1369" s="6"/>
      <c r="FP1369" s="6"/>
      <c r="FQ1369" s="6"/>
      <c r="FR1369" s="6"/>
      <c r="FS1369" s="6"/>
      <c r="FT1369" s="6"/>
      <c r="FU1369" s="6"/>
      <c r="FV1369" s="6"/>
      <c r="FW1369" s="6"/>
      <c r="FX1369" s="6"/>
      <c r="FY1369" s="6"/>
      <c r="FZ1369" s="6"/>
      <c r="GA1369" s="6"/>
      <c r="GB1369" s="6"/>
      <c r="GC1369" s="6"/>
      <c r="GD1369" s="6"/>
      <c r="GE1369" s="6"/>
      <c r="GF1369" s="6"/>
      <c r="GG1369" s="6"/>
      <c r="GH1369" s="6"/>
      <c r="GI1369" s="6"/>
      <c r="GJ1369" s="6"/>
      <c r="GK1369" s="6"/>
      <c r="GL1369" s="6"/>
      <c r="GM1369" s="6"/>
      <c r="GN1369" s="6"/>
      <c r="GO1369" s="6"/>
      <c r="GP1369" s="6"/>
      <c r="GQ1369" s="6"/>
      <c r="GR1369" s="6"/>
      <c r="GS1369" s="6"/>
      <c r="GT1369" s="6"/>
      <c r="GU1369" s="6"/>
      <c r="GV1369" s="6"/>
      <c r="GW1369" s="6"/>
      <c r="GX1369" s="6"/>
      <c r="GY1369" s="6"/>
      <c r="GZ1369" s="6"/>
    </row>
    <row r="1370" spans="1:208" x14ac:dyDescent="0.15">
      <c r="A1370" s="153">
        <f t="shared" si="397"/>
        <v>43986</v>
      </c>
      <c r="B1370" s="23" t="str">
        <f t="shared" ca="1" si="407"/>
        <v>n.d</v>
      </c>
      <c r="C1370" s="18">
        <f t="shared" si="398"/>
        <v>142000</v>
      </c>
      <c r="D1370" s="17">
        <f ca="1">IF(A1370&lt;$B$1,VLOOKUP(A1370,[1]DI!$A$4:$B$15000,2,FALSE),0)</f>
        <v>0</v>
      </c>
      <c r="E1370" s="18">
        <f t="shared" ca="1" si="392"/>
        <v>1</v>
      </c>
      <c r="F1370" s="18">
        <f ca="1">(TRUNC(PRODUCT($E$12:$E1369),16))</f>
        <v>1.19285434303586</v>
      </c>
      <c r="G1370" s="18">
        <f t="shared" ca="1" si="391"/>
        <v>1.19285434303586</v>
      </c>
      <c r="H1370" s="18">
        <f t="shared" ca="1" si="393"/>
        <v>1</v>
      </c>
      <c r="I1370" s="17">
        <f t="shared" si="399"/>
        <v>0.03</v>
      </c>
      <c r="J1370" s="5">
        <f t="shared" si="400"/>
        <v>43906</v>
      </c>
      <c r="K1370" s="2">
        <f t="shared" si="401"/>
        <v>55</v>
      </c>
      <c r="L1370" s="27">
        <f t="shared" si="402"/>
        <v>55</v>
      </c>
      <c r="M1370" s="14">
        <f t="shared" si="394"/>
        <v>1.0064721809999999</v>
      </c>
      <c r="N1370" s="14">
        <f t="shared" ca="1" si="395"/>
        <v>1.0064721809999999</v>
      </c>
      <c r="O1370" s="27">
        <f t="shared" si="408"/>
        <v>0</v>
      </c>
      <c r="P1370" s="18">
        <f t="shared" ca="1" si="396"/>
        <v>919.04970199000002</v>
      </c>
      <c r="Q1370" s="3">
        <f t="shared" si="403"/>
        <v>0</v>
      </c>
      <c r="R1370" s="4" t="str">
        <f t="shared" si="404"/>
        <v>A+J=</v>
      </c>
      <c r="S1370" s="5">
        <f t="shared" si="405"/>
        <v>44089</v>
      </c>
      <c r="T1370" s="8">
        <f t="shared" si="406"/>
        <v>0</v>
      </c>
      <c r="U1370" s="7"/>
      <c r="V1370" s="7"/>
      <c r="W1370" s="7"/>
      <c r="X1370" s="8"/>
      <c r="Y1370" s="6"/>
      <c r="Z1370" s="7"/>
      <c r="AA1370" s="8"/>
      <c r="AB1370" s="8"/>
      <c r="AC1370" s="8"/>
      <c r="AD1370" s="7"/>
      <c r="AE1370" s="9"/>
      <c r="AF1370" s="7"/>
      <c r="AG1370" s="7"/>
      <c r="AH1370" s="6"/>
      <c r="AI1370" s="6"/>
      <c r="AJ1370" s="6"/>
      <c r="AK1370" s="6"/>
      <c r="AL1370" s="6"/>
      <c r="AM1370" s="6"/>
      <c r="AN1370" s="6"/>
      <c r="AO1370" s="6"/>
      <c r="AP1370" s="6"/>
      <c r="AQ1370" s="6"/>
      <c r="AR1370" s="6"/>
      <c r="AS1370" s="6"/>
      <c r="AT1370" s="6"/>
      <c r="AU1370" s="6"/>
      <c r="AV1370" s="6"/>
      <c r="AW1370" s="6"/>
      <c r="AX1370" s="6"/>
      <c r="AY1370" s="6"/>
      <c r="AZ1370" s="6"/>
      <c r="BA1370" s="6"/>
      <c r="BB1370" s="6"/>
      <c r="BC1370" s="6"/>
      <c r="BD1370" s="6"/>
      <c r="BE1370" s="6"/>
      <c r="BF1370" s="6"/>
      <c r="BG1370" s="6"/>
      <c r="BH1370" s="6"/>
      <c r="BI1370" s="6"/>
      <c r="BJ1370" s="6"/>
      <c r="BK1370" s="6"/>
      <c r="BL1370" s="6"/>
      <c r="BM1370" s="6"/>
      <c r="BN1370" s="6"/>
      <c r="BO1370" s="6"/>
      <c r="BP1370" s="6"/>
      <c r="BQ1370" s="6"/>
      <c r="BR1370" s="6"/>
      <c r="BS1370" s="6"/>
      <c r="BT1370" s="6"/>
      <c r="BU1370" s="6"/>
      <c r="BV1370" s="6"/>
      <c r="BW1370" s="6"/>
      <c r="BX1370" s="6"/>
      <c r="BY1370" s="6"/>
      <c r="BZ1370" s="6"/>
      <c r="CA1370" s="6"/>
      <c r="CB1370" s="6"/>
      <c r="CC1370" s="6"/>
      <c r="CD1370" s="6"/>
      <c r="CE1370" s="6"/>
      <c r="CF1370" s="6"/>
      <c r="CG1370" s="6"/>
      <c r="CH1370" s="6"/>
      <c r="CI1370" s="6"/>
      <c r="CJ1370" s="6"/>
      <c r="CK1370" s="6"/>
      <c r="CL1370" s="6"/>
      <c r="CM1370" s="6"/>
      <c r="CN1370" s="6"/>
      <c r="CO1370" s="6"/>
      <c r="CP1370" s="6"/>
      <c r="CQ1370" s="6"/>
      <c r="CR1370" s="6"/>
      <c r="CS1370" s="6"/>
      <c r="CT1370" s="6"/>
      <c r="CU1370" s="6"/>
      <c r="CV1370" s="6"/>
      <c r="CW1370" s="6"/>
      <c r="CX1370" s="6"/>
      <c r="CY1370" s="6"/>
      <c r="CZ1370" s="6"/>
      <c r="DA1370" s="6"/>
      <c r="DB1370" s="6"/>
      <c r="DC1370" s="6"/>
      <c r="DD1370" s="6"/>
      <c r="DE1370" s="6"/>
      <c r="DF1370" s="6"/>
      <c r="DG1370" s="6"/>
      <c r="DH1370" s="6"/>
      <c r="DI1370" s="6"/>
      <c r="DJ1370" s="6"/>
      <c r="DK1370" s="6"/>
      <c r="DL1370" s="6"/>
      <c r="DM1370" s="6"/>
      <c r="DN1370" s="6"/>
      <c r="DO1370" s="6"/>
      <c r="DP1370" s="6"/>
      <c r="DQ1370" s="6"/>
      <c r="DR1370" s="6"/>
      <c r="DS1370" s="6"/>
      <c r="DT1370" s="6"/>
      <c r="DU1370" s="6"/>
      <c r="DV1370" s="6"/>
      <c r="DW1370" s="6"/>
      <c r="DX1370" s="6"/>
      <c r="DY1370" s="6"/>
      <c r="DZ1370" s="6"/>
      <c r="EA1370" s="6"/>
      <c r="EB1370" s="6"/>
      <c r="EC1370" s="6"/>
      <c r="ED1370" s="6"/>
      <c r="EE1370" s="6"/>
      <c r="EF1370" s="6"/>
      <c r="EG1370" s="6"/>
      <c r="EH1370" s="6"/>
      <c r="EI1370" s="6"/>
      <c r="EJ1370" s="6"/>
      <c r="EK1370" s="6"/>
      <c r="EL1370" s="6"/>
      <c r="EM1370" s="6"/>
      <c r="EN1370" s="6"/>
      <c r="EO1370" s="6"/>
      <c r="EP1370" s="6"/>
      <c r="EQ1370" s="6"/>
      <c r="ER1370" s="6"/>
      <c r="ES1370" s="6"/>
      <c r="ET1370" s="6"/>
      <c r="EU1370" s="6"/>
      <c r="EV1370" s="6"/>
      <c r="EW1370" s="6"/>
      <c r="EX1370" s="6"/>
      <c r="EY1370" s="6"/>
      <c r="EZ1370" s="6"/>
      <c r="FA1370" s="6"/>
      <c r="FB1370" s="6"/>
      <c r="FC1370" s="6"/>
      <c r="FD1370" s="6"/>
      <c r="FE1370" s="6"/>
      <c r="FF1370" s="6"/>
      <c r="FG1370" s="6"/>
      <c r="FH1370" s="6"/>
      <c r="FI1370" s="6"/>
      <c r="FJ1370" s="6"/>
      <c r="FK1370" s="6"/>
      <c r="FL1370" s="6"/>
      <c r="FM1370" s="6"/>
      <c r="FN1370" s="6"/>
      <c r="FO1370" s="6"/>
      <c r="FP1370" s="6"/>
      <c r="FQ1370" s="6"/>
      <c r="FR1370" s="6"/>
      <c r="FS1370" s="6"/>
      <c r="FT1370" s="6"/>
      <c r="FU1370" s="6"/>
      <c r="FV1370" s="6"/>
      <c r="FW1370" s="6"/>
      <c r="FX1370" s="6"/>
      <c r="FY1370" s="6"/>
      <c r="FZ1370" s="6"/>
      <c r="GA1370" s="6"/>
      <c r="GB1370" s="6"/>
      <c r="GC1370" s="6"/>
      <c r="GD1370" s="6"/>
      <c r="GE1370" s="6"/>
      <c r="GF1370" s="6"/>
      <c r="GG1370" s="6"/>
      <c r="GH1370" s="6"/>
      <c r="GI1370" s="6"/>
      <c r="GJ1370" s="6"/>
      <c r="GK1370" s="6"/>
      <c r="GL1370" s="6"/>
      <c r="GM1370" s="6"/>
      <c r="GN1370" s="6"/>
      <c r="GO1370" s="6"/>
      <c r="GP1370" s="6"/>
      <c r="GQ1370" s="6"/>
      <c r="GR1370" s="6"/>
      <c r="GS1370" s="6"/>
      <c r="GT1370" s="6"/>
      <c r="GU1370" s="6"/>
      <c r="GV1370" s="6"/>
      <c r="GW1370" s="6"/>
      <c r="GX1370" s="6"/>
      <c r="GY1370" s="6"/>
      <c r="GZ1370" s="6"/>
    </row>
    <row r="1371" spans="1:208" x14ac:dyDescent="0.15">
      <c r="A1371" s="153">
        <f t="shared" si="397"/>
        <v>43987</v>
      </c>
      <c r="B1371" s="23" t="str">
        <f t="shared" ca="1" si="407"/>
        <v>n.d</v>
      </c>
      <c r="C1371" s="18">
        <f t="shared" si="398"/>
        <v>142000</v>
      </c>
      <c r="D1371" s="17">
        <f ca="1">IF(A1371&lt;$B$1,VLOOKUP(A1371,[1]DI!$A$4:$B$15000,2,FALSE),0)</f>
        <v>0</v>
      </c>
      <c r="E1371" s="18">
        <f t="shared" ca="1" si="392"/>
        <v>1</v>
      </c>
      <c r="F1371" s="18">
        <f ca="1">(TRUNC(PRODUCT($E$12:$E1370),16))</f>
        <v>1.19285434303586</v>
      </c>
      <c r="G1371" s="18">
        <f t="shared" ca="1" si="391"/>
        <v>1.19285434303586</v>
      </c>
      <c r="H1371" s="18">
        <f t="shared" ca="1" si="393"/>
        <v>1</v>
      </c>
      <c r="I1371" s="17">
        <f t="shared" si="399"/>
        <v>0.03</v>
      </c>
      <c r="J1371" s="5">
        <f t="shared" si="400"/>
        <v>43906</v>
      </c>
      <c r="K1371" s="2">
        <f t="shared" si="401"/>
        <v>56</v>
      </c>
      <c r="L1371" s="27">
        <f t="shared" si="402"/>
        <v>56</v>
      </c>
      <c r="M1371" s="14">
        <f t="shared" si="394"/>
        <v>1.006590243</v>
      </c>
      <c r="N1371" s="14">
        <f t="shared" ca="1" si="395"/>
        <v>1.006590243</v>
      </c>
      <c r="O1371" s="27">
        <f t="shared" si="408"/>
        <v>0</v>
      </c>
      <c r="P1371" s="18">
        <f t="shared" ca="1" si="396"/>
        <v>935.81450599000004</v>
      </c>
      <c r="Q1371" s="3">
        <f t="shared" si="403"/>
        <v>0</v>
      </c>
      <c r="R1371" s="4" t="str">
        <f t="shared" si="404"/>
        <v>A+J=</v>
      </c>
      <c r="S1371" s="5">
        <f t="shared" si="405"/>
        <v>44089</v>
      </c>
      <c r="T1371" s="8">
        <f t="shared" si="406"/>
        <v>0</v>
      </c>
      <c r="U1371" s="7"/>
      <c r="V1371" s="7"/>
      <c r="W1371" s="7"/>
      <c r="X1371" s="8"/>
      <c r="Y1371" s="6"/>
      <c r="Z1371" s="7"/>
      <c r="AA1371" s="8"/>
      <c r="AB1371" s="8"/>
      <c r="AC1371" s="8"/>
      <c r="AD1371" s="7"/>
      <c r="AE1371" s="9"/>
      <c r="AF1371" s="7"/>
      <c r="AG1371" s="7"/>
      <c r="AH1371" s="6"/>
      <c r="AI1371" s="6"/>
      <c r="AJ1371" s="6"/>
      <c r="AK1371" s="6"/>
      <c r="AL1371" s="6"/>
      <c r="AM1371" s="6"/>
      <c r="AN1371" s="6"/>
      <c r="AO1371" s="6"/>
      <c r="AP1371" s="6"/>
      <c r="AQ1371" s="6"/>
      <c r="AR1371" s="6"/>
      <c r="AS1371" s="6"/>
      <c r="AT1371" s="6"/>
      <c r="AU1371" s="6"/>
      <c r="AV1371" s="6"/>
      <c r="AW1371" s="6"/>
      <c r="AX1371" s="6"/>
      <c r="AY1371" s="6"/>
      <c r="AZ1371" s="6"/>
      <c r="BA1371" s="6"/>
      <c r="BB1371" s="6"/>
      <c r="BC1371" s="6"/>
      <c r="BD1371" s="6"/>
      <c r="BE1371" s="6"/>
      <c r="BF1371" s="6"/>
      <c r="BG1371" s="6"/>
      <c r="BH1371" s="6"/>
      <c r="BI1371" s="6"/>
      <c r="BJ1371" s="6"/>
      <c r="BK1371" s="6"/>
      <c r="BL1371" s="6"/>
      <c r="BM1371" s="6"/>
      <c r="BN1371" s="6"/>
      <c r="BO1371" s="6"/>
      <c r="BP1371" s="6"/>
      <c r="BQ1371" s="6"/>
      <c r="BR1371" s="6"/>
      <c r="BS1371" s="6"/>
      <c r="BT1371" s="6"/>
      <c r="BU1371" s="6"/>
      <c r="BV1371" s="6"/>
      <c r="BW1371" s="6"/>
      <c r="BX1371" s="6"/>
      <c r="BY1371" s="6"/>
      <c r="BZ1371" s="6"/>
      <c r="CA1371" s="6"/>
      <c r="CB1371" s="6"/>
      <c r="CC1371" s="6"/>
      <c r="CD1371" s="6"/>
      <c r="CE1371" s="6"/>
      <c r="CF1371" s="6"/>
      <c r="CG1371" s="6"/>
      <c r="CH1371" s="6"/>
      <c r="CI1371" s="6"/>
      <c r="CJ1371" s="6"/>
      <c r="CK1371" s="6"/>
      <c r="CL1371" s="6"/>
      <c r="CM1371" s="6"/>
      <c r="CN1371" s="6"/>
      <c r="CO1371" s="6"/>
      <c r="CP1371" s="6"/>
      <c r="CQ1371" s="6"/>
      <c r="CR1371" s="6"/>
      <c r="CS1371" s="6"/>
      <c r="CT1371" s="6"/>
      <c r="CU1371" s="6"/>
      <c r="CV1371" s="6"/>
      <c r="CW1371" s="6"/>
      <c r="CX1371" s="6"/>
      <c r="CY1371" s="6"/>
      <c r="CZ1371" s="6"/>
      <c r="DA1371" s="6"/>
      <c r="DB1371" s="6"/>
      <c r="DC1371" s="6"/>
      <c r="DD1371" s="6"/>
      <c r="DE1371" s="6"/>
      <c r="DF1371" s="6"/>
      <c r="DG1371" s="6"/>
      <c r="DH1371" s="6"/>
      <c r="DI1371" s="6"/>
      <c r="DJ1371" s="6"/>
      <c r="DK1371" s="6"/>
      <c r="DL1371" s="6"/>
      <c r="DM1371" s="6"/>
      <c r="DN1371" s="6"/>
      <c r="DO1371" s="6"/>
      <c r="DP1371" s="6"/>
      <c r="DQ1371" s="6"/>
      <c r="DR1371" s="6"/>
      <c r="DS1371" s="6"/>
      <c r="DT1371" s="6"/>
      <c r="DU1371" s="6"/>
      <c r="DV1371" s="6"/>
      <c r="DW1371" s="6"/>
      <c r="DX1371" s="6"/>
      <c r="DY1371" s="6"/>
      <c r="DZ1371" s="6"/>
      <c r="EA1371" s="6"/>
      <c r="EB1371" s="6"/>
      <c r="EC1371" s="6"/>
      <c r="ED1371" s="6"/>
      <c r="EE1371" s="6"/>
      <c r="EF1371" s="6"/>
      <c r="EG1371" s="6"/>
      <c r="EH1371" s="6"/>
      <c r="EI1371" s="6"/>
      <c r="EJ1371" s="6"/>
      <c r="EK1371" s="6"/>
      <c r="EL1371" s="6"/>
      <c r="EM1371" s="6"/>
      <c r="EN1371" s="6"/>
      <c r="EO1371" s="6"/>
      <c r="EP1371" s="6"/>
      <c r="EQ1371" s="6"/>
      <c r="ER1371" s="6"/>
      <c r="ES1371" s="6"/>
      <c r="ET1371" s="6"/>
      <c r="EU1371" s="6"/>
      <c r="EV1371" s="6"/>
      <c r="EW1371" s="6"/>
      <c r="EX1371" s="6"/>
      <c r="EY1371" s="6"/>
      <c r="EZ1371" s="6"/>
      <c r="FA1371" s="6"/>
      <c r="FB1371" s="6"/>
      <c r="FC1371" s="6"/>
      <c r="FD1371" s="6"/>
      <c r="FE1371" s="6"/>
      <c r="FF1371" s="6"/>
      <c r="FG1371" s="6"/>
      <c r="FH1371" s="6"/>
      <c r="FI1371" s="6"/>
      <c r="FJ1371" s="6"/>
      <c r="FK1371" s="6"/>
      <c r="FL1371" s="6"/>
      <c r="FM1371" s="6"/>
      <c r="FN1371" s="6"/>
      <c r="FO1371" s="6"/>
      <c r="FP1371" s="6"/>
      <c r="FQ1371" s="6"/>
      <c r="FR1371" s="6"/>
      <c r="FS1371" s="6"/>
      <c r="FT1371" s="6"/>
      <c r="FU1371" s="6"/>
      <c r="FV1371" s="6"/>
      <c r="FW1371" s="6"/>
      <c r="FX1371" s="6"/>
      <c r="FY1371" s="6"/>
      <c r="FZ1371" s="6"/>
      <c r="GA1371" s="6"/>
      <c r="GB1371" s="6"/>
      <c r="GC1371" s="6"/>
      <c r="GD1371" s="6"/>
      <c r="GE1371" s="6"/>
      <c r="GF1371" s="6"/>
      <c r="GG1371" s="6"/>
      <c r="GH1371" s="6"/>
      <c r="GI1371" s="6"/>
      <c r="GJ1371" s="6"/>
      <c r="GK1371" s="6"/>
      <c r="GL1371" s="6"/>
      <c r="GM1371" s="6"/>
      <c r="GN1371" s="6"/>
      <c r="GO1371" s="6"/>
      <c r="GP1371" s="6"/>
      <c r="GQ1371" s="6"/>
      <c r="GR1371" s="6"/>
      <c r="GS1371" s="6"/>
      <c r="GT1371" s="6"/>
      <c r="GU1371" s="6"/>
      <c r="GV1371" s="6"/>
      <c r="GW1371" s="6"/>
      <c r="GX1371" s="6"/>
      <c r="GY1371" s="6"/>
      <c r="GZ1371" s="6"/>
    </row>
    <row r="1372" spans="1:208" x14ac:dyDescent="0.15">
      <c r="A1372" s="153">
        <f t="shared" si="397"/>
        <v>43988</v>
      </c>
      <c r="B1372" s="23" t="str">
        <f t="shared" ca="1" si="407"/>
        <v>n.d</v>
      </c>
      <c r="C1372" s="18">
        <f t="shared" si="398"/>
        <v>142000</v>
      </c>
      <c r="D1372" s="17">
        <f ca="1">IF(A1372&lt;$B$1,VLOOKUP(A1372,[1]DI!$A$4:$B$15000,2,FALSE),0)</f>
        <v>0</v>
      </c>
      <c r="E1372" s="18">
        <f t="shared" ca="1" si="392"/>
        <v>1</v>
      </c>
      <c r="F1372" s="18">
        <f ca="1">(TRUNC(PRODUCT($E$12:$E1371),16))</f>
        <v>1.19285434303586</v>
      </c>
      <c r="G1372" s="18">
        <f t="shared" ca="1" si="391"/>
        <v>1.19285434303586</v>
      </c>
      <c r="H1372" s="18">
        <f t="shared" ca="1" si="393"/>
        <v>1</v>
      </c>
      <c r="I1372" s="17">
        <f t="shared" si="399"/>
        <v>0.03</v>
      </c>
      <c r="J1372" s="5">
        <f t="shared" si="400"/>
        <v>43906</v>
      </c>
      <c r="K1372" s="2">
        <f t="shared" si="401"/>
        <v>56</v>
      </c>
      <c r="L1372" s="27">
        <f t="shared" si="402"/>
        <v>57</v>
      </c>
      <c r="M1372" s="14">
        <f t="shared" si="394"/>
        <v>1.00670832</v>
      </c>
      <c r="N1372" s="14">
        <f t="shared" ca="1" si="395"/>
        <v>1.00670832</v>
      </c>
      <c r="O1372" s="27">
        <f t="shared" si="408"/>
        <v>0</v>
      </c>
      <c r="P1372" s="18">
        <f t="shared" ca="1" si="396"/>
        <v>952.58143999000004</v>
      </c>
      <c r="Q1372" s="3">
        <f t="shared" si="403"/>
        <v>0</v>
      </c>
      <c r="R1372" s="4" t="str">
        <f t="shared" si="404"/>
        <v>A+J=</v>
      </c>
      <c r="S1372" s="5">
        <f t="shared" si="405"/>
        <v>44089</v>
      </c>
      <c r="T1372" s="8">
        <f t="shared" si="406"/>
        <v>0</v>
      </c>
      <c r="U1372" s="7"/>
      <c r="V1372" s="7"/>
      <c r="W1372" s="7"/>
      <c r="X1372" s="8"/>
      <c r="Y1372" s="6"/>
      <c r="Z1372" s="7"/>
      <c r="AA1372" s="8"/>
      <c r="AB1372" s="8"/>
      <c r="AC1372" s="8"/>
      <c r="AD1372" s="7"/>
      <c r="AE1372" s="9"/>
      <c r="AF1372" s="7"/>
      <c r="AG1372" s="7"/>
      <c r="AH1372" s="6"/>
      <c r="AI1372" s="6"/>
      <c r="AJ1372" s="6"/>
      <c r="AK1372" s="6"/>
      <c r="AL1372" s="6"/>
      <c r="AM1372" s="6"/>
      <c r="AN1372" s="6"/>
      <c r="AO1372" s="6"/>
      <c r="AP1372" s="6"/>
      <c r="AQ1372" s="6"/>
      <c r="AR1372" s="6"/>
      <c r="AS1372" s="6"/>
      <c r="AT1372" s="6"/>
      <c r="AU1372" s="6"/>
      <c r="AV1372" s="6"/>
      <c r="AW1372" s="6"/>
      <c r="AX1372" s="6"/>
      <c r="AY1372" s="6"/>
      <c r="AZ1372" s="6"/>
      <c r="BA1372" s="6"/>
      <c r="BB1372" s="6"/>
      <c r="BC1372" s="6"/>
      <c r="BD1372" s="6"/>
      <c r="BE1372" s="6"/>
      <c r="BF1372" s="6"/>
      <c r="BG1372" s="6"/>
      <c r="BH1372" s="6"/>
      <c r="BI1372" s="6"/>
      <c r="BJ1372" s="6"/>
      <c r="BK1372" s="6"/>
      <c r="BL1372" s="6"/>
      <c r="BM1372" s="6"/>
      <c r="BN1372" s="6"/>
      <c r="BO1372" s="6"/>
      <c r="BP1372" s="6"/>
      <c r="BQ1372" s="6"/>
      <c r="BR1372" s="6"/>
      <c r="BS1372" s="6"/>
      <c r="BT1372" s="6"/>
      <c r="BU1372" s="6"/>
      <c r="BV1372" s="6"/>
      <c r="BW1372" s="6"/>
      <c r="BX1372" s="6"/>
      <c r="BY1372" s="6"/>
      <c r="BZ1372" s="6"/>
      <c r="CA1372" s="6"/>
      <c r="CB1372" s="6"/>
      <c r="CC1372" s="6"/>
      <c r="CD1372" s="6"/>
      <c r="CE1372" s="6"/>
      <c r="CF1372" s="6"/>
      <c r="CG1372" s="6"/>
      <c r="CH1372" s="6"/>
      <c r="CI1372" s="6"/>
      <c r="CJ1372" s="6"/>
      <c r="CK1372" s="6"/>
      <c r="CL1372" s="6"/>
      <c r="CM1372" s="6"/>
      <c r="CN1372" s="6"/>
      <c r="CO1372" s="6"/>
      <c r="CP1372" s="6"/>
      <c r="CQ1372" s="6"/>
      <c r="CR1372" s="6"/>
      <c r="CS1372" s="6"/>
      <c r="CT1372" s="6"/>
      <c r="CU1372" s="6"/>
      <c r="CV1372" s="6"/>
      <c r="CW1372" s="6"/>
      <c r="CX1372" s="6"/>
      <c r="CY1372" s="6"/>
      <c r="CZ1372" s="6"/>
      <c r="DA1372" s="6"/>
      <c r="DB1372" s="6"/>
      <c r="DC1372" s="6"/>
      <c r="DD1372" s="6"/>
      <c r="DE1372" s="6"/>
      <c r="DF1372" s="6"/>
      <c r="DG1372" s="6"/>
      <c r="DH1372" s="6"/>
      <c r="DI1372" s="6"/>
      <c r="DJ1372" s="6"/>
      <c r="DK1372" s="6"/>
      <c r="DL1372" s="6"/>
      <c r="DM1372" s="6"/>
      <c r="DN1372" s="6"/>
      <c r="DO1372" s="6"/>
      <c r="DP1372" s="6"/>
      <c r="DQ1372" s="6"/>
      <c r="DR1372" s="6"/>
      <c r="DS1372" s="6"/>
      <c r="DT1372" s="6"/>
      <c r="DU1372" s="6"/>
      <c r="DV1372" s="6"/>
      <c r="DW1372" s="6"/>
      <c r="DX1372" s="6"/>
      <c r="DY1372" s="6"/>
      <c r="DZ1372" s="6"/>
      <c r="EA1372" s="6"/>
      <c r="EB1372" s="6"/>
      <c r="EC1372" s="6"/>
      <c r="ED1372" s="6"/>
      <c r="EE1372" s="6"/>
      <c r="EF1372" s="6"/>
      <c r="EG1372" s="6"/>
      <c r="EH1372" s="6"/>
      <c r="EI1372" s="6"/>
      <c r="EJ1372" s="6"/>
      <c r="EK1372" s="6"/>
      <c r="EL1372" s="6"/>
      <c r="EM1372" s="6"/>
      <c r="EN1372" s="6"/>
      <c r="EO1372" s="6"/>
      <c r="EP1372" s="6"/>
      <c r="EQ1372" s="6"/>
      <c r="ER1372" s="6"/>
      <c r="ES1372" s="6"/>
      <c r="ET1372" s="6"/>
      <c r="EU1372" s="6"/>
      <c r="EV1372" s="6"/>
      <c r="EW1372" s="6"/>
      <c r="EX1372" s="6"/>
      <c r="EY1372" s="6"/>
      <c r="EZ1372" s="6"/>
      <c r="FA1372" s="6"/>
      <c r="FB1372" s="6"/>
      <c r="FC1372" s="6"/>
      <c r="FD1372" s="6"/>
      <c r="FE1372" s="6"/>
      <c r="FF1372" s="6"/>
      <c r="FG1372" s="6"/>
      <c r="FH1372" s="6"/>
      <c r="FI1372" s="6"/>
      <c r="FJ1372" s="6"/>
      <c r="FK1372" s="6"/>
      <c r="FL1372" s="6"/>
      <c r="FM1372" s="6"/>
      <c r="FN1372" s="6"/>
      <c r="FO1372" s="6"/>
      <c r="FP1372" s="6"/>
      <c r="FQ1372" s="6"/>
      <c r="FR1372" s="6"/>
      <c r="FS1372" s="6"/>
      <c r="FT1372" s="6"/>
      <c r="FU1372" s="6"/>
      <c r="FV1372" s="6"/>
      <c r="FW1372" s="6"/>
      <c r="FX1372" s="6"/>
      <c r="FY1372" s="6"/>
      <c r="FZ1372" s="6"/>
      <c r="GA1372" s="6"/>
      <c r="GB1372" s="6"/>
      <c r="GC1372" s="6"/>
      <c r="GD1372" s="6"/>
      <c r="GE1372" s="6"/>
      <c r="GF1372" s="6"/>
      <c r="GG1372" s="6"/>
      <c r="GH1372" s="6"/>
      <c r="GI1372" s="6"/>
      <c r="GJ1372" s="6"/>
      <c r="GK1372" s="6"/>
      <c r="GL1372" s="6"/>
      <c r="GM1372" s="6"/>
      <c r="GN1372" s="6"/>
      <c r="GO1372" s="6"/>
      <c r="GP1372" s="6"/>
      <c r="GQ1372" s="6"/>
      <c r="GR1372" s="6"/>
      <c r="GS1372" s="6"/>
      <c r="GT1372" s="6"/>
      <c r="GU1372" s="6"/>
      <c r="GV1372" s="6"/>
      <c r="GW1372" s="6"/>
      <c r="GX1372" s="6"/>
      <c r="GY1372" s="6"/>
      <c r="GZ1372" s="6"/>
    </row>
    <row r="1373" spans="1:208" x14ac:dyDescent="0.15">
      <c r="A1373" s="153">
        <f t="shared" si="397"/>
        <v>43989</v>
      </c>
      <c r="B1373" s="23" t="str">
        <f t="shared" ca="1" si="407"/>
        <v>n.d</v>
      </c>
      <c r="C1373" s="18">
        <f t="shared" si="398"/>
        <v>142000</v>
      </c>
      <c r="D1373" s="17">
        <f ca="1">IF(A1373&lt;$B$1,VLOOKUP(A1373,[1]DI!$A$4:$B$15000,2,FALSE),0)</f>
        <v>0</v>
      </c>
      <c r="E1373" s="18">
        <f t="shared" ca="1" si="392"/>
        <v>1</v>
      </c>
      <c r="F1373" s="18">
        <f ca="1">(TRUNC(PRODUCT($E$12:$E1372),16))</f>
        <v>1.19285434303586</v>
      </c>
      <c r="G1373" s="18">
        <f t="shared" ca="1" si="391"/>
        <v>1.19285434303586</v>
      </c>
      <c r="H1373" s="18">
        <f t="shared" ca="1" si="393"/>
        <v>1</v>
      </c>
      <c r="I1373" s="17">
        <f t="shared" si="399"/>
        <v>0.03</v>
      </c>
      <c r="J1373" s="5">
        <f t="shared" si="400"/>
        <v>43906</v>
      </c>
      <c r="K1373" s="2">
        <f t="shared" si="401"/>
        <v>56</v>
      </c>
      <c r="L1373" s="27">
        <f t="shared" si="402"/>
        <v>57</v>
      </c>
      <c r="M1373" s="14">
        <f t="shared" si="394"/>
        <v>1.00670832</v>
      </c>
      <c r="N1373" s="14">
        <f t="shared" ca="1" si="395"/>
        <v>1.00670832</v>
      </c>
      <c r="O1373" s="27">
        <f t="shared" si="408"/>
        <v>0</v>
      </c>
      <c r="P1373" s="18">
        <f t="shared" ca="1" si="396"/>
        <v>952.58143999000004</v>
      </c>
      <c r="Q1373" s="3">
        <f t="shared" si="403"/>
        <v>0</v>
      </c>
      <c r="R1373" s="4" t="str">
        <f t="shared" si="404"/>
        <v>A+J=</v>
      </c>
      <c r="S1373" s="5">
        <f t="shared" si="405"/>
        <v>44089</v>
      </c>
      <c r="T1373" s="8">
        <f t="shared" si="406"/>
        <v>0</v>
      </c>
      <c r="U1373" s="7"/>
      <c r="V1373" s="7"/>
      <c r="W1373" s="7"/>
      <c r="X1373" s="8"/>
      <c r="Y1373" s="6"/>
      <c r="Z1373" s="7"/>
      <c r="AA1373" s="8"/>
      <c r="AB1373" s="8"/>
      <c r="AC1373" s="8"/>
      <c r="AD1373" s="7"/>
      <c r="AE1373" s="9"/>
      <c r="AF1373" s="7"/>
      <c r="AG1373" s="7"/>
      <c r="AH1373" s="6"/>
      <c r="AI1373" s="6"/>
      <c r="AJ1373" s="6"/>
      <c r="AK1373" s="6"/>
      <c r="AL1373" s="6"/>
      <c r="AM1373" s="6"/>
      <c r="AN1373" s="6"/>
      <c r="AO1373" s="6"/>
      <c r="AP1373" s="6"/>
      <c r="AQ1373" s="6"/>
      <c r="AR1373" s="6"/>
      <c r="AS1373" s="6"/>
      <c r="AT1373" s="6"/>
      <c r="AU1373" s="6"/>
      <c r="AV1373" s="6"/>
      <c r="AW1373" s="6"/>
      <c r="AX1373" s="6"/>
      <c r="AY1373" s="6"/>
      <c r="AZ1373" s="6"/>
      <c r="BA1373" s="6"/>
      <c r="BB1373" s="6"/>
      <c r="BC1373" s="6"/>
      <c r="BD1373" s="6"/>
      <c r="BE1373" s="6"/>
      <c r="BF1373" s="6"/>
      <c r="BG1373" s="6"/>
      <c r="BH1373" s="6"/>
      <c r="BI1373" s="6"/>
      <c r="BJ1373" s="6"/>
      <c r="BK1373" s="6"/>
      <c r="BL1373" s="6"/>
      <c r="BM1373" s="6"/>
      <c r="BN1373" s="6"/>
      <c r="BO1373" s="6"/>
      <c r="BP1373" s="6"/>
      <c r="BQ1373" s="6"/>
      <c r="BR1373" s="6"/>
      <c r="BS1373" s="6"/>
      <c r="BT1373" s="6"/>
      <c r="BU1373" s="6"/>
      <c r="BV1373" s="6"/>
      <c r="BW1373" s="6"/>
      <c r="BX1373" s="6"/>
      <c r="BY1373" s="6"/>
      <c r="BZ1373" s="6"/>
      <c r="CA1373" s="6"/>
      <c r="CB1373" s="6"/>
      <c r="CC1373" s="6"/>
      <c r="CD1373" s="6"/>
      <c r="CE1373" s="6"/>
      <c r="CF1373" s="6"/>
      <c r="CG1373" s="6"/>
      <c r="CH1373" s="6"/>
      <c r="CI1373" s="6"/>
      <c r="CJ1373" s="6"/>
      <c r="CK1373" s="6"/>
      <c r="CL1373" s="6"/>
      <c r="CM1373" s="6"/>
      <c r="CN1373" s="6"/>
      <c r="CO1373" s="6"/>
      <c r="CP1373" s="6"/>
      <c r="CQ1373" s="6"/>
      <c r="CR1373" s="6"/>
      <c r="CS1373" s="6"/>
      <c r="CT1373" s="6"/>
      <c r="CU1373" s="6"/>
      <c r="CV1373" s="6"/>
      <c r="CW1373" s="6"/>
      <c r="CX1373" s="6"/>
      <c r="CY1373" s="6"/>
      <c r="CZ1373" s="6"/>
      <c r="DA1373" s="6"/>
      <c r="DB1373" s="6"/>
      <c r="DC1373" s="6"/>
      <c r="DD1373" s="6"/>
      <c r="DE1373" s="6"/>
      <c r="DF1373" s="6"/>
      <c r="DG1373" s="6"/>
      <c r="DH1373" s="6"/>
      <c r="DI1373" s="6"/>
      <c r="DJ1373" s="6"/>
      <c r="DK1373" s="6"/>
      <c r="DL1373" s="6"/>
      <c r="DM1373" s="6"/>
      <c r="DN1373" s="6"/>
      <c r="DO1373" s="6"/>
      <c r="DP1373" s="6"/>
      <c r="DQ1373" s="6"/>
      <c r="DR1373" s="6"/>
      <c r="DS1373" s="6"/>
      <c r="DT1373" s="6"/>
      <c r="DU1373" s="6"/>
      <c r="DV1373" s="6"/>
      <c r="DW1373" s="6"/>
      <c r="DX1373" s="6"/>
      <c r="DY1373" s="6"/>
      <c r="DZ1373" s="6"/>
      <c r="EA1373" s="6"/>
      <c r="EB1373" s="6"/>
      <c r="EC1373" s="6"/>
      <c r="ED1373" s="6"/>
      <c r="EE1373" s="6"/>
      <c r="EF1373" s="6"/>
      <c r="EG1373" s="6"/>
      <c r="EH1373" s="6"/>
      <c r="EI1373" s="6"/>
      <c r="EJ1373" s="6"/>
      <c r="EK1373" s="6"/>
      <c r="EL1373" s="6"/>
      <c r="EM1373" s="6"/>
      <c r="EN1373" s="6"/>
      <c r="EO1373" s="6"/>
      <c r="EP1373" s="6"/>
      <c r="EQ1373" s="6"/>
      <c r="ER1373" s="6"/>
      <c r="ES1373" s="6"/>
      <c r="ET1373" s="6"/>
      <c r="EU1373" s="6"/>
      <c r="EV1373" s="6"/>
      <c r="EW1373" s="6"/>
      <c r="EX1373" s="6"/>
      <c r="EY1373" s="6"/>
      <c r="EZ1373" s="6"/>
      <c r="FA1373" s="6"/>
      <c r="FB1373" s="6"/>
      <c r="FC1373" s="6"/>
      <c r="FD1373" s="6"/>
      <c r="FE1373" s="6"/>
      <c r="FF1373" s="6"/>
      <c r="FG1373" s="6"/>
      <c r="FH1373" s="6"/>
      <c r="FI1373" s="6"/>
      <c r="FJ1373" s="6"/>
      <c r="FK1373" s="6"/>
      <c r="FL1373" s="6"/>
      <c r="FM1373" s="6"/>
      <c r="FN1373" s="6"/>
      <c r="FO1373" s="6"/>
      <c r="FP1373" s="6"/>
      <c r="FQ1373" s="6"/>
      <c r="FR1373" s="6"/>
      <c r="FS1373" s="6"/>
      <c r="FT1373" s="6"/>
      <c r="FU1373" s="6"/>
      <c r="FV1373" s="6"/>
      <c r="FW1373" s="6"/>
      <c r="FX1373" s="6"/>
      <c r="FY1373" s="6"/>
      <c r="FZ1373" s="6"/>
      <c r="GA1373" s="6"/>
      <c r="GB1373" s="6"/>
      <c r="GC1373" s="6"/>
      <c r="GD1373" s="6"/>
      <c r="GE1373" s="6"/>
      <c r="GF1373" s="6"/>
      <c r="GG1373" s="6"/>
      <c r="GH1373" s="6"/>
      <c r="GI1373" s="6"/>
      <c r="GJ1373" s="6"/>
      <c r="GK1373" s="6"/>
      <c r="GL1373" s="6"/>
      <c r="GM1373" s="6"/>
      <c r="GN1373" s="6"/>
      <c r="GO1373" s="6"/>
      <c r="GP1373" s="6"/>
      <c r="GQ1373" s="6"/>
      <c r="GR1373" s="6"/>
      <c r="GS1373" s="6"/>
      <c r="GT1373" s="6"/>
      <c r="GU1373" s="6"/>
      <c r="GV1373" s="6"/>
      <c r="GW1373" s="6"/>
      <c r="GX1373" s="6"/>
      <c r="GY1373" s="6"/>
      <c r="GZ1373" s="6"/>
    </row>
    <row r="1374" spans="1:208" x14ac:dyDescent="0.15">
      <c r="A1374" s="153">
        <f t="shared" si="397"/>
        <v>43990</v>
      </c>
      <c r="B1374" s="23" t="str">
        <f t="shared" ca="1" si="407"/>
        <v>n.d</v>
      </c>
      <c r="C1374" s="18">
        <f t="shared" si="398"/>
        <v>142000</v>
      </c>
      <c r="D1374" s="17">
        <f ca="1">IF(A1374&lt;$B$1,VLOOKUP(A1374,[1]DI!$A$4:$B$15000,2,FALSE),0)</f>
        <v>0</v>
      </c>
      <c r="E1374" s="18">
        <f t="shared" ca="1" si="392"/>
        <v>1</v>
      </c>
      <c r="F1374" s="18">
        <f ca="1">(TRUNC(PRODUCT($E$12:$E1373),16))</f>
        <v>1.19285434303586</v>
      </c>
      <c r="G1374" s="18">
        <f t="shared" ca="1" si="391"/>
        <v>1.19285434303586</v>
      </c>
      <c r="H1374" s="18">
        <f t="shared" ca="1" si="393"/>
        <v>1</v>
      </c>
      <c r="I1374" s="17">
        <f t="shared" si="399"/>
        <v>0.03</v>
      </c>
      <c r="J1374" s="5">
        <f t="shared" si="400"/>
        <v>43906</v>
      </c>
      <c r="K1374" s="2">
        <f t="shared" si="401"/>
        <v>57</v>
      </c>
      <c r="L1374" s="27">
        <f t="shared" si="402"/>
        <v>57</v>
      </c>
      <c r="M1374" s="14">
        <f t="shared" si="394"/>
        <v>1.00670832</v>
      </c>
      <c r="N1374" s="14">
        <f t="shared" ca="1" si="395"/>
        <v>1.00670832</v>
      </c>
      <c r="O1374" s="27">
        <f t="shared" si="408"/>
        <v>0</v>
      </c>
      <c r="P1374" s="18">
        <f t="shared" ca="1" si="396"/>
        <v>952.58143999000004</v>
      </c>
      <c r="Q1374" s="3">
        <f t="shared" si="403"/>
        <v>0</v>
      </c>
      <c r="R1374" s="4" t="str">
        <f t="shared" si="404"/>
        <v>A+J=</v>
      </c>
      <c r="S1374" s="5">
        <f t="shared" si="405"/>
        <v>44089</v>
      </c>
      <c r="T1374" s="8">
        <f t="shared" si="406"/>
        <v>0</v>
      </c>
      <c r="U1374" s="7"/>
      <c r="V1374" s="7"/>
      <c r="W1374" s="7"/>
      <c r="X1374" s="8"/>
      <c r="Y1374" s="6"/>
      <c r="Z1374" s="7"/>
      <c r="AA1374" s="8"/>
      <c r="AB1374" s="8"/>
      <c r="AC1374" s="8"/>
      <c r="AD1374" s="7"/>
      <c r="AE1374" s="9"/>
      <c r="AF1374" s="7"/>
      <c r="AG1374" s="7"/>
      <c r="AH1374" s="6"/>
      <c r="AI1374" s="6"/>
      <c r="AJ1374" s="6"/>
      <c r="AK1374" s="6"/>
      <c r="AL1374" s="6"/>
      <c r="AM1374" s="6"/>
      <c r="AN1374" s="6"/>
      <c r="AO1374" s="6"/>
      <c r="AP1374" s="6"/>
      <c r="AQ1374" s="6"/>
      <c r="AR1374" s="6"/>
      <c r="AS1374" s="6"/>
      <c r="AT1374" s="6"/>
      <c r="AU1374" s="6"/>
      <c r="AV1374" s="6"/>
      <c r="AW1374" s="6"/>
      <c r="AX1374" s="6"/>
      <c r="AY1374" s="6"/>
      <c r="AZ1374" s="6"/>
      <c r="BA1374" s="6"/>
      <c r="BB1374" s="6"/>
      <c r="BC1374" s="6"/>
      <c r="BD1374" s="6"/>
      <c r="BE1374" s="6"/>
      <c r="BF1374" s="6"/>
      <c r="BG1374" s="6"/>
      <c r="BH1374" s="6"/>
      <c r="BI1374" s="6"/>
      <c r="BJ1374" s="6"/>
      <c r="BK1374" s="6"/>
      <c r="BL1374" s="6"/>
      <c r="BM1374" s="6"/>
      <c r="BN1374" s="6"/>
      <c r="BO1374" s="6"/>
      <c r="BP1374" s="6"/>
      <c r="BQ1374" s="6"/>
      <c r="BR1374" s="6"/>
      <c r="BS1374" s="6"/>
      <c r="BT1374" s="6"/>
      <c r="BU1374" s="6"/>
      <c r="BV1374" s="6"/>
      <c r="BW1374" s="6"/>
      <c r="BX1374" s="6"/>
      <c r="BY1374" s="6"/>
      <c r="BZ1374" s="6"/>
      <c r="CA1374" s="6"/>
      <c r="CB1374" s="6"/>
      <c r="CC1374" s="6"/>
      <c r="CD1374" s="6"/>
      <c r="CE1374" s="6"/>
      <c r="CF1374" s="6"/>
      <c r="CG1374" s="6"/>
      <c r="CH1374" s="6"/>
      <c r="CI1374" s="6"/>
      <c r="CJ1374" s="6"/>
      <c r="CK1374" s="6"/>
      <c r="CL1374" s="6"/>
      <c r="CM1374" s="6"/>
      <c r="CN1374" s="6"/>
      <c r="CO1374" s="6"/>
      <c r="CP1374" s="6"/>
      <c r="CQ1374" s="6"/>
      <c r="CR1374" s="6"/>
      <c r="CS1374" s="6"/>
      <c r="CT1374" s="6"/>
      <c r="CU1374" s="6"/>
      <c r="CV1374" s="6"/>
      <c r="CW1374" s="6"/>
      <c r="CX1374" s="6"/>
      <c r="CY1374" s="6"/>
      <c r="CZ1374" s="6"/>
      <c r="DA1374" s="6"/>
      <c r="DB1374" s="6"/>
      <c r="DC1374" s="6"/>
      <c r="DD1374" s="6"/>
      <c r="DE1374" s="6"/>
      <c r="DF1374" s="6"/>
      <c r="DG1374" s="6"/>
      <c r="DH1374" s="6"/>
      <c r="DI1374" s="6"/>
      <c r="DJ1374" s="6"/>
      <c r="DK1374" s="6"/>
      <c r="DL1374" s="6"/>
      <c r="DM1374" s="6"/>
      <c r="DN1374" s="6"/>
      <c r="DO1374" s="6"/>
      <c r="DP1374" s="6"/>
      <c r="DQ1374" s="6"/>
      <c r="DR1374" s="6"/>
      <c r="DS1374" s="6"/>
      <c r="DT1374" s="6"/>
      <c r="DU1374" s="6"/>
      <c r="DV1374" s="6"/>
      <c r="DW1374" s="6"/>
      <c r="DX1374" s="6"/>
      <c r="DY1374" s="6"/>
      <c r="DZ1374" s="6"/>
      <c r="EA1374" s="6"/>
      <c r="EB1374" s="6"/>
      <c r="EC1374" s="6"/>
      <c r="ED1374" s="6"/>
      <c r="EE1374" s="6"/>
      <c r="EF1374" s="6"/>
      <c r="EG1374" s="6"/>
      <c r="EH1374" s="6"/>
      <c r="EI1374" s="6"/>
      <c r="EJ1374" s="6"/>
      <c r="EK1374" s="6"/>
      <c r="EL1374" s="6"/>
      <c r="EM1374" s="6"/>
      <c r="EN1374" s="6"/>
      <c r="EO1374" s="6"/>
      <c r="EP1374" s="6"/>
      <c r="EQ1374" s="6"/>
      <c r="ER1374" s="6"/>
      <c r="ES1374" s="6"/>
      <c r="ET1374" s="6"/>
      <c r="EU1374" s="6"/>
      <c r="EV1374" s="6"/>
      <c r="EW1374" s="6"/>
      <c r="EX1374" s="6"/>
      <c r="EY1374" s="6"/>
      <c r="EZ1374" s="6"/>
      <c r="FA1374" s="6"/>
      <c r="FB1374" s="6"/>
      <c r="FC1374" s="6"/>
      <c r="FD1374" s="6"/>
      <c r="FE1374" s="6"/>
      <c r="FF1374" s="6"/>
      <c r="FG1374" s="6"/>
      <c r="FH1374" s="6"/>
      <c r="FI1374" s="6"/>
      <c r="FJ1374" s="6"/>
      <c r="FK1374" s="6"/>
      <c r="FL1374" s="6"/>
      <c r="FM1374" s="6"/>
      <c r="FN1374" s="6"/>
      <c r="FO1374" s="6"/>
      <c r="FP1374" s="6"/>
      <c r="FQ1374" s="6"/>
      <c r="FR1374" s="6"/>
      <c r="FS1374" s="6"/>
      <c r="FT1374" s="6"/>
      <c r="FU1374" s="6"/>
      <c r="FV1374" s="6"/>
      <c r="FW1374" s="6"/>
      <c r="FX1374" s="6"/>
      <c r="FY1374" s="6"/>
      <c r="FZ1374" s="6"/>
      <c r="GA1374" s="6"/>
      <c r="GB1374" s="6"/>
      <c r="GC1374" s="6"/>
      <c r="GD1374" s="6"/>
      <c r="GE1374" s="6"/>
      <c r="GF1374" s="6"/>
      <c r="GG1374" s="6"/>
      <c r="GH1374" s="6"/>
      <c r="GI1374" s="6"/>
      <c r="GJ1374" s="6"/>
      <c r="GK1374" s="6"/>
      <c r="GL1374" s="6"/>
      <c r="GM1374" s="6"/>
      <c r="GN1374" s="6"/>
      <c r="GO1374" s="6"/>
      <c r="GP1374" s="6"/>
      <c r="GQ1374" s="6"/>
      <c r="GR1374" s="6"/>
      <c r="GS1374" s="6"/>
      <c r="GT1374" s="6"/>
      <c r="GU1374" s="6"/>
      <c r="GV1374" s="6"/>
      <c r="GW1374" s="6"/>
      <c r="GX1374" s="6"/>
      <c r="GY1374" s="6"/>
      <c r="GZ1374" s="6"/>
    </row>
    <row r="1375" spans="1:208" x14ac:dyDescent="0.15">
      <c r="A1375" s="153">
        <f t="shared" si="397"/>
        <v>43991</v>
      </c>
      <c r="B1375" s="23" t="str">
        <f t="shared" ca="1" si="407"/>
        <v>n.d</v>
      </c>
      <c r="C1375" s="18">
        <f t="shared" si="398"/>
        <v>142000</v>
      </c>
      <c r="D1375" s="17">
        <f ca="1">IF(A1375&lt;$B$1,VLOOKUP(A1375,[1]DI!$A$4:$B$15000,2,FALSE),0)</f>
        <v>0</v>
      </c>
      <c r="E1375" s="18">
        <f t="shared" ca="1" si="392"/>
        <v>1</v>
      </c>
      <c r="F1375" s="18">
        <f ca="1">(TRUNC(PRODUCT($E$12:$E1374),16))</f>
        <v>1.19285434303586</v>
      </c>
      <c r="G1375" s="18">
        <f t="shared" ca="1" si="391"/>
        <v>1.19285434303586</v>
      </c>
      <c r="H1375" s="18">
        <f t="shared" ca="1" si="393"/>
        <v>1</v>
      </c>
      <c r="I1375" s="17">
        <f t="shared" si="399"/>
        <v>0.03</v>
      </c>
      <c r="J1375" s="5">
        <f t="shared" si="400"/>
        <v>43906</v>
      </c>
      <c r="K1375" s="2">
        <f t="shared" si="401"/>
        <v>58</v>
      </c>
      <c r="L1375" s="27">
        <f t="shared" si="402"/>
        <v>58</v>
      </c>
      <c r="M1375" s="14">
        <f t="shared" si="394"/>
        <v>1.006826411</v>
      </c>
      <c r="N1375" s="14">
        <f t="shared" ca="1" si="395"/>
        <v>1.006826411</v>
      </c>
      <c r="O1375" s="27">
        <f t="shared" si="408"/>
        <v>0</v>
      </c>
      <c r="P1375" s="18">
        <f t="shared" ca="1" si="396"/>
        <v>969.35036200000002</v>
      </c>
      <c r="Q1375" s="3">
        <f t="shared" si="403"/>
        <v>0</v>
      </c>
      <c r="R1375" s="4" t="str">
        <f t="shared" si="404"/>
        <v>A+J=</v>
      </c>
      <c r="S1375" s="5">
        <f t="shared" si="405"/>
        <v>44089</v>
      </c>
      <c r="T1375" s="8">
        <f t="shared" si="406"/>
        <v>0</v>
      </c>
      <c r="U1375" s="7"/>
      <c r="V1375" s="7"/>
      <c r="W1375" s="7"/>
      <c r="X1375" s="8"/>
      <c r="Y1375" s="6"/>
      <c r="Z1375" s="7"/>
      <c r="AA1375" s="8"/>
      <c r="AB1375" s="8"/>
      <c r="AC1375" s="8"/>
      <c r="AD1375" s="7"/>
      <c r="AE1375" s="9"/>
      <c r="AF1375" s="7"/>
      <c r="AG1375" s="7"/>
      <c r="AH1375" s="6"/>
      <c r="AI1375" s="6"/>
      <c r="AJ1375" s="6"/>
      <c r="AK1375" s="6"/>
      <c r="AL1375" s="6"/>
      <c r="AM1375" s="6"/>
      <c r="AN1375" s="6"/>
      <c r="AO1375" s="6"/>
      <c r="AP1375" s="6"/>
      <c r="AQ1375" s="6"/>
      <c r="AR1375" s="6"/>
      <c r="AS1375" s="6"/>
      <c r="AT1375" s="6"/>
      <c r="AU1375" s="6"/>
      <c r="AV1375" s="6"/>
      <c r="AW1375" s="6"/>
      <c r="AX1375" s="6"/>
      <c r="AY1375" s="6"/>
      <c r="AZ1375" s="6"/>
      <c r="BA1375" s="6"/>
      <c r="BB1375" s="6"/>
      <c r="BC1375" s="6"/>
      <c r="BD1375" s="6"/>
      <c r="BE1375" s="6"/>
      <c r="BF1375" s="6"/>
      <c r="BG1375" s="6"/>
      <c r="BH1375" s="6"/>
      <c r="BI1375" s="6"/>
      <c r="BJ1375" s="6"/>
      <c r="BK1375" s="6"/>
      <c r="BL1375" s="6"/>
      <c r="BM1375" s="6"/>
      <c r="BN1375" s="6"/>
      <c r="BO1375" s="6"/>
      <c r="BP1375" s="6"/>
      <c r="BQ1375" s="6"/>
      <c r="BR1375" s="6"/>
      <c r="BS1375" s="6"/>
      <c r="BT1375" s="6"/>
      <c r="BU1375" s="6"/>
      <c r="BV1375" s="6"/>
      <c r="BW1375" s="6"/>
      <c r="BX1375" s="6"/>
      <c r="BY1375" s="6"/>
      <c r="BZ1375" s="6"/>
      <c r="CA1375" s="6"/>
      <c r="CB1375" s="6"/>
      <c r="CC1375" s="6"/>
      <c r="CD1375" s="6"/>
      <c r="CE1375" s="6"/>
      <c r="CF1375" s="6"/>
      <c r="CG1375" s="6"/>
      <c r="CH1375" s="6"/>
      <c r="CI1375" s="6"/>
      <c r="CJ1375" s="6"/>
      <c r="CK1375" s="6"/>
      <c r="CL1375" s="6"/>
      <c r="CM1375" s="6"/>
      <c r="CN1375" s="6"/>
      <c r="CO1375" s="6"/>
      <c r="CP1375" s="6"/>
      <c r="CQ1375" s="6"/>
      <c r="CR1375" s="6"/>
      <c r="CS1375" s="6"/>
      <c r="CT1375" s="6"/>
      <c r="CU1375" s="6"/>
      <c r="CV1375" s="6"/>
      <c r="CW1375" s="6"/>
      <c r="CX1375" s="6"/>
      <c r="CY1375" s="6"/>
      <c r="CZ1375" s="6"/>
      <c r="DA1375" s="6"/>
      <c r="DB1375" s="6"/>
      <c r="DC1375" s="6"/>
      <c r="DD1375" s="6"/>
      <c r="DE1375" s="6"/>
      <c r="DF1375" s="6"/>
      <c r="DG1375" s="6"/>
      <c r="DH1375" s="6"/>
      <c r="DI1375" s="6"/>
      <c r="DJ1375" s="6"/>
      <c r="DK1375" s="6"/>
      <c r="DL1375" s="6"/>
      <c r="DM1375" s="6"/>
      <c r="DN1375" s="6"/>
      <c r="DO1375" s="6"/>
      <c r="DP1375" s="6"/>
      <c r="DQ1375" s="6"/>
      <c r="DR1375" s="6"/>
      <c r="DS1375" s="6"/>
      <c r="DT1375" s="6"/>
      <c r="DU1375" s="6"/>
      <c r="DV1375" s="6"/>
      <c r="DW1375" s="6"/>
      <c r="DX1375" s="6"/>
      <c r="DY1375" s="6"/>
      <c r="DZ1375" s="6"/>
      <c r="EA1375" s="6"/>
      <c r="EB1375" s="6"/>
      <c r="EC1375" s="6"/>
      <c r="ED1375" s="6"/>
      <c r="EE1375" s="6"/>
      <c r="EF1375" s="6"/>
      <c r="EG1375" s="6"/>
      <c r="EH1375" s="6"/>
      <c r="EI1375" s="6"/>
      <c r="EJ1375" s="6"/>
      <c r="EK1375" s="6"/>
      <c r="EL1375" s="6"/>
      <c r="EM1375" s="6"/>
      <c r="EN1375" s="6"/>
      <c r="EO1375" s="6"/>
      <c r="EP1375" s="6"/>
      <c r="EQ1375" s="6"/>
      <c r="ER1375" s="6"/>
      <c r="ES1375" s="6"/>
      <c r="ET1375" s="6"/>
      <c r="EU1375" s="6"/>
      <c r="EV1375" s="6"/>
      <c r="EW1375" s="6"/>
      <c r="EX1375" s="6"/>
      <c r="EY1375" s="6"/>
      <c r="EZ1375" s="6"/>
      <c r="FA1375" s="6"/>
      <c r="FB1375" s="6"/>
      <c r="FC1375" s="6"/>
      <c r="FD1375" s="6"/>
      <c r="FE1375" s="6"/>
      <c r="FF1375" s="6"/>
      <c r="FG1375" s="6"/>
      <c r="FH1375" s="6"/>
      <c r="FI1375" s="6"/>
      <c r="FJ1375" s="6"/>
      <c r="FK1375" s="6"/>
      <c r="FL1375" s="6"/>
      <c r="FM1375" s="6"/>
      <c r="FN1375" s="6"/>
      <c r="FO1375" s="6"/>
      <c r="FP1375" s="6"/>
      <c r="FQ1375" s="6"/>
      <c r="FR1375" s="6"/>
      <c r="FS1375" s="6"/>
      <c r="FT1375" s="6"/>
      <c r="FU1375" s="6"/>
      <c r="FV1375" s="6"/>
      <c r="FW1375" s="6"/>
      <c r="FX1375" s="6"/>
      <c r="FY1375" s="6"/>
      <c r="FZ1375" s="6"/>
      <c r="GA1375" s="6"/>
      <c r="GB1375" s="6"/>
      <c r="GC1375" s="6"/>
      <c r="GD1375" s="6"/>
      <c r="GE1375" s="6"/>
      <c r="GF1375" s="6"/>
      <c r="GG1375" s="6"/>
      <c r="GH1375" s="6"/>
      <c r="GI1375" s="6"/>
      <c r="GJ1375" s="6"/>
      <c r="GK1375" s="6"/>
      <c r="GL1375" s="6"/>
      <c r="GM1375" s="6"/>
      <c r="GN1375" s="6"/>
      <c r="GO1375" s="6"/>
      <c r="GP1375" s="6"/>
      <c r="GQ1375" s="6"/>
      <c r="GR1375" s="6"/>
      <c r="GS1375" s="6"/>
      <c r="GT1375" s="6"/>
      <c r="GU1375" s="6"/>
      <c r="GV1375" s="6"/>
      <c r="GW1375" s="6"/>
      <c r="GX1375" s="6"/>
      <c r="GY1375" s="6"/>
      <c r="GZ1375" s="6"/>
    </row>
    <row r="1376" spans="1:208" x14ac:dyDescent="0.15">
      <c r="A1376" s="153">
        <f t="shared" si="397"/>
        <v>43992</v>
      </c>
      <c r="B1376" s="23" t="str">
        <f t="shared" ca="1" si="407"/>
        <v>n.d</v>
      </c>
      <c r="C1376" s="18">
        <f t="shared" si="398"/>
        <v>142000</v>
      </c>
      <c r="D1376" s="17">
        <f ca="1">IF(A1376&lt;$B$1,VLOOKUP(A1376,[1]DI!$A$4:$B$15000,2,FALSE),0)</f>
        <v>0</v>
      </c>
      <c r="E1376" s="18">
        <f t="shared" ca="1" si="392"/>
        <v>1</v>
      </c>
      <c r="F1376" s="18">
        <f ca="1">(TRUNC(PRODUCT($E$12:$E1375),16))</f>
        <v>1.19285434303586</v>
      </c>
      <c r="G1376" s="18">
        <f t="shared" ca="1" si="391"/>
        <v>1.19285434303586</v>
      </c>
      <c r="H1376" s="18">
        <f t="shared" ca="1" si="393"/>
        <v>1</v>
      </c>
      <c r="I1376" s="17">
        <f t="shared" si="399"/>
        <v>0.03</v>
      </c>
      <c r="J1376" s="5">
        <f t="shared" si="400"/>
        <v>43906</v>
      </c>
      <c r="K1376" s="2">
        <f t="shared" si="401"/>
        <v>59</v>
      </c>
      <c r="L1376" s="27">
        <f t="shared" si="402"/>
        <v>59</v>
      </c>
      <c r="M1376" s="14">
        <f t="shared" si="394"/>
        <v>1.006944515</v>
      </c>
      <c r="N1376" s="14">
        <f t="shared" ca="1" si="395"/>
        <v>1.006944515</v>
      </c>
      <c r="O1376" s="27">
        <f t="shared" si="408"/>
        <v>0</v>
      </c>
      <c r="P1376" s="18">
        <f t="shared" ca="1" si="396"/>
        <v>986.12112999999999</v>
      </c>
      <c r="Q1376" s="3">
        <f t="shared" si="403"/>
        <v>0</v>
      </c>
      <c r="R1376" s="4" t="str">
        <f t="shared" si="404"/>
        <v>A+J=</v>
      </c>
      <c r="S1376" s="5">
        <f t="shared" si="405"/>
        <v>44089</v>
      </c>
      <c r="T1376" s="8">
        <f t="shared" si="406"/>
        <v>0</v>
      </c>
      <c r="U1376" s="7"/>
      <c r="V1376" s="7"/>
      <c r="W1376" s="7"/>
      <c r="X1376" s="8"/>
      <c r="Y1376" s="6"/>
      <c r="Z1376" s="7"/>
      <c r="AA1376" s="8"/>
      <c r="AB1376" s="8"/>
      <c r="AC1376" s="8"/>
      <c r="AD1376" s="7"/>
      <c r="AE1376" s="9"/>
      <c r="AF1376" s="7"/>
      <c r="AG1376" s="7"/>
      <c r="AH1376" s="6"/>
      <c r="AI1376" s="6"/>
      <c r="AJ1376" s="6"/>
      <c r="AK1376" s="6"/>
      <c r="AL1376" s="6"/>
      <c r="AM1376" s="6"/>
      <c r="AN1376" s="6"/>
      <c r="AO1376" s="6"/>
      <c r="AP1376" s="6"/>
      <c r="AQ1376" s="6"/>
      <c r="AR1376" s="6"/>
      <c r="AS1376" s="6"/>
      <c r="AT1376" s="6"/>
      <c r="AU1376" s="6"/>
      <c r="AV1376" s="6"/>
      <c r="AW1376" s="6"/>
      <c r="AX1376" s="6"/>
      <c r="AY1376" s="6"/>
      <c r="AZ1376" s="6"/>
      <c r="BA1376" s="6"/>
      <c r="BB1376" s="6"/>
      <c r="BC1376" s="6"/>
      <c r="BD1376" s="6"/>
      <c r="BE1376" s="6"/>
      <c r="BF1376" s="6"/>
      <c r="BG1376" s="6"/>
      <c r="BH1376" s="6"/>
      <c r="BI1376" s="6"/>
      <c r="BJ1376" s="6"/>
      <c r="BK1376" s="6"/>
      <c r="BL1376" s="6"/>
      <c r="BM1376" s="6"/>
      <c r="BN1376" s="6"/>
      <c r="BO1376" s="6"/>
      <c r="BP1376" s="6"/>
      <c r="BQ1376" s="6"/>
      <c r="BR1376" s="6"/>
      <c r="BS1376" s="6"/>
      <c r="BT1376" s="6"/>
      <c r="BU1376" s="6"/>
      <c r="BV1376" s="6"/>
      <c r="BW1376" s="6"/>
      <c r="BX1376" s="6"/>
      <c r="BY1376" s="6"/>
      <c r="BZ1376" s="6"/>
      <c r="CA1376" s="6"/>
      <c r="CB1376" s="6"/>
      <c r="CC1376" s="6"/>
      <c r="CD1376" s="6"/>
      <c r="CE1376" s="6"/>
      <c r="CF1376" s="6"/>
      <c r="CG1376" s="6"/>
      <c r="CH1376" s="6"/>
      <c r="CI1376" s="6"/>
      <c r="CJ1376" s="6"/>
      <c r="CK1376" s="6"/>
      <c r="CL1376" s="6"/>
      <c r="CM1376" s="6"/>
      <c r="CN1376" s="6"/>
      <c r="CO1376" s="6"/>
      <c r="CP1376" s="6"/>
      <c r="CQ1376" s="6"/>
      <c r="CR1376" s="6"/>
      <c r="CS1376" s="6"/>
      <c r="CT1376" s="6"/>
      <c r="CU1376" s="6"/>
      <c r="CV1376" s="6"/>
      <c r="CW1376" s="6"/>
      <c r="CX1376" s="6"/>
      <c r="CY1376" s="6"/>
      <c r="CZ1376" s="6"/>
      <c r="DA1376" s="6"/>
      <c r="DB1376" s="6"/>
      <c r="DC1376" s="6"/>
      <c r="DD1376" s="6"/>
      <c r="DE1376" s="6"/>
      <c r="DF1376" s="6"/>
      <c r="DG1376" s="6"/>
      <c r="DH1376" s="6"/>
      <c r="DI1376" s="6"/>
      <c r="DJ1376" s="6"/>
      <c r="DK1376" s="6"/>
      <c r="DL1376" s="6"/>
      <c r="DM1376" s="6"/>
      <c r="DN1376" s="6"/>
      <c r="DO1376" s="6"/>
      <c r="DP1376" s="6"/>
      <c r="DQ1376" s="6"/>
      <c r="DR1376" s="6"/>
      <c r="DS1376" s="6"/>
      <c r="DT1376" s="6"/>
      <c r="DU1376" s="6"/>
      <c r="DV1376" s="6"/>
      <c r="DW1376" s="6"/>
      <c r="DX1376" s="6"/>
      <c r="DY1376" s="6"/>
      <c r="DZ1376" s="6"/>
      <c r="EA1376" s="6"/>
      <c r="EB1376" s="6"/>
      <c r="EC1376" s="6"/>
      <c r="ED1376" s="6"/>
      <c r="EE1376" s="6"/>
      <c r="EF1376" s="6"/>
      <c r="EG1376" s="6"/>
      <c r="EH1376" s="6"/>
      <c r="EI1376" s="6"/>
      <c r="EJ1376" s="6"/>
      <c r="EK1376" s="6"/>
      <c r="EL1376" s="6"/>
      <c r="EM1376" s="6"/>
      <c r="EN1376" s="6"/>
      <c r="EO1376" s="6"/>
      <c r="EP1376" s="6"/>
      <c r="EQ1376" s="6"/>
      <c r="ER1376" s="6"/>
      <c r="ES1376" s="6"/>
      <c r="ET1376" s="6"/>
      <c r="EU1376" s="6"/>
      <c r="EV1376" s="6"/>
      <c r="EW1376" s="6"/>
      <c r="EX1376" s="6"/>
      <c r="EY1376" s="6"/>
      <c r="EZ1376" s="6"/>
      <c r="FA1376" s="6"/>
      <c r="FB1376" s="6"/>
      <c r="FC1376" s="6"/>
      <c r="FD1376" s="6"/>
      <c r="FE1376" s="6"/>
      <c r="FF1376" s="6"/>
      <c r="FG1376" s="6"/>
      <c r="FH1376" s="6"/>
      <c r="FI1376" s="6"/>
      <c r="FJ1376" s="6"/>
      <c r="FK1376" s="6"/>
      <c r="FL1376" s="6"/>
      <c r="FM1376" s="6"/>
      <c r="FN1376" s="6"/>
      <c r="FO1376" s="6"/>
      <c r="FP1376" s="6"/>
      <c r="FQ1376" s="6"/>
      <c r="FR1376" s="6"/>
      <c r="FS1376" s="6"/>
      <c r="FT1376" s="6"/>
      <c r="FU1376" s="6"/>
      <c r="FV1376" s="6"/>
      <c r="FW1376" s="6"/>
      <c r="FX1376" s="6"/>
      <c r="FY1376" s="6"/>
      <c r="FZ1376" s="6"/>
      <c r="GA1376" s="6"/>
      <c r="GB1376" s="6"/>
      <c r="GC1376" s="6"/>
      <c r="GD1376" s="6"/>
      <c r="GE1376" s="6"/>
      <c r="GF1376" s="6"/>
      <c r="GG1376" s="6"/>
      <c r="GH1376" s="6"/>
      <c r="GI1376" s="6"/>
      <c r="GJ1376" s="6"/>
      <c r="GK1376" s="6"/>
      <c r="GL1376" s="6"/>
      <c r="GM1376" s="6"/>
      <c r="GN1376" s="6"/>
      <c r="GO1376" s="6"/>
      <c r="GP1376" s="6"/>
      <c r="GQ1376" s="6"/>
      <c r="GR1376" s="6"/>
      <c r="GS1376" s="6"/>
      <c r="GT1376" s="6"/>
      <c r="GU1376" s="6"/>
      <c r="GV1376" s="6"/>
      <c r="GW1376" s="6"/>
      <c r="GX1376" s="6"/>
      <c r="GY1376" s="6"/>
      <c r="GZ1376" s="6"/>
    </row>
    <row r="1377" spans="1:208" x14ac:dyDescent="0.15">
      <c r="A1377" s="153">
        <f t="shared" si="397"/>
        <v>43993</v>
      </c>
      <c r="B1377" s="23" t="str">
        <f t="shared" ca="1" si="407"/>
        <v>n.d</v>
      </c>
      <c r="C1377" s="18">
        <f t="shared" si="398"/>
        <v>142000</v>
      </c>
      <c r="D1377" s="17">
        <f ca="1">IF(A1377&lt;$B$1,VLOOKUP(A1377,[1]DI!$A$4:$B$15000,2,FALSE),0)</f>
        <v>0</v>
      </c>
      <c r="E1377" s="18">
        <f t="shared" ca="1" si="392"/>
        <v>1</v>
      </c>
      <c r="F1377" s="18">
        <f ca="1">(TRUNC(PRODUCT($E$12:$E1376),16))</f>
        <v>1.19285434303586</v>
      </c>
      <c r="G1377" s="18">
        <f t="shared" ca="1" si="391"/>
        <v>1.19285434303586</v>
      </c>
      <c r="H1377" s="18">
        <f t="shared" ca="1" si="393"/>
        <v>1</v>
      </c>
      <c r="I1377" s="17">
        <f t="shared" si="399"/>
        <v>0.03</v>
      </c>
      <c r="J1377" s="5">
        <f t="shared" si="400"/>
        <v>43906</v>
      </c>
      <c r="K1377" s="2">
        <f t="shared" si="401"/>
        <v>59</v>
      </c>
      <c r="L1377" s="27">
        <f t="shared" si="402"/>
        <v>60</v>
      </c>
      <c r="M1377" s="14">
        <f t="shared" si="394"/>
        <v>1.007062634</v>
      </c>
      <c r="N1377" s="14">
        <f t="shared" ca="1" si="395"/>
        <v>1.007062634</v>
      </c>
      <c r="O1377" s="27">
        <f t="shared" si="408"/>
        <v>0</v>
      </c>
      <c r="P1377" s="18">
        <f t="shared" ca="1" si="396"/>
        <v>1002.89402799</v>
      </c>
      <c r="Q1377" s="3">
        <f t="shared" si="403"/>
        <v>0</v>
      </c>
      <c r="R1377" s="4" t="str">
        <f t="shared" si="404"/>
        <v>A+J=</v>
      </c>
      <c r="S1377" s="5">
        <f t="shared" si="405"/>
        <v>44089</v>
      </c>
      <c r="T1377" s="8">
        <f t="shared" si="406"/>
        <v>0</v>
      </c>
      <c r="U1377" s="7"/>
      <c r="V1377" s="7"/>
      <c r="W1377" s="7"/>
      <c r="X1377" s="8"/>
      <c r="Y1377" s="6"/>
      <c r="Z1377" s="7"/>
      <c r="AA1377" s="8"/>
      <c r="AB1377" s="8"/>
      <c r="AC1377" s="8"/>
      <c r="AD1377" s="7"/>
      <c r="AE1377" s="9"/>
      <c r="AF1377" s="7"/>
      <c r="AG1377" s="7"/>
      <c r="AH1377" s="6"/>
      <c r="AI1377" s="6"/>
      <c r="AJ1377" s="6"/>
      <c r="AK1377" s="6"/>
      <c r="AL1377" s="6"/>
      <c r="AM1377" s="6"/>
      <c r="AN1377" s="6"/>
      <c r="AO1377" s="6"/>
      <c r="AP1377" s="6"/>
      <c r="AQ1377" s="6"/>
      <c r="AR1377" s="6"/>
      <c r="AS1377" s="6"/>
      <c r="AT1377" s="6"/>
      <c r="AU1377" s="6"/>
      <c r="AV1377" s="6"/>
      <c r="AW1377" s="6"/>
      <c r="AX1377" s="6"/>
      <c r="AY1377" s="6"/>
      <c r="AZ1377" s="6"/>
      <c r="BA1377" s="6"/>
      <c r="BB1377" s="6"/>
      <c r="BC1377" s="6"/>
      <c r="BD1377" s="6"/>
      <c r="BE1377" s="6"/>
      <c r="BF1377" s="6"/>
      <c r="BG1377" s="6"/>
      <c r="BH1377" s="6"/>
      <c r="BI1377" s="6"/>
      <c r="BJ1377" s="6"/>
      <c r="BK1377" s="6"/>
      <c r="BL1377" s="6"/>
      <c r="BM1377" s="6"/>
      <c r="BN1377" s="6"/>
      <c r="BO1377" s="6"/>
      <c r="BP1377" s="6"/>
      <c r="BQ1377" s="6"/>
      <c r="BR1377" s="6"/>
      <c r="BS1377" s="6"/>
      <c r="BT1377" s="6"/>
      <c r="BU1377" s="6"/>
      <c r="BV1377" s="6"/>
      <c r="BW1377" s="6"/>
      <c r="BX1377" s="6"/>
      <c r="BY1377" s="6"/>
      <c r="BZ1377" s="6"/>
      <c r="CA1377" s="6"/>
      <c r="CB1377" s="6"/>
      <c r="CC1377" s="6"/>
      <c r="CD1377" s="6"/>
      <c r="CE1377" s="6"/>
      <c r="CF1377" s="6"/>
      <c r="CG1377" s="6"/>
      <c r="CH1377" s="6"/>
      <c r="CI1377" s="6"/>
      <c r="CJ1377" s="6"/>
      <c r="CK1377" s="6"/>
      <c r="CL1377" s="6"/>
      <c r="CM1377" s="6"/>
      <c r="CN1377" s="6"/>
      <c r="CO1377" s="6"/>
      <c r="CP1377" s="6"/>
      <c r="CQ1377" s="6"/>
      <c r="CR1377" s="6"/>
      <c r="CS1377" s="6"/>
      <c r="CT1377" s="6"/>
      <c r="CU1377" s="6"/>
      <c r="CV1377" s="6"/>
      <c r="CW1377" s="6"/>
      <c r="CX1377" s="6"/>
      <c r="CY1377" s="6"/>
      <c r="CZ1377" s="6"/>
      <c r="DA1377" s="6"/>
      <c r="DB1377" s="6"/>
      <c r="DC1377" s="6"/>
      <c r="DD1377" s="6"/>
      <c r="DE1377" s="6"/>
      <c r="DF1377" s="6"/>
      <c r="DG1377" s="6"/>
      <c r="DH1377" s="6"/>
      <c r="DI1377" s="6"/>
      <c r="DJ1377" s="6"/>
      <c r="DK1377" s="6"/>
      <c r="DL1377" s="6"/>
      <c r="DM1377" s="6"/>
      <c r="DN1377" s="6"/>
      <c r="DO1377" s="6"/>
      <c r="DP1377" s="6"/>
      <c r="DQ1377" s="6"/>
      <c r="DR1377" s="6"/>
      <c r="DS1377" s="6"/>
      <c r="DT1377" s="6"/>
      <c r="DU1377" s="6"/>
      <c r="DV1377" s="6"/>
      <c r="DW1377" s="6"/>
      <c r="DX1377" s="6"/>
      <c r="DY1377" s="6"/>
      <c r="DZ1377" s="6"/>
      <c r="EA1377" s="6"/>
      <c r="EB1377" s="6"/>
      <c r="EC1377" s="6"/>
      <c r="ED1377" s="6"/>
      <c r="EE1377" s="6"/>
      <c r="EF1377" s="6"/>
      <c r="EG1377" s="6"/>
      <c r="EH1377" s="6"/>
      <c r="EI1377" s="6"/>
      <c r="EJ1377" s="6"/>
      <c r="EK1377" s="6"/>
      <c r="EL1377" s="6"/>
      <c r="EM1377" s="6"/>
      <c r="EN1377" s="6"/>
      <c r="EO1377" s="6"/>
      <c r="EP1377" s="6"/>
      <c r="EQ1377" s="6"/>
      <c r="ER1377" s="6"/>
      <c r="ES1377" s="6"/>
      <c r="ET1377" s="6"/>
      <c r="EU1377" s="6"/>
      <c r="EV1377" s="6"/>
      <c r="EW1377" s="6"/>
      <c r="EX1377" s="6"/>
      <c r="EY1377" s="6"/>
      <c r="EZ1377" s="6"/>
      <c r="FA1377" s="6"/>
      <c r="FB1377" s="6"/>
      <c r="FC1377" s="6"/>
      <c r="FD1377" s="6"/>
      <c r="FE1377" s="6"/>
      <c r="FF1377" s="6"/>
      <c r="FG1377" s="6"/>
      <c r="FH1377" s="6"/>
      <c r="FI1377" s="6"/>
      <c r="FJ1377" s="6"/>
      <c r="FK1377" s="6"/>
      <c r="FL1377" s="6"/>
      <c r="FM1377" s="6"/>
      <c r="FN1377" s="6"/>
      <c r="FO1377" s="6"/>
      <c r="FP1377" s="6"/>
      <c r="FQ1377" s="6"/>
      <c r="FR1377" s="6"/>
      <c r="FS1377" s="6"/>
      <c r="FT1377" s="6"/>
      <c r="FU1377" s="6"/>
      <c r="FV1377" s="6"/>
      <c r="FW1377" s="6"/>
      <c r="FX1377" s="6"/>
      <c r="FY1377" s="6"/>
      <c r="FZ1377" s="6"/>
      <c r="GA1377" s="6"/>
      <c r="GB1377" s="6"/>
      <c r="GC1377" s="6"/>
      <c r="GD1377" s="6"/>
      <c r="GE1377" s="6"/>
      <c r="GF1377" s="6"/>
      <c r="GG1377" s="6"/>
      <c r="GH1377" s="6"/>
      <c r="GI1377" s="6"/>
      <c r="GJ1377" s="6"/>
      <c r="GK1377" s="6"/>
      <c r="GL1377" s="6"/>
      <c r="GM1377" s="6"/>
      <c r="GN1377" s="6"/>
      <c r="GO1377" s="6"/>
      <c r="GP1377" s="6"/>
      <c r="GQ1377" s="6"/>
      <c r="GR1377" s="6"/>
      <c r="GS1377" s="6"/>
      <c r="GT1377" s="6"/>
      <c r="GU1377" s="6"/>
      <c r="GV1377" s="6"/>
      <c r="GW1377" s="6"/>
      <c r="GX1377" s="6"/>
      <c r="GY1377" s="6"/>
      <c r="GZ1377" s="6"/>
    </row>
    <row r="1378" spans="1:208" x14ac:dyDescent="0.15">
      <c r="A1378" s="153">
        <f t="shared" si="397"/>
        <v>43994</v>
      </c>
      <c r="B1378" s="23" t="str">
        <f t="shared" ca="1" si="407"/>
        <v>n.d</v>
      </c>
      <c r="C1378" s="18">
        <f t="shared" si="398"/>
        <v>142000</v>
      </c>
      <c r="D1378" s="17">
        <f ca="1">IF(A1378&lt;$B$1,VLOOKUP(A1378,[1]DI!$A$4:$B$15000,2,FALSE),0)</f>
        <v>0</v>
      </c>
      <c r="E1378" s="18">
        <f t="shared" ca="1" si="392"/>
        <v>1</v>
      </c>
      <c r="F1378" s="18">
        <f ca="1">(TRUNC(PRODUCT($E$12:$E1377),16))</f>
        <v>1.19285434303586</v>
      </c>
      <c r="G1378" s="18">
        <f t="shared" ca="1" si="391"/>
        <v>1.19285434303586</v>
      </c>
      <c r="H1378" s="18">
        <f t="shared" ca="1" si="393"/>
        <v>1</v>
      </c>
      <c r="I1378" s="17">
        <f t="shared" si="399"/>
        <v>0.03</v>
      </c>
      <c r="J1378" s="5">
        <f t="shared" si="400"/>
        <v>43906</v>
      </c>
      <c r="K1378" s="2">
        <f t="shared" si="401"/>
        <v>60</v>
      </c>
      <c r="L1378" s="27">
        <f t="shared" si="402"/>
        <v>60</v>
      </c>
      <c r="M1378" s="14">
        <f t="shared" si="394"/>
        <v>1.007062634</v>
      </c>
      <c r="N1378" s="14">
        <f t="shared" ca="1" si="395"/>
        <v>1.007062634</v>
      </c>
      <c r="O1378" s="27">
        <f t="shared" si="408"/>
        <v>0</v>
      </c>
      <c r="P1378" s="18">
        <f t="shared" ca="1" si="396"/>
        <v>1002.89402799</v>
      </c>
      <c r="Q1378" s="3">
        <f t="shared" si="403"/>
        <v>0</v>
      </c>
      <c r="R1378" s="4" t="str">
        <f t="shared" si="404"/>
        <v>A+J=</v>
      </c>
      <c r="S1378" s="5">
        <f t="shared" si="405"/>
        <v>44089</v>
      </c>
      <c r="T1378" s="8">
        <f t="shared" si="406"/>
        <v>0</v>
      </c>
      <c r="U1378" s="7"/>
      <c r="V1378" s="7"/>
      <c r="W1378" s="7"/>
      <c r="X1378" s="8"/>
      <c r="Y1378" s="6"/>
      <c r="Z1378" s="7"/>
      <c r="AA1378" s="8"/>
      <c r="AB1378" s="8"/>
      <c r="AC1378" s="8"/>
      <c r="AD1378" s="7"/>
      <c r="AE1378" s="9"/>
      <c r="AF1378" s="7"/>
      <c r="AG1378" s="7"/>
      <c r="AH1378" s="6"/>
      <c r="AI1378" s="6"/>
      <c r="AJ1378" s="6"/>
      <c r="AK1378" s="6"/>
      <c r="AL1378" s="6"/>
      <c r="AM1378" s="6"/>
      <c r="AN1378" s="6"/>
      <c r="AO1378" s="6"/>
      <c r="AP1378" s="6"/>
      <c r="AQ1378" s="6"/>
      <c r="AR1378" s="6"/>
      <c r="AS1378" s="6"/>
      <c r="AT1378" s="6"/>
      <c r="AU1378" s="6"/>
      <c r="AV1378" s="6"/>
      <c r="AW1378" s="6"/>
      <c r="AX1378" s="6"/>
      <c r="AY1378" s="6"/>
      <c r="AZ1378" s="6"/>
      <c r="BA1378" s="6"/>
      <c r="BB1378" s="6"/>
      <c r="BC1378" s="6"/>
      <c r="BD1378" s="6"/>
      <c r="BE1378" s="6"/>
      <c r="BF1378" s="6"/>
      <c r="BG1378" s="6"/>
      <c r="BH1378" s="6"/>
      <c r="BI1378" s="6"/>
      <c r="BJ1378" s="6"/>
      <c r="BK1378" s="6"/>
      <c r="BL1378" s="6"/>
      <c r="BM1378" s="6"/>
      <c r="BN1378" s="6"/>
      <c r="BO1378" s="6"/>
      <c r="BP1378" s="6"/>
      <c r="BQ1378" s="6"/>
      <c r="BR1378" s="6"/>
      <c r="BS1378" s="6"/>
      <c r="BT1378" s="6"/>
      <c r="BU1378" s="6"/>
      <c r="BV1378" s="6"/>
      <c r="BW1378" s="6"/>
      <c r="BX1378" s="6"/>
      <c r="BY1378" s="6"/>
      <c r="BZ1378" s="6"/>
      <c r="CA1378" s="6"/>
      <c r="CB1378" s="6"/>
      <c r="CC1378" s="6"/>
      <c r="CD1378" s="6"/>
      <c r="CE1378" s="6"/>
      <c r="CF1378" s="6"/>
      <c r="CG1378" s="6"/>
      <c r="CH1378" s="6"/>
      <c r="CI1378" s="6"/>
      <c r="CJ1378" s="6"/>
      <c r="CK1378" s="6"/>
      <c r="CL1378" s="6"/>
      <c r="CM1378" s="6"/>
      <c r="CN1378" s="6"/>
      <c r="CO1378" s="6"/>
      <c r="CP1378" s="6"/>
      <c r="CQ1378" s="6"/>
      <c r="CR1378" s="6"/>
      <c r="CS1378" s="6"/>
      <c r="CT1378" s="6"/>
      <c r="CU1378" s="6"/>
      <c r="CV1378" s="6"/>
      <c r="CW1378" s="6"/>
      <c r="CX1378" s="6"/>
      <c r="CY1378" s="6"/>
      <c r="CZ1378" s="6"/>
      <c r="DA1378" s="6"/>
      <c r="DB1378" s="6"/>
      <c r="DC1378" s="6"/>
      <c r="DD1378" s="6"/>
      <c r="DE1378" s="6"/>
      <c r="DF1378" s="6"/>
      <c r="DG1378" s="6"/>
      <c r="DH1378" s="6"/>
      <c r="DI1378" s="6"/>
      <c r="DJ1378" s="6"/>
      <c r="DK1378" s="6"/>
      <c r="DL1378" s="6"/>
      <c r="DM1378" s="6"/>
      <c r="DN1378" s="6"/>
      <c r="DO1378" s="6"/>
      <c r="DP1378" s="6"/>
      <c r="DQ1378" s="6"/>
      <c r="DR1378" s="6"/>
      <c r="DS1378" s="6"/>
      <c r="DT1378" s="6"/>
      <c r="DU1378" s="6"/>
      <c r="DV1378" s="6"/>
      <c r="DW1378" s="6"/>
      <c r="DX1378" s="6"/>
      <c r="DY1378" s="6"/>
      <c r="DZ1378" s="6"/>
      <c r="EA1378" s="6"/>
      <c r="EB1378" s="6"/>
      <c r="EC1378" s="6"/>
      <c r="ED1378" s="6"/>
      <c r="EE1378" s="6"/>
      <c r="EF1378" s="6"/>
      <c r="EG1378" s="6"/>
      <c r="EH1378" s="6"/>
      <c r="EI1378" s="6"/>
      <c r="EJ1378" s="6"/>
      <c r="EK1378" s="6"/>
      <c r="EL1378" s="6"/>
      <c r="EM1378" s="6"/>
      <c r="EN1378" s="6"/>
      <c r="EO1378" s="6"/>
      <c r="EP1378" s="6"/>
      <c r="EQ1378" s="6"/>
      <c r="ER1378" s="6"/>
      <c r="ES1378" s="6"/>
      <c r="ET1378" s="6"/>
      <c r="EU1378" s="6"/>
      <c r="EV1378" s="6"/>
      <c r="EW1378" s="6"/>
      <c r="EX1378" s="6"/>
      <c r="EY1378" s="6"/>
      <c r="EZ1378" s="6"/>
      <c r="FA1378" s="6"/>
      <c r="FB1378" s="6"/>
      <c r="FC1378" s="6"/>
      <c r="FD1378" s="6"/>
      <c r="FE1378" s="6"/>
      <c r="FF1378" s="6"/>
      <c r="FG1378" s="6"/>
      <c r="FH1378" s="6"/>
      <c r="FI1378" s="6"/>
      <c r="FJ1378" s="6"/>
      <c r="FK1378" s="6"/>
      <c r="FL1378" s="6"/>
      <c r="FM1378" s="6"/>
      <c r="FN1378" s="6"/>
      <c r="FO1378" s="6"/>
      <c r="FP1378" s="6"/>
      <c r="FQ1378" s="6"/>
      <c r="FR1378" s="6"/>
      <c r="FS1378" s="6"/>
      <c r="FT1378" s="6"/>
      <c r="FU1378" s="6"/>
      <c r="FV1378" s="6"/>
      <c r="FW1378" s="6"/>
      <c r="FX1378" s="6"/>
      <c r="FY1378" s="6"/>
      <c r="FZ1378" s="6"/>
      <c r="GA1378" s="6"/>
      <c r="GB1378" s="6"/>
      <c r="GC1378" s="6"/>
      <c r="GD1378" s="6"/>
      <c r="GE1378" s="6"/>
      <c r="GF1378" s="6"/>
      <c r="GG1378" s="6"/>
      <c r="GH1378" s="6"/>
      <c r="GI1378" s="6"/>
      <c r="GJ1378" s="6"/>
      <c r="GK1378" s="6"/>
      <c r="GL1378" s="6"/>
      <c r="GM1378" s="6"/>
      <c r="GN1378" s="6"/>
      <c r="GO1378" s="6"/>
      <c r="GP1378" s="6"/>
      <c r="GQ1378" s="6"/>
      <c r="GR1378" s="6"/>
      <c r="GS1378" s="6"/>
      <c r="GT1378" s="6"/>
      <c r="GU1378" s="6"/>
      <c r="GV1378" s="6"/>
      <c r="GW1378" s="6"/>
      <c r="GX1378" s="6"/>
      <c r="GY1378" s="6"/>
      <c r="GZ1378" s="6"/>
    </row>
    <row r="1379" spans="1:208" x14ac:dyDescent="0.15">
      <c r="A1379" s="153">
        <f t="shared" si="397"/>
        <v>43995</v>
      </c>
      <c r="B1379" s="23" t="str">
        <f t="shared" ca="1" si="407"/>
        <v>n.d</v>
      </c>
      <c r="C1379" s="18">
        <f t="shared" si="398"/>
        <v>142000</v>
      </c>
      <c r="D1379" s="17">
        <f ca="1">IF(A1379&lt;$B$1,VLOOKUP(A1379,[1]DI!$A$4:$B$15000,2,FALSE),0)</f>
        <v>0</v>
      </c>
      <c r="E1379" s="18">
        <f t="shared" ca="1" si="392"/>
        <v>1</v>
      </c>
      <c r="F1379" s="18">
        <f ca="1">(TRUNC(PRODUCT($E$12:$E1378),16))</f>
        <v>1.19285434303586</v>
      </c>
      <c r="G1379" s="18">
        <f t="shared" ca="1" si="391"/>
        <v>1.19285434303586</v>
      </c>
      <c r="H1379" s="18">
        <f t="shared" ca="1" si="393"/>
        <v>1</v>
      </c>
      <c r="I1379" s="17">
        <f t="shared" si="399"/>
        <v>0.03</v>
      </c>
      <c r="J1379" s="5">
        <f t="shared" si="400"/>
        <v>43906</v>
      </c>
      <c r="K1379" s="2">
        <f t="shared" si="401"/>
        <v>60</v>
      </c>
      <c r="L1379" s="27">
        <f t="shared" si="402"/>
        <v>61</v>
      </c>
      <c r="M1379" s="14">
        <f t="shared" si="394"/>
        <v>1.0071807660000001</v>
      </c>
      <c r="N1379" s="14">
        <f t="shared" ca="1" si="395"/>
        <v>1.0071807660000001</v>
      </c>
      <c r="O1379" s="27">
        <f t="shared" si="408"/>
        <v>0</v>
      </c>
      <c r="P1379" s="18">
        <f t="shared" ca="1" si="396"/>
        <v>1019.668772</v>
      </c>
      <c r="Q1379" s="3">
        <f t="shared" si="403"/>
        <v>0</v>
      </c>
      <c r="R1379" s="4" t="str">
        <f t="shared" si="404"/>
        <v>A+J=</v>
      </c>
      <c r="S1379" s="5">
        <f t="shared" si="405"/>
        <v>44089</v>
      </c>
      <c r="T1379" s="8">
        <f t="shared" si="406"/>
        <v>0</v>
      </c>
      <c r="U1379" s="7"/>
      <c r="V1379" s="7"/>
      <c r="W1379" s="7"/>
      <c r="X1379" s="8"/>
      <c r="Y1379" s="6"/>
      <c r="Z1379" s="7"/>
      <c r="AA1379" s="8"/>
      <c r="AB1379" s="8"/>
      <c r="AC1379" s="8"/>
      <c r="AD1379" s="7"/>
      <c r="AE1379" s="9"/>
      <c r="AF1379" s="7"/>
      <c r="AG1379" s="7"/>
      <c r="AH1379" s="6"/>
      <c r="AI1379" s="6"/>
      <c r="AJ1379" s="6"/>
      <c r="AK1379" s="6"/>
      <c r="AL1379" s="6"/>
      <c r="AM1379" s="6"/>
      <c r="AN1379" s="6"/>
      <c r="AO1379" s="6"/>
      <c r="AP1379" s="6"/>
      <c r="AQ1379" s="6"/>
      <c r="AR1379" s="6"/>
      <c r="AS1379" s="6"/>
      <c r="AT1379" s="6"/>
      <c r="AU1379" s="6"/>
      <c r="AV1379" s="6"/>
      <c r="AW1379" s="6"/>
      <c r="AX1379" s="6"/>
      <c r="AY1379" s="6"/>
      <c r="AZ1379" s="6"/>
      <c r="BA1379" s="6"/>
      <c r="BB1379" s="6"/>
      <c r="BC1379" s="6"/>
      <c r="BD1379" s="6"/>
      <c r="BE1379" s="6"/>
      <c r="BF1379" s="6"/>
      <c r="BG1379" s="6"/>
      <c r="BH1379" s="6"/>
      <c r="BI1379" s="6"/>
      <c r="BJ1379" s="6"/>
      <c r="BK1379" s="6"/>
      <c r="BL1379" s="6"/>
      <c r="BM1379" s="6"/>
      <c r="BN1379" s="6"/>
      <c r="BO1379" s="6"/>
      <c r="BP1379" s="6"/>
      <c r="BQ1379" s="6"/>
      <c r="BR1379" s="6"/>
      <c r="BS1379" s="6"/>
      <c r="BT1379" s="6"/>
      <c r="BU1379" s="6"/>
      <c r="BV1379" s="6"/>
      <c r="BW1379" s="6"/>
      <c r="BX1379" s="6"/>
      <c r="BY1379" s="6"/>
      <c r="BZ1379" s="6"/>
      <c r="CA1379" s="6"/>
      <c r="CB1379" s="6"/>
      <c r="CC1379" s="6"/>
      <c r="CD1379" s="6"/>
      <c r="CE1379" s="6"/>
      <c r="CF1379" s="6"/>
      <c r="CG1379" s="6"/>
      <c r="CH1379" s="6"/>
      <c r="CI1379" s="6"/>
      <c r="CJ1379" s="6"/>
      <c r="CK1379" s="6"/>
      <c r="CL1379" s="6"/>
      <c r="CM1379" s="6"/>
      <c r="CN1379" s="6"/>
      <c r="CO1379" s="6"/>
      <c r="CP1379" s="6"/>
      <c r="CQ1379" s="6"/>
      <c r="CR1379" s="6"/>
      <c r="CS1379" s="6"/>
      <c r="CT1379" s="6"/>
      <c r="CU1379" s="6"/>
      <c r="CV1379" s="6"/>
      <c r="CW1379" s="6"/>
      <c r="CX1379" s="6"/>
      <c r="CY1379" s="6"/>
      <c r="CZ1379" s="6"/>
      <c r="DA1379" s="6"/>
      <c r="DB1379" s="6"/>
      <c r="DC1379" s="6"/>
      <c r="DD1379" s="6"/>
      <c r="DE1379" s="6"/>
      <c r="DF1379" s="6"/>
      <c r="DG1379" s="6"/>
      <c r="DH1379" s="6"/>
      <c r="DI1379" s="6"/>
      <c r="DJ1379" s="6"/>
      <c r="DK1379" s="6"/>
      <c r="DL1379" s="6"/>
      <c r="DM1379" s="6"/>
      <c r="DN1379" s="6"/>
      <c r="DO1379" s="6"/>
      <c r="DP1379" s="6"/>
      <c r="DQ1379" s="6"/>
      <c r="DR1379" s="6"/>
      <c r="DS1379" s="6"/>
      <c r="DT1379" s="6"/>
      <c r="DU1379" s="6"/>
      <c r="DV1379" s="6"/>
      <c r="DW1379" s="6"/>
      <c r="DX1379" s="6"/>
      <c r="DY1379" s="6"/>
      <c r="DZ1379" s="6"/>
      <c r="EA1379" s="6"/>
      <c r="EB1379" s="6"/>
      <c r="EC1379" s="6"/>
      <c r="ED1379" s="6"/>
      <c r="EE1379" s="6"/>
      <c r="EF1379" s="6"/>
      <c r="EG1379" s="6"/>
      <c r="EH1379" s="6"/>
      <c r="EI1379" s="6"/>
      <c r="EJ1379" s="6"/>
      <c r="EK1379" s="6"/>
      <c r="EL1379" s="6"/>
      <c r="EM1379" s="6"/>
      <c r="EN1379" s="6"/>
      <c r="EO1379" s="6"/>
      <c r="EP1379" s="6"/>
      <c r="EQ1379" s="6"/>
      <c r="ER1379" s="6"/>
      <c r="ES1379" s="6"/>
      <c r="ET1379" s="6"/>
      <c r="EU1379" s="6"/>
      <c r="EV1379" s="6"/>
      <c r="EW1379" s="6"/>
      <c r="EX1379" s="6"/>
      <c r="EY1379" s="6"/>
      <c r="EZ1379" s="6"/>
      <c r="FA1379" s="6"/>
      <c r="FB1379" s="6"/>
      <c r="FC1379" s="6"/>
      <c r="FD1379" s="6"/>
      <c r="FE1379" s="6"/>
      <c r="FF1379" s="6"/>
      <c r="FG1379" s="6"/>
      <c r="FH1379" s="6"/>
      <c r="FI1379" s="6"/>
      <c r="FJ1379" s="6"/>
      <c r="FK1379" s="6"/>
      <c r="FL1379" s="6"/>
      <c r="FM1379" s="6"/>
      <c r="FN1379" s="6"/>
      <c r="FO1379" s="6"/>
      <c r="FP1379" s="6"/>
      <c r="FQ1379" s="6"/>
      <c r="FR1379" s="6"/>
      <c r="FS1379" s="6"/>
      <c r="FT1379" s="6"/>
      <c r="FU1379" s="6"/>
      <c r="FV1379" s="6"/>
      <c r="FW1379" s="6"/>
      <c r="FX1379" s="6"/>
      <c r="FY1379" s="6"/>
      <c r="FZ1379" s="6"/>
      <c r="GA1379" s="6"/>
      <c r="GB1379" s="6"/>
      <c r="GC1379" s="6"/>
      <c r="GD1379" s="6"/>
      <c r="GE1379" s="6"/>
      <c r="GF1379" s="6"/>
      <c r="GG1379" s="6"/>
      <c r="GH1379" s="6"/>
      <c r="GI1379" s="6"/>
      <c r="GJ1379" s="6"/>
      <c r="GK1379" s="6"/>
      <c r="GL1379" s="6"/>
      <c r="GM1379" s="6"/>
      <c r="GN1379" s="6"/>
      <c r="GO1379" s="6"/>
      <c r="GP1379" s="6"/>
      <c r="GQ1379" s="6"/>
      <c r="GR1379" s="6"/>
      <c r="GS1379" s="6"/>
      <c r="GT1379" s="6"/>
      <c r="GU1379" s="6"/>
      <c r="GV1379" s="6"/>
      <c r="GW1379" s="6"/>
      <c r="GX1379" s="6"/>
      <c r="GY1379" s="6"/>
      <c r="GZ1379" s="6"/>
    </row>
    <row r="1380" spans="1:208" x14ac:dyDescent="0.15">
      <c r="A1380" s="153">
        <f t="shared" si="397"/>
        <v>43996</v>
      </c>
      <c r="B1380" s="23" t="str">
        <f t="shared" ca="1" si="407"/>
        <v>n.d</v>
      </c>
      <c r="C1380" s="18">
        <f t="shared" si="398"/>
        <v>142000</v>
      </c>
      <c r="D1380" s="17">
        <f ca="1">IF(A1380&lt;$B$1,VLOOKUP(A1380,[1]DI!$A$4:$B$15000,2,FALSE),0)</f>
        <v>0</v>
      </c>
      <c r="E1380" s="18">
        <f t="shared" ca="1" si="392"/>
        <v>1</v>
      </c>
      <c r="F1380" s="18">
        <f ca="1">(TRUNC(PRODUCT($E$12:$E1379),16))</f>
        <v>1.19285434303586</v>
      </c>
      <c r="G1380" s="18">
        <f t="shared" ca="1" si="391"/>
        <v>1.19285434303586</v>
      </c>
      <c r="H1380" s="18">
        <f t="shared" ca="1" si="393"/>
        <v>1</v>
      </c>
      <c r="I1380" s="17">
        <f t="shared" si="399"/>
        <v>0.03</v>
      </c>
      <c r="J1380" s="5">
        <f t="shared" si="400"/>
        <v>43906</v>
      </c>
      <c r="K1380" s="2">
        <f t="shared" si="401"/>
        <v>60</v>
      </c>
      <c r="L1380" s="27">
        <f t="shared" si="402"/>
        <v>61</v>
      </c>
      <c r="M1380" s="14">
        <f t="shared" si="394"/>
        <v>1.0071807660000001</v>
      </c>
      <c r="N1380" s="14">
        <f t="shared" ca="1" si="395"/>
        <v>1.0071807660000001</v>
      </c>
      <c r="O1380" s="27">
        <f t="shared" si="408"/>
        <v>0</v>
      </c>
      <c r="P1380" s="18">
        <f t="shared" ca="1" si="396"/>
        <v>1019.668772</v>
      </c>
      <c r="Q1380" s="3">
        <f t="shared" si="403"/>
        <v>0</v>
      </c>
      <c r="R1380" s="4" t="str">
        <f t="shared" si="404"/>
        <v>A+J=</v>
      </c>
      <c r="S1380" s="5">
        <f t="shared" si="405"/>
        <v>44089</v>
      </c>
      <c r="T1380" s="8">
        <f t="shared" si="406"/>
        <v>0</v>
      </c>
      <c r="U1380" s="7"/>
      <c r="V1380" s="7"/>
      <c r="W1380" s="7"/>
      <c r="X1380" s="8"/>
      <c r="Y1380" s="6"/>
      <c r="Z1380" s="7"/>
      <c r="AA1380" s="8"/>
      <c r="AB1380" s="8"/>
      <c r="AC1380" s="8"/>
      <c r="AD1380" s="7"/>
      <c r="AE1380" s="9"/>
      <c r="AF1380" s="7"/>
      <c r="AG1380" s="7"/>
      <c r="AH1380" s="6"/>
      <c r="AI1380" s="6"/>
      <c r="AJ1380" s="6"/>
      <c r="AK1380" s="6"/>
      <c r="AL1380" s="6"/>
      <c r="AM1380" s="6"/>
      <c r="AN1380" s="6"/>
      <c r="AO1380" s="6"/>
      <c r="AP1380" s="6"/>
      <c r="AQ1380" s="6"/>
      <c r="AR1380" s="6"/>
      <c r="AS1380" s="6"/>
      <c r="AT1380" s="6"/>
      <c r="AU1380" s="6"/>
      <c r="AV1380" s="6"/>
      <c r="AW1380" s="6"/>
      <c r="AX1380" s="6"/>
      <c r="AY1380" s="6"/>
      <c r="AZ1380" s="6"/>
      <c r="BA1380" s="6"/>
      <c r="BB1380" s="6"/>
      <c r="BC1380" s="6"/>
      <c r="BD1380" s="6"/>
      <c r="BE1380" s="6"/>
      <c r="BF1380" s="6"/>
      <c r="BG1380" s="6"/>
      <c r="BH1380" s="6"/>
      <c r="BI1380" s="6"/>
      <c r="BJ1380" s="6"/>
      <c r="BK1380" s="6"/>
      <c r="BL1380" s="6"/>
      <c r="BM1380" s="6"/>
      <c r="BN1380" s="6"/>
      <c r="BO1380" s="6"/>
      <c r="BP1380" s="6"/>
      <c r="BQ1380" s="6"/>
      <c r="BR1380" s="6"/>
      <c r="BS1380" s="6"/>
      <c r="BT1380" s="6"/>
      <c r="BU1380" s="6"/>
      <c r="BV1380" s="6"/>
      <c r="BW1380" s="6"/>
      <c r="BX1380" s="6"/>
      <c r="BY1380" s="6"/>
      <c r="BZ1380" s="6"/>
      <c r="CA1380" s="6"/>
      <c r="CB1380" s="6"/>
      <c r="CC1380" s="6"/>
      <c r="CD1380" s="6"/>
      <c r="CE1380" s="6"/>
      <c r="CF1380" s="6"/>
      <c r="CG1380" s="6"/>
      <c r="CH1380" s="6"/>
      <c r="CI1380" s="6"/>
      <c r="CJ1380" s="6"/>
      <c r="CK1380" s="6"/>
      <c r="CL1380" s="6"/>
      <c r="CM1380" s="6"/>
      <c r="CN1380" s="6"/>
      <c r="CO1380" s="6"/>
      <c r="CP1380" s="6"/>
      <c r="CQ1380" s="6"/>
      <c r="CR1380" s="6"/>
      <c r="CS1380" s="6"/>
      <c r="CT1380" s="6"/>
      <c r="CU1380" s="6"/>
      <c r="CV1380" s="6"/>
      <c r="CW1380" s="6"/>
      <c r="CX1380" s="6"/>
      <c r="CY1380" s="6"/>
      <c r="CZ1380" s="6"/>
      <c r="DA1380" s="6"/>
      <c r="DB1380" s="6"/>
      <c r="DC1380" s="6"/>
      <c r="DD1380" s="6"/>
      <c r="DE1380" s="6"/>
      <c r="DF1380" s="6"/>
      <c r="DG1380" s="6"/>
      <c r="DH1380" s="6"/>
      <c r="DI1380" s="6"/>
      <c r="DJ1380" s="6"/>
      <c r="DK1380" s="6"/>
      <c r="DL1380" s="6"/>
      <c r="DM1380" s="6"/>
      <c r="DN1380" s="6"/>
      <c r="DO1380" s="6"/>
      <c r="DP1380" s="6"/>
      <c r="DQ1380" s="6"/>
      <c r="DR1380" s="6"/>
      <c r="DS1380" s="6"/>
      <c r="DT1380" s="6"/>
      <c r="DU1380" s="6"/>
      <c r="DV1380" s="6"/>
      <c r="DW1380" s="6"/>
      <c r="DX1380" s="6"/>
      <c r="DY1380" s="6"/>
      <c r="DZ1380" s="6"/>
      <c r="EA1380" s="6"/>
      <c r="EB1380" s="6"/>
      <c r="EC1380" s="6"/>
      <c r="ED1380" s="6"/>
      <c r="EE1380" s="6"/>
      <c r="EF1380" s="6"/>
      <c r="EG1380" s="6"/>
      <c r="EH1380" s="6"/>
      <c r="EI1380" s="6"/>
      <c r="EJ1380" s="6"/>
      <c r="EK1380" s="6"/>
      <c r="EL1380" s="6"/>
      <c r="EM1380" s="6"/>
      <c r="EN1380" s="6"/>
      <c r="EO1380" s="6"/>
      <c r="EP1380" s="6"/>
      <c r="EQ1380" s="6"/>
      <c r="ER1380" s="6"/>
      <c r="ES1380" s="6"/>
      <c r="ET1380" s="6"/>
      <c r="EU1380" s="6"/>
      <c r="EV1380" s="6"/>
      <c r="EW1380" s="6"/>
      <c r="EX1380" s="6"/>
      <c r="EY1380" s="6"/>
      <c r="EZ1380" s="6"/>
      <c r="FA1380" s="6"/>
      <c r="FB1380" s="6"/>
      <c r="FC1380" s="6"/>
      <c r="FD1380" s="6"/>
      <c r="FE1380" s="6"/>
      <c r="FF1380" s="6"/>
      <c r="FG1380" s="6"/>
      <c r="FH1380" s="6"/>
      <c r="FI1380" s="6"/>
      <c r="FJ1380" s="6"/>
      <c r="FK1380" s="6"/>
      <c r="FL1380" s="6"/>
      <c r="FM1380" s="6"/>
      <c r="FN1380" s="6"/>
      <c r="FO1380" s="6"/>
      <c r="FP1380" s="6"/>
      <c r="FQ1380" s="6"/>
      <c r="FR1380" s="6"/>
      <c r="FS1380" s="6"/>
      <c r="FT1380" s="6"/>
      <c r="FU1380" s="6"/>
      <c r="FV1380" s="6"/>
      <c r="FW1380" s="6"/>
      <c r="FX1380" s="6"/>
      <c r="FY1380" s="6"/>
      <c r="FZ1380" s="6"/>
      <c r="GA1380" s="6"/>
      <c r="GB1380" s="6"/>
      <c r="GC1380" s="6"/>
      <c r="GD1380" s="6"/>
      <c r="GE1380" s="6"/>
      <c r="GF1380" s="6"/>
      <c r="GG1380" s="6"/>
      <c r="GH1380" s="6"/>
      <c r="GI1380" s="6"/>
      <c r="GJ1380" s="6"/>
      <c r="GK1380" s="6"/>
      <c r="GL1380" s="6"/>
      <c r="GM1380" s="6"/>
      <c r="GN1380" s="6"/>
      <c r="GO1380" s="6"/>
      <c r="GP1380" s="6"/>
      <c r="GQ1380" s="6"/>
      <c r="GR1380" s="6"/>
      <c r="GS1380" s="6"/>
      <c r="GT1380" s="6"/>
      <c r="GU1380" s="6"/>
      <c r="GV1380" s="6"/>
      <c r="GW1380" s="6"/>
      <c r="GX1380" s="6"/>
      <c r="GY1380" s="6"/>
      <c r="GZ1380" s="6"/>
    </row>
    <row r="1381" spans="1:208" x14ac:dyDescent="0.15">
      <c r="A1381" s="153">
        <f t="shared" si="397"/>
        <v>43997</v>
      </c>
      <c r="B1381" s="23" t="str">
        <f t="shared" ca="1" si="407"/>
        <v>n.d</v>
      </c>
      <c r="C1381" s="18">
        <f t="shared" si="398"/>
        <v>142000</v>
      </c>
      <c r="D1381" s="17">
        <f ca="1">IF(A1381&lt;$B$1,VLOOKUP(A1381,[1]DI!$A$4:$B$15000,2,FALSE),0)</f>
        <v>0</v>
      </c>
      <c r="E1381" s="18">
        <f t="shared" ca="1" si="392"/>
        <v>1</v>
      </c>
      <c r="F1381" s="18">
        <f ca="1">(TRUNC(PRODUCT($E$12:$E1380),16))</f>
        <v>1.19285434303586</v>
      </c>
      <c r="G1381" s="18">
        <f t="shared" ca="1" si="391"/>
        <v>1.19285434303586</v>
      </c>
      <c r="H1381" s="18">
        <f t="shared" ca="1" si="393"/>
        <v>1</v>
      </c>
      <c r="I1381" s="17">
        <f t="shared" si="399"/>
        <v>0.03</v>
      </c>
      <c r="J1381" s="5">
        <f t="shared" si="400"/>
        <v>43906</v>
      </c>
      <c r="K1381" s="2">
        <f t="shared" si="401"/>
        <v>61</v>
      </c>
      <c r="L1381" s="27">
        <f t="shared" si="402"/>
        <v>61</v>
      </c>
      <c r="M1381" s="14">
        <f t="shared" si="394"/>
        <v>1.0071807660000001</v>
      </c>
      <c r="N1381" s="14">
        <f t="shared" ca="1" si="395"/>
        <v>1.0071807660000001</v>
      </c>
      <c r="O1381" s="27">
        <f t="shared" si="408"/>
        <v>0</v>
      </c>
      <c r="P1381" s="18">
        <f t="shared" ca="1" si="396"/>
        <v>1019.668772</v>
      </c>
      <c r="Q1381" s="3">
        <f t="shared" si="403"/>
        <v>0</v>
      </c>
      <c r="R1381" s="4" t="str">
        <f t="shared" si="404"/>
        <v>A+J=</v>
      </c>
      <c r="S1381" s="5">
        <f t="shared" si="405"/>
        <v>44089</v>
      </c>
      <c r="T1381" s="8">
        <f t="shared" si="406"/>
        <v>0</v>
      </c>
      <c r="U1381" s="7"/>
      <c r="V1381" s="7"/>
      <c r="W1381" s="7"/>
      <c r="X1381" s="8"/>
      <c r="Y1381" s="6"/>
      <c r="Z1381" s="7"/>
      <c r="AA1381" s="8"/>
      <c r="AB1381" s="8"/>
      <c r="AC1381" s="8"/>
      <c r="AD1381" s="7"/>
      <c r="AE1381" s="9"/>
      <c r="AF1381" s="7"/>
      <c r="AG1381" s="7"/>
      <c r="AH1381" s="6"/>
      <c r="AI1381" s="6"/>
      <c r="AJ1381" s="6"/>
      <c r="AK1381" s="6"/>
      <c r="AL1381" s="6"/>
      <c r="AM1381" s="6"/>
      <c r="AN1381" s="6"/>
      <c r="AO1381" s="6"/>
      <c r="AP1381" s="6"/>
      <c r="AQ1381" s="6"/>
      <c r="AR1381" s="6"/>
      <c r="AS1381" s="6"/>
      <c r="AT1381" s="6"/>
      <c r="AU1381" s="6"/>
      <c r="AV1381" s="6"/>
      <c r="AW1381" s="6"/>
      <c r="AX1381" s="6"/>
      <c r="AY1381" s="6"/>
      <c r="AZ1381" s="6"/>
      <c r="BA1381" s="6"/>
      <c r="BB1381" s="6"/>
      <c r="BC1381" s="6"/>
      <c r="BD1381" s="6"/>
      <c r="BE1381" s="6"/>
      <c r="BF1381" s="6"/>
      <c r="BG1381" s="6"/>
      <c r="BH1381" s="6"/>
      <c r="BI1381" s="6"/>
      <c r="BJ1381" s="6"/>
      <c r="BK1381" s="6"/>
      <c r="BL1381" s="6"/>
      <c r="BM1381" s="6"/>
      <c r="BN1381" s="6"/>
      <c r="BO1381" s="6"/>
      <c r="BP1381" s="6"/>
      <c r="BQ1381" s="6"/>
      <c r="BR1381" s="6"/>
      <c r="BS1381" s="6"/>
      <c r="BT1381" s="6"/>
      <c r="BU1381" s="6"/>
      <c r="BV1381" s="6"/>
      <c r="BW1381" s="6"/>
      <c r="BX1381" s="6"/>
      <c r="BY1381" s="6"/>
      <c r="BZ1381" s="6"/>
      <c r="CA1381" s="6"/>
      <c r="CB1381" s="6"/>
      <c r="CC1381" s="6"/>
      <c r="CD1381" s="6"/>
      <c r="CE1381" s="6"/>
      <c r="CF1381" s="6"/>
      <c r="CG1381" s="6"/>
      <c r="CH1381" s="6"/>
      <c r="CI1381" s="6"/>
      <c r="CJ1381" s="6"/>
      <c r="CK1381" s="6"/>
      <c r="CL1381" s="6"/>
      <c r="CM1381" s="6"/>
      <c r="CN1381" s="6"/>
      <c r="CO1381" s="6"/>
      <c r="CP1381" s="6"/>
      <c r="CQ1381" s="6"/>
      <c r="CR1381" s="6"/>
      <c r="CS1381" s="6"/>
      <c r="CT1381" s="6"/>
      <c r="CU1381" s="6"/>
      <c r="CV1381" s="6"/>
      <c r="CW1381" s="6"/>
      <c r="CX1381" s="6"/>
      <c r="CY1381" s="6"/>
      <c r="CZ1381" s="6"/>
      <c r="DA1381" s="6"/>
      <c r="DB1381" s="6"/>
      <c r="DC1381" s="6"/>
      <c r="DD1381" s="6"/>
      <c r="DE1381" s="6"/>
      <c r="DF1381" s="6"/>
      <c r="DG1381" s="6"/>
      <c r="DH1381" s="6"/>
      <c r="DI1381" s="6"/>
      <c r="DJ1381" s="6"/>
      <c r="DK1381" s="6"/>
      <c r="DL1381" s="6"/>
      <c r="DM1381" s="6"/>
      <c r="DN1381" s="6"/>
      <c r="DO1381" s="6"/>
      <c r="DP1381" s="6"/>
      <c r="DQ1381" s="6"/>
      <c r="DR1381" s="6"/>
      <c r="DS1381" s="6"/>
      <c r="DT1381" s="6"/>
      <c r="DU1381" s="6"/>
      <c r="DV1381" s="6"/>
      <c r="DW1381" s="6"/>
      <c r="DX1381" s="6"/>
      <c r="DY1381" s="6"/>
      <c r="DZ1381" s="6"/>
      <c r="EA1381" s="6"/>
      <c r="EB1381" s="6"/>
      <c r="EC1381" s="6"/>
      <c r="ED1381" s="6"/>
      <c r="EE1381" s="6"/>
      <c r="EF1381" s="6"/>
      <c r="EG1381" s="6"/>
      <c r="EH1381" s="6"/>
      <c r="EI1381" s="6"/>
      <c r="EJ1381" s="6"/>
      <c r="EK1381" s="6"/>
      <c r="EL1381" s="6"/>
      <c r="EM1381" s="6"/>
      <c r="EN1381" s="6"/>
      <c r="EO1381" s="6"/>
      <c r="EP1381" s="6"/>
      <c r="EQ1381" s="6"/>
      <c r="ER1381" s="6"/>
      <c r="ES1381" s="6"/>
      <c r="ET1381" s="6"/>
      <c r="EU1381" s="6"/>
      <c r="EV1381" s="6"/>
      <c r="EW1381" s="6"/>
      <c r="EX1381" s="6"/>
      <c r="EY1381" s="6"/>
      <c r="EZ1381" s="6"/>
      <c r="FA1381" s="6"/>
      <c r="FB1381" s="6"/>
      <c r="FC1381" s="6"/>
      <c r="FD1381" s="6"/>
      <c r="FE1381" s="6"/>
      <c r="FF1381" s="6"/>
      <c r="FG1381" s="6"/>
      <c r="FH1381" s="6"/>
      <c r="FI1381" s="6"/>
      <c r="FJ1381" s="6"/>
      <c r="FK1381" s="6"/>
      <c r="FL1381" s="6"/>
      <c r="FM1381" s="6"/>
      <c r="FN1381" s="6"/>
      <c r="FO1381" s="6"/>
      <c r="FP1381" s="6"/>
      <c r="FQ1381" s="6"/>
      <c r="FR1381" s="6"/>
      <c r="FS1381" s="6"/>
      <c r="FT1381" s="6"/>
      <c r="FU1381" s="6"/>
      <c r="FV1381" s="6"/>
      <c r="FW1381" s="6"/>
      <c r="FX1381" s="6"/>
      <c r="FY1381" s="6"/>
      <c r="FZ1381" s="6"/>
      <c r="GA1381" s="6"/>
      <c r="GB1381" s="6"/>
      <c r="GC1381" s="6"/>
      <c r="GD1381" s="6"/>
      <c r="GE1381" s="6"/>
      <c r="GF1381" s="6"/>
      <c r="GG1381" s="6"/>
      <c r="GH1381" s="6"/>
      <c r="GI1381" s="6"/>
      <c r="GJ1381" s="6"/>
      <c r="GK1381" s="6"/>
      <c r="GL1381" s="6"/>
      <c r="GM1381" s="6"/>
      <c r="GN1381" s="6"/>
      <c r="GO1381" s="6"/>
      <c r="GP1381" s="6"/>
      <c r="GQ1381" s="6"/>
      <c r="GR1381" s="6"/>
      <c r="GS1381" s="6"/>
      <c r="GT1381" s="6"/>
      <c r="GU1381" s="6"/>
      <c r="GV1381" s="6"/>
      <c r="GW1381" s="6"/>
      <c r="GX1381" s="6"/>
      <c r="GY1381" s="6"/>
      <c r="GZ1381" s="6"/>
    </row>
    <row r="1382" spans="1:208" x14ac:dyDescent="0.15">
      <c r="A1382" s="153">
        <f t="shared" si="397"/>
        <v>43998</v>
      </c>
      <c r="B1382" s="23" t="str">
        <f t="shared" ca="1" si="407"/>
        <v>n.d</v>
      </c>
      <c r="C1382" s="18">
        <f t="shared" si="398"/>
        <v>142000</v>
      </c>
      <c r="D1382" s="17">
        <f ca="1">IF(A1382&lt;$B$1,VLOOKUP(A1382,[1]DI!$A$4:$B$15000,2,FALSE),0)</f>
        <v>0</v>
      </c>
      <c r="E1382" s="18">
        <f t="shared" ca="1" si="392"/>
        <v>1</v>
      </c>
      <c r="F1382" s="18">
        <f ca="1">(TRUNC(PRODUCT($E$12:$E1381),16))</f>
        <v>1.19285434303586</v>
      </c>
      <c r="G1382" s="18">
        <f t="shared" ca="1" si="391"/>
        <v>1.19285434303586</v>
      </c>
      <c r="H1382" s="18">
        <f t="shared" ca="1" si="393"/>
        <v>1</v>
      </c>
      <c r="I1382" s="17">
        <f t="shared" si="399"/>
        <v>0.03</v>
      </c>
      <c r="J1382" s="5">
        <f t="shared" si="400"/>
        <v>43906</v>
      </c>
      <c r="K1382" s="2">
        <f t="shared" si="401"/>
        <v>62</v>
      </c>
      <c r="L1382" s="27">
        <f t="shared" si="402"/>
        <v>62</v>
      </c>
      <c r="M1382" s="14">
        <f t="shared" si="394"/>
        <v>1.007298912</v>
      </c>
      <c r="N1382" s="14">
        <f t="shared" ca="1" si="395"/>
        <v>1.007298912</v>
      </c>
      <c r="O1382" s="27">
        <f t="shared" si="408"/>
        <v>0</v>
      </c>
      <c r="P1382" s="18">
        <f t="shared" ca="1" si="396"/>
        <v>1036.445504</v>
      </c>
      <c r="Q1382" s="3">
        <f t="shared" si="403"/>
        <v>0</v>
      </c>
      <c r="R1382" s="4" t="str">
        <f t="shared" si="404"/>
        <v>A+J=</v>
      </c>
      <c r="S1382" s="5">
        <f t="shared" si="405"/>
        <v>44089</v>
      </c>
      <c r="T1382" s="8">
        <f t="shared" si="406"/>
        <v>0</v>
      </c>
      <c r="U1382" s="7"/>
      <c r="V1382" s="7"/>
      <c r="W1382" s="7"/>
      <c r="X1382" s="8"/>
      <c r="Y1382" s="6"/>
      <c r="Z1382" s="7"/>
      <c r="AA1382" s="8"/>
      <c r="AB1382" s="8"/>
      <c r="AC1382" s="8"/>
      <c r="AD1382" s="7"/>
      <c r="AE1382" s="9"/>
      <c r="AF1382" s="7"/>
      <c r="AG1382" s="7"/>
      <c r="AH1382" s="6"/>
      <c r="AI1382" s="6"/>
      <c r="AJ1382" s="6"/>
      <c r="AK1382" s="6"/>
      <c r="AL1382" s="6"/>
      <c r="AM1382" s="6"/>
      <c r="AN1382" s="6"/>
      <c r="AO1382" s="6"/>
      <c r="AP1382" s="6"/>
      <c r="AQ1382" s="6"/>
      <c r="AR1382" s="6"/>
      <c r="AS1382" s="6"/>
      <c r="AT1382" s="6"/>
      <c r="AU1382" s="6"/>
      <c r="AV1382" s="6"/>
      <c r="AW1382" s="6"/>
      <c r="AX1382" s="6"/>
      <c r="AY1382" s="6"/>
      <c r="AZ1382" s="6"/>
      <c r="BA1382" s="6"/>
      <c r="BB1382" s="6"/>
      <c r="BC1382" s="6"/>
      <c r="BD1382" s="6"/>
      <c r="BE1382" s="6"/>
      <c r="BF1382" s="6"/>
      <c r="BG1382" s="6"/>
      <c r="BH1382" s="6"/>
      <c r="BI1382" s="6"/>
      <c r="BJ1382" s="6"/>
      <c r="BK1382" s="6"/>
      <c r="BL1382" s="6"/>
      <c r="BM1382" s="6"/>
      <c r="BN1382" s="6"/>
      <c r="BO1382" s="6"/>
      <c r="BP1382" s="6"/>
      <c r="BQ1382" s="6"/>
      <c r="BR1382" s="6"/>
      <c r="BS1382" s="6"/>
      <c r="BT1382" s="6"/>
      <c r="BU1382" s="6"/>
      <c r="BV1382" s="6"/>
      <c r="BW1382" s="6"/>
      <c r="BX1382" s="6"/>
      <c r="BY1382" s="6"/>
      <c r="BZ1382" s="6"/>
      <c r="CA1382" s="6"/>
      <c r="CB1382" s="6"/>
      <c r="CC1382" s="6"/>
      <c r="CD1382" s="6"/>
      <c r="CE1382" s="6"/>
      <c r="CF1382" s="6"/>
      <c r="CG1382" s="6"/>
      <c r="CH1382" s="6"/>
      <c r="CI1382" s="6"/>
      <c r="CJ1382" s="6"/>
      <c r="CK1382" s="6"/>
      <c r="CL1382" s="6"/>
      <c r="CM1382" s="6"/>
      <c r="CN1382" s="6"/>
      <c r="CO1382" s="6"/>
      <c r="CP1382" s="6"/>
      <c r="CQ1382" s="6"/>
      <c r="CR1382" s="6"/>
      <c r="CS1382" s="6"/>
      <c r="CT1382" s="6"/>
      <c r="CU1382" s="6"/>
      <c r="CV1382" s="6"/>
      <c r="CW1382" s="6"/>
      <c r="CX1382" s="6"/>
      <c r="CY1382" s="6"/>
      <c r="CZ1382" s="6"/>
      <c r="DA1382" s="6"/>
      <c r="DB1382" s="6"/>
      <c r="DC1382" s="6"/>
      <c r="DD1382" s="6"/>
      <c r="DE1382" s="6"/>
      <c r="DF1382" s="6"/>
      <c r="DG1382" s="6"/>
      <c r="DH1382" s="6"/>
      <c r="DI1382" s="6"/>
      <c r="DJ1382" s="6"/>
      <c r="DK1382" s="6"/>
      <c r="DL1382" s="6"/>
      <c r="DM1382" s="6"/>
      <c r="DN1382" s="6"/>
      <c r="DO1382" s="6"/>
      <c r="DP1382" s="6"/>
      <c r="DQ1382" s="6"/>
      <c r="DR1382" s="6"/>
      <c r="DS1382" s="6"/>
      <c r="DT1382" s="6"/>
      <c r="DU1382" s="6"/>
      <c r="DV1382" s="6"/>
      <c r="DW1382" s="6"/>
      <c r="DX1382" s="6"/>
      <c r="DY1382" s="6"/>
      <c r="DZ1382" s="6"/>
      <c r="EA1382" s="6"/>
      <c r="EB1382" s="6"/>
      <c r="EC1382" s="6"/>
      <c r="ED1382" s="6"/>
      <c r="EE1382" s="6"/>
      <c r="EF1382" s="6"/>
      <c r="EG1382" s="6"/>
      <c r="EH1382" s="6"/>
      <c r="EI1382" s="6"/>
      <c r="EJ1382" s="6"/>
      <c r="EK1382" s="6"/>
      <c r="EL1382" s="6"/>
      <c r="EM1382" s="6"/>
      <c r="EN1382" s="6"/>
      <c r="EO1382" s="6"/>
      <c r="EP1382" s="6"/>
      <c r="EQ1382" s="6"/>
      <c r="ER1382" s="6"/>
      <c r="ES1382" s="6"/>
      <c r="ET1382" s="6"/>
      <c r="EU1382" s="6"/>
      <c r="EV1382" s="6"/>
      <c r="EW1382" s="6"/>
      <c r="EX1382" s="6"/>
      <c r="EY1382" s="6"/>
      <c r="EZ1382" s="6"/>
      <c r="FA1382" s="6"/>
      <c r="FB1382" s="6"/>
      <c r="FC1382" s="6"/>
      <c r="FD1382" s="6"/>
      <c r="FE1382" s="6"/>
      <c r="FF1382" s="6"/>
      <c r="FG1382" s="6"/>
      <c r="FH1382" s="6"/>
      <c r="FI1382" s="6"/>
      <c r="FJ1382" s="6"/>
      <c r="FK1382" s="6"/>
      <c r="FL1382" s="6"/>
      <c r="FM1382" s="6"/>
      <c r="FN1382" s="6"/>
      <c r="FO1382" s="6"/>
      <c r="FP1382" s="6"/>
      <c r="FQ1382" s="6"/>
      <c r="FR1382" s="6"/>
      <c r="FS1382" s="6"/>
      <c r="FT1382" s="6"/>
      <c r="FU1382" s="6"/>
      <c r="FV1382" s="6"/>
      <c r="FW1382" s="6"/>
      <c r="FX1382" s="6"/>
      <c r="FY1382" s="6"/>
      <c r="FZ1382" s="6"/>
      <c r="GA1382" s="6"/>
      <c r="GB1382" s="6"/>
      <c r="GC1382" s="6"/>
      <c r="GD1382" s="6"/>
      <c r="GE1382" s="6"/>
      <c r="GF1382" s="6"/>
      <c r="GG1382" s="6"/>
      <c r="GH1382" s="6"/>
      <c r="GI1382" s="6"/>
      <c r="GJ1382" s="6"/>
      <c r="GK1382" s="6"/>
      <c r="GL1382" s="6"/>
      <c r="GM1382" s="6"/>
      <c r="GN1382" s="6"/>
      <c r="GO1382" s="6"/>
      <c r="GP1382" s="6"/>
      <c r="GQ1382" s="6"/>
      <c r="GR1382" s="6"/>
      <c r="GS1382" s="6"/>
      <c r="GT1382" s="6"/>
      <c r="GU1382" s="6"/>
      <c r="GV1382" s="6"/>
      <c r="GW1382" s="6"/>
      <c r="GX1382" s="6"/>
      <c r="GY1382" s="6"/>
      <c r="GZ1382" s="6"/>
    </row>
    <row r="1383" spans="1:208" x14ac:dyDescent="0.15">
      <c r="A1383" s="153">
        <f t="shared" si="397"/>
        <v>43999</v>
      </c>
      <c r="B1383" s="23" t="str">
        <f t="shared" ca="1" si="407"/>
        <v>n.d</v>
      </c>
      <c r="C1383" s="18">
        <f t="shared" si="398"/>
        <v>142000</v>
      </c>
      <c r="D1383" s="17">
        <f ca="1">IF(A1383&lt;$B$1,VLOOKUP(A1383,[1]DI!$A$4:$B$15000,2,FALSE),0)</f>
        <v>0</v>
      </c>
      <c r="E1383" s="18">
        <f t="shared" ca="1" si="392"/>
        <v>1</v>
      </c>
      <c r="F1383" s="18">
        <f ca="1">(TRUNC(PRODUCT($E$12:$E1382),16))</f>
        <v>1.19285434303586</v>
      </c>
      <c r="G1383" s="18">
        <f t="shared" ca="1" si="391"/>
        <v>1.19285434303586</v>
      </c>
      <c r="H1383" s="18">
        <f t="shared" ca="1" si="393"/>
        <v>1</v>
      </c>
      <c r="I1383" s="17">
        <f t="shared" si="399"/>
        <v>0.03</v>
      </c>
      <c r="J1383" s="5">
        <f t="shared" si="400"/>
        <v>43906</v>
      </c>
      <c r="K1383" s="2">
        <f t="shared" si="401"/>
        <v>63</v>
      </c>
      <c r="L1383" s="27">
        <f t="shared" si="402"/>
        <v>63</v>
      </c>
      <c r="M1383" s="14">
        <f t="shared" si="394"/>
        <v>1.007417072</v>
      </c>
      <c r="N1383" s="14">
        <f t="shared" ca="1" si="395"/>
        <v>1.007417072</v>
      </c>
      <c r="O1383" s="27">
        <f t="shared" si="408"/>
        <v>0</v>
      </c>
      <c r="P1383" s="18">
        <f t="shared" ca="1" si="396"/>
        <v>1053.224224</v>
      </c>
      <c r="Q1383" s="3">
        <f t="shared" si="403"/>
        <v>0</v>
      </c>
      <c r="R1383" s="4" t="str">
        <f t="shared" si="404"/>
        <v>A+J=</v>
      </c>
      <c r="S1383" s="5">
        <f t="shared" si="405"/>
        <v>44089</v>
      </c>
      <c r="T1383" s="8">
        <f t="shared" si="406"/>
        <v>0</v>
      </c>
      <c r="U1383" s="7"/>
      <c r="V1383" s="7"/>
      <c r="W1383" s="7"/>
      <c r="X1383" s="8"/>
      <c r="Y1383" s="6"/>
      <c r="Z1383" s="7"/>
      <c r="AA1383" s="8"/>
      <c r="AB1383" s="8"/>
      <c r="AC1383" s="8"/>
      <c r="AD1383" s="7"/>
      <c r="AE1383" s="9"/>
      <c r="AF1383" s="7"/>
      <c r="AG1383" s="7"/>
      <c r="AH1383" s="6"/>
      <c r="AI1383" s="6"/>
      <c r="AJ1383" s="6"/>
      <c r="AK1383" s="6"/>
      <c r="AL1383" s="6"/>
      <c r="AM1383" s="6"/>
      <c r="AN1383" s="6"/>
      <c r="AO1383" s="6"/>
      <c r="AP1383" s="6"/>
      <c r="AQ1383" s="6"/>
      <c r="AR1383" s="6"/>
      <c r="AS1383" s="6"/>
      <c r="AT1383" s="6"/>
      <c r="AU1383" s="6"/>
      <c r="AV1383" s="6"/>
      <c r="AW1383" s="6"/>
      <c r="AX1383" s="6"/>
      <c r="AY1383" s="6"/>
      <c r="AZ1383" s="6"/>
      <c r="BA1383" s="6"/>
      <c r="BB1383" s="6"/>
      <c r="BC1383" s="6"/>
      <c r="BD1383" s="6"/>
      <c r="BE1383" s="6"/>
      <c r="BF1383" s="6"/>
      <c r="BG1383" s="6"/>
      <c r="BH1383" s="6"/>
      <c r="BI1383" s="6"/>
      <c r="BJ1383" s="6"/>
      <c r="BK1383" s="6"/>
      <c r="BL1383" s="6"/>
      <c r="BM1383" s="6"/>
      <c r="BN1383" s="6"/>
      <c r="BO1383" s="6"/>
      <c r="BP1383" s="6"/>
      <c r="BQ1383" s="6"/>
      <c r="BR1383" s="6"/>
      <c r="BS1383" s="6"/>
      <c r="BT1383" s="6"/>
      <c r="BU1383" s="6"/>
      <c r="BV1383" s="6"/>
      <c r="BW1383" s="6"/>
      <c r="BX1383" s="6"/>
      <c r="BY1383" s="6"/>
      <c r="BZ1383" s="6"/>
      <c r="CA1383" s="6"/>
      <c r="CB1383" s="6"/>
      <c r="CC1383" s="6"/>
      <c r="CD1383" s="6"/>
      <c r="CE1383" s="6"/>
      <c r="CF1383" s="6"/>
      <c r="CG1383" s="6"/>
      <c r="CH1383" s="6"/>
      <c r="CI1383" s="6"/>
      <c r="CJ1383" s="6"/>
      <c r="CK1383" s="6"/>
      <c r="CL1383" s="6"/>
      <c r="CM1383" s="6"/>
      <c r="CN1383" s="6"/>
      <c r="CO1383" s="6"/>
      <c r="CP1383" s="6"/>
      <c r="CQ1383" s="6"/>
      <c r="CR1383" s="6"/>
      <c r="CS1383" s="6"/>
      <c r="CT1383" s="6"/>
      <c r="CU1383" s="6"/>
      <c r="CV1383" s="6"/>
      <c r="CW1383" s="6"/>
      <c r="CX1383" s="6"/>
      <c r="CY1383" s="6"/>
      <c r="CZ1383" s="6"/>
      <c r="DA1383" s="6"/>
      <c r="DB1383" s="6"/>
      <c r="DC1383" s="6"/>
      <c r="DD1383" s="6"/>
      <c r="DE1383" s="6"/>
      <c r="DF1383" s="6"/>
      <c r="DG1383" s="6"/>
      <c r="DH1383" s="6"/>
      <c r="DI1383" s="6"/>
      <c r="DJ1383" s="6"/>
      <c r="DK1383" s="6"/>
      <c r="DL1383" s="6"/>
      <c r="DM1383" s="6"/>
      <c r="DN1383" s="6"/>
      <c r="DO1383" s="6"/>
      <c r="DP1383" s="6"/>
      <c r="DQ1383" s="6"/>
      <c r="DR1383" s="6"/>
      <c r="DS1383" s="6"/>
      <c r="DT1383" s="6"/>
      <c r="DU1383" s="6"/>
      <c r="DV1383" s="6"/>
      <c r="DW1383" s="6"/>
      <c r="DX1383" s="6"/>
      <c r="DY1383" s="6"/>
      <c r="DZ1383" s="6"/>
      <c r="EA1383" s="6"/>
      <c r="EB1383" s="6"/>
      <c r="EC1383" s="6"/>
      <c r="ED1383" s="6"/>
      <c r="EE1383" s="6"/>
      <c r="EF1383" s="6"/>
      <c r="EG1383" s="6"/>
      <c r="EH1383" s="6"/>
      <c r="EI1383" s="6"/>
      <c r="EJ1383" s="6"/>
      <c r="EK1383" s="6"/>
      <c r="EL1383" s="6"/>
      <c r="EM1383" s="6"/>
      <c r="EN1383" s="6"/>
      <c r="EO1383" s="6"/>
      <c r="EP1383" s="6"/>
      <c r="EQ1383" s="6"/>
      <c r="ER1383" s="6"/>
      <c r="ES1383" s="6"/>
      <c r="ET1383" s="6"/>
      <c r="EU1383" s="6"/>
      <c r="EV1383" s="6"/>
      <c r="EW1383" s="6"/>
      <c r="EX1383" s="6"/>
      <c r="EY1383" s="6"/>
      <c r="EZ1383" s="6"/>
      <c r="FA1383" s="6"/>
      <c r="FB1383" s="6"/>
      <c r="FC1383" s="6"/>
      <c r="FD1383" s="6"/>
      <c r="FE1383" s="6"/>
      <c r="FF1383" s="6"/>
      <c r="FG1383" s="6"/>
      <c r="FH1383" s="6"/>
      <c r="FI1383" s="6"/>
      <c r="FJ1383" s="6"/>
      <c r="FK1383" s="6"/>
      <c r="FL1383" s="6"/>
      <c r="FM1383" s="6"/>
      <c r="FN1383" s="6"/>
      <c r="FO1383" s="6"/>
      <c r="FP1383" s="6"/>
      <c r="FQ1383" s="6"/>
      <c r="FR1383" s="6"/>
      <c r="FS1383" s="6"/>
      <c r="FT1383" s="6"/>
      <c r="FU1383" s="6"/>
      <c r="FV1383" s="6"/>
      <c r="FW1383" s="6"/>
      <c r="FX1383" s="6"/>
      <c r="FY1383" s="6"/>
      <c r="FZ1383" s="6"/>
      <c r="GA1383" s="6"/>
      <c r="GB1383" s="6"/>
      <c r="GC1383" s="6"/>
      <c r="GD1383" s="6"/>
      <c r="GE1383" s="6"/>
      <c r="GF1383" s="6"/>
      <c r="GG1383" s="6"/>
      <c r="GH1383" s="6"/>
      <c r="GI1383" s="6"/>
      <c r="GJ1383" s="6"/>
      <c r="GK1383" s="6"/>
      <c r="GL1383" s="6"/>
      <c r="GM1383" s="6"/>
      <c r="GN1383" s="6"/>
      <c r="GO1383" s="6"/>
      <c r="GP1383" s="6"/>
      <c r="GQ1383" s="6"/>
      <c r="GR1383" s="6"/>
      <c r="GS1383" s="6"/>
      <c r="GT1383" s="6"/>
      <c r="GU1383" s="6"/>
      <c r="GV1383" s="6"/>
      <c r="GW1383" s="6"/>
      <c r="GX1383" s="6"/>
      <c r="GY1383" s="6"/>
      <c r="GZ1383" s="6"/>
    </row>
    <row r="1384" spans="1:208" x14ac:dyDescent="0.15">
      <c r="A1384" s="153">
        <f t="shared" si="397"/>
        <v>44000</v>
      </c>
      <c r="B1384" s="23" t="str">
        <f t="shared" ca="1" si="407"/>
        <v>n.d</v>
      </c>
      <c r="C1384" s="18">
        <f t="shared" si="398"/>
        <v>142000</v>
      </c>
      <c r="D1384" s="17">
        <f ca="1">IF(A1384&lt;$B$1,VLOOKUP(A1384,[1]DI!$A$4:$B$15000,2,FALSE),0)</f>
        <v>0</v>
      </c>
      <c r="E1384" s="18">
        <f t="shared" ca="1" si="392"/>
        <v>1</v>
      </c>
      <c r="F1384" s="18">
        <f ca="1">(TRUNC(PRODUCT($E$12:$E1383),16))</f>
        <v>1.19285434303586</v>
      </c>
      <c r="G1384" s="18">
        <f t="shared" ca="1" si="391"/>
        <v>1.19285434303586</v>
      </c>
      <c r="H1384" s="18">
        <f t="shared" ca="1" si="393"/>
        <v>1</v>
      </c>
      <c r="I1384" s="17">
        <f t="shared" si="399"/>
        <v>0.03</v>
      </c>
      <c r="J1384" s="5">
        <f t="shared" si="400"/>
        <v>43906</v>
      </c>
      <c r="K1384" s="2">
        <f t="shared" si="401"/>
        <v>64</v>
      </c>
      <c r="L1384" s="27">
        <f t="shared" si="402"/>
        <v>64</v>
      </c>
      <c r="M1384" s="14">
        <f t="shared" si="394"/>
        <v>1.007535246</v>
      </c>
      <c r="N1384" s="14">
        <f t="shared" ca="1" si="395"/>
        <v>1.007535246</v>
      </c>
      <c r="O1384" s="27">
        <f t="shared" si="408"/>
        <v>0</v>
      </c>
      <c r="P1384" s="18">
        <f t="shared" ca="1" si="396"/>
        <v>1070.0049320000001</v>
      </c>
      <c r="Q1384" s="3">
        <f t="shared" si="403"/>
        <v>0</v>
      </c>
      <c r="R1384" s="4" t="str">
        <f t="shared" si="404"/>
        <v>A+J=</v>
      </c>
      <c r="S1384" s="5">
        <f t="shared" si="405"/>
        <v>44089</v>
      </c>
      <c r="T1384" s="8">
        <f t="shared" si="406"/>
        <v>0</v>
      </c>
      <c r="U1384" s="7"/>
      <c r="V1384" s="7"/>
      <c r="W1384" s="7"/>
      <c r="X1384" s="8"/>
      <c r="Y1384" s="6"/>
      <c r="Z1384" s="7"/>
      <c r="AA1384" s="8"/>
      <c r="AB1384" s="8"/>
      <c r="AC1384" s="8"/>
      <c r="AD1384" s="7"/>
      <c r="AE1384" s="9"/>
      <c r="AF1384" s="7"/>
      <c r="AG1384" s="7"/>
      <c r="AH1384" s="6"/>
      <c r="AI1384" s="6"/>
      <c r="AJ1384" s="6"/>
      <c r="AK1384" s="6"/>
      <c r="AL1384" s="6"/>
      <c r="AM1384" s="6"/>
      <c r="AN1384" s="6"/>
      <c r="AO1384" s="6"/>
      <c r="AP1384" s="6"/>
      <c r="AQ1384" s="6"/>
      <c r="AR1384" s="6"/>
      <c r="AS1384" s="6"/>
      <c r="AT1384" s="6"/>
      <c r="AU1384" s="6"/>
      <c r="AV1384" s="6"/>
      <c r="AW1384" s="6"/>
      <c r="AX1384" s="6"/>
      <c r="AY1384" s="6"/>
      <c r="AZ1384" s="6"/>
      <c r="BA1384" s="6"/>
      <c r="BB1384" s="6"/>
      <c r="BC1384" s="6"/>
      <c r="BD1384" s="6"/>
      <c r="BE1384" s="6"/>
      <c r="BF1384" s="6"/>
      <c r="BG1384" s="6"/>
      <c r="BH1384" s="6"/>
      <c r="BI1384" s="6"/>
      <c r="BJ1384" s="6"/>
      <c r="BK1384" s="6"/>
      <c r="BL1384" s="6"/>
      <c r="BM1384" s="6"/>
      <c r="BN1384" s="6"/>
      <c r="BO1384" s="6"/>
      <c r="BP1384" s="6"/>
      <c r="BQ1384" s="6"/>
      <c r="BR1384" s="6"/>
      <c r="BS1384" s="6"/>
      <c r="BT1384" s="6"/>
      <c r="BU1384" s="6"/>
      <c r="BV1384" s="6"/>
      <c r="BW1384" s="6"/>
      <c r="BX1384" s="6"/>
      <c r="BY1384" s="6"/>
      <c r="BZ1384" s="6"/>
      <c r="CA1384" s="6"/>
      <c r="CB1384" s="6"/>
      <c r="CC1384" s="6"/>
      <c r="CD1384" s="6"/>
      <c r="CE1384" s="6"/>
      <c r="CF1384" s="6"/>
      <c r="CG1384" s="6"/>
      <c r="CH1384" s="6"/>
      <c r="CI1384" s="6"/>
      <c r="CJ1384" s="6"/>
      <c r="CK1384" s="6"/>
      <c r="CL1384" s="6"/>
      <c r="CM1384" s="6"/>
      <c r="CN1384" s="6"/>
      <c r="CO1384" s="6"/>
      <c r="CP1384" s="6"/>
      <c r="CQ1384" s="6"/>
      <c r="CR1384" s="6"/>
      <c r="CS1384" s="6"/>
      <c r="CT1384" s="6"/>
      <c r="CU1384" s="6"/>
      <c r="CV1384" s="6"/>
      <c r="CW1384" s="6"/>
      <c r="CX1384" s="6"/>
      <c r="CY1384" s="6"/>
      <c r="CZ1384" s="6"/>
      <c r="DA1384" s="6"/>
      <c r="DB1384" s="6"/>
      <c r="DC1384" s="6"/>
      <c r="DD1384" s="6"/>
      <c r="DE1384" s="6"/>
      <c r="DF1384" s="6"/>
      <c r="DG1384" s="6"/>
      <c r="DH1384" s="6"/>
      <c r="DI1384" s="6"/>
      <c r="DJ1384" s="6"/>
      <c r="DK1384" s="6"/>
      <c r="DL1384" s="6"/>
      <c r="DM1384" s="6"/>
      <c r="DN1384" s="6"/>
      <c r="DO1384" s="6"/>
      <c r="DP1384" s="6"/>
      <c r="DQ1384" s="6"/>
      <c r="DR1384" s="6"/>
      <c r="DS1384" s="6"/>
      <c r="DT1384" s="6"/>
      <c r="DU1384" s="6"/>
      <c r="DV1384" s="6"/>
      <c r="DW1384" s="6"/>
      <c r="DX1384" s="6"/>
      <c r="DY1384" s="6"/>
      <c r="DZ1384" s="6"/>
      <c r="EA1384" s="6"/>
      <c r="EB1384" s="6"/>
      <c r="EC1384" s="6"/>
      <c r="ED1384" s="6"/>
      <c r="EE1384" s="6"/>
      <c r="EF1384" s="6"/>
      <c r="EG1384" s="6"/>
      <c r="EH1384" s="6"/>
      <c r="EI1384" s="6"/>
      <c r="EJ1384" s="6"/>
      <c r="EK1384" s="6"/>
      <c r="EL1384" s="6"/>
      <c r="EM1384" s="6"/>
      <c r="EN1384" s="6"/>
      <c r="EO1384" s="6"/>
      <c r="EP1384" s="6"/>
      <c r="EQ1384" s="6"/>
      <c r="ER1384" s="6"/>
      <c r="ES1384" s="6"/>
      <c r="ET1384" s="6"/>
      <c r="EU1384" s="6"/>
      <c r="EV1384" s="6"/>
      <c r="EW1384" s="6"/>
      <c r="EX1384" s="6"/>
      <c r="EY1384" s="6"/>
      <c r="EZ1384" s="6"/>
      <c r="FA1384" s="6"/>
      <c r="FB1384" s="6"/>
      <c r="FC1384" s="6"/>
      <c r="FD1384" s="6"/>
      <c r="FE1384" s="6"/>
      <c r="FF1384" s="6"/>
      <c r="FG1384" s="6"/>
      <c r="FH1384" s="6"/>
      <c r="FI1384" s="6"/>
      <c r="FJ1384" s="6"/>
      <c r="FK1384" s="6"/>
      <c r="FL1384" s="6"/>
      <c r="FM1384" s="6"/>
      <c r="FN1384" s="6"/>
      <c r="FO1384" s="6"/>
      <c r="FP1384" s="6"/>
      <c r="FQ1384" s="6"/>
      <c r="FR1384" s="6"/>
      <c r="FS1384" s="6"/>
      <c r="FT1384" s="6"/>
      <c r="FU1384" s="6"/>
      <c r="FV1384" s="6"/>
      <c r="FW1384" s="6"/>
      <c r="FX1384" s="6"/>
      <c r="FY1384" s="6"/>
      <c r="FZ1384" s="6"/>
      <c r="GA1384" s="6"/>
      <c r="GB1384" s="6"/>
      <c r="GC1384" s="6"/>
      <c r="GD1384" s="6"/>
      <c r="GE1384" s="6"/>
      <c r="GF1384" s="6"/>
      <c r="GG1384" s="6"/>
      <c r="GH1384" s="6"/>
      <c r="GI1384" s="6"/>
      <c r="GJ1384" s="6"/>
      <c r="GK1384" s="6"/>
      <c r="GL1384" s="6"/>
      <c r="GM1384" s="6"/>
      <c r="GN1384" s="6"/>
      <c r="GO1384" s="6"/>
      <c r="GP1384" s="6"/>
      <c r="GQ1384" s="6"/>
      <c r="GR1384" s="6"/>
      <c r="GS1384" s="6"/>
      <c r="GT1384" s="6"/>
      <c r="GU1384" s="6"/>
      <c r="GV1384" s="6"/>
      <c r="GW1384" s="6"/>
      <c r="GX1384" s="6"/>
      <c r="GY1384" s="6"/>
      <c r="GZ1384" s="6"/>
    </row>
    <row r="1385" spans="1:208" x14ac:dyDescent="0.15">
      <c r="A1385" s="153">
        <f t="shared" si="397"/>
        <v>44001</v>
      </c>
      <c r="B1385" s="23" t="str">
        <f t="shared" ca="1" si="407"/>
        <v>n.d</v>
      </c>
      <c r="C1385" s="18">
        <f t="shared" si="398"/>
        <v>142000</v>
      </c>
      <c r="D1385" s="17">
        <f ca="1">IF(A1385&lt;$B$1,VLOOKUP(A1385,[1]DI!$A$4:$B$15000,2,FALSE),0)</f>
        <v>0</v>
      </c>
      <c r="E1385" s="18">
        <f t="shared" ca="1" si="392"/>
        <v>1</v>
      </c>
      <c r="F1385" s="18">
        <f ca="1">(TRUNC(PRODUCT($E$12:$E1384),16))</f>
        <v>1.19285434303586</v>
      </c>
      <c r="G1385" s="18">
        <f t="shared" ca="1" si="391"/>
        <v>1.19285434303586</v>
      </c>
      <c r="H1385" s="18">
        <f t="shared" ca="1" si="393"/>
        <v>1</v>
      </c>
      <c r="I1385" s="17">
        <f t="shared" si="399"/>
        <v>0.03</v>
      </c>
      <c r="J1385" s="5">
        <f t="shared" si="400"/>
        <v>43906</v>
      </c>
      <c r="K1385" s="2">
        <f t="shared" si="401"/>
        <v>65</v>
      </c>
      <c r="L1385" s="27">
        <f t="shared" si="402"/>
        <v>65</v>
      </c>
      <c r="M1385" s="14">
        <f t="shared" si="394"/>
        <v>1.007653433</v>
      </c>
      <c r="N1385" s="14">
        <f t="shared" ca="1" si="395"/>
        <v>1.007653433</v>
      </c>
      <c r="O1385" s="27">
        <f t="shared" si="408"/>
        <v>0</v>
      </c>
      <c r="P1385" s="18">
        <f t="shared" ca="1" si="396"/>
        <v>1086.7874859999999</v>
      </c>
      <c r="Q1385" s="3">
        <f t="shared" si="403"/>
        <v>0</v>
      </c>
      <c r="R1385" s="4" t="str">
        <f t="shared" si="404"/>
        <v>A+J=</v>
      </c>
      <c r="S1385" s="5">
        <f t="shared" si="405"/>
        <v>44089</v>
      </c>
      <c r="T1385" s="8">
        <f t="shared" si="406"/>
        <v>0</v>
      </c>
      <c r="U1385" s="7"/>
      <c r="V1385" s="7"/>
      <c r="W1385" s="7"/>
      <c r="X1385" s="8"/>
      <c r="Y1385" s="6"/>
      <c r="Z1385" s="7"/>
      <c r="AA1385" s="8"/>
      <c r="AB1385" s="8"/>
      <c r="AC1385" s="8"/>
      <c r="AD1385" s="7"/>
      <c r="AE1385" s="9"/>
      <c r="AF1385" s="7"/>
      <c r="AG1385" s="7"/>
      <c r="AH1385" s="6"/>
      <c r="AI1385" s="6"/>
      <c r="AJ1385" s="6"/>
      <c r="AK1385" s="6"/>
      <c r="AL1385" s="6"/>
      <c r="AM1385" s="6"/>
      <c r="AN1385" s="6"/>
      <c r="AO1385" s="6"/>
      <c r="AP1385" s="6"/>
      <c r="AQ1385" s="6"/>
      <c r="AR1385" s="6"/>
      <c r="AS1385" s="6"/>
      <c r="AT1385" s="6"/>
      <c r="AU1385" s="6"/>
      <c r="AV1385" s="6"/>
      <c r="AW1385" s="6"/>
      <c r="AX1385" s="6"/>
      <c r="AY1385" s="6"/>
      <c r="AZ1385" s="6"/>
      <c r="BA1385" s="6"/>
      <c r="BB1385" s="6"/>
      <c r="BC1385" s="6"/>
      <c r="BD1385" s="6"/>
      <c r="BE1385" s="6"/>
      <c r="BF1385" s="6"/>
      <c r="BG1385" s="6"/>
      <c r="BH1385" s="6"/>
      <c r="BI1385" s="6"/>
      <c r="BJ1385" s="6"/>
      <c r="BK1385" s="6"/>
      <c r="BL1385" s="6"/>
      <c r="BM1385" s="6"/>
      <c r="BN1385" s="6"/>
      <c r="BO1385" s="6"/>
      <c r="BP1385" s="6"/>
      <c r="BQ1385" s="6"/>
      <c r="BR1385" s="6"/>
      <c r="BS1385" s="6"/>
      <c r="BT1385" s="6"/>
      <c r="BU1385" s="6"/>
      <c r="BV1385" s="6"/>
      <c r="BW1385" s="6"/>
      <c r="BX1385" s="6"/>
      <c r="BY1385" s="6"/>
      <c r="BZ1385" s="6"/>
      <c r="CA1385" s="6"/>
      <c r="CB1385" s="6"/>
      <c r="CC1385" s="6"/>
      <c r="CD1385" s="6"/>
      <c r="CE1385" s="6"/>
      <c r="CF1385" s="6"/>
      <c r="CG1385" s="6"/>
      <c r="CH1385" s="6"/>
      <c r="CI1385" s="6"/>
      <c r="CJ1385" s="6"/>
      <c r="CK1385" s="6"/>
      <c r="CL1385" s="6"/>
      <c r="CM1385" s="6"/>
      <c r="CN1385" s="6"/>
      <c r="CO1385" s="6"/>
      <c r="CP1385" s="6"/>
      <c r="CQ1385" s="6"/>
      <c r="CR1385" s="6"/>
      <c r="CS1385" s="6"/>
      <c r="CT1385" s="6"/>
      <c r="CU1385" s="6"/>
      <c r="CV1385" s="6"/>
      <c r="CW1385" s="6"/>
      <c r="CX1385" s="6"/>
      <c r="CY1385" s="6"/>
      <c r="CZ1385" s="6"/>
      <c r="DA1385" s="6"/>
      <c r="DB1385" s="6"/>
      <c r="DC1385" s="6"/>
      <c r="DD1385" s="6"/>
      <c r="DE1385" s="6"/>
      <c r="DF1385" s="6"/>
      <c r="DG1385" s="6"/>
      <c r="DH1385" s="6"/>
      <c r="DI1385" s="6"/>
      <c r="DJ1385" s="6"/>
      <c r="DK1385" s="6"/>
      <c r="DL1385" s="6"/>
      <c r="DM1385" s="6"/>
      <c r="DN1385" s="6"/>
      <c r="DO1385" s="6"/>
      <c r="DP1385" s="6"/>
      <c r="DQ1385" s="6"/>
      <c r="DR1385" s="6"/>
      <c r="DS1385" s="6"/>
      <c r="DT1385" s="6"/>
      <c r="DU1385" s="6"/>
      <c r="DV1385" s="6"/>
      <c r="DW1385" s="6"/>
      <c r="DX1385" s="6"/>
      <c r="DY1385" s="6"/>
      <c r="DZ1385" s="6"/>
      <c r="EA1385" s="6"/>
      <c r="EB1385" s="6"/>
      <c r="EC1385" s="6"/>
      <c r="ED1385" s="6"/>
      <c r="EE1385" s="6"/>
      <c r="EF1385" s="6"/>
      <c r="EG1385" s="6"/>
      <c r="EH1385" s="6"/>
      <c r="EI1385" s="6"/>
      <c r="EJ1385" s="6"/>
      <c r="EK1385" s="6"/>
      <c r="EL1385" s="6"/>
      <c r="EM1385" s="6"/>
      <c r="EN1385" s="6"/>
      <c r="EO1385" s="6"/>
      <c r="EP1385" s="6"/>
      <c r="EQ1385" s="6"/>
      <c r="ER1385" s="6"/>
      <c r="ES1385" s="6"/>
      <c r="ET1385" s="6"/>
      <c r="EU1385" s="6"/>
      <c r="EV1385" s="6"/>
      <c r="EW1385" s="6"/>
      <c r="EX1385" s="6"/>
      <c r="EY1385" s="6"/>
      <c r="EZ1385" s="6"/>
      <c r="FA1385" s="6"/>
      <c r="FB1385" s="6"/>
      <c r="FC1385" s="6"/>
      <c r="FD1385" s="6"/>
      <c r="FE1385" s="6"/>
      <c r="FF1385" s="6"/>
      <c r="FG1385" s="6"/>
      <c r="FH1385" s="6"/>
      <c r="FI1385" s="6"/>
      <c r="FJ1385" s="6"/>
      <c r="FK1385" s="6"/>
      <c r="FL1385" s="6"/>
      <c r="FM1385" s="6"/>
      <c r="FN1385" s="6"/>
      <c r="FO1385" s="6"/>
      <c r="FP1385" s="6"/>
      <c r="FQ1385" s="6"/>
      <c r="FR1385" s="6"/>
      <c r="FS1385" s="6"/>
      <c r="FT1385" s="6"/>
      <c r="FU1385" s="6"/>
      <c r="FV1385" s="6"/>
      <c r="FW1385" s="6"/>
      <c r="FX1385" s="6"/>
      <c r="FY1385" s="6"/>
      <c r="FZ1385" s="6"/>
      <c r="GA1385" s="6"/>
      <c r="GB1385" s="6"/>
      <c r="GC1385" s="6"/>
      <c r="GD1385" s="6"/>
      <c r="GE1385" s="6"/>
      <c r="GF1385" s="6"/>
      <c r="GG1385" s="6"/>
      <c r="GH1385" s="6"/>
      <c r="GI1385" s="6"/>
      <c r="GJ1385" s="6"/>
      <c r="GK1385" s="6"/>
      <c r="GL1385" s="6"/>
      <c r="GM1385" s="6"/>
      <c r="GN1385" s="6"/>
      <c r="GO1385" s="6"/>
      <c r="GP1385" s="6"/>
      <c r="GQ1385" s="6"/>
      <c r="GR1385" s="6"/>
      <c r="GS1385" s="6"/>
      <c r="GT1385" s="6"/>
      <c r="GU1385" s="6"/>
      <c r="GV1385" s="6"/>
      <c r="GW1385" s="6"/>
      <c r="GX1385" s="6"/>
      <c r="GY1385" s="6"/>
      <c r="GZ1385" s="6"/>
    </row>
    <row r="1386" spans="1:208" x14ac:dyDescent="0.15">
      <c r="A1386" s="153">
        <f t="shared" si="397"/>
        <v>44002</v>
      </c>
      <c r="B1386" s="23" t="str">
        <f t="shared" ca="1" si="407"/>
        <v>n.d</v>
      </c>
      <c r="C1386" s="18">
        <f t="shared" si="398"/>
        <v>142000</v>
      </c>
      <c r="D1386" s="17">
        <f ca="1">IF(A1386&lt;$B$1,VLOOKUP(A1386,[1]DI!$A$4:$B$15000,2,FALSE),0)</f>
        <v>0</v>
      </c>
      <c r="E1386" s="18">
        <f t="shared" ca="1" si="392"/>
        <v>1</v>
      </c>
      <c r="F1386" s="18">
        <f ca="1">(TRUNC(PRODUCT($E$12:$E1385),16))</f>
        <v>1.19285434303586</v>
      </c>
      <c r="G1386" s="18">
        <f t="shared" ca="1" si="391"/>
        <v>1.19285434303586</v>
      </c>
      <c r="H1386" s="18">
        <f t="shared" ca="1" si="393"/>
        <v>1</v>
      </c>
      <c r="I1386" s="17">
        <f t="shared" si="399"/>
        <v>0.03</v>
      </c>
      <c r="J1386" s="5">
        <f t="shared" si="400"/>
        <v>43906</v>
      </c>
      <c r="K1386" s="2">
        <f t="shared" si="401"/>
        <v>65</v>
      </c>
      <c r="L1386" s="27">
        <f t="shared" si="402"/>
        <v>66</v>
      </c>
      <c r="M1386" s="14">
        <f t="shared" si="394"/>
        <v>1.0077716350000001</v>
      </c>
      <c r="N1386" s="14">
        <f t="shared" ca="1" si="395"/>
        <v>1.0077716350000001</v>
      </c>
      <c r="O1386" s="27">
        <f t="shared" si="408"/>
        <v>0</v>
      </c>
      <c r="P1386" s="18">
        <f t="shared" ca="1" si="396"/>
        <v>1103.5721699999999</v>
      </c>
      <c r="Q1386" s="3">
        <f t="shared" si="403"/>
        <v>0</v>
      </c>
      <c r="R1386" s="4" t="str">
        <f t="shared" si="404"/>
        <v>A+J=</v>
      </c>
      <c r="S1386" s="5">
        <f t="shared" si="405"/>
        <v>44089</v>
      </c>
      <c r="T1386" s="8">
        <f t="shared" si="406"/>
        <v>0</v>
      </c>
      <c r="U1386" s="7"/>
      <c r="V1386" s="7"/>
      <c r="W1386" s="7"/>
      <c r="X1386" s="8"/>
      <c r="Y1386" s="6"/>
      <c r="Z1386" s="7"/>
      <c r="AA1386" s="8"/>
      <c r="AB1386" s="8"/>
      <c r="AC1386" s="8"/>
      <c r="AD1386" s="7"/>
      <c r="AE1386" s="9"/>
      <c r="AF1386" s="7"/>
      <c r="AG1386" s="7"/>
      <c r="AH1386" s="6"/>
      <c r="AI1386" s="6"/>
      <c r="AJ1386" s="6"/>
      <c r="AK1386" s="6"/>
      <c r="AL1386" s="6"/>
      <c r="AM1386" s="6"/>
      <c r="AN1386" s="6"/>
      <c r="AO1386" s="6"/>
      <c r="AP1386" s="6"/>
      <c r="AQ1386" s="6"/>
      <c r="AR1386" s="6"/>
      <c r="AS1386" s="6"/>
      <c r="AT1386" s="6"/>
      <c r="AU1386" s="6"/>
      <c r="AV1386" s="6"/>
      <c r="AW1386" s="6"/>
      <c r="AX1386" s="6"/>
      <c r="AY1386" s="6"/>
      <c r="AZ1386" s="6"/>
      <c r="BA1386" s="6"/>
      <c r="BB1386" s="6"/>
      <c r="BC1386" s="6"/>
      <c r="BD1386" s="6"/>
      <c r="BE1386" s="6"/>
      <c r="BF1386" s="6"/>
      <c r="BG1386" s="6"/>
      <c r="BH1386" s="6"/>
      <c r="BI1386" s="6"/>
      <c r="BJ1386" s="6"/>
      <c r="BK1386" s="6"/>
      <c r="BL1386" s="6"/>
      <c r="BM1386" s="6"/>
      <c r="BN1386" s="6"/>
      <c r="BO1386" s="6"/>
      <c r="BP1386" s="6"/>
      <c r="BQ1386" s="6"/>
      <c r="BR1386" s="6"/>
      <c r="BS1386" s="6"/>
      <c r="BT1386" s="6"/>
      <c r="BU1386" s="6"/>
      <c r="BV1386" s="6"/>
      <c r="BW1386" s="6"/>
      <c r="BX1386" s="6"/>
      <c r="BY1386" s="6"/>
      <c r="BZ1386" s="6"/>
      <c r="CA1386" s="6"/>
      <c r="CB1386" s="6"/>
      <c r="CC1386" s="6"/>
      <c r="CD1386" s="6"/>
      <c r="CE1386" s="6"/>
      <c r="CF1386" s="6"/>
      <c r="CG1386" s="6"/>
      <c r="CH1386" s="6"/>
      <c r="CI1386" s="6"/>
      <c r="CJ1386" s="6"/>
      <c r="CK1386" s="6"/>
      <c r="CL1386" s="6"/>
      <c r="CM1386" s="6"/>
      <c r="CN1386" s="6"/>
      <c r="CO1386" s="6"/>
      <c r="CP1386" s="6"/>
      <c r="CQ1386" s="6"/>
      <c r="CR1386" s="6"/>
      <c r="CS1386" s="6"/>
      <c r="CT1386" s="6"/>
      <c r="CU1386" s="6"/>
      <c r="CV1386" s="6"/>
      <c r="CW1386" s="6"/>
      <c r="CX1386" s="6"/>
      <c r="CY1386" s="6"/>
      <c r="CZ1386" s="6"/>
      <c r="DA1386" s="6"/>
      <c r="DB1386" s="6"/>
      <c r="DC1386" s="6"/>
      <c r="DD1386" s="6"/>
      <c r="DE1386" s="6"/>
      <c r="DF1386" s="6"/>
      <c r="DG1386" s="6"/>
      <c r="DH1386" s="6"/>
      <c r="DI1386" s="6"/>
      <c r="DJ1386" s="6"/>
      <c r="DK1386" s="6"/>
      <c r="DL1386" s="6"/>
      <c r="DM1386" s="6"/>
      <c r="DN1386" s="6"/>
      <c r="DO1386" s="6"/>
      <c r="DP1386" s="6"/>
      <c r="DQ1386" s="6"/>
      <c r="DR1386" s="6"/>
      <c r="DS1386" s="6"/>
      <c r="DT1386" s="6"/>
      <c r="DU1386" s="6"/>
      <c r="DV1386" s="6"/>
      <c r="DW1386" s="6"/>
      <c r="DX1386" s="6"/>
      <c r="DY1386" s="6"/>
      <c r="DZ1386" s="6"/>
      <c r="EA1386" s="6"/>
      <c r="EB1386" s="6"/>
      <c r="EC1386" s="6"/>
      <c r="ED1386" s="6"/>
      <c r="EE1386" s="6"/>
      <c r="EF1386" s="6"/>
      <c r="EG1386" s="6"/>
      <c r="EH1386" s="6"/>
      <c r="EI1386" s="6"/>
      <c r="EJ1386" s="6"/>
      <c r="EK1386" s="6"/>
      <c r="EL1386" s="6"/>
      <c r="EM1386" s="6"/>
      <c r="EN1386" s="6"/>
      <c r="EO1386" s="6"/>
      <c r="EP1386" s="6"/>
      <c r="EQ1386" s="6"/>
      <c r="ER1386" s="6"/>
      <c r="ES1386" s="6"/>
      <c r="ET1386" s="6"/>
      <c r="EU1386" s="6"/>
      <c r="EV1386" s="6"/>
      <c r="EW1386" s="6"/>
      <c r="EX1386" s="6"/>
      <c r="EY1386" s="6"/>
      <c r="EZ1386" s="6"/>
      <c r="FA1386" s="6"/>
      <c r="FB1386" s="6"/>
      <c r="FC1386" s="6"/>
      <c r="FD1386" s="6"/>
      <c r="FE1386" s="6"/>
      <c r="FF1386" s="6"/>
      <c r="FG1386" s="6"/>
      <c r="FH1386" s="6"/>
      <c r="FI1386" s="6"/>
      <c r="FJ1386" s="6"/>
      <c r="FK1386" s="6"/>
      <c r="FL1386" s="6"/>
      <c r="FM1386" s="6"/>
      <c r="FN1386" s="6"/>
      <c r="FO1386" s="6"/>
      <c r="FP1386" s="6"/>
      <c r="FQ1386" s="6"/>
      <c r="FR1386" s="6"/>
      <c r="FS1386" s="6"/>
      <c r="FT1386" s="6"/>
      <c r="FU1386" s="6"/>
      <c r="FV1386" s="6"/>
      <c r="FW1386" s="6"/>
      <c r="FX1386" s="6"/>
      <c r="FY1386" s="6"/>
      <c r="FZ1386" s="6"/>
      <c r="GA1386" s="6"/>
      <c r="GB1386" s="6"/>
      <c r="GC1386" s="6"/>
      <c r="GD1386" s="6"/>
      <c r="GE1386" s="6"/>
      <c r="GF1386" s="6"/>
      <c r="GG1386" s="6"/>
      <c r="GH1386" s="6"/>
      <c r="GI1386" s="6"/>
      <c r="GJ1386" s="6"/>
      <c r="GK1386" s="6"/>
      <c r="GL1386" s="6"/>
      <c r="GM1386" s="6"/>
      <c r="GN1386" s="6"/>
      <c r="GO1386" s="6"/>
      <c r="GP1386" s="6"/>
      <c r="GQ1386" s="6"/>
      <c r="GR1386" s="6"/>
      <c r="GS1386" s="6"/>
      <c r="GT1386" s="6"/>
      <c r="GU1386" s="6"/>
      <c r="GV1386" s="6"/>
      <c r="GW1386" s="6"/>
      <c r="GX1386" s="6"/>
      <c r="GY1386" s="6"/>
      <c r="GZ1386" s="6"/>
    </row>
    <row r="1387" spans="1:208" x14ac:dyDescent="0.15">
      <c r="A1387" s="153">
        <f t="shared" si="397"/>
        <v>44003</v>
      </c>
      <c r="B1387" s="23" t="str">
        <f t="shared" ca="1" si="407"/>
        <v>n.d</v>
      </c>
      <c r="C1387" s="18">
        <f t="shared" si="398"/>
        <v>142000</v>
      </c>
      <c r="D1387" s="17">
        <f ca="1">IF(A1387&lt;$B$1,VLOOKUP(A1387,[1]DI!$A$4:$B$15000,2,FALSE),0)</f>
        <v>0</v>
      </c>
      <c r="E1387" s="18">
        <f t="shared" ca="1" si="392"/>
        <v>1</v>
      </c>
      <c r="F1387" s="18">
        <f ca="1">(TRUNC(PRODUCT($E$12:$E1386),16))</f>
        <v>1.19285434303586</v>
      </c>
      <c r="G1387" s="18">
        <f t="shared" ca="1" si="391"/>
        <v>1.19285434303586</v>
      </c>
      <c r="H1387" s="18">
        <f t="shared" ca="1" si="393"/>
        <v>1</v>
      </c>
      <c r="I1387" s="17">
        <f t="shared" si="399"/>
        <v>0.03</v>
      </c>
      <c r="J1387" s="5">
        <f t="shared" si="400"/>
        <v>43906</v>
      </c>
      <c r="K1387" s="2">
        <f t="shared" si="401"/>
        <v>65</v>
      </c>
      <c r="L1387" s="27">
        <f t="shared" si="402"/>
        <v>66</v>
      </c>
      <c r="M1387" s="14">
        <f t="shared" si="394"/>
        <v>1.0077716350000001</v>
      </c>
      <c r="N1387" s="14">
        <f t="shared" ca="1" si="395"/>
        <v>1.0077716350000001</v>
      </c>
      <c r="O1387" s="27">
        <f t="shared" si="408"/>
        <v>0</v>
      </c>
      <c r="P1387" s="18">
        <f t="shared" ca="1" si="396"/>
        <v>1103.5721699999999</v>
      </c>
      <c r="Q1387" s="3">
        <f t="shared" si="403"/>
        <v>0</v>
      </c>
      <c r="R1387" s="4" t="str">
        <f t="shared" si="404"/>
        <v>A+J=</v>
      </c>
      <c r="S1387" s="5">
        <f t="shared" si="405"/>
        <v>44089</v>
      </c>
      <c r="T1387" s="8">
        <f t="shared" si="406"/>
        <v>0</v>
      </c>
      <c r="U1387" s="7"/>
      <c r="V1387" s="7"/>
      <c r="W1387" s="7"/>
      <c r="X1387" s="8"/>
      <c r="Y1387" s="6"/>
      <c r="Z1387" s="7"/>
      <c r="AA1387" s="8"/>
      <c r="AB1387" s="8"/>
      <c r="AC1387" s="8"/>
      <c r="AD1387" s="7"/>
      <c r="AE1387" s="9"/>
      <c r="AF1387" s="7"/>
      <c r="AG1387" s="7"/>
      <c r="AH1387" s="6"/>
      <c r="AI1387" s="6"/>
      <c r="AJ1387" s="6"/>
      <c r="AK1387" s="6"/>
      <c r="AL1387" s="6"/>
      <c r="AM1387" s="6"/>
      <c r="AN1387" s="6"/>
      <c r="AO1387" s="6"/>
      <c r="AP1387" s="6"/>
      <c r="AQ1387" s="6"/>
      <c r="AR1387" s="6"/>
      <c r="AS1387" s="6"/>
      <c r="AT1387" s="6"/>
      <c r="AU1387" s="6"/>
      <c r="AV1387" s="6"/>
      <c r="AW1387" s="6"/>
      <c r="AX1387" s="6"/>
      <c r="AY1387" s="6"/>
      <c r="AZ1387" s="6"/>
      <c r="BA1387" s="6"/>
      <c r="BB1387" s="6"/>
      <c r="BC1387" s="6"/>
      <c r="BD1387" s="6"/>
      <c r="BE1387" s="6"/>
      <c r="BF1387" s="6"/>
      <c r="BG1387" s="6"/>
      <c r="BH1387" s="6"/>
      <c r="BI1387" s="6"/>
      <c r="BJ1387" s="6"/>
      <c r="BK1387" s="6"/>
      <c r="BL1387" s="6"/>
      <c r="BM1387" s="6"/>
      <c r="BN1387" s="6"/>
      <c r="BO1387" s="6"/>
      <c r="BP1387" s="6"/>
      <c r="BQ1387" s="6"/>
      <c r="BR1387" s="6"/>
      <c r="BS1387" s="6"/>
      <c r="BT1387" s="6"/>
      <c r="BU1387" s="6"/>
      <c r="BV1387" s="6"/>
      <c r="BW1387" s="6"/>
      <c r="BX1387" s="6"/>
      <c r="BY1387" s="6"/>
      <c r="BZ1387" s="6"/>
      <c r="CA1387" s="6"/>
      <c r="CB1387" s="6"/>
      <c r="CC1387" s="6"/>
      <c r="CD1387" s="6"/>
      <c r="CE1387" s="6"/>
      <c r="CF1387" s="6"/>
      <c r="CG1387" s="6"/>
      <c r="CH1387" s="6"/>
      <c r="CI1387" s="6"/>
      <c r="CJ1387" s="6"/>
      <c r="CK1387" s="6"/>
      <c r="CL1387" s="6"/>
      <c r="CM1387" s="6"/>
      <c r="CN1387" s="6"/>
      <c r="CO1387" s="6"/>
      <c r="CP1387" s="6"/>
      <c r="CQ1387" s="6"/>
      <c r="CR1387" s="6"/>
      <c r="CS1387" s="6"/>
      <c r="CT1387" s="6"/>
      <c r="CU1387" s="6"/>
      <c r="CV1387" s="6"/>
      <c r="CW1387" s="6"/>
      <c r="CX1387" s="6"/>
      <c r="CY1387" s="6"/>
      <c r="CZ1387" s="6"/>
      <c r="DA1387" s="6"/>
      <c r="DB1387" s="6"/>
      <c r="DC1387" s="6"/>
      <c r="DD1387" s="6"/>
      <c r="DE1387" s="6"/>
      <c r="DF1387" s="6"/>
      <c r="DG1387" s="6"/>
      <c r="DH1387" s="6"/>
      <c r="DI1387" s="6"/>
      <c r="DJ1387" s="6"/>
      <c r="DK1387" s="6"/>
      <c r="DL1387" s="6"/>
      <c r="DM1387" s="6"/>
      <c r="DN1387" s="6"/>
      <c r="DO1387" s="6"/>
      <c r="DP1387" s="6"/>
      <c r="DQ1387" s="6"/>
      <c r="DR1387" s="6"/>
      <c r="DS1387" s="6"/>
      <c r="DT1387" s="6"/>
      <c r="DU1387" s="6"/>
      <c r="DV1387" s="6"/>
      <c r="DW1387" s="6"/>
      <c r="DX1387" s="6"/>
      <c r="DY1387" s="6"/>
      <c r="DZ1387" s="6"/>
      <c r="EA1387" s="6"/>
      <c r="EB1387" s="6"/>
      <c r="EC1387" s="6"/>
      <c r="ED1387" s="6"/>
      <c r="EE1387" s="6"/>
      <c r="EF1387" s="6"/>
      <c r="EG1387" s="6"/>
      <c r="EH1387" s="6"/>
      <c r="EI1387" s="6"/>
      <c r="EJ1387" s="6"/>
      <c r="EK1387" s="6"/>
      <c r="EL1387" s="6"/>
      <c r="EM1387" s="6"/>
      <c r="EN1387" s="6"/>
      <c r="EO1387" s="6"/>
      <c r="EP1387" s="6"/>
      <c r="EQ1387" s="6"/>
      <c r="ER1387" s="6"/>
      <c r="ES1387" s="6"/>
      <c r="ET1387" s="6"/>
      <c r="EU1387" s="6"/>
      <c r="EV1387" s="6"/>
      <c r="EW1387" s="6"/>
      <c r="EX1387" s="6"/>
      <c r="EY1387" s="6"/>
      <c r="EZ1387" s="6"/>
      <c r="FA1387" s="6"/>
      <c r="FB1387" s="6"/>
      <c r="FC1387" s="6"/>
      <c r="FD1387" s="6"/>
      <c r="FE1387" s="6"/>
      <c r="FF1387" s="6"/>
      <c r="FG1387" s="6"/>
      <c r="FH1387" s="6"/>
      <c r="FI1387" s="6"/>
      <c r="FJ1387" s="6"/>
      <c r="FK1387" s="6"/>
      <c r="FL1387" s="6"/>
      <c r="FM1387" s="6"/>
      <c r="FN1387" s="6"/>
      <c r="FO1387" s="6"/>
      <c r="FP1387" s="6"/>
      <c r="FQ1387" s="6"/>
      <c r="FR1387" s="6"/>
      <c r="FS1387" s="6"/>
      <c r="FT1387" s="6"/>
      <c r="FU1387" s="6"/>
      <c r="FV1387" s="6"/>
      <c r="FW1387" s="6"/>
      <c r="FX1387" s="6"/>
      <c r="FY1387" s="6"/>
      <c r="FZ1387" s="6"/>
      <c r="GA1387" s="6"/>
      <c r="GB1387" s="6"/>
      <c r="GC1387" s="6"/>
      <c r="GD1387" s="6"/>
      <c r="GE1387" s="6"/>
      <c r="GF1387" s="6"/>
      <c r="GG1387" s="6"/>
      <c r="GH1387" s="6"/>
      <c r="GI1387" s="6"/>
      <c r="GJ1387" s="6"/>
      <c r="GK1387" s="6"/>
      <c r="GL1387" s="6"/>
      <c r="GM1387" s="6"/>
      <c r="GN1387" s="6"/>
      <c r="GO1387" s="6"/>
      <c r="GP1387" s="6"/>
      <c r="GQ1387" s="6"/>
      <c r="GR1387" s="6"/>
      <c r="GS1387" s="6"/>
      <c r="GT1387" s="6"/>
      <c r="GU1387" s="6"/>
      <c r="GV1387" s="6"/>
      <c r="GW1387" s="6"/>
      <c r="GX1387" s="6"/>
      <c r="GY1387" s="6"/>
      <c r="GZ1387" s="6"/>
    </row>
    <row r="1388" spans="1:208" x14ac:dyDescent="0.15">
      <c r="A1388" s="153">
        <f t="shared" si="397"/>
        <v>44004</v>
      </c>
      <c r="B1388" s="23" t="str">
        <f t="shared" ca="1" si="407"/>
        <v>n.d</v>
      </c>
      <c r="C1388" s="18">
        <f t="shared" si="398"/>
        <v>142000</v>
      </c>
      <c r="D1388" s="17">
        <f ca="1">IF(A1388&lt;$B$1,VLOOKUP(A1388,[1]DI!$A$4:$B$15000,2,FALSE),0)</f>
        <v>0</v>
      </c>
      <c r="E1388" s="18">
        <f t="shared" ca="1" si="392"/>
        <v>1</v>
      </c>
      <c r="F1388" s="18">
        <f ca="1">(TRUNC(PRODUCT($E$12:$E1387),16))</f>
        <v>1.19285434303586</v>
      </c>
      <c r="G1388" s="18">
        <f t="shared" ca="1" si="391"/>
        <v>1.19285434303586</v>
      </c>
      <c r="H1388" s="18">
        <f t="shared" ca="1" si="393"/>
        <v>1</v>
      </c>
      <c r="I1388" s="17">
        <f t="shared" si="399"/>
        <v>0.03</v>
      </c>
      <c r="J1388" s="5">
        <f t="shared" si="400"/>
        <v>43906</v>
      </c>
      <c r="K1388" s="2">
        <f t="shared" si="401"/>
        <v>66</v>
      </c>
      <c r="L1388" s="27">
        <f t="shared" si="402"/>
        <v>66</v>
      </c>
      <c r="M1388" s="14">
        <f t="shared" si="394"/>
        <v>1.0077716350000001</v>
      </c>
      <c r="N1388" s="14">
        <f t="shared" ca="1" si="395"/>
        <v>1.0077716350000001</v>
      </c>
      <c r="O1388" s="27">
        <f t="shared" si="408"/>
        <v>0</v>
      </c>
      <c r="P1388" s="18">
        <f t="shared" ca="1" si="396"/>
        <v>1103.5721699999999</v>
      </c>
      <c r="Q1388" s="3">
        <f t="shared" si="403"/>
        <v>0</v>
      </c>
      <c r="R1388" s="4" t="str">
        <f t="shared" si="404"/>
        <v>A+J=</v>
      </c>
      <c r="S1388" s="5">
        <f t="shared" si="405"/>
        <v>44089</v>
      </c>
      <c r="T1388" s="8">
        <f t="shared" si="406"/>
        <v>0</v>
      </c>
      <c r="U1388" s="7"/>
      <c r="V1388" s="7"/>
      <c r="W1388" s="7"/>
      <c r="X1388" s="8"/>
      <c r="Y1388" s="6"/>
      <c r="Z1388" s="7"/>
      <c r="AA1388" s="8"/>
      <c r="AB1388" s="8"/>
      <c r="AC1388" s="8"/>
      <c r="AD1388" s="7"/>
      <c r="AE1388" s="9"/>
      <c r="AF1388" s="7"/>
      <c r="AG1388" s="7"/>
      <c r="AH1388" s="6"/>
      <c r="AI1388" s="6"/>
      <c r="AJ1388" s="6"/>
      <c r="AK1388" s="6"/>
      <c r="AL1388" s="6"/>
      <c r="AM1388" s="6"/>
      <c r="AN1388" s="6"/>
      <c r="AO1388" s="6"/>
      <c r="AP1388" s="6"/>
      <c r="AQ1388" s="6"/>
      <c r="AR1388" s="6"/>
      <c r="AS1388" s="6"/>
      <c r="AT1388" s="6"/>
      <c r="AU1388" s="6"/>
      <c r="AV1388" s="6"/>
      <c r="AW1388" s="6"/>
      <c r="AX1388" s="6"/>
      <c r="AY1388" s="6"/>
      <c r="AZ1388" s="6"/>
      <c r="BA1388" s="6"/>
      <c r="BB1388" s="6"/>
      <c r="BC1388" s="6"/>
      <c r="BD1388" s="6"/>
      <c r="BE1388" s="6"/>
      <c r="BF1388" s="6"/>
      <c r="BG1388" s="6"/>
      <c r="BH1388" s="6"/>
      <c r="BI1388" s="6"/>
      <c r="BJ1388" s="6"/>
      <c r="BK1388" s="6"/>
      <c r="BL1388" s="6"/>
      <c r="BM1388" s="6"/>
      <c r="BN1388" s="6"/>
      <c r="BO1388" s="6"/>
      <c r="BP1388" s="6"/>
      <c r="BQ1388" s="6"/>
      <c r="BR1388" s="6"/>
      <c r="BS1388" s="6"/>
      <c r="BT1388" s="6"/>
      <c r="BU1388" s="6"/>
      <c r="BV1388" s="6"/>
      <c r="BW1388" s="6"/>
      <c r="BX1388" s="6"/>
      <c r="BY1388" s="6"/>
      <c r="BZ1388" s="6"/>
      <c r="CA1388" s="6"/>
      <c r="CB1388" s="6"/>
      <c r="CC1388" s="6"/>
      <c r="CD1388" s="6"/>
      <c r="CE1388" s="6"/>
      <c r="CF1388" s="6"/>
      <c r="CG1388" s="6"/>
      <c r="CH1388" s="6"/>
      <c r="CI1388" s="6"/>
      <c r="CJ1388" s="6"/>
      <c r="CK1388" s="6"/>
      <c r="CL1388" s="6"/>
      <c r="CM1388" s="6"/>
      <c r="CN1388" s="6"/>
      <c r="CO1388" s="6"/>
      <c r="CP1388" s="6"/>
      <c r="CQ1388" s="6"/>
      <c r="CR1388" s="6"/>
      <c r="CS1388" s="6"/>
      <c r="CT1388" s="6"/>
      <c r="CU1388" s="6"/>
      <c r="CV1388" s="6"/>
      <c r="CW1388" s="6"/>
      <c r="CX1388" s="6"/>
      <c r="CY1388" s="6"/>
      <c r="CZ1388" s="6"/>
      <c r="DA1388" s="6"/>
      <c r="DB1388" s="6"/>
      <c r="DC1388" s="6"/>
      <c r="DD1388" s="6"/>
      <c r="DE1388" s="6"/>
      <c r="DF1388" s="6"/>
      <c r="DG1388" s="6"/>
      <c r="DH1388" s="6"/>
      <c r="DI1388" s="6"/>
      <c r="DJ1388" s="6"/>
      <c r="DK1388" s="6"/>
      <c r="DL1388" s="6"/>
      <c r="DM1388" s="6"/>
      <c r="DN1388" s="6"/>
      <c r="DO1388" s="6"/>
      <c r="DP1388" s="6"/>
      <c r="DQ1388" s="6"/>
      <c r="DR1388" s="6"/>
      <c r="DS1388" s="6"/>
      <c r="DT1388" s="6"/>
      <c r="DU1388" s="6"/>
      <c r="DV1388" s="6"/>
      <c r="DW1388" s="6"/>
      <c r="DX1388" s="6"/>
      <c r="DY1388" s="6"/>
      <c r="DZ1388" s="6"/>
      <c r="EA1388" s="6"/>
      <c r="EB1388" s="6"/>
      <c r="EC1388" s="6"/>
      <c r="ED1388" s="6"/>
      <c r="EE1388" s="6"/>
      <c r="EF1388" s="6"/>
      <c r="EG1388" s="6"/>
      <c r="EH1388" s="6"/>
      <c r="EI1388" s="6"/>
      <c r="EJ1388" s="6"/>
      <c r="EK1388" s="6"/>
      <c r="EL1388" s="6"/>
      <c r="EM1388" s="6"/>
      <c r="EN1388" s="6"/>
      <c r="EO1388" s="6"/>
      <c r="EP1388" s="6"/>
      <c r="EQ1388" s="6"/>
      <c r="ER1388" s="6"/>
      <c r="ES1388" s="6"/>
      <c r="ET1388" s="6"/>
      <c r="EU1388" s="6"/>
      <c r="EV1388" s="6"/>
      <c r="EW1388" s="6"/>
      <c r="EX1388" s="6"/>
      <c r="EY1388" s="6"/>
      <c r="EZ1388" s="6"/>
      <c r="FA1388" s="6"/>
      <c r="FB1388" s="6"/>
      <c r="FC1388" s="6"/>
      <c r="FD1388" s="6"/>
      <c r="FE1388" s="6"/>
      <c r="FF1388" s="6"/>
      <c r="FG1388" s="6"/>
      <c r="FH1388" s="6"/>
      <c r="FI1388" s="6"/>
      <c r="FJ1388" s="6"/>
      <c r="FK1388" s="6"/>
      <c r="FL1388" s="6"/>
      <c r="FM1388" s="6"/>
      <c r="FN1388" s="6"/>
      <c r="FO1388" s="6"/>
      <c r="FP1388" s="6"/>
      <c r="FQ1388" s="6"/>
      <c r="FR1388" s="6"/>
      <c r="FS1388" s="6"/>
      <c r="FT1388" s="6"/>
      <c r="FU1388" s="6"/>
      <c r="FV1388" s="6"/>
      <c r="FW1388" s="6"/>
      <c r="FX1388" s="6"/>
      <c r="FY1388" s="6"/>
      <c r="FZ1388" s="6"/>
      <c r="GA1388" s="6"/>
      <c r="GB1388" s="6"/>
      <c r="GC1388" s="6"/>
      <c r="GD1388" s="6"/>
      <c r="GE1388" s="6"/>
      <c r="GF1388" s="6"/>
      <c r="GG1388" s="6"/>
      <c r="GH1388" s="6"/>
      <c r="GI1388" s="6"/>
      <c r="GJ1388" s="6"/>
      <c r="GK1388" s="6"/>
      <c r="GL1388" s="6"/>
      <c r="GM1388" s="6"/>
      <c r="GN1388" s="6"/>
      <c r="GO1388" s="6"/>
      <c r="GP1388" s="6"/>
      <c r="GQ1388" s="6"/>
      <c r="GR1388" s="6"/>
      <c r="GS1388" s="6"/>
      <c r="GT1388" s="6"/>
      <c r="GU1388" s="6"/>
      <c r="GV1388" s="6"/>
      <c r="GW1388" s="6"/>
      <c r="GX1388" s="6"/>
      <c r="GY1388" s="6"/>
      <c r="GZ1388" s="6"/>
    </row>
    <row r="1389" spans="1:208" x14ac:dyDescent="0.15">
      <c r="A1389" s="153">
        <f t="shared" si="397"/>
        <v>44005</v>
      </c>
      <c r="B1389" s="23" t="str">
        <f t="shared" ca="1" si="407"/>
        <v>n.d</v>
      </c>
      <c r="C1389" s="18">
        <f t="shared" si="398"/>
        <v>142000</v>
      </c>
      <c r="D1389" s="17">
        <f ca="1">IF(A1389&lt;$B$1,VLOOKUP(A1389,[1]DI!$A$4:$B$15000,2,FALSE),0)</f>
        <v>0</v>
      </c>
      <c r="E1389" s="18">
        <f t="shared" ca="1" si="392"/>
        <v>1</v>
      </c>
      <c r="F1389" s="18">
        <f ca="1">(TRUNC(PRODUCT($E$12:$E1388),16))</f>
        <v>1.19285434303586</v>
      </c>
      <c r="G1389" s="18">
        <f t="shared" ca="1" si="391"/>
        <v>1.19285434303586</v>
      </c>
      <c r="H1389" s="18">
        <f t="shared" ca="1" si="393"/>
        <v>1</v>
      </c>
      <c r="I1389" s="17">
        <f t="shared" si="399"/>
        <v>0.03</v>
      </c>
      <c r="J1389" s="5">
        <f t="shared" si="400"/>
        <v>43906</v>
      </c>
      <c r="K1389" s="2">
        <f t="shared" si="401"/>
        <v>67</v>
      </c>
      <c r="L1389" s="27">
        <f t="shared" si="402"/>
        <v>67</v>
      </c>
      <c r="M1389" s="14">
        <f t="shared" si="394"/>
        <v>1.00788985</v>
      </c>
      <c r="N1389" s="14">
        <f t="shared" ca="1" si="395"/>
        <v>1.00788985</v>
      </c>
      <c r="O1389" s="27">
        <f t="shared" si="408"/>
        <v>0</v>
      </c>
      <c r="P1389" s="18">
        <f t="shared" ca="1" si="396"/>
        <v>1120.3587</v>
      </c>
      <c r="Q1389" s="3">
        <f t="shared" si="403"/>
        <v>0</v>
      </c>
      <c r="R1389" s="4" t="str">
        <f t="shared" si="404"/>
        <v>A+J=</v>
      </c>
      <c r="S1389" s="5">
        <f t="shared" si="405"/>
        <v>44089</v>
      </c>
      <c r="T1389" s="8">
        <f t="shared" si="406"/>
        <v>0</v>
      </c>
      <c r="U1389" s="7"/>
      <c r="V1389" s="7"/>
      <c r="W1389" s="7"/>
      <c r="X1389" s="8"/>
      <c r="Y1389" s="6"/>
      <c r="Z1389" s="7"/>
      <c r="AA1389" s="8"/>
      <c r="AB1389" s="8"/>
      <c r="AC1389" s="8"/>
      <c r="AD1389" s="7"/>
      <c r="AE1389" s="9"/>
      <c r="AF1389" s="7"/>
      <c r="AG1389" s="7"/>
      <c r="AH1389" s="6"/>
      <c r="AI1389" s="6"/>
      <c r="AJ1389" s="6"/>
      <c r="AK1389" s="6"/>
      <c r="AL1389" s="6"/>
      <c r="AM1389" s="6"/>
      <c r="AN1389" s="6"/>
      <c r="AO1389" s="6"/>
      <c r="AP1389" s="6"/>
      <c r="AQ1389" s="6"/>
      <c r="AR1389" s="6"/>
      <c r="AS1389" s="6"/>
      <c r="AT1389" s="6"/>
      <c r="AU1389" s="6"/>
      <c r="AV1389" s="6"/>
      <c r="AW1389" s="6"/>
      <c r="AX1389" s="6"/>
      <c r="AY1389" s="6"/>
      <c r="AZ1389" s="6"/>
      <c r="BA1389" s="6"/>
      <c r="BB1389" s="6"/>
      <c r="BC1389" s="6"/>
      <c r="BD1389" s="6"/>
      <c r="BE1389" s="6"/>
      <c r="BF1389" s="6"/>
      <c r="BG1389" s="6"/>
      <c r="BH1389" s="6"/>
      <c r="BI1389" s="6"/>
      <c r="BJ1389" s="6"/>
      <c r="BK1389" s="6"/>
      <c r="BL1389" s="6"/>
      <c r="BM1389" s="6"/>
      <c r="BN1389" s="6"/>
      <c r="BO1389" s="6"/>
      <c r="BP1389" s="6"/>
      <c r="BQ1389" s="6"/>
      <c r="BR1389" s="6"/>
      <c r="BS1389" s="6"/>
      <c r="BT1389" s="6"/>
      <c r="BU1389" s="6"/>
      <c r="BV1389" s="6"/>
      <c r="BW1389" s="6"/>
      <c r="BX1389" s="6"/>
      <c r="BY1389" s="6"/>
      <c r="BZ1389" s="6"/>
      <c r="CA1389" s="6"/>
      <c r="CB1389" s="6"/>
      <c r="CC1389" s="6"/>
      <c r="CD1389" s="6"/>
      <c r="CE1389" s="6"/>
      <c r="CF1389" s="6"/>
      <c r="CG1389" s="6"/>
      <c r="CH1389" s="6"/>
      <c r="CI1389" s="6"/>
      <c r="CJ1389" s="6"/>
      <c r="CK1389" s="6"/>
      <c r="CL1389" s="6"/>
      <c r="CM1389" s="6"/>
      <c r="CN1389" s="6"/>
      <c r="CO1389" s="6"/>
      <c r="CP1389" s="6"/>
      <c r="CQ1389" s="6"/>
      <c r="CR1389" s="6"/>
      <c r="CS1389" s="6"/>
      <c r="CT1389" s="6"/>
      <c r="CU1389" s="6"/>
      <c r="CV1389" s="6"/>
      <c r="CW1389" s="6"/>
      <c r="CX1389" s="6"/>
      <c r="CY1389" s="6"/>
      <c r="CZ1389" s="6"/>
      <c r="DA1389" s="6"/>
      <c r="DB1389" s="6"/>
      <c r="DC1389" s="6"/>
      <c r="DD1389" s="6"/>
      <c r="DE1389" s="6"/>
      <c r="DF1389" s="6"/>
      <c r="DG1389" s="6"/>
      <c r="DH1389" s="6"/>
      <c r="DI1389" s="6"/>
      <c r="DJ1389" s="6"/>
      <c r="DK1389" s="6"/>
      <c r="DL1389" s="6"/>
      <c r="DM1389" s="6"/>
      <c r="DN1389" s="6"/>
      <c r="DO1389" s="6"/>
      <c r="DP1389" s="6"/>
      <c r="DQ1389" s="6"/>
      <c r="DR1389" s="6"/>
      <c r="DS1389" s="6"/>
      <c r="DT1389" s="6"/>
      <c r="DU1389" s="6"/>
      <c r="DV1389" s="6"/>
      <c r="DW1389" s="6"/>
      <c r="DX1389" s="6"/>
      <c r="DY1389" s="6"/>
      <c r="DZ1389" s="6"/>
      <c r="EA1389" s="6"/>
      <c r="EB1389" s="6"/>
      <c r="EC1389" s="6"/>
      <c r="ED1389" s="6"/>
      <c r="EE1389" s="6"/>
      <c r="EF1389" s="6"/>
      <c r="EG1389" s="6"/>
      <c r="EH1389" s="6"/>
      <c r="EI1389" s="6"/>
      <c r="EJ1389" s="6"/>
      <c r="EK1389" s="6"/>
      <c r="EL1389" s="6"/>
      <c r="EM1389" s="6"/>
      <c r="EN1389" s="6"/>
      <c r="EO1389" s="6"/>
      <c r="EP1389" s="6"/>
      <c r="EQ1389" s="6"/>
      <c r="ER1389" s="6"/>
      <c r="ES1389" s="6"/>
      <c r="ET1389" s="6"/>
      <c r="EU1389" s="6"/>
      <c r="EV1389" s="6"/>
      <c r="EW1389" s="6"/>
      <c r="EX1389" s="6"/>
      <c r="EY1389" s="6"/>
      <c r="EZ1389" s="6"/>
      <c r="FA1389" s="6"/>
      <c r="FB1389" s="6"/>
      <c r="FC1389" s="6"/>
      <c r="FD1389" s="6"/>
      <c r="FE1389" s="6"/>
      <c r="FF1389" s="6"/>
      <c r="FG1389" s="6"/>
      <c r="FH1389" s="6"/>
      <c r="FI1389" s="6"/>
      <c r="FJ1389" s="6"/>
      <c r="FK1389" s="6"/>
      <c r="FL1389" s="6"/>
      <c r="FM1389" s="6"/>
      <c r="FN1389" s="6"/>
      <c r="FO1389" s="6"/>
      <c r="FP1389" s="6"/>
      <c r="FQ1389" s="6"/>
      <c r="FR1389" s="6"/>
      <c r="FS1389" s="6"/>
      <c r="FT1389" s="6"/>
      <c r="FU1389" s="6"/>
      <c r="FV1389" s="6"/>
      <c r="FW1389" s="6"/>
      <c r="FX1389" s="6"/>
      <c r="FY1389" s="6"/>
      <c r="FZ1389" s="6"/>
      <c r="GA1389" s="6"/>
      <c r="GB1389" s="6"/>
      <c r="GC1389" s="6"/>
      <c r="GD1389" s="6"/>
      <c r="GE1389" s="6"/>
      <c r="GF1389" s="6"/>
      <c r="GG1389" s="6"/>
      <c r="GH1389" s="6"/>
      <c r="GI1389" s="6"/>
      <c r="GJ1389" s="6"/>
      <c r="GK1389" s="6"/>
      <c r="GL1389" s="6"/>
      <c r="GM1389" s="6"/>
      <c r="GN1389" s="6"/>
      <c r="GO1389" s="6"/>
      <c r="GP1389" s="6"/>
      <c r="GQ1389" s="6"/>
      <c r="GR1389" s="6"/>
      <c r="GS1389" s="6"/>
      <c r="GT1389" s="6"/>
      <c r="GU1389" s="6"/>
      <c r="GV1389" s="6"/>
      <c r="GW1389" s="6"/>
      <c r="GX1389" s="6"/>
      <c r="GY1389" s="6"/>
      <c r="GZ1389" s="6"/>
    </row>
    <row r="1390" spans="1:208" x14ac:dyDescent="0.15">
      <c r="A1390" s="153">
        <f t="shared" si="397"/>
        <v>44006</v>
      </c>
      <c r="B1390" s="23" t="str">
        <f t="shared" ca="1" si="407"/>
        <v>n.d</v>
      </c>
      <c r="C1390" s="18">
        <f t="shared" si="398"/>
        <v>142000</v>
      </c>
      <c r="D1390" s="17">
        <f ca="1">IF(A1390&lt;$B$1,VLOOKUP(A1390,[1]DI!$A$4:$B$15000,2,FALSE),0)</f>
        <v>0</v>
      </c>
      <c r="E1390" s="18">
        <f t="shared" ca="1" si="392"/>
        <v>1</v>
      </c>
      <c r="F1390" s="18">
        <f ca="1">(TRUNC(PRODUCT($E$12:$E1389),16))</f>
        <v>1.19285434303586</v>
      </c>
      <c r="G1390" s="18">
        <f t="shared" ca="1" si="391"/>
        <v>1.19285434303586</v>
      </c>
      <c r="H1390" s="18">
        <f t="shared" ca="1" si="393"/>
        <v>1</v>
      </c>
      <c r="I1390" s="17">
        <f t="shared" si="399"/>
        <v>0.03</v>
      </c>
      <c r="J1390" s="5">
        <f t="shared" si="400"/>
        <v>43906</v>
      </c>
      <c r="K1390" s="2">
        <f t="shared" si="401"/>
        <v>68</v>
      </c>
      <c r="L1390" s="27">
        <f t="shared" si="402"/>
        <v>68</v>
      </c>
      <c r="M1390" s="14">
        <f t="shared" si="394"/>
        <v>1.0080080789999999</v>
      </c>
      <c r="N1390" s="14">
        <f t="shared" ca="1" si="395"/>
        <v>1.0080080789999999</v>
      </c>
      <c r="O1390" s="27">
        <f t="shared" si="408"/>
        <v>0</v>
      </c>
      <c r="P1390" s="18">
        <f t="shared" ca="1" si="396"/>
        <v>1137.1472179899999</v>
      </c>
      <c r="Q1390" s="3">
        <f t="shared" si="403"/>
        <v>0</v>
      </c>
      <c r="R1390" s="4" t="str">
        <f t="shared" si="404"/>
        <v>A+J=</v>
      </c>
      <c r="S1390" s="5">
        <f t="shared" si="405"/>
        <v>44089</v>
      </c>
      <c r="T1390" s="8">
        <f t="shared" si="406"/>
        <v>0</v>
      </c>
      <c r="U1390" s="7"/>
      <c r="V1390" s="7"/>
      <c r="W1390" s="7"/>
      <c r="X1390" s="8"/>
      <c r="Y1390" s="6"/>
      <c r="Z1390" s="7"/>
      <c r="AA1390" s="8"/>
      <c r="AB1390" s="8"/>
      <c r="AC1390" s="8"/>
      <c r="AD1390" s="7"/>
      <c r="AE1390" s="9"/>
      <c r="AF1390" s="7"/>
      <c r="AG1390" s="7"/>
      <c r="AH1390" s="6"/>
      <c r="AI1390" s="6"/>
      <c r="AJ1390" s="6"/>
      <c r="AK1390" s="6"/>
      <c r="AL1390" s="6"/>
      <c r="AM1390" s="6"/>
      <c r="AN1390" s="6"/>
      <c r="AO1390" s="6"/>
      <c r="AP1390" s="6"/>
      <c r="AQ1390" s="6"/>
      <c r="AR1390" s="6"/>
      <c r="AS1390" s="6"/>
      <c r="AT1390" s="6"/>
      <c r="AU1390" s="6"/>
      <c r="AV1390" s="6"/>
      <c r="AW1390" s="6"/>
      <c r="AX1390" s="6"/>
      <c r="AY1390" s="6"/>
      <c r="AZ1390" s="6"/>
      <c r="BA1390" s="6"/>
      <c r="BB1390" s="6"/>
      <c r="BC1390" s="6"/>
      <c r="BD1390" s="6"/>
      <c r="BE1390" s="6"/>
      <c r="BF1390" s="6"/>
      <c r="BG1390" s="6"/>
      <c r="BH1390" s="6"/>
      <c r="BI1390" s="6"/>
      <c r="BJ1390" s="6"/>
      <c r="BK1390" s="6"/>
      <c r="BL1390" s="6"/>
      <c r="BM1390" s="6"/>
      <c r="BN1390" s="6"/>
      <c r="BO1390" s="6"/>
      <c r="BP1390" s="6"/>
      <c r="BQ1390" s="6"/>
      <c r="BR1390" s="6"/>
      <c r="BS1390" s="6"/>
      <c r="BT1390" s="6"/>
      <c r="BU1390" s="6"/>
      <c r="BV1390" s="6"/>
      <c r="BW1390" s="6"/>
      <c r="BX1390" s="6"/>
      <c r="BY1390" s="6"/>
      <c r="BZ1390" s="6"/>
      <c r="CA1390" s="6"/>
      <c r="CB1390" s="6"/>
      <c r="CC1390" s="6"/>
      <c r="CD1390" s="6"/>
      <c r="CE1390" s="6"/>
      <c r="CF1390" s="6"/>
      <c r="CG1390" s="6"/>
      <c r="CH1390" s="6"/>
      <c r="CI1390" s="6"/>
      <c r="CJ1390" s="6"/>
      <c r="CK1390" s="6"/>
      <c r="CL1390" s="6"/>
      <c r="CM1390" s="6"/>
      <c r="CN1390" s="6"/>
      <c r="CO1390" s="6"/>
      <c r="CP1390" s="6"/>
      <c r="CQ1390" s="6"/>
      <c r="CR1390" s="6"/>
      <c r="CS1390" s="6"/>
      <c r="CT1390" s="6"/>
      <c r="CU1390" s="6"/>
      <c r="CV1390" s="6"/>
      <c r="CW1390" s="6"/>
      <c r="CX1390" s="6"/>
      <c r="CY1390" s="6"/>
      <c r="CZ1390" s="6"/>
      <c r="DA1390" s="6"/>
      <c r="DB1390" s="6"/>
      <c r="DC1390" s="6"/>
      <c r="DD1390" s="6"/>
      <c r="DE1390" s="6"/>
      <c r="DF1390" s="6"/>
      <c r="DG1390" s="6"/>
      <c r="DH1390" s="6"/>
      <c r="DI1390" s="6"/>
      <c r="DJ1390" s="6"/>
      <c r="DK1390" s="6"/>
      <c r="DL1390" s="6"/>
      <c r="DM1390" s="6"/>
      <c r="DN1390" s="6"/>
      <c r="DO1390" s="6"/>
      <c r="DP1390" s="6"/>
      <c r="DQ1390" s="6"/>
      <c r="DR1390" s="6"/>
      <c r="DS1390" s="6"/>
      <c r="DT1390" s="6"/>
      <c r="DU1390" s="6"/>
      <c r="DV1390" s="6"/>
      <c r="DW1390" s="6"/>
      <c r="DX1390" s="6"/>
      <c r="DY1390" s="6"/>
      <c r="DZ1390" s="6"/>
      <c r="EA1390" s="6"/>
      <c r="EB1390" s="6"/>
      <c r="EC1390" s="6"/>
      <c r="ED1390" s="6"/>
      <c r="EE1390" s="6"/>
      <c r="EF1390" s="6"/>
      <c r="EG1390" s="6"/>
      <c r="EH1390" s="6"/>
      <c r="EI1390" s="6"/>
      <c r="EJ1390" s="6"/>
      <c r="EK1390" s="6"/>
      <c r="EL1390" s="6"/>
      <c r="EM1390" s="6"/>
      <c r="EN1390" s="6"/>
      <c r="EO1390" s="6"/>
      <c r="EP1390" s="6"/>
      <c r="EQ1390" s="6"/>
      <c r="ER1390" s="6"/>
      <c r="ES1390" s="6"/>
      <c r="ET1390" s="6"/>
      <c r="EU1390" s="6"/>
      <c r="EV1390" s="6"/>
      <c r="EW1390" s="6"/>
      <c r="EX1390" s="6"/>
      <c r="EY1390" s="6"/>
      <c r="EZ1390" s="6"/>
      <c r="FA1390" s="6"/>
      <c r="FB1390" s="6"/>
      <c r="FC1390" s="6"/>
      <c r="FD1390" s="6"/>
      <c r="FE1390" s="6"/>
      <c r="FF1390" s="6"/>
      <c r="FG1390" s="6"/>
      <c r="FH1390" s="6"/>
      <c r="FI1390" s="6"/>
      <c r="FJ1390" s="6"/>
      <c r="FK1390" s="6"/>
      <c r="FL1390" s="6"/>
      <c r="FM1390" s="6"/>
      <c r="FN1390" s="6"/>
      <c r="FO1390" s="6"/>
      <c r="FP1390" s="6"/>
      <c r="FQ1390" s="6"/>
      <c r="FR1390" s="6"/>
      <c r="FS1390" s="6"/>
      <c r="FT1390" s="6"/>
      <c r="FU1390" s="6"/>
      <c r="FV1390" s="6"/>
      <c r="FW1390" s="6"/>
      <c r="FX1390" s="6"/>
      <c r="FY1390" s="6"/>
      <c r="FZ1390" s="6"/>
      <c r="GA1390" s="6"/>
      <c r="GB1390" s="6"/>
      <c r="GC1390" s="6"/>
      <c r="GD1390" s="6"/>
      <c r="GE1390" s="6"/>
      <c r="GF1390" s="6"/>
      <c r="GG1390" s="6"/>
      <c r="GH1390" s="6"/>
      <c r="GI1390" s="6"/>
      <c r="GJ1390" s="6"/>
      <c r="GK1390" s="6"/>
      <c r="GL1390" s="6"/>
      <c r="GM1390" s="6"/>
      <c r="GN1390" s="6"/>
      <c r="GO1390" s="6"/>
      <c r="GP1390" s="6"/>
      <c r="GQ1390" s="6"/>
      <c r="GR1390" s="6"/>
      <c r="GS1390" s="6"/>
      <c r="GT1390" s="6"/>
      <c r="GU1390" s="6"/>
      <c r="GV1390" s="6"/>
      <c r="GW1390" s="6"/>
      <c r="GX1390" s="6"/>
      <c r="GY1390" s="6"/>
      <c r="GZ1390" s="6"/>
    </row>
    <row r="1391" spans="1:208" x14ac:dyDescent="0.15">
      <c r="A1391" s="153">
        <f t="shared" si="397"/>
        <v>44007</v>
      </c>
      <c r="B1391" s="23" t="str">
        <f t="shared" ca="1" si="407"/>
        <v>n.d</v>
      </c>
      <c r="C1391" s="18">
        <f t="shared" si="398"/>
        <v>142000</v>
      </c>
      <c r="D1391" s="17">
        <f ca="1">IF(A1391&lt;$B$1,VLOOKUP(A1391,[1]DI!$A$4:$B$15000,2,FALSE),0)</f>
        <v>0</v>
      </c>
      <c r="E1391" s="18">
        <f t="shared" ca="1" si="392"/>
        <v>1</v>
      </c>
      <c r="F1391" s="18">
        <f ca="1">(TRUNC(PRODUCT($E$12:$E1390),16))</f>
        <v>1.19285434303586</v>
      </c>
      <c r="G1391" s="18">
        <f t="shared" ca="1" si="391"/>
        <v>1.19285434303586</v>
      </c>
      <c r="H1391" s="18">
        <f t="shared" ca="1" si="393"/>
        <v>1</v>
      </c>
      <c r="I1391" s="17">
        <f t="shared" si="399"/>
        <v>0.03</v>
      </c>
      <c r="J1391" s="5">
        <f t="shared" si="400"/>
        <v>43906</v>
      </c>
      <c r="K1391" s="2">
        <f t="shared" si="401"/>
        <v>69</v>
      </c>
      <c r="L1391" s="27">
        <f t="shared" si="402"/>
        <v>69</v>
      </c>
      <c r="M1391" s="14">
        <f t="shared" si="394"/>
        <v>1.0081263220000001</v>
      </c>
      <c r="N1391" s="14">
        <f t="shared" ca="1" si="395"/>
        <v>1.0081263220000001</v>
      </c>
      <c r="O1391" s="27">
        <f t="shared" si="408"/>
        <v>0</v>
      </c>
      <c r="P1391" s="18">
        <f t="shared" ca="1" si="396"/>
        <v>1153.9377239999999</v>
      </c>
      <c r="Q1391" s="3">
        <f t="shared" si="403"/>
        <v>0</v>
      </c>
      <c r="R1391" s="4" t="str">
        <f t="shared" si="404"/>
        <v>A+J=</v>
      </c>
      <c r="S1391" s="5">
        <f t="shared" si="405"/>
        <v>44089</v>
      </c>
      <c r="T1391" s="8">
        <f t="shared" si="406"/>
        <v>0</v>
      </c>
      <c r="U1391" s="7"/>
      <c r="V1391" s="7"/>
      <c r="W1391" s="7"/>
      <c r="X1391" s="8"/>
      <c r="Y1391" s="6"/>
      <c r="Z1391" s="7"/>
      <c r="AA1391" s="8"/>
      <c r="AB1391" s="8"/>
      <c r="AC1391" s="8"/>
      <c r="AD1391" s="7"/>
      <c r="AE1391" s="9"/>
      <c r="AF1391" s="7"/>
      <c r="AG1391" s="7"/>
      <c r="AH1391" s="6"/>
      <c r="AI1391" s="6"/>
      <c r="AJ1391" s="6"/>
      <c r="AK1391" s="6"/>
      <c r="AL1391" s="6"/>
      <c r="AM1391" s="6"/>
      <c r="AN1391" s="6"/>
      <c r="AO1391" s="6"/>
      <c r="AP1391" s="6"/>
      <c r="AQ1391" s="6"/>
      <c r="AR1391" s="6"/>
      <c r="AS1391" s="6"/>
      <c r="AT1391" s="6"/>
      <c r="AU1391" s="6"/>
      <c r="AV1391" s="6"/>
      <c r="AW1391" s="6"/>
      <c r="AX1391" s="6"/>
      <c r="AY1391" s="6"/>
      <c r="AZ1391" s="6"/>
      <c r="BA1391" s="6"/>
      <c r="BB1391" s="6"/>
      <c r="BC1391" s="6"/>
      <c r="BD1391" s="6"/>
      <c r="BE1391" s="6"/>
      <c r="BF1391" s="6"/>
      <c r="BG1391" s="6"/>
      <c r="BH1391" s="6"/>
      <c r="BI1391" s="6"/>
      <c r="BJ1391" s="6"/>
      <c r="BK1391" s="6"/>
      <c r="BL1391" s="6"/>
      <c r="BM1391" s="6"/>
      <c r="BN1391" s="6"/>
      <c r="BO1391" s="6"/>
      <c r="BP1391" s="6"/>
      <c r="BQ1391" s="6"/>
      <c r="BR1391" s="6"/>
      <c r="BS1391" s="6"/>
      <c r="BT1391" s="6"/>
      <c r="BU1391" s="6"/>
      <c r="BV1391" s="6"/>
      <c r="BW1391" s="6"/>
      <c r="BX1391" s="6"/>
      <c r="BY1391" s="6"/>
      <c r="BZ1391" s="6"/>
      <c r="CA1391" s="6"/>
      <c r="CB1391" s="6"/>
      <c r="CC1391" s="6"/>
      <c r="CD1391" s="6"/>
      <c r="CE1391" s="6"/>
      <c r="CF1391" s="6"/>
      <c r="CG1391" s="6"/>
      <c r="CH1391" s="6"/>
      <c r="CI1391" s="6"/>
      <c r="CJ1391" s="6"/>
      <c r="CK1391" s="6"/>
      <c r="CL1391" s="6"/>
      <c r="CM1391" s="6"/>
      <c r="CN1391" s="6"/>
      <c r="CO1391" s="6"/>
      <c r="CP1391" s="6"/>
      <c r="CQ1391" s="6"/>
      <c r="CR1391" s="6"/>
      <c r="CS1391" s="6"/>
      <c r="CT1391" s="6"/>
      <c r="CU1391" s="6"/>
      <c r="CV1391" s="6"/>
      <c r="CW1391" s="6"/>
      <c r="CX1391" s="6"/>
      <c r="CY1391" s="6"/>
      <c r="CZ1391" s="6"/>
      <c r="DA1391" s="6"/>
      <c r="DB1391" s="6"/>
      <c r="DC1391" s="6"/>
      <c r="DD1391" s="6"/>
      <c r="DE1391" s="6"/>
      <c r="DF1391" s="6"/>
      <c r="DG1391" s="6"/>
      <c r="DH1391" s="6"/>
      <c r="DI1391" s="6"/>
      <c r="DJ1391" s="6"/>
      <c r="DK1391" s="6"/>
      <c r="DL1391" s="6"/>
      <c r="DM1391" s="6"/>
      <c r="DN1391" s="6"/>
      <c r="DO1391" s="6"/>
      <c r="DP1391" s="6"/>
      <c r="DQ1391" s="6"/>
      <c r="DR1391" s="6"/>
      <c r="DS1391" s="6"/>
      <c r="DT1391" s="6"/>
      <c r="DU1391" s="6"/>
      <c r="DV1391" s="6"/>
      <c r="DW1391" s="6"/>
      <c r="DX1391" s="6"/>
      <c r="DY1391" s="6"/>
      <c r="DZ1391" s="6"/>
      <c r="EA1391" s="6"/>
      <c r="EB1391" s="6"/>
      <c r="EC1391" s="6"/>
      <c r="ED1391" s="6"/>
      <c r="EE1391" s="6"/>
      <c r="EF1391" s="6"/>
      <c r="EG1391" s="6"/>
      <c r="EH1391" s="6"/>
      <c r="EI1391" s="6"/>
      <c r="EJ1391" s="6"/>
      <c r="EK1391" s="6"/>
      <c r="EL1391" s="6"/>
      <c r="EM1391" s="6"/>
      <c r="EN1391" s="6"/>
      <c r="EO1391" s="6"/>
      <c r="EP1391" s="6"/>
      <c r="EQ1391" s="6"/>
      <c r="ER1391" s="6"/>
      <c r="ES1391" s="6"/>
      <c r="ET1391" s="6"/>
      <c r="EU1391" s="6"/>
      <c r="EV1391" s="6"/>
      <c r="EW1391" s="6"/>
      <c r="EX1391" s="6"/>
      <c r="EY1391" s="6"/>
      <c r="EZ1391" s="6"/>
      <c r="FA1391" s="6"/>
      <c r="FB1391" s="6"/>
      <c r="FC1391" s="6"/>
      <c r="FD1391" s="6"/>
      <c r="FE1391" s="6"/>
      <c r="FF1391" s="6"/>
      <c r="FG1391" s="6"/>
      <c r="FH1391" s="6"/>
      <c r="FI1391" s="6"/>
      <c r="FJ1391" s="6"/>
      <c r="FK1391" s="6"/>
      <c r="FL1391" s="6"/>
      <c r="FM1391" s="6"/>
      <c r="FN1391" s="6"/>
      <c r="FO1391" s="6"/>
      <c r="FP1391" s="6"/>
      <c r="FQ1391" s="6"/>
      <c r="FR1391" s="6"/>
      <c r="FS1391" s="6"/>
      <c r="FT1391" s="6"/>
      <c r="FU1391" s="6"/>
      <c r="FV1391" s="6"/>
      <c r="FW1391" s="6"/>
      <c r="FX1391" s="6"/>
      <c r="FY1391" s="6"/>
      <c r="FZ1391" s="6"/>
      <c r="GA1391" s="6"/>
      <c r="GB1391" s="6"/>
      <c r="GC1391" s="6"/>
      <c r="GD1391" s="6"/>
      <c r="GE1391" s="6"/>
      <c r="GF1391" s="6"/>
      <c r="GG1391" s="6"/>
      <c r="GH1391" s="6"/>
      <c r="GI1391" s="6"/>
      <c r="GJ1391" s="6"/>
      <c r="GK1391" s="6"/>
      <c r="GL1391" s="6"/>
      <c r="GM1391" s="6"/>
      <c r="GN1391" s="6"/>
      <c r="GO1391" s="6"/>
      <c r="GP1391" s="6"/>
      <c r="GQ1391" s="6"/>
      <c r="GR1391" s="6"/>
      <c r="GS1391" s="6"/>
      <c r="GT1391" s="6"/>
      <c r="GU1391" s="6"/>
      <c r="GV1391" s="6"/>
      <c r="GW1391" s="6"/>
      <c r="GX1391" s="6"/>
      <c r="GY1391" s="6"/>
      <c r="GZ1391" s="6"/>
    </row>
    <row r="1392" spans="1:208" x14ac:dyDescent="0.15">
      <c r="A1392" s="153">
        <f t="shared" si="397"/>
        <v>44008</v>
      </c>
      <c r="B1392" s="23" t="str">
        <f t="shared" ca="1" si="407"/>
        <v>n.d</v>
      </c>
      <c r="C1392" s="18">
        <f t="shared" si="398"/>
        <v>142000</v>
      </c>
      <c r="D1392" s="17">
        <f ca="1">IF(A1392&lt;$B$1,VLOOKUP(A1392,[1]DI!$A$4:$B$15000,2,FALSE),0)</f>
        <v>0</v>
      </c>
      <c r="E1392" s="18">
        <f t="shared" ca="1" si="392"/>
        <v>1</v>
      </c>
      <c r="F1392" s="18">
        <f ca="1">(TRUNC(PRODUCT($E$12:$E1391),16))</f>
        <v>1.19285434303586</v>
      </c>
      <c r="G1392" s="18">
        <f t="shared" ref="G1392:G1455" ca="1" si="409">IF(O1391&gt;0,F1391,G1391)</f>
        <v>1.19285434303586</v>
      </c>
      <c r="H1392" s="18">
        <f t="shared" ca="1" si="393"/>
        <v>1</v>
      </c>
      <c r="I1392" s="17">
        <f t="shared" si="399"/>
        <v>0.03</v>
      </c>
      <c r="J1392" s="5">
        <f t="shared" si="400"/>
        <v>43906</v>
      </c>
      <c r="K1392" s="2">
        <f t="shared" si="401"/>
        <v>70</v>
      </c>
      <c r="L1392" s="27">
        <f t="shared" si="402"/>
        <v>70</v>
      </c>
      <c r="M1392" s="14">
        <f t="shared" si="394"/>
        <v>1.0082445790000001</v>
      </c>
      <c r="N1392" s="14">
        <f t="shared" ca="1" si="395"/>
        <v>1.0082445790000001</v>
      </c>
      <c r="O1392" s="27">
        <f t="shared" si="408"/>
        <v>0</v>
      </c>
      <c r="P1392" s="18">
        <f t="shared" ca="1" si="396"/>
        <v>1170.7302179999999</v>
      </c>
      <c r="Q1392" s="3">
        <f t="shared" si="403"/>
        <v>0</v>
      </c>
      <c r="R1392" s="4" t="str">
        <f t="shared" si="404"/>
        <v>A+J=</v>
      </c>
      <c r="S1392" s="5">
        <f t="shared" si="405"/>
        <v>44089</v>
      </c>
      <c r="T1392" s="8">
        <f t="shared" si="406"/>
        <v>0</v>
      </c>
      <c r="U1392" s="7"/>
      <c r="V1392" s="7"/>
      <c r="W1392" s="7"/>
      <c r="X1392" s="8"/>
      <c r="Y1392" s="6"/>
      <c r="Z1392" s="7"/>
      <c r="AA1392" s="8"/>
      <c r="AB1392" s="8"/>
      <c r="AC1392" s="8"/>
      <c r="AD1392" s="7"/>
      <c r="AE1392" s="9"/>
      <c r="AF1392" s="7"/>
      <c r="AG1392" s="7"/>
      <c r="AH1392" s="6"/>
      <c r="AI1392" s="6"/>
      <c r="AJ1392" s="6"/>
      <c r="AK1392" s="6"/>
      <c r="AL1392" s="6"/>
      <c r="AM1392" s="6"/>
      <c r="AN1392" s="6"/>
      <c r="AO1392" s="6"/>
      <c r="AP1392" s="6"/>
      <c r="AQ1392" s="6"/>
      <c r="AR1392" s="6"/>
      <c r="AS1392" s="6"/>
      <c r="AT1392" s="6"/>
      <c r="AU1392" s="6"/>
      <c r="AV1392" s="6"/>
      <c r="AW1392" s="6"/>
      <c r="AX1392" s="6"/>
      <c r="AY1392" s="6"/>
      <c r="AZ1392" s="6"/>
      <c r="BA1392" s="6"/>
      <c r="BB1392" s="6"/>
      <c r="BC1392" s="6"/>
      <c r="BD1392" s="6"/>
      <c r="BE1392" s="6"/>
      <c r="BF1392" s="6"/>
      <c r="BG1392" s="6"/>
      <c r="BH1392" s="6"/>
      <c r="BI1392" s="6"/>
      <c r="BJ1392" s="6"/>
      <c r="BK1392" s="6"/>
      <c r="BL1392" s="6"/>
      <c r="BM1392" s="6"/>
      <c r="BN1392" s="6"/>
      <c r="BO1392" s="6"/>
      <c r="BP1392" s="6"/>
      <c r="BQ1392" s="6"/>
      <c r="BR1392" s="6"/>
      <c r="BS1392" s="6"/>
      <c r="BT1392" s="6"/>
      <c r="BU1392" s="6"/>
      <c r="BV1392" s="6"/>
      <c r="BW1392" s="6"/>
      <c r="BX1392" s="6"/>
      <c r="BY1392" s="6"/>
      <c r="BZ1392" s="6"/>
      <c r="CA1392" s="6"/>
      <c r="CB1392" s="6"/>
      <c r="CC1392" s="6"/>
      <c r="CD1392" s="6"/>
      <c r="CE1392" s="6"/>
      <c r="CF1392" s="6"/>
      <c r="CG1392" s="6"/>
      <c r="CH1392" s="6"/>
      <c r="CI1392" s="6"/>
      <c r="CJ1392" s="6"/>
      <c r="CK1392" s="6"/>
      <c r="CL1392" s="6"/>
      <c r="CM1392" s="6"/>
      <c r="CN1392" s="6"/>
      <c r="CO1392" s="6"/>
      <c r="CP1392" s="6"/>
      <c r="CQ1392" s="6"/>
      <c r="CR1392" s="6"/>
      <c r="CS1392" s="6"/>
      <c r="CT1392" s="6"/>
      <c r="CU1392" s="6"/>
      <c r="CV1392" s="6"/>
      <c r="CW1392" s="6"/>
      <c r="CX1392" s="6"/>
      <c r="CY1392" s="6"/>
      <c r="CZ1392" s="6"/>
      <c r="DA1392" s="6"/>
      <c r="DB1392" s="6"/>
      <c r="DC1392" s="6"/>
      <c r="DD1392" s="6"/>
      <c r="DE1392" s="6"/>
      <c r="DF1392" s="6"/>
      <c r="DG1392" s="6"/>
      <c r="DH1392" s="6"/>
      <c r="DI1392" s="6"/>
      <c r="DJ1392" s="6"/>
      <c r="DK1392" s="6"/>
      <c r="DL1392" s="6"/>
      <c r="DM1392" s="6"/>
      <c r="DN1392" s="6"/>
      <c r="DO1392" s="6"/>
      <c r="DP1392" s="6"/>
      <c r="DQ1392" s="6"/>
      <c r="DR1392" s="6"/>
      <c r="DS1392" s="6"/>
      <c r="DT1392" s="6"/>
      <c r="DU1392" s="6"/>
      <c r="DV1392" s="6"/>
      <c r="DW1392" s="6"/>
      <c r="DX1392" s="6"/>
      <c r="DY1392" s="6"/>
      <c r="DZ1392" s="6"/>
      <c r="EA1392" s="6"/>
      <c r="EB1392" s="6"/>
      <c r="EC1392" s="6"/>
      <c r="ED1392" s="6"/>
      <c r="EE1392" s="6"/>
      <c r="EF1392" s="6"/>
      <c r="EG1392" s="6"/>
      <c r="EH1392" s="6"/>
      <c r="EI1392" s="6"/>
      <c r="EJ1392" s="6"/>
      <c r="EK1392" s="6"/>
      <c r="EL1392" s="6"/>
      <c r="EM1392" s="6"/>
      <c r="EN1392" s="6"/>
      <c r="EO1392" s="6"/>
      <c r="EP1392" s="6"/>
      <c r="EQ1392" s="6"/>
      <c r="ER1392" s="6"/>
      <c r="ES1392" s="6"/>
      <c r="ET1392" s="6"/>
      <c r="EU1392" s="6"/>
      <c r="EV1392" s="6"/>
      <c r="EW1392" s="6"/>
      <c r="EX1392" s="6"/>
      <c r="EY1392" s="6"/>
      <c r="EZ1392" s="6"/>
      <c r="FA1392" s="6"/>
      <c r="FB1392" s="6"/>
      <c r="FC1392" s="6"/>
      <c r="FD1392" s="6"/>
      <c r="FE1392" s="6"/>
      <c r="FF1392" s="6"/>
      <c r="FG1392" s="6"/>
      <c r="FH1392" s="6"/>
      <c r="FI1392" s="6"/>
      <c r="FJ1392" s="6"/>
      <c r="FK1392" s="6"/>
      <c r="FL1392" s="6"/>
      <c r="FM1392" s="6"/>
      <c r="FN1392" s="6"/>
      <c r="FO1392" s="6"/>
      <c r="FP1392" s="6"/>
      <c r="FQ1392" s="6"/>
      <c r="FR1392" s="6"/>
      <c r="FS1392" s="6"/>
      <c r="FT1392" s="6"/>
      <c r="FU1392" s="6"/>
      <c r="FV1392" s="6"/>
      <c r="FW1392" s="6"/>
      <c r="FX1392" s="6"/>
      <c r="FY1392" s="6"/>
      <c r="FZ1392" s="6"/>
      <c r="GA1392" s="6"/>
      <c r="GB1392" s="6"/>
      <c r="GC1392" s="6"/>
      <c r="GD1392" s="6"/>
      <c r="GE1392" s="6"/>
      <c r="GF1392" s="6"/>
      <c r="GG1392" s="6"/>
      <c r="GH1392" s="6"/>
      <c r="GI1392" s="6"/>
      <c r="GJ1392" s="6"/>
      <c r="GK1392" s="6"/>
      <c r="GL1392" s="6"/>
      <c r="GM1392" s="6"/>
      <c r="GN1392" s="6"/>
      <c r="GO1392" s="6"/>
      <c r="GP1392" s="6"/>
      <c r="GQ1392" s="6"/>
      <c r="GR1392" s="6"/>
      <c r="GS1392" s="6"/>
      <c r="GT1392" s="6"/>
      <c r="GU1392" s="6"/>
      <c r="GV1392" s="6"/>
      <c r="GW1392" s="6"/>
      <c r="GX1392" s="6"/>
      <c r="GY1392" s="6"/>
      <c r="GZ1392" s="6"/>
    </row>
    <row r="1393" spans="1:208" x14ac:dyDescent="0.15">
      <c r="A1393" s="153">
        <f t="shared" si="397"/>
        <v>44009</v>
      </c>
      <c r="B1393" s="23" t="str">
        <f t="shared" ca="1" si="407"/>
        <v>n.d</v>
      </c>
      <c r="C1393" s="18">
        <f t="shared" si="398"/>
        <v>142000</v>
      </c>
      <c r="D1393" s="17">
        <f ca="1">IF(A1393&lt;$B$1,VLOOKUP(A1393,[1]DI!$A$4:$B$15000,2,FALSE),0)</f>
        <v>0</v>
      </c>
      <c r="E1393" s="18">
        <f t="shared" ca="1" si="392"/>
        <v>1</v>
      </c>
      <c r="F1393" s="18">
        <f ca="1">(TRUNC(PRODUCT($E$12:$E1392),16))</f>
        <v>1.19285434303586</v>
      </c>
      <c r="G1393" s="18">
        <f t="shared" ca="1" si="409"/>
        <v>1.19285434303586</v>
      </c>
      <c r="H1393" s="18">
        <f t="shared" ca="1" si="393"/>
        <v>1</v>
      </c>
      <c r="I1393" s="17">
        <f t="shared" si="399"/>
        <v>0.03</v>
      </c>
      <c r="J1393" s="5">
        <f t="shared" si="400"/>
        <v>43906</v>
      </c>
      <c r="K1393" s="2">
        <f t="shared" si="401"/>
        <v>70</v>
      </c>
      <c r="L1393" s="27">
        <f t="shared" si="402"/>
        <v>71</v>
      </c>
      <c r="M1393" s="14">
        <f t="shared" si="394"/>
        <v>1.0083628499999999</v>
      </c>
      <c r="N1393" s="14">
        <f t="shared" ca="1" si="395"/>
        <v>1.0083628499999999</v>
      </c>
      <c r="O1393" s="27">
        <f t="shared" si="408"/>
        <v>0</v>
      </c>
      <c r="P1393" s="18">
        <f t="shared" ca="1" si="396"/>
        <v>1187.52469999</v>
      </c>
      <c r="Q1393" s="3">
        <f t="shared" si="403"/>
        <v>0</v>
      </c>
      <c r="R1393" s="4" t="str">
        <f t="shared" si="404"/>
        <v>A+J=</v>
      </c>
      <c r="S1393" s="5">
        <f t="shared" si="405"/>
        <v>44089</v>
      </c>
      <c r="T1393" s="8">
        <f t="shared" si="406"/>
        <v>0</v>
      </c>
      <c r="U1393" s="7"/>
      <c r="V1393" s="7"/>
      <c r="W1393" s="7"/>
      <c r="X1393" s="8"/>
      <c r="Y1393" s="6"/>
      <c r="Z1393" s="7"/>
      <c r="AA1393" s="8"/>
      <c r="AB1393" s="8"/>
      <c r="AC1393" s="8"/>
      <c r="AD1393" s="7"/>
      <c r="AE1393" s="9"/>
      <c r="AF1393" s="7"/>
      <c r="AG1393" s="7"/>
      <c r="AH1393" s="6"/>
      <c r="AI1393" s="6"/>
      <c r="AJ1393" s="6"/>
      <c r="AK1393" s="6"/>
      <c r="AL1393" s="6"/>
      <c r="AM1393" s="6"/>
      <c r="AN1393" s="6"/>
      <c r="AO1393" s="6"/>
      <c r="AP1393" s="6"/>
      <c r="AQ1393" s="6"/>
      <c r="AR1393" s="6"/>
      <c r="AS1393" s="6"/>
      <c r="AT1393" s="6"/>
      <c r="AU1393" s="6"/>
      <c r="AV1393" s="6"/>
      <c r="AW1393" s="6"/>
      <c r="AX1393" s="6"/>
      <c r="AY1393" s="6"/>
      <c r="AZ1393" s="6"/>
      <c r="BA1393" s="6"/>
      <c r="BB1393" s="6"/>
      <c r="BC1393" s="6"/>
      <c r="BD1393" s="6"/>
      <c r="BE1393" s="6"/>
      <c r="BF1393" s="6"/>
      <c r="BG1393" s="6"/>
      <c r="BH1393" s="6"/>
      <c r="BI1393" s="6"/>
      <c r="BJ1393" s="6"/>
      <c r="BK1393" s="6"/>
      <c r="BL1393" s="6"/>
      <c r="BM1393" s="6"/>
      <c r="BN1393" s="6"/>
      <c r="BO1393" s="6"/>
      <c r="BP1393" s="6"/>
      <c r="BQ1393" s="6"/>
      <c r="BR1393" s="6"/>
      <c r="BS1393" s="6"/>
      <c r="BT1393" s="6"/>
      <c r="BU1393" s="6"/>
      <c r="BV1393" s="6"/>
      <c r="BW1393" s="6"/>
      <c r="BX1393" s="6"/>
      <c r="BY1393" s="6"/>
      <c r="BZ1393" s="6"/>
      <c r="CA1393" s="6"/>
      <c r="CB1393" s="6"/>
      <c r="CC1393" s="6"/>
      <c r="CD1393" s="6"/>
      <c r="CE1393" s="6"/>
      <c r="CF1393" s="6"/>
      <c r="CG1393" s="6"/>
      <c r="CH1393" s="6"/>
      <c r="CI1393" s="6"/>
      <c r="CJ1393" s="6"/>
      <c r="CK1393" s="6"/>
      <c r="CL1393" s="6"/>
      <c r="CM1393" s="6"/>
      <c r="CN1393" s="6"/>
      <c r="CO1393" s="6"/>
      <c r="CP1393" s="6"/>
      <c r="CQ1393" s="6"/>
      <c r="CR1393" s="6"/>
      <c r="CS1393" s="6"/>
      <c r="CT1393" s="6"/>
      <c r="CU1393" s="6"/>
      <c r="CV1393" s="6"/>
      <c r="CW1393" s="6"/>
      <c r="CX1393" s="6"/>
      <c r="CY1393" s="6"/>
      <c r="CZ1393" s="6"/>
      <c r="DA1393" s="6"/>
      <c r="DB1393" s="6"/>
      <c r="DC1393" s="6"/>
      <c r="DD1393" s="6"/>
      <c r="DE1393" s="6"/>
      <c r="DF1393" s="6"/>
      <c r="DG1393" s="6"/>
      <c r="DH1393" s="6"/>
      <c r="DI1393" s="6"/>
      <c r="DJ1393" s="6"/>
      <c r="DK1393" s="6"/>
      <c r="DL1393" s="6"/>
      <c r="DM1393" s="6"/>
      <c r="DN1393" s="6"/>
      <c r="DO1393" s="6"/>
      <c r="DP1393" s="6"/>
      <c r="DQ1393" s="6"/>
      <c r="DR1393" s="6"/>
      <c r="DS1393" s="6"/>
      <c r="DT1393" s="6"/>
      <c r="DU1393" s="6"/>
      <c r="DV1393" s="6"/>
      <c r="DW1393" s="6"/>
      <c r="DX1393" s="6"/>
      <c r="DY1393" s="6"/>
      <c r="DZ1393" s="6"/>
      <c r="EA1393" s="6"/>
      <c r="EB1393" s="6"/>
      <c r="EC1393" s="6"/>
      <c r="ED1393" s="6"/>
      <c r="EE1393" s="6"/>
      <c r="EF1393" s="6"/>
      <c r="EG1393" s="6"/>
      <c r="EH1393" s="6"/>
      <c r="EI1393" s="6"/>
      <c r="EJ1393" s="6"/>
      <c r="EK1393" s="6"/>
      <c r="EL1393" s="6"/>
      <c r="EM1393" s="6"/>
      <c r="EN1393" s="6"/>
      <c r="EO1393" s="6"/>
      <c r="EP1393" s="6"/>
      <c r="EQ1393" s="6"/>
      <c r="ER1393" s="6"/>
      <c r="ES1393" s="6"/>
      <c r="ET1393" s="6"/>
      <c r="EU1393" s="6"/>
      <c r="EV1393" s="6"/>
      <c r="EW1393" s="6"/>
      <c r="EX1393" s="6"/>
      <c r="EY1393" s="6"/>
      <c r="EZ1393" s="6"/>
      <c r="FA1393" s="6"/>
      <c r="FB1393" s="6"/>
      <c r="FC1393" s="6"/>
      <c r="FD1393" s="6"/>
      <c r="FE1393" s="6"/>
      <c r="FF1393" s="6"/>
      <c r="FG1393" s="6"/>
      <c r="FH1393" s="6"/>
      <c r="FI1393" s="6"/>
      <c r="FJ1393" s="6"/>
      <c r="FK1393" s="6"/>
      <c r="FL1393" s="6"/>
      <c r="FM1393" s="6"/>
      <c r="FN1393" s="6"/>
      <c r="FO1393" s="6"/>
      <c r="FP1393" s="6"/>
      <c r="FQ1393" s="6"/>
      <c r="FR1393" s="6"/>
      <c r="FS1393" s="6"/>
      <c r="FT1393" s="6"/>
      <c r="FU1393" s="6"/>
      <c r="FV1393" s="6"/>
      <c r="FW1393" s="6"/>
      <c r="FX1393" s="6"/>
      <c r="FY1393" s="6"/>
      <c r="FZ1393" s="6"/>
      <c r="GA1393" s="6"/>
      <c r="GB1393" s="6"/>
      <c r="GC1393" s="6"/>
      <c r="GD1393" s="6"/>
      <c r="GE1393" s="6"/>
      <c r="GF1393" s="6"/>
      <c r="GG1393" s="6"/>
      <c r="GH1393" s="6"/>
      <c r="GI1393" s="6"/>
      <c r="GJ1393" s="6"/>
      <c r="GK1393" s="6"/>
      <c r="GL1393" s="6"/>
      <c r="GM1393" s="6"/>
      <c r="GN1393" s="6"/>
      <c r="GO1393" s="6"/>
      <c r="GP1393" s="6"/>
      <c r="GQ1393" s="6"/>
      <c r="GR1393" s="6"/>
      <c r="GS1393" s="6"/>
      <c r="GT1393" s="6"/>
      <c r="GU1393" s="6"/>
      <c r="GV1393" s="6"/>
      <c r="GW1393" s="6"/>
      <c r="GX1393" s="6"/>
      <c r="GY1393" s="6"/>
      <c r="GZ1393" s="6"/>
    </row>
    <row r="1394" spans="1:208" x14ac:dyDescent="0.15">
      <c r="A1394" s="153">
        <f t="shared" si="397"/>
        <v>44010</v>
      </c>
      <c r="B1394" s="23" t="str">
        <f t="shared" ca="1" si="407"/>
        <v>n.d</v>
      </c>
      <c r="C1394" s="18">
        <f t="shared" si="398"/>
        <v>142000</v>
      </c>
      <c r="D1394" s="17">
        <f ca="1">IF(A1394&lt;$B$1,VLOOKUP(A1394,[1]DI!$A$4:$B$15000,2,FALSE),0)</f>
        <v>0</v>
      </c>
      <c r="E1394" s="18">
        <f t="shared" ca="1" si="392"/>
        <v>1</v>
      </c>
      <c r="F1394" s="18">
        <f ca="1">(TRUNC(PRODUCT($E$12:$E1393),16))</f>
        <v>1.19285434303586</v>
      </c>
      <c r="G1394" s="18">
        <f t="shared" ca="1" si="409"/>
        <v>1.19285434303586</v>
      </c>
      <c r="H1394" s="18">
        <f t="shared" ca="1" si="393"/>
        <v>1</v>
      </c>
      <c r="I1394" s="17">
        <f t="shared" si="399"/>
        <v>0.03</v>
      </c>
      <c r="J1394" s="5">
        <f t="shared" si="400"/>
        <v>43906</v>
      </c>
      <c r="K1394" s="2">
        <f t="shared" si="401"/>
        <v>70</v>
      </c>
      <c r="L1394" s="27">
        <f t="shared" si="402"/>
        <v>71</v>
      </c>
      <c r="M1394" s="14">
        <f t="shared" si="394"/>
        <v>1.0083628499999999</v>
      </c>
      <c r="N1394" s="14">
        <f t="shared" ca="1" si="395"/>
        <v>1.0083628499999999</v>
      </c>
      <c r="O1394" s="27">
        <f t="shared" si="408"/>
        <v>0</v>
      </c>
      <c r="P1394" s="18">
        <f t="shared" ca="1" si="396"/>
        <v>1187.52469999</v>
      </c>
      <c r="Q1394" s="3">
        <f t="shared" si="403"/>
        <v>0</v>
      </c>
      <c r="R1394" s="4" t="str">
        <f t="shared" si="404"/>
        <v>A+J=</v>
      </c>
      <c r="S1394" s="5">
        <f t="shared" si="405"/>
        <v>44089</v>
      </c>
      <c r="T1394" s="8">
        <f t="shared" si="406"/>
        <v>0</v>
      </c>
      <c r="U1394" s="7"/>
      <c r="V1394" s="7"/>
      <c r="W1394" s="7"/>
      <c r="X1394" s="8"/>
      <c r="Y1394" s="6"/>
      <c r="Z1394" s="7"/>
      <c r="AA1394" s="8"/>
      <c r="AB1394" s="8"/>
      <c r="AC1394" s="8"/>
      <c r="AD1394" s="7"/>
      <c r="AE1394" s="9"/>
      <c r="AF1394" s="7"/>
      <c r="AG1394" s="7"/>
      <c r="AH1394" s="6"/>
      <c r="AI1394" s="6"/>
      <c r="AJ1394" s="6"/>
      <c r="AK1394" s="6"/>
      <c r="AL1394" s="6"/>
      <c r="AM1394" s="6"/>
      <c r="AN1394" s="6"/>
      <c r="AO1394" s="6"/>
      <c r="AP1394" s="6"/>
      <c r="AQ1394" s="6"/>
      <c r="AR1394" s="6"/>
      <c r="AS1394" s="6"/>
      <c r="AT1394" s="6"/>
      <c r="AU1394" s="6"/>
      <c r="AV1394" s="6"/>
      <c r="AW1394" s="6"/>
      <c r="AX1394" s="6"/>
      <c r="AY1394" s="6"/>
      <c r="AZ1394" s="6"/>
      <c r="BA1394" s="6"/>
      <c r="BB1394" s="6"/>
      <c r="BC1394" s="6"/>
      <c r="BD1394" s="6"/>
      <c r="BE1394" s="6"/>
      <c r="BF1394" s="6"/>
      <c r="BG1394" s="6"/>
      <c r="BH1394" s="6"/>
      <c r="BI1394" s="6"/>
      <c r="BJ1394" s="6"/>
      <c r="BK1394" s="6"/>
      <c r="BL1394" s="6"/>
      <c r="BM1394" s="6"/>
      <c r="BN1394" s="6"/>
      <c r="BO1394" s="6"/>
      <c r="BP1394" s="6"/>
      <c r="BQ1394" s="6"/>
      <c r="BR1394" s="6"/>
      <c r="BS1394" s="6"/>
      <c r="BT1394" s="6"/>
      <c r="BU1394" s="6"/>
      <c r="BV1394" s="6"/>
      <c r="BW1394" s="6"/>
      <c r="BX1394" s="6"/>
      <c r="BY1394" s="6"/>
      <c r="BZ1394" s="6"/>
      <c r="CA1394" s="6"/>
      <c r="CB1394" s="6"/>
      <c r="CC1394" s="6"/>
      <c r="CD1394" s="6"/>
      <c r="CE1394" s="6"/>
      <c r="CF1394" s="6"/>
      <c r="CG1394" s="6"/>
      <c r="CH1394" s="6"/>
      <c r="CI1394" s="6"/>
      <c r="CJ1394" s="6"/>
      <c r="CK1394" s="6"/>
      <c r="CL1394" s="6"/>
      <c r="CM1394" s="6"/>
      <c r="CN1394" s="6"/>
      <c r="CO1394" s="6"/>
      <c r="CP1394" s="6"/>
      <c r="CQ1394" s="6"/>
      <c r="CR1394" s="6"/>
      <c r="CS1394" s="6"/>
      <c r="CT1394" s="6"/>
      <c r="CU1394" s="6"/>
      <c r="CV1394" s="6"/>
      <c r="CW1394" s="6"/>
      <c r="CX1394" s="6"/>
      <c r="CY1394" s="6"/>
      <c r="CZ1394" s="6"/>
      <c r="DA1394" s="6"/>
      <c r="DB1394" s="6"/>
      <c r="DC1394" s="6"/>
      <c r="DD1394" s="6"/>
      <c r="DE1394" s="6"/>
      <c r="DF1394" s="6"/>
      <c r="DG1394" s="6"/>
      <c r="DH1394" s="6"/>
      <c r="DI1394" s="6"/>
      <c r="DJ1394" s="6"/>
      <c r="DK1394" s="6"/>
      <c r="DL1394" s="6"/>
      <c r="DM1394" s="6"/>
      <c r="DN1394" s="6"/>
      <c r="DO1394" s="6"/>
      <c r="DP1394" s="6"/>
      <c r="DQ1394" s="6"/>
      <c r="DR1394" s="6"/>
      <c r="DS1394" s="6"/>
      <c r="DT1394" s="6"/>
      <c r="DU1394" s="6"/>
      <c r="DV1394" s="6"/>
      <c r="DW1394" s="6"/>
      <c r="DX1394" s="6"/>
      <c r="DY1394" s="6"/>
      <c r="DZ1394" s="6"/>
      <c r="EA1394" s="6"/>
      <c r="EB1394" s="6"/>
      <c r="EC1394" s="6"/>
      <c r="ED1394" s="6"/>
      <c r="EE1394" s="6"/>
      <c r="EF1394" s="6"/>
      <c r="EG1394" s="6"/>
      <c r="EH1394" s="6"/>
      <c r="EI1394" s="6"/>
      <c r="EJ1394" s="6"/>
      <c r="EK1394" s="6"/>
      <c r="EL1394" s="6"/>
      <c r="EM1394" s="6"/>
      <c r="EN1394" s="6"/>
      <c r="EO1394" s="6"/>
      <c r="EP1394" s="6"/>
      <c r="EQ1394" s="6"/>
      <c r="ER1394" s="6"/>
      <c r="ES1394" s="6"/>
      <c r="ET1394" s="6"/>
      <c r="EU1394" s="6"/>
      <c r="EV1394" s="6"/>
      <c r="EW1394" s="6"/>
      <c r="EX1394" s="6"/>
      <c r="EY1394" s="6"/>
      <c r="EZ1394" s="6"/>
      <c r="FA1394" s="6"/>
      <c r="FB1394" s="6"/>
      <c r="FC1394" s="6"/>
      <c r="FD1394" s="6"/>
      <c r="FE1394" s="6"/>
      <c r="FF1394" s="6"/>
      <c r="FG1394" s="6"/>
      <c r="FH1394" s="6"/>
      <c r="FI1394" s="6"/>
      <c r="FJ1394" s="6"/>
      <c r="FK1394" s="6"/>
      <c r="FL1394" s="6"/>
      <c r="FM1394" s="6"/>
      <c r="FN1394" s="6"/>
      <c r="FO1394" s="6"/>
      <c r="FP1394" s="6"/>
      <c r="FQ1394" s="6"/>
      <c r="FR1394" s="6"/>
      <c r="FS1394" s="6"/>
      <c r="FT1394" s="6"/>
      <c r="FU1394" s="6"/>
      <c r="FV1394" s="6"/>
      <c r="FW1394" s="6"/>
      <c r="FX1394" s="6"/>
      <c r="FY1394" s="6"/>
      <c r="FZ1394" s="6"/>
      <c r="GA1394" s="6"/>
      <c r="GB1394" s="6"/>
      <c r="GC1394" s="6"/>
      <c r="GD1394" s="6"/>
      <c r="GE1394" s="6"/>
      <c r="GF1394" s="6"/>
      <c r="GG1394" s="6"/>
      <c r="GH1394" s="6"/>
      <c r="GI1394" s="6"/>
      <c r="GJ1394" s="6"/>
      <c r="GK1394" s="6"/>
      <c r="GL1394" s="6"/>
      <c r="GM1394" s="6"/>
      <c r="GN1394" s="6"/>
      <c r="GO1394" s="6"/>
      <c r="GP1394" s="6"/>
      <c r="GQ1394" s="6"/>
      <c r="GR1394" s="6"/>
      <c r="GS1394" s="6"/>
      <c r="GT1394" s="6"/>
      <c r="GU1394" s="6"/>
      <c r="GV1394" s="6"/>
      <c r="GW1394" s="6"/>
      <c r="GX1394" s="6"/>
      <c r="GY1394" s="6"/>
      <c r="GZ1394" s="6"/>
    </row>
    <row r="1395" spans="1:208" x14ac:dyDescent="0.15">
      <c r="A1395" s="153">
        <f t="shared" si="397"/>
        <v>44011</v>
      </c>
      <c r="B1395" s="23" t="str">
        <f t="shared" ca="1" si="407"/>
        <v>n.d</v>
      </c>
      <c r="C1395" s="18">
        <f t="shared" si="398"/>
        <v>142000</v>
      </c>
      <c r="D1395" s="17">
        <f ca="1">IF(A1395&lt;$B$1,VLOOKUP(A1395,[1]DI!$A$4:$B$15000,2,FALSE),0)</f>
        <v>0</v>
      </c>
      <c r="E1395" s="18">
        <f t="shared" ca="1" si="392"/>
        <v>1</v>
      </c>
      <c r="F1395" s="18">
        <f ca="1">(TRUNC(PRODUCT($E$12:$E1394),16))</f>
        <v>1.19285434303586</v>
      </c>
      <c r="G1395" s="18">
        <f t="shared" ca="1" si="409"/>
        <v>1.19285434303586</v>
      </c>
      <c r="H1395" s="18">
        <f t="shared" ca="1" si="393"/>
        <v>1</v>
      </c>
      <c r="I1395" s="17">
        <f t="shared" si="399"/>
        <v>0.03</v>
      </c>
      <c r="J1395" s="5">
        <f t="shared" si="400"/>
        <v>43906</v>
      </c>
      <c r="K1395" s="2">
        <f t="shared" si="401"/>
        <v>71</v>
      </c>
      <c r="L1395" s="27">
        <f t="shared" si="402"/>
        <v>71</v>
      </c>
      <c r="M1395" s="14">
        <f t="shared" si="394"/>
        <v>1.0083628499999999</v>
      </c>
      <c r="N1395" s="14">
        <f t="shared" ca="1" si="395"/>
        <v>1.0083628499999999</v>
      </c>
      <c r="O1395" s="27">
        <f t="shared" si="408"/>
        <v>0</v>
      </c>
      <c r="P1395" s="18">
        <f t="shared" ca="1" si="396"/>
        <v>1187.52469999</v>
      </c>
      <c r="Q1395" s="3">
        <f t="shared" si="403"/>
        <v>0</v>
      </c>
      <c r="R1395" s="4" t="str">
        <f t="shared" si="404"/>
        <v>A+J=</v>
      </c>
      <c r="S1395" s="5">
        <f t="shared" si="405"/>
        <v>44089</v>
      </c>
      <c r="T1395" s="8">
        <f t="shared" si="406"/>
        <v>0</v>
      </c>
      <c r="U1395" s="7"/>
      <c r="V1395" s="7"/>
      <c r="W1395" s="7"/>
      <c r="X1395" s="8"/>
      <c r="Y1395" s="6"/>
      <c r="Z1395" s="7"/>
      <c r="AA1395" s="8"/>
      <c r="AB1395" s="8"/>
      <c r="AC1395" s="8"/>
      <c r="AD1395" s="7"/>
      <c r="AE1395" s="9"/>
      <c r="AF1395" s="7"/>
      <c r="AG1395" s="7"/>
      <c r="AH1395" s="6"/>
      <c r="AI1395" s="6"/>
      <c r="AJ1395" s="6"/>
      <c r="AK1395" s="6"/>
      <c r="AL1395" s="6"/>
      <c r="AM1395" s="6"/>
      <c r="AN1395" s="6"/>
      <c r="AO1395" s="6"/>
      <c r="AP1395" s="6"/>
      <c r="AQ1395" s="6"/>
      <c r="AR1395" s="6"/>
      <c r="AS1395" s="6"/>
      <c r="AT1395" s="6"/>
      <c r="AU1395" s="6"/>
      <c r="AV1395" s="6"/>
      <c r="AW1395" s="6"/>
      <c r="AX1395" s="6"/>
      <c r="AY1395" s="6"/>
      <c r="AZ1395" s="6"/>
      <c r="BA1395" s="6"/>
      <c r="BB1395" s="6"/>
      <c r="BC1395" s="6"/>
      <c r="BD1395" s="6"/>
      <c r="BE1395" s="6"/>
      <c r="BF1395" s="6"/>
      <c r="BG1395" s="6"/>
      <c r="BH1395" s="6"/>
      <c r="BI1395" s="6"/>
      <c r="BJ1395" s="6"/>
      <c r="BK1395" s="6"/>
      <c r="BL1395" s="6"/>
      <c r="BM1395" s="6"/>
      <c r="BN1395" s="6"/>
      <c r="BO1395" s="6"/>
      <c r="BP1395" s="6"/>
      <c r="BQ1395" s="6"/>
      <c r="BR1395" s="6"/>
      <c r="BS1395" s="6"/>
      <c r="BT1395" s="6"/>
      <c r="BU1395" s="6"/>
      <c r="BV1395" s="6"/>
      <c r="BW1395" s="6"/>
      <c r="BX1395" s="6"/>
      <c r="BY1395" s="6"/>
      <c r="BZ1395" s="6"/>
      <c r="CA1395" s="6"/>
      <c r="CB1395" s="6"/>
      <c r="CC1395" s="6"/>
      <c r="CD1395" s="6"/>
      <c r="CE1395" s="6"/>
      <c r="CF1395" s="6"/>
      <c r="CG1395" s="6"/>
      <c r="CH1395" s="6"/>
      <c r="CI1395" s="6"/>
      <c r="CJ1395" s="6"/>
      <c r="CK1395" s="6"/>
      <c r="CL1395" s="6"/>
      <c r="CM1395" s="6"/>
      <c r="CN1395" s="6"/>
      <c r="CO1395" s="6"/>
      <c r="CP1395" s="6"/>
      <c r="CQ1395" s="6"/>
      <c r="CR1395" s="6"/>
      <c r="CS1395" s="6"/>
      <c r="CT1395" s="6"/>
      <c r="CU1395" s="6"/>
      <c r="CV1395" s="6"/>
      <c r="CW1395" s="6"/>
      <c r="CX1395" s="6"/>
      <c r="CY1395" s="6"/>
      <c r="CZ1395" s="6"/>
      <c r="DA1395" s="6"/>
      <c r="DB1395" s="6"/>
      <c r="DC1395" s="6"/>
      <c r="DD1395" s="6"/>
      <c r="DE1395" s="6"/>
      <c r="DF1395" s="6"/>
      <c r="DG1395" s="6"/>
      <c r="DH1395" s="6"/>
      <c r="DI1395" s="6"/>
      <c r="DJ1395" s="6"/>
      <c r="DK1395" s="6"/>
      <c r="DL1395" s="6"/>
      <c r="DM1395" s="6"/>
      <c r="DN1395" s="6"/>
      <c r="DO1395" s="6"/>
      <c r="DP1395" s="6"/>
      <c r="DQ1395" s="6"/>
      <c r="DR1395" s="6"/>
      <c r="DS1395" s="6"/>
      <c r="DT1395" s="6"/>
      <c r="DU1395" s="6"/>
      <c r="DV1395" s="6"/>
      <c r="DW1395" s="6"/>
      <c r="DX1395" s="6"/>
      <c r="DY1395" s="6"/>
      <c r="DZ1395" s="6"/>
      <c r="EA1395" s="6"/>
      <c r="EB1395" s="6"/>
      <c r="EC1395" s="6"/>
      <c r="ED1395" s="6"/>
      <c r="EE1395" s="6"/>
      <c r="EF1395" s="6"/>
      <c r="EG1395" s="6"/>
      <c r="EH1395" s="6"/>
      <c r="EI1395" s="6"/>
      <c r="EJ1395" s="6"/>
      <c r="EK1395" s="6"/>
      <c r="EL1395" s="6"/>
      <c r="EM1395" s="6"/>
      <c r="EN1395" s="6"/>
      <c r="EO1395" s="6"/>
      <c r="EP1395" s="6"/>
      <c r="EQ1395" s="6"/>
      <c r="ER1395" s="6"/>
      <c r="ES1395" s="6"/>
      <c r="ET1395" s="6"/>
      <c r="EU1395" s="6"/>
      <c r="EV1395" s="6"/>
      <c r="EW1395" s="6"/>
      <c r="EX1395" s="6"/>
      <c r="EY1395" s="6"/>
      <c r="EZ1395" s="6"/>
      <c r="FA1395" s="6"/>
      <c r="FB1395" s="6"/>
      <c r="FC1395" s="6"/>
      <c r="FD1395" s="6"/>
      <c r="FE1395" s="6"/>
      <c r="FF1395" s="6"/>
      <c r="FG1395" s="6"/>
      <c r="FH1395" s="6"/>
      <c r="FI1395" s="6"/>
      <c r="FJ1395" s="6"/>
      <c r="FK1395" s="6"/>
      <c r="FL1395" s="6"/>
      <c r="FM1395" s="6"/>
      <c r="FN1395" s="6"/>
      <c r="FO1395" s="6"/>
      <c r="FP1395" s="6"/>
      <c r="FQ1395" s="6"/>
      <c r="FR1395" s="6"/>
      <c r="FS1395" s="6"/>
      <c r="FT1395" s="6"/>
      <c r="FU1395" s="6"/>
      <c r="FV1395" s="6"/>
      <c r="FW1395" s="6"/>
      <c r="FX1395" s="6"/>
      <c r="FY1395" s="6"/>
      <c r="FZ1395" s="6"/>
      <c r="GA1395" s="6"/>
      <c r="GB1395" s="6"/>
      <c r="GC1395" s="6"/>
      <c r="GD1395" s="6"/>
      <c r="GE1395" s="6"/>
      <c r="GF1395" s="6"/>
      <c r="GG1395" s="6"/>
      <c r="GH1395" s="6"/>
      <c r="GI1395" s="6"/>
      <c r="GJ1395" s="6"/>
      <c r="GK1395" s="6"/>
      <c r="GL1395" s="6"/>
      <c r="GM1395" s="6"/>
      <c r="GN1395" s="6"/>
      <c r="GO1395" s="6"/>
      <c r="GP1395" s="6"/>
      <c r="GQ1395" s="6"/>
      <c r="GR1395" s="6"/>
      <c r="GS1395" s="6"/>
      <c r="GT1395" s="6"/>
      <c r="GU1395" s="6"/>
      <c r="GV1395" s="6"/>
      <c r="GW1395" s="6"/>
      <c r="GX1395" s="6"/>
      <c r="GY1395" s="6"/>
      <c r="GZ1395" s="6"/>
    </row>
    <row r="1396" spans="1:208" x14ac:dyDescent="0.15">
      <c r="A1396" s="153">
        <f t="shared" si="397"/>
        <v>44012</v>
      </c>
      <c r="B1396" s="23" t="str">
        <f t="shared" ca="1" si="407"/>
        <v>n.d</v>
      </c>
      <c r="C1396" s="18">
        <f t="shared" si="398"/>
        <v>142000</v>
      </c>
      <c r="D1396" s="17">
        <f ca="1">IF(A1396&lt;$B$1,VLOOKUP(A1396,[1]DI!$A$4:$B$15000,2,FALSE),0)</f>
        <v>0</v>
      </c>
      <c r="E1396" s="18">
        <f t="shared" ca="1" si="392"/>
        <v>1</v>
      </c>
      <c r="F1396" s="18">
        <f ca="1">(TRUNC(PRODUCT($E$12:$E1395),16))</f>
        <v>1.19285434303586</v>
      </c>
      <c r="G1396" s="18">
        <f t="shared" ca="1" si="409"/>
        <v>1.19285434303586</v>
      </c>
      <c r="H1396" s="18">
        <f t="shared" ca="1" si="393"/>
        <v>1</v>
      </c>
      <c r="I1396" s="17">
        <f t="shared" si="399"/>
        <v>0.03</v>
      </c>
      <c r="J1396" s="5">
        <f t="shared" si="400"/>
        <v>43906</v>
      </c>
      <c r="K1396" s="2">
        <f t="shared" si="401"/>
        <v>72</v>
      </c>
      <c r="L1396" s="27">
        <f t="shared" si="402"/>
        <v>72</v>
      </c>
      <c r="M1396" s="14">
        <f t="shared" si="394"/>
        <v>1.008481135</v>
      </c>
      <c r="N1396" s="14">
        <f t="shared" ca="1" si="395"/>
        <v>1.008481135</v>
      </c>
      <c r="O1396" s="27">
        <f t="shared" si="408"/>
        <v>0</v>
      </c>
      <c r="P1396" s="18">
        <f t="shared" ca="1" si="396"/>
        <v>1204.3211699999999</v>
      </c>
      <c r="Q1396" s="3">
        <f t="shared" si="403"/>
        <v>0</v>
      </c>
      <c r="R1396" s="4" t="str">
        <f t="shared" si="404"/>
        <v>A+J=</v>
      </c>
      <c r="S1396" s="5">
        <f t="shared" si="405"/>
        <v>44089</v>
      </c>
      <c r="T1396" s="8">
        <f t="shared" si="406"/>
        <v>0</v>
      </c>
      <c r="U1396" s="7"/>
      <c r="V1396" s="7"/>
      <c r="W1396" s="7"/>
      <c r="X1396" s="8"/>
      <c r="Y1396" s="6"/>
      <c r="Z1396" s="7"/>
      <c r="AA1396" s="8"/>
      <c r="AB1396" s="8"/>
      <c r="AC1396" s="8"/>
      <c r="AD1396" s="7"/>
      <c r="AE1396" s="9"/>
      <c r="AF1396" s="7"/>
      <c r="AG1396" s="7"/>
      <c r="AH1396" s="6"/>
      <c r="AI1396" s="6"/>
      <c r="AJ1396" s="6"/>
      <c r="AK1396" s="6"/>
      <c r="AL1396" s="6"/>
      <c r="AM1396" s="6"/>
      <c r="AN1396" s="6"/>
      <c r="AO1396" s="6"/>
      <c r="AP1396" s="6"/>
      <c r="AQ1396" s="6"/>
      <c r="AR1396" s="6"/>
      <c r="AS1396" s="6"/>
      <c r="AT1396" s="6"/>
      <c r="AU1396" s="6"/>
      <c r="AV1396" s="6"/>
      <c r="AW1396" s="6"/>
      <c r="AX1396" s="6"/>
      <c r="AY1396" s="6"/>
      <c r="AZ1396" s="6"/>
      <c r="BA1396" s="6"/>
      <c r="BB1396" s="6"/>
      <c r="BC1396" s="6"/>
      <c r="BD1396" s="6"/>
      <c r="BE1396" s="6"/>
      <c r="BF1396" s="6"/>
      <c r="BG1396" s="6"/>
      <c r="BH1396" s="6"/>
      <c r="BI1396" s="6"/>
      <c r="BJ1396" s="6"/>
      <c r="BK1396" s="6"/>
      <c r="BL1396" s="6"/>
      <c r="BM1396" s="6"/>
      <c r="BN1396" s="6"/>
      <c r="BO1396" s="6"/>
      <c r="BP1396" s="6"/>
      <c r="BQ1396" s="6"/>
      <c r="BR1396" s="6"/>
      <c r="BS1396" s="6"/>
      <c r="BT1396" s="6"/>
      <c r="BU1396" s="6"/>
      <c r="BV1396" s="6"/>
      <c r="BW1396" s="6"/>
      <c r="BX1396" s="6"/>
      <c r="BY1396" s="6"/>
      <c r="BZ1396" s="6"/>
      <c r="CA1396" s="6"/>
      <c r="CB1396" s="6"/>
      <c r="CC1396" s="6"/>
      <c r="CD1396" s="6"/>
      <c r="CE1396" s="6"/>
      <c r="CF1396" s="6"/>
      <c r="CG1396" s="6"/>
      <c r="CH1396" s="6"/>
      <c r="CI1396" s="6"/>
      <c r="CJ1396" s="6"/>
      <c r="CK1396" s="6"/>
      <c r="CL1396" s="6"/>
      <c r="CM1396" s="6"/>
      <c r="CN1396" s="6"/>
      <c r="CO1396" s="6"/>
      <c r="CP1396" s="6"/>
      <c r="CQ1396" s="6"/>
      <c r="CR1396" s="6"/>
      <c r="CS1396" s="6"/>
      <c r="CT1396" s="6"/>
      <c r="CU1396" s="6"/>
      <c r="CV1396" s="6"/>
      <c r="CW1396" s="6"/>
      <c r="CX1396" s="6"/>
      <c r="CY1396" s="6"/>
      <c r="CZ1396" s="6"/>
      <c r="DA1396" s="6"/>
      <c r="DB1396" s="6"/>
      <c r="DC1396" s="6"/>
      <c r="DD1396" s="6"/>
      <c r="DE1396" s="6"/>
      <c r="DF1396" s="6"/>
      <c r="DG1396" s="6"/>
      <c r="DH1396" s="6"/>
      <c r="DI1396" s="6"/>
      <c r="DJ1396" s="6"/>
      <c r="DK1396" s="6"/>
      <c r="DL1396" s="6"/>
      <c r="DM1396" s="6"/>
      <c r="DN1396" s="6"/>
      <c r="DO1396" s="6"/>
      <c r="DP1396" s="6"/>
      <c r="DQ1396" s="6"/>
      <c r="DR1396" s="6"/>
      <c r="DS1396" s="6"/>
      <c r="DT1396" s="6"/>
      <c r="DU1396" s="6"/>
      <c r="DV1396" s="6"/>
      <c r="DW1396" s="6"/>
      <c r="DX1396" s="6"/>
      <c r="DY1396" s="6"/>
      <c r="DZ1396" s="6"/>
      <c r="EA1396" s="6"/>
      <c r="EB1396" s="6"/>
      <c r="EC1396" s="6"/>
      <c r="ED1396" s="6"/>
      <c r="EE1396" s="6"/>
      <c r="EF1396" s="6"/>
      <c r="EG1396" s="6"/>
      <c r="EH1396" s="6"/>
      <c r="EI1396" s="6"/>
      <c r="EJ1396" s="6"/>
      <c r="EK1396" s="6"/>
      <c r="EL1396" s="6"/>
      <c r="EM1396" s="6"/>
      <c r="EN1396" s="6"/>
      <c r="EO1396" s="6"/>
      <c r="EP1396" s="6"/>
      <c r="EQ1396" s="6"/>
      <c r="ER1396" s="6"/>
      <c r="ES1396" s="6"/>
      <c r="ET1396" s="6"/>
      <c r="EU1396" s="6"/>
      <c r="EV1396" s="6"/>
      <c r="EW1396" s="6"/>
      <c r="EX1396" s="6"/>
      <c r="EY1396" s="6"/>
      <c r="EZ1396" s="6"/>
      <c r="FA1396" s="6"/>
      <c r="FB1396" s="6"/>
      <c r="FC1396" s="6"/>
      <c r="FD1396" s="6"/>
      <c r="FE1396" s="6"/>
      <c r="FF1396" s="6"/>
      <c r="FG1396" s="6"/>
      <c r="FH1396" s="6"/>
      <c r="FI1396" s="6"/>
      <c r="FJ1396" s="6"/>
      <c r="FK1396" s="6"/>
      <c r="FL1396" s="6"/>
      <c r="FM1396" s="6"/>
      <c r="FN1396" s="6"/>
      <c r="FO1396" s="6"/>
      <c r="FP1396" s="6"/>
      <c r="FQ1396" s="6"/>
      <c r="FR1396" s="6"/>
      <c r="FS1396" s="6"/>
      <c r="FT1396" s="6"/>
      <c r="FU1396" s="6"/>
      <c r="FV1396" s="6"/>
      <c r="FW1396" s="6"/>
      <c r="FX1396" s="6"/>
      <c r="FY1396" s="6"/>
      <c r="FZ1396" s="6"/>
      <c r="GA1396" s="6"/>
      <c r="GB1396" s="6"/>
      <c r="GC1396" s="6"/>
      <c r="GD1396" s="6"/>
      <c r="GE1396" s="6"/>
      <c r="GF1396" s="6"/>
      <c r="GG1396" s="6"/>
      <c r="GH1396" s="6"/>
      <c r="GI1396" s="6"/>
      <c r="GJ1396" s="6"/>
      <c r="GK1396" s="6"/>
      <c r="GL1396" s="6"/>
      <c r="GM1396" s="6"/>
      <c r="GN1396" s="6"/>
      <c r="GO1396" s="6"/>
      <c r="GP1396" s="6"/>
      <c r="GQ1396" s="6"/>
      <c r="GR1396" s="6"/>
      <c r="GS1396" s="6"/>
      <c r="GT1396" s="6"/>
      <c r="GU1396" s="6"/>
      <c r="GV1396" s="6"/>
      <c r="GW1396" s="6"/>
      <c r="GX1396" s="6"/>
      <c r="GY1396" s="6"/>
      <c r="GZ1396" s="6"/>
    </row>
    <row r="1397" spans="1:208" x14ac:dyDescent="0.15">
      <c r="A1397" s="153">
        <f t="shared" si="397"/>
        <v>44013</v>
      </c>
      <c r="B1397" s="23" t="str">
        <f t="shared" ca="1" si="407"/>
        <v>n.d</v>
      </c>
      <c r="C1397" s="18">
        <f t="shared" si="398"/>
        <v>142000</v>
      </c>
      <c r="D1397" s="17">
        <f ca="1">IF(A1397&lt;$B$1,VLOOKUP(A1397,[1]DI!$A$4:$B$15000,2,FALSE),0)</f>
        <v>0</v>
      </c>
      <c r="E1397" s="18">
        <f t="shared" ca="1" si="392"/>
        <v>1</v>
      </c>
      <c r="F1397" s="18">
        <f ca="1">(TRUNC(PRODUCT($E$12:$E1396),16))</f>
        <v>1.19285434303586</v>
      </c>
      <c r="G1397" s="18">
        <f t="shared" ca="1" si="409"/>
        <v>1.19285434303586</v>
      </c>
      <c r="H1397" s="18">
        <f t="shared" ca="1" si="393"/>
        <v>1</v>
      </c>
      <c r="I1397" s="17">
        <f t="shared" si="399"/>
        <v>0.03</v>
      </c>
      <c r="J1397" s="5">
        <f t="shared" si="400"/>
        <v>43906</v>
      </c>
      <c r="K1397" s="2">
        <f t="shared" si="401"/>
        <v>73</v>
      </c>
      <c r="L1397" s="27">
        <f t="shared" si="402"/>
        <v>73</v>
      </c>
      <c r="M1397" s="14">
        <f t="shared" si="394"/>
        <v>1.0085994330000001</v>
      </c>
      <c r="N1397" s="14">
        <f t="shared" ca="1" si="395"/>
        <v>1.0085994330000001</v>
      </c>
      <c r="O1397" s="27">
        <f t="shared" si="408"/>
        <v>0</v>
      </c>
      <c r="P1397" s="18">
        <f t="shared" ca="1" si="396"/>
        <v>1221.1194860000001</v>
      </c>
      <c r="Q1397" s="3">
        <f t="shared" si="403"/>
        <v>0</v>
      </c>
      <c r="R1397" s="4" t="str">
        <f t="shared" si="404"/>
        <v>A+J=</v>
      </c>
      <c r="S1397" s="5">
        <f t="shared" si="405"/>
        <v>44089</v>
      </c>
      <c r="T1397" s="8">
        <f t="shared" si="406"/>
        <v>0</v>
      </c>
      <c r="U1397" s="7"/>
      <c r="V1397" s="7"/>
      <c r="W1397" s="7"/>
      <c r="X1397" s="8"/>
      <c r="Y1397" s="6"/>
      <c r="Z1397" s="7"/>
      <c r="AA1397" s="8"/>
      <c r="AB1397" s="8"/>
      <c r="AC1397" s="8"/>
      <c r="AD1397" s="7"/>
      <c r="AE1397" s="9"/>
      <c r="AF1397" s="7"/>
      <c r="AG1397" s="7"/>
      <c r="AH1397" s="6"/>
      <c r="AI1397" s="6"/>
      <c r="AJ1397" s="6"/>
      <c r="AK1397" s="6"/>
      <c r="AL1397" s="6"/>
      <c r="AM1397" s="6"/>
      <c r="AN1397" s="6"/>
      <c r="AO1397" s="6"/>
      <c r="AP1397" s="6"/>
      <c r="AQ1397" s="6"/>
      <c r="AR1397" s="6"/>
      <c r="AS1397" s="6"/>
      <c r="AT1397" s="6"/>
      <c r="AU1397" s="6"/>
      <c r="AV1397" s="6"/>
      <c r="AW1397" s="6"/>
      <c r="AX1397" s="6"/>
      <c r="AY1397" s="6"/>
      <c r="AZ1397" s="6"/>
      <c r="BA1397" s="6"/>
      <c r="BB1397" s="6"/>
      <c r="BC1397" s="6"/>
      <c r="BD1397" s="6"/>
      <c r="BE1397" s="6"/>
      <c r="BF1397" s="6"/>
      <c r="BG1397" s="6"/>
      <c r="BH1397" s="6"/>
      <c r="BI1397" s="6"/>
      <c r="BJ1397" s="6"/>
      <c r="BK1397" s="6"/>
      <c r="BL1397" s="6"/>
      <c r="BM1397" s="6"/>
      <c r="BN1397" s="6"/>
      <c r="BO1397" s="6"/>
      <c r="BP1397" s="6"/>
      <c r="BQ1397" s="6"/>
      <c r="BR1397" s="6"/>
      <c r="BS1397" s="6"/>
      <c r="BT1397" s="6"/>
      <c r="BU1397" s="6"/>
      <c r="BV1397" s="6"/>
      <c r="BW1397" s="6"/>
      <c r="BX1397" s="6"/>
      <c r="BY1397" s="6"/>
      <c r="BZ1397" s="6"/>
      <c r="CA1397" s="6"/>
      <c r="CB1397" s="6"/>
      <c r="CC1397" s="6"/>
      <c r="CD1397" s="6"/>
      <c r="CE1397" s="6"/>
      <c r="CF1397" s="6"/>
      <c r="CG1397" s="6"/>
      <c r="CH1397" s="6"/>
      <c r="CI1397" s="6"/>
      <c r="CJ1397" s="6"/>
      <c r="CK1397" s="6"/>
      <c r="CL1397" s="6"/>
      <c r="CM1397" s="6"/>
      <c r="CN1397" s="6"/>
      <c r="CO1397" s="6"/>
      <c r="CP1397" s="6"/>
      <c r="CQ1397" s="6"/>
      <c r="CR1397" s="6"/>
      <c r="CS1397" s="6"/>
      <c r="CT1397" s="6"/>
      <c r="CU1397" s="6"/>
      <c r="CV1397" s="6"/>
      <c r="CW1397" s="6"/>
      <c r="CX1397" s="6"/>
      <c r="CY1397" s="6"/>
      <c r="CZ1397" s="6"/>
      <c r="DA1397" s="6"/>
      <c r="DB1397" s="6"/>
      <c r="DC1397" s="6"/>
      <c r="DD1397" s="6"/>
      <c r="DE1397" s="6"/>
      <c r="DF1397" s="6"/>
      <c r="DG1397" s="6"/>
      <c r="DH1397" s="6"/>
      <c r="DI1397" s="6"/>
      <c r="DJ1397" s="6"/>
      <c r="DK1397" s="6"/>
      <c r="DL1397" s="6"/>
      <c r="DM1397" s="6"/>
      <c r="DN1397" s="6"/>
      <c r="DO1397" s="6"/>
      <c r="DP1397" s="6"/>
      <c r="DQ1397" s="6"/>
      <c r="DR1397" s="6"/>
      <c r="DS1397" s="6"/>
      <c r="DT1397" s="6"/>
      <c r="DU1397" s="6"/>
      <c r="DV1397" s="6"/>
      <c r="DW1397" s="6"/>
      <c r="DX1397" s="6"/>
      <c r="DY1397" s="6"/>
      <c r="DZ1397" s="6"/>
      <c r="EA1397" s="6"/>
      <c r="EB1397" s="6"/>
      <c r="EC1397" s="6"/>
      <c r="ED1397" s="6"/>
      <c r="EE1397" s="6"/>
      <c r="EF1397" s="6"/>
      <c r="EG1397" s="6"/>
      <c r="EH1397" s="6"/>
      <c r="EI1397" s="6"/>
      <c r="EJ1397" s="6"/>
      <c r="EK1397" s="6"/>
      <c r="EL1397" s="6"/>
      <c r="EM1397" s="6"/>
      <c r="EN1397" s="6"/>
      <c r="EO1397" s="6"/>
      <c r="EP1397" s="6"/>
      <c r="EQ1397" s="6"/>
      <c r="ER1397" s="6"/>
      <c r="ES1397" s="6"/>
      <c r="ET1397" s="6"/>
      <c r="EU1397" s="6"/>
      <c r="EV1397" s="6"/>
      <c r="EW1397" s="6"/>
      <c r="EX1397" s="6"/>
      <c r="EY1397" s="6"/>
      <c r="EZ1397" s="6"/>
      <c r="FA1397" s="6"/>
      <c r="FB1397" s="6"/>
      <c r="FC1397" s="6"/>
      <c r="FD1397" s="6"/>
      <c r="FE1397" s="6"/>
      <c r="FF1397" s="6"/>
      <c r="FG1397" s="6"/>
      <c r="FH1397" s="6"/>
      <c r="FI1397" s="6"/>
      <c r="FJ1397" s="6"/>
      <c r="FK1397" s="6"/>
      <c r="FL1397" s="6"/>
      <c r="FM1397" s="6"/>
      <c r="FN1397" s="6"/>
      <c r="FO1397" s="6"/>
      <c r="FP1397" s="6"/>
      <c r="FQ1397" s="6"/>
      <c r="FR1397" s="6"/>
      <c r="FS1397" s="6"/>
      <c r="FT1397" s="6"/>
      <c r="FU1397" s="6"/>
      <c r="FV1397" s="6"/>
      <c r="FW1397" s="6"/>
      <c r="FX1397" s="6"/>
      <c r="FY1397" s="6"/>
      <c r="FZ1397" s="6"/>
      <c r="GA1397" s="6"/>
      <c r="GB1397" s="6"/>
      <c r="GC1397" s="6"/>
      <c r="GD1397" s="6"/>
      <c r="GE1397" s="6"/>
      <c r="GF1397" s="6"/>
      <c r="GG1397" s="6"/>
      <c r="GH1397" s="6"/>
      <c r="GI1397" s="6"/>
      <c r="GJ1397" s="6"/>
      <c r="GK1397" s="6"/>
      <c r="GL1397" s="6"/>
      <c r="GM1397" s="6"/>
      <c r="GN1397" s="6"/>
      <c r="GO1397" s="6"/>
      <c r="GP1397" s="6"/>
      <c r="GQ1397" s="6"/>
      <c r="GR1397" s="6"/>
      <c r="GS1397" s="6"/>
      <c r="GT1397" s="6"/>
      <c r="GU1397" s="6"/>
      <c r="GV1397" s="6"/>
      <c r="GW1397" s="6"/>
      <c r="GX1397" s="6"/>
      <c r="GY1397" s="6"/>
      <c r="GZ1397" s="6"/>
    </row>
    <row r="1398" spans="1:208" x14ac:dyDescent="0.15">
      <c r="A1398" s="153">
        <f t="shared" si="397"/>
        <v>44014</v>
      </c>
      <c r="B1398" s="23" t="str">
        <f t="shared" ca="1" si="407"/>
        <v>n.d</v>
      </c>
      <c r="C1398" s="18">
        <f t="shared" si="398"/>
        <v>142000</v>
      </c>
      <c r="D1398" s="17">
        <f ca="1">IF(A1398&lt;$B$1,VLOOKUP(A1398,[1]DI!$A$4:$B$15000,2,FALSE),0)</f>
        <v>0</v>
      </c>
      <c r="E1398" s="18">
        <f t="shared" ca="1" si="392"/>
        <v>1</v>
      </c>
      <c r="F1398" s="18">
        <f ca="1">(TRUNC(PRODUCT($E$12:$E1397),16))</f>
        <v>1.19285434303586</v>
      </c>
      <c r="G1398" s="18">
        <f t="shared" ca="1" si="409"/>
        <v>1.19285434303586</v>
      </c>
      <c r="H1398" s="18">
        <f t="shared" ca="1" si="393"/>
        <v>1</v>
      </c>
      <c r="I1398" s="17">
        <f t="shared" si="399"/>
        <v>0.03</v>
      </c>
      <c r="J1398" s="5">
        <f t="shared" si="400"/>
        <v>43906</v>
      </c>
      <c r="K1398" s="2">
        <f t="shared" si="401"/>
        <v>74</v>
      </c>
      <c r="L1398" s="27">
        <f t="shared" si="402"/>
        <v>74</v>
      </c>
      <c r="M1398" s="14">
        <f t="shared" si="394"/>
        <v>1.0087177460000001</v>
      </c>
      <c r="N1398" s="14">
        <f t="shared" ca="1" si="395"/>
        <v>1.0087177460000001</v>
      </c>
      <c r="O1398" s="27">
        <f t="shared" si="408"/>
        <v>0</v>
      </c>
      <c r="P1398" s="18">
        <f t="shared" ca="1" si="396"/>
        <v>1237.919932</v>
      </c>
      <c r="Q1398" s="3">
        <f t="shared" si="403"/>
        <v>0</v>
      </c>
      <c r="R1398" s="4" t="str">
        <f t="shared" si="404"/>
        <v>A+J=</v>
      </c>
      <c r="S1398" s="5">
        <f t="shared" si="405"/>
        <v>44089</v>
      </c>
      <c r="T1398" s="8">
        <f t="shared" si="406"/>
        <v>0</v>
      </c>
      <c r="U1398" s="7"/>
      <c r="V1398" s="7"/>
      <c r="W1398" s="7"/>
      <c r="X1398" s="8"/>
      <c r="Y1398" s="6"/>
      <c r="Z1398" s="7"/>
      <c r="AA1398" s="8"/>
      <c r="AB1398" s="8"/>
      <c r="AC1398" s="8"/>
      <c r="AD1398" s="7"/>
      <c r="AE1398" s="9"/>
      <c r="AF1398" s="7"/>
      <c r="AG1398" s="7"/>
      <c r="AH1398" s="6"/>
      <c r="AI1398" s="6"/>
      <c r="AJ1398" s="6"/>
      <c r="AK1398" s="6"/>
      <c r="AL1398" s="6"/>
      <c r="AM1398" s="6"/>
      <c r="AN1398" s="6"/>
      <c r="AO1398" s="6"/>
      <c r="AP1398" s="6"/>
      <c r="AQ1398" s="6"/>
      <c r="AR1398" s="6"/>
      <c r="AS1398" s="6"/>
      <c r="AT1398" s="6"/>
      <c r="AU1398" s="6"/>
      <c r="AV1398" s="6"/>
      <c r="AW1398" s="6"/>
      <c r="AX1398" s="6"/>
      <c r="AY1398" s="6"/>
      <c r="AZ1398" s="6"/>
      <c r="BA1398" s="6"/>
      <c r="BB1398" s="6"/>
      <c r="BC1398" s="6"/>
      <c r="BD1398" s="6"/>
      <c r="BE1398" s="6"/>
      <c r="BF1398" s="6"/>
      <c r="BG1398" s="6"/>
      <c r="BH1398" s="6"/>
      <c r="BI1398" s="6"/>
      <c r="BJ1398" s="6"/>
      <c r="BK1398" s="6"/>
      <c r="BL1398" s="6"/>
      <c r="BM1398" s="6"/>
      <c r="BN1398" s="6"/>
      <c r="BO1398" s="6"/>
      <c r="BP1398" s="6"/>
      <c r="BQ1398" s="6"/>
      <c r="BR1398" s="6"/>
      <c r="BS1398" s="6"/>
      <c r="BT1398" s="6"/>
      <c r="BU1398" s="6"/>
      <c r="BV1398" s="6"/>
      <c r="BW1398" s="6"/>
      <c r="BX1398" s="6"/>
      <c r="BY1398" s="6"/>
      <c r="BZ1398" s="6"/>
      <c r="CA1398" s="6"/>
      <c r="CB1398" s="6"/>
      <c r="CC1398" s="6"/>
      <c r="CD1398" s="6"/>
      <c r="CE1398" s="6"/>
      <c r="CF1398" s="6"/>
      <c r="CG1398" s="6"/>
      <c r="CH1398" s="6"/>
      <c r="CI1398" s="6"/>
      <c r="CJ1398" s="6"/>
      <c r="CK1398" s="6"/>
      <c r="CL1398" s="6"/>
      <c r="CM1398" s="6"/>
      <c r="CN1398" s="6"/>
      <c r="CO1398" s="6"/>
      <c r="CP1398" s="6"/>
      <c r="CQ1398" s="6"/>
      <c r="CR1398" s="6"/>
      <c r="CS1398" s="6"/>
      <c r="CT1398" s="6"/>
      <c r="CU1398" s="6"/>
      <c r="CV1398" s="6"/>
      <c r="CW1398" s="6"/>
      <c r="CX1398" s="6"/>
      <c r="CY1398" s="6"/>
      <c r="CZ1398" s="6"/>
      <c r="DA1398" s="6"/>
      <c r="DB1398" s="6"/>
      <c r="DC1398" s="6"/>
      <c r="DD1398" s="6"/>
      <c r="DE1398" s="6"/>
      <c r="DF1398" s="6"/>
      <c r="DG1398" s="6"/>
      <c r="DH1398" s="6"/>
      <c r="DI1398" s="6"/>
      <c r="DJ1398" s="6"/>
      <c r="DK1398" s="6"/>
      <c r="DL1398" s="6"/>
      <c r="DM1398" s="6"/>
      <c r="DN1398" s="6"/>
      <c r="DO1398" s="6"/>
      <c r="DP1398" s="6"/>
      <c r="DQ1398" s="6"/>
      <c r="DR1398" s="6"/>
      <c r="DS1398" s="6"/>
      <c r="DT1398" s="6"/>
      <c r="DU1398" s="6"/>
      <c r="DV1398" s="6"/>
      <c r="DW1398" s="6"/>
      <c r="DX1398" s="6"/>
      <c r="DY1398" s="6"/>
      <c r="DZ1398" s="6"/>
      <c r="EA1398" s="6"/>
      <c r="EB1398" s="6"/>
      <c r="EC1398" s="6"/>
      <c r="ED1398" s="6"/>
      <c r="EE1398" s="6"/>
      <c r="EF1398" s="6"/>
      <c r="EG1398" s="6"/>
      <c r="EH1398" s="6"/>
      <c r="EI1398" s="6"/>
      <c r="EJ1398" s="6"/>
      <c r="EK1398" s="6"/>
      <c r="EL1398" s="6"/>
      <c r="EM1398" s="6"/>
      <c r="EN1398" s="6"/>
      <c r="EO1398" s="6"/>
      <c r="EP1398" s="6"/>
      <c r="EQ1398" s="6"/>
      <c r="ER1398" s="6"/>
      <c r="ES1398" s="6"/>
      <c r="ET1398" s="6"/>
      <c r="EU1398" s="6"/>
      <c r="EV1398" s="6"/>
      <c r="EW1398" s="6"/>
      <c r="EX1398" s="6"/>
      <c r="EY1398" s="6"/>
      <c r="EZ1398" s="6"/>
      <c r="FA1398" s="6"/>
      <c r="FB1398" s="6"/>
      <c r="FC1398" s="6"/>
      <c r="FD1398" s="6"/>
      <c r="FE1398" s="6"/>
      <c r="FF1398" s="6"/>
      <c r="FG1398" s="6"/>
      <c r="FH1398" s="6"/>
      <c r="FI1398" s="6"/>
      <c r="FJ1398" s="6"/>
      <c r="FK1398" s="6"/>
      <c r="FL1398" s="6"/>
      <c r="FM1398" s="6"/>
      <c r="FN1398" s="6"/>
      <c r="FO1398" s="6"/>
      <c r="FP1398" s="6"/>
      <c r="FQ1398" s="6"/>
      <c r="FR1398" s="6"/>
      <c r="FS1398" s="6"/>
      <c r="FT1398" s="6"/>
      <c r="FU1398" s="6"/>
      <c r="FV1398" s="6"/>
      <c r="FW1398" s="6"/>
      <c r="FX1398" s="6"/>
      <c r="FY1398" s="6"/>
      <c r="FZ1398" s="6"/>
      <c r="GA1398" s="6"/>
      <c r="GB1398" s="6"/>
      <c r="GC1398" s="6"/>
      <c r="GD1398" s="6"/>
      <c r="GE1398" s="6"/>
      <c r="GF1398" s="6"/>
      <c r="GG1398" s="6"/>
      <c r="GH1398" s="6"/>
      <c r="GI1398" s="6"/>
      <c r="GJ1398" s="6"/>
      <c r="GK1398" s="6"/>
      <c r="GL1398" s="6"/>
      <c r="GM1398" s="6"/>
      <c r="GN1398" s="6"/>
      <c r="GO1398" s="6"/>
      <c r="GP1398" s="6"/>
      <c r="GQ1398" s="6"/>
      <c r="GR1398" s="6"/>
      <c r="GS1398" s="6"/>
      <c r="GT1398" s="6"/>
      <c r="GU1398" s="6"/>
      <c r="GV1398" s="6"/>
      <c r="GW1398" s="6"/>
      <c r="GX1398" s="6"/>
      <c r="GY1398" s="6"/>
      <c r="GZ1398" s="6"/>
    </row>
    <row r="1399" spans="1:208" x14ac:dyDescent="0.15">
      <c r="A1399" s="153">
        <f t="shared" si="397"/>
        <v>44015</v>
      </c>
      <c r="B1399" s="23" t="str">
        <f t="shared" ca="1" si="407"/>
        <v>n.d</v>
      </c>
      <c r="C1399" s="18">
        <f t="shared" si="398"/>
        <v>142000</v>
      </c>
      <c r="D1399" s="17">
        <f ca="1">IF(A1399&lt;$B$1,VLOOKUP(A1399,[1]DI!$A$4:$B$15000,2,FALSE),0)</f>
        <v>0</v>
      </c>
      <c r="E1399" s="18">
        <f t="shared" ca="1" si="392"/>
        <v>1</v>
      </c>
      <c r="F1399" s="18">
        <f ca="1">(TRUNC(PRODUCT($E$12:$E1398),16))</f>
        <v>1.19285434303586</v>
      </c>
      <c r="G1399" s="18">
        <f t="shared" ca="1" si="409"/>
        <v>1.19285434303586</v>
      </c>
      <c r="H1399" s="18">
        <f t="shared" ca="1" si="393"/>
        <v>1</v>
      </c>
      <c r="I1399" s="17">
        <f t="shared" si="399"/>
        <v>0.03</v>
      </c>
      <c r="J1399" s="5">
        <f t="shared" si="400"/>
        <v>43906</v>
      </c>
      <c r="K1399" s="2">
        <f t="shared" si="401"/>
        <v>75</v>
      </c>
      <c r="L1399" s="27">
        <f t="shared" si="402"/>
        <v>75</v>
      </c>
      <c r="M1399" s="14">
        <f t="shared" si="394"/>
        <v>1.008836072</v>
      </c>
      <c r="N1399" s="14">
        <f t="shared" ca="1" si="395"/>
        <v>1.008836072</v>
      </c>
      <c r="O1399" s="27">
        <f t="shared" si="408"/>
        <v>0</v>
      </c>
      <c r="P1399" s="18">
        <f t="shared" ca="1" si="396"/>
        <v>1254.7222240000001</v>
      </c>
      <c r="Q1399" s="3">
        <f t="shared" si="403"/>
        <v>0</v>
      </c>
      <c r="R1399" s="4" t="str">
        <f t="shared" si="404"/>
        <v>A+J=</v>
      </c>
      <c r="S1399" s="5">
        <f t="shared" si="405"/>
        <v>44089</v>
      </c>
      <c r="T1399" s="8">
        <f t="shared" si="406"/>
        <v>0</v>
      </c>
      <c r="U1399" s="7"/>
      <c r="V1399" s="7"/>
      <c r="W1399" s="7"/>
      <c r="X1399" s="8"/>
      <c r="Y1399" s="6"/>
      <c r="Z1399" s="7"/>
      <c r="AA1399" s="8"/>
      <c r="AB1399" s="8"/>
      <c r="AC1399" s="8"/>
      <c r="AD1399" s="7"/>
      <c r="AE1399" s="9"/>
      <c r="AF1399" s="7"/>
      <c r="AG1399" s="7"/>
      <c r="AH1399" s="6"/>
      <c r="AI1399" s="6"/>
      <c r="AJ1399" s="6"/>
      <c r="AK1399" s="6"/>
      <c r="AL1399" s="6"/>
      <c r="AM1399" s="6"/>
      <c r="AN1399" s="6"/>
      <c r="AO1399" s="6"/>
      <c r="AP1399" s="6"/>
      <c r="AQ1399" s="6"/>
      <c r="AR1399" s="6"/>
      <c r="AS1399" s="6"/>
      <c r="AT1399" s="6"/>
      <c r="AU1399" s="6"/>
      <c r="AV1399" s="6"/>
      <c r="AW1399" s="6"/>
      <c r="AX1399" s="6"/>
      <c r="AY1399" s="6"/>
      <c r="AZ1399" s="6"/>
      <c r="BA1399" s="6"/>
      <c r="BB1399" s="6"/>
      <c r="BC1399" s="6"/>
      <c r="BD1399" s="6"/>
      <c r="BE1399" s="6"/>
      <c r="BF1399" s="6"/>
      <c r="BG1399" s="6"/>
      <c r="BH1399" s="6"/>
      <c r="BI1399" s="6"/>
      <c r="BJ1399" s="6"/>
      <c r="BK1399" s="6"/>
      <c r="BL1399" s="6"/>
      <c r="BM1399" s="6"/>
      <c r="BN1399" s="6"/>
      <c r="BO1399" s="6"/>
      <c r="BP1399" s="6"/>
      <c r="BQ1399" s="6"/>
      <c r="BR1399" s="6"/>
      <c r="BS1399" s="6"/>
      <c r="BT1399" s="6"/>
      <c r="BU1399" s="6"/>
      <c r="BV1399" s="6"/>
      <c r="BW1399" s="6"/>
      <c r="BX1399" s="6"/>
      <c r="BY1399" s="6"/>
      <c r="BZ1399" s="6"/>
      <c r="CA1399" s="6"/>
      <c r="CB1399" s="6"/>
      <c r="CC1399" s="6"/>
      <c r="CD1399" s="6"/>
      <c r="CE1399" s="6"/>
      <c r="CF1399" s="6"/>
      <c r="CG1399" s="6"/>
      <c r="CH1399" s="6"/>
      <c r="CI1399" s="6"/>
      <c r="CJ1399" s="6"/>
      <c r="CK1399" s="6"/>
      <c r="CL1399" s="6"/>
      <c r="CM1399" s="6"/>
      <c r="CN1399" s="6"/>
      <c r="CO1399" s="6"/>
      <c r="CP1399" s="6"/>
      <c r="CQ1399" s="6"/>
      <c r="CR1399" s="6"/>
      <c r="CS1399" s="6"/>
      <c r="CT1399" s="6"/>
      <c r="CU1399" s="6"/>
      <c r="CV1399" s="6"/>
      <c r="CW1399" s="6"/>
      <c r="CX1399" s="6"/>
      <c r="CY1399" s="6"/>
      <c r="CZ1399" s="6"/>
      <c r="DA1399" s="6"/>
      <c r="DB1399" s="6"/>
      <c r="DC1399" s="6"/>
      <c r="DD1399" s="6"/>
      <c r="DE1399" s="6"/>
      <c r="DF1399" s="6"/>
      <c r="DG1399" s="6"/>
      <c r="DH1399" s="6"/>
      <c r="DI1399" s="6"/>
      <c r="DJ1399" s="6"/>
      <c r="DK1399" s="6"/>
      <c r="DL1399" s="6"/>
      <c r="DM1399" s="6"/>
      <c r="DN1399" s="6"/>
      <c r="DO1399" s="6"/>
      <c r="DP1399" s="6"/>
      <c r="DQ1399" s="6"/>
      <c r="DR1399" s="6"/>
      <c r="DS1399" s="6"/>
      <c r="DT1399" s="6"/>
      <c r="DU1399" s="6"/>
      <c r="DV1399" s="6"/>
      <c r="DW1399" s="6"/>
      <c r="DX1399" s="6"/>
      <c r="DY1399" s="6"/>
      <c r="DZ1399" s="6"/>
      <c r="EA1399" s="6"/>
      <c r="EB1399" s="6"/>
      <c r="EC1399" s="6"/>
      <c r="ED1399" s="6"/>
      <c r="EE1399" s="6"/>
      <c r="EF1399" s="6"/>
      <c r="EG1399" s="6"/>
      <c r="EH1399" s="6"/>
      <c r="EI1399" s="6"/>
      <c r="EJ1399" s="6"/>
      <c r="EK1399" s="6"/>
      <c r="EL1399" s="6"/>
      <c r="EM1399" s="6"/>
      <c r="EN1399" s="6"/>
      <c r="EO1399" s="6"/>
      <c r="EP1399" s="6"/>
      <c r="EQ1399" s="6"/>
      <c r="ER1399" s="6"/>
      <c r="ES1399" s="6"/>
      <c r="ET1399" s="6"/>
      <c r="EU1399" s="6"/>
      <c r="EV1399" s="6"/>
      <c r="EW1399" s="6"/>
      <c r="EX1399" s="6"/>
      <c r="EY1399" s="6"/>
      <c r="EZ1399" s="6"/>
      <c r="FA1399" s="6"/>
      <c r="FB1399" s="6"/>
      <c r="FC1399" s="6"/>
      <c r="FD1399" s="6"/>
      <c r="FE1399" s="6"/>
      <c r="FF1399" s="6"/>
      <c r="FG1399" s="6"/>
      <c r="FH1399" s="6"/>
      <c r="FI1399" s="6"/>
      <c r="FJ1399" s="6"/>
      <c r="FK1399" s="6"/>
      <c r="FL1399" s="6"/>
      <c r="FM1399" s="6"/>
      <c r="FN1399" s="6"/>
      <c r="FO1399" s="6"/>
      <c r="FP1399" s="6"/>
      <c r="FQ1399" s="6"/>
      <c r="FR1399" s="6"/>
      <c r="FS1399" s="6"/>
      <c r="FT1399" s="6"/>
      <c r="FU1399" s="6"/>
      <c r="FV1399" s="6"/>
      <c r="FW1399" s="6"/>
      <c r="FX1399" s="6"/>
      <c r="FY1399" s="6"/>
      <c r="FZ1399" s="6"/>
      <c r="GA1399" s="6"/>
      <c r="GB1399" s="6"/>
      <c r="GC1399" s="6"/>
      <c r="GD1399" s="6"/>
      <c r="GE1399" s="6"/>
      <c r="GF1399" s="6"/>
      <c r="GG1399" s="6"/>
      <c r="GH1399" s="6"/>
      <c r="GI1399" s="6"/>
      <c r="GJ1399" s="6"/>
      <c r="GK1399" s="6"/>
      <c r="GL1399" s="6"/>
      <c r="GM1399" s="6"/>
      <c r="GN1399" s="6"/>
      <c r="GO1399" s="6"/>
      <c r="GP1399" s="6"/>
      <c r="GQ1399" s="6"/>
      <c r="GR1399" s="6"/>
      <c r="GS1399" s="6"/>
      <c r="GT1399" s="6"/>
      <c r="GU1399" s="6"/>
      <c r="GV1399" s="6"/>
      <c r="GW1399" s="6"/>
      <c r="GX1399" s="6"/>
      <c r="GY1399" s="6"/>
      <c r="GZ1399" s="6"/>
    </row>
    <row r="1400" spans="1:208" x14ac:dyDescent="0.15">
      <c r="A1400" s="153">
        <f t="shared" si="397"/>
        <v>44016</v>
      </c>
      <c r="B1400" s="23" t="str">
        <f t="shared" ca="1" si="407"/>
        <v>n.d</v>
      </c>
      <c r="C1400" s="18">
        <f t="shared" si="398"/>
        <v>142000</v>
      </c>
      <c r="D1400" s="17">
        <f ca="1">IF(A1400&lt;$B$1,VLOOKUP(A1400,[1]DI!$A$4:$B$15000,2,FALSE),0)</f>
        <v>0</v>
      </c>
      <c r="E1400" s="18">
        <f t="shared" ca="1" si="392"/>
        <v>1</v>
      </c>
      <c r="F1400" s="18">
        <f ca="1">(TRUNC(PRODUCT($E$12:$E1399),16))</f>
        <v>1.19285434303586</v>
      </c>
      <c r="G1400" s="18">
        <f t="shared" ca="1" si="409"/>
        <v>1.19285434303586</v>
      </c>
      <c r="H1400" s="18">
        <f t="shared" ca="1" si="393"/>
        <v>1</v>
      </c>
      <c r="I1400" s="17">
        <f t="shared" si="399"/>
        <v>0.03</v>
      </c>
      <c r="J1400" s="5">
        <f t="shared" si="400"/>
        <v>43906</v>
      </c>
      <c r="K1400" s="2">
        <f t="shared" si="401"/>
        <v>75</v>
      </c>
      <c r="L1400" s="27">
        <f t="shared" si="402"/>
        <v>76</v>
      </c>
      <c r="M1400" s="14">
        <f t="shared" si="394"/>
        <v>1.008954412</v>
      </c>
      <c r="N1400" s="14">
        <f t="shared" ca="1" si="395"/>
        <v>1.008954412</v>
      </c>
      <c r="O1400" s="27">
        <f t="shared" si="408"/>
        <v>0</v>
      </c>
      <c r="P1400" s="18">
        <f t="shared" ca="1" si="396"/>
        <v>1271.5265039999999</v>
      </c>
      <c r="Q1400" s="3">
        <f t="shared" si="403"/>
        <v>0</v>
      </c>
      <c r="R1400" s="4" t="str">
        <f t="shared" si="404"/>
        <v>A+J=</v>
      </c>
      <c r="S1400" s="5">
        <f t="shared" si="405"/>
        <v>44089</v>
      </c>
      <c r="T1400" s="8">
        <f t="shared" si="406"/>
        <v>0</v>
      </c>
      <c r="U1400" s="7"/>
      <c r="V1400" s="7"/>
      <c r="W1400" s="7"/>
      <c r="X1400" s="8"/>
      <c r="Y1400" s="6"/>
      <c r="Z1400" s="7"/>
      <c r="AA1400" s="8"/>
      <c r="AB1400" s="8"/>
      <c r="AC1400" s="8"/>
      <c r="AD1400" s="7"/>
      <c r="AE1400" s="9"/>
      <c r="AF1400" s="7"/>
      <c r="AG1400" s="7"/>
      <c r="AH1400" s="6"/>
      <c r="AI1400" s="6"/>
      <c r="AJ1400" s="6"/>
      <c r="AK1400" s="6"/>
      <c r="AL1400" s="6"/>
      <c r="AM1400" s="6"/>
      <c r="AN1400" s="6"/>
      <c r="AO1400" s="6"/>
      <c r="AP1400" s="6"/>
      <c r="AQ1400" s="6"/>
      <c r="AR1400" s="6"/>
      <c r="AS1400" s="6"/>
      <c r="AT1400" s="6"/>
      <c r="AU1400" s="6"/>
      <c r="AV1400" s="6"/>
      <c r="AW1400" s="6"/>
      <c r="AX1400" s="6"/>
      <c r="AY1400" s="6"/>
      <c r="AZ1400" s="6"/>
      <c r="BA1400" s="6"/>
      <c r="BB1400" s="6"/>
      <c r="BC1400" s="6"/>
      <c r="BD1400" s="6"/>
      <c r="BE1400" s="6"/>
      <c r="BF1400" s="6"/>
      <c r="BG1400" s="6"/>
      <c r="BH1400" s="6"/>
      <c r="BI1400" s="6"/>
      <c r="BJ1400" s="6"/>
      <c r="BK1400" s="6"/>
      <c r="BL1400" s="6"/>
      <c r="BM1400" s="6"/>
      <c r="BN1400" s="6"/>
      <c r="BO1400" s="6"/>
      <c r="BP1400" s="6"/>
      <c r="BQ1400" s="6"/>
      <c r="BR1400" s="6"/>
      <c r="BS1400" s="6"/>
      <c r="BT1400" s="6"/>
      <c r="BU1400" s="6"/>
      <c r="BV1400" s="6"/>
      <c r="BW1400" s="6"/>
      <c r="BX1400" s="6"/>
      <c r="BY1400" s="6"/>
      <c r="BZ1400" s="6"/>
      <c r="CA1400" s="6"/>
      <c r="CB1400" s="6"/>
      <c r="CC1400" s="6"/>
      <c r="CD1400" s="6"/>
      <c r="CE1400" s="6"/>
      <c r="CF1400" s="6"/>
      <c r="CG1400" s="6"/>
      <c r="CH1400" s="6"/>
      <c r="CI1400" s="6"/>
      <c r="CJ1400" s="6"/>
      <c r="CK1400" s="6"/>
      <c r="CL1400" s="6"/>
      <c r="CM1400" s="6"/>
      <c r="CN1400" s="6"/>
      <c r="CO1400" s="6"/>
      <c r="CP1400" s="6"/>
      <c r="CQ1400" s="6"/>
      <c r="CR1400" s="6"/>
      <c r="CS1400" s="6"/>
      <c r="CT1400" s="6"/>
      <c r="CU1400" s="6"/>
      <c r="CV1400" s="6"/>
      <c r="CW1400" s="6"/>
      <c r="CX1400" s="6"/>
      <c r="CY1400" s="6"/>
      <c r="CZ1400" s="6"/>
      <c r="DA1400" s="6"/>
      <c r="DB1400" s="6"/>
      <c r="DC1400" s="6"/>
      <c r="DD1400" s="6"/>
      <c r="DE1400" s="6"/>
      <c r="DF1400" s="6"/>
      <c r="DG1400" s="6"/>
      <c r="DH1400" s="6"/>
      <c r="DI1400" s="6"/>
      <c r="DJ1400" s="6"/>
      <c r="DK1400" s="6"/>
      <c r="DL1400" s="6"/>
      <c r="DM1400" s="6"/>
      <c r="DN1400" s="6"/>
      <c r="DO1400" s="6"/>
      <c r="DP1400" s="6"/>
      <c r="DQ1400" s="6"/>
      <c r="DR1400" s="6"/>
      <c r="DS1400" s="6"/>
      <c r="DT1400" s="6"/>
      <c r="DU1400" s="6"/>
      <c r="DV1400" s="6"/>
      <c r="DW1400" s="6"/>
      <c r="DX1400" s="6"/>
      <c r="DY1400" s="6"/>
      <c r="DZ1400" s="6"/>
      <c r="EA1400" s="6"/>
      <c r="EB1400" s="6"/>
      <c r="EC1400" s="6"/>
      <c r="ED1400" s="6"/>
      <c r="EE1400" s="6"/>
      <c r="EF1400" s="6"/>
      <c r="EG1400" s="6"/>
      <c r="EH1400" s="6"/>
      <c r="EI1400" s="6"/>
      <c r="EJ1400" s="6"/>
      <c r="EK1400" s="6"/>
      <c r="EL1400" s="6"/>
      <c r="EM1400" s="6"/>
      <c r="EN1400" s="6"/>
      <c r="EO1400" s="6"/>
      <c r="EP1400" s="6"/>
      <c r="EQ1400" s="6"/>
      <c r="ER1400" s="6"/>
      <c r="ES1400" s="6"/>
      <c r="ET1400" s="6"/>
      <c r="EU1400" s="6"/>
      <c r="EV1400" s="6"/>
      <c r="EW1400" s="6"/>
      <c r="EX1400" s="6"/>
      <c r="EY1400" s="6"/>
      <c r="EZ1400" s="6"/>
      <c r="FA1400" s="6"/>
      <c r="FB1400" s="6"/>
      <c r="FC1400" s="6"/>
      <c r="FD1400" s="6"/>
      <c r="FE1400" s="6"/>
      <c r="FF1400" s="6"/>
      <c r="FG1400" s="6"/>
      <c r="FH1400" s="6"/>
      <c r="FI1400" s="6"/>
      <c r="FJ1400" s="6"/>
      <c r="FK1400" s="6"/>
      <c r="FL1400" s="6"/>
      <c r="FM1400" s="6"/>
      <c r="FN1400" s="6"/>
      <c r="FO1400" s="6"/>
      <c r="FP1400" s="6"/>
      <c r="FQ1400" s="6"/>
      <c r="FR1400" s="6"/>
      <c r="FS1400" s="6"/>
      <c r="FT1400" s="6"/>
      <c r="FU1400" s="6"/>
      <c r="FV1400" s="6"/>
      <c r="FW1400" s="6"/>
      <c r="FX1400" s="6"/>
      <c r="FY1400" s="6"/>
      <c r="FZ1400" s="6"/>
      <c r="GA1400" s="6"/>
      <c r="GB1400" s="6"/>
      <c r="GC1400" s="6"/>
      <c r="GD1400" s="6"/>
      <c r="GE1400" s="6"/>
      <c r="GF1400" s="6"/>
      <c r="GG1400" s="6"/>
      <c r="GH1400" s="6"/>
      <c r="GI1400" s="6"/>
      <c r="GJ1400" s="6"/>
      <c r="GK1400" s="6"/>
      <c r="GL1400" s="6"/>
      <c r="GM1400" s="6"/>
      <c r="GN1400" s="6"/>
      <c r="GO1400" s="6"/>
      <c r="GP1400" s="6"/>
      <c r="GQ1400" s="6"/>
      <c r="GR1400" s="6"/>
      <c r="GS1400" s="6"/>
      <c r="GT1400" s="6"/>
      <c r="GU1400" s="6"/>
      <c r="GV1400" s="6"/>
      <c r="GW1400" s="6"/>
      <c r="GX1400" s="6"/>
      <c r="GY1400" s="6"/>
      <c r="GZ1400" s="6"/>
    </row>
    <row r="1401" spans="1:208" x14ac:dyDescent="0.15">
      <c r="A1401" s="153">
        <f t="shared" si="397"/>
        <v>44017</v>
      </c>
      <c r="B1401" s="23" t="str">
        <f t="shared" ca="1" si="407"/>
        <v>n.d</v>
      </c>
      <c r="C1401" s="18">
        <f t="shared" si="398"/>
        <v>142000</v>
      </c>
      <c r="D1401" s="17">
        <f ca="1">IF(A1401&lt;$B$1,VLOOKUP(A1401,[1]DI!$A$4:$B$15000,2,FALSE),0)</f>
        <v>0</v>
      </c>
      <c r="E1401" s="18">
        <f t="shared" ca="1" si="392"/>
        <v>1</v>
      </c>
      <c r="F1401" s="18">
        <f ca="1">(TRUNC(PRODUCT($E$12:$E1400),16))</f>
        <v>1.19285434303586</v>
      </c>
      <c r="G1401" s="18">
        <f t="shared" ca="1" si="409"/>
        <v>1.19285434303586</v>
      </c>
      <c r="H1401" s="18">
        <f t="shared" ca="1" si="393"/>
        <v>1</v>
      </c>
      <c r="I1401" s="17">
        <f t="shared" si="399"/>
        <v>0.03</v>
      </c>
      <c r="J1401" s="5">
        <f t="shared" si="400"/>
        <v>43906</v>
      </c>
      <c r="K1401" s="2">
        <f t="shared" si="401"/>
        <v>75</v>
      </c>
      <c r="L1401" s="27">
        <f t="shared" si="402"/>
        <v>76</v>
      </c>
      <c r="M1401" s="14">
        <f t="shared" si="394"/>
        <v>1.008954412</v>
      </c>
      <c r="N1401" s="14">
        <f t="shared" ca="1" si="395"/>
        <v>1.008954412</v>
      </c>
      <c r="O1401" s="27">
        <f t="shared" si="408"/>
        <v>0</v>
      </c>
      <c r="P1401" s="18">
        <f t="shared" ca="1" si="396"/>
        <v>1271.5265039999999</v>
      </c>
      <c r="Q1401" s="3">
        <f t="shared" si="403"/>
        <v>0</v>
      </c>
      <c r="R1401" s="4" t="str">
        <f t="shared" si="404"/>
        <v>A+J=</v>
      </c>
      <c r="S1401" s="5">
        <f t="shared" si="405"/>
        <v>44089</v>
      </c>
      <c r="T1401" s="8">
        <f t="shared" si="406"/>
        <v>0</v>
      </c>
      <c r="U1401" s="7"/>
      <c r="V1401" s="7"/>
      <c r="W1401" s="7"/>
      <c r="X1401" s="8"/>
      <c r="Y1401" s="6"/>
      <c r="Z1401" s="7"/>
      <c r="AA1401" s="8"/>
      <c r="AB1401" s="8"/>
      <c r="AC1401" s="8"/>
      <c r="AD1401" s="7"/>
      <c r="AE1401" s="9"/>
      <c r="AF1401" s="7"/>
      <c r="AG1401" s="7"/>
      <c r="AH1401" s="6"/>
      <c r="AI1401" s="6"/>
      <c r="AJ1401" s="6"/>
      <c r="AK1401" s="6"/>
      <c r="AL1401" s="6"/>
      <c r="AM1401" s="6"/>
      <c r="AN1401" s="6"/>
      <c r="AO1401" s="6"/>
      <c r="AP1401" s="6"/>
      <c r="AQ1401" s="6"/>
      <c r="AR1401" s="6"/>
      <c r="AS1401" s="6"/>
      <c r="AT1401" s="6"/>
      <c r="AU1401" s="6"/>
      <c r="AV1401" s="6"/>
      <c r="AW1401" s="6"/>
      <c r="AX1401" s="6"/>
      <c r="AY1401" s="6"/>
      <c r="AZ1401" s="6"/>
      <c r="BA1401" s="6"/>
      <c r="BB1401" s="6"/>
      <c r="BC1401" s="6"/>
      <c r="BD1401" s="6"/>
      <c r="BE1401" s="6"/>
      <c r="BF1401" s="6"/>
      <c r="BG1401" s="6"/>
      <c r="BH1401" s="6"/>
      <c r="BI1401" s="6"/>
      <c r="BJ1401" s="6"/>
      <c r="BK1401" s="6"/>
      <c r="BL1401" s="6"/>
      <c r="BM1401" s="6"/>
      <c r="BN1401" s="6"/>
      <c r="BO1401" s="6"/>
      <c r="BP1401" s="6"/>
      <c r="BQ1401" s="6"/>
      <c r="BR1401" s="6"/>
      <c r="BS1401" s="6"/>
      <c r="BT1401" s="6"/>
      <c r="BU1401" s="6"/>
      <c r="BV1401" s="6"/>
      <c r="BW1401" s="6"/>
      <c r="BX1401" s="6"/>
      <c r="BY1401" s="6"/>
      <c r="BZ1401" s="6"/>
      <c r="CA1401" s="6"/>
      <c r="CB1401" s="6"/>
      <c r="CC1401" s="6"/>
      <c r="CD1401" s="6"/>
      <c r="CE1401" s="6"/>
      <c r="CF1401" s="6"/>
      <c r="CG1401" s="6"/>
      <c r="CH1401" s="6"/>
      <c r="CI1401" s="6"/>
      <c r="CJ1401" s="6"/>
      <c r="CK1401" s="6"/>
      <c r="CL1401" s="6"/>
      <c r="CM1401" s="6"/>
      <c r="CN1401" s="6"/>
      <c r="CO1401" s="6"/>
      <c r="CP1401" s="6"/>
      <c r="CQ1401" s="6"/>
      <c r="CR1401" s="6"/>
      <c r="CS1401" s="6"/>
      <c r="CT1401" s="6"/>
      <c r="CU1401" s="6"/>
      <c r="CV1401" s="6"/>
      <c r="CW1401" s="6"/>
      <c r="CX1401" s="6"/>
      <c r="CY1401" s="6"/>
      <c r="CZ1401" s="6"/>
      <c r="DA1401" s="6"/>
      <c r="DB1401" s="6"/>
      <c r="DC1401" s="6"/>
      <c r="DD1401" s="6"/>
      <c r="DE1401" s="6"/>
      <c r="DF1401" s="6"/>
      <c r="DG1401" s="6"/>
      <c r="DH1401" s="6"/>
      <c r="DI1401" s="6"/>
      <c r="DJ1401" s="6"/>
      <c r="DK1401" s="6"/>
      <c r="DL1401" s="6"/>
      <c r="DM1401" s="6"/>
      <c r="DN1401" s="6"/>
      <c r="DO1401" s="6"/>
      <c r="DP1401" s="6"/>
      <c r="DQ1401" s="6"/>
      <c r="DR1401" s="6"/>
      <c r="DS1401" s="6"/>
      <c r="DT1401" s="6"/>
      <c r="DU1401" s="6"/>
      <c r="DV1401" s="6"/>
      <c r="DW1401" s="6"/>
      <c r="DX1401" s="6"/>
      <c r="DY1401" s="6"/>
      <c r="DZ1401" s="6"/>
      <c r="EA1401" s="6"/>
      <c r="EB1401" s="6"/>
      <c r="EC1401" s="6"/>
      <c r="ED1401" s="6"/>
      <c r="EE1401" s="6"/>
      <c r="EF1401" s="6"/>
      <c r="EG1401" s="6"/>
      <c r="EH1401" s="6"/>
      <c r="EI1401" s="6"/>
      <c r="EJ1401" s="6"/>
      <c r="EK1401" s="6"/>
      <c r="EL1401" s="6"/>
      <c r="EM1401" s="6"/>
      <c r="EN1401" s="6"/>
      <c r="EO1401" s="6"/>
      <c r="EP1401" s="6"/>
      <c r="EQ1401" s="6"/>
      <c r="ER1401" s="6"/>
      <c r="ES1401" s="6"/>
      <c r="ET1401" s="6"/>
      <c r="EU1401" s="6"/>
      <c r="EV1401" s="6"/>
      <c r="EW1401" s="6"/>
      <c r="EX1401" s="6"/>
      <c r="EY1401" s="6"/>
      <c r="EZ1401" s="6"/>
      <c r="FA1401" s="6"/>
      <c r="FB1401" s="6"/>
      <c r="FC1401" s="6"/>
      <c r="FD1401" s="6"/>
      <c r="FE1401" s="6"/>
      <c r="FF1401" s="6"/>
      <c r="FG1401" s="6"/>
      <c r="FH1401" s="6"/>
      <c r="FI1401" s="6"/>
      <c r="FJ1401" s="6"/>
      <c r="FK1401" s="6"/>
      <c r="FL1401" s="6"/>
      <c r="FM1401" s="6"/>
      <c r="FN1401" s="6"/>
      <c r="FO1401" s="6"/>
      <c r="FP1401" s="6"/>
      <c r="FQ1401" s="6"/>
      <c r="FR1401" s="6"/>
      <c r="FS1401" s="6"/>
      <c r="FT1401" s="6"/>
      <c r="FU1401" s="6"/>
      <c r="FV1401" s="6"/>
      <c r="FW1401" s="6"/>
      <c r="FX1401" s="6"/>
      <c r="FY1401" s="6"/>
      <c r="FZ1401" s="6"/>
      <c r="GA1401" s="6"/>
      <c r="GB1401" s="6"/>
      <c r="GC1401" s="6"/>
      <c r="GD1401" s="6"/>
      <c r="GE1401" s="6"/>
      <c r="GF1401" s="6"/>
      <c r="GG1401" s="6"/>
      <c r="GH1401" s="6"/>
      <c r="GI1401" s="6"/>
      <c r="GJ1401" s="6"/>
      <c r="GK1401" s="6"/>
      <c r="GL1401" s="6"/>
      <c r="GM1401" s="6"/>
      <c r="GN1401" s="6"/>
      <c r="GO1401" s="6"/>
      <c r="GP1401" s="6"/>
      <c r="GQ1401" s="6"/>
      <c r="GR1401" s="6"/>
      <c r="GS1401" s="6"/>
      <c r="GT1401" s="6"/>
      <c r="GU1401" s="6"/>
      <c r="GV1401" s="6"/>
      <c r="GW1401" s="6"/>
      <c r="GX1401" s="6"/>
      <c r="GY1401" s="6"/>
      <c r="GZ1401" s="6"/>
    </row>
    <row r="1402" spans="1:208" x14ac:dyDescent="0.15">
      <c r="A1402" s="153">
        <f t="shared" si="397"/>
        <v>44018</v>
      </c>
      <c r="B1402" s="23" t="str">
        <f t="shared" ca="1" si="407"/>
        <v>n.d</v>
      </c>
      <c r="C1402" s="18">
        <f t="shared" si="398"/>
        <v>142000</v>
      </c>
      <c r="D1402" s="17">
        <f ca="1">IF(A1402&lt;$B$1,VLOOKUP(A1402,[1]DI!$A$4:$B$15000,2,FALSE),0)</f>
        <v>0</v>
      </c>
      <c r="E1402" s="18">
        <f t="shared" ca="1" si="392"/>
        <v>1</v>
      </c>
      <c r="F1402" s="18">
        <f ca="1">(TRUNC(PRODUCT($E$12:$E1401),16))</f>
        <v>1.19285434303586</v>
      </c>
      <c r="G1402" s="18">
        <f t="shared" ca="1" si="409"/>
        <v>1.19285434303586</v>
      </c>
      <c r="H1402" s="18">
        <f t="shared" ca="1" si="393"/>
        <v>1</v>
      </c>
      <c r="I1402" s="17">
        <f t="shared" si="399"/>
        <v>0.03</v>
      </c>
      <c r="J1402" s="5">
        <f t="shared" si="400"/>
        <v>43906</v>
      </c>
      <c r="K1402" s="2">
        <f t="shared" si="401"/>
        <v>76</v>
      </c>
      <c r="L1402" s="27">
        <f t="shared" si="402"/>
        <v>76</v>
      </c>
      <c r="M1402" s="14">
        <f t="shared" si="394"/>
        <v>1.008954412</v>
      </c>
      <c r="N1402" s="14">
        <f t="shared" ca="1" si="395"/>
        <v>1.008954412</v>
      </c>
      <c r="O1402" s="27">
        <f t="shared" si="408"/>
        <v>0</v>
      </c>
      <c r="P1402" s="18">
        <f t="shared" ca="1" si="396"/>
        <v>1271.5265039999999</v>
      </c>
      <c r="Q1402" s="3">
        <f t="shared" si="403"/>
        <v>0</v>
      </c>
      <c r="R1402" s="4" t="str">
        <f t="shared" si="404"/>
        <v>A+J=</v>
      </c>
      <c r="S1402" s="5">
        <f t="shared" si="405"/>
        <v>44089</v>
      </c>
      <c r="T1402" s="8">
        <f t="shared" si="406"/>
        <v>0</v>
      </c>
      <c r="U1402" s="7"/>
      <c r="V1402" s="7"/>
      <c r="W1402" s="7"/>
      <c r="X1402" s="8"/>
      <c r="Y1402" s="6"/>
      <c r="Z1402" s="7"/>
      <c r="AA1402" s="8"/>
      <c r="AB1402" s="8"/>
      <c r="AC1402" s="8"/>
      <c r="AD1402" s="7"/>
      <c r="AE1402" s="9"/>
      <c r="AF1402" s="7"/>
      <c r="AG1402" s="7"/>
      <c r="AH1402" s="6"/>
      <c r="AI1402" s="6"/>
      <c r="AJ1402" s="6"/>
      <c r="AK1402" s="6"/>
      <c r="AL1402" s="6"/>
      <c r="AM1402" s="6"/>
      <c r="AN1402" s="6"/>
      <c r="AO1402" s="6"/>
      <c r="AP1402" s="6"/>
      <c r="AQ1402" s="6"/>
      <c r="AR1402" s="6"/>
      <c r="AS1402" s="6"/>
      <c r="AT1402" s="6"/>
      <c r="AU1402" s="6"/>
      <c r="AV1402" s="6"/>
      <c r="AW1402" s="6"/>
      <c r="AX1402" s="6"/>
      <c r="AY1402" s="6"/>
      <c r="AZ1402" s="6"/>
      <c r="BA1402" s="6"/>
      <c r="BB1402" s="6"/>
      <c r="BC1402" s="6"/>
      <c r="BD1402" s="6"/>
      <c r="BE1402" s="6"/>
      <c r="BF1402" s="6"/>
      <c r="BG1402" s="6"/>
      <c r="BH1402" s="6"/>
      <c r="BI1402" s="6"/>
      <c r="BJ1402" s="6"/>
      <c r="BK1402" s="6"/>
      <c r="BL1402" s="6"/>
      <c r="BM1402" s="6"/>
      <c r="BN1402" s="6"/>
      <c r="BO1402" s="6"/>
      <c r="BP1402" s="6"/>
      <c r="BQ1402" s="6"/>
      <c r="BR1402" s="6"/>
      <c r="BS1402" s="6"/>
      <c r="BT1402" s="6"/>
      <c r="BU1402" s="6"/>
      <c r="BV1402" s="6"/>
      <c r="BW1402" s="6"/>
      <c r="BX1402" s="6"/>
      <c r="BY1402" s="6"/>
      <c r="BZ1402" s="6"/>
      <c r="CA1402" s="6"/>
      <c r="CB1402" s="6"/>
      <c r="CC1402" s="6"/>
      <c r="CD1402" s="6"/>
      <c r="CE1402" s="6"/>
      <c r="CF1402" s="6"/>
      <c r="CG1402" s="6"/>
      <c r="CH1402" s="6"/>
      <c r="CI1402" s="6"/>
      <c r="CJ1402" s="6"/>
      <c r="CK1402" s="6"/>
      <c r="CL1402" s="6"/>
      <c r="CM1402" s="6"/>
      <c r="CN1402" s="6"/>
      <c r="CO1402" s="6"/>
      <c r="CP1402" s="6"/>
      <c r="CQ1402" s="6"/>
      <c r="CR1402" s="6"/>
      <c r="CS1402" s="6"/>
      <c r="CT1402" s="6"/>
      <c r="CU1402" s="6"/>
      <c r="CV1402" s="6"/>
      <c r="CW1402" s="6"/>
      <c r="CX1402" s="6"/>
      <c r="CY1402" s="6"/>
      <c r="CZ1402" s="6"/>
      <c r="DA1402" s="6"/>
      <c r="DB1402" s="6"/>
      <c r="DC1402" s="6"/>
      <c r="DD1402" s="6"/>
      <c r="DE1402" s="6"/>
      <c r="DF1402" s="6"/>
      <c r="DG1402" s="6"/>
      <c r="DH1402" s="6"/>
      <c r="DI1402" s="6"/>
      <c r="DJ1402" s="6"/>
      <c r="DK1402" s="6"/>
      <c r="DL1402" s="6"/>
      <c r="DM1402" s="6"/>
      <c r="DN1402" s="6"/>
      <c r="DO1402" s="6"/>
      <c r="DP1402" s="6"/>
      <c r="DQ1402" s="6"/>
      <c r="DR1402" s="6"/>
      <c r="DS1402" s="6"/>
      <c r="DT1402" s="6"/>
      <c r="DU1402" s="6"/>
      <c r="DV1402" s="6"/>
      <c r="DW1402" s="6"/>
      <c r="DX1402" s="6"/>
      <c r="DY1402" s="6"/>
      <c r="DZ1402" s="6"/>
      <c r="EA1402" s="6"/>
      <c r="EB1402" s="6"/>
      <c r="EC1402" s="6"/>
      <c r="ED1402" s="6"/>
      <c r="EE1402" s="6"/>
      <c r="EF1402" s="6"/>
      <c r="EG1402" s="6"/>
      <c r="EH1402" s="6"/>
      <c r="EI1402" s="6"/>
      <c r="EJ1402" s="6"/>
      <c r="EK1402" s="6"/>
      <c r="EL1402" s="6"/>
      <c r="EM1402" s="6"/>
      <c r="EN1402" s="6"/>
      <c r="EO1402" s="6"/>
      <c r="EP1402" s="6"/>
      <c r="EQ1402" s="6"/>
      <c r="ER1402" s="6"/>
      <c r="ES1402" s="6"/>
      <c r="ET1402" s="6"/>
      <c r="EU1402" s="6"/>
      <c r="EV1402" s="6"/>
      <c r="EW1402" s="6"/>
      <c r="EX1402" s="6"/>
      <c r="EY1402" s="6"/>
      <c r="EZ1402" s="6"/>
      <c r="FA1402" s="6"/>
      <c r="FB1402" s="6"/>
      <c r="FC1402" s="6"/>
      <c r="FD1402" s="6"/>
      <c r="FE1402" s="6"/>
      <c r="FF1402" s="6"/>
      <c r="FG1402" s="6"/>
      <c r="FH1402" s="6"/>
      <c r="FI1402" s="6"/>
      <c r="FJ1402" s="6"/>
      <c r="FK1402" s="6"/>
      <c r="FL1402" s="6"/>
      <c r="FM1402" s="6"/>
      <c r="FN1402" s="6"/>
      <c r="FO1402" s="6"/>
      <c r="FP1402" s="6"/>
      <c r="FQ1402" s="6"/>
      <c r="FR1402" s="6"/>
      <c r="FS1402" s="6"/>
      <c r="FT1402" s="6"/>
      <c r="FU1402" s="6"/>
      <c r="FV1402" s="6"/>
      <c r="FW1402" s="6"/>
      <c r="FX1402" s="6"/>
      <c r="FY1402" s="6"/>
      <c r="FZ1402" s="6"/>
      <c r="GA1402" s="6"/>
      <c r="GB1402" s="6"/>
      <c r="GC1402" s="6"/>
      <c r="GD1402" s="6"/>
      <c r="GE1402" s="6"/>
      <c r="GF1402" s="6"/>
      <c r="GG1402" s="6"/>
      <c r="GH1402" s="6"/>
      <c r="GI1402" s="6"/>
      <c r="GJ1402" s="6"/>
      <c r="GK1402" s="6"/>
      <c r="GL1402" s="6"/>
      <c r="GM1402" s="6"/>
      <c r="GN1402" s="6"/>
      <c r="GO1402" s="6"/>
      <c r="GP1402" s="6"/>
      <c r="GQ1402" s="6"/>
      <c r="GR1402" s="6"/>
      <c r="GS1402" s="6"/>
      <c r="GT1402" s="6"/>
      <c r="GU1402" s="6"/>
      <c r="GV1402" s="6"/>
      <c r="GW1402" s="6"/>
      <c r="GX1402" s="6"/>
      <c r="GY1402" s="6"/>
      <c r="GZ1402" s="6"/>
    </row>
    <row r="1403" spans="1:208" x14ac:dyDescent="0.15">
      <c r="A1403" s="153">
        <f t="shared" si="397"/>
        <v>44019</v>
      </c>
      <c r="B1403" s="23" t="str">
        <f t="shared" ca="1" si="407"/>
        <v>n.d</v>
      </c>
      <c r="C1403" s="18">
        <f t="shared" si="398"/>
        <v>142000</v>
      </c>
      <c r="D1403" s="17">
        <f ca="1">IF(A1403&lt;$B$1,VLOOKUP(A1403,[1]DI!$A$4:$B$15000,2,FALSE),0)</f>
        <v>0</v>
      </c>
      <c r="E1403" s="18">
        <f t="shared" ca="1" si="392"/>
        <v>1</v>
      </c>
      <c r="F1403" s="18">
        <f ca="1">(TRUNC(PRODUCT($E$12:$E1402),16))</f>
        <v>1.19285434303586</v>
      </c>
      <c r="G1403" s="18">
        <f t="shared" ca="1" si="409"/>
        <v>1.19285434303586</v>
      </c>
      <c r="H1403" s="18">
        <f t="shared" ca="1" si="393"/>
        <v>1</v>
      </c>
      <c r="I1403" s="17">
        <f t="shared" si="399"/>
        <v>0.03</v>
      </c>
      <c r="J1403" s="5">
        <f t="shared" si="400"/>
        <v>43906</v>
      </c>
      <c r="K1403" s="2">
        <f t="shared" si="401"/>
        <v>77</v>
      </c>
      <c r="L1403" s="27">
        <f t="shared" si="402"/>
        <v>77</v>
      </c>
      <c r="M1403" s="14">
        <f t="shared" si="394"/>
        <v>1.0090727669999999</v>
      </c>
      <c r="N1403" s="14">
        <f t="shared" ca="1" si="395"/>
        <v>1.0090727669999999</v>
      </c>
      <c r="O1403" s="27">
        <f t="shared" si="408"/>
        <v>0</v>
      </c>
      <c r="P1403" s="18">
        <f t="shared" ca="1" si="396"/>
        <v>1288.33291399</v>
      </c>
      <c r="Q1403" s="3">
        <f t="shared" si="403"/>
        <v>0</v>
      </c>
      <c r="R1403" s="4" t="str">
        <f t="shared" si="404"/>
        <v>A+J=</v>
      </c>
      <c r="S1403" s="5">
        <f t="shared" si="405"/>
        <v>44089</v>
      </c>
      <c r="T1403" s="8">
        <f t="shared" si="406"/>
        <v>0</v>
      </c>
      <c r="U1403" s="7"/>
      <c r="V1403" s="7"/>
      <c r="W1403" s="7"/>
      <c r="X1403" s="8"/>
      <c r="Y1403" s="6"/>
      <c r="Z1403" s="7"/>
      <c r="AA1403" s="8"/>
      <c r="AB1403" s="8"/>
      <c r="AC1403" s="8"/>
      <c r="AD1403" s="7"/>
      <c r="AE1403" s="9"/>
      <c r="AF1403" s="7"/>
      <c r="AG1403" s="7"/>
      <c r="AH1403" s="6"/>
      <c r="AI1403" s="6"/>
      <c r="AJ1403" s="6"/>
      <c r="AK1403" s="6"/>
      <c r="AL1403" s="6"/>
      <c r="AM1403" s="6"/>
      <c r="AN1403" s="6"/>
      <c r="AO1403" s="6"/>
      <c r="AP1403" s="6"/>
      <c r="AQ1403" s="6"/>
      <c r="AR1403" s="6"/>
      <c r="AS1403" s="6"/>
      <c r="AT1403" s="6"/>
      <c r="AU1403" s="6"/>
      <c r="AV1403" s="6"/>
      <c r="AW1403" s="6"/>
      <c r="AX1403" s="6"/>
      <c r="AY1403" s="6"/>
      <c r="AZ1403" s="6"/>
      <c r="BA1403" s="6"/>
      <c r="BB1403" s="6"/>
      <c r="BC1403" s="6"/>
      <c r="BD1403" s="6"/>
      <c r="BE1403" s="6"/>
      <c r="BF1403" s="6"/>
      <c r="BG1403" s="6"/>
      <c r="BH1403" s="6"/>
      <c r="BI1403" s="6"/>
      <c r="BJ1403" s="6"/>
      <c r="BK1403" s="6"/>
      <c r="BL1403" s="6"/>
      <c r="BM1403" s="6"/>
      <c r="BN1403" s="6"/>
      <c r="BO1403" s="6"/>
      <c r="BP1403" s="6"/>
      <c r="BQ1403" s="6"/>
      <c r="BR1403" s="6"/>
      <c r="BS1403" s="6"/>
      <c r="BT1403" s="6"/>
      <c r="BU1403" s="6"/>
      <c r="BV1403" s="6"/>
      <c r="BW1403" s="6"/>
      <c r="BX1403" s="6"/>
      <c r="BY1403" s="6"/>
      <c r="BZ1403" s="6"/>
      <c r="CA1403" s="6"/>
      <c r="CB1403" s="6"/>
      <c r="CC1403" s="6"/>
      <c r="CD1403" s="6"/>
      <c r="CE1403" s="6"/>
      <c r="CF1403" s="6"/>
      <c r="CG1403" s="6"/>
      <c r="CH1403" s="6"/>
      <c r="CI1403" s="6"/>
      <c r="CJ1403" s="6"/>
      <c r="CK1403" s="6"/>
      <c r="CL1403" s="6"/>
      <c r="CM1403" s="6"/>
      <c r="CN1403" s="6"/>
      <c r="CO1403" s="6"/>
      <c r="CP1403" s="6"/>
      <c r="CQ1403" s="6"/>
      <c r="CR1403" s="6"/>
      <c r="CS1403" s="6"/>
      <c r="CT1403" s="6"/>
      <c r="CU1403" s="6"/>
      <c r="CV1403" s="6"/>
      <c r="CW1403" s="6"/>
      <c r="CX1403" s="6"/>
      <c r="CY1403" s="6"/>
      <c r="CZ1403" s="6"/>
      <c r="DA1403" s="6"/>
      <c r="DB1403" s="6"/>
      <c r="DC1403" s="6"/>
      <c r="DD1403" s="6"/>
      <c r="DE1403" s="6"/>
      <c r="DF1403" s="6"/>
      <c r="DG1403" s="6"/>
      <c r="DH1403" s="6"/>
      <c r="DI1403" s="6"/>
      <c r="DJ1403" s="6"/>
      <c r="DK1403" s="6"/>
      <c r="DL1403" s="6"/>
      <c r="DM1403" s="6"/>
      <c r="DN1403" s="6"/>
      <c r="DO1403" s="6"/>
      <c r="DP1403" s="6"/>
      <c r="DQ1403" s="6"/>
      <c r="DR1403" s="6"/>
      <c r="DS1403" s="6"/>
      <c r="DT1403" s="6"/>
      <c r="DU1403" s="6"/>
      <c r="DV1403" s="6"/>
      <c r="DW1403" s="6"/>
      <c r="DX1403" s="6"/>
      <c r="DY1403" s="6"/>
      <c r="DZ1403" s="6"/>
      <c r="EA1403" s="6"/>
      <c r="EB1403" s="6"/>
      <c r="EC1403" s="6"/>
      <c r="ED1403" s="6"/>
      <c r="EE1403" s="6"/>
      <c r="EF1403" s="6"/>
      <c r="EG1403" s="6"/>
      <c r="EH1403" s="6"/>
      <c r="EI1403" s="6"/>
      <c r="EJ1403" s="6"/>
      <c r="EK1403" s="6"/>
      <c r="EL1403" s="6"/>
      <c r="EM1403" s="6"/>
      <c r="EN1403" s="6"/>
      <c r="EO1403" s="6"/>
      <c r="EP1403" s="6"/>
      <c r="EQ1403" s="6"/>
      <c r="ER1403" s="6"/>
      <c r="ES1403" s="6"/>
      <c r="ET1403" s="6"/>
      <c r="EU1403" s="6"/>
      <c r="EV1403" s="6"/>
      <c r="EW1403" s="6"/>
      <c r="EX1403" s="6"/>
      <c r="EY1403" s="6"/>
      <c r="EZ1403" s="6"/>
      <c r="FA1403" s="6"/>
      <c r="FB1403" s="6"/>
      <c r="FC1403" s="6"/>
      <c r="FD1403" s="6"/>
      <c r="FE1403" s="6"/>
      <c r="FF1403" s="6"/>
      <c r="FG1403" s="6"/>
      <c r="FH1403" s="6"/>
      <c r="FI1403" s="6"/>
      <c r="FJ1403" s="6"/>
      <c r="FK1403" s="6"/>
      <c r="FL1403" s="6"/>
      <c r="FM1403" s="6"/>
      <c r="FN1403" s="6"/>
      <c r="FO1403" s="6"/>
      <c r="FP1403" s="6"/>
      <c r="FQ1403" s="6"/>
      <c r="FR1403" s="6"/>
      <c r="FS1403" s="6"/>
      <c r="FT1403" s="6"/>
      <c r="FU1403" s="6"/>
      <c r="FV1403" s="6"/>
      <c r="FW1403" s="6"/>
      <c r="FX1403" s="6"/>
      <c r="FY1403" s="6"/>
      <c r="FZ1403" s="6"/>
      <c r="GA1403" s="6"/>
      <c r="GB1403" s="6"/>
      <c r="GC1403" s="6"/>
      <c r="GD1403" s="6"/>
      <c r="GE1403" s="6"/>
      <c r="GF1403" s="6"/>
      <c r="GG1403" s="6"/>
      <c r="GH1403" s="6"/>
      <c r="GI1403" s="6"/>
      <c r="GJ1403" s="6"/>
      <c r="GK1403" s="6"/>
      <c r="GL1403" s="6"/>
      <c r="GM1403" s="6"/>
      <c r="GN1403" s="6"/>
      <c r="GO1403" s="6"/>
      <c r="GP1403" s="6"/>
      <c r="GQ1403" s="6"/>
      <c r="GR1403" s="6"/>
      <c r="GS1403" s="6"/>
      <c r="GT1403" s="6"/>
      <c r="GU1403" s="6"/>
      <c r="GV1403" s="6"/>
      <c r="GW1403" s="6"/>
      <c r="GX1403" s="6"/>
      <c r="GY1403" s="6"/>
      <c r="GZ1403" s="6"/>
    </row>
    <row r="1404" spans="1:208" x14ac:dyDescent="0.15">
      <c r="A1404" s="153">
        <f t="shared" si="397"/>
        <v>44020</v>
      </c>
      <c r="B1404" s="23" t="str">
        <f t="shared" ca="1" si="407"/>
        <v>n.d</v>
      </c>
      <c r="C1404" s="18">
        <f t="shared" si="398"/>
        <v>142000</v>
      </c>
      <c r="D1404" s="17">
        <f ca="1">IF(A1404&lt;$B$1,VLOOKUP(A1404,[1]DI!$A$4:$B$15000,2,FALSE),0)</f>
        <v>0</v>
      </c>
      <c r="E1404" s="18">
        <f t="shared" ca="1" si="392"/>
        <v>1</v>
      </c>
      <c r="F1404" s="18">
        <f ca="1">(TRUNC(PRODUCT($E$12:$E1403),16))</f>
        <v>1.19285434303586</v>
      </c>
      <c r="G1404" s="18">
        <f t="shared" ca="1" si="409"/>
        <v>1.19285434303586</v>
      </c>
      <c r="H1404" s="18">
        <f t="shared" ca="1" si="393"/>
        <v>1</v>
      </c>
      <c r="I1404" s="17">
        <f t="shared" si="399"/>
        <v>0.03</v>
      </c>
      <c r="J1404" s="5">
        <f t="shared" si="400"/>
        <v>43906</v>
      </c>
      <c r="K1404" s="2">
        <f t="shared" si="401"/>
        <v>78</v>
      </c>
      <c r="L1404" s="27">
        <f t="shared" si="402"/>
        <v>78</v>
      </c>
      <c r="M1404" s="14">
        <f t="shared" si="394"/>
        <v>1.009191135</v>
      </c>
      <c r="N1404" s="14">
        <f t="shared" ca="1" si="395"/>
        <v>1.009191135</v>
      </c>
      <c r="O1404" s="27">
        <f t="shared" si="408"/>
        <v>0</v>
      </c>
      <c r="P1404" s="18">
        <f t="shared" ca="1" si="396"/>
        <v>1305.1411700000001</v>
      </c>
      <c r="Q1404" s="3">
        <f t="shared" si="403"/>
        <v>0</v>
      </c>
      <c r="R1404" s="4" t="str">
        <f t="shared" si="404"/>
        <v>A+J=</v>
      </c>
      <c r="S1404" s="5">
        <f t="shared" si="405"/>
        <v>44089</v>
      </c>
      <c r="T1404" s="8">
        <f t="shared" si="406"/>
        <v>0</v>
      </c>
      <c r="U1404" s="7"/>
      <c r="V1404" s="7"/>
      <c r="W1404" s="7"/>
      <c r="X1404" s="8"/>
      <c r="Y1404" s="6"/>
      <c r="Z1404" s="7"/>
      <c r="AA1404" s="8"/>
      <c r="AB1404" s="8"/>
      <c r="AC1404" s="8"/>
      <c r="AD1404" s="7"/>
      <c r="AE1404" s="9"/>
      <c r="AF1404" s="7"/>
      <c r="AG1404" s="7"/>
      <c r="AH1404" s="6"/>
      <c r="AI1404" s="6"/>
      <c r="AJ1404" s="6"/>
      <c r="AK1404" s="6"/>
      <c r="AL1404" s="6"/>
      <c r="AM1404" s="6"/>
      <c r="AN1404" s="6"/>
      <c r="AO1404" s="6"/>
      <c r="AP1404" s="6"/>
      <c r="AQ1404" s="6"/>
      <c r="AR1404" s="6"/>
      <c r="AS1404" s="6"/>
      <c r="AT1404" s="6"/>
      <c r="AU1404" s="6"/>
      <c r="AV1404" s="6"/>
      <c r="AW1404" s="6"/>
      <c r="AX1404" s="6"/>
      <c r="AY1404" s="6"/>
      <c r="AZ1404" s="6"/>
      <c r="BA1404" s="6"/>
      <c r="BB1404" s="6"/>
      <c r="BC1404" s="6"/>
      <c r="BD1404" s="6"/>
      <c r="BE1404" s="6"/>
      <c r="BF1404" s="6"/>
      <c r="BG1404" s="6"/>
      <c r="BH1404" s="6"/>
      <c r="BI1404" s="6"/>
      <c r="BJ1404" s="6"/>
      <c r="BK1404" s="6"/>
      <c r="BL1404" s="6"/>
      <c r="BM1404" s="6"/>
      <c r="BN1404" s="6"/>
      <c r="BO1404" s="6"/>
      <c r="BP1404" s="6"/>
      <c r="BQ1404" s="6"/>
      <c r="BR1404" s="6"/>
      <c r="BS1404" s="6"/>
      <c r="BT1404" s="6"/>
      <c r="BU1404" s="6"/>
      <c r="BV1404" s="6"/>
      <c r="BW1404" s="6"/>
      <c r="BX1404" s="6"/>
      <c r="BY1404" s="6"/>
      <c r="BZ1404" s="6"/>
      <c r="CA1404" s="6"/>
      <c r="CB1404" s="6"/>
      <c r="CC1404" s="6"/>
      <c r="CD1404" s="6"/>
      <c r="CE1404" s="6"/>
      <c r="CF1404" s="6"/>
      <c r="CG1404" s="6"/>
      <c r="CH1404" s="6"/>
      <c r="CI1404" s="6"/>
      <c r="CJ1404" s="6"/>
      <c r="CK1404" s="6"/>
      <c r="CL1404" s="6"/>
      <c r="CM1404" s="6"/>
      <c r="CN1404" s="6"/>
      <c r="CO1404" s="6"/>
      <c r="CP1404" s="6"/>
      <c r="CQ1404" s="6"/>
      <c r="CR1404" s="6"/>
      <c r="CS1404" s="6"/>
      <c r="CT1404" s="6"/>
      <c r="CU1404" s="6"/>
      <c r="CV1404" s="6"/>
      <c r="CW1404" s="6"/>
      <c r="CX1404" s="6"/>
      <c r="CY1404" s="6"/>
      <c r="CZ1404" s="6"/>
      <c r="DA1404" s="6"/>
      <c r="DB1404" s="6"/>
      <c r="DC1404" s="6"/>
      <c r="DD1404" s="6"/>
      <c r="DE1404" s="6"/>
      <c r="DF1404" s="6"/>
      <c r="DG1404" s="6"/>
      <c r="DH1404" s="6"/>
      <c r="DI1404" s="6"/>
      <c r="DJ1404" s="6"/>
      <c r="DK1404" s="6"/>
      <c r="DL1404" s="6"/>
      <c r="DM1404" s="6"/>
      <c r="DN1404" s="6"/>
      <c r="DO1404" s="6"/>
      <c r="DP1404" s="6"/>
      <c r="DQ1404" s="6"/>
      <c r="DR1404" s="6"/>
      <c r="DS1404" s="6"/>
      <c r="DT1404" s="6"/>
      <c r="DU1404" s="6"/>
      <c r="DV1404" s="6"/>
      <c r="DW1404" s="6"/>
      <c r="DX1404" s="6"/>
      <c r="DY1404" s="6"/>
      <c r="DZ1404" s="6"/>
      <c r="EA1404" s="6"/>
      <c r="EB1404" s="6"/>
      <c r="EC1404" s="6"/>
      <c r="ED1404" s="6"/>
      <c r="EE1404" s="6"/>
      <c r="EF1404" s="6"/>
      <c r="EG1404" s="6"/>
      <c r="EH1404" s="6"/>
      <c r="EI1404" s="6"/>
      <c r="EJ1404" s="6"/>
      <c r="EK1404" s="6"/>
      <c r="EL1404" s="6"/>
      <c r="EM1404" s="6"/>
      <c r="EN1404" s="6"/>
      <c r="EO1404" s="6"/>
      <c r="EP1404" s="6"/>
      <c r="EQ1404" s="6"/>
      <c r="ER1404" s="6"/>
      <c r="ES1404" s="6"/>
      <c r="ET1404" s="6"/>
      <c r="EU1404" s="6"/>
      <c r="EV1404" s="6"/>
      <c r="EW1404" s="6"/>
      <c r="EX1404" s="6"/>
      <c r="EY1404" s="6"/>
      <c r="EZ1404" s="6"/>
      <c r="FA1404" s="6"/>
      <c r="FB1404" s="6"/>
      <c r="FC1404" s="6"/>
      <c r="FD1404" s="6"/>
      <c r="FE1404" s="6"/>
      <c r="FF1404" s="6"/>
      <c r="FG1404" s="6"/>
      <c r="FH1404" s="6"/>
      <c r="FI1404" s="6"/>
      <c r="FJ1404" s="6"/>
      <c r="FK1404" s="6"/>
      <c r="FL1404" s="6"/>
      <c r="FM1404" s="6"/>
      <c r="FN1404" s="6"/>
      <c r="FO1404" s="6"/>
      <c r="FP1404" s="6"/>
      <c r="FQ1404" s="6"/>
      <c r="FR1404" s="6"/>
      <c r="FS1404" s="6"/>
      <c r="FT1404" s="6"/>
      <c r="FU1404" s="6"/>
      <c r="FV1404" s="6"/>
      <c r="FW1404" s="6"/>
      <c r="FX1404" s="6"/>
      <c r="FY1404" s="6"/>
      <c r="FZ1404" s="6"/>
      <c r="GA1404" s="6"/>
      <c r="GB1404" s="6"/>
      <c r="GC1404" s="6"/>
      <c r="GD1404" s="6"/>
      <c r="GE1404" s="6"/>
      <c r="GF1404" s="6"/>
      <c r="GG1404" s="6"/>
      <c r="GH1404" s="6"/>
      <c r="GI1404" s="6"/>
      <c r="GJ1404" s="6"/>
      <c r="GK1404" s="6"/>
      <c r="GL1404" s="6"/>
      <c r="GM1404" s="6"/>
      <c r="GN1404" s="6"/>
      <c r="GO1404" s="6"/>
      <c r="GP1404" s="6"/>
      <c r="GQ1404" s="6"/>
      <c r="GR1404" s="6"/>
      <c r="GS1404" s="6"/>
      <c r="GT1404" s="6"/>
      <c r="GU1404" s="6"/>
      <c r="GV1404" s="6"/>
      <c r="GW1404" s="6"/>
      <c r="GX1404" s="6"/>
      <c r="GY1404" s="6"/>
      <c r="GZ1404" s="6"/>
    </row>
    <row r="1405" spans="1:208" x14ac:dyDescent="0.15">
      <c r="A1405" s="153">
        <f t="shared" si="397"/>
        <v>44021</v>
      </c>
      <c r="B1405" s="23" t="str">
        <f t="shared" ca="1" si="407"/>
        <v>n.d</v>
      </c>
      <c r="C1405" s="18">
        <f t="shared" si="398"/>
        <v>142000</v>
      </c>
      <c r="D1405" s="17">
        <f ca="1">IF(A1405&lt;$B$1,VLOOKUP(A1405,[1]DI!$A$4:$B$15000,2,FALSE),0)</f>
        <v>0</v>
      </c>
      <c r="E1405" s="18">
        <f t="shared" ca="1" si="392"/>
        <v>1</v>
      </c>
      <c r="F1405" s="18">
        <f ca="1">(TRUNC(PRODUCT($E$12:$E1404),16))</f>
        <v>1.19285434303586</v>
      </c>
      <c r="G1405" s="18">
        <f t="shared" ca="1" si="409"/>
        <v>1.19285434303586</v>
      </c>
      <c r="H1405" s="18">
        <f t="shared" ca="1" si="393"/>
        <v>1</v>
      </c>
      <c r="I1405" s="17">
        <f t="shared" si="399"/>
        <v>0.03</v>
      </c>
      <c r="J1405" s="5">
        <f t="shared" si="400"/>
        <v>43906</v>
      </c>
      <c r="K1405" s="2">
        <f t="shared" si="401"/>
        <v>79</v>
      </c>
      <c r="L1405" s="27">
        <f t="shared" si="402"/>
        <v>79</v>
      </c>
      <c r="M1405" s="14">
        <f t="shared" si="394"/>
        <v>1.0093095160000001</v>
      </c>
      <c r="N1405" s="14">
        <f t="shared" ca="1" si="395"/>
        <v>1.0093095160000001</v>
      </c>
      <c r="O1405" s="27">
        <f t="shared" si="408"/>
        <v>0</v>
      </c>
      <c r="P1405" s="18">
        <f t="shared" ca="1" si="396"/>
        <v>1321.951272</v>
      </c>
      <c r="Q1405" s="3">
        <f t="shared" si="403"/>
        <v>0</v>
      </c>
      <c r="R1405" s="4" t="str">
        <f t="shared" si="404"/>
        <v>A+J=</v>
      </c>
      <c r="S1405" s="5">
        <f t="shared" si="405"/>
        <v>44089</v>
      </c>
      <c r="T1405" s="8">
        <f t="shared" si="406"/>
        <v>0</v>
      </c>
      <c r="U1405" s="7"/>
      <c r="V1405" s="7"/>
      <c r="W1405" s="7"/>
      <c r="X1405" s="8"/>
      <c r="Y1405" s="6"/>
      <c r="Z1405" s="7"/>
      <c r="AA1405" s="8"/>
      <c r="AB1405" s="8"/>
      <c r="AC1405" s="8"/>
      <c r="AD1405" s="7"/>
      <c r="AE1405" s="9"/>
      <c r="AF1405" s="7"/>
      <c r="AG1405" s="7"/>
      <c r="AH1405" s="6"/>
      <c r="AI1405" s="6"/>
      <c r="AJ1405" s="6"/>
      <c r="AK1405" s="6"/>
      <c r="AL1405" s="6"/>
      <c r="AM1405" s="6"/>
      <c r="AN1405" s="6"/>
      <c r="AO1405" s="6"/>
      <c r="AP1405" s="6"/>
      <c r="AQ1405" s="6"/>
      <c r="AR1405" s="6"/>
      <c r="AS1405" s="6"/>
      <c r="AT1405" s="6"/>
      <c r="AU1405" s="6"/>
      <c r="AV1405" s="6"/>
      <c r="AW1405" s="6"/>
      <c r="AX1405" s="6"/>
      <c r="AY1405" s="6"/>
      <c r="AZ1405" s="6"/>
      <c r="BA1405" s="6"/>
      <c r="BB1405" s="6"/>
      <c r="BC1405" s="6"/>
      <c r="BD1405" s="6"/>
      <c r="BE1405" s="6"/>
      <c r="BF1405" s="6"/>
      <c r="BG1405" s="6"/>
      <c r="BH1405" s="6"/>
      <c r="BI1405" s="6"/>
      <c r="BJ1405" s="6"/>
      <c r="BK1405" s="6"/>
      <c r="BL1405" s="6"/>
      <c r="BM1405" s="6"/>
      <c r="BN1405" s="6"/>
      <c r="BO1405" s="6"/>
      <c r="BP1405" s="6"/>
      <c r="BQ1405" s="6"/>
      <c r="BR1405" s="6"/>
      <c r="BS1405" s="6"/>
      <c r="BT1405" s="6"/>
      <c r="BU1405" s="6"/>
      <c r="BV1405" s="6"/>
      <c r="BW1405" s="6"/>
      <c r="BX1405" s="6"/>
      <c r="BY1405" s="6"/>
      <c r="BZ1405" s="6"/>
      <c r="CA1405" s="6"/>
      <c r="CB1405" s="6"/>
      <c r="CC1405" s="6"/>
      <c r="CD1405" s="6"/>
      <c r="CE1405" s="6"/>
      <c r="CF1405" s="6"/>
      <c r="CG1405" s="6"/>
      <c r="CH1405" s="6"/>
      <c r="CI1405" s="6"/>
      <c r="CJ1405" s="6"/>
      <c r="CK1405" s="6"/>
      <c r="CL1405" s="6"/>
      <c r="CM1405" s="6"/>
      <c r="CN1405" s="6"/>
      <c r="CO1405" s="6"/>
      <c r="CP1405" s="6"/>
      <c r="CQ1405" s="6"/>
      <c r="CR1405" s="6"/>
      <c r="CS1405" s="6"/>
      <c r="CT1405" s="6"/>
      <c r="CU1405" s="6"/>
      <c r="CV1405" s="6"/>
      <c r="CW1405" s="6"/>
      <c r="CX1405" s="6"/>
      <c r="CY1405" s="6"/>
      <c r="CZ1405" s="6"/>
      <c r="DA1405" s="6"/>
      <c r="DB1405" s="6"/>
      <c r="DC1405" s="6"/>
      <c r="DD1405" s="6"/>
      <c r="DE1405" s="6"/>
      <c r="DF1405" s="6"/>
      <c r="DG1405" s="6"/>
      <c r="DH1405" s="6"/>
      <c r="DI1405" s="6"/>
      <c r="DJ1405" s="6"/>
      <c r="DK1405" s="6"/>
      <c r="DL1405" s="6"/>
      <c r="DM1405" s="6"/>
      <c r="DN1405" s="6"/>
      <c r="DO1405" s="6"/>
      <c r="DP1405" s="6"/>
      <c r="DQ1405" s="6"/>
      <c r="DR1405" s="6"/>
      <c r="DS1405" s="6"/>
      <c r="DT1405" s="6"/>
      <c r="DU1405" s="6"/>
      <c r="DV1405" s="6"/>
      <c r="DW1405" s="6"/>
      <c r="DX1405" s="6"/>
      <c r="DY1405" s="6"/>
      <c r="DZ1405" s="6"/>
      <c r="EA1405" s="6"/>
      <c r="EB1405" s="6"/>
      <c r="EC1405" s="6"/>
      <c r="ED1405" s="6"/>
      <c r="EE1405" s="6"/>
      <c r="EF1405" s="6"/>
      <c r="EG1405" s="6"/>
      <c r="EH1405" s="6"/>
      <c r="EI1405" s="6"/>
      <c r="EJ1405" s="6"/>
      <c r="EK1405" s="6"/>
      <c r="EL1405" s="6"/>
      <c r="EM1405" s="6"/>
      <c r="EN1405" s="6"/>
      <c r="EO1405" s="6"/>
      <c r="EP1405" s="6"/>
      <c r="EQ1405" s="6"/>
      <c r="ER1405" s="6"/>
      <c r="ES1405" s="6"/>
      <c r="ET1405" s="6"/>
      <c r="EU1405" s="6"/>
      <c r="EV1405" s="6"/>
      <c r="EW1405" s="6"/>
      <c r="EX1405" s="6"/>
      <c r="EY1405" s="6"/>
      <c r="EZ1405" s="6"/>
      <c r="FA1405" s="6"/>
      <c r="FB1405" s="6"/>
      <c r="FC1405" s="6"/>
      <c r="FD1405" s="6"/>
      <c r="FE1405" s="6"/>
      <c r="FF1405" s="6"/>
      <c r="FG1405" s="6"/>
      <c r="FH1405" s="6"/>
      <c r="FI1405" s="6"/>
      <c r="FJ1405" s="6"/>
      <c r="FK1405" s="6"/>
      <c r="FL1405" s="6"/>
      <c r="FM1405" s="6"/>
      <c r="FN1405" s="6"/>
      <c r="FO1405" s="6"/>
      <c r="FP1405" s="6"/>
      <c r="FQ1405" s="6"/>
      <c r="FR1405" s="6"/>
      <c r="FS1405" s="6"/>
      <c r="FT1405" s="6"/>
      <c r="FU1405" s="6"/>
      <c r="FV1405" s="6"/>
      <c r="FW1405" s="6"/>
      <c r="FX1405" s="6"/>
      <c r="FY1405" s="6"/>
      <c r="FZ1405" s="6"/>
      <c r="GA1405" s="6"/>
      <c r="GB1405" s="6"/>
      <c r="GC1405" s="6"/>
      <c r="GD1405" s="6"/>
      <c r="GE1405" s="6"/>
      <c r="GF1405" s="6"/>
      <c r="GG1405" s="6"/>
      <c r="GH1405" s="6"/>
      <c r="GI1405" s="6"/>
      <c r="GJ1405" s="6"/>
      <c r="GK1405" s="6"/>
      <c r="GL1405" s="6"/>
      <c r="GM1405" s="6"/>
      <c r="GN1405" s="6"/>
      <c r="GO1405" s="6"/>
      <c r="GP1405" s="6"/>
      <c r="GQ1405" s="6"/>
      <c r="GR1405" s="6"/>
      <c r="GS1405" s="6"/>
      <c r="GT1405" s="6"/>
      <c r="GU1405" s="6"/>
      <c r="GV1405" s="6"/>
      <c r="GW1405" s="6"/>
      <c r="GX1405" s="6"/>
      <c r="GY1405" s="6"/>
      <c r="GZ1405" s="6"/>
    </row>
    <row r="1406" spans="1:208" x14ac:dyDescent="0.15">
      <c r="A1406" s="153">
        <f t="shared" si="397"/>
        <v>44022</v>
      </c>
      <c r="B1406" s="23" t="str">
        <f t="shared" ca="1" si="407"/>
        <v>n.d</v>
      </c>
      <c r="C1406" s="18">
        <f t="shared" si="398"/>
        <v>142000</v>
      </c>
      <c r="D1406" s="17">
        <f ca="1">IF(A1406&lt;$B$1,VLOOKUP(A1406,[1]DI!$A$4:$B$15000,2,FALSE),0)</f>
        <v>0</v>
      </c>
      <c r="E1406" s="18">
        <f t="shared" ca="1" si="392"/>
        <v>1</v>
      </c>
      <c r="F1406" s="18">
        <f ca="1">(TRUNC(PRODUCT($E$12:$E1405),16))</f>
        <v>1.19285434303586</v>
      </c>
      <c r="G1406" s="18">
        <f t="shared" ca="1" si="409"/>
        <v>1.19285434303586</v>
      </c>
      <c r="H1406" s="18">
        <f t="shared" ca="1" si="393"/>
        <v>1</v>
      </c>
      <c r="I1406" s="17">
        <f t="shared" si="399"/>
        <v>0.03</v>
      </c>
      <c r="J1406" s="5">
        <f t="shared" si="400"/>
        <v>43906</v>
      </c>
      <c r="K1406" s="2">
        <f t="shared" si="401"/>
        <v>80</v>
      </c>
      <c r="L1406" s="27">
        <f t="shared" si="402"/>
        <v>80</v>
      </c>
      <c r="M1406" s="14">
        <f t="shared" si="394"/>
        <v>1.009427912</v>
      </c>
      <c r="N1406" s="14">
        <f t="shared" ca="1" si="395"/>
        <v>1.009427912</v>
      </c>
      <c r="O1406" s="27">
        <f t="shared" si="408"/>
        <v>0</v>
      </c>
      <c r="P1406" s="18">
        <f t="shared" ca="1" si="396"/>
        <v>1338.763504</v>
      </c>
      <c r="Q1406" s="3">
        <f t="shared" si="403"/>
        <v>0</v>
      </c>
      <c r="R1406" s="4" t="str">
        <f t="shared" si="404"/>
        <v>A+J=</v>
      </c>
      <c r="S1406" s="5">
        <f t="shared" si="405"/>
        <v>44089</v>
      </c>
      <c r="T1406" s="8">
        <f t="shared" si="406"/>
        <v>0</v>
      </c>
      <c r="U1406" s="7"/>
      <c r="V1406" s="7"/>
      <c r="W1406" s="7"/>
      <c r="X1406" s="8"/>
      <c r="Y1406" s="6"/>
      <c r="Z1406" s="7"/>
      <c r="AA1406" s="8"/>
      <c r="AB1406" s="8"/>
      <c r="AC1406" s="8"/>
      <c r="AD1406" s="7"/>
      <c r="AE1406" s="9"/>
      <c r="AF1406" s="7"/>
      <c r="AG1406" s="7"/>
      <c r="AH1406" s="6"/>
      <c r="AI1406" s="6"/>
      <c r="AJ1406" s="6"/>
      <c r="AK1406" s="6"/>
      <c r="AL1406" s="6"/>
      <c r="AM1406" s="6"/>
      <c r="AN1406" s="6"/>
      <c r="AO1406" s="6"/>
      <c r="AP1406" s="6"/>
      <c r="AQ1406" s="6"/>
      <c r="AR1406" s="6"/>
      <c r="AS1406" s="6"/>
      <c r="AT1406" s="6"/>
      <c r="AU1406" s="6"/>
      <c r="AV1406" s="6"/>
      <c r="AW1406" s="6"/>
      <c r="AX1406" s="6"/>
      <c r="AY1406" s="6"/>
      <c r="AZ1406" s="6"/>
      <c r="BA1406" s="6"/>
      <c r="BB1406" s="6"/>
      <c r="BC1406" s="6"/>
      <c r="BD1406" s="6"/>
      <c r="BE1406" s="6"/>
      <c r="BF1406" s="6"/>
      <c r="BG1406" s="6"/>
      <c r="BH1406" s="6"/>
      <c r="BI1406" s="6"/>
      <c r="BJ1406" s="6"/>
      <c r="BK1406" s="6"/>
      <c r="BL1406" s="6"/>
      <c r="BM1406" s="6"/>
      <c r="BN1406" s="6"/>
      <c r="BO1406" s="6"/>
      <c r="BP1406" s="6"/>
      <c r="BQ1406" s="6"/>
      <c r="BR1406" s="6"/>
      <c r="BS1406" s="6"/>
      <c r="BT1406" s="6"/>
      <c r="BU1406" s="6"/>
      <c r="BV1406" s="6"/>
      <c r="BW1406" s="6"/>
      <c r="BX1406" s="6"/>
      <c r="BY1406" s="6"/>
      <c r="BZ1406" s="6"/>
      <c r="CA1406" s="6"/>
      <c r="CB1406" s="6"/>
      <c r="CC1406" s="6"/>
      <c r="CD1406" s="6"/>
      <c r="CE1406" s="6"/>
      <c r="CF1406" s="6"/>
      <c r="CG1406" s="6"/>
      <c r="CH1406" s="6"/>
      <c r="CI1406" s="6"/>
      <c r="CJ1406" s="6"/>
      <c r="CK1406" s="6"/>
      <c r="CL1406" s="6"/>
      <c r="CM1406" s="6"/>
      <c r="CN1406" s="6"/>
      <c r="CO1406" s="6"/>
      <c r="CP1406" s="6"/>
      <c r="CQ1406" s="6"/>
      <c r="CR1406" s="6"/>
      <c r="CS1406" s="6"/>
      <c r="CT1406" s="6"/>
      <c r="CU1406" s="6"/>
      <c r="CV1406" s="6"/>
      <c r="CW1406" s="6"/>
      <c r="CX1406" s="6"/>
      <c r="CY1406" s="6"/>
      <c r="CZ1406" s="6"/>
      <c r="DA1406" s="6"/>
      <c r="DB1406" s="6"/>
      <c r="DC1406" s="6"/>
      <c r="DD1406" s="6"/>
      <c r="DE1406" s="6"/>
      <c r="DF1406" s="6"/>
      <c r="DG1406" s="6"/>
      <c r="DH1406" s="6"/>
      <c r="DI1406" s="6"/>
      <c r="DJ1406" s="6"/>
      <c r="DK1406" s="6"/>
      <c r="DL1406" s="6"/>
      <c r="DM1406" s="6"/>
      <c r="DN1406" s="6"/>
      <c r="DO1406" s="6"/>
      <c r="DP1406" s="6"/>
      <c r="DQ1406" s="6"/>
      <c r="DR1406" s="6"/>
      <c r="DS1406" s="6"/>
      <c r="DT1406" s="6"/>
      <c r="DU1406" s="6"/>
      <c r="DV1406" s="6"/>
      <c r="DW1406" s="6"/>
      <c r="DX1406" s="6"/>
      <c r="DY1406" s="6"/>
      <c r="DZ1406" s="6"/>
      <c r="EA1406" s="6"/>
      <c r="EB1406" s="6"/>
      <c r="EC1406" s="6"/>
      <c r="ED1406" s="6"/>
      <c r="EE1406" s="6"/>
      <c r="EF1406" s="6"/>
      <c r="EG1406" s="6"/>
      <c r="EH1406" s="6"/>
      <c r="EI1406" s="6"/>
      <c r="EJ1406" s="6"/>
      <c r="EK1406" s="6"/>
      <c r="EL1406" s="6"/>
      <c r="EM1406" s="6"/>
      <c r="EN1406" s="6"/>
      <c r="EO1406" s="6"/>
      <c r="EP1406" s="6"/>
      <c r="EQ1406" s="6"/>
      <c r="ER1406" s="6"/>
      <c r="ES1406" s="6"/>
      <c r="ET1406" s="6"/>
      <c r="EU1406" s="6"/>
      <c r="EV1406" s="6"/>
      <c r="EW1406" s="6"/>
      <c r="EX1406" s="6"/>
      <c r="EY1406" s="6"/>
      <c r="EZ1406" s="6"/>
      <c r="FA1406" s="6"/>
      <c r="FB1406" s="6"/>
      <c r="FC1406" s="6"/>
      <c r="FD1406" s="6"/>
      <c r="FE1406" s="6"/>
      <c r="FF1406" s="6"/>
      <c r="FG1406" s="6"/>
      <c r="FH1406" s="6"/>
      <c r="FI1406" s="6"/>
      <c r="FJ1406" s="6"/>
      <c r="FK1406" s="6"/>
      <c r="FL1406" s="6"/>
      <c r="FM1406" s="6"/>
      <c r="FN1406" s="6"/>
      <c r="FO1406" s="6"/>
      <c r="FP1406" s="6"/>
      <c r="FQ1406" s="6"/>
      <c r="FR1406" s="6"/>
      <c r="FS1406" s="6"/>
      <c r="FT1406" s="6"/>
      <c r="FU1406" s="6"/>
      <c r="FV1406" s="6"/>
      <c r="FW1406" s="6"/>
      <c r="FX1406" s="6"/>
      <c r="FY1406" s="6"/>
      <c r="FZ1406" s="6"/>
      <c r="GA1406" s="6"/>
      <c r="GB1406" s="6"/>
      <c r="GC1406" s="6"/>
      <c r="GD1406" s="6"/>
      <c r="GE1406" s="6"/>
      <c r="GF1406" s="6"/>
      <c r="GG1406" s="6"/>
      <c r="GH1406" s="6"/>
      <c r="GI1406" s="6"/>
      <c r="GJ1406" s="6"/>
      <c r="GK1406" s="6"/>
      <c r="GL1406" s="6"/>
      <c r="GM1406" s="6"/>
      <c r="GN1406" s="6"/>
      <c r="GO1406" s="6"/>
      <c r="GP1406" s="6"/>
      <c r="GQ1406" s="6"/>
      <c r="GR1406" s="6"/>
      <c r="GS1406" s="6"/>
      <c r="GT1406" s="6"/>
      <c r="GU1406" s="6"/>
      <c r="GV1406" s="6"/>
      <c r="GW1406" s="6"/>
      <c r="GX1406" s="6"/>
      <c r="GY1406" s="6"/>
      <c r="GZ1406" s="6"/>
    </row>
    <row r="1407" spans="1:208" x14ac:dyDescent="0.15">
      <c r="A1407" s="153">
        <f t="shared" si="397"/>
        <v>44023</v>
      </c>
      <c r="B1407" s="23" t="str">
        <f t="shared" ca="1" si="407"/>
        <v>n.d</v>
      </c>
      <c r="C1407" s="18">
        <f t="shared" si="398"/>
        <v>142000</v>
      </c>
      <c r="D1407" s="17">
        <f ca="1">IF(A1407&lt;$B$1,VLOOKUP(A1407,[1]DI!$A$4:$B$15000,2,FALSE),0)</f>
        <v>0</v>
      </c>
      <c r="E1407" s="18">
        <f t="shared" ca="1" si="392"/>
        <v>1</v>
      </c>
      <c r="F1407" s="18">
        <f ca="1">(TRUNC(PRODUCT($E$12:$E1406),16))</f>
        <v>1.19285434303586</v>
      </c>
      <c r="G1407" s="18">
        <f t="shared" ca="1" si="409"/>
        <v>1.19285434303586</v>
      </c>
      <c r="H1407" s="18">
        <f t="shared" ca="1" si="393"/>
        <v>1</v>
      </c>
      <c r="I1407" s="17">
        <f t="shared" si="399"/>
        <v>0.03</v>
      </c>
      <c r="J1407" s="5">
        <f t="shared" si="400"/>
        <v>43906</v>
      </c>
      <c r="K1407" s="2">
        <f t="shared" si="401"/>
        <v>80</v>
      </c>
      <c r="L1407" s="27">
        <f t="shared" si="402"/>
        <v>81</v>
      </c>
      <c r="M1407" s="14">
        <f t="shared" si="394"/>
        <v>1.0095463220000001</v>
      </c>
      <c r="N1407" s="14">
        <f t="shared" ca="1" si="395"/>
        <v>1.0095463220000001</v>
      </c>
      <c r="O1407" s="27">
        <f t="shared" si="408"/>
        <v>0</v>
      </c>
      <c r="P1407" s="18">
        <f t="shared" ca="1" si="396"/>
        <v>1355.577724</v>
      </c>
      <c r="Q1407" s="3">
        <f t="shared" si="403"/>
        <v>0</v>
      </c>
      <c r="R1407" s="4" t="str">
        <f t="shared" si="404"/>
        <v>A+J=</v>
      </c>
      <c r="S1407" s="5">
        <f t="shared" si="405"/>
        <v>44089</v>
      </c>
      <c r="T1407" s="8">
        <f t="shared" si="406"/>
        <v>0</v>
      </c>
      <c r="U1407" s="7"/>
      <c r="V1407" s="7"/>
      <c r="W1407" s="7"/>
      <c r="X1407" s="8"/>
      <c r="Y1407" s="6"/>
      <c r="Z1407" s="7"/>
      <c r="AA1407" s="8"/>
      <c r="AB1407" s="8"/>
      <c r="AC1407" s="8"/>
      <c r="AD1407" s="7"/>
      <c r="AE1407" s="9"/>
      <c r="AF1407" s="7"/>
      <c r="AG1407" s="7"/>
      <c r="AH1407" s="6"/>
      <c r="AI1407" s="6"/>
      <c r="AJ1407" s="6"/>
      <c r="AK1407" s="6"/>
      <c r="AL1407" s="6"/>
      <c r="AM1407" s="6"/>
      <c r="AN1407" s="6"/>
      <c r="AO1407" s="6"/>
      <c r="AP1407" s="6"/>
      <c r="AQ1407" s="6"/>
      <c r="AR1407" s="6"/>
      <c r="AS1407" s="6"/>
      <c r="AT1407" s="6"/>
      <c r="AU1407" s="6"/>
      <c r="AV1407" s="6"/>
      <c r="AW1407" s="6"/>
      <c r="AX1407" s="6"/>
      <c r="AY1407" s="6"/>
      <c r="AZ1407" s="6"/>
      <c r="BA1407" s="6"/>
      <c r="BB1407" s="6"/>
      <c r="BC1407" s="6"/>
      <c r="BD1407" s="6"/>
      <c r="BE1407" s="6"/>
      <c r="BF1407" s="6"/>
      <c r="BG1407" s="6"/>
      <c r="BH1407" s="6"/>
      <c r="BI1407" s="6"/>
      <c r="BJ1407" s="6"/>
      <c r="BK1407" s="6"/>
      <c r="BL1407" s="6"/>
      <c r="BM1407" s="6"/>
      <c r="BN1407" s="6"/>
      <c r="BO1407" s="6"/>
      <c r="BP1407" s="6"/>
      <c r="BQ1407" s="6"/>
      <c r="BR1407" s="6"/>
      <c r="BS1407" s="6"/>
      <c r="BT1407" s="6"/>
      <c r="BU1407" s="6"/>
      <c r="BV1407" s="6"/>
      <c r="BW1407" s="6"/>
      <c r="BX1407" s="6"/>
      <c r="BY1407" s="6"/>
      <c r="BZ1407" s="6"/>
      <c r="CA1407" s="6"/>
      <c r="CB1407" s="6"/>
      <c r="CC1407" s="6"/>
      <c r="CD1407" s="6"/>
      <c r="CE1407" s="6"/>
      <c r="CF1407" s="6"/>
      <c r="CG1407" s="6"/>
      <c r="CH1407" s="6"/>
      <c r="CI1407" s="6"/>
      <c r="CJ1407" s="6"/>
      <c r="CK1407" s="6"/>
      <c r="CL1407" s="6"/>
      <c r="CM1407" s="6"/>
      <c r="CN1407" s="6"/>
      <c r="CO1407" s="6"/>
      <c r="CP1407" s="6"/>
      <c r="CQ1407" s="6"/>
      <c r="CR1407" s="6"/>
      <c r="CS1407" s="6"/>
      <c r="CT1407" s="6"/>
      <c r="CU1407" s="6"/>
      <c r="CV1407" s="6"/>
      <c r="CW1407" s="6"/>
      <c r="CX1407" s="6"/>
      <c r="CY1407" s="6"/>
      <c r="CZ1407" s="6"/>
      <c r="DA1407" s="6"/>
      <c r="DB1407" s="6"/>
      <c r="DC1407" s="6"/>
      <c r="DD1407" s="6"/>
      <c r="DE1407" s="6"/>
      <c r="DF1407" s="6"/>
      <c r="DG1407" s="6"/>
      <c r="DH1407" s="6"/>
      <c r="DI1407" s="6"/>
      <c r="DJ1407" s="6"/>
      <c r="DK1407" s="6"/>
      <c r="DL1407" s="6"/>
      <c r="DM1407" s="6"/>
      <c r="DN1407" s="6"/>
      <c r="DO1407" s="6"/>
      <c r="DP1407" s="6"/>
      <c r="DQ1407" s="6"/>
      <c r="DR1407" s="6"/>
      <c r="DS1407" s="6"/>
      <c r="DT1407" s="6"/>
      <c r="DU1407" s="6"/>
      <c r="DV1407" s="6"/>
      <c r="DW1407" s="6"/>
      <c r="DX1407" s="6"/>
      <c r="DY1407" s="6"/>
      <c r="DZ1407" s="6"/>
      <c r="EA1407" s="6"/>
      <c r="EB1407" s="6"/>
      <c r="EC1407" s="6"/>
      <c r="ED1407" s="6"/>
      <c r="EE1407" s="6"/>
      <c r="EF1407" s="6"/>
      <c r="EG1407" s="6"/>
      <c r="EH1407" s="6"/>
      <c r="EI1407" s="6"/>
      <c r="EJ1407" s="6"/>
      <c r="EK1407" s="6"/>
      <c r="EL1407" s="6"/>
      <c r="EM1407" s="6"/>
      <c r="EN1407" s="6"/>
      <c r="EO1407" s="6"/>
      <c r="EP1407" s="6"/>
      <c r="EQ1407" s="6"/>
      <c r="ER1407" s="6"/>
      <c r="ES1407" s="6"/>
      <c r="ET1407" s="6"/>
      <c r="EU1407" s="6"/>
      <c r="EV1407" s="6"/>
      <c r="EW1407" s="6"/>
      <c r="EX1407" s="6"/>
      <c r="EY1407" s="6"/>
      <c r="EZ1407" s="6"/>
      <c r="FA1407" s="6"/>
      <c r="FB1407" s="6"/>
      <c r="FC1407" s="6"/>
      <c r="FD1407" s="6"/>
      <c r="FE1407" s="6"/>
      <c r="FF1407" s="6"/>
      <c r="FG1407" s="6"/>
      <c r="FH1407" s="6"/>
      <c r="FI1407" s="6"/>
      <c r="FJ1407" s="6"/>
      <c r="FK1407" s="6"/>
      <c r="FL1407" s="6"/>
      <c r="FM1407" s="6"/>
      <c r="FN1407" s="6"/>
      <c r="FO1407" s="6"/>
      <c r="FP1407" s="6"/>
      <c r="FQ1407" s="6"/>
      <c r="FR1407" s="6"/>
      <c r="FS1407" s="6"/>
      <c r="FT1407" s="6"/>
      <c r="FU1407" s="6"/>
      <c r="FV1407" s="6"/>
      <c r="FW1407" s="6"/>
      <c r="FX1407" s="6"/>
      <c r="FY1407" s="6"/>
      <c r="FZ1407" s="6"/>
      <c r="GA1407" s="6"/>
      <c r="GB1407" s="6"/>
      <c r="GC1407" s="6"/>
      <c r="GD1407" s="6"/>
      <c r="GE1407" s="6"/>
      <c r="GF1407" s="6"/>
      <c r="GG1407" s="6"/>
      <c r="GH1407" s="6"/>
      <c r="GI1407" s="6"/>
      <c r="GJ1407" s="6"/>
      <c r="GK1407" s="6"/>
      <c r="GL1407" s="6"/>
      <c r="GM1407" s="6"/>
      <c r="GN1407" s="6"/>
      <c r="GO1407" s="6"/>
      <c r="GP1407" s="6"/>
      <c r="GQ1407" s="6"/>
      <c r="GR1407" s="6"/>
      <c r="GS1407" s="6"/>
      <c r="GT1407" s="6"/>
      <c r="GU1407" s="6"/>
      <c r="GV1407" s="6"/>
      <c r="GW1407" s="6"/>
      <c r="GX1407" s="6"/>
      <c r="GY1407" s="6"/>
      <c r="GZ1407" s="6"/>
    </row>
    <row r="1408" spans="1:208" x14ac:dyDescent="0.15">
      <c r="A1408" s="153">
        <f t="shared" si="397"/>
        <v>44024</v>
      </c>
      <c r="B1408" s="23" t="str">
        <f t="shared" ca="1" si="407"/>
        <v>n.d</v>
      </c>
      <c r="C1408" s="18">
        <f t="shared" si="398"/>
        <v>142000</v>
      </c>
      <c r="D1408" s="17">
        <f ca="1">IF(A1408&lt;$B$1,VLOOKUP(A1408,[1]DI!$A$4:$B$15000,2,FALSE),0)</f>
        <v>0</v>
      </c>
      <c r="E1408" s="18">
        <f t="shared" ca="1" si="392"/>
        <v>1</v>
      </c>
      <c r="F1408" s="18">
        <f ca="1">(TRUNC(PRODUCT($E$12:$E1407),16))</f>
        <v>1.19285434303586</v>
      </c>
      <c r="G1408" s="18">
        <f t="shared" ca="1" si="409"/>
        <v>1.19285434303586</v>
      </c>
      <c r="H1408" s="18">
        <f t="shared" ca="1" si="393"/>
        <v>1</v>
      </c>
      <c r="I1408" s="17">
        <f t="shared" si="399"/>
        <v>0.03</v>
      </c>
      <c r="J1408" s="5">
        <f t="shared" si="400"/>
        <v>43906</v>
      </c>
      <c r="K1408" s="2">
        <f t="shared" si="401"/>
        <v>80</v>
      </c>
      <c r="L1408" s="27">
        <f t="shared" si="402"/>
        <v>81</v>
      </c>
      <c r="M1408" s="14">
        <f t="shared" si="394"/>
        <v>1.0095463220000001</v>
      </c>
      <c r="N1408" s="14">
        <f t="shared" ca="1" si="395"/>
        <v>1.0095463220000001</v>
      </c>
      <c r="O1408" s="27">
        <f t="shared" si="408"/>
        <v>0</v>
      </c>
      <c r="P1408" s="18">
        <f t="shared" ca="1" si="396"/>
        <v>1355.577724</v>
      </c>
      <c r="Q1408" s="3">
        <f t="shared" si="403"/>
        <v>0</v>
      </c>
      <c r="R1408" s="4" t="str">
        <f t="shared" si="404"/>
        <v>A+J=</v>
      </c>
      <c r="S1408" s="5">
        <f t="shared" si="405"/>
        <v>44089</v>
      </c>
      <c r="T1408" s="8">
        <f t="shared" si="406"/>
        <v>0</v>
      </c>
      <c r="U1408" s="7"/>
      <c r="V1408" s="7"/>
      <c r="W1408" s="7"/>
      <c r="X1408" s="8"/>
      <c r="Y1408" s="6"/>
      <c r="Z1408" s="7"/>
      <c r="AA1408" s="8"/>
      <c r="AB1408" s="8"/>
      <c r="AC1408" s="8"/>
      <c r="AD1408" s="7"/>
      <c r="AE1408" s="9"/>
      <c r="AF1408" s="7"/>
      <c r="AG1408" s="7"/>
      <c r="AH1408" s="6"/>
      <c r="AI1408" s="6"/>
      <c r="AJ1408" s="6"/>
      <c r="AK1408" s="6"/>
      <c r="AL1408" s="6"/>
      <c r="AM1408" s="6"/>
      <c r="AN1408" s="6"/>
      <c r="AO1408" s="6"/>
      <c r="AP1408" s="6"/>
      <c r="AQ1408" s="6"/>
      <c r="AR1408" s="6"/>
      <c r="AS1408" s="6"/>
      <c r="AT1408" s="6"/>
      <c r="AU1408" s="6"/>
      <c r="AV1408" s="6"/>
      <c r="AW1408" s="6"/>
      <c r="AX1408" s="6"/>
      <c r="AY1408" s="6"/>
      <c r="AZ1408" s="6"/>
      <c r="BA1408" s="6"/>
      <c r="BB1408" s="6"/>
      <c r="BC1408" s="6"/>
      <c r="BD1408" s="6"/>
      <c r="BE1408" s="6"/>
      <c r="BF1408" s="6"/>
      <c r="BG1408" s="6"/>
      <c r="BH1408" s="6"/>
      <c r="BI1408" s="6"/>
      <c r="BJ1408" s="6"/>
      <c r="BK1408" s="6"/>
      <c r="BL1408" s="6"/>
      <c r="BM1408" s="6"/>
      <c r="BN1408" s="6"/>
      <c r="BO1408" s="6"/>
      <c r="BP1408" s="6"/>
      <c r="BQ1408" s="6"/>
      <c r="BR1408" s="6"/>
      <c r="BS1408" s="6"/>
      <c r="BT1408" s="6"/>
      <c r="BU1408" s="6"/>
      <c r="BV1408" s="6"/>
      <c r="BW1408" s="6"/>
      <c r="BX1408" s="6"/>
      <c r="BY1408" s="6"/>
      <c r="BZ1408" s="6"/>
      <c r="CA1408" s="6"/>
      <c r="CB1408" s="6"/>
      <c r="CC1408" s="6"/>
      <c r="CD1408" s="6"/>
      <c r="CE1408" s="6"/>
      <c r="CF1408" s="6"/>
      <c r="CG1408" s="6"/>
      <c r="CH1408" s="6"/>
      <c r="CI1408" s="6"/>
      <c r="CJ1408" s="6"/>
      <c r="CK1408" s="6"/>
      <c r="CL1408" s="6"/>
      <c r="CM1408" s="6"/>
      <c r="CN1408" s="6"/>
      <c r="CO1408" s="6"/>
      <c r="CP1408" s="6"/>
      <c r="CQ1408" s="6"/>
      <c r="CR1408" s="6"/>
      <c r="CS1408" s="6"/>
      <c r="CT1408" s="6"/>
      <c r="CU1408" s="6"/>
      <c r="CV1408" s="6"/>
      <c r="CW1408" s="6"/>
      <c r="CX1408" s="6"/>
      <c r="CY1408" s="6"/>
      <c r="CZ1408" s="6"/>
      <c r="DA1408" s="6"/>
      <c r="DB1408" s="6"/>
      <c r="DC1408" s="6"/>
      <c r="DD1408" s="6"/>
      <c r="DE1408" s="6"/>
      <c r="DF1408" s="6"/>
      <c r="DG1408" s="6"/>
      <c r="DH1408" s="6"/>
      <c r="DI1408" s="6"/>
      <c r="DJ1408" s="6"/>
      <c r="DK1408" s="6"/>
      <c r="DL1408" s="6"/>
      <c r="DM1408" s="6"/>
      <c r="DN1408" s="6"/>
      <c r="DO1408" s="6"/>
      <c r="DP1408" s="6"/>
      <c r="DQ1408" s="6"/>
      <c r="DR1408" s="6"/>
      <c r="DS1408" s="6"/>
      <c r="DT1408" s="6"/>
      <c r="DU1408" s="6"/>
      <c r="DV1408" s="6"/>
      <c r="DW1408" s="6"/>
      <c r="DX1408" s="6"/>
      <c r="DY1408" s="6"/>
      <c r="DZ1408" s="6"/>
      <c r="EA1408" s="6"/>
      <c r="EB1408" s="6"/>
      <c r="EC1408" s="6"/>
      <c r="ED1408" s="6"/>
      <c r="EE1408" s="6"/>
      <c r="EF1408" s="6"/>
      <c r="EG1408" s="6"/>
      <c r="EH1408" s="6"/>
      <c r="EI1408" s="6"/>
      <c r="EJ1408" s="6"/>
      <c r="EK1408" s="6"/>
      <c r="EL1408" s="6"/>
      <c r="EM1408" s="6"/>
      <c r="EN1408" s="6"/>
      <c r="EO1408" s="6"/>
      <c r="EP1408" s="6"/>
      <c r="EQ1408" s="6"/>
      <c r="ER1408" s="6"/>
      <c r="ES1408" s="6"/>
      <c r="ET1408" s="6"/>
      <c r="EU1408" s="6"/>
      <c r="EV1408" s="6"/>
      <c r="EW1408" s="6"/>
      <c r="EX1408" s="6"/>
      <c r="EY1408" s="6"/>
      <c r="EZ1408" s="6"/>
      <c r="FA1408" s="6"/>
      <c r="FB1408" s="6"/>
      <c r="FC1408" s="6"/>
      <c r="FD1408" s="6"/>
      <c r="FE1408" s="6"/>
      <c r="FF1408" s="6"/>
      <c r="FG1408" s="6"/>
      <c r="FH1408" s="6"/>
      <c r="FI1408" s="6"/>
      <c r="FJ1408" s="6"/>
      <c r="FK1408" s="6"/>
      <c r="FL1408" s="6"/>
      <c r="FM1408" s="6"/>
      <c r="FN1408" s="6"/>
      <c r="FO1408" s="6"/>
      <c r="FP1408" s="6"/>
      <c r="FQ1408" s="6"/>
      <c r="FR1408" s="6"/>
      <c r="FS1408" s="6"/>
      <c r="FT1408" s="6"/>
      <c r="FU1408" s="6"/>
      <c r="FV1408" s="6"/>
      <c r="FW1408" s="6"/>
      <c r="FX1408" s="6"/>
      <c r="FY1408" s="6"/>
      <c r="FZ1408" s="6"/>
      <c r="GA1408" s="6"/>
      <c r="GB1408" s="6"/>
      <c r="GC1408" s="6"/>
      <c r="GD1408" s="6"/>
      <c r="GE1408" s="6"/>
      <c r="GF1408" s="6"/>
      <c r="GG1408" s="6"/>
      <c r="GH1408" s="6"/>
      <c r="GI1408" s="6"/>
      <c r="GJ1408" s="6"/>
      <c r="GK1408" s="6"/>
      <c r="GL1408" s="6"/>
      <c r="GM1408" s="6"/>
      <c r="GN1408" s="6"/>
      <c r="GO1408" s="6"/>
      <c r="GP1408" s="6"/>
      <c r="GQ1408" s="6"/>
      <c r="GR1408" s="6"/>
      <c r="GS1408" s="6"/>
      <c r="GT1408" s="6"/>
      <c r="GU1408" s="6"/>
      <c r="GV1408" s="6"/>
      <c r="GW1408" s="6"/>
      <c r="GX1408" s="6"/>
      <c r="GY1408" s="6"/>
      <c r="GZ1408" s="6"/>
    </row>
    <row r="1409" spans="1:208" x14ac:dyDescent="0.15">
      <c r="A1409" s="153">
        <f t="shared" si="397"/>
        <v>44025</v>
      </c>
      <c r="B1409" s="23" t="str">
        <f t="shared" ca="1" si="407"/>
        <v>n.d</v>
      </c>
      <c r="C1409" s="18">
        <f t="shared" si="398"/>
        <v>142000</v>
      </c>
      <c r="D1409" s="17">
        <f ca="1">IF(A1409&lt;$B$1,VLOOKUP(A1409,[1]DI!$A$4:$B$15000,2,FALSE),0)</f>
        <v>0</v>
      </c>
      <c r="E1409" s="18">
        <f t="shared" ca="1" si="392"/>
        <v>1</v>
      </c>
      <c r="F1409" s="18">
        <f ca="1">(TRUNC(PRODUCT($E$12:$E1408),16))</f>
        <v>1.19285434303586</v>
      </c>
      <c r="G1409" s="18">
        <f t="shared" ca="1" si="409"/>
        <v>1.19285434303586</v>
      </c>
      <c r="H1409" s="18">
        <f t="shared" ca="1" si="393"/>
        <v>1</v>
      </c>
      <c r="I1409" s="17">
        <f t="shared" si="399"/>
        <v>0.03</v>
      </c>
      <c r="J1409" s="5">
        <f t="shared" si="400"/>
        <v>43906</v>
      </c>
      <c r="K1409" s="2">
        <f t="shared" si="401"/>
        <v>81</v>
      </c>
      <c r="L1409" s="27">
        <f t="shared" si="402"/>
        <v>81</v>
      </c>
      <c r="M1409" s="14">
        <f t="shared" si="394"/>
        <v>1.0095463220000001</v>
      </c>
      <c r="N1409" s="14">
        <f t="shared" ca="1" si="395"/>
        <v>1.0095463220000001</v>
      </c>
      <c r="O1409" s="27">
        <f t="shared" si="408"/>
        <v>0</v>
      </c>
      <c r="P1409" s="18">
        <f t="shared" ca="1" si="396"/>
        <v>1355.577724</v>
      </c>
      <c r="Q1409" s="3">
        <f t="shared" si="403"/>
        <v>0</v>
      </c>
      <c r="R1409" s="4" t="str">
        <f t="shared" si="404"/>
        <v>A+J=</v>
      </c>
      <c r="S1409" s="5">
        <f t="shared" si="405"/>
        <v>44089</v>
      </c>
      <c r="T1409" s="8">
        <f t="shared" si="406"/>
        <v>0</v>
      </c>
      <c r="U1409" s="7"/>
      <c r="V1409" s="7"/>
      <c r="W1409" s="7"/>
      <c r="X1409" s="8"/>
      <c r="Y1409" s="6"/>
      <c r="Z1409" s="7"/>
      <c r="AA1409" s="8"/>
      <c r="AB1409" s="8"/>
      <c r="AC1409" s="8"/>
      <c r="AD1409" s="7"/>
      <c r="AE1409" s="9"/>
      <c r="AF1409" s="7"/>
      <c r="AG1409" s="7"/>
      <c r="AH1409" s="6"/>
      <c r="AI1409" s="6"/>
      <c r="AJ1409" s="6"/>
      <c r="AK1409" s="6"/>
      <c r="AL1409" s="6"/>
      <c r="AM1409" s="6"/>
      <c r="AN1409" s="6"/>
      <c r="AO1409" s="6"/>
      <c r="AP1409" s="6"/>
      <c r="AQ1409" s="6"/>
      <c r="AR1409" s="6"/>
      <c r="AS1409" s="6"/>
      <c r="AT1409" s="6"/>
      <c r="AU1409" s="6"/>
      <c r="AV1409" s="6"/>
      <c r="AW1409" s="6"/>
      <c r="AX1409" s="6"/>
      <c r="AY1409" s="6"/>
      <c r="AZ1409" s="6"/>
      <c r="BA1409" s="6"/>
      <c r="BB1409" s="6"/>
      <c r="BC1409" s="6"/>
      <c r="BD1409" s="6"/>
      <c r="BE1409" s="6"/>
      <c r="BF1409" s="6"/>
      <c r="BG1409" s="6"/>
      <c r="BH1409" s="6"/>
      <c r="BI1409" s="6"/>
      <c r="BJ1409" s="6"/>
      <c r="BK1409" s="6"/>
      <c r="BL1409" s="6"/>
      <c r="BM1409" s="6"/>
      <c r="BN1409" s="6"/>
      <c r="BO1409" s="6"/>
      <c r="BP1409" s="6"/>
      <c r="BQ1409" s="6"/>
      <c r="BR1409" s="6"/>
      <c r="BS1409" s="6"/>
      <c r="BT1409" s="6"/>
      <c r="BU1409" s="6"/>
      <c r="BV1409" s="6"/>
      <c r="BW1409" s="6"/>
      <c r="BX1409" s="6"/>
      <c r="BY1409" s="6"/>
      <c r="BZ1409" s="6"/>
      <c r="CA1409" s="6"/>
      <c r="CB1409" s="6"/>
      <c r="CC1409" s="6"/>
      <c r="CD1409" s="6"/>
      <c r="CE1409" s="6"/>
      <c r="CF1409" s="6"/>
      <c r="CG1409" s="6"/>
      <c r="CH1409" s="6"/>
      <c r="CI1409" s="6"/>
      <c r="CJ1409" s="6"/>
      <c r="CK1409" s="6"/>
      <c r="CL1409" s="6"/>
      <c r="CM1409" s="6"/>
      <c r="CN1409" s="6"/>
      <c r="CO1409" s="6"/>
      <c r="CP1409" s="6"/>
      <c r="CQ1409" s="6"/>
      <c r="CR1409" s="6"/>
      <c r="CS1409" s="6"/>
      <c r="CT1409" s="6"/>
      <c r="CU1409" s="6"/>
      <c r="CV1409" s="6"/>
      <c r="CW1409" s="6"/>
      <c r="CX1409" s="6"/>
      <c r="CY1409" s="6"/>
      <c r="CZ1409" s="6"/>
      <c r="DA1409" s="6"/>
      <c r="DB1409" s="6"/>
      <c r="DC1409" s="6"/>
      <c r="DD1409" s="6"/>
      <c r="DE1409" s="6"/>
      <c r="DF1409" s="6"/>
      <c r="DG1409" s="6"/>
      <c r="DH1409" s="6"/>
      <c r="DI1409" s="6"/>
      <c r="DJ1409" s="6"/>
      <c r="DK1409" s="6"/>
      <c r="DL1409" s="6"/>
      <c r="DM1409" s="6"/>
      <c r="DN1409" s="6"/>
      <c r="DO1409" s="6"/>
      <c r="DP1409" s="6"/>
      <c r="DQ1409" s="6"/>
      <c r="DR1409" s="6"/>
      <c r="DS1409" s="6"/>
      <c r="DT1409" s="6"/>
      <c r="DU1409" s="6"/>
      <c r="DV1409" s="6"/>
      <c r="DW1409" s="6"/>
      <c r="DX1409" s="6"/>
      <c r="DY1409" s="6"/>
      <c r="DZ1409" s="6"/>
      <c r="EA1409" s="6"/>
      <c r="EB1409" s="6"/>
      <c r="EC1409" s="6"/>
      <c r="ED1409" s="6"/>
      <c r="EE1409" s="6"/>
      <c r="EF1409" s="6"/>
      <c r="EG1409" s="6"/>
      <c r="EH1409" s="6"/>
      <c r="EI1409" s="6"/>
      <c r="EJ1409" s="6"/>
      <c r="EK1409" s="6"/>
      <c r="EL1409" s="6"/>
      <c r="EM1409" s="6"/>
      <c r="EN1409" s="6"/>
      <c r="EO1409" s="6"/>
      <c r="EP1409" s="6"/>
      <c r="EQ1409" s="6"/>
      <c r="ER1409" s="6"/>
      <c r="ES1409" s="6"/>
      <c r="ET1409" s="6"/>
      <c r="EU1409" s="6"/>
      <c r="EV1409" s="6"/>
      <c r="EW1409" s="6"/>
      <c r="EX1409" s="6"/>
      <c r="EY1409" s="6"/>
      <c r="EZ1409" s="6"/>
      <c r="FA1409" s="6"/>
      <c r="FB1409" s="6"/>
      <c r="FC1409" s="6"/>
      <c r="FD1409" s="6"/>
      <c r="FE1409" s="6"/>
      <c r="FF1409" s="6"/>
      <c r="FG1409" s="6"/>
      <c r="FH1409" s="6"/>
      <c r="FI1409" s="6"/>
      <c r="FJ1409" s="6"/>
      <c r="FK1409" s="6"/>
      <c r="FL1409" s="6"/>
      <c r="FM1409" s="6"/>
      <c r="FN1409" s="6"/>
      <c r="FO1409" s="6"/>
      <c r="FP1409" s="6"/>
      <c r="FQ1409" s="6"/>
      <c r="FR1409" s="6"/>
      <c r="FS1409" s="6"/>
      <c r="FT1409" s="6"/>
      <c r="FU1409" s="6"/>
      <c r="FV1409" s="6"/>
      <c r="FW1409" s="6"/>
      <c r="FX1409" s="6"/>
      <c r="FY1409" s="6"/>
      <c r="FZ1409" s="6"/>
      <c r="GA1409" s="6"/>
      <c r="GB1409" s="6"/>
      <c r="GC1409" s="6"/>
      <c r="GD1409" s="6"/>
      <c r="GE1409" s="6"/>
      <c r="GF1409" s="6"/>
      <c r="GG1409" s="6"/>
      <c r="GH1409" s="6"/>
      <c r="GI1409" s="6"/>
      <c r="GJ1409" s="6"/>
      <c r="GK1409" s="6"/>
      <c r="GL1409" s="6"/>
      <c r="GM1409" s="6"/>
      <c r="GN1409" s="6"/>
      <c r="GO1409" s="6"/>
      <c r="GP1409" s="6"/>
      <c r="GQ1409" s="6"/>
      <c r="GR1409" s="6"/>
      <c r="GS1409" s="6"/>
      <c r="GT1409" s="6"/>
      <c r="GU1409" s="6"/>
      <c r="GV1409" s="6"/>
      <c r="GW1409" s="6"/>
      <c r="GX1409" s="6"/>
      <c r="GY1409" s="6"/>
      <c r="GZ1409" s="6"/>
    </row>
    <row r="1410" spans="1:208" x14ac:dyDescent="0.15">
      <c r="A1410" s="153">
        <f t="shared" si="397"/>
        <v>44026</v>
      </c>
      <c r="B1410" s="23" t="str">
        <f t="shared" ca="1" si="407"/>
        <v>n.d</v>
      </c>
      <c r="C1410" s="18">
        <f t="shared" si="398"/>
        <v>142000</v>
      </c>
      <c r="D1410" s="17">
        <f ca="1">IF(A1410&lt;$B$1,VLOOKUP(A1410,[1]DI!$A$4:$B$15000,2,FALSE),0)</f>
        <v>0</v>
      </c>
      <c r="E1410" s="18">
        <f t="shared" ca="1" si="392"/>
        <v>1</v>
      </c>
      <c r="F1410" s="18">
        <f ca="1">(TRUNC(PRODUCT($E$12:$E1409),16))</f>
        <v>1.19285434303586</v>
      </c>
      <c r="G1410" s="18">
        <f t="shared" ca="1" si="409"/>
        <v>1.19285434303586</v>
      </c>
      <c r="H1410" s="18">
        <f t="shared" ca="1" si="393"/>
        <v>1</v>
      </c>
      <c r="I1410" s="17">
        <f t="shared" si="399"/>
        <v>0.03</v>
      </c>
      <c r="J1410" s="5">
        <f t="shared" si="400"/>
        <v>43906</v>
      </c>
      <c r="K1410" s="2">
        <f t="shared" si="401"/>
        <v>82</v>
      </c>
      <c r="L1410" s="27">
        <f t="shared" si="402"/>
        <v>82</v>
      </c>
      <c r="M1410" s="14">
        <f t="shared" si="394"/>
        <v>1.009664745</v>
      </c>
      <c r="N1410" s="14">
        <f t="shared" ca="1" si="395"/>
        <v>1.009664745</v>
      </c>
      <c r="O1410" s="27">
        <f t="shared" si="408"/>
        <v>0</v>
      </c>
      <c r="P1410" s="18">
        <f t="shared" ca="1" si="396"/>
        <v>1372.3937900000001</v>
      </c>
      <c r="Q1410" s="3">
        <f t="shared" si="403"/>
        <v>0</v>
      </c>
      <c r="R1410" s="4" t="str">
        <f t="shared" si="404"/>
        <v>A+J=</v>
      </c>
      <c r="S1410" s="5">
        <f t="shared" si="405"/>
        <v>44089</v>
      </c>
      <c r="T1410" s="8">
        <f t="shared" si="406"/>
        <v>0</v>
      </c>
      <c r="U1410" s="7"/>
      <c r="V1410" s="7"/>
      <c r="W1410" s="7"/>
      <c r="X1410" s="8"/>
      <c r="Y1410" s="6"/>
      <c r="Z1410" s="7"/>
      <c r="AA1410" s="8"/>
      <c r="AB1410" s="8"/>
      <c r="AC1410" s="8"/>
      <c r="AD1410" s="7"/>
      <c r="AE1410" s="9"/>
      <c r="AF1410" s="7"/>
      <c r="AG1410" s="7"/>
      <c r="AH1410" s="6"/>
      <c r="AI1410" s="6"/>
      <c r="AJ1410" s="6"/>
      <c r="AK1410" s="6"/>
      <c r="AL1410" s="6"/>
      <c r="AM1410" s="6"/>
      <c r="AN1410" s="6"/>
      <c r="AO1410" s="6"/>
      <c r="AP1410" s="6"/>
      <c r="AQ1410" s="6"/>
      <c r="AR1410" s="6"/>
      <c r="AS1410" s="6"/>
      <c r="AT1410" s="6"/>
      <c r="AU1410" s="6"/>
      <c r="AV1410" s="6"/>
      <c r="AW1410" s="6"/>
      <c r="AX1410" s="6"/>
      <c r="AY1410" s="6"/>
      <c r="AZ1410" s="6"/>
      <c r="BA1410" s="6"/>
      <c r="BB1410" s="6"/>
      <c r="BC1410" s="6"/>
      <c r="BD1410" s="6"/>
      <c r="BE1410" s="6"/>
      <c r="BF1410" s="6"/>
      <c r="BG1410" s="6"/>
      <c r="BH1410" s="6"/>
      <c r="BI1410" s="6"/>
      <c r="BJ1410" s="6"/>
      <c r="BK1410" s="6"/>
      <c r="BL1410" s="6"/>
      <c r="BM1410" s="6"/>
      <c r="BN1410" s="6"/>
      <c r="BO1410" s="6"/>
      <c r="BP1410" s="6"/>
      <c r="BQ1410" s="6"/>
      <c r="BR1410" s="6"/>
      <c r="BS1410" s="6"/>
      <c r="BT1410" s="6"/>
      <c r="BU1410" s="6"/>
      <c r="BV1410" s="6"/>
      <c r="BW1410" s="6"/>
      <c r="BX1410" s="6"/>
      <c r="BY1410" s="6"/>
      <c r="BZ1410" s="6"/>
      <c r="CA1410" s="6"/>
      <c r="CB1410" s="6"/>
      <c r="CC1410" s="6"/>
      <c r="CD1410" s="6"/>
      <c r="CE1410" s="6"/>
      <c r="CF1410" s="6"/>
      <c r="CG1410" s="6"/>
      <c r="CH1410" s="6"/>
      <c r="CI1410" s="6"/>
      <c r="CJ1410" s="6"/>
      <c r="CK1410" s="6"/>
      <c r="CL1410" s="6"/>
      <c r="CM1410" s="6"/>
      <c r="CN1410" s="6"/>
      <c r="CO1410" s="6"/>
      <c r="CP1410" s="6"/>
      <c r="CQ1410" s="6"/>
      <c r="CR1410" s="6"/>
      <c r="CS1410" s="6"/>
      <c r="CT1410" s="6"/>
      <c r="CU1410" s="6"/>
      <c r="CV1410" s="6"/>
      <c r="CW1410" s="6"/>
      <c r="CX1410" s="6"/>
      <c r="CY1410" s="6"/>
      <c r="CZ1410" s="6"/>
      <c r="DA1410" s="6"/>
      <c r="DB1410" s="6"/>
      <c r="DC1410" s="6"/>
      <c r="DD1410" s="6"/>
      <c r="DE1410" s="6"/>
      <c r="DF1410" s="6"/>
      <c r="DG1410" s="6"/>
      <c r="DH1410" s="6"/>
      <c r="DI1410" s="6"/>
      <c r="DJ1410" s="6"/>
      <c r="DK1410" s="6"/>
      <c r="DL1410" s="6"/>
      <c r="DM1410" s="6"/>
      <c r="DN1410" s="6"/>
      <c r="DO1410" s="6"/>
      <c r="DP1410" s="6"/>
      <c r="DQ1410" s="6"/>
      <c r="DR1410" s="6"/>
      <c r="DS1410" s="6"/>
      <c r="DT1410" s="6"/>
      <c r="DU1410" s="6"/>
      <c r="DV1410" s="6"/>
      <c r="DW1410" s="6"/>
      <c r="DX1410" s="6"/>
      <c r="DY1410" s="6"/>
      <c r="DZ1410" s="6"/>
      <c r="EA1410" s="6"/>
      <c r="EB1410" s="6"/>
      <c r="EC1410" s="6"/>
      <c r="ED1410" s="6"/>
      <c r="EE1410" s="6"/>
      <c r="EF1410" s="6"/>
      <c r="EG1410" s="6"/>
      <c r="EH1410" s="6"/>
      <c r="EI1410" s="6"/>
      <c r="EJ1410" s="6"/>
      <c r="EK1410" s="6"/>
      <c r="EL1410" s="6"/>
      <c r="EM1410" s="6"/>
      <c r="EN1410" s="6"/>
      <c r="EO1410" s="6"/>
      <c r="EP1410" s="6"/>
      <c r="EQ1410" s="6"/>
      <c r="ER1410" s="6"/>
      <c r="ES1410" s="6"/>
      <c r="ET1410" s="6"/>
      <c r="EU1410" s="6"/>
      <c r="EV1410" s="6"/>
      <c r="EW1410" s="6"/>
      <c r="EX1410" s="6"/>
      <c r="EY1410" s="6"/>
      <c r="EZ1410" s="6"/>
      <c r="FA1410" s="6"/>
      <c r="FB1410" s="6"/>
      <c r="FC1410" s="6"/>
      <c r="FD1410" s="6"/>
      <c r="FE1410" s="6"/>
      <c r="FF1410" s="6"/>
      <c r="FG1410" s="6"/>
      <c r="FH1410" s="6"/>
      <c r="FI1410" s="6"/>
      <c r="FJ1410" s="6"/>
      <c r="FK1410" s="6"/>
      <c r="FL1410" s="6"/>
      <c r="FM1410" s="6"/>
      <c r="FN1410" s="6"/>
      <c r="FO1410" s="6"/>
      <c r="FP1410" s="6"/>
      <c r="FQ1410" s="6"/>
      <c r="FR1410" s="6"/>
      <c r="FS1410" s="6"/>
      <c r="FT1410" s="6"/>
      <c r="FU1410" s="6"/>
      <c r="FV1410" s="6"/>
      <c r="FW1410" s="6"/>
      <c r="FX1410" s="6"/>
      <c r="FY1410" s="6"/>
      <c r="FZ1410" s="6"/>
      <c r="GA1410" s="6"/>
      <c r="GB1410" s="6"/>
      <c r="GC1410" s="6"/>
      <c r="GD1410" s="6"/>
      <c r="GE1410" s="6"/>
      <c r="GF1410" s="6"/>
      <c r="GG1410" s="6"/>
      <c r="GH1410" s="6"/>
      <c r="GI1410" s="6"/>
      <c r="GJ1410" s="6"/>
      <c r="GK1410" s="6"/>
      <c r="GL1410" s="6"/>
      <c r="GM1410" s="6"/>
      <c r="GN1410" s="6"/>
      <c r="GO1410" s="6"/>
      <c r="GP1410" s="6"/>
      <c r="GQ1410" s="6"/>
      <c r="GR1410" s="6"/>
      <c r="GS1410" s="6"/>
      <c r="GT1410" s="6"/>
      <c r="GU1410" s="6"/>
      <c r="GV1410" s="6"/>
      <c r="GW1410" s="6"/>
      <c r="GX1410" s="6"/>
      <c r="GY1410" s="6"/>
      <c r="GZ1410" s="6"/>
    </row>
    <row r="1411" spans="1:208" x14ac:dyDescent="0.15">
      <c r="A1411" s="153">
        <f t="shared" si="397"/>
        <v>44027</v>
      </c>
      <c r="B1411" s="23" t="str">
        <f t="shared" ca="1" si="407"/>
        <v>n.d</v>
      </c>
      <c r="C1411" s="18">
        <f t="shared" si="398"/>
        <v>142000</v>
      </c>
      <c r="D1411" s="17">
        <f ca="1">IF(A1411&lt;$B$1,VLOOKUP(A1411,[1]DI!$A$4:$B$15000,2,FALSE),0)</f>
        <v>0</v>
      </c>
      <c r="E1411" s="18">
        <f t="shared" ca="1" si="392"/>
        <v>1</v>
      </c>
      <c r="F1411" s="18">
        <f ca="1">(TRUNC(PRODUCT($E$12:$E1410),16))</f>
        <v>1.19285434303586</v>
      </c>
      <c r="G1411" s="18">
        <f t="shared" ca="1" si="409"/>
        <v>1.19285434303586</v>
      </c>
      <c r="H1411" s="18">
        <f t="shared" ca="1" si="393"/>
        <v>1</v>
      </c>
      <c r="I1411" s="17">
        <f t="shared" si="399"/>
        <v>0.03</v>
      </c>
      <c r="J1411" s="5">
        <f t="shared" si="400"/>
        <v>43906</v>
      </c>
      <c r="K1411" s="2">
        <f t="shared" si="401"/>
        <v>83</v>
      </c>
      <c r="L1411" s="27">
        <f t="shared" si="402"/>
        <v>83</v>
      </c>
      <c r="M1411" s="14">
        <f t="shared" si="394"/>
        <v>1.0097831829999999</v>
      </c>
      <c r="N1411" s="14">
        <f t="shared" ca="1" si="395"/>
        <v>1.0097831829999999</v>
      </c>
      <c r="O1411" s="27">
        <f t="shared" si="408"/>
        <v>0</v>
      </c>
      <c r="P1411" s="18">
        <f t="shared" ca="1" si="396"/>
        <v>1389.2119859899999</v>
      </c>
      <c r="Q1411" s="3">
        <f t="shared" si="403"/>
        <v>0</v>
      </c>
      <c r="R1411" s="4" t="str">
        <f t="shared" si="404"/>
        <v>A+J=</v>
      </c>
      <c r="S1411" s="5">
        <f t="shared" si="405"/>
        <v>44089</v>
      </c>
      <c r="T1411" s="8">
        <f t="shared" si="406"/>
        <v>0</v>
      </c>
      <c r="U1411" s="7"/>
      <c r="V1411" s="7"/>
      <c r="W1411" s="7"/>
      <c r="X1411" s="8"/>
      <c r="Y1411" s="6"/>
      <c r="Z1411" s="7"/>
      <c r="AA1411" s="8"/>
      <c r="AB1411" s="8"/>
      <c r="AC1411" s="8"/>
      <c r="AD1411" s="7"/>
      <c r="AE1411" s="9"/>
      <c r="AF1411" s="7"/>
      <c r="AG1411" s="7"/>
      <c r="AH1411" s="6"/>
      <c r="AI1411" s="6"/>
      <c r="AJ1411" s="6"/>
      <c r="AK1411" s="6"/>
      <c r="AL1411" s="6"/>
      <c r="AM1411" s="6"/>
      <c r="AN1411" s="6"/>
      <c r="AO1411" s="6"/>
      <c r="AP1411" s="6"/>
      <c r="AQ1411" s="6"/>
      <c r="AR1411" s="6"/>
      <c r="AS1411" s="6"/>
      <c r="AT1411" s="6"/>
      <c r="AU1411" s="6"/>
      <c r="AV1411" s="6"/>
      <c r="AW1411" s="6"/>
      <c r="AX1411" s="6"/>
      <c r="AY1411" s="6"/>
      <c r="AZ1411" s="6"/>
      <c r="BA1411" s="6"/>
      <c r="BB1411" s="6"/>
      <c r="BC1411" s="6"/>
      <c r="BD1411" s="6"/>
      <c r="BE1411" s="6"/>
      <c r="BF1411" s="6"/>
      <c r="BG1411" s="6"/>
      <c r="BH1411" s="6"/>
      <c r="BI1411" s="6"/>
      <c r="BJ1411" s="6"/>
      <c r="BK1411" s="6"/>
      <c r="BL1411" s="6"/>
      <c r="BM1411" s="6"/>
      <c r="BN1411" s="6"/>
      <c r="BO1411" s="6"/>
      <c r="BP1411" s="6"/>
      <c r="BQ1411" s="6"/>
      <c r="BR1411" s="6"/>
      <c r="BS1411" s="6"/>
      <c r="BT1411" s="6"/>
      <c r="BU1411" s="6"/>
      <c r="BV1411" s="6"/>
      <c r="BW1411" s="6"/>
      <c r="BX1411" s="6"/>
      <c r="BY1411" s="6"/>
      <c r="BZ1411" s="6"/>
      <c r="CA1411" s="6"/>
      <c r="CB1411" s="6"/>
      <c r="CC1411" s="6"/>
      <c r="CD1411" s="6"/>
      <c r="CE1411" s="6"/>
      <c r="CF1411" s="6"/>
      <c r="CG1411" s="6"/>
      <c r="CH1411" s="6"/>
      <c r="CI1411" s="6"/>
      <c r="CJ1411" s="6"/>
      <c r="CK1411" s="6"/>
      <c r="CL1411" s="6"/>
      <c r="CM1411" s="6"/>
      <c r="CN1411" s="6"/>
      <c r="CO1411" s="6"/>
      <c r="CP1411" s="6"/>
      <c r="CQ1411" s="6"/>
      <c r="CR1411" s="6"/>
      <c r="CS1411" s="6"/>
      <c r="CT1411" s="6"/>
      <c r="CU1411" s="6"/>
      <c r="CV1411" s="6"/>
      <c r="CW1411" s="6"/>
      <c r="CX1411" s="6"/>
      <c r="CY1411" s="6"/>
      <c r="CZ1411" s="6"/>
      <c r="DA1411" s="6"/>
      <c r="DB1411" s="6"/>
      <c r="DC1411" s="6"/>
      <c r="DD1411" s="6"/>
      <c r="DE1411" s="6"/>
      <c r="DF1411" s="6"/>
      <c r="DG1411" s="6"/>
      <c r="DH1411" s="6"/>
      <c r="DI1411" s="6"/>
      <c r="DJ1411" s="6"/>
      <c r="DK1411" s="6"/>
      <c r="DL1411" s="6"/>
      <c r="DM1411" s="6"/>
      <c r="DN1411" s="6"/>
      <c r="DO1411" s="6"/>
      <c r="DP1411" s="6"/>
      <c r="DQ1411" s="6"/>
      <c r="DR1411" s="6"/>
      <c r="DS1411" s="6"/>
      <c r="DT1411" s="6"/>
      <c r="DU1411" s="6"/>
      <c r="DV1411" s="6"/>
      <c r="DW1411" s="6"/>
      <c r="DX1411" s="6"/>
      <c r="DY1411" s="6"/>
      <c r="DZ1411" s="6"/>
      <c r="EA1411" s="6"/>
      <c r="EB1411" s="6"/>
      <c r="EC1411" s="6"/>
      <c r="ED1411" s="6"/>
      <c r="EE1411" s="6"/>
      <c r="EF1411" s="6"/>
      <c r="EG1411" s="6"/>
      <c r="EH1411" s="6"/>
      <c r="EI1411" s="6"/>
      <c r="EJ1411" s="6"/>
      <c r="EK1411" s="6"/>
      <c r="EL1411" s="6"/>
      <c r="EM1411" s="6"/>
      <c r="EN1411" s="6"/>
      <c r="EO1411" s="6"/>
      <c r="EP1411" s="6"/>
      <c r="EQ1411" s="6"/>
      <c r="ER1411" s="6"/>
      <c r="ES1411" s="6"/>
      <c r="ET1411" s="6"/>
      <c r="EU1411" s="6"/>
      <c r="EV1411" s="6"/>
      <c r="EW1411" s="6"/>
      <c r="EX1411" s="6"/>
      <c r="EY1411" s="6"/>
      <c r="EZ1411" s="6"/>
      <c r="FA1411" s="6"/>
      <c r="FB1411" s="6"/>
      <c r="FC1411" s="6"/>
      <c r="FD1411" s="6"/>
      <c r="FE1411" s="6"/>
      <c r="FF1411" s="6"/>
      <c r="FG1411" s="6"/>
      <c r="FH1411" s="6"/>
      <c r="FI1411" s="6"/>
      <c r="FJ1411" s="6"/>
      <c r="FK1411" s="6"/>
      <c r="FL1411" s="6"/>
      <c r="FM1411" s="6"/>
      <c r="FN1411" s="6"/>
      <c r="FO1411" s="6"/>
      <c r="FP1411" s="6"/>
      <c r="FQ1411" s="6"/>
      <c r="FR1411" s="6"/>
      <c r="FS1411" s="6"/>
      <c r="FT1411" s="6"/>
      <c r="FU1411" s="6"/>
      <c r="FV1411" s="6"/>
      <c r="FW1411" s="6"/>
      <c r="FX1411" s="6"/>
      <c r="FY1411" s="6"/>
      <c r="FZ1411" s="6"/>
      <c r="GA1411" s="6"/>
      <c r="GB1411" s="6"/>
      <c r="GC1411" s="6"/>
      <c r="GD1411" s="6"/>
      <c r="GE1411" s="6"/>
      <c r="GF1411" s="6"/>
      <c r="GG1411" s="6"/>
      <c r="GH1411" s="6"/>
      <c r="GI1411" s="6"/>
      <c r="GJ1411" s="6"/>
      <c r="GK1411" s="6"/>
      <c r="GL1411" s="6"/>
      <c r="GM1411" s="6"/>
      <c r="GN1411" s="6"/>
      <c r="GO1411" s="6"/>
      <c r="GP1411" s="6"/>
      <c r="GQ1411" s="6"/>
      <c r="GR1411" s="6"/>
      <c r="GS1411" s="6"/>
      <c r="GT1411" s="6"/>
      <c r="GU1411" s="6"/>
      <c r="GV1411" s="6"/>
      <c r="GW1411" s="6"/>
      <c r="GX1411" s="6"/>
      <c r="GY1411" s="6"/>
      <c r="GZ1411" s="6"/>
    </row>
    <row r="1412" spans="1:208" x14ac:dyDescent="0.15">
      <c r="A1412" s="153">
        <f t="shared" si="397"/>
        <v>44028</v>
      </c>
      <c r="B1412" s="23" t="str">
        <f t="shared" ca="1" si="407"/>
        <v>n.d</v>
      </c>
      <c r="C1412" s="18">
        <f t="shared" si="398"/>
        <v>142000</v>
      </c>
      <c r="D1412" s="17">
        <f ca="1">IF(A1412&lt;$B$1,VLOOKUP(A1412,[1]DI!$A$4:$B$15000,2,FALSE),0)</f>
        <v>0</v>
      </c>
      <c r="E1412" s="18">
        <f t="shared" ca="1" si="392"/>
        <v>1</v>
      </c>
      <c r="F1412" s="18">
        <f ca="1">(TRUNC(PRODUCT($E$12:$E1411),16))</f>
        <v>1.19285434303586</v>
      </c>
      <c r="G1412" s="18">
        <f t="shared" ca="1" si="409"/>
        <v>1.19285434303586</v>
      </c>
      <c r="H1412" s="18">
        <f t="shared" ca="1" si="393"/>
        <v>1</v>
      </c>
      <c r="I1412" s="17">
        <f t="shared" si="399"/>
        <v>0.03</v>
      </c>
      <c r="J1412" s="5">
        <f t="shared" si="400"/>
        <v>43906</v>
      </c>
      <c r="K1412" s="2">
        <f t="shared" si="401"/>
        <v>84</v>
      </c>
      <c r="L1412" s="27">
        <f t="shared" si="402"/>
        <v>84</v>
      </c>
      <c r="M1412" s="14">
        <f t="shared" si="394"/>
        <v>1.009901634</v>
      </c>
      <c r="N1412" s="14">
        <f t="shared" ca="1" si="395"/>
        <v>1.009901634</v>
      </c>
      <c r="O1412" s="27">
        <f t="shared" si="408"/>
        <v>0</v>
      </c>
      <c r="P1412" s="18">
        <f t="shared" ca="1" si="396"/>
        <v>1406.0320280000001</v>
      </c>
      <c r="Q1412" s="3">
        <f t="shared" si="403"/>
        <v>0</v>
      </c>
      <c r="R1412" s="4" t="str">
        <f t="shared" si="404"/>
        <v>A+J=</v>
      </c>
      <c r="S1412" s="5">
        <f t="shared" si="405"/>
        <v>44089</v>
      </c>
      <c r="T1412" s="8">
        <f t="shared" si="406"/>
        <v>0</v>
      </c>
      <c r="U1412" s="7"/>
      <c r="V1412" s="7"/>
      <c r="W1412" s="7"/>
      <c r="X1412" s="8"/>
      <c r="Y1412" s="6"/>
      <c r="Z1412" s="7"/>
      <c r="AA1412" s="8"/>
      <c r="AB1412" s="8"/>
      <c r="AC1412" s="8"/>
      <c r="AD1412" s="7"/>
      <c r="AE1412" s="9"/>
      <c r="AF1412" s="7"/>
      <c r="AG1412" s="7"/>
      <c r="AH1412" s="6"/>
      <c r="AI1412" s="6"/>
      <c r="AJ1412" s="6"/>
      <c r="AK1412" s="6"/>
      <c r="AL1412" s="6"/>
      <c r="AM1412" s="6"/>
      <c r="AN1412" s="6"/>
      <c r="AO1412" s="6"/>
      <c r="AP1412" s="6"/>
      <c r="AQ1412" s="6"/>
      <c r="AR1412" s="6"/>
      <c r="AS1412" s="6"/>
      <c r="AT1412" s="6"/>
      <c r="AU1412" s="6"/>
      <c r="AV1412" s="6"/>
      <c r="AW1412" s="6"/>
      <c r="AX1412" s="6"/>
      <c r="AY1412" s="6"/>
      <c r="AZ1412" s="6"/>
      <c r="BA1412" s="6"/>
      <c r="BB1412" s="6"/>
      <c r="BC1412" s="6"/>
      <c r="BD1412" s="6"/>
      <c r="BE1412" s="6"/>
      <c r="BF1412" s="6"/>
      <c r="BG1412" s="6"/>
      <c r="BH1412" s="6"/>
      <c r="BI1412" s="6"/>
      <c r="BJ1412" s="6"/>
      <c r="BK1412" s="6"/>
      <c r="BL1412" s="6"/>
      <c r="BM1412" s="6"/>
      <c r="BN1412" s="6"/>
      <c r="BO1412" s="6"/>
      <c r="BP1412" s="6"/>
      <c r="BQ1412" s="6"/>
      <c r="BR1412" s="6"/>
      <c r="BS1412" s="6"/>
      <c r="BT1412" s="6"/>
      <c r="BU1412" s="6"/>
      <c r="BV1412" s="6"/>
      <c r="BW1412" s="6"/>
      <c r="BX1412" s="6"/>
      <c r="BY1412" s="6"/>
      <c r="BZ1412" s="6"/>
      <c r="CA1412" s="6"/>
      <c r="CB1412" s="6"/>
      <c r="CC1412" s="6"/>
      <c r="CD1412" s="6"/>
      <c r="CE1412" s="6"/>
      <c r="CF1412" s="6"/>
      <c r="CG1412" s="6"/>
      <c r="CH1412" s="6"/>
      <c r="CI1412" s="6"/>
      <c r="CJ1412" s="6"/>
      <c r="CK1412" s="6"/>
      <c r="CL1412" s="6"/>
      <c r="CM1412" s="6"/>
      <c r="CN1412" s="6"/>
      <c r="CO1412" s="6"/>
      <c r="CP1412" s="6"/>
      <c r="CQ1412" s="6"/>
      <c r="CR1412" s="6"/>
      <c r="CS1412" s="6"/>
      <c r="CT1412" s="6"/>
      <c r="CU1412" s="6"/>
      <c r="CV1412" s="6"/>
      <c r="CW1412" s="6"/>
      <c r="CX1412" s="6"/>
      <c r="CY1412" s="6"/>
      <c r="CZ1412" s="6"/>
      <c r="DA1412" s="6"/>
      <c r="DB1412" s="6"/>
      <c r="DC1412" s="6"/>
      <c r="DD1412" s="6"/>
      <c r="DE1412" s="6"/>
      <c r="DF1412" s="6"/>
      <c r="DG1412" s="6"/>
      <c r="DH1412" s="6"/>
      <c r="DI1412" s="6"/>
      <c r="DJ1412" s="6"/>
      <c r="DK1412" s="6"/>
      <c r="DL1412" s="6"/>
      <c r="DM1412" s="6"/>
      <c r="DN1412" s="6"/>
      <c r="DO1412" s="6"/>
      <c r="DP1412" s="6"/>
      <c r="DQ1412" s="6"/>
      <c r="DR1412" s="6"/>
      <c r="DS1412" s="6"/>
      <c r="DT1412" s="6"/>
      <c r="DU1412" s="6"/>
      <c r="DV1412" s="6"/>
      <c r="DW1412" s="6"/>
      <c r="DX1412" s="6"/>
      <c r="DY1412" s="6"/>
      <c r="DZ1412" s="6"/>
      <c r="EA1412" s="6"/>
      <c r="EB1412" s="6"/>
      <c r="EC1412" s="6"/>
      <c r="ED1412" s="6"/>
      <c r="EE1412" s="6"/>
      <c r="EF1412" s="6"/>
      <c r="EG1412" s="6"/>
      <c r="EH1412" s="6"/>
      <c r="EI1412" s="6"/>
      <c r="EJ1412" s="6"/>
      <c r="EK1412" s="6"/>
      <c r="EL1412" s="6"/>
      <c r="EM1412" s="6"/>
      <c r="EN1412" s="6"/>
      <c r="EO1412" s="6"/>
      <c r="EP1412" s="6"/>
      <c r="EQ1412" s="6"/>
      <c r="ER1412" s="6"/>
      <c r="ES1412" s="6"/>
      <c r="ET1412" s="6"/>
      <c r="EU1412" s="6"/>
      <c r="EV1412" s="6"/>
      <c r="EW1412" s="6"/>
      <c r="EX1412" s="6"/>
      <c r="EY1412" s="6"/>
      <c r="EZ1412" s="6"/>
      <c r="FA1412" s="6"/>
      <c r="FB1412" s="6"/>
      <c r="FC1412" s="6"/>
      <c r="FD1412" s="6"/>
      <c r="FE1412" s="6"/>
      <c r="FF1412" s="6"/>
      <c r="FG1412" s="6"/>
      <c r="FH1412" s="6"/>
      <c r="FI1412" s="6"/>
      <c r="FJ1412" s="6"/>
      <c r="FK1412" s="6"/>
      <c r="FL1412" s="6"/>
      <c r="FM1412" s="6"/>
      <c r="FN1412" s="6"/>
      <c r="FO1412" s="6"/>
      <c r="FP1412" s="6"/>
      <c r="FQ1412" s="6"/>
      <c r="FR1412" s="6"/>
      <c r="FS1412" s="6"/>
      <c r="FT1412" s="6"/>
      <c r="FU1412" s="6"/>
      <c r="FV1412" s="6"/>
      <c r="FW1412" s="6"/>
      <c r="FX1412" s="6"/>
      <c r="FY1412" s="6"/>
      <c r="FZ1412" s="6"/>
      <c r="GA1412" s="6"/>
      <c r="GB1412" s="6"/>
      <c r="GC1412" s="6"/>
      <c r="GD1412" s="6"/>
      <c r="GE1412" s="6"/>
      <c r="GF1412" s="6"/>
      <c r="GG1412" s="6"/>
      <c r="GH1412" s="6"/>
      <c r="GI1412" s="6"/>
      <c r="GJ1412" s="6"/>
      <c r="GK1412" s="6"/>
      <c r="GL1412" s="6"/>
      <c r="GM1412" s="6"/>
      <c r="GN1412" s="6"/>
      <c r="GO1412" s="6"/>
      <c r="GP1412" s="6"/>
      <c r="GQ1412" s="6"/>
      <c r="GR1412" s="6"/>
      <c r="GS1412" s="6"/>
      <c r="GT1412" s="6"/>
      <c r="GU1412" s="6"/>
      <c r="GV1412" s="6"/>
      <c r="GW1412" s="6"/>
      <c r="GX1412" s="6"/>
      <c r="GY1412" s="6"/>
      <c r="GZ1412" s="6"/>
    </row>
    <row r="1413" spans="1:208" x14ac:dyDescent="0.15">
      <c r="A1413" s="153">
        <f t="shared" si="397"/>
        <v>44029</v>
      </c>
      <c r="B1413" s="23" t="str">
        <f t="shared" ca="1" si="407"/>
        <v>n.d</v>
      </c>
      <c r="C1413" s="18">
        <f t="shared" si="398"/>
        <v>142000</v>
      </c>
      <c r="D1413" s="17">
        <f ca="1">IF(A1413&lt;$B$1,VLOOKUP(A1413,[1]DI!$A$4:$B$15000,2,FALSE),0)</f>
        <v>0</v>
      </c>
      <c r="E1413" s="18">
        <f t="shared" ca="1" si="392"/>
        <v>1</v>
      </c>
      <c r="F1413" s="18">
        <f ca="1">(TRUNC(PRODUCT($E$12:$E1412),16))</f>
        <v>1.19285434303586</v>
      </c>
      <c r="G1413" s="18">
        <f t="shared" ca="1" si="409"/>
        <v>1.19285434303586</v>
      </c>
      <c r="H1413" s="18">
        <f t="shared" ca="1" si="393"/>
        <v>1</v>
      </c>
      <c r="I1413" s="17">
        <f t="shared" si="399"/>
        <v>0.03</v>
      </c>
      <c r="J1413" s="5">
        <f t="shared" si="400"/>
        <v>43906</v>
      </c>
      <c r="K1413" s="2">
        <f t="shared" si="401"/>
        <v>85</v>
      </c>
      <c r="L1413" s="27">
        <f t="shared" si="402"/>
        <v>85</v>
      </c>
      <c r="M1413" s="14">
        <f t="shared" si="394"/>
        <v>1.0100200989999999</v>
      </c>
      <c r="N1413" s="14">
        <f t="shared" ca="1" si="395"/>
        <v>1.0100200989999999</v>
      </c>
      <c r="O1413" s="27">
        <f t="shared" si="408"/>
        <v>0</v>
      </c>
      <c r="P1413" s="18">
        <f t="shared" ca="1" si="396"/>
        <v>1422.85405799</v>
      </c>
      <c r="Q1413" s="3">
        <f t="shared" si="403"/>
        <v>0</v>
      </c>
      <c r="R1413" s="4" t="str">
        <f t="shared" si="404"/>
        <v>A+J=</v>
      </c>
      <c r="S1413" s="5">
        <f t="shared" si="405"/>
        <v>44089</v>
      </c>
      <c r="T1413" s="8">
        <f t="shared" si="406"/>
        <v>0</v>
      </c>
      <c r="U1413" s="7"/>
      <c r="V1413" s="7"/>
      <c r="W1413" s="7"/>
      <c r="X1413" s="8"/>
      <c r="Y1413" s="6"/>
      <c r="Z1413" s="7"/>
      <c r="AA1413" s="8"/>
      <c r="AB1413" s="8"/>
      <c r="AC1413" s="8"/>
      <c r="AD1413" s="7"/>
      <c r="AE1413" s="9"/>
      <c r="AF1413" s="7"/>
      <c r="AG1413" s="7"/>
      <c r="AH1413" s="6"/>
      <c r="AI1413" s="6"/>
      <c r="AJ1413" s="6"/>
      <c r="AK1413" s="6"/>
      <c r="AL1413" s="6"/>
      <c r="AM1413" s="6"/>
      <c r="AN1413" s="6"/>
      <c r="AO1413" s="6"/>
      <c r="AP1413" s="6"/>
      <c r="AQ1413" s="6"/>
      <c r="AR1413" s="6"/>
      <c r="AS1413" s="6"/>
      <c r="AT1413" s="6"/>
      <c r="AU1413" s="6"/>
      <c r="AV1413" s="6"/>
      <c r="AW1413" s="6"/>
      <c r="AX1413" s="6"/>
      <c r="AY1413" s="6"/>
      <c r="AZ1413" s="6"/>
      <c r="BA1413" s="6"/>
      <c r="BB1413" s="6"/>
      <c r="BC1413" s="6"/>
      <c r="BD1413" s="6"/>
      <c r="BE1413" s="6"/>
      <c r="BF1413" s="6"/>
      <c r="BG1413" s="6"/>
      <c r="BH1413" s="6"/>
      <c r="BI1413" s="6"/>
      <c r="BJ1413" s="6"/>
      <c r="BK1413" s="6"/>
      <c r="BL1413" s="6"/>
      <c r="BM1413" s="6"/>
      <c r="BN1413" s="6"/>
      <c r="BO1413" s="6"/>
      <c r="BP1413" s="6"/>
      <c r="BQ1413" s="6"/>
      <c r="BR1413" s="6"/>
      <c r="BS1413" s="6"/>
      <c r="BT1413" s="6"/>
      <c r="BU1413" s="6"/>
      <c r="BV1413" s="6"/>
      <c r="BW1413" s="6"/>
      <c r="BX1413" s="6"/>
      <c r="BY1413" s="6"/>
      <c r="BZ1413" s="6"/>
      <c r="CA1413" s="6"/>
      <c r="CB1413" s="6"/>
      <c r="CC1413" s="6"/>
      <c r="CD1413" s="6"/>
      <c r="CE1413" s="6"/>
      <c r="CF1413" s="6"/>
      <c r="CG1413" s="6"/>
      <c r="CH1413" s="6"/>
      <c r="CI1413" s="6"/>
      <c r="CJ1413" s="6"/>
      <c r="CK1413" s="6"/>
      <c r="CL1413" s="6"/>
      <c r="CM1413" s="6"/>
      <c r="CN1413" s="6"/>
      <c r="CO1413" s="6"/>
      <c r="CP1413" s="6"/>
      <c r="CQ1413" s="6"/>
      <c r="CR1413" s="6"/>
      <c r="CS1413" s="6"/>
      <c r="CT1413" s="6"/>
      <c r="CU1413" s="6"/>
      <c r="CV1413" s="6"/>
      <c r="CW1413" s="6"/>
      <c r="CX1413" s="6"/>
      <c r="CY1413" s="6"/>
      <c r="CZ1413" s="6"/>
      <c r="DA1413" s="6"/>
      <c r="DB1413" s="6"/>
      <c r="DC1413" s="6"/>
      <c r="DD1413" s="6"/>
      <c r="DE1413" s="6"/>
      <c r="DF1413" s="6"/>
      <c r="DG1413" s="6"/>
      <c r="DH1413" s="6"/>
      <c r="DI1413" s="6"/>
      <c r="DJ1413" s="6"/>
      <c r="DK1413" s="6"/>
      <c r="DL1413" s="6"/>
      <c r="DM1413" s="6"/>
      <c r="DN1413" s="6"/>
      <c r="DO1413" s="6"/>
      <c r="DP1413" s="6"/>
      <c r="DQ1413" s="6"/>
      <c r="DR1413" s="6"/>
      <c r="DS1413" s="6"/>
      <c r="DT1413" s="6"/>
      <c r="DU1413" s="6"/>
      <c r="DV1413" s="6"/>
      <c r="DW1413" s="6"/>
      <c r="DX1413" s="6"/>
      <c r="DY1413" s="6"/>
      <c r="DZ1413" s="6"/>
      <c r="EA1413" s="6"/>
      <c r="EB1413" s="6"/>
      <c r="EC1413" s="6"/>
      <c r="ED1413" s="6"/>
      <c r="EE1413" s="6"/>
      <c r="EF1413" s="6"/>
      <c r="EG1413" s="6"/>
      <c r="EH1413" s="6"/>
      <c r="EI1413" s="6"/>
      <c r="EJ1413" s="6"/>
      <c r="EK1413" s="6"/>
      <c r="EL1413" s="6"/>
      <c r="EM1413" s="6"/>
      <c r="EN1413" s="6"/>
      <c r="EO1413" s="6"/>
      <c r="EP1413" s="6"/>
      <c r="EQ1413" s="6"/>
      <c r="ER1413" s="6"/>
      <c r="ES1413" s="6"/>
      <c r="ET1413" s="6"/>
      <c r="EU1413" s="6"/>
      <c r="EV1413" s="6"/>
      <c r="EW1413" s="6"/>
      <c r="EX1413" s="6"/>
      <c r="EY1413" s="6"/>
      <c r="EZ1413" s="6"/>
      <c r="FA1413" s="6"/>
      <c r="FB1413" s="6"/>
      <c r="FC1413" s="6"/>
      <c r="FD1413" s="6"/>
      <c r="FE1413" s="6"/>
      <c r="FF1413" s="6"/>
      <c r="FG1413" s="6"/>
      <c r="FH1413" s="6"/>
      <c r="FI1413" s="6"/>
      <c r="FJ1413" s="6"/>
      <c r="FK1413" s="6"/>
      <c r="FL1413" s="6"/>
      <c r="FM1413" s="6"/>
      <c r="FN1413" s="6"/>
      <c r="FO1413" s="6"/>
      <c r="FP1413" s="6"/>
      <c r="FQ1413" s="6"/>
      <c r="FR1413" s="6"/>
      <c r="FS1413" s="6"/>
      <c r="FT1413" s="6"/>
      <c r="FU1413" s="6"/>
      <c r="FV1413" s="6"/>
      <c r="FW1413" s="6"/>
      <c r="FX1413" s="6"/>
      <c r="FY1413" s="6"/>
      <c r="FZ1413" s="6"/>
      <c r="GA1413" s="6"/>
      <c r="GB1413" s="6"/>
      <c r="GC1413" s="6"/>
      <c r="GD1413" s="6"/>
      <c r="GE1413" s="6"/>
      <c r="GF1413" s="6"/>
      <c r="GG1413" s="6"/>
      <c r="GH1413" s="6"/>
      <c r="GI1413" s="6"/>
      <c r="GJ1413" s="6"/>
      <c r="GK1413" s="6"/>
      <c r="GL1413" s="6"/>
      <c r="GM1413" s="6"/>
      <c r="GN1413" s="6"/>
      <c r="GO1413" s="6"/>
      <c r="GP1413" s="6"/>
      <c r="GQ1413" s="6"/>
      <c r="GR1413" s="6"/>
      <c r="GS1413" s="6"/>
      <c r="GT1413" s="6"/>
      <c r="GU1413" s="6"/>
      <c r="GV1413" s="6"/>
      <c r="GW1413" s="6"/>
      <c r="GX1413" s="6"/>
      <c r="GY1413" s="6"/>
      <c r="GZ1413" s="6"/>
    </row>
    <row r="1414" spans="1:208" x14ac:dyDescent="0.15">
      <c r="A1414" s="153">
        <f t="shared" si="397"/>
        <v>44030</v>
      </c>
      <c r="B1414" s="23" t="str">
        <f t="shared" ca="1" si="407"/>
        <v>n.d</v>
      </c>
      <c r="C1414" s="18">
        <f t="shared" si="398"/>
        <v>142000</v>
      </c>
      <c r="D1414" s="17">
        <f ca="1">IF(A1414&lt;$B$1,VLOOKUP(A1414,[1]DI!$A$4:$B$15000,2,FALSE),0)</f>
        <v>0</v>
      </c>
      <c r="E1414" s="18">
        <f t="shared" ca="1" si="392"/>
        <v>1</v>
      </c>
      <c r="F1414" s="18">
        <f ca="1">(TRUNC(PRODUCT($E$12:$E1413),16))</f>
        <v>1.19285434303586</v>
      </c>
      <c r="G1414" s="18">
        <f t="shared" ca="1" si="409"/>
        <v>1.19285434303586</v>
      </c>
      <c r="H1414" s="18">
        <f t="shared" ca="1" si="393"/>
        <v>1</v>
      </c>
      <c r="I1414" s="17">
        <f t="shared" si="399"/>
        <v>0.03</v>
      </c>
      <c r="J1414" s="5">
        <f t="shared" si="400"/>
        <v>43906</v>
      </c>
      <c r="K1414" s="2">
        <f t="shared" si="401"/>
        <v>85</v>
      </c>
      <c r="L1414" s="27">
        <f t="shared" si="402"/>
        <v>86</v>
      </c>
      <c r="M1414" s="14">
        <f t="shared" si="394"/>
        <v>1.0101385780000001</v>
      </c>
      <c r="N1414" s="14">
        <f t="shared" ca="1" si="395"/>
        <v>1.0101385780000001</v>
      </c>
      <c r="O1414" s="27">
        <f t="shared" si="408"/>
        <v>0</v>
      </c>
      <c r="P1414" s="18">
        <f t="shared" ca="1" si="396"/>
        <v>1439.6780759999999</v>
      </c>
      <c r="Q1414" s="3">
        <f t="shared" si="403"/>
        <v>0</v>
      </c>
      <c r="R1414" s="4" t="str">
        <f t="shared" si="404"/>
        <v>A+J=</v>
      </c>
      <c r="S1414" s="5">
        <f t="shared" si="405"/>
        <v>44089</v>
      </c>
      <c r="T1414" s="8">
        <f t="shared" si="406"/>
        <v>0</v>
      </c>
      <c r="U1414" s="7"/>
      <c r="V1414" s="7"/>
      <c r="W1414" s="7"/>
      <c r="X1414" s="8"/>
      <c r="Y1414" s="6"/>
      <c r="Z1414" s="7"/>
      <c r="AA1414" s="8"/>
      <c r="AB1414" s="8"/>
      <c r="AC1414" s="8"/>
      <c r="AD1414" s="7"/>
      <c r="AE1414" s="9"/>
      <c r="AF1414" s="7"/>
      <c r="AG1414" s="7"/>
      <c r="AH1414" s="6"/>
      <c r="AI1414" s="6"/>
      <c r="AJ1414" s="6"/>
      <c r="AK1414" s="6"/>
      <c r="AL1414" s="6"/>
      <c r="AM1414" s="6"/>
      <c r="AN1414" s="6"/>
      <c r="AO1414" s="6"/>
      <c r="AP1414" s="6"/>
      <c r="AQ1414" s="6"/>
      <c r="AR1414" s="6"/>
      <c r="AS1414" s="6"/>
      <c r="AT1414" s="6"/>
      <c r="AU1414" s="6"/>
      <c r="AV1414" s="6"/>
      <c r="AW1414" s="6"/>
      <c r="AX1414" s="6"/>
      <c r="AY1414" s="6"/>
      <c r="AZ1414" s="6"/>
      <c r="BA1414" s="6"/>
      <c r="BB1414" s="6"/>
      <c r="BC1414" s="6"/>
      <c r="BD1414" s="6"/>
      <c r="BE1414" s="6"/>
      <c r="BF1414" s="6"/>
      <c r="BG1414" s="6"/>
      <c r="BH1414" s="6"/>
      <c r="BI1414" s="6"/>
      <c r="BJ1414" s="6"/>
      <c r="BK1414" s="6"/>
      <c r="BL1414" s="6"/>
      <c r="BM1414" s="6"/>
      <c r="BN1414" s="6"/>
      <c r="BO1414" s="6"/>
      <c r="BP1414" s="6"/>
      <c r="BQ1414" s="6"/>
      <c r="BR1414" s="6"/>
      <c r="BS1414" s="6"/>
      <c r="BT1414" s="6"/>
      <c r="BU1414" s="6"/>
      <c r="BV1414" s="6"/>
      <c r="BW1414" s="6"/>
      <c r="BX1414" s="6"/>
      <c r="BY1414" s="6"/>
      <c r="BZ1414" s="6"/>
      <c r="CA1414" s="6"/>
      <c r="CB1414" s="6"/>
      <c r="CC1414" s="6"/>
      <c r="CD1414" s="6"/>
      <c r="CE1414" s="6"/>
      <c r="CF1414" s="6"/>
      <c r="CG1414" s="6"/>
      <c r="CH1414" s="6"/>
      <c r="CI1414" s="6"/>
      <c r="CJ1414" s="6"/>
      <c r="CK1414" s="6"/>
      <c r="CL1414" s="6"/>
      <c r="CM1414" s="6"/>
      <c r="CN1414" s="6"/>
      <c r="CO1414" s="6"/>
      <c r="CP1414" s="6"/>
      <c r="CQ1414" s="6"/>
      <c r="CR1414" s="6"/>
      <c r="CS1414" s="6"/>
      <c r="CT1414" s="6"/>
      <c r="CU1414" s="6"/>
      <c r="CV1414" s="6"/>
      <c r="CW1414" s="6"/>
      <c r="CX1414" s="6"/>
      <c r="CY1414" s="6"/>
      <c r="CZ1414" s="6"/>
      <c r="DA1414" s="6"/>
      <c r="DB1414" s="6"/>
      <c r="DC1414" s="6"/>
      <c r="DD1414" s="6"/>
      <c r="DE1414" s="6"/>
      <c r="DF1414" s="6"/>
      <c r="DG1414" s="6"/>
      <c r="DH1414" s="6"/>
      <c r="DI1414" s="6"/>
      <c r="DJ1414" s="6"/>
      <c r="DK1414" s="6"/>
      <c r="DL1414" s="6"/>
      <c r="DM1414" s="6"/>
      <c r="DN1414" s="6"/>
      <c r="DO1414" s="6"/>
      <c r="DP1414" s="6"/>
      <c r="DQ1414" s="6"/>
      <c r="DR1414" s="6"/>
      <c r="DS1414" s="6"/>
      <c r="DT1414" s="6"/>
      <c r="DU1414" s="6"/>
      <c r="DV1414" s="6"/>
      <c r="DW1414" s="6"/>
      <c r="DX1414" s="6"/>
      <c r="DY1414" s="6"/>
      <c r="DZ1414" s="6"/>
      <c r="EA1414" s="6"/>
      <c r="EB1414" s="6"/>
      <c r="EC1414" s="6"/>
      <c r="ED1414" s="6"/>
      <c r="EE1414" s="6"/>
      <c r="EF1414" s="6"/>
      <c r="EG1414" s="6"/>
      <c r="EH1414" s="6"/>
      <c r="EI1414" s="6"/>
      <c r="EJ1414" s="6"/>
      <c r="EK1414" s="6"/>
      <c r="EL1414" s="6"/>
      <c r="EM1414" s="6"/>
      <c r="EN1414" s="6"/>
      <c r="EO1414" s="6"/>
      <c r="EP1414" s="6"/>
      <c r="EQ1414" s="6"/>
      <c r="ER1414" s="6"/>
      <c r="ES1414" s="6"/>
      <c r="ET1414" s="6"/>
      <c r="EU1414" s="6"/>
      <c r="EV1414" s="6"/>
      <c r="EW1414" s="6"/>
      <c r="EX1414" s="6"/>
      <c r="EY1414" s="6"/>
      <c r="EZ1414" s="6"/>
      <c r="FA1414" s="6"/>
      <c r="FB1414" s="6"/>
      <c r="FC1414" s="6"/>
      <c r="FD1414" s="6"/>
      <c r="FE1414" s="6"/>
      <c r="FF1414" s="6"/>
      <c r="FG1414" s="6"/>
      <c r="FH1414" s="6"/>
      <c r="FI1414" s="6"/>
      <c r="FJ1414" s="6"/>
      <c r="FK1414" s="6"/>
      <c r="FL1414" s="6"/>
      <c r="FM1414" s="6"/>
      <c r="FN1414" s="6"/>
      <c r="FO1414" s="6"/>
      <c r="FP1414" s="6"/>
      <c r="FQ1414" s="6"/>
      <c r="FR1414" s="6"/>
      <c r="FS1414" s="6"/>
      <c r="FT1414" s="6"/>
      <c r="FU1414" s="6"/>
      <c r="FV1414" s="6"/>
      <c r="FW1414" s="6"/>
      <c r="FX1414" s="6"/>
      <c r="FY1414" s="6"/>
      <c r="FZ1414" s="6"/>
      <c r="GA1414" s="6"/>
      <c r="GB1414" s="6"/>
      <c r="GC1414" s="6"/>
      <c r="GD1414" s="6"/>
      <c r="GE1414" s="6"/>
      <c r="GF1414" s="6"/>
      <c r="GG1414" s="6"/>
      <c r="GH1414" s="6"/>
      <c r="GI1414" s="6"/>
      <c r="GJ1414" s="6"/>
      <c r="GK1414" s="6"/>
      <c r="GL1414" s="6"/>
      <c r="GM1414" s="6"/>
      <c r="GN1414" s="6"/>
      <c r="GO1414" s="6"/>
      <c r="GP1414" s="6"/>
      <c r="GQ1414" s="6"/>
      <c r="GR1414" s="6"/>
      <c r="GS1414" s="6"/>
      <c r="GT1414" s="6"/>
      <c r="GU1414" s="6"/>
      <c r="GV1414" s="6"/>
      <c r="GW1414" s="6"/>
      <c r="GX1414" s="6"/>
      <c r="GY1414" s="6"/>
      <c r="GZ1414" s="6"/>
    </row>
    <row r="1415" spans="1:208" x14ac:dyDescent="0.15">
      <c r="A1415" s="153">
        <f t="shared" si="397"/>
        <v>44031</v>
      </c>
      <c r="B1415" s="23" t="str">
        <f t="shared" ca="1" si="407"/>
        <v>n.d</v>
      </c>
      <c r="C1415" s="18">
        <f t="shared" si="398"/>
        <v>142000</v>
      </c>
      <c r="D1415" s="17">
        <f ca="1">IF(A1415&lt;$B$1,VLOOKUP(A1415,[1]DI!$A$4:$B$15000,2,FALSE),0)</f>
        <v>0</v>
      </c>
      <c r="E1415" s="18">
        <f t="shared" ca="1" si="392"/>
        <v>1</v>
      </c>
      <c r="F1415" s="18">
        <f ca="1">(TRUNC(PRODUCT($E$12:$E1414),16))</f>
        <v>1.19285434303586</v>
      </c>
      <c r="G1415" s="18">
        <f t="shared" ca="1" si="409"/>
        <v>1.19285434303586</v>
      </c>
      <c r="H1415" s="18">
        <f t="shared" ca="1" si="393"/>
        <v>1</v>
      </c>
      <c r="I1415" s="17">
        <f t="shared" si="399"/>
        <v>0.03</v>
      </c>
      <c r="J1415" s="5">
        <f t="shared" si="400"/>
        <v>43906</v>
      </c>
      <c r="K1415" s="2">
        <f t="shared" si="401"/>
        <v>85</v>
      </c>
      <c r="L1415" s="27">
        <f t="shared" si="402"/>
        <v>86</v>
      </c>
      <c r="M1415" s="14">
        <f t="shared" si="394"/>
        <v>1.0101385780000001</v>
      </c>
      <c r="N1415" s="14">
        <f t="shared" ca="1" si="395"/>
        <v>1.0101385780000001</v>
      </c>
      <c r="O1415" s="27">
        <f t="shared" si="408"/>
        <v>0</v>
      </c>
      <c r="P1415" s="18">
        <f t="shared" ca="1" si="396"/>
        <v>1439.6780759999999</v>
      </c>
      <c r="Q1415" s="3">
        <f t="shared" si="403"/>
        <v>0</v>
      </c>
      <c r="R1415" s="4" t="str">
        <f t="shared" si="404"/>
        <v>A+J=</v>
      </c>
      <c r="S1415" s="5">
        <f t="shared" si="405"/>
        <v>44089</v>
      </c>
      <c r="T1415" s="8">
        <f t="shared" si="406"/>
        <v>0</v>
      </c>
      <c r="U1415" s="7"/>
      <c r="V1415" s="7"/>
      <c r="W1415" s="7"/>
      <c r="X1415" s="8"/>
      <c r="Y1415" s="6"/>
      <c r="Z1415" s="7"/>
      <c r="AA1415" s="8"/>
      <c r="AB1415" s="8"/>
      <c r="AC1415" s="8"/>
      <c r="AD1415" s="7"/>
      <c r="AE1415" s="9"/>
      <c r="AF1415" s="7"/>
      <c r="AG1415" s="7"/>
      <c r="AH1415" s="6"/>
      <c r="AI1415" s="6"/>
      <c r="AJ1415" s="6"/>
      <c r="AK1415" s="6"/>
      <c r="AL1415" s="6"/>
      <c r="AM1415" s="6"/>
      <c r="AN1415" s="6"/>
      <c r="AO1415" s="6"/>
      <c r="AP1415" s="6"/>
      <c r="AQ1415" s="6"/>
      <c r="AR1415" s="6"/>
      <c r="AS1415" s="6"/>
      <c r="AT1415" s="6"/>
      <c r="AU1415" s="6"/>
      <c r="AV1415" s="6"/>
      <c r="AW1415" s="6"/>
      <c r="AX1415" s="6"/>
      <c r="AY1415" s="6"/>
      <c r="AZ1415" s="6"/>
      <c r="BA1415" s="6"/>
      <c r="BB1415" s="6"/>
      <c r="BC1415" s="6"/>
      <c r="BD1415" s="6"/>
      <c r="BE1415" s="6"/>
      <c r="BF1415" s="6"/>
      <c r="BG1415" s="6"/>
      <c r="BH1415" s="6"/>
      <c r="BI1415" s="6"/>
      <c r="BJ1415" s="6"/>
      <c r="BK1415" s="6"/>
      <c r="BL1415" s="6"/>
      <c r="BM1415" s="6"/>
      <c r="BN1415" s="6"/>
      <c r="BO1415" s="6"/>
      <c r="BP1415" s="6"/>
      <c r="BQ1415" s="6"/>
      <c r="BR1415" s="6"/>
      <c r="BS1415" s="6"/>
      <c r="BT1415" s="6"/>
      <c r="BU1415" s="6"/>
      <c r="BV1415" s="6"/>
      <c r="BW1415" s="6"/>
      <c r="BX1415" s="6"/>
      <c r="BY1415" s="6"/>
      <c r="BZ1415" s="6"/>
      <c r="CA1415" s="6"/>
      <c r="CB1415" s="6"/>
      <c r="CC1415" s="6"/>
      <c r="CD1415" s="6"/>
      <c r="CE1415" s="6"/>
      <c r="CF1415" s="6"/>
      <c r="CG1415" s="6"/>
      <c r="CH1415" s="6"/>
      <c r="CI1415" s="6"/>
      <c r="CJ1415" s="6"/>
      <c r="CK1415" s="6"/>
      <c r="CL1415" s="6"/>
      <c r="CM1415" s="6"/>
      <c r="CN1415" s="6"/>
      <c r="CO1415" s="6"/>
      <c r="CP1415" s="6"/>
      <c r="CQ1415" s="6"/>
      <c r="CR1415" s="6"/>
      <c r="CS1415" s="6"/>
      <c r="CT1415" s="6"/>
      <c r="CU1415" s="6"/>
      <c r="CV1415" s="6"/>
      <c r="CW1415" s="6"/>
      <c r="CX1415" s="6"/>
      <c r="CY1415" s="6"/>
      <c r="CZ1415" s="6"/>
      <c r="DA1415" s="6"/>
      <c r="DB1415" s="6"/>
      <c r="DC1415" s="6"/>
      <c r="DD1415" s="6"/>
      <c r="DE1415" s="6"/>
      <c r="DF1415" s="6"/>
      <c r="DG1415" s="6"/>
      <c r="DH1415" s="6"/>
      <c r="DI1415" s="6"/>
      <c r="DJ1415" s="6"/>
      <c r="DK1415" s="6"/>
      <c r="DL1415" s="6"/>
      <c r="DM1415" s="6"/>
      <c r="DN1415" s="6"/>
      <c r="DO1415" s="6"/>
      <c r="DP1415" s="6"/>
      <c r="DQ1415" s="6"/>
      <c r="DR1415" s="6"/>
      <c r="DS1415" s="6"/>
      <c r="DT1415" s="6"/>
      <c r="DU1415" s="6"/>
      <c r="DV1415" s="6"/>
      <c r="DW1415" s="6"/>
      <c r="DX1415" s="6"/>
      <c r="DY1415" s="6"/>
      <c r="DZ1415" s="6"/>
      <c r="EA1415" s="6"/>
      <c r="EB1415" s="6"/>
      <c r="EC1415" s="6"/>
      <c r="ED1415" s="6"/>
      <c r="EE1415" s="6"/>
      <c r="EF1415" s="6"/>
      <c r="EG1415" s="6"/>
      <c r="EH1415" s="6"/>
      <c r="EI1415" s="6"/>
      <c r="EJ1415" s="6"/>
      <c r="EK1415" s="6"/>
      <c r="EL1415" s="6"/>
      <c r="EM1415" s="6"/>
      <c r="EN1415" s="6"/>
      <c r="EO1415" s="6"/>
      <c r="EP1415" s="6"/>
      <c r="EQ1415" s="6"/>
      <c r="ER1415" s="6"/>
      <c r="ES1415" s="6"/>
      <c r="ET1415" s="6"/>
      <c r="EU1415" s="6"/>
      <c r="EV1415" s="6"/>
      <c r="EW1415" s="6"/>
      <c r="EX1415" s="6"/>
      <c r="EY1415" s="6"/>
      <c r="EZ1415" s="6"/>
      <c r="FA1415" s="6"/>
      <c r="FB1415" s="6"/>
      <c r="FC1415" s="6"/>
      <c r="FD1415" s="6"/>
      <c r="FE1415" s="6"/>
      <c r="FF1415" s="6"/>
      <c r="FG1415" s="6"/>
      <c r="FH1415" s="6"/>
      <c r="FI1415" s="6"/>
      <c r="FJ1415" s="6"/>
      <c r="FK1415" s="6"/>
      <c r="FL1415" s="6"/>
      <c r="FM1415" s="6"/>
      <c r="FN1415" s="6"/>
      <c r="FO1415" s="6"/>
      <c r="FP1415" s="6"/>
      <c r="FQ1415" s="6"/>
      <c r="FR1415" s="6"/>
      <c r="FS1415" s="6"/>
      <c r="FT1415" s="6"/>
      <c r="FU1415" s="6"/>
      <c r="FV1415" s="6"/>
      <c r="FW1415" s="6"/>
      <c r="FX1415" s="6"/>
      <c r="FY1415" s="6"/>
      <c r="FZ1415" s="6"/>
      <c r="GA1415" s="6"/>
      <c r="GB1415" s="6"/>
      <c r="GC1415" s="6"/>
      <c r="GD1415" s="6"/>
      <c r="GE1415" s="6"/>
      <c r="GF1415" s="6"/>
      <c r="GG1415" s="6"/>
      <c r="GH1415" s="6"/>
      <c r="GI1415" s="6"/>
      <c r="GJ1415" s="6"/>
      <c r="GK1415" s="6"/>
      <c r="GL1415" s="6"/>
      <c r="GM1415" s="6"/>
      <c r="GN1415" s="6"/>
      <c r="GO1415" s="6"/>
      <c r="GP1415" s="6"/>
      <c r="GQ1415" s="6"/>
      <c r="GR1415" s="6"/>
      <c r="GS1415" s="6"/>
      <c r="GT1415" s="6"/>
      <c r="GU1415" s="6"/>
      <c r="GV1415" s="6"/>
      <c r="GW1415" s="6"/>
      <c r="GX1415" s="6"/>
      <c r="GY1415" s="6"/>
      <c r="GZ1415" s="6"/>
    </row>
    <row r="1416" spans="1:208" x14ac:dyDescent="0.15">
      <c r="A1416" s="153">
        <f t="shared" si="397"/>
        <v>44032</v>
      </c>
      <c r="B1416" s="23" t="str">
        <f t="shared" ca="1" si="407"/>
        <v>n.d</v>
      </c>
      <c r="C1416" s="18">
        <f t="shared" si="398"/>
        <v>142000</v>
      </c>
      <c r="D1416" s="17">
        <f ca="1">IF(A1416&lt;$B$1,VLOOKUP(A1416,[1]DI!$A$4:$B$15000,2,FALSE),0)</f>
        <v>0</v>
      </c>
      <c r="E1416" s="18">
        <f t="shared" ca="1" si="392"/>
        <v>1</v>
      </c>
      <c r="F1416" s="18">
        <f ca="1">(TRUNC(PRODUCT($E$12:$E1415),16))</f>
        <v>1.19285434303586</v>
      </c>
      <c r="G1416" s="18">
        <f t="shared" ca="1" si="409"/>
        <v>1.19285434303586</v>
      </c>
      <c r="H1416" s="18">
        <f t="shared" ca="1" si="393"/>
        <v>1</v>
      </c>
      <c r="I1416" s="17">
        <f t="shared" si="399"/>
        <v>0.03</v>
      </c>
      <c r="J1416" s="5">
        <f t="shared" si="400"/>
        <v>43906</v>
      </c>
      <c r="K1416" s="2">
        <f t="shared" si="401"/>
        <v>86</v>
      </c>
      <c r="L1416" s="27">
        <f t="shared" si="402"/>
        <v>86</v>
      </c>
      <c r="M1416" s="14">
        <f t="shared" si="394"/>
        <v>1.0101385780000001</v>
      </c>
      <c r="N1416" s="14">
        <f t="shared" ca="1" si="395"/>
        <v>1.0101385780000001</v>
      </c>
      <c r="O1416" s="27">
        <f t="shared" si="408"/>
        <v>0</v>
      </c>
      <c r="P1416" s="18">
        <f t="shared" ca="1" si="396"/>
        <v>1439.6780759999999</v>
      </c>
      <c r="Q1416" s="3">
        <f t="shared" si="403"/>
        <v>0</v>
      </c>
      <c r="R1416" s="4" t="str">
        <f t="shared" si="404"/>
        <v>A+J=</v>
      </c>
      <c r="S1416" s="5">
        <f t="shared" si="405"/>
        <v>44089</v>
      </c>
      <c r="T1416" s="8">
        <f t="shared" si="406"/>
        <v>0</v>
      </c>
      <c r="U1416" s="7"/>
      <c r="V1416" s="7"/>
      <c r="W1416" s="7"/>
      <c r="X1416" s="8"/>
      <c r="Y1416" s="6"/>
      <c r="Z1416" s="7"/>
      <c r="AA1416" s="8"/>
      <c r="AB1416" s="8"/>
      <c r="AC1416" s="8"/>
      <c r="AD1416" s="7"/>
      <c r="AE1416" s="9"/>
      <c r="AF1416" s="7"/>
      <c r="AG1416" s="7"/>
      <c r="AH1416" s="6"/>
      <c r="AI1416" s="6"/>
      <c r="AJ1416" s="6"/>
      <c r="AK1416" s="6"/>
      <c r="AL1416" s="6"/>
      <c r="AM1416" s="6"/>
      <c r="AN1416" s="6"/>
      <c r="AO1416" s="6"/>
      <c r="AP1416" s="6"/>
      <c r="AQ1416" s="6"/>
      <c r="AR1416" s="6"/>
      <c r="AS1416" s="6"/>
      <c r="AT1416" s="6"/>
      <c r="AU1416" s="6"/>
      <c r="AV1416" s="6"/>
      <c r="AW1416" s="6"/>
      <c r="AX1416" s="6"/>
      <c r="AY1416" s="6"/>
      <c r="AZ1416" s="6"/>
      <c r="BA1416" s="6"/>
      <c r="BB1416" s="6"/>
      <c r="BC1416" s="6"/>
      <c r="BD1416" s="6"/>
      <c r="BE1416" s="6"/>
      <c r="BF1416" s="6"/>
      <c r="BG1416" s="6"/>
      <c r="BH1416" s="6"/>
      <c r="BI1416" s="6"/>
      <c r="BJ1416" s="6"/>
      <c r="BK1416" s="6"/>
      <c r="BL1416" s="6"/>
      <c r="BM1416" s="6"/>
      <c r="BN1416" s="6"/>
      <c r="BO1416" s="6"/>
      <c r="BP1416" s="6"/>
      <c r="BQ1416" s="6"/>
      <c r="BR1416" s="6"/>
      <c r="BS1416" s="6"/>
      <c r="BT1416" s="6"/>
      <c r="BU1416" s="6"/>
      <c r="BV1416" s="6"/>
      <c r="BW1416" s="6"/>
      <c r="BX1416" s="6"/>
      <c r="BY1416" s="6"/>
      <c r="BZ1416" s="6"/>
      <c r="CA1416" s="6"/>
      <c r="CB1416" s="6"/>
      <c r="CC1416" s="6"/>
      <c r="CD1416" s="6"/>
      <c r="CE1416" s="6"/>
      <c r="CF1416" s="6"/>
      <c r="CG1416" s="6"/>
      <c r="CH1416" s="6"/>
      <c r="CI1416" s="6"/>
      <c r="CJ1416" s="6"/>
      <c r="CK1416" s="6"/>
      <c r="CL1416" s="6"/>
      <c r="CM1416" s="6"/>
      <c r="CN1416" s="6"/>
      <c r="CO1416" s="6"/>
      <c r="CP1416" s="6"/>
      <c r="CQ1416" s="6"/>
      <c r="CR1416" s="6"/>
      <c r="CS1416" s="6"/>
      <c r="CT1416" s="6"/>
      <c r="CU1416" s="6"/>
      <c r="CV1416" s="6"/>
      <c r="CW1416" s="6"/>
      <c r="CX1416" s="6"/>
      <c r="CY1416" s="6"/>
      <c r="CZ1416" s="6"/>
      <c r="DA1416" s="6"/>
      <c r="DB1416" s="6"/>
      <c r="DC1416" s="6"/>
      <c r="DD1416" s="6"/>
      <c r="DE1416" s="6"/>
      <c r="DF1416" s="6"/>
      <c r="DG1416" s="6"/>
      <c r="DH1416" s="6"/>
      <c r="DI1416" s="6"/>
      <c r="DJ1416" s="6"/>
      <c r="DK1416" s="6"/>
      <c r="DL1416" s="6"/>
      <c r="DM1416" s="6"/>
      <c r="DN1416" s="6"/>
      <c r="DO1416" s="6"/>
      <c r="DP1416" s="6"/>
      <c r="DQ1416" s="6"/>
      <c r="DR1416" s="6"/>
      <c r="DS1416" s="6"/>
      <c r="DT1416" s="6"/>
      <c r="DU1416" s="6"/>
      <c r="DV1416" s="6"/>
      <c r="DW1416" s="6"/>
      <c r="DX1416" s="6"/>
      <c r="DY1416" s="6"/>
      <c r="DZ1416" s="6"/>
      <c r="EA1416" s="6"/>
      <c r="EB1416" s="6"/>
      <c r="EC1416" s="6"/>
      <c r="ED1416" s="6"/>
      <c r="EE1416" s="6"/>
      <c r="EF1416" s="6"/>
      <c r="EG1416" s="6"/>
      <c r="EH1416" s="6"/>
      <c r="EI1416" s="6"/>
      <c r="EJ1416" s="6"/>
      <c r="EK1416" s="6"/>
      <c r="EL1416" s="6"/>
      <c r="EM1416" s="6"/>
      <c r="EN1416" s="6"/>
      <c r="EO1416" s="6"/>
      <c r="EP1416" s="6"/>
      <c r="EQ1416" s="6"/>
      <c r="ER1416" s="6"/>
      <c r="ES1416" s="6"/>
      <c r="ET1416" s="6"/>
      <c r="EU1416" s="6"/>
      <c r="EV1416" s="6"/>
      <c r="EW1416" s="6"/>
      <c r="EX1416" s="6"/>
      <c r="EY1416" s="6"/>
      <c r="EZ1416" s="6"/>
      <c r="FA1416" s="6"/>
      <c r="FB1416" s="6"/>
      <c r="FC1416" s="6"/>
      <c r="FD1416" s="6"/>
      <c r="FE1416" s="6"/>
      <c r="FF1416" s="6"/>
      <c r="FG1416" s="6"/>
      <c r="FH1416" s="6"/>
      <c r="FI1416" s="6"/>
      <c r="FJ1416" s="6"/>
      <c r="FK1416" s="6"/>
      <c r="FL1416" s="6"/>
      <c r="FM1416" s="6"/>
      <c r="FN1416" s="6"/>
      <c r="FO1416" s="6"/>
      <c r="FP1416" s="6"/>
      <c r="FQ1416" s="6"/>
      <c r="FR1416" s="6"/>
      <c r="FS1416" s="6"/>
      <c r="FT1416" s="6"/>
      <c r="FU1416" s="6"/>
      <c r="FV1416" s="6"/>
      <c r="FW1416" s="6"/>
      <c r="FX1416" s="6"/>
      <c r="FY1416" s="6"/>
      <c r="FZ1416" s="6"/>
      <c r="GA1416" s="6"/>
      <c r="GB1416" s="6"/>
      <c r="GC1416" s="6"/>
      <c r="GD1416" s="6"/>
      <c r="GE1416" s="6"/>
      <c r="GF1416" s="6"/>
      <c r="GG1416" s="6"/>
      <c r="GH1416" s="6"/>
      <c r="GI1416" s="6"/>
      <c r="GJ1416" s="6"/>
      <c r="GK1416" s="6"/>
      <c r="GL1416" s="6"/>
      <c r="GM1416" s="6"/>
      <c r="GN1416" s="6"/>
      <c r="GO1416" s="6"/>
      <c r="GP1416" s="6"/>
      <c r="GQ1416" s="6"/>
      <c r="GR1416" s="6"/>
      <c r="GS1416" s="6"/>
      <c r="GT1416" s="6"/>
      <c r="GU1416" s="6"/>
      <c r="GV1416" s="6"/>
      <c r="GW1416" s="6"/>
      <c r="GX1416" s="6"/>
      <c r="GY1416" s="6"/>
      <c r="GZ1416" s="6"/>
    </row>
    <row r="1417" spans="1:208" x14ac:dyDescent="0.15">
      <c r="A1417" s="153">
        <f t="shared" si="397"/>
        <v>44033</v>
      </c>
      <c r="B1417" s="23" t="str">
        <f t="shared" ca="1" si="407"/>
        <v>n.d</v>
      </c>
      <c r="C1417" s="18">
        <f t="shared" si="398"/>
        <v>142000</v>
      </c>
      <c r="D1417" s="17">
        <f ca="1">IF(A1417&lt;$B$1,VLOOKUP(A1417,[1]DI!$A$4:$B$15000,2,FALSE),0)</f>
        <v>0</v>
      </c>
      <c r="E1417" s="18">
        <f t="shared" ca="1" si="392"/>
        <v>1</v>
      </c>
      <c r="F1417" s="18">
        <f ca="1">(TRUNC(PRODUCT($E$12:$E1416),16))</f>
        <v>1.19285434303586</v>
      </c>
      <c r="G1417" s="18">
        <f t="shared" ca="1" si="409"/>
        <v>1.19285434303586</v>
      </c>
      <c r="H1417" s="18">
        <f t="shared" ca="1" si="393"/>
        <v>1</v>
      </c>
      <c r="I1417" s="17">
        <f t="shared" si="399"/>
        <v>0.03</v>
      </c>
      <c r="J1417" s="5">
        <f t="shared" si="400"/>
        <v>43906</v>
      </c>
      <c r="K1417" s="2">
        <f t="shared" si="401"/>
        <v>87</v>
      </c>
      <c r="L1417" s="27">
        <f t="shared" si="402"/>
        <v>87</v>
      </c>
      <c r="M1417" s="14">
        <f t="shared" si="394"/>
        <v>1.0102570710000001</v>
      </c>
      <c r="N1417" s="14">
        <f t="shared" ca="1" si="395"/>
        <v>1.0102570710000001</v>
      </c>
      <c r="O1417" s="27">
        <f t="shared" si="408"/>
        <v>0</v>
      </c>
      <c r="P1417" s="18">
        <f t="shared" ca="1" si="396"/>
        <v>1456.5040819999999</v>
      </c>
      <c r="Q1417" s="3">
        <f t="shared" si="403"/>
        <v>0</v>
      </c>
      <c r="R1417" s="4" t="str">
        <f t="shared" si="404"/>
        <v>A+J=</v>
      </c>
      <c r="S1417" s="5">
        <f t="shared" si="405"/>
        <v>44089</v>
      </c>
      <c r="T1417" s="8">
        <f t="shared" si="406"/>
        <v>0</v>
      </c>
      <c r="U1417" s="7"/>
      <c r="V1417" s="7"/>
      <c r="W1417" s="7"/>
      <c r="X1417" s="8"/>
      <c r="Y1417" s="6"/>
      <c r="Z1417" s="7"/>
      <c r="AA1417" s="8"/>
      <c r="AB1417" s="8"/>
      <c r="AC1417" s="8"/>
      <c r="AD1417" s="7"/>
      <c r="AE1417" s="9"/>
      <c r="AF1417" s="7"/>
      <c r="AG1417" s="7"/>
      <c r="AH1417" s="6"/>
      <c r="AI1417" s="6"/>
      <c r="AJ1417" s="6"/>
      <c r="AK1417" s="6"/>
      <c r="AL1417" s="6"/>
      <c r="AM1417" s="6"/>
      <c r="AN1417" s="6"/>
      <c r="AO1417" s="6"/>
      <c r="AP1417" s="6"/>
      <c r="AQ1417" s="6"/>
      <c r="AR1417" s="6"/>
      <c r="AS1417" s="6"/>
      <c r="AT1417" s="6"/>
      <c r="AU1417" s="6"/>
      <c r="AV1417" s="6"/>
      <c r="AW1417" s="6"/>
      <c r="AX1417" s="6"/>
      <c r="AY1417" s="6"/>
      <c r="AZ1417" s="6"/>
      <c r="BA1417" s="6"/>
      <c r="BB1417" s="6"/>
      <c r="BC1417" s="6"/>
      <c r="BD1417" s="6"/>
      <c r="BE1417" s="6"/>
      <c r="BF1417" s="6"/>
      <c r="BG1417" s="6"/>
      <c r="BH1417" s="6"/>
      <c r="BI1417" s="6"/>
      <c r="BJ1417" s="6"/>
      <c r="BK1417" s="6"/>
      <c r="BL1417" s="6"/>
      <c r="BM1417" s="6"/>
      <c r="BN1417" s="6"/>
      <c r="BO1417" s="6"/>
      <c r="BP1417" s="6"/>
      <c r="BQ1417" s="6"/>
      <c r="BR1417" s="6"/>
      <c r="BS1417" s="6"/>
      <c r="BT1417" s="6"/>
      <c r="BU1417" s="6"/>
      <c r="BV1417" s="6"/>
      <c r="BW1417" s="6"/>
      <c r="BX1417" s="6"/>
      <c r="BY1417" s="6"/>
      <c r="BZ1417" s="6"/>
      <c r="CA1417" s="6"/>
      <c r="CB1417" s="6"/>
      <c r="CC1417" s="6"/>
      <c r="CD1417" s="6"/>
      <c r="CE1417" s="6"/>
      <c r="CF1417" s="6"/>
      <c r="CG1417" s="6"/>
      <c r="CH1417" s="6"/>
      <c r="CI1417" s="6"/>
      <c r="CJ1417" s="6"/>
      <c r="CK1417" s="6"/>
      <c r="CL1417" s="6"/>
      <c r="CM1417" s="6"/>
      <c r="CN1417" s="6"/>
      <c r="CO1417" s="6"/>
      <c r="CP1417" s="6"/>
      <c r="CQ1417" s="6"/>
      <c r="CR1417" s="6"/>
      <c r="CS1417" s="6"/>
      <c r="CT1417" s="6"/>
      <c r="CU1417" s="6"/>
      <c r="CV1417" s="6"/>
      <c r="CW1417" s="6"/>
      <c r="CX1417" s="6"/>
      <c r="CY1417" s="6"/>
      <c r="CZ1417" s="6"/>
      <c r="DA1417" s="6"/>
      <c r="DB1417" s="6"/>
      <c r="DC1417" s="6"/>
      <c r="DD1417" s="6"/>
      <c r="DE1417" s="6"/>
      <c r="DF1417" s="6"/>
      <c r="DG1417" s="6"/>
      <c r="DH1417" s="6"/>
      <c r="DI1417" s="6"/>
      <c r="DJ1417" s="6"/>
      <c r="DK1417" s="6"/>
      <c r="DL1417" s="6"/>
      <c r="DM1417" s="6"/>
      <c r="DN1417" s="6"/>
      <c r="DO1417" s="6"/>
      <c r="DP1417" s="6"/>
      <c r="DQ1417" s="6"/>
      <c r="DR1417" s="6"/>
      <c r="DS1417" s="6"/>
      <c r="DT1417" s="6"/>
      <c r="DU1417" s="6"/>
      <c r="DV1417" s="6"/>
      <c r="DW1417" s="6"/>
      <c r="DX1417" s="6"/>
      <c r="DY1417" s="6"/>
      <c r="DZ1417" s="6"/>
      <c r="EA1417" s="6"/>
      <c r="EB1417" s="6"/>
      <c r="EC1417" s="6"/>
      <c r="ED1417" s="6"/>
      <c r="EE1417" s="6"/>
      <c r="EF1417" s="6"/>
      <c r="EG1417" s="6"/>
      <c r="EH1417" s="6"/>
      <c r="EI1417" s="6"/>
      <c r="EJ1417" s="6"/>
      <c r="EK1417" s="6"/>
      <c r="EL1417" s="6"/>
      <c r="EM1417" s="6"/>
      <c r="EN1417" s="6"/>
      <c r="EO1417" s="6"/>
      <c r="EP1417" s="6"/>
      <c r="EQ1417" s="6"/>
      <c r="ER1417" s="6"/>
      <c r="ES1417" s="6"/>
      <c r="ET1417" s="6"/>
      <c r="EU1417" s="6"/>
      <c r="EV1417" s="6"/>
      <c r="EW1417" s="6"/>
      <c r="EX1417" s="6"/>
      <c r="EY1417" s="6"/>
      <c r="EZ1417" s="6"/>
      <c r="FA1417" s="6"/>
      <c r="FB1417" s="6"/>
      <c r="FC1417" s="6"/>
      <c r="FD1417" s="6"/>
      <c r="FE1417" s="6"/>
      <c r="FF1417" s="6"/>
      <c r="FG1417" s="6"/>
      <c r="FH1417" s="6"/>
      <c r="FI1417" s="6"/>
      <c r="FJ1417" s="6"/>
      <c r="FK1417" s="6"/>
      <c r="FL1417" s="6"/>
      <c r="FM1417" s="6"/>
      <c r="FN1417" s="6"/>
      <c r="FO1417" s="6"/>
      <c r="FP1417" s="6"/>
      <c r="FQ1417" s="6"/>
      <c r="FR1417" s="6"/>
      <c r="FS1417" s="6"/>
      <c r="FT1417" s="6"/>
      <c r="FU1417" s="6"/>
      <c r="FV1417" s="6"/>
      <c r="FW1417" s="6"/>
      <c r="FX1417" s="6"/>
      <c r="FY1417" s="6"/>
      <c r="FZ1417" s="6"/>
      <c r="GA1417" s="6"/>
      <c r="GB1417" s="6"/>
      <c r="GC1417" s="6"/>
      <c r="GD1417" s="6"/>
      <c r="GE1417" s="6"/>
      <c r="GF1417" s="6"/>
      <c r="GG1417" s="6"/>
      <c r="GH1417" s="6"/>
      <c r="GI1417" s="6"/>
      <c r="GJ1417" s="6"/>
      <c r="GK1417" s="6"/>
      <c r="GL1417" s="6"/>
      <c r="GM1417" s="6"/>
      <c r="GN1417" s="6"/>
      <c r="GO1417" s="6"/>
      <c r="GP1417" s="6"/>
      <c r="GQ1417" s="6"/>
      <c r="GR1417" s="6"/>
      <c r="GS1417" s="6"/>
      <c r="GT1417" s="6"/>
      <c r="GU1417" s="6"/>
      <c r="GV1417" s="6"/>
      <c r="GW1417" s="6"/>
      <c r="GX1417" s="6"/>
      <c r="GY1417" s="6"/>
      <c r="GZ1417" s="6"/>
    </row>
    <row r="1418" spans="1:208" x14ac:dyDescent="0.15">
      <c r="A1418" s="153">
        <f t="shared" si="397"/>
        <v>44034</v>
      </c>
      <c r="B1418" s="23" t="str">
        <f t="shared" ca="1" si="407"/>
        <v>n.d</v>
      </c>
      <c r="C1418" s="18">
        <f t="shared" si="398"/>
        <v>142000</v>
      </c>
      <c r="D1418" s="17">
        <f ca="1">IF(A1418&lt;$B$1,VLOOKUP(A1418,[1]DI!$A$4:$B$15000,2,FALSE),0)</f>
        <v>0</v>
      </c>
      <c r="E1418" s="18">
        <f t="shared" ca="1" si="392"/>
        <v>1</v>
      </c>
      <c r="F1418" s="18">
        <f ca="1">(TRUNC(PRODUCT($E$12:$E1417),16))</f>
        <v>1.19285434303586</v>
      </c>
      <c r="G1418" s="18">
        <f t="shared" ca="1" si="409"/>
        <v>1.19285434303586</v>
      </c>
      <c r="H1418" s="18">
        <f t="shared" ca="1" si="393"/>
        <v>1</v>
      </c>
      <c r="I1418" s="17">
        <f t="shared" si="399"/>
        <v>0.03</v>
      </c>
      <c r="J1418" s="5">
        <f t="shared" si="400"/>
        <v>43906</v>
      </c>
      <c r="K1418" s="2">
        <f t="shared" si="401"/>
        <v>88</v>
      </c>
      <c r="L1418" s="27">
        <f t="shared" si="402"/>
        <v>88</v>
      </c>
      <c r="M1418" s="14">
        <f t="shared" si="394"/>
        <v>1.0103755780000001</v>
      </c>
      <c r="N1418" s="14">
        <f t="shared" ca="1" si="395"/>
        <v>1.0103755780000001</v>
      </c>
      <c r="O1418" s="27">
        <f t="shared" si="408"/>
        <v>0</v>
      </c>
      <c r="P1418" s="18">
        <f t="shared" ca="1" si="396"/>
        <v>1473.3320759999999</v>
      </c>
      <c r="Q1418" s="3">
        <f t="shared" si="403"/>
        <v>0</v>
      </c>
      <c r="R1418" s="4" t="str">
        <f t="shared" si="404"/>
        <v>A+J=</v>
      </c>
      <c r="S1418" s="5">
        <f t="shared" si="405"/>
        <v>44089</v>
      </c>
      <c r="T1418" s="8">
        <f t="shared" si="406"/>
        <v>0</v>
      </c>
      <c r="U1418" s="7"/>
      <c r="V1418" s="7"/>
      <c r="W1418" s="7"/>
      <c r="X1418" s="8"/>
      <c r="Y1418" s="6"/>
      <c r="Z1418" s="7"/>
      <c r="AA1418" s="8"/>
      <c r="AB1418" s="8"/>
      <c r="AC1418" s="8"/>
      <c r="AD1418" s="7"/>
      <c r="AE1418" s="9"/>
      <c r="AF1418" s="7"/>
      <c r="AG1418" s="7"/>
      <c r="AH1418" s="6"/>
      <c r="AI1418" s="6"/>
      <c r="AJ1418" s="6"/>
      <c r="AK1418" s="6"/>
      <c r="AL1418" s="6"/>
      <c r="AM1418" s="6"/>
      <c r="AN1418" s="6"/>
      <c r="AO1418" s="6"/>
      <c r="AP1418" s="6"/>
      <c r="AQ1418" s="6"/>
      <c r="AR1418" s="6"/>
      <c r="AS1418" s="6"/>
      <c r="AT1418" s="6"/>
      <c r="AU1418" s="6"/>
      <c r="AV1418" s="6"/>
      <c r="AW1418" s="6"/>
      <c r="AX1418" s="6"/>
      <c r="AY1418" s="6"/>
      <c r="AZ1418" s="6"/>
      <c r="BA1418" s="6"/>
      <c r="BB1418" s="6"/>
      <c r="BC1418" s="6"/>
      <c r="BD1418" s="6"/>
      <c r="BE1418" s="6"/>
      <c r="BF1418" s="6"/>
      <c r="BG1418" s="6"/>
      <c r="BH1418" s="6"/>
      <c r="BI1418" s="6"/>
      <c r="BJ1418" s="6"/>
      <c r="BK1418" s="6"/>
      <c r="BL1418" s="6"/>
      <c r="BM1418" s="6"/>
      <c r="BN1418" s="6"/>
      <c r="BO1418" s="6"/>
      <c r="BP1418" s="6"/>
      <c r="BQ1418" s="6"/>
      <c r="BR1418" s="6"/>
      <c r="BS1418" s="6"/>
      <c r="BT1418" s="6"/>
      <c r="BU1418" s="6"/>
      <c r="BV1418" s="6"/>
      <c r="BW1418" s="6"/>
      <c r="BX1418" s="6"/>
      <c r="BY1418" s="6"/>
      <c r="BZ1418" s="6"/>
      <c r="CA1418" s="6"/>
      <c r="CB1418" s="6"/>
      <c r="CC1418" s="6"/>
      <c r="CD1418" s="6"/>
      <c r="CE1418" s="6"/>
      <c r="CF1418" s="6"/>
      <c r="CG1418" s="6"/>
      <c r="CH1418" s="6"/>
      <c r="CI1418" s="6"/>
      <c r="CJ1418" s="6"/>
      <c r="CK1418" s="6"/>
      <c r="CL1418" s="6"/>
      <c r="CM1418" s="6"/>
      <c r="CN1418" s="6"/>
      <c r="CO1418" s="6"/>
      <c r="CP1418" s="6"/>
      <c r="CQ1418" s="6"/>
      <c r="CR1418" s="6"/>
      <c r="CS1418" s="6"/>
      <c r="CT1418" s="6"/>
      <c r="CU1418" s="6"/>
      <c r="CV1418" s="6"/>
      <c r="CW1418" s="6"/>
      <c r="CX1418" s="6"/>
      <c r="CY1418" s="6"/>
      <c r="CZ1418" s="6"/>
      <c r="DA1418" s="6"/>
      <c r="DB1418" s="6"/>
      <c r="DC1418" s="6"/>
      <c r="DD1418" s="6"/>
      <c r="DE1418" s="6"/>
      <c r="DF1418" s="6"/>
      <c r="DG1418" s="6"/>
      <c r="DH1418" s="6"/>
      <c r="DI1418" s="6"/>
      <c r="DJ1418" s="6"/>
      <c r="DK1418" s="6"/>
      <c r="DL1418" s="6"/>
      <c r="DM1418" s="6"/>
      <c r="DN1418" s="6"/>
      <c r="DO1418" s="6"/>
      <c r="DP1418" s="6"/>
      <c r="DQ1418" s="6"/>
      <c r="DR1418" s="6"/>
      <c r="DS1418" s="6"/>
      <c r="DT1418" s="6"/>
      <c r="DU1418" s="6"/>
      <c r="DV1418" s="6"/>
      <c r="DW1418" s="6"/>
      <c r="DX1418" s="6"/>
      <c r="DY1418" s="6"/>
      <c r="DZ1418" s="6"/>
      <c r="EA1418" s="6"/>
      <c r="EB1418" s="6"/>
      <c r="EC1418" s="6"/>
      <c r="ED1418" s="6"/>
      <c r="EE1418" s="6"/>
      <c r="EF1418" s="6"/>
      <c r="EG1418" s="6"/>
      <c r="EH1418" s="6"/>
      <c r="EI1418" s="6"/>
      <c r="EJ1418" s="6"/>
      <c r="EK1418" s="6"/>
      <c r="EL1418" s="6"/>
      <c r="EM1418" s="6"/>
      <c r="EN1418" s="6"/>
      <c r="EO1418" s="6"/>
      <c r="EP1418" s="6"/>
      <c r="EQ1418" s="6"/>
      <c r="ER1418" s="6"/>
      <c r="ES1418" s="6"/>
      <c r="ET1418" s="6"/>
      <c r="EU1418" s="6"/>
      <c r="EV1418" s="6"/>
      <c r="EW1418" s="6"/>
      <c r="EX1418" s="6"/>
      <c r="EY1418" s="6"/>
      <c r="EZ1418" s="6"/>
      <c r="FA1418" s="6"/>
      <c r="FB1418" s="6"/>
      <c r="FC1418" s="6"/>
      <c r="FD1418" s="6"/>
      <c r="FE1418" s="6"/>
      <c r="FF1418" s="6"/>
      <c r="FG1418" s="6"/>
      <c r="FH1418" s="6"/>
      <c r="FI1418" s="6"/>
      <c r="FJ1418" s="6"/>
      <c r="FK1418" s="6"/>
      <c r="FL1418" s="6"/>
      <c r="FM1418" s="6"/>
      <c r="FN1418" s="6"/>
      <c r="FO1418" s="6"/>
      <c r="FP1418" s="6"/>
      <c r="FQ1418" s="6"/>
      <c r="FR1418" s="6"/>
      <c r="FS1418" s="6"/>
      <c r="FT1418" s="6"/>
      <c r="FU1418" s="6"/>
      <c r="FV1418" s="6"/>
      <c r="FW1418" s="6"/>
      <c r="FX1418" s="6"/>
      <c r="FY1418" s="6"/>
      <c r="FZ1418" s="6"/>
      <c r="GA1418" s="6"/>
      <c r="GB1418" s="6"/>
      <c r="GC1418" s="6"/>
      <c r="GD1418" s="6"/>
      <c r="GE1418" s="6"/>
      <c r="GF1418" s="6"/>
      <c r="GG1418" s="6"/>
      <c r="GH1418" s="6"/>
      <c r="GI1418" s="6"/>
      <c r="GJ1418" s="6"/>
      <c r="GK1418" s="6"/>
      <c r="GL1418" s="6"/>
      <c r="GM1418" s="6"/>
      <c r="GN1418" s="6"/>
      <c r="GO1418" s="6"/>
      <c r="GP1418" s="6"/>
      <c r="GQ1418" s="6"/>
      <c r="GR1418" s="6"/>
      <c r="GS1418" s="6"/>
      <c r="GT1418" s="6"/>
      <c r="GU1418" s="6"/>
      <c r="GV1418" s="6"/>
      <c r="GW1418" s="6"/>
      <c r="GX1418" s="6"/>
      <c r="GY1418" s="6"/>
      <c r="GZ1418" s="6"/>
    </row>
    <row r="1419" spans="1:208" x14ac:dyDescent="0.15">
      <c r="A1419" s="153">
        <f t="shared" si="397"/>
        <v>44035</v>
      </c>
      <c r="B1419" s="23" t="str">
        <f t="shared" ca="1" si="407"/>
        <v>n.d</v>
      </c>
      <c r="C1419" s="18">
        <f t="shared" si="398"/>
        <v>142000</v>
      </c>
      <c r="D1419" s="17">
        <f ca="1">IF(A1419&lt;$B$1,VLOOKUP(A1419,[1]DI!$A$4:$B$15000,2,FALSE),0)</f>
        <v>0</v>
      </c>
      <c r="E1419" s="18">
        <f t="shared" ca="1" si="392"/>
        <v>1</v>
      </c>
      <c r="F1419" s="18">
        <f ca="1">(TRUNC(PRODUCT($E$12:$E1418),16))</f>
        <v>1.19285434303586</v>
      </c>
      <c r="G1419" s="18">
        <f t="shared" ca="1" si="409"/>
        <v>1.19285434303586</v>
      </c>
      <c r="H1419" s="18">
        <f t="shared" ca="1" si="393"/>
        <v>1</v>
      </c>
      <c r="I1419" s="17">
        <f t="shared" si="399"/>
        <v>0.03</v>
      </c>
      <c r="J1419" s="5">
        <f t="shared" si="400"/>
        <v>43906</v>
      </c>
      <c r="K1419" s="2">
        <f t="shared" si="401"/>
        <v>89</v>
      </c>
      <c r="L1419" s="27">
        <f t="shared" si="402"/>
        <v>89</v>
      </c>
      <c r="M1419" s="14">
        <f t="shared" si="394"/>
        <v>1.010494099</v>
      </c>
      <c r="N1419" s="14">
        <f t="shared" ca="1" si="395"/>
        <v>1.010494099</v>
      </c>
      <c r="O1419" s="27">
        <f t="shared" si="408"/>
        <v>0</v>
      </c>
      <c r="P1419" s="18">
        <f t="shared" ca="1" si="396"/>
        <v>1490.1620579999999</v>
      </c>
      <c r="Q1419" s="3">
        <f t="shared" si="403"/>
        <v>0</v>
      </c>
      <c r="R1419" s="4" t="str">
        <f t="shared" si="404"/>
        <v>A+J=</v>
      </c>
      <c r="S1419" s="5">
        <f t="shared" si="405"/>
        <v>44089</v>
      </c>
      <c r="T1419" s="8">
        <f t="shared" si="406"/>
        <v>0</v>
      </c>
      <c r="U1419" s="7"/>
      <c r="V1419" s="7"/>
      <c r="W1419" s="7"/>
      <c r="X1419" s="8"/>
      <c r="Y1419" s="6"/>
      <c r="Z1419" s="7"/>
      <c r="AA1419" s="8"/>
      <c r="AB1419" s="8"/>
      <c r="AC1419" s="8"/>
      <c r="AD1419" s="7"/>
      <c r="AE1419" s="9"/>
      <c r="AF1419" s="7"/>
      <c r="AG1419" s="7"/>
      <c r="AH1419" s="6"/>
      <c r="AI1419" s="6"/>
      <c r="AJ1419" s="6"/>
      <c r="AK1419" s="6"/>
      <c r="AL1419" s="6"/>
      <c r="AM1419" s="6"/>
      <c r="AN1419" s="6"/>
      <c r="AO1419" s="6"/>
      <c r="AP1419" s="6"/>
      <c r="AQ1419" s="6"/>
      <c r="AR1419" s="6"/>
      <c r="AS1419" s="6"/>
      <c r="AT1419" s="6"/>
      <c r="AU1419" s="6"/>
      <c r="AV1419" s="6"/>
      <c r="AW1419" s="6"/>
      <c r="AX1419" s="6"/>
      <c r="AY1419" s="6"/>
      <c r="AZ1419" s="6"/>
      <c r="BA1419" s="6"/>
      <c r="BB1419" s="6"/>
      <c r="BC1419" s="6"/>
      <c r="BD1419" s="6"/>
      <c r="BE1419" s="6"/>
      <c r="BF1419" s="6"/>
      <c r="BG1419" s="6"/>
      <c r="BH1419" s="6"/>
      <c r="BI1419" s="6"/>
      <c r="BJ1419" s="6"/>
      <c r="BK1419" s="6"/>
      <c r="BL1419" s="6"/>
      <c r="BM1419" s="6"/>
      <c r="BN1419" s="6"/>
      <c r="BO1419" s="6"/>
      <c r="BP1419" s="6"/>
      <c r="BQ1419" s="6"/>
      <c r="BR1419" s="6"/>
      <c r="BS1419" s="6"/>
      <c r="BT1419" s="6"/>
      <c r="BU1419" s="6"/>
      <c r="BV1419" s="6"/>
      <c r="BW1419" s="6"/>
      <c r="BX1419" s="6"/>
      <c r="BY1419" s="6"/>
      <c r="BZ1419" s="6"/>
      <c r="CA1419" s="6"/>
      <c r="CB1419" s="6"/>
      <c r="CC1419" s="6"/>
      <c r="CD1419" s="6"/>
      <c r="CE1419" s="6"/>
      <c r="CF1419" s="6"/>
      <c r="CG1419" s="6"/>
      <c r="CH1419" s="6"/>
      <c r="CI1419" s="6"/>
      <c r="CJ1419" s="6"/>
      <c r="CK1419" s="6"/>
      <c r="CL1419" s="6"/>
      <c r="CM1419" s="6"/>
      <c r="CN1419" s="6"/>
      <c r="CO1419" s="6"/>
      <c r="CP1419" s="6"/>
      <c r="CQ1419" s="6"/>
      <c r="CR1419" s="6"/>
      <c r="CS1419" s="6"/>
      <c r="CT1419" s="6"/>
      <c r="CU1419" s="6"/>
      <c r="CV1419" s="6"/>
      <c r="CW1419" s="6"/>
      <c r="CX1419" s="6"/>
      <c r="CY1419" s="6"/>
      <c r="CZ1419" s="6"/>
      <c r="DA1419" s="6"/>
      <c r="DB1419" s="6"/>
      <c r="DC1419" s="6"/>
      <c r="DD1419" s="6"/>
      <c r="DE1419" s="6"/>
      <c r="DF1419" s="6"/>
      <c r="DG1419" s="6"/>
      <c r="DH1419" s="6"/>
      <c r="DI1419" s="6"/>
      <c r="DJ1419" s="6"/>
      <c r="DK1419" s="6"/>
      <c r="DL1419" s="6"/>
      <c r="DM1419" s="6"/>
      <c r="DN1419" s="6"/>
      <c r="DO1419" s="6"/>
      <c r="DP1419" s="6"/>
      <c r="DQ1419" s="6"/>
      <c r="DR1419" s="6"/>
      <c r="DS1419" s="6"/>
      <c r="DT1419" s="6"/>
      <c r="DU1419" s="6"/>
      <c r="DV1419" s="6"/>
      <c r="DW1419" s="6"/>
      <c r="DX1419" s="6"/>
      <c r="DY1419" s="6"/>
      <c r="DZ1419" s="6"/>
      <c r="EA1419" s="6"/>
      <c r="EB1419" s="6"/>
      <c r="EC1419" s="6"/>
      <c r="ED1419" s="6"/>
      <c r="EE1419" s="6"/>
      <c r="EF1419" s="6"/>
      <c r="EG1419" s="6"/>
      <c r="EH1419" s="6"/>
      <c r="EI1419" s="6"/>
      <c r="EJ1419" s="6"/>
      <c r="EK1419" s="6"/>
      <c r="EL1419" s="6"/>
      <c r="EM1419" s="6"/>
      <c r="EN1419" s="6"/>
      <c r="EO1419" s="6"/>
      <c r="EP1419" s="6"/>
      <c r="EQ1419" s="6"/>
      <c r="ER1419" s="6"/>
      <c r="ES1419" s="6"/>
      <c r="ET1419" s="6"/>
      <c r="EU1419" s="6"/>
      <c r="EV1419" s="6"/>
      <c r="EW1419" s="6"/>
      <c r="EX1419" s="6"/>
      <c r="EY1419" s="6"/>
      <c r="EZ1419" s="6"/>
      <c r="FA1419" s="6"/>
      <c r="FB1419" s="6"/>
      <c r="FC1419" s="6"/>
      <c r="FD1419" s="6"/>
      <c r="FE1419" s="6"/>
      <c r="FF1419" s="6"/>
      <c r="FG1419" s="6"/>
      <c r="FH1419" s="6"/>
      <c r="FI1419" s="6"/>
      <c r="FJ1419" s="6"/>
      <c r="FK1419" s="6"/>
      <c r="FL1419" s="6"/>
      <c r="FM1419" s="6"/>
      <c r="FN1419" s="6"/>
      <c r="FO1419" s="6"/>
      <c r="FP1419" s="6"/>
      <c r="FQ1419" s="6"/>
      <c r="FR1419" s="6"/>
      <c r="FS1419" s="6"/>
      <c r="FT1419" s="6"/>
      <c r="FU1419" s="6"/>
      <c r="FV1419" s="6"/>
      <c r="FW1419" s="6"/>
      <c r="FX1419" s="6"/>
      <c r="FY1419" s="6"/>
      <c r="FZ1419" s="6"/>
      <c r="GA1419" s="6"/>
      <c r="GB1419" s="6"/>
      <c r="GC1419" s="6"/>
      <c r="GD1419" s="6"/>
      <c r="GE1419" s="6"/>
      <c r="GF1419" s="6"/>
      <c r="GG1419" s="6"/>
      <c r="GH1419" s="6"/>
      <c r="GI1419" s="6"/>
      <c r="GJ1419" s="6"/>
      <c r="GK1419" s="6"/>
      <c r="GL1419" s="6"/>
      <c r="GM1419" s="6"/>
      <c r="GN1419" s="6"/>
      <c r="GO1419" s="6"/>
      <c r="GP1419" s="6"/>
      <c r="GQ1419" s="6"/>
      <c r="GR1419" s="6"/>
      <c r="GS1419" s="6"/>
      <c r="GT1419" s="6"/>
      <c r="GU1419" s="6"/>
      <c r="GV1419" s="6"/>
      <c r="GW1419" s="6"/>
      <c r="GX1419" s="6"/>
      <c r="GY1419" s="6"/>
      <c r="GZ1419" s="6"/>
    </row>
    <row r="1420" spans="1:208" x14ac:dyDescent="0.15">
      <c r="A1420" s="153">
        <f t="shared" si="397"/>
        <v>44036</v>
      </c>
      <c r="B1420" s="23" t="str">
        <f t="shared" ca="1" si="407"/>
        <v>n.d</v>
      </c>
      <c r="C1420" s="18">
        <f t="shared" si="398"/>
        <v>142000</v>
      </c>
      <c r="D1420" s="17">
        <f ca="1">IF(A1420&lt;$B$1,VLOOKUP(A1420,[1]DI!$A$4:$B$15000,2,FALSE),0)</f>
        <v>0</v>
      </c>
      <c r="E1420" s="18">
        <f t="shared" ref="E1420:E1473" ca="1" si="410">IF(A1420&lt;A$10,1,ROUND(((1+D1420)^(1/252)),8))</f>
        <v>1</v>
      </c>
      <c r="F1420" s="18">
        <f ca="1">(TRUNC(PRODUCT($E$12:$E1419),16))</f>
        <v>1.19285434303586</v>
      </c>
      <c r="G1420" s="18">
        <f t="shared" ca="1" si="409"/>
        <v>1.19285434303586</v>
      </c>
      <c r="H1420" s="18">
        <f t="shared" ref="H1420:H1473" ca="1" si="411">ROUND(F1420/G1420,8)</f>
        <v>1</v>
      </c>
      <c r="I1420" s="17">
        <f t="shared" si="399"/>
        <v>0.03</v>
      </c>
      <c r="J1420" s="5">
        <f t="shared" si="400"/>
        <v>43906</v>
      </c>
      <c r="K1420" s="2">
        <f t="shared" si="401"/>
        <v>90</v>
      </c>
      <c r="L1420" s="27">
        <f t="shared" si="402"/>
        <v>90</v>
      </c>
      <c r="M1420" s="14">
        <f t="shared" ref="M1420:M1473" si="412">ROUND((I1420+1)^(L1420/252),9)</f>
        <v>1.0106126339999999</v>
      </c>
      <c r="N1420" s="14">
        <f t="shared" ref="N1420:N1473" ca="1" si="413">ROUND(H1420*M1420,9)</f>
        <v>1.0106126339999999</v>
      </c>
      <c r="O1420" s="27">
        <f t="shared" si="408"/>
        <v>0</v>
      </c>
      <c r="P1420" s="18">
        <f t="shared" ref="P1420:P1473" ca="1" si="414">TRUNC(((N1420-1)*C1420),8)</f>
        <v>1506.9940279899999</v>
      </c>
      <c r="Q1420" s="3">
        <f t="shared" si="403"/>
        <v>0</v>
      </c>
      <c r="R1420" s="4" t="str">
        <f t="shared" si="404"/>
        <v>A+J=</v>
      </c>
      <c r="S1420" s="5">
        <f t="shared" si="405"/>
        <v>44089</v>
      </c>
      <c r="T1420" s="8">
        <f t="shared" si="406"/>
        <v>0</v>
      </c>
      <c r="U1420" s="7"/>
      <c r="V1420" s="7"/>
      <c r="W1420" s="7"/>
      <c r="X1420" s="8"/>
      <c r="Y1420" s="6"/>
      <c r="Z1420" s="7"/>
      <c r="AA1420" s="8"/>
      <c r="AB1420" s="8"/>
      <c r="AC1420" s="8"/>
      <c r="AD1420" s="7"/>
      <c r="AE1420" s="9"/>
      <c r="AF1420" s="7"/>
      <c r="AG1420" s="7"/>
      <c r="AH1420" s="6"/>
      <c r="AI1420" s="6"/>
      <c r="AJ1420" s="6"/>
      <c r="AK1420" s="6"/>
      <c r="AL1420" s="6"/>
      <c r="AM1420" s="6"/>
      <c r="AN1420" s="6"/>
      <c r="AO1420" s="6"/>
      <c r="AP1420" s="6"/>
      <c r="AQ1420" s="6"/>
      <c r="AR1420" s="6"/>
      <c r="AS1420" s="6"/>
      <c r="AT1420" s="6"/>
      <c r="AU1420" s="6"/>
      <c r="AV1420" s="6"/>
      <c r="AW1420" s="6"/>
      <c r="AX1420" s="6"/>
      <c r="AY1420" s="6"/>
      <c r="AZ1420" s="6"/>
      <c r="BA1420" s="6"/>
      <c r="BB1420" s="6"/>
      <c r="BC1420" s="6"/>
      <c r="BD1420" s="6"/>
      <c r="BE1420" s="6"/>
      <c r="BF1420" s="6"/>
      <c r="BG1420" s="6"/>
      <c r="BH1420" s="6"/>
      <c r="BI1420" s="6"/>
      <c r="BJ1420" s="6"/>
      <c r="BK1420" s="6"/>
      <c r="BL1420" s="6"/>
      <c r="BM1420" s="6"/>
      <c r="BN1420" s="6"/>
      <c r="BO1420" s="6"/>
      <c r="BP1420" s="6"/>
      <c r="BQ1420" s="6"/>
      <c r="BR1420" s="6"/>
      <c r="BS1420" s="6"/>
      <c r="BT1420" s="6"/>
      <c r="BU1420" s="6"/>
      <c r="BV1420" s="6"/>
      <c r="BW1420" s="6"/>
      <c r="BX1420" s="6"/>
      <c r="BY1420" s="6"/>
      <c r="BZ1420" s="6"/>
      <c r="CA1420" s="6"/>
      <c r="CB1420" s="6"/>
      <c r="CC1420" s="6"/>
      <c r="CD1420" s="6"/>
      <c r="CE1420" s="6"/>
      <c r="CF1420" s="6"/>
      <c r="CG1420" s="6"/>
      <c r="CH1420" s="6"/>
      <c r="CI1420" s="6"/>
      <c r="CJ1420" s="6"/>
      <c r="CK1420" s="6"/>
      <c r="CL1420" s="6"/>
      <c r="CM1420" s="6"/>
      <c r="CN1420" s="6"/>
      <c r="CO1420" s="6"/>
      <c r="CP1420" s="6"/>
      <c r="CQ1420" s="6"/>
      <c r="CR1420" s="6"/>
      <c r="CS1420" s="6"/>
      <c r="CT1420" s="6"/>
      <c r="CU1420" s="6"/>
      <c r="CV1420" s="6"/>
      <c r="CW1420" s="6"/>
      <c r="CX1420" s="6"/>
      <c r="CY1420" s="6"/>
      <c r="CZ1420" s="6"/>
      <c r="DA1420" s="6"/>
      <c r="DB1420" s="6"/>
      <c r="DC1420" s="6"/>
      <c r="DD1420" s="6"/>
      <c r="DE1420" s="6"/>
      <c r="DF1420" s="6"/>
      <c r="DG1420" s="6"/>
      <c r="DH1420" s="6"/>
      <c r="DI1420" s="6"/>
      <c r="DJ1420" s="6"/>
      <c r="DK1420" s="6"/>
      <c r="DL1420" s="6"/>
      <c r="DM1420" s="6"/>
      <c r="DN1420" s="6"/>
      <c r="DO1420" s="6"/>
      <c r="DP1420" s="6"/>
      <c r="DQ1420" s="6"/>
      <c r="DR1420" s="6"/>
      <c r="DS1420" s="6"/>
      <c r="DT1420" s="6"/>
      <c r="DU1420" s="6"/>
      <c r="DV1420" s="6"/>
      <c r="DW1420" s="6"/>
      <c r="DX1420" s="6"/>
      <c r="DY1420" s="6"/>
      <c r="DZ1420" s="6"/>
      <c r="EA1420" s="6"/>
      <c r="EB1420" s="6"/>
      <c r="EC1420" s="6"/>
      <c r="ED1420" s="6"/>
      <c r="EE1420" s="6"/>
      <c r="EF1420" s="6"/>
      <c r="EG1420" s="6"/>
      <c r="EH1420" s="6"/>
      <c r="EI1420" s="6"/>
      <c r="EJ1420" s="6"/>
      <c r="EK1420" s="6"/>
      <c r="EL1420" s="6"/>
      <c r="EM1420" s="6"/>
      <c r="EN1420" s="6"/>
      <c r="EO1420" s="6"/>
      <c r="EP1420" s="6"/>
      <c r="EQ1420" s="6"/>
      <c r="ER1420" s="6"/>
      <c r="ES1420" s="6"/>
      <c r="ET1420" s="6"/>
      <c r="EU1420" s="6"/>
      <c r="EV1420" s="6"/>
      <c r="EW1420" s="6"/>
      <c r="EX1420" s="6"/>
      <c r="EY1420" s="6"/>
      <c r="EZ1420" s="6"/>
      <c r="FA1420" s="6"/>
      <c r="FB1420" s="6"/>
      <c r="FC1420" s="6"/>
      <c r="FD1420" s="6"/>
      <c r="FE1420" s="6"/>
      <c r="FF1420" s="6"/>
      <c r="FG1420" s="6"/>
      <c r="FH1420" s="6"/>
      <c r="FI1420" s="6"/>
      <c r="FJ1420" s="6"/>
      <c r="FK1420" s="6"/>
      <c r="FL1420" s="6"/>
      <c r="FM1420" s="6"/>
      <c r="FN1420" s="6"/>
      <c r="FO1420" s="6"/>
      <c r="FP1420" s="6"/>
      <c r="FQ1420" s="6"/>
      <c r="FR1420" s="6"/>
      <c r="FS1420" s="6"/>
      <c r="FT1420" s="6"/>
      <c r="FU1420" s="6"/>
      <c r="FV1420" s="6"/>
      <c r="FW1420" s="6"/>
      <c r="FX1420" s="6"/>
      <c r="FY1420" s="6"/>
      <c r="FZ1420" s="6"/>
      <c r="GA1420" s="6"/>
      <c r="GB1420" s="6"/>
      <c r="GC1420" s="6"/>
      <c r="GD1420" s="6"/>
      <c r="GE1420" s="6"/>
      <c r="GF1420" s="6"/>
      <c r="GG1420" s="6"/>
      <c r="GH1420" s="6"/>
      <c r="GI1420" s="6"/>
      <c r="GJ1420" s="6"/>
      <c r="GK1420" s="6"/>
      <c r="GL1420" s="6"/>
      <c r="GM1420" s="6"/>
      <c r="GN1420" s="6"/>
      <c r="GO1420" s="6"/>
      <c r="GP1420" s="6"/>
      <c r="GQ1420" s="6"/>
      <c r="GR1420" s="6"/>
      <c r="GS1420" s="6"/>
      <c r="GT1420" s="6"/>
      <c r="GU1420" s="6"/>
      <c r="GV1420" s="6"/>
      <c r="GW1420" s="6"/>
      <c r="GX1420" s="6"/>
      <c r="GY1420" s="6"/>
      <c r="GZ1420" s="6"/>
    </row>
    <row r="1421" spans="1:208" x14ac:dyDescent="0.15">
      <c r="A1421" s="153">
        <f t="shared" ref="A1421:A1473" si="415">(A1420+1)</f>
        <v>44037</v>
      </c>
      <c r="B1421" s="23" t="str">
        <f t="shared" ca="1" si="407"/>
        <v>n.d</v>
      </c>
      <c r="C1421" s="18">
        <f t="shared" ref="C1421:C1473" si="416">(C1420-Q1420)</f>
        <v>142000</v>
      </c>
      <c r="D1421" s="17">
        <f ca="1">IF(A1421&lt;$B$1,VLOOKUP(A1421,[1]DI!$A$4:$B$15000,2,FALSE),0)</f>
        <v>0</v>
      </c>
      <c r="E1421" s="18">
        <f t="shared" ca="1" si="410"/>
        <v>1</v>
      </c>
      <c r="F1421" s="18">
        <f ca="1">(TRUNC(PRODUCT($E$12:$E1420),16))</f>
        <v>1.19285434303586</v>
      </c>
      <c r="G1421" s="18">
        <f t="shared" ca="1" si="409"/>
        <v>1.19285434303586</v>
      </c>
      <c r="H1421" s="18">
        <f t="shared" ca="1" si="411"/>
        <v>1</v>
      </c>
      <c r="I1421" s="17">
        <f t="shared" ref="I1421:I1473" si="417">I1420</f>
        <v>0.03</v>
      </c>
      <c r="J1421" s="5">
        <f t="shared" ref="J1421:J1473" si="418">IF(O1420&gt;0,VLOOKUP(O1420,V$12:AF$48,2),J1420)</f>
        <v>43906</v>
      </c>
      <c r="K1421" s="2">
        <f t="shared" ref="K1421:K1473" si="419">IF(A1421&gt;J1421,IF(NETWORKDAYS(J1421,A1421,$V$52:$V$436)-1=0,1,NETWORKDAYS(J1421,A1421,$V$52:$V$436)-1),0)</f>
        <v>90</v>
      </c>
      <c r="L1421" s="27">
        <f t="shared" ref="L1421:L1473" si="420">IF(AND(K1421=1,K1420=1),1,IF(K1421&gt;0,IF(K1421=K1420,K1421+1,K1421),0))</f>
        <v>91</v>
      </c>
      <c r="M1421" s="14">
        <f t="shared" si="412"/>
        <v>1.010731182</v>
      </c>
      <c r="N1421" s="14">
        <f t="shared" ca="1" si="413"/>
        <v>1.010731182</v>
      </c>
      <c r="O1421" s="27">
        <f t="shared" si="408"/>
        <v>0</v>
      </c>
      <c r="P1421" s="18">
        <f t="shared" ca="1" si="414"/>
        <v>1523.8278439999999</v>
      </c>
      <c r="Q1421" s="3">
        <f t="shared" ref="Q1421:Q1473" si="421">IF(O1421&gt;0,VLOOKUP(O1421,$V$12:$AA$48,6),0)</f>
        <v>0</v>
      </c>
      <c r="R1421" s="4" t="str">
        <f t="shared" ref="R1421:R1473" si="422">IF(O1420&gt;0,VLOOKUP(O1420,V$12:AF$48,10),R1420)</f>
        <v>A+J=</v>
      </c>
      <c r="S1421" s="5">
        <f t="shared" ref="S1421:S1473" si="423">IF(O1420&gt;0,VLOOKUP(O1420,V$12:AF$48,11),S1420)</f>
        <v>44089</v>
      </c>
      <c r="T1421" s="8">
        <f t="shared" ref="T1421:T1473" si="424">IF(O1421&gt;0,(P1421+Q1421)*T$10,0)</f>
        <v>0</v>
      </c>
      <c r="U1421" s="7"/>
      <c r="V1421" s="7"/>
      <c r="W1421" s="7"/>
      <c r="X1421" s="8"/>
      <c r="Y1421" s="6"/>
      <c r="Z1421" s="7"/>
      <c r="AA1421" s="8"/>
      <c r="AB1421" s="8"/>
      <c r="AC1421" s="8"/>
      <c r="AD1421" s="7"/>
      <c r="AE1421" s="9"/>
      <c r="AF1421" s="7"/>
      <c r="AG1421" s="7"/>
      <c r="AH1421" s="6"/>
      <c r="AI1421" s="6"/>
      <c r="AJ1421" s="6"/>
      <c r="AK1421" s="6"/>
      <c r="AL1421" s="6"/>
      <c r="AM1421" s="6"/>
      <c r="AN1421" s="6"/>
      <c r="AO1421" s="6"/>
      <c r="AP1421" s="6"/>
      <c r="AQ1421" s="6"/>
      <c r="AR1421" s="6"/>
      <c r="AS1421" s="6"/>
      <c r="AT1421" s="6"/>
      <c r="AU1421" s="6"/>
      <c r="AV1421" s="6"/>
      <c r="AW1421" s="6"/>
      <c r="AX1421" s="6"/>
      <c r="AY1421" s="6"/>
      <c r="AZ1421" s="6"/>
      <c r="BA1421" s="6"/>
      <c r="BB1421" s="6"/>
      <c r="BC1421" s="6"/>
      <c r="BD1421" s="6"/>
      <c r="BE1421" s="6"/>
      <c r="BF1421" s="6"/>
      <c r="BG1421" s="6"/>
      <c r="BH1421" s="6"/>
      <c r="BI1421" s="6"/>
      <c r="BJ1421" s="6"/>
      <c r="BK1421" s="6"/>
      <c r="BL1421" s="6"/>
      <c r="BM1421" s="6"/>
      <c r="BN1421" s="6"/>
      <c r="BO1421" s="6"/>
      <c r="BP1421" s="6"/>
      <c r="BQ1421" s="6"/>
      <c r="BR1421" s="6"/>
      <c r="BS1421" s="6"/>
      <c r="BT1421" s="6"/>
      <c r="BU1421" s="6"/>
      <c r="BV1421" s="6"/>
      <c r="BW1421" s="6"/>
      <c r="BX1421" s="6"/>
      <c r="BY1421" s="6"/>
      <c r="BZ1421" s="6"/>
      <c r="CA1421" s="6"/>
      <c r="CB1421" s="6"/>
      <c r="CC1421" s="6"/>
      <c r="CD1421" s="6"/>
      <c r="CE1421" s="6"/>
      <c r="CF1421" s="6"/>
      <c r="CG1421" s="6"/>
      <c r="CH1421" s="6"/>
      <c r="CI1421" s="6"/>
      <c r="CJ1421" s="6"/>
      <c r="CK1421" s="6"/>
      <c r="CL1421" s="6"/>
      <c r="CM1421" s="6"/>
      <c r="CN1421" s="6"/>
      <c r="CO1421" s="6"/>
      <c r="CP1421" s="6"/>
      <c r="CQ1421" s="6"/>
      <c r="CR1421" s="6"/>
      <c r="CS1421" s="6"/>
      <c r="CT1421" s="6"/>
      <c r="CU1421" s="6"/>
      <c r="CV1421" s="6"/>
      <c r="CW1421" s="6"/>
      <c r="CX1421" s="6"/>
      <c r="CY1421" s="6"/>
      <c r="CZ1421" s="6"/>
      <c r="DA1421" s="6"/>
      <c r="DB1421" s="6"/>
      <c r="DC1421" s="6"/>
      <c r="DD1421" s="6"/>
      <c r="DE1421" s="6"/>
      <c r="DF1421" s="6"/>
      <c r="DG1421" s="6"/>
      <c r="DH1421" s="6"/>
      <c r="DI1421" s="6"/>
      <c r="DJ1421" s="6"/>
      <c r="DK1421" s="6"/>
      <c r="DL1421" s="6"/>
      <c r="DM1421" s="6"/>
      <c r="DN1421" s="6"/>
      <c r="DO1421" s="6"/>
      <c r="DP1421" s="6"/>
      <c r="DQ1421" s="6"/>
      <c r="DR1421" s="6"/>
      <c r="DS1421" s="6"/>
      <c r="DT1421" s="6"/>
      <c r="DU1421" s="6"/>
      <c r="DV1421" s="6"/>
      <c r="DW1421" s="6"/>
      <c r="DX1421" s="6"/>
      <c r="DY1421" s="6"/>
      <c r="DZ1421" s="6"/>
      <c r="EA1421" s="6"/>
      <c r="EB1421" s="6"/>
      <c r="EC1421" s="6"/>
      <c r="ED1421" s="6"/>
      <c r="EE1421" s="6"/>
      <c r="EF1421" s="6"/>
      <c r="EG1421" s="6"/>
      <c r="EH1421" s="6"/>
      <c r="EI1421" s="6"/>
      <c r="EJ1421" s="6"/>
      <c r="EK1421" s="6"/>
      <c r="EL1421" s="6"/>
      <c r="EM1421" s="6"/>
      <c r="EN1421" s="6"/>
      <c r="EO1421" s="6"/>
      <c r="EP1421" s="6"/>
      <c r="EQ1421" s="6"/>
      <c r="ER1421" s="6"/>
      <c r="ES1421" s="6"/>
      <c r="ET1421" s="6"/>
      <c r="EU1421" s="6"/>
      <c r="EV1421" s="6"/>
      <c r="EW1421" s="6"/>
      <c r="EX1421" s="6"/>
      <c r="EY1421" s="6"/>
      <c r="EZ1421" s="6"/>
      <c r="FA1421" s="6"/>
      <c r="FB1421" s="6"/>
      <c r="FC1421" s="6"/>
      <c r="FD1421" s="6"/>
      <c r="FE1421" s="6"/>
      <c r="FF1421" s="6"/>
      <c r="FG1421" s="6"/>
      <c r="FH1421" s="6"/>
      <c r="FI1421" s="6"/>
      <c r="FJ1421" s="6"/>
      <c r="FK1421" s="6"/>
      <c r="FL1421" s="6"/>
      <c r="FM1421" s="6"/>
      <c r="FN1421" s="6"/>
      <c r="FO1421" s="6"/>
      <c r="FP1421" s="6"/>
      <c r="FQ1421" s="6"/>
      <c r="FR1421" s="6"/>
      <c r="FS1421" s="6"/>
      <c r="FT1421" s="6"/>
      <c r="FU1421" s="6"/>
      <c r="FV1421" s="6"/>
      <c r="FW1421" s="6"/>
      <c r="FX1421" s="6"/>
      <c r="FY1421" s="6"/>
      <c r="FZ1421" s="6"/>
      <c r="GA1421" s="6"/>
      <c r="GB1421" s="6"/>
      <c r="GC1421" s="6"/>
      <c r="GD1421" s="6"/>
      <c r="GE1421" s="6"/>
      <c r="GF1421" s="6"/>
      <c r="GG1421" s="6"/>
      <c r="GH1421" s="6"/>
      <c r="GI1421" s="6"/>
      <c r="GJ1421" s="6"/>
      <c r="GK1421" s="6"/>
      <c r="GL1421" s="6"/>
      <c r="GM1421" s="6"/>
      <c r="GN1421" s="6"/>
      <c r="GO1421" s="6"/>
      <c r="GP1421" s="6"/>
      <c r="GQ1421" s="6"/>
      <c r="GR1421" s="6"/>
      <c r="GS1421" s="6"/>
      <c r="GT1421" s="6"/>
      <c r="GU1421" s="6"/>
      <c r="GV1421" s="6"/>
      <c r="GW1421" s="6"/>
      <c r="GX1421" s="6"/>
      <c r="GY1421" s="6"/>
      <c r="GZ1421" s="6"/>
    </row>
    <row r="1422" spans="1:208" x14ac:dyDescent="0.15">
      <c r="A1422" s="153">
        <f t="shared" si="415"/>
        <v>44038</v>
      </c>
      <c r="B1422" s="23" t="str">
        <f t="shared" ref="B1422:B1473" ca="1" si="425">IF(A1422&lt;=TODAY(),C1422+P1422,IF(AND(A1422&gt;TODAY(),A1422&lt;=$B$1),IF(VLOOKUP(TODAY(),$A$10:$D$10000,4,FALSE)=0,"n.d",C1422+P1422),"n.d"))</f>
        <v>n.d</v>
      </c>
      <c r="C1422" s="18">
        <f t="shared" si="416"/>
        <v>142000</v>
      </c>
      <c r="D1422" s="17">
        <f ca="1">IF(A1422&lt;$B$1,VLOOKUP(A1422,[1]DI!$A$4:$B$15000,2,FALSE),0)</f>
        <v>0</v>
      </c>
      <c r="E1422" s="18">
        <f t="shared" ca="1" si="410"/>
        <v>1</v>
      </c>
      <c r="F1422" s="18">
        <f ca="1">(TRUNC(PRODUCT($E$12:$E1421),16))</f>
        <v>1.19285434303586</v>
      </c>
      <c r="G1422" s="18">
        <f t="shared" ca="1" si="409"/>
        <v>1.19285434303586</v>
      </c>
      <c r="H1422" s="18">
        <f t="shared" ca="1" si="411"/>
        <v>1</v>
      </c>
      <c r="I1422" s="17">
        <f t="shared" si="417"/>
        <v>0.03</v>
      </c>
      <c r="J1422" s="5">
        <f t="shared" si="418"/>
        <v>43906</v>
      </c>
      <c r="K1422" s="2">
        <f t="shared" si="419"/>
        <v>90</v>
      </c>
      <c r="L1422" s="27">
        <f t="shared" si="420"/>
        <v>91</v>
      </c>
      <c r="M1422" s="14">
        <f t="shared" si="412"/>
        <v>1.010731182</v>
      </c>
      <c r="N1422" s="14">
        <f t="shared" ca="1" si="413"/>
        <v>1.010731182</v>
      </c>
      <c r="O1422" s="27">
        <f t="shared" ref="O1422:O1473" si="426">IF(VLOOKUP(A1422,W$12:AD$48,8)=VLOOKUP(A1421,W$12:AD$48,8),0,VLOOKUP(A1422,W$12:AD$48,8))</f>
        <v>0</v>
      </c>
      <c r="P1422" s="18">
        <f t="shared" ca="1" si="414"/>
        <v>1523.8278439999999</v>
      </c>
      <c r="Q1422" s="3">
        <f t="shared" si="421"/>
        <v>0</v>
      </c>
      <c r="R1422" s="4" t="str">
        <f t="shared" si="422"/>
        <v>A+J=</v>
      </c>
      <c r="S1422" s="5">
        <f t="shared" si="423"/>
        <v>44089</v>
      </c>
      <c r="T1422" s="8">
        <f t="shared" si="424"/>
        <v>0</v>
      </c>
      <c r="U1422" s="7"/>
      <c r="V1422" s="7"/>
      <c r="W1422" s="7"/>
      <c r="X1422" s="8"/>
      <c r="Y1422" s="6"/>
      <c r="Z1422" s="7"/>
      <c r="AA1422" s="8"/>
      <c r="AB1422" s="8"/>
      <c r="AC1422" s="8"/>
      <c r="AD1422" s="7"/>
      <c r="AE1422" s="9"/>
      <c r="AF1422" s="7"/>
      <c r="AG1422" s="7"/>
      <c r="AH1422" s="6"/>
      <c r="AI1422" s="6"/>
      <c r="AJ1422" s="6"/>
      <c r="AK1422" s="6"/>
      <c r="AL1422" s="6"/>
      <c r="AM1422" s="6"/>
      <c r="AN1422" s="6"/>
      <c r="AO1422" s="6"/>
      <c r="AP1422" s="6"/>
      <c r="AQ1422" s="6"/>
      <c r="AR1422" s="6"/>
      <c r="AS1422" s="6"/>
      <c r="AT1422" s="6"/>
      <c r="AU1422" s="6"/>
      <c r="AV1422" s="6"/>
      <c r="AW1422" s="6"/>
      <c r="AX1422" s="6"/>
      <c r="AY1422" s="6"/>
      <c r="AZ1422" s="6"/>
      <c r="BA1422" s="6"/>
      <c r="BB1422" s="6"/>
      <c r="BC1422" s="6"/>
      <c r="BD1422" s="6"/>
      <c r="BE1422" s="6"/>
      <c r="BF1422" s="6"/>
      <c r="BG1422" s="6"/>
      <c r="BH1422" s="6"/>
      <c r="BI1422" s="6"/>
      <c r="BJ1422" s="6"/>
      <c r="BK1422" s="6"/>
      <c r="BL1422" s="6"/>
      <c r="BM1422" s="6"/>
      <c r="BN1422" s="6"/>
      <c r="BO1422" s="6"/>
      <c r="BP1422" s="6"/>
      <c r="BQ1422" s="6"/>
      <c r="BR1422" s="6"/>
      <c r="BS1422" s="6"/>
      <c r="BT1422" s="6"/>
      <c r="BU1422" s="6"/>
      <c r="BV1422" s="6"/>
      <c r="BW1422" s="6"/>
      <c r="BX1422" s="6"/>
      <c r="BY1422" s="6"/>
      <c r="BZ1422" s="6"/>
      <c r="CA1422" s="6"/>
      <c r="CB1422" s="6"/>
      <c r="CC1422" s="6"/>
      <c r="CD1422" s="6"/>
      <c r="CE1422" s="6"/>
      <c r="CF1422" s="6"/>
      <c r="CG1422" s="6"/>
      <c r="CH1422" s="6"/>
      <c r="CI1422" s="6"/>
      <c r="CJ1422" s="6"/>
      <c r="CK1422" s="6"/>
      <c r="CL1422" s="6"/>
      <c r="CM1422" s="6"/>
      <c r="CN1422" s="6"/>
      <c r="CO1422" s="6"/>
      <c r="CP1422" s="6"/>
      <c r="CQ1422" s="6"/>
      <c r="CR1422" s="6"/>
      <c r="CS1422" s="6"/>
      <c r="CT1422" s="6"/>
      <c r="CU1422" s="6"/>
      <c r="CV1422" s="6"/>
      <c r="CW1422" s="6"/>
      <c r="CX1422" s="6"/>
      <c r="CY1422" s="6"/>
      <c r="CZ1422" s="6"/>
      <c r="DA1422" s="6"/>
      <c r="DB1422" s="6"/>
      <c r="DC1422" s="6"/>
      <c r="DD1422" s="6"/>
      <c r="DE1422" s="6"/>
      <c r="DF1422" s="6"/>
      <c r="DG1422" s="6"/>
      <c r="DH1422" s="6"/>
      <c r="DI1422" s="6"/>
      <c r="DJ1422" s="6"/>
      <c r="DK1422" s="6"/>
      <c r="DL1422" s="6"/>
      <c r="DM1422" s="6"/>
      <c r="DN1422" s="6"/>
      <c r="DO1422" s="6"/>
      <c r="DP1422" s="6"/>
      <c r="DQ1422" s="6"/>
      <c r="DR1422" s="6"/>
      <c r="DS1422" s="6"/>
      <c r="DT1422" s="6"/>
      <c r="DU1422" s="6"/>
      <c r="DV1422" s="6"/>
      <c r="DW1422" s="6"/>
      <c r="DX1422" s="6"/>
      <c r="DY1422" s="6"/>
      <c r="DZ1422" s="6"/>
      <c r="EA1422" s="6"/>
      <c r="EB1422" s="6"/>
      <c r="EC1422" s="6"/>
      <c r="ED1422" s="6"/>
      <c r="EE1422" s="6"/>
      <c r="EF1422" s="6"/>
      <c r="EG1422" s="6"/>
      <c r="EH1422" s="6"/>
      <c r="EI1422" s="6"/>
      <c r="EJ1422" s="6"/>
      <c r="EK1422" s="6"/>
      <c r="EL1422" s="6"/>
      <c r="EM1422" s="6"/>
      <c r="EN1422" s="6"/>
      <c r="EO1422" s="6"/>
      <c r="EP1422" s="6"/>
      <c r="EQ1422" s="6"/>
      <c r="ER1422" s="6"/>
      <c r="ES1422" s="6"/>
      <c r="ET1422" s="6"/>
      <c r="EU1422" s="6"/>
      <c r="EV1422" s="6"/>
      <c r="EW1422" s="6"/>
      <c r="EX1422" s="6"/>
      <c r="EY1422" s="6"/>
      <c r="EZ1422" s="6"/>
      <c r="FA1422" s="6"/>
      <c r="FB1422" s="6"/>
      <c r="FC1422" s="6"/>
      <c r="FD1422" s="6"/>
      <c r="FE1422" s="6"/>
      <c r="FF1422" s="6"/>
      <c r="FG1422" s="6"/>
      <c r="FH1422" s="6"/>
      <c r="FI1422" s="6"/>
      <c r="FJ1422" s="6"/>
      <c r="FK1422" s="6"/>
      <c r="FL1422" s="6"/>
      <c r="FM1422" s="6"/>
      <c r="FN1422" s="6"/>
      <c r="FO1422" s="6"/>
      <c r="FP1422" s="6"/>
      <c r="FQ1422" s="6"/>
      <c r="FR1422" s="6"/>
      <c r="FS1422" s="6"/>
      <c r="FT1422" s="6"/>
      <c r="FU1422" s="6"/>
      <c r="FV1422" s="6"/>
      <c r="FW1422" s="6"/>
      <c r="FX1422" s="6"/>
      <c r="FY1422" s="6"/>
      <c r="FZ1422" s="6"/>
      <c r="GA1422" s="6"/>
      <c r="GB1422" s="6"/>
      <c r="GC1422" s="6"/>
      <c r="GD1422" s="6"/>
      <c r="GE1422" s="6"/>
      <c r="GF1422" s="6"/>
      <c r="GG1422" s="6"/>
      <c r="GH1422" s="6"/>
      <c r="GI1422" s="6"/>
      <c r="GJ1422" s="6"/>
      <c r="GK1422" s="6"/>
      <c r="GL1422" s="6"/>
      <c r="GM1422" s="6"/>
      <c r="GN1422" s="6"/>
      <c r="GO1422" s="6"/>
      <c r="GP1422" s="6"/>
      <c r="GQ1422" s="6"/>
      <c r="GR1422" s="6"/>
      <c r="GS1422" s="6"/>
      <c r="GT1422" s="6"/>
      <c r="GU1422" s="6"/>
      <c r="GV1422" s="6"/>
      <c r="GW1422" s="6"/>
      <c r="GX1422" s="6"/>
      <c r="GY1422" s="6"/>
      <c r="GZ1422" s="6"/>
    </row>
    <row r="1423" spans="1:208" x14ac:dyDescent="0.15">
      <c r="A1423" s="153">
        <f t="shared" si="415"/>
        <v>44039</v>
      </c>
      <c r="B1423" s="23" t="str">
        <f t="shared" ca="1" si="425"/>
        <v>n.d</v>
      </c>
      <c r="C1423" s="18">
        <f t="shared" si="416"/>
        <v>142000</v>
      </c>
      <c r="D1423" s="17">
        <f ca="1">IF(A1423&lt;$B$1,VLOOKUP(A1423,[1]DI!$A$4:$B$15000,2,FALSE),0)</f>
        <v>0</v>
      </c>
      <c r="E1423" s="18">
        <f t="shared" ca="1" si="410"/>
        <v>1</v>
      </c>
      <c r="F1423" s="18">
        <f ca="1">(TRUNC(PRODUCT($E$12:$E1422),16))</f>
        <v>1.19285434303586</v>
      </c>
      <c r="G1423" s="18">
        <f t="shared" ca="1" si="409"/>
        <v>1.19285434303586</v>
      </c>
      <c r="H1423" s="18">
        <f t="shared" ca="1" si="411"/>
        <v>1</v>
      </c>
      <c r="I1423" s="17">
        <f t="shared" si="417"/>
        <v>0.03</v>
      </c>
      <c r="J1423" s="5">
        <f t="shared" si="418"/>
        <v>43906</v>
      </c>
      <c r="K1423" s="2">
        <f t="shared" si="419"/>
        <v>91</v>
      </c>
      <c r="L1423" s="27">
        <f t="shared" si="420"/>
        <v>91</v>
      </c>
      <c r="M1423" s="14">
        <f t="shared" si="412"/>
        <v>1.010731182</v>
      </c>
      <c r="N1423" s="14">
        <f t="shared" ca="1" si="413"/>
        <v>1.010731182</v>
      </c>
      <c r="O1423" s="27">
        <f t="shared" si="426"/>
        <v>0</v>
      </c>
      <c r="P1423" s="18">
        <f t="shared" ca="1" si="414"/>
        <v>1523.8278439999999</v>
      </c>
      <c r="Q1423" s="3">
        <f t="shared" si="421"/>
        <v>0</v>
      </c>
      <c r="R1423" s="4" t="str">
        <f t="shared" si="422"/>
        <v>A+J=</v>
      </c>
      <c r="S1423" s="5">
        <f t="shared" si="423"/>
        <v>44089</v>
      </c>
      <c r="T1423" s="8">
        <f t="shared" si="424"/>
        <v>0</v>
      </c>
      <c r="U1423" s="7"/>
      <c r="V1423" s="7"/>
      <c r="W1423" s="7"/>
      <c r="X1423" s="8"/>
      <c r="Y1423" s="6"/>
      <c r="Z1423" s="7"/>
      <c r="AA1423" s="8"/>
      <c r="AB1423" s="8"/>
      <c r="AC1423" s="8"/>
      <c r="AD1423" s="7"/>
      <c r="AE1423" s="9"/>
      <c r="AF1423" s="7"/>
      <c r="AG1423" s="7"/>
      <c r="AH1423" s="6"/>
      <c r="AI1423" s="6"/>
      <c r="AJ1423" s="6"/>
      <c r="AK1423" s="6"/>
      <c r="AL1423" s="6"/>
      <c r="AM1423" s="6"/>
      <c r="AN1423" s="6"/>
      <c r="AO1423" s="6"/>
      <c r="AP1423" s="6"/>
      <c r="AQ1423" s="6"/>
      <c r="AR1423" s="6"/>
      <c r="AS1423" s="6"/>
      <c r="AT1423" s="6"/>
      <c r="AU1423" s="6"/>
      <c r="AV1423" s="6"/>
      <c r="AW1423" s="6"/>
      <c r="AX1423" s="6"/>
      <c r="AY1423" s="6"/>
      <c r="AZ1423" s="6"/>
      <c r="BA1423" s="6"/>
      <c r="BB1423" s="6"/>
      <c r="BC1423" s="6"/>
      <c r="BD1423" s="6"/>
      <c r="BE1423" s="6"/>
      <c r="BF1423" s="6"/>
      <c r="BG1423" s="6"/>
      <c r="BH1423" s="6"/>
      <c r="BI1423" s="6"/>
      <c r="BJ1423" s="6"/>
      <c r="BK1423" s="6"/>
      <c r="BL1423" s="6"/>
      <c r="BM1423" s="6"/>
      <c r="BN1423" s="6"/>
      <c r="BO1423" s="6"/>
      <c r="BP1423" s="6"/>
      <c r="BQ1423" s="6"/>
      <c r="BR1423" s="6"/>
      <c r="BS1423" s="6"/>
      <c r="BT1423" s="6"/>
      <c r="BU1423" s="6"/>
      <c r="BV1423" s="6"/>
      <c r="BW1423" s="6"/>
      <c r="BX1423" s="6"/>
      <c r="BY1423" s="6"/>
      <c r="BZ1423" s="6"/>
      <c r="CA1423" s="6"/>
      <c r="CB1423" s="6"/>
      <c r="CC1423" s="6"/>
      <c r="CD1423" s="6"/>
      <c r="CE1423" s="6"/>
      <c r="CF1423" s="6"/>
      <c r="CG1423" s="6"/>
      <c r="CH1423" s="6"/>
      <c r="CI1423" s="6"/>
      <c r="CJ1423" s="6"/>
      <c r="CK1423" s="6"/>
      <c r="CL1423" s="6"/>
      <c r="CM1423" s="6"/>
      <c r="CN1423" s="6"/>
      <c r="CO1423" s="6"/>
      <c r="CP1423" s="6"/>
      <c r="CQ1423" s="6"/>
      <c r="CR1423" s="6"/>
      <c r="CS1423" s="6"/>
      <c r="CT1423" s="6"/>
      <c r="CU1423" s="6"/>
      <c r="CV1423" s="6"/>
      <c r="CW1423" s="6"/>
      <c r="CX1423" s="6"/>
      <c r="CY1423" s="6"/>
      <c r="CZ1423" s="6"/>
      <c r="DA1423" s="6"/>
      <c r="DB1423" s="6"/>
      <c r="DC1423" s="6"/>
      <c r="DD1423" s="6"/>
      <c r="DE1423" s="6"/>
      <c r="DF1423" s="6"/>
      <c r="DG1423" s="6"/>
      <c r="DH1423" s="6"/>
      <c r="DI1423" s="6"/>
      <c r="DJ1423" s="6"/>
      <c r="DK1423" s="6"/>
      <c r="DL1423" s="6"/>
      <c r="DM1423" s="6"/>
      <c r="DN1423" s="6"/>
      <c r="DO1423" s="6"/>
      <c r="DP1423" s="6"/>
      <c r="DQ1423" s="6"/>
      <c r="DR1423" s="6"/>
      <c r="DS1423" s="6"/>
      <c r="DT1423" s="6"/>
      <c r="DU1423" s="6"/>
      <c r="DV1423" s="6"/>
      <c r="DW1423" s="6"/>
      <c r="DX1423" s="6"/>
      <c r="DY1423" s="6"/>
      <c r="DZ1423" s="6"/>
      <c r="EA1423" s="6"/>
      <c r="EB1423" s="6"/>
      <c r="EC1423" s="6"/>
      <c r="ED1423" s="6"/>
      <c r="EE1423" s="6"/>
      <c r="EF1423" s="6"/>
      <c r="EG1423" s="6"/>
      <c r="EH1423" s="6"/>
      <c r="EI1423" s="6"/>
      <c r="EJ1423" s="6"/>
      <c r="EK1423" s="6"/>
      <c r="EL1423" s="6"/>
      <c r="EM1423" s="6"/>
      <c r="EN1423" s="6"/>
      <c r="EO1423" s="6"/>
      <c r="EP1423" s="6"/>
      <c r="EQ1423" s="6"/>
      <c r="ER1423" s="6"/>
      <c r="ES1423" s="6"/>
      <c r="ET1423" s="6"/>
      <c r="EU1423" s="6"/>
      <c r="EV1423" s="6"/>
      <c r="EW1423" s="6"/>
      <c r="EX1423" s="6"/>
      <c r="EY1423" s="6"/>
      <c r="EZ1423" s="6"/>
      <c r="FA1423" s="6"/>
      <c r="FB1423" s="6"/>
      <c r="FC1423" s="6"/>
      <c r="FD1423" s="6"/>
      <c r="FE1423" s="6"/>
      <c r="FF1423" s="6"/>
      <c r="FG1423" s="6"/>
      <c r="FH1423" s="6"/>
      <c r="FI1423" s="6"/>
      <c r="FJ1423" s="6"/>
      <c r="FK1423" s="6"/>
      <c r="FL1423" s="6"/>
      <c r="FM1423" s="6"/>
      <c r="FN1423" s="6"/>
      <c r="FO1423" s="6"/>
      <c r="FP1423" s="6"/>
      <c r="FQ1423" s="6"/>
      <c r="FR1423" s="6"/>
      <c r="FS1423" s="6"/>
      <c r="FT1423" s="6"/>
      <c r="FU1423" s="6"/>
      <c r="FV1423" s="6"/>
      <c r="FW1423" s="6"/>
      <c r="FX1423" s="6"/>
      <c r="FY1423" s="6"/>
      <c r="FZ1423" s="6"/>
      <c r="GA1423" s="6"/>
      <c r="GB1423" s="6"/>
      <c r="GC1423" s="6"/>
      <c r="GD1423" s="6"/>
      <c r="GE1423" s="6"/>
      <c r="GF1423" s="6"/>
      <c r="GG1423" s="6"/>
      <c r="GH1423" s="6"/>
      <c r="GI1423" s="6"/>
      <c r="GJ1423" s="6"/>
      <c r="GK1423" s="6"/>
      <c r="GL1423" s="6"/>
      <c r="GM1423" s="6"/>
      <c r="GN1423" s="6"/>
      <c r="GO1423" s="6"/>
      <c r="GP1423" s="6"/>
      <c r="GQ1423" s="6"/>
      <c r="GR1423" s="6"/>
      <c r="GS1423" s="6"/>
      <c r="GT1423" s="6"/>
      <c r="GU1423" s="6"/>
      <c r="GV1423" s="6"/>
      <c r="GW1423" s="6"/>
      <c r="GX1423" s="6"/>
      <c r="GY1423" s="6"/>
      <c r="GZ1423" s="6"/>
    </row>
    <row r="1424" spans="1:208" x14ac:dyDescent="0.15">
      <c r="A1424" s="153">
        <f t="shared" si="415"/>
        <v>44040</v>
      </c>
      <c r="B1424" s="23" t="str">
        <f t="shared" ca="1" si="425"/>
        <v>n.d</v>
      </c>
      <c r="C1424" s="18">
        <f t="shared" si="416"/>
        <v>142000</v>
      </c>
      <c r="D1424" s="17">
        <f ca="1">IF(A1424&lt;$B$1,VLOOKUP(A1424,[1]DI!$A$4:$B$15000,2,FALSE),0)</f>
        <v>0</v>
      </c>
      <c r="E1424" s="18">
        <f t="shared" ca="1" si="410"/>
        <v>1</v>
      </c>
      <c r="F1424" s="18">
        <f ca="1">(TRUNC(PRODUCT($E$12:$E1423),16))</f>
        <v>1.19285434303586</v>
      </c>
      <c r="G1424" s="18">
        <f t="shared" ca="1" si="409"/>
        <v>1.19285434303586</v>
      </c>
      <c r="H1424" s="18">
        <f t="shared" ca="1" si="411"/>
        <v>1</v>
      </c>
      <c r="I1424" s="17">
        <f t="shared" si="417"/>
        <v>0.03</v>
      </c>
      <c r="J1424" s="5">
        <f t="shared" si="418"/>
        <v>43906</v>
      </c>
      <c r="K1424" s="2">
        <f t="shared" si="419"/>
        <v>92</v>
      </c>
      <c r="L1424" s="27">
        <f t="shared" si="420"/>
        <v>92</v>
      </c>
      <c r="M1424" s="14">
        <f t="shared" si="412"/>
        <v>1.010849745</v>
      </c>
      <c r="N1424" s="14">
        <f t="shared" ca="1" si="413"/>
        <v>1.010849745</v>
      </c>
      <c r="O1424" s="27">
        <f t="shared" si="426"/>
        <v>0</v>
      </c>
      <c r="P1424" s="18">
        <f t="shared" ca="1" si="414"/>
        <v>1540.6637900000001</v>
      </c>
      <c r="Q1424" s="3">
        <f t="shared" si="421"/>
        <v>0</v>
      </c>
      <c r="R1424" s="4" t="str">
        <f t="shared" si="422"/>
        <v>A+J=</v>
      </c>
      <c r="S1424" s="5">
        <f t="shared" si="423"/>
        <v>44089</v>
      </c>
      <c r="T1424" s="8">
        <f t="shared" si="424"/>
        <v>0</v>
      </c>
      <c r="U1424" s="7"/>
      <c r="V1424" s="7"/>
      <c r="W1424" s="7"/>
      <c r="X1424" s="8"/>
      <c r="Y1424" s="6"/>
      <c r="Z1424" s="7"/>
      <c r="AA1424" s="8"/>
      <c r="AB1424" s="8"/>
      <c r="AC1424" s="8"/>
      <c r="AD1424" s="7"/>
      <c r="AE1424" s="9"/>
      <c r="AF1424" s="7"/>
      <c r="AG1424" s="7"/>
      <c r="AH1424" s="6"/>
      <c r="AI1424" s="6"/>
      <c r="AJ1424" s="6"/>
      <c r="AK1424" s="6"/>
      <c r="AL1424" s="6"/>
      <c r="AM1424" s="6"/>
      <c r="AN1424" s="6"/>
      <c r="AO1424" s="6"/>
      <c r="AP1424" s="6"/>
      <c r="AQ1424" s="6"/>
      <c r="AR1424" s="6"/>
      <c r="AS1424" s="6"/>
      <c r="AT1424" s="6"/>
      <c r="AU1424" s="6"/>
      <c r="AV1424" s="6"/>
      <c r="AW1424" s="6"/>
      <c r="AX1424" s="6"/>
      <c r="AY1424" s="6"/>
      <c r="AZ1424" s="6"/>
      <c r="BA1424" s="6"/>
      <c r="BB1424" s="6"/>
      <c r="BC1424" s="6"/>
      <c r="BD1424" s="6"/>
      <c r="BE1424" s="6"/>
      <c r="BF1424" s="6"/>
      <c r="BG1424" s="6"/>
      <c r="BH1424" s="6"/>
      <c r="BI1424" s="6"/>
      <c r="BJ1424" s="6"/>
      <c r="BK1424" s="6"/>
      <c r="BL1424" s="6"/>
      <c r="BM1424" s="6"/>
      <c r="BN1424" s="6"/>
      <c r="BO1424" s="6"/>
      <c r="BP1424" s="6"/>
      <c r="BQ1424" s="6"/>
      <c r="BR1424" s="6"/>
      <c r="BS1424" s="6"/>
      <c r="BT1424" s="6"/>
      <c r="BU1424" s="6"/>
      <c r="BV1424" s="6"/>
      <c r="BW1424" s="6"/>
      <c r="BX1424" s="6"/>
      <c r="BY1424" s="6"/>
      <c r="BZ1424" s="6"/>
      <c r="CA1424" s="6"/>
      <c r="CB1424" s="6"/>
      <c r="CC1424" s="6"/>
      <c r="CD1424" s="6"/>
      <c r="CE1424" s="6"/>
      <c r="CF1424" s="6"/>
      <c r="CG1424" s="6"/>
      <c r="CH1424" s="6"/>
      <c r="CI1424" s="6"/>
      <c r="CJ1424" s="6"/>
      <c r="CK1424" s="6"/>
      <c r="CL1424" s="6"/>
      <c r="CM1424" s="6"/>
      <c r="CN1424" s="6"/>
      <c r="CO1424" s="6"/>
      <c r="CP1424" s="6"/>
      <c r="CQ1424" s="6"/>
      <c r="CR1424" s="6"/>
      <c r="CS1424" s="6"/>
      <c r="CT1424" s="6"/>
      <c r="CU1424" s="6"/>
      <c r="CV1424" s="6"/>
      <c r="CW1424" s="6"/>
      <c r="CX1424" s="6"/>
      <c r="CY1424" s="6"/>
      <c r="CZ1424" s="6"/>
      <c r="DA1424" s="6"/>
      <c r="DB1424" s="6"/>
      <c r="DC1424" s="6"/>
      <c r="DD1424" s="6"/>
      <c r="DE1424" s="6"/>
      <c r="DF1424" s="6"/>
      <c r="DG1424" s="6"/>
      <c r="DH1424" s="6"/>
      <c r="DI1424" s="6"/>
      <c r="DJ1424" s="6"/>
      <c r="DK1424" s="6"/>
      <c r="DL1424" s="6"/>
      <c r="DM1424" s="6"/>
      <c r="DN1424" s="6"/>
      <c r="DO1424" s="6"/>
      <c r="DP1424" s="6"/>
      <c r="DQ1424" s="6"/>
      <c r="DR1424" s="6"/>
      <c r="DS1424" s="6"/>
      <c r="DT1424" s="6"/>
      <c r="DU1424" s="6"/>
      <c r="DV1424" s="6"/>
      <c r="DW1424" s="6"/>
      <c r="DX1424" s="6"/>
      <c r="DY1424" s="6"/>
      <c r="DZ1424" s="6"/>
      <c r="EA1424" s="6"/>
      <c r="EB1424" s="6"/>
      <c r="EC1424" s="6"/>
      <c r="ED1424" s="6"/>
      <c r="EE1424" s="6"/>
      <c r="EF1424" s="6"/>
      <c r="EG1424" s="6"/>
      <c r="EH1424" s="6"/>
      <c r="EI1424" s="6"/>
      <c r="EJ1424" s="6"/>
      <c r="EK1424" s="6"/>
      <c r="EL1424" s="6"/>
      <c r="EM1424" s="6"/>
      <c r="EN1424" s="6"/>
      <c r="EO1424" s="6"/>
      <c r="EP1424" s="6"/>
      <c r="EQ1424" s="6"/>
      <c r="ER1424" s="6"/>
      <c r="ES1424" s="6"/>
      <c r="ET1424" s="6"/>
      <c r="EU1424" s="6"/>
      <c r="EV1424" s="6"/>
      <c r="EW1424" s="6"/>
      <c r="EX1424" s="6"/>
      <c r="EY1424" s="6"/>
      <c r="EZ1424" s="6"/>
      <c r="FA1424" s="6"/>
      <c r="FB1424" s="6"/>
      <c r="FC1424" s="6"/>
      <c r="FD1424" s="6"/>
      <c r="FE1424" s="6"/>
      <c r="FF1424" s="6"/>
      <c r="FG1424" s="6"/>
      <c r="FH1424" s="6"/>
      <c r="FI1424" s="6"/>
      <c r="FJ1424" s="6"/>
      <c r="FK1424" s="6"/>
      <c r="FL1424" s="6"/>
      <c r="FM1424" s="6"/>
      <c r="FN1424" s="6"/>
      <c r="FO1424" s="6"/>
      <c r="FP1424" s="6"/>
      <c r="FQ1424" s="6"/>
      <c r="FR1424" s="6"/>
      <c r="FS1424" s="6"/>
      <c r="FT1424" s="6"/>
      <c r="FU1424" s="6"/>
      <c r="FV1424" s="6"/>
      <c r="FW1424" s="6"/>
      <c r="FX1424" s="6"/>
      <c r="FY1424" s="6"/>
      <c r="FZ1424" s="6"/>
      <c r="GA1424" s="6"/>
      <c r="GB1424" s="6"/>
      <c r="GC1424" s="6"/>
      <c r="GD1424" s="6"/>
      <c r="GE1424" s="6"/>
      <c r="GF1424" s="6"/>
      <c r="GG1424" s="6"/>
      <c r="GH1424" s="6"/>
      <c r="GI1424" s="6"/>
      <c r="GJ1424" s="6"/>
      <c r="GK1424" s="6"/>
      <c r="GL1424" s="6"/>
      <c r="GM1424" s="6"/>
      <c r="GN1424" s="6"/>
      <c r="GO1424" s="6"/>
      <c r="GP1424" s="6"/>
      <c r="GQ1424" s="6"/>
      <c r="GR1424" s="6"/>
      <c r="GS1424" s="6"/>
      <c r="GT1424" s="6"/>
      <c r="GU1424" s="6"/>
      <c r="GV1424" s="6"/>
      <c r="GW1424" s="6"/>
      <c r="GX1424" s="6"/>
      <c r="GY1424" s="6"/>
      <c r="GZ1424" s="6"/>
    </row>
    <row r="1425" spans="1:208" x14ac:dyDescent="0.15">
      <c r="A1425" s="153">
        <f t="shared" si="415"/>
        <v>44041</v>
      </c>
      <c r="B1425" s="23" t="str">
        <f t="shared" ca="1" si="425"/>
        <v>n.d</v>
      </c>
      <c r="C1425" s="18">
        <f t="shared" si="416"/>
        <v>142000</v>
      </c>
      <c r="D1425" s="17">
        <f ca="1">IF(A1425&lt;$B$1,VLOOKUP(A1425,[1]DI!$A$4:$B$15000,2,FALSE),0)</f>
        <v>0</v>
      </c>
      <c r="E1425" s="18">
        <f t="shared" ca="1" si="410"/>
        <v>1</v>
      </c>
      <c r="F1425" s="18">
        <f ca="1">(TRUNC(PRODUCT($E$12:$E1424),16))</f>
        <v>1.19285434303586</v>
      </c>
      <c r="G1425" s="18">
        <f t="shared" ca="1" si="409"/>
        <v>1.19285434303586</v>
      </c>
      <c r="H1425" s="18">
        <f t="shared" ca="1" si="411"/>
        <v>1</v>
      </c>
      <c r="I1425" s="17">
        <f t="shared" si="417"/>
        <v>0.03</v>
      </c>
      <c r="J1425" s="5">
        <f t="shared" si="418"/>
        <v>43906</v>
      </c>
      <c r="K1425" s="2">
        <f t="shared" si="419"/>
        <v>93</v>
      </c>
      <c r="L1425" s="27">
        <f t="shared" si="420"/>
        <v>93</v>
      </c>
      <c r="M1425" s="14">
        <f t="shared" si="412"/>
        <v>1.010968321</v>
      </c>
      <c r="N1425" s="14">
        <f t="shared" ca="1" si="413"/>
        <v>1.010968321</v>
      </c>
      <c r="O1425" s="27">
        <f t="shared" si="426"/>
        <v>0</v>
      </c>
      <c r="P1425" s="18">
        <f t="shared" ca="1" si="414"/>
        <v>1557.5015820000001</v>
      </c>
      <c r="Q1425" s="3">
        <f t="shared" si="421"/>
        <v>0</v>
      </c>
      <c r="R1425" s="4" t="str">
        <f t="shared" si="422"/>
        <v>A+J=</v>
      </c>
      <c r="S1425" s="5">
        <f t="shared" si="423"/>
        <v>44089</v>
      </c>
      <c r="T1425" s="8">
        <f t="shared" si="424"/>
        <v>0</v>
      </c>
      <c r="U1425" s="7"/>
      <c r="V1425" s="7"/>
      <c r="W1425" s="7"/>
      <c r="X1425" s="8"/>
      <c r="Y1425" s="6"/>
      <c r="Z1425" s="7"/>
      <c r="AA1425" s="8"/>
      <c r="AB1425" s="8"/>
      <c r="AC1425" s="8"/>
      <c r="AD1425" s="7"/>
      <c r="AE1425" s="9"/>
      <c r="AF1425" s="7"/>
      <c r="AG1425" s="7"/>
      <c r="AH1425" s="6"/>
      <c r="AI1425" s="6"/>
      <c r="AJ1425" s="6"/>
      <c r="AK1425" s="6"/>
      <c r="AL1425" s="6"/>
      <c r="AM1425" s="6"/>
      <c r="AN1425" s="6"/>
      <c r="AO1425" s="6"/>
      <c r="AP1425" s="6"/>
      <c r="AQ1425" s="6"/>
      <c r="AR1425" s="6"/>
      <c r="AS1425" s="6"/>
      <c r="AT1425" s="6"/>
      <c r="AU1425" s="6"/>
      <c r="AV1425" s="6"/>
      <c r="AW1425" s="6"/>
      <c r="AX1425" s="6"/>
      <c r="AY1425" s="6"/>
      <c r="AZ1425" s="6"/>
      <c r="BA1425" s="6"/>
      <c r="BB1425" s="6"/>
      <c r="BC1425" s="6"/>
      <c r="BD1425" s="6"/>
      <c r="BE1425" s="6"/>
      <c r="BF1425" s="6"/>
      <c r="BG1425" s="6"/>
      <c r="BH1425" s="6"/>
      <c r="BI1425" s="6"/>
      <c r="BJ1425" s="6"/>
      <c r="BK1425" s="6"/>
      <c r="BL1425" s="6"/>
      <c r="BM1425" s="6"/>
      <c r="BN1425" s="6"/>
      <c r="BO1425" s="6"/>
      <c r="BP1425" s="6"/>
      <c r="BQ1425" s="6"/>
      <c r="BR1425" s="6"/>
      <c r="BS1425" s="6"/>
      <c r="BT1425" s="6"/>
      <c r="BU1425" s="6"/>
      <c r="BV1425" s="6"/>
      <c r="BW1425" s="6"/>
      <c r="BX1425" s="6"/>
      <c r="BY1425" s="6"/>
      <c r="BZ1425" s="6"/>
      <c r="CA1425" s="6"/>
      <c r="CB1425" s="6"/>
      <c r="CC1425" s="6"/>
      <c r="CD1425" s="6"/>
      <c r="CE1425" s="6"/>
      <c r="CF1425" s="6"/>
      <c r="CG1425" s="6"/>
      <c r="CH1425" s="6"/>
      <c r="CI1425" s="6"/>
      <c r="CJ1425" s="6"/>
      <c r="CK1425" s="6"/>
      <c r="CL1425" s="6"/>
      <c r="CM1425" s="6"/>
      <c r="CN1425" s="6"/>
      <c r="CO1425" s="6"/>
      <c r="CP1425" s="6"/>
      <c r="CQ1425" s="6"/>
      <c r="CR1425" s="6"/>
      <c r="CS1425" s="6"/>
      <c r="CT1425" s="6"/>
      <c r="CU1425" s="6"/>
      <c r="CV1425" s="6"/>
      <c r="CW1425" s="6"/>
      <c r="CX1425" s="6"/>
      <c r="CY1425" s="6"/>
      <c r="CZ1425" s="6"/>
      <c r="DA1425" s="6"/>
      <c r="DB1425" s="6"/>
      <c r="DC1425" s="6"/>
      <c r="DD1425" s="6"/>
      <c r="DE1425" s="6"/>
      <c r="DF1425" s="6"/>
      <c r="DG1425" s="6"/>
      <c r="DH1425" s="6"/>
      <c r="DI1425" s="6"/>
      <c r="DJ1425" s="6"/>
      <c r="DK1425" s="6"/>
      <c r="DL1425" s="6"/>
      <c r="DM1425" s="6"/>
      <c r="DN1425" s="6"/>
      <c r="DO1425" s="6"/>
      <c r="DP1425" s="6"/>
      <c r="DQ1425" s="6"/>
      <c r="DR1425" s="6"/>
      <c r="DS1425" s="6"/>
      <c r="DT1425" s="6"/>
      <c r="DU1425" s="6"/>
      <c r="DV1425" s="6"/>
      <c r="DW1425" s="6"/>
      <c r="DX1425" s="6"/>
      <c r="DY1425" s="6"/>
      <c r="DZ1425" s="6"/>
      <c r="EA1425" s="6"/>
      <c r="EB1425" s="6"/>
      <c r="EC1425" s="6"/>
      <c r="ED1425" s="6"/>
      <c r="EE1425" s="6"/>
      <c r="EF1425" s="6"/>
      <c r="EG1425" s="6"/>
      <c r="EH1425" s="6"/>
      <c r="EI1425" s="6"/>
      <c r="EJ1425" s="6"/>
      <c r="EK1425" s="6"/>
      <c r="EL1425" s="6"/>
      <c r="EM1425" s="6"/>
      <c r="EN1425" s="6"/>
      <c r="EO1425" s="6"/>
      <c r="EP1425" s="6"/>
      <c r="EQ1425" s="6"/>
      <c r="ER1425" s="6"/>
      <c r="ES1425" s="6"/>
      <c r="ET1425" s="6"/>
      <c r="EU1425" s="6"/>
      <c r="EV1425" s="6"/>
      <c r="EW1425" s="6"/>
      <c r="EX1425" s="6"/>
      <c r="EY1425" s="6"/>
      <c r="EZ1425" s="6"/>
      <c r="FA1425" s="6"/>
      <c r="FB1425" s="6"/>
      <c r="FC1425" s="6"/>
      <c r="FD1425" s="6"/>
      <c r="FE1425" s="6"/>
      <c r="FF1425" s="6"/>
      <c r="FG1425" s="6"/>
      <c r="FH1425" s="6"/>
      <c r="FI1425" s="6"/>
      <c r="FJ1425" s="6"/>
      <c r="FK1425" s="6"/>
      <c r="FL1425" s="6"/>
      <c r="FM1425" s="6"/>
      <c r="FN1425" s="6"/>
      <c r="FO1425" s="6"/>
      <c r="FP1425" s="6"/>
      <c r="FQ1425" s="6"/>
      <c r="FR1425" s="6"/>
      <c r="FS1425" s="6"/>
      <c r="FT1425" s="6"/>
      <c r="FU1425" s="6"/>
      <c r="FV1425" s="6"/>
      <c r="FW1425" s="6"/>
      <c r="FX1425" s="6"/>
      <c r="FY1425" s="6"/>
      <c r="FZ1425" s="6"/>
      <c r="GA1425" s="6"/>
      <c r="GB1425" s="6"/>
      <c r="GC1425" s="6"/>
      <c r="GD1425" s="6"/>
      <c r="GE1425" s="6"/>
      <c r="GF1425" s="6"/>
      <c r="GG1425" s="6"/>
      <c r="GH1425" s="6"/>
      <c r="GI1425" s="6"/>
      <c r="GJ1425" s="6"/>
      <c r="GK1425" s="6"/>
      <c r="GL1425" s="6"/>
      <c r="GM1425" s="6"/>
      <c r="GN1425" s="6"/>
      <c r="GO1425" s="6"/>
      <c r="GP1425" s="6"/>
      <c r="GQ1425" s="6"/>
      <c r="GR1425" s="6"/>
      <c r="GS1425" s="6"/>
      <c r="GT1425" s="6"/>
      <c r="GU1425" s="6"/>
      <c r="GV1425" s="6"/>
      <c r="GW1425" s="6"/>
      <c r="GX1425" s="6"/>
      <c r="GY1425" s="6"/>
      <c r="GZ1425" s="6"/>
    </row>
    <row r="1426" spans="1:208" x14ac:dyDescent="0.15">
      <c r="A1426" s="153">
        <f t="shared" si="415"/>
        <v>44042</v>
      </c>
      <c r="B1426" s="23" t="str">
        <f t="shared" ca="1" si="425"/>
        <v>n.d</v>
      </c>
      <c r="C1426" s="18">
        <f t="shared" si="416"/>
        <v>142000</v>
      </c>
      <c r="D1426" s="17">
        <f ca="1">IF(A1426&lt;$B$1,VLOOKUP(A1426,[1]DI!$A$4:$B$15000,2,FALSE),0)</f>
        <v>0</v>
      </c>
      <c r="E1426" s="18">
        <f t="shared" ca="1" si="410"/>
        <v>1</v>
      </c>
      <c r="F1426" s="18">
        <f ca="1">(TRUNC(PRODUCT($E$12:$E1425),16))</f>
        <v>1.19285434303586</v>
      </c>
      <c r="G1426" s="18">
        <f t="shared" ca="1" si="409"/>
        <v>1.19285434303586</v>
      </c>
      <c r="H1426" s="18">
        <f t="shared" ca="1" si="411"/>
        <v>1</v>
      </c>
      <c r="I1426" s="17">
        <f t="shared" si="417"/>
        <v>0.03</v>
      </c>
      <c r="J1426" s="5">
        <f t="shared" si="418"/>
        <v>43906</v>
      </c>
      <c r="K1426" s="2">
        <f t="shared" si="419"/>
        <v>94</v>
      </c>
      <c r="L1426" s="27">
        <f t="shared" si="420"/>
        <v>94</v>
      </c>
      <c r="M1426" s="14">
        <f t="shared" si="412"/>
        <v>1.0110869119999999</v>
      </c>
      <c r="N1426" s="14">
        <f t="shared" ca="1" si="413"/>
        <v>1.0110869119999999</v>
      </c>
      <c r="O1426" s="27">
        <f t="shared" si="426"/>
        <v>0</v>
      </c>
      <c r="P1426" s="18">
        <f t="shared" ca="1" si="414"/>
        <v>1574.3415039900001</v>
      </c>
      <c r="Q1426" s="3">
        <f t="shared" si="421"/>
        <v>0</v>
      </c>
      <c r="R1426" s="4" t="str">
        <f t="shared" si="422"/>
        <v>A+J=</v>
      </c>
      <c r="S1426" s="5">
        <f t="shared" si="423"/>
        <v>44089</v>
      </c>
      <c r="T1426" s="8">
        <f t="shared" si="424"/>
        <v>0</v>
      </c>
      <c r="U1426" s="7"/>
      <c r="V1426" s="7"/>
      <c r="W1426" s="7"/>
      <c r="X1426" s="8"/>
      <c r="Y1426" s="6"/>
      <c r="Z1426" s="7"/>
      <c r="AA1426" s="8"/>
      <c r="AB1426" s="8"/>
      <c r="AC1426" s="8"/>
      <c r="AD1426" s="7"/>
      <c r="AE1426" s="9"/>
      <c r="AF1426" s="7"/>
      <c r="AG1426" s="7"/>
      <c r="AH1426" s="6"/>
      <c r="AI1426" s="6"/>
      <c r="AJ1426" s="6"/>
      <c r="AK1426" s="6"/>
      <c r="AL1426" s="6"/>
      <c r="AM1426" s="6"/>
      <c r="AN1426" s="6"/>
      <c r="AO1426" s="6"/>
      <c r="AP1426" s="6"/>
      <c r="AQ1426" s="6"/>
      <c r="AR1426" s="6"/>
      <c r="AS1426" s="6"/>
      <c r="AT1426" s="6"/>
      <c r="AU1426" s="6"/>
      <c r="AV1426" s="6"/>
      <c r="AW1426" s="6"/>
      <c r="AX1426" s="6"/>
      <c r="AY1426" s="6"/>
      <c r="AZ1426" s="6"/>
      <c r="BA1426" s="6"/>
      <c r="BB1426" s="6"/>
      <c r="BC1426" s="6"/>
      <c r="BD1426" s="6"/>
      <c r="BE1426" s="6"/>
      <c r="BF1426" s="6"/>
      <c r="BG1426" s="6"/>
      <c r="BH1426" s="6"/>
      <c r="BI1426" s="6"/>
      <c r="BJ1426" s="6"/>
      <c r="BK1426" s="6"/>
      <c r="BL1426" s="6"/>
      <c r="BM1426" s="6"/>
      <c r="BN1426" s="6"/>
      <c r="BO1426" s="6"/>
      <c r="BP1426" s="6"/>
      <c r="BQ1426" s="6"/>
      <c r="BR1426" s="6"/>
      <c r="BS1426" s="6"/>
      <c r="BT1426" s="6"/>
      <c r="BU1426" s="6"/>
      <c r="BV1426" s="6"/>
      <c r="BW1426" s="6"/>
      <c r="BX1426" s="6"/>
      <c r="BY1426" s="6"/>
      <c r="BZ1426" s="6"/>
      <c r="CA1426" s="6"/>
      <c r="CB1426" s="6"/>
      <c r="CC1426" s="6"/>
      <c r="CD1426" s="6"/>
      <c r="CE1426" s="6"/>
      <c r="CF1426" s="6"/>
      <c r="CG1426" s="6"/>
      <c r="CH1426" s="6"/>
      <c r="CI1426" s="6"/>
      <c r="CJ1426" s="6"/>
      <c r="CK1426" s="6"/>
      <c r="CL1426" s="6"/>
      <c r="CM1426" s="6"/>
      <c r="CN1426" s="6"/>
      <c r="CO1426" s="6"/>
      <c r="CP1426" s="6"/>
      <c r="CQ1426" s="6"/>
      <c r="CR1426" s="6"/>
      <c r="CS1426" s="6"/>
      <c r="CT1426" s="6"/>
      <c r="CU1426" s="6"/>
      <c r="CV1426" s="6"/>
      <c r="CW1426" s="6"/>
      <c r="CX1426" s="6"/>
      <c r="CY1426" s="6"/>
      <c r="CZ1426" s="6"/>
      <c r="DA1426" s="6"/>
      <c r="DB1426" s="6"/>
      <c r="DC1426" s="6"/>
      <c r="DD1426" s="6"/>
      <c r="DE1426" s="6"/>
      <c r="DF1426" s="6"/>
      <c r="DG1426" s="6"/>
      <c r="DH1426" s="6"/>
      <c r="DI1426" s="6"/>
      <c r="DJ1426" s="6"/>
      <c r="DK1426" s="6"/>
      <c r="DL1426" s="6"/>
      <c r="DM1426" s="6"/>
      <c r="DN1426" s="6"/>
      <c r="DO1426" s="6"/>
      <c r="DP1426" s="6"/>
      <c r="DQ1426" s="6"/>
      <c r="DR1426" s="6"/>
      <c r="DS1426" s="6"/>
      <c r="DT1426" s="6"/>
      <c r="DU1426" s="6"/>
      <c r="DV1426" s="6"/>
      <c r="DW1426" s="6"/>
      <c r="DX1426" s="6"/>
      <c r="DY1426" s="6"/>
      <c r="DZ1426" s="6"/>
      <c r="EA1426" s="6"/>
      <c r="EB1426" s="6"/>
      <c r="EC1426" s="6"/>
      <c r="ED1426" s="6"/>
      <c r="EE1426" s="6"/>
      <c r="EF1426" s="6"/>
      <c r="EG1426" s="6"/>
      <c r="EH1426" s="6"/>
      <c r="EI1426" s="6"/>
      <c r="EJ1426" s="6"/>
      <c r="EK1426" s="6"/>
      <c r="EL1426" s="6"/>
      <c r="EM1426" s="6"/>
      <c r="EN1426" s="6"/>
      <c r="EO1426" s="6"/>
      <c r="EP1426" s="6"/>
      <c r="EQ1426" s="6"/>
      <c r="ER1426" s="6"/>
      <c r="ES1426" s="6"/>
      <c r="ET1426" s="6"/>
      <c r="EU1426" s="6"/>
      <c r="EV1426" s="6"/>
      <c r="EW1426" s="6"/>
      <c r="EX1426" s="6"/>
      <c r="EY1426" s="6"/>
      <c r="EZ1426" s="6"/>
      <c r="FA1426" s="6"/>
      <c r="FB1426" s="6"/>
      <c r="FC1426" s="6"/>
      <c r="FD1426" s="6"/>
      <c r="FE1426" s="6"/>
      <c r="FF1426" s="6"/>
      <c r="FG1426" s="6"/>
      <c r="FH1426" s="6"/>
      <c r="FI1426" s="6"/>
      <c r="FJ1426" s="6"/>
      <c r="FK1426" s="6"/>
      <c r="FL1426" s="6"/>
      <c r="FM1426" s="6"/>
      <c r="FN1426" s="6"/>
      <c r="FO1426" s="6"/>
      <c r="FP1426" s="6"/>
      <c r="FQ1426" s="6"/>
      <c r="FR1426" s="6"/>
      <c r="FS1426" s="6"/>
      <c r="FT1426" s="6"/>
      <c r="FU1426" s="6"/>
      <c r="FV1426" s="6"/>
      <c r="FW1426" s="6"/>
      <c r="FX1426" s="6"/>
      <c r="FY1426" s="6"/>
      <c r="FZ1426" s="6"/>
      <c r="GA1426" s="6"/>
      <c r="GB1426" s="6"/>
      <c r="GC1426" s="6"/>
      <c r="GD1426" s="6"/>
      <c r="GE1426" s="6"/>
      <c r="GF1426" s="6"/>
      <c r="GG1426" s="6"/>
      <c r="GH1426" s="6"/>
      <c r="GI1426" s="6"/>
      <c r="GJ1426" s="6"/>
      <c r="GK1426" s="6"/>
      <c r="GL1426" s="6"/>
      <c r="GM1426" s="6"/>
      <c r="GN1426" s="6"/>
      <c r="GO1426" s="6"/>
      <c r="GP1426" s="6"/>
      <c r="GQ1426" s="6"/>
      <c r="GR1426" s="6"/>
      <c r="GS1426" s="6"/>
      <c r="GT1426" s="6"/>
      <c r="GU1426" s="6"/>
      <c r="GV1426" s="6"/>
      <c r="GW1426" s="6"/>
      <c r="GX1426" s="6"/>
      <c r="GY1426" s="6"/>
      <c r="GZ1426" s="6"/>
    </row>
    <row r="1427" spans="1:208" x14ac:dyDescent="0.15">
      <c r="A1427" s="153">
        <f t="shared" si="415"/>
        <v>44043</v>
      </c>
      <c r="B1427" s="23" t="str">
        <f t="shared" ca="1" si="425"/>
        <v>n.d</v>
      </c>
      <c r="C1427" s="18">
        <f t="shared" si="416"/>
        <v>142000</v>
      </c>
      <c r="D1427" s="17">
        <f ca="1">IF(A1427&lt;$B$1,VLOOKUP(A1427,[1]DI!$A$4:$B$15000,2,FALSE),0)</f>
        <v>0</v>
      </c>
      <c r="E1427" s="18">
        <f t="shared" ca="1" si="410"/>
        <v>1</v>
      </c>
      <c r="F1427" s="18">
        <f ca="1">(TRUNC(PRODUCT($E$12:$E1426),16))</f>
        <v>1.19285434303586</v>
      </c>
      <c r="G1427" s="18">
        <f t="shared" ca="1" si="409"/>
        <v>1.19285434303586</v>
      </c>
      <c r="H1427" s="18">
        <f t="shared" ca="1" si="411"/>
        <v>1</v>
      </c>
      <c r="I1427" s="17">
        <f t="shared" si="417"/>
        <v>0.03</v>
      </c>
      <c r="J1427" s="5">
        <f t="shared" si="418"/>
        <v>43906</v>
      </c>
      <c r="K1427" s="2">
        <f t="shared" si="419"/>
        <v>95</v>
      </c>
      <c r="L1427" s="27">
        <f t="shared" si="420"/>
        <v>95</v>
      </c>
      <c r="M1427" s="14">
        <f t="shared" si="412"/>
        <v>1.011205516</v>
      </c>
      <c r="N1427" s="14">
        <f t="shared" ca="1" si="413"/>
        <v>1.011205516</v>
      </c>
      <c r="O1427" s="27">
        <f t="shared" si="426"/>
        <v>0</v>
      </c>
      <c r="P1427" s="18">
        <f t="shared" ca="1" si="414"/>
        <v>1591.183272</v>
      </c>
      <c r="Q1427" s="3">
        <f t="shared" si="421"/>
        <v>0</v>
      </c>
      <c r="R1427" s="4" t="str">
        <f t="shared" si="422"/>
        <v>A+J=</v>
      </c>
      <c r="S1427" s="5">
        <f t="shared" si="423"/>
        <v>44089</v>
      </c>
      <c r="T1427" s="8">
        <f t="shared" si="424"/>
        <v>0</v>
      </c>
      <c r="U1427" s="7"/>
      <c r="V1427" s="7"/>
      <c r="W1427" s="7"/>
      <c r="X1427" s="8"/>
      <c r="Y1427" s="6"/>
      <c r="Z1427" s="7"/>
      <c r="AA1427" s="8"/>
      <c r="AB1427" s="8"/>
      <c r="AC1427" s="8"/>
      <c r="AD1427" s="7"/>
      <c r="AE1427" s="9"/>
      <c r="AF1427" s="7"/>
      <c r="AG1427" s="7"/>
      <c r="AH1427" s="6"/>
      <c r="AI1427" s="6"/>
      <c r="AJ1427" s="6"/>
      <c r="AK1427" s="6"/>
      <c r="AL1427" s="6"/>
      <c r="AM1427" s="6"/>
      <c r="AN1427" s="6"/>
      <c r="AO1427" s="6"/>
      <c r="AP1427" s="6"/>
      <c r="AQ1427" s="6"/>
      <c r="AR1427" s="6"/>
      <c r="AS1427" s="6"/>
      <c r="AT1427" s="6"/>
      <c r="AU1427" s="6"/>
      <c r="AV1427" s="6"/>
      <c r="AW1427" s="6"/>
      <c r="AX1427" s="6"/>
      <c r="AY1427" s="6"/>
      <c r="AZ1427" s="6"/>
      <c r="BA1427" s="6"/>
      <c r="BB1427" s="6"/>
      <c r="BC1427" s="6"/>
      <c r="BD1427" s="6"/>
      <c r="BE1427" s="6"/>
      <c r="BF1427" s="6"/>
      <c r="BG1427" s="6"/>
      <c r="BH1427" s="6"/>
      <c r="BI1427" s="6"/>
      <c r="BJ1427" s="6"/>
      <c r="BK1427" s="6"/>
      <c r="BL1427" s="6"/>
      <c r="BM1427" s="6"/>
      <c r="BN1427" s="6"/>
      <c r="BO1427" s="6"/>
      <c r="BP1427" s="6"/>
      <c r="BQ1427" s="6"/>
      <c r="BR1427" s="6"/>
      <c r="BS1427" s="6"/>
      <c r="BT1427" s="6"/>
      <c r="BU1427" s="6"/>
      <c r="BV1427" s="6"/>
      <c r="BW1427" s="6"/>
      <c r="BX1427" s="6"/>
      <c r="BY1427" s="6"/>
      <c r="BZ1427" s="6"/>
      <c r="CA1427" s="6"/>
      <c r="CB1427" s="6"/>
      <c r="CC1427" s="6"/>
      <c r="CD1427" s="6"/>
      <c r="CE1427" s="6"/>
      <c r="CF1427" s="6"/>
      <c r="CG1427" s="6"/>
      <c r="CH1427" s="6"/>
      <c r="CI1427" s="6"/>
      <c r="CJ1427" s="6"/>
      <c r="CK1427" s="6"/>
      <c r="CL1427" s="6"/>
      <c r="CM1427" s="6"/>
      <c r="CN1427" s="6"/>
      <c r="CO1427" s="6"/>
      <c r="CP1427" s="6"/>
      <c r="CQ1427" s="6"/>
      <c r="CR1427" s="6"/>
      <c r="CS1427" s="6"/>
      <c r="CT1427" s="6"/>
      <c r="CU1427" s="6"/>
      <c r="CV1427" s="6"/>
      <c r="CW1427" s="6"/>
      <c r="CX1427" s="6"/>
      <c r="CY1427" s="6"/>
      <c r="CZ1427" s="6"/>
      <c r="DA1427" s="6"/>
      <c r="DB1427" s="6"/>
      <c r="DC1427" s="6"/>
      <c r="DD1427" s="6"/>
      <c r="DE1427" s="6"/>
      <c r="DF1427" s="6"/>
      <c r="DG1427" s="6"/>
      <c r="DH1427" s="6"/>
      <c r="DI1427" s="6"/>
      <c r="DJ1427" s="6"/>
      <c r="DK1427" s="6"/>
      <c r="DL1427" s="6"/>
      <c r="DM1427" s="6"/>
      <c r="DN1427" s="6"/>
      <c r="DO1427" s="6"/>
      <c r="DP1427" s="6"/>
      <c r="DQ1427" s="6"/>
      <c r="DR1427" s="6"/>
      <c r="DS1427" s="6"/>
      <c r="DT1427" s="6"/>
      <c r="DU1427" s="6"/>
      <c r="DV1427" s="6"/>
      <c r="DW1427" s="6"/>
      <c r="DX1427" s="6"/>
      <c r="DY1427" s="6"/>
      <c r="DZ1427" s="6"/>
      <c r="EA1427" s="6"/>
      <c r="EB1427" s="6"/>
      <c r="EC1427" s="6"/>
      <c r="ED1427" s="6"/>
      <c r="EE1427" s="6"/>
      <c r="EF1427" s="6"/>
      <c r="EG1427" s="6"/>
      <c r="EH1427" s="6"/>
      <c r="EI1427" s="6"/>
      <c r="EJ1427" s="6"/>
      <c r="EK1427" s="6"/>
      <c r="EL1427" s="6"/>
      <c r="EM1427" s="6"/>
      <c r="EN1427" s="6"/>
      <c r="EO1427" s="6"/>
      <c r="EP1427" s="6"/>
      <c r="EQ1427" s="6"/>
      <c r="ER1427" s="6"/>
      <c r="ES1427" s="6"/>
      <c r="ET1427" s="6"/>
      <c r="EU1427" s="6"/>
      <c r="EV1427" s="6"/>
      <c r="EW1427" s="6"/>
      <c r="EX1427" s="6"/>
      <c r="EY1427" s="6"/>
      <c r="EZ1427" s="6"/>
      <c r="FA1427" s="6"/>
      <c r="FB1427" s="6"/>
      <c r="FC1427" s="6"/>
      <c r="FD1427" s="6"/>
      <c r="FE1427" s="6"/>
      <c r="FF1427" s="6"/>
      <c r="FG1427" s="6"/>
      <c r="FH1427" s="6"/>
      <c r="FI1427" s="6"/>
      <c r="FJ1427" s="6"/>
      <c r="FK1427" s="6"/>
      <c r="FL1427" s="6"/>
      <c r="FM1427" s="6"/>
      <c r="FN1427" s="6"/>
      <c r="FO1427" s="6"/>
      <c r="FP1427" s="6"/>
      <c r="FQ1427" s="6"/>
      <c r="FR1427" s="6"/>
      <c r="FS1427" s="6"/>
      <c r="FT1427" s="6"/>
      <c r="FU1427" s="6"/>
      <c r="FV1427" s="6"/>
      <c r="FW1427" s="6"/>
      <c r="FX1427" s="6"/>
      <c r="FY1427" s="6"/>
      <c r="FZ1427" s="6"/>
      <c r="GA1427" s="6"/>
      <c r="GB1427" s="6"/>
      <c r="GC1427" s="6"/>
      <c r="GD1427" s="6"/>
      <c r="GE1427" s="6"/>
      <c r="GF1427" s="6"/>
      <c r="GG1427" s="6"/>
      <c r="GH1427" s="6"/>
      <c r="GI1427" s="6"/>
      <c r="GJ1427" s="6"/>
      <c r="GK1427" s="6"/>
      <c r="GL1427" s="6"/>
      <c r="GM1427" s="6"/>
      <c r="GN1427" s="6"/>
      <c r="GO1427" s="6"/>
      <c r="GP1427" s="6"/>
      <c r="GQ1427" s="6"/>
      <c r="GR1427" s="6"/>
      <c r="GS1427" s="6"/>
      <c r="GT1427" s="6"/>
      <c r="GU1427" s="6"/>
      <c r="GV1427" s="6"/>
      <c r="GW1427" s="6"/>
      <c r="GX1427" s="6"/>
      <c r="GY1427" s="6"/>
      <c r="GZ1427" s="6"/>
    </row>
    <row r="1428" spans="1:208" x14ac:dyDescent="0.15">
      <c r="A1428" s="153">
        <f t="shared" si="415"/>
        <v>44044</v>
      </c>
      <c r="B1428" s="23" t="str">
        <f t="shared" ca="1" si="425"/>
        <v>n.d</v>
      </c>
      <c r="C1428" s="18">
        <f t="shared" si="416"/>
        <v>142000</v>
      </c>
      <c r="D1428" s="17">
        <f ca="1">IF(A1428&lt;$B$1,VLOOKUP(A1428,[1]DI!$A$4:$B$15000,2,FALSE),0)</f>
        <v>0</v>
      </c>
      <c r="E1428" s="18">
        <f t="shared" ca="1" si="410"/>
        <v>1</v>
      </c>
      <c r="F1428" s="18">
        <f ca="1">(TRUNC(PRODUCT($E$12:$E1427),16))</f>
        <v>1.19285434303586</v>
      </c>
      <c r="G1428" s="18">
        <f t="shared" ca="1" si="409"/>
        <v>1.19285434303586</v>
      </c>
      <c r="H1428" s="18">
        <f t="shared" ca="1" si="411"/>
        <v>1</v>
      </c>
      <c r="I1428" s="17">
        <f t="shared" si="417"/>
        <v>0.03</v>
      </c>
      <c r="J1428" s="5">
        <f t="shared" si="418"/>
        <v>43906</v>
      </c>
      <c r="K1428" s="2">
        <f t="shared" si="419"/>
        <v>95</v>
      </c>
      <c r="L1428" s="27">
        <f t="shared" si="420"/>
        <v>96</v>
      </c>
      <c r="M1428" s="14">
        <f t="shared" si="412"/>
        <v>1.0113241340000001</v>
      </c>
      <c r="N1428" s="14">
        <f t="shared" ca="1" si="413"/>
        <v>1.0113241340000001</v>
      </c>
      <c r="O1428" s="27">
        <f t="shared" si="426"/>
        <v>0</v>
      </c>
      <c r="P1428" s="18">
        <f t="shared" ca="1" si="414"/>
        <v>1608.027028</v>
      </c>
      <c r="Q1428" s="3">
        <f t="shared" si="421"/>
        <v>0</v>
      </c>
      <c r="R1428" s="4" t="str">
        <f t="shared" si="422"/>
        <v>A+J=</v>
      </c>
      <c r="S1428" s="5">
        <f t="shared" si="423"/>
        <v>44089</v>
      </c>
      <c r="T1428" s="8">
        <f t="shared" si="424"/>
        <v>0</v>
      </c>
      <c r="U1428" s="7"/>
      <c r="V1428" s="7"/>
      <c r="W1428" s="7"/>
      <c r="X1428" s="8"/>
      <c r="Y1428" s="6"/>
      <c r="Z1428" s="7"/>
      <c r="AA1428" s="8"/>
      <c r="AB1428" s="8"/>
      <c r="AC1428" s="8"/>
      <c r="AD1428" s="7"/>
      <c r="AE1428" s="9"/>
      <c r="AF1428" s="7"/>
      <c r="AG1428" s="7"/>
      <c r="AH1428" s="6"/>
      <c r="AI1428" s="6"/>
      <c r="AJ1428" s="6"/>
      <c r="AK1428" s="6"/>
      <c r="AL1428" s="6"/>
      <c r="AM1428" s="6"/>
      <c r="AN1428" s="6"/>
      <c r="AO1428" s="6"/>
      <c r="AP1428" s="6"/>
      <c r="AQ1428" s="6"/>
      <c r="AR1428" s="6"/>
      <c r="AS1428" s="6"/>
      <c r="AT1428" s="6"/>
      <c r="AU1428" s="6"/>
      <c r="AV1428" s="6"/>
      <c r="AW1428" s="6"/>
      <c r="AX1428" s="6"/>
      <c r="AY1428" s="6"/>
      <c r="AZ1428" s="6"/>
      <c r="BA1428" s="6"/>
      <c r="BB1428" s="6"/>
      <c r="BC1428" s="6"/>
      <c r="BD1428" s="6"/>
      <c r="BE1428" s="6"/>
      <c r="BF1428" s="6"/>
      <c r="BG1428" s="6"/>
      <c r="BH1428" s="6"/>
      <c r="BI1428" s="6"/>
      <c r="BJ1428" s="6"/>
      <c r="BK1428" s="6"/>
      <c r="BL1428" s="6"/>
      <c r="BM1428" s="6"/>
      <c r="BN1428" s="6"/>
      <c r="BO1428" s="6"/>
      <c r="BP1428" s="6"/>
      <c r="BQ1428" s="6"/>
      <c r="BR1428" s="6"/>
      <c r="BS1428" s="6"/>
      <c r="BT1428" s="6"/>
      <c r="BU1428" s="6"/>
      <c r="BV1428" s="6"/>
      <c r="BW1428" s="6"/>
      <c r="BX1428" s="6"/>
      <c r="BY1428" s="6"/>
      <c r="BZ1428" s="6"/>
      <c r="CA1428" s="6"/>
      <c r="CB1428" s="6"/>
      <c r="CC1428" s="6"/>
      <c r="CD1428" s="6"/>
      <c r="CE1428" s="6"/>
      <c r="CF1428" s="6"/>
      <c r="CG1428" s="6"/>
      <c r="CH1428" s="6"/>
      <c r="CI1428" s="6"/>
      <c r="CJ1428" s="6"/>
      <c r="CK1428" s="6"/>
      <c r="CL1428" s="6"/>
      <c r="CM1428" s="6"/>
      <c r="CN1428" s="6"/>
      <c r="CO1428" s="6"/>
      <c r="CP1428" s="6"/>
      <c r="CQ1428" s="6"/>
      <c r="CR1428" s="6"/>
      <c r="CS1428" s="6"/>
      <c r="CT1428" s="6"/>
      <c r="CU1428" s="6"/>
      <c r="CV1428" s="6"/>
      <c r="CW1428" s="6"/>
      <c r="CX1428" s="6"/>
      <c r="CY1428" s="6"/>
      <c r="CZ1428" s="6"/>
      <c r="DA1428" s="6"/>
      <c r="DB1428" s="6"/>
      <c r="DC1428" s="6"/>
      <c r="DD1428" s="6"/>
      <c r="DE1428" s="6"/>
      <c r="DF1428" s="6"/>
      <c r="DG1428" s="6"/>
      <c r="DH1428" s="6"/>
      <c r="DI1428" s="6"/>
      <c r="DJ1428" s="6"/>
      <c r="DK1428" s="6"/>
      <c r="DL1428" s="6"/>
      <c r="DM1428" s="6"/>
      <c r="DN1428" s="6"/>
      <c r="DO1428" s="6"/>
      <c r="DP1428" s="6"/>
      <c r="DQ1428" s="6"/>
      <c r="DR1428" s="6"/>
      <c r="DS1428" s="6"/>
      <c r="DT1428" s="6"/>
      <c r="DU1428" s="6"/>
      <c r="DV1428" s="6"/>
      <c r="DW1428" s="6"/>
      <c r="DX1428" s="6"/>
      <c r="DY1428" s="6"/>
      <c r="DZ1428" s="6"/>
      <c r="EA1428" s="6"/>
      <c r="EB1428" s="6"/>
      <c r="EC1428" s="6"/>
      <c r="ED1428" s="6"/>
      <c r="EE1428" s="6"/>
      <c r="EF1428" s="6"/>
      <c r="EG1428" s="6"/>
      <c r="EH1428" s="6"/>
      <c r="EI1428" s="6"/>
      <c r="EJ1428" s="6"/>
      <c r="EK1428" s="6"/>
      <c r="EL1428" s="6"/>
      <c r="EM1428" s="6"/>
      <c r="EN1428" s="6"/>
      <c r="EO1428" s="6"/>
      <c r="EP1428" s="6"/>
      <c r="EQ1428" s="6"/>
      <c r="ER1428" s="6"/>
      <c r="ES1428" s="6"/>
      <c r="ET1428" s="6"/>
      <c r="EU1428" s="6"/>
      <c r="EV1428" s="6"/>
      <c r="EW1428" s="6"/>
      <c r="EX1428" s="6"/>
      <c r="EY1428" s="6"/>
      <c r="EZ1428" s="6"/>
      <c r="FA1428" s="6"/>
      <c r="FB1428" s="6"/>
      <c r="FC1428" s="6"/>
      <c r="FD1428" s="6"/>
      <c r="FE1428" s="6"/>
      <c r="FF1428" s="6"/>
      <c r="FG1428" s="6"/>
      <c r="FH1428" s="6"/>
      <c r="FI1428" s="6"/>
      <c r="FJ1428" s="6"/>
      <c r="FK1428" s="6"/>
      <c r="FL1428" s="6"/>
      <c r="FM1428" s="6"/>
      <c r="FN1428" s="6"/>
      <c r="FO1428" s="6"/>
      <c r="FP1428" s="6"/>
      <c r="FQ1428" s="6"/>
      <c r="FR1428" s="6"/>
      <c r="FS1428" s="6"/>
      <c r="FT1428" s="6"/>
      <c r="FU1428" s="6"/>
      <c r="FV1428" s="6"/>
      <c r="FW1428" s="6"/>
      <c r="FX1428" s="6"/>
      <c r="FY1428" s="6"/>
      <c r="FZ1428" s="6"/>
      <c r="GA1428" s="6"/>
      <c r="GB1428" s="6"/>
      <c r="GC1428" s="6"/>
      <c r="GD1428" s="6"/>
      <c r="GE1428" s="6"/>
      <c r="GF1428" s="6"/>
      <c r="GG1428" s="6"/>
      <c r="GH1428" s="6"/>
      <c r="GI1428" s="6"/>
      <c r="GJ1428" s="6"/>
      <c r="GK1428" s="6"/>
      <c r="GL1428" s="6"/>
      <c r="GM1428" s="6"/>
      <c r="GN1428" s="6"/>
      <c r="GO1428" s="6"/>
      <c r="GP1428" s="6"/>
      <c r="GQ1428" s="6"/>
      <c r="GR1428" s="6"/>
      <c r="GS1428" s="6"/>
      <c r="GT1428" s="6"/>
      <c r="GU1428" s="6"/>
      <c r="GV1428" s="6"/>
      <c r="GW1428" s="6"/>
      <c r="GX1428" s="6"/>
      <c r="GY1428" s="6"/>
      <c r="GZ1428" s="6"/>
    </row>
    <row r="1429" spans="1:208" x14ac:dyDescent="0.15">
      <c r="A1429" s="153">
        <f t="shared" si="415"/>
        <v>44045</v>
      </c>
      <c r="B1429" s="23" t="str">
        <f t="shared" ca="1" si="425"/>
        <v>n.d</v>
      </c>
      <c r="C1429" s="18">
        <f t="shared" si="416"/>
        <v>142000</v>
      </c>
      <c r="D1429" s="17">
        <f ca="1">IF(A1429&lt;$B$1,VLOOKUP(A1429,[1]DI!$A$4:$B$15000,2,FALSE),0)</f>
        <v>0</v>
      </c>
      <c r="E1429" s="18">
        <f t="shared" ca="1" si="410"/>
        <v>1</v>
      </c>
      <c r="F1429" s="18">
        <f ca="1">(TRUNC(PRODUCT($E$12:$E1428),16))</f>
        <v>1.19285434303586</v>
      </c>
      <c r="G1429" s="18">
        <f t="shared" ca="1" si="409"/>
        <v>1.19285434303586</v>
      </c>
      <c r="H1429" s="18">
        <f t="shared" ca="1" si="411"/>
        <v>1</v>
      </c>
      <c r="I1429" s="17">
        <f t="shared" si="417"/>
        <v>0.03</v>
      </c>
      <c r="J1429" s="5">
        <f t="shared" si="418"/>
        <v>43906</v>
      </c>
      <c r="K1429" s="2">
        <f t="shared" si="419"/>
        <v>95</v>
      </c>
      <c r="L1429" s="27">
        <f t="shared" si="420"/>
        <v>96</v>
      </c>
      <c r="M1429" s="14">
        <f t="shared" si="412"/>
        <v>1.0113241340000001</v>
      </c>
      <c r="N1429" s="14">
        <f t="shared" ca="1" si="413"/>
        <v>1.0113241340000001</v>
      </c>
      <c r="O1429" s="27">
        <f t="shared" si="426"/>
        <v>0</v>
      </c>
      <c r="P1429" s="18">
        <f t="shared" ca="1" si="414"/>
        <v>1608.027028</v>
      </c>
      <c r="Q1429" s="3">
        <f t="shared" si="421"/>
        <v>0</v>
      </c>
      <c r="R1429" s="4" t="str">
        <f t="shared" si="422"/>
        <v>A+J=</v>
      </c>
      <c r="S1429" s="5">
        <f t="shared" si="423"/>
        <v>44089</v>
      </c>
      <c r="T1429" s="8">
        <f t="shared" si="424"/>
        <v>0</v>
      </c>
      <c r="U1429" s="7"/>
      <c r="V1429" s="7"/>
      <c r="W1429" s="7"/>
      <c r="X1429" s="8"/>
      <c r="Y1429" s="6"/>
      <c r="Z1429" s="7"/>
      <c r="AA1429" s="8"/>
      <c r="AB1429" s="8"/>
      <c r="AC1429" s="8"/>
      <c r="AD1429" s="7"/>
      <c r="AE1429" s="9"/>
      <c r="AF1429" s="7"/>
      <c r="AG1429" s="7"/>
      <c r="AH1429" s="6"/>
      <c r="AI1429" s="6"/>
      <c r="AJ1429" s="6"/>
      <c r="AK1429" s="6"/>
      <c r="AL1429" s="6"/>
      <c r="AM1429" s="6"/>
      <c r="AN1429" s="6"/>
      <c r="AO1429" s="6"/>
      <c r="AP1429" s="6"/>
      <c r="AQ1429" s="6"/>
      <c r="AR1429" s="6"/>
      <c r="AS1429" s="6"/>
      <c r="AT1429" s="6"/>
      <c r="AU1429" s="6"/>
      <c r="AV1429" s="6"/>
      <c r="AW1429" s="6"/>
      <c r="AX1429" s="6"/>
      <c r="AY1429" s="6"/>
      <c r="AZ1429" s="6"/>
      <c r="BA1429" s="6"/>
      <c r="BB1429" s="6"/>
      <c r="BC1429" s="6"/>
      <c r="BD1429" s="6"/>
      <c r="BE1429" s="6"/>
      <c r="BF1429" s="6"/>
      <c r="BG1429" s="6"/>
      <c r="BH1429" s="6"/>
      <c r="BI1429" s="6"/>
      <c r="BJ1429" s="6"/>
      <c r="BK1429" s="6"/>
      <c r="BL1429" s="6"/>
      <c r="BM1429" s="6"/>
      <c r="BN1429" s="6"/>
      <c r="BO1429" s="6"/>
      <c r="BP1429" s="6"/>
      <c r="BQ1429" s="6"/>
      <c r="BR1429" s="6"/>
      <c r="BS1429" s="6"/>
      <c r="BT1429" s="6"/>
      <c r="BU1429" s="6"/>
      <c r="BV1429" s="6"/>
      <c r="BW1429" s="6"/>
      <c r="BX1429" s="6"/>
      <c r="BY1429" s="6"/>
      <c r="BZ1429" s="6"/>
      <c r="CA1429" s="6"/>
      <c r="CB1429" s="6"/>
      <c r="CC1429" s="6"/>
      <c r="CD1429" s="6"/>
      <c r="CE1429" s="6"/>
      <c r="CF1429" s="6"/>
      <c r="CG1429" s="6"/>
      <c r="CH1429" s="6"/>
      <c r="CI1429" s="6"/>
      <c r="CJ1429" s="6"/>
      <c r="CK1429" s="6"/>
      <c r="CL1429" s="6"/>
      <c r="CM1429" s="6"/>
      <c r="CN1429" s="6"/>
      <c r="CO1429" s="6"/>
      <c r="CP1429" s="6"/>
      <c r="CQ1429" s="6"/>
      <c r="CR1429" s="6"/>
      <c r="CS1429" s="6"/>
      <c r="CT1429" s="6"/>
      <c r="CU1429" s="6"/>
      <c r="CV1429" s="6"/>
      <c r="CW1429" s="6"/>
      <c r="CX1429" s="6"/>
      <c r="CY1429" s="6"/>
      <c r="CZ1429" s="6"/>
      <c r="DA1429" s="6"/>
      <c r="DB1429" s="6"/>
      <c r="DC1429" s="6"/>
      <c r="DD1429" s="6"/>
      <c r="DE1429" s="6"/>
      <c r="DF1429" s="6"/>
      <c r="DG1429" s="6"/>
      <c r="DH1429" s="6"/>
      <c r="DI1429" s="6"/>
      <c r="DJ1429" s="6"/>
      <c r="DK1429" s="6"/>
      <c r="DL1429" s="6"/>
      <c r="DM1429" s="6"/>
      <c r="DN1429" s="6"/>
      <c r="DO1429" s="6"/>
      <c r="DP1429" s="6"/>
      <c r="DQ1429" s="6"/>
      <c r="DR1429" s="6"/>
      <c r="DS1429" s="6"/>
      <c r="DT1429" s="6"/>
      <c r="DU1429" s="6"/>
      <c r="DV1429" s="6"/>
      <c r="DW1429" s="6"/>
      <c r="DX1429" s="6"/>
      <c r="DY1429" s="6"/>
      <c r="DZ1429" s="6"/>
      <c r="EA1429" s="6"/>
      <c r="EB1429" s="6"/>
      <c r="EC1429" s="6"/>
      <c r="ED1429" s="6"/>
      <c r="EE1429" s="6"/>
      <c r="EF1429" s="6"/>
      <c r="EG1429" s="6"/>
      <c r="EH1429" s="6"/>
      <c r="EI1429" s="6"/>
      <c r="EJ1429" s="6"/>
      <c r="EK1429" s="6"/>
      <c r="EL1429" s="6"/>
      <c r="EM1429" s="6"/>
      <c r="EN1429" s="6"/>
      <c r="EO1429" s="6"/>
      <c r="EP1429" s="6"/>
      <c r="EQ1429" s="6"/>
      <c r="ER1429" s="6"/>
      <c r="ES1429" s="6"/>
      <c r="ET1429" s="6"/>
      <c r="EU1429" s="6"/>
      <c r="EV1429" s="6"/>
      <c r="EW1429" s="6"/>
      <c r="EX1429" s="6"/>
      <c r="EY1429" s="6"/>
      <c r="EZ1429" s="6"/>
      <c r="FA1429" s="6"/>
      <c r="FB1429" s="6"/>
      <c r="FC1429" s="6"/>
      <c r="FD1429" s="6"/>
      <c r="FE1429" s="6"/>
      <c r="FF1429" s="6"/>
      <c r="FG1429" s="6"/>
      <c r="FH1429" s="6"/>
      <c r="FI1429" s="6"/>
      <c r="FJ1429" s="6"/>
      <c r="FK1429" s="6"/>
      <c r="FL1429" s="6"/>
      <c r="FM1429" s="6"/>
      <c r="FN1429" s="6"/>
      <c r="FO1429" s="6"/>
      <c r="FP1429" s="6"/>
      <c r="FQ1429" s="6"/>
      <c r="FR1429" s="6"/>
      <c r="FS1429" s="6"/>
      <c r="FT1429" s="6"/>
      <c r="FU1429" s="6"/>
      <c r="FV1429" s="6"/>
      <c r="FW1429" s="6"/>
      <c r="FX1429" s="6"/>
      <c r="FY1429" s="6"/>
      <c r="FZ1429" s="6"/>
      <c r="GA1429" s="6"/>
      <c r="GB1429" s="6"/>
      <c r="GC1429" s="6"/>
      <c r="GD1429" s="6"/>
      <c r="GE1429" s="6"/>
      <c r="GF1429" s="6"/>
      <c r="GG1429" s="6"/>
      <c r="GH1429" s="6"/>
      <c r="GI1429" s="6"/>
      <c r="GJ1429" s="6"/>
      <c r="GK1429" s="6"/>
      <c r="GL1429" s="6"/>
      <c r="GM1429" s="6"/>
      <c r="GN1429" s="6"/>
      <c r="GO1429" s="6"/>
      <c r="GP1429" s="6"/>
      <c r="GQ1429" s="6"/>
      <c r="GR1429" s="6"/>
      <c r="GS1429" s="6"/>
      <c r="GT1429" s="6"/>
      <c r="GU1429" s="6"/>
      <c r="GV1429" s="6"/>
      <c r="GW1429" s="6"/>
      <c r="GX1429" s="6"/>
      <c r="GY1429" s="6"/>
      <c r="GZ1429" s="6"/>
    </row>
    <row r="1430" spans="1:208" x14ac:dyDescent="0.15">
      <c r="A1430" s="153">
        <f t="shared" si="415"/>
        <v>44046</v>
      </c>
      <c r="B1430" s="23" t="str">
        <f t="shared" ca="1" si="425"/>
        <v>n.d</v>
      </c>
      <c r="C1430" s="18">
        <f t="shared" si="416"/>
        <v>142000</v>
      </c>
      <c r="D1430" s="17">
        <f ca="1">IF(A1430&lt;$B$1,VLOOKUP(A1430,[1]DI!$A$4:$B$15000,2,FALSE),0)</f>
        <v>0</v>
      </c>
      <c r="E1430" s="18">
        <f t="shared" ca="1" si="410"/>
        <v>1</v>
      </c>
      <c r="F1430" s="18">
        <f ca="1">(TRUNC(PRODUCT($E$12:$E1429),16))</f>
        <v>1.19285434303586</v>
      </c>
      <c r="G1430" s="18">
        <f t="shared" ca="1" si="409"/>
        <v>1.19285434303586</v>
      </c>
      <c r="H1430" s="18">
        <f t="shared" ca="1" si="411"/>
        <v>1</v>
      </c>
      <c r="I1430" s="17">
        <f t="shared" si="417"/>
        <v>0.03</v>
      </c>
      <c r="J1430" s="5">
        <f t="shared" si="418"/>
        <v>43906</v>
      </c>
      <c r="K1430" s="2">
        <f t="shared" si="419"/>
        <v>96</v>
      </c>
      <c r="L1430" s="27">
        <f t="shared" si="420"/>
        <v>96</v>
      </c>
      <c r="M1430" s="14">
        <f t="shared" si="412"/>
        <v>1.0113241340000001</v>
      </c>
      <c r="N1430" s="14">
        <f t="shared" ca="1" si="413"/>
        <v>1.0113241340000001</v>
      </c>
      <c r="O1430" s="27">
        <f t="shared" si="426"/>
        <v>0</v>
      </c>
      <c r="P1430" s="18">
        <f t="shared" ca="1" si="414"/>
        <v>1608.027028</v>
      </c>
      <c r="Q1430" s="3">
        <f t="shared" si="421"/>
        <v>0</v>
      </c>
      <c r="R1430" s="4" t="str">
        <f t="shared" si="422"/>
        <v>A+J=</v>
      </c>
      <c r="S1430" s="5">
        <f t="shared" si="423"/>
        <v>44089</v>
      </c>
      <c r="T1430" s="8">
        <f t="shared" si="424"/>
        <v>0</v>
      </c>
      <c r="U1430" s="7"/>
      <c r="V1430" s="7"/>
      <c r="W1430" s="7"/>
      <c r="X1430" s="8"/>
      <c r="Y1430" s="6"/>
      <c r="Z1430" s="7"/>
      <c r="AA1430" s="8"/>
      <c r="AB1430" s="8"/>
      <c r="AC1430" s="8"/>
      <c r="AD1430" s="7"/>
      <c r="AE1430" s="9"/>
      <c r="AF1430" s="7"/>
      <c r="AG1430" s="7"/>
      <c r="AH1430" s="6"/>
      <c r="AI1430" s="6"/>
      <c r="AJ1430" s="6"/>
      <c r="AK1430" s="6"/>
      <c r="AL1430" s="6"/>
      <c r="AM1430" s="6"/>
      <c r="AN1430" s="6"/>
      <c r="AO1430" s="6"/>
      <c r="AP1430" s="6"/>
      <c r="AQ1430" s="6"/>
      <c r="AR1430" s="6"/>
      <c r="AS1430" s="6"/>
      <c r="AT1430" s="6"/>
      <c r="AU1430" s="6"/>
      <c r="AV1430" s="6"/>
      <c r="AW1430" s="6"/>
      <c r="AX1430" s="6"/>
      <c r="AY1430" s="6"/>
      <c r="AZ1430" s="6"/>
      <c r="BA1430" s="6"/>
      <c r="BB1430" s="6"/>
      <c r="BC1430" s="6"/>
      <c r="BD1430" s="6"/>
      <c r="BE1430" s="6"/>
      <c r="BF1430" s="6"/>
      <c r="BG1430" s="6"/>
      <c r="BH1430" s="6"/>
      <c r="BI1430" s="6"/>
      <c r="BJ1430" s="6"/>
      <c r="BK1430" s="6"/>
      <c r="BL1430" s="6"/>
      <c r="BM1430" s="6"/>
      <c r="BN1430" s="6"/>
      <c r="BO1430" s="6"/>
      <c r="BP1430" s="6"/>
      <c r="BQ1430" s="6"/>
      <c r="BR1430" s="6"/>
      <c r="BS1430" s="6"/>
      <c r="BT1430" s="6"/>
      <c r="BU1430" s="6"/>
      <c r="BV1430" s="6"/>
      <c r="BW1430" s="6"/>
      <c r="BX1430" s="6"/>
      <c r="BY1430" s="6"/>
      <c r="BZ1430" s="6"/>
      <c r="CA1430" s="6"/>
      <c r="CB1430" s="6"/>
      <c r="CC1430" s="6"/>
      <c r="CD1430" s="6"/>
      <c r="CE1430" s="6"/>
      <c r="CF1430" s="6"/>
      <c r="CG1430" s="6"/>
      <c r="CH1430" s="6"/>
      <c r="CI1430" s="6"/>
      <c r="CJ1430" s="6"/>
      <c r="CK1430" s="6"/>
      <c r="CL1430" s="6"/>
      <c r="CM1430" s="6"/>
      <c r="CN1430" s="6"/>
      <c r="CO1430" s="6"/>
      <c r="CP1430" s="6"/>
      <c r="CQ1430" s="6"/>
      <c r="CR1430" s="6"/>
      <c r="CS1430" s="6"/>
      <c r="CT1430" s="6"/>
      <c r="CU1430" s="6"/>
      <c r="CV1430" s="6"/>
      <c r="CW1430" s="6"/>
      <c r="CX1430" s="6"/>
      <c r="CY1430" s="6"/>
      <c r="CZ1430" s="6"/>
      <c r="DA1430" s="6"/>
      <c r="DB1430" s="6"/>
      <c r="DC1430" s="6"/>
      <c r="DD1430" s="6"/>
      <c r="DE1430" s="6"/>
      <c r="DF1430" s="6"/>
      <c r="DG1430" s="6"/>
      <c r="DH1430" s="6"/>
      <c r="DI1430" s="6"/>
      <c r="DJ1430" s="6"/>
      <c r="DK1430" s="6"/>
      <c r="DL1430" s="6"/>
      <c r="DM1430" s="6"/>
      <c r="DN1430" s="6"/>
      <c r="DO1430" s="6"/>
      <c r="DP1430" s="6"/>
      <c r="DQ1430" s="6"/>
      <c r="DR1430" s="6"/>
      <c r="DS1430" s="6"/>
      <c r="DT1430" s="6"/>
      <c r="DU1430" s="6"/>
      <c r="DV1430" s="6"/>
      <c r="DW1430" s="6"/>
      <c r="DX1430" s="6"/>
      <c r="DY1430" s="6"/>
      <c r="DZ1430" s="6"/>
      <c r="EA1430" s="6"/>
      <c r="EB1430" s="6"/>
      <c r="EC1430" s="6"/>
      <c r="ED1430" s="6"/>
      <c r="EE1430" s="6"/>
      <c r="EF1430" s="6"/>
      <c r="EG1430" s="6"/>
      <c r="EH1430" s="6"/>
      <c r="EI1430" s="6"/>
      <c r="EJ1430" s="6"/>
      <c r="EK1430" s="6"/>
      <c r="EL1430" s="6"/>
      <c r="EM1430" s="6"/>
      <c r="EN1430" s="6"/>
      <c r="EO1430" s="6"/>
      <c r="EP1430" s="6"/>
      <c r="EQ1430" s="6"/>
      <c r="ER1430" s="6"/>
      <c r="ES1430" s="6"/>
      <c r="ET1430" s="6"/>
      <c r="EU1430" s="6"/>
      <c r="EV1430" s="6"/>
      <c r="EW1430" s="6"/>
      <c r="EX1430" s="6"/>
      <c r="EY1430" s="6"/>
      <c r="EZ1430" s="6"/>
      <c r="FA1430" s="6"/>
      <c r="FB1430" s="6"/>
      <c r="FC1430" s="6"/>
      <c r="FD1430" s="6"/>
      <c r="FE1430" s="6"/>
      <c r="FF1430" s="6"/>
      <c r="FG1430" s="6"/>
      <c r="FH1430" s="6"/>
      <c r="FI1430" s="6"/>
      <c r="FJ1430" s="6"/>
      <c r="FK1430" s="6"/>
      <c r="FL1430" s="6"/>
      <c r="FM1430" s="6"/>
      <c r="FN1430" s="6"/>
      <c r="FO1430" s="6"/>
      <c r="FP1430" s="6"/>
      <c r="FQ1430" s="6"/>
      <c r="FR1430" s="6"/>
      <c r="FS1430" s="6"/>
      <c r="FT1430" s="6"/>
      <c r="FU1430" s="6"/>
      <c r="FV1430" s="6"/>
      <c r="FW1430" s="6"/>
      <c r="FX1430" s="6"/>
      <c r="FY1430" s="6"/>
      <c r="FZ1430" s="6"/>
      <c r="GA1430" s="6"/>
      <c r="GB1430" s="6"/>
      <c r="GC1430" s="6"/>
      <c r="GD1430" s="6"/>
      <c r="GE1430" s="6"/>
      <c r="GF1430" s="6"/>
      <c r="GG1430" s="6"/>
      <c r="GH1430" s="6"/>
      <c r="GI1430" s="6"/>
      <c r="GJ1430" s="6"/>
      <c r="GK1430" s="6"/>
      <c r="GL1430" s="6"/>
      <c r="GM1430" s="6"/>
      <c r="GN1430" s="6"/>
      <c r="GO1430" s="6"/>
      <c r="GP1430" s="6"/>
      <c r="GQ1430" s="6"/>
      <c r="GR1430" s="6"/>
      <c r="GS1430" s="6"/>
      <c r="GT1430" s="6"/>
      <c r="GU1430" s="6"/>
      <c r="GV1430" s="6"/>
      <c r="GW1430" s="6"/>
      <c r="GX1430" s="6"/>
      <c r="GY1430" s="6"/>
      <c r="GZ1430" s="6"/>
    </row>
    <row r="1431" spans="1:208" x14ac:dyDescent="0.15">
      <c r="A1431" s="153">
        <f t="shared" si="415"/>
        <v>44047</v>
      </c>
      <c r="B1431" s="23" t="str">
        <f t="shared" ca="1" si="425"/>
        <v>n.d</v>
      </c>
      <c r="C1431" s="18">
        <f t="shared" si="416"/>
        <v>142000</v>
      </c>
      <c r="D1431" s="17">
        <f ca="1">IF(A1431&lt;$B$1,VLOOKUP(A1431,[1]DI!$A$4:$B$15000,2,FALSE),0)</f>
        <v>0</v>
      </c>
      <c r="E1431" s="18">
        <f t="shared" ca="1" si="410"/>
        <v>1</v>
      </c>
      <c r="F1431" s="18">
        <f ca="1">(TRUNC(PRODUCT($E$12:$E1430),16))</f>
        <v>1.19285434303586</v>
      </c>
      <c r="G1431" s="18">
        <f t="shared" ca="1" si="409"/>
        <v>1.19285434303586</v>
      </c>
      <c r="H1431" s="18">
        <f t="shared" ca="1" si="411"/>
        <v>1</v>
      </c>
      <c r="I1431" s="17">
        <f t="shared" si="417"/>
        <v>0.03</v>
      </c>
      <c r="J1431" s="5">
        <f t="shared" si="418"/>
        <v>43906</v>
      </c>
      <c r="K1431" s="2">
        <f t="shared" si="419"/>
        <v>97</v>
      </c>
      <c r="L1431" s="27">
        <f t="shared" si="420"/>
        <v>97</v>
      </c>
      <c r="M1431" s="14">
        <f t="shared" si="412"/>
        <v>1.011442766</v>
      </c>
      <c r="N1431" s="14">
        <f t="shared" ca="1" si="413"/>
        <v>1.011442766</v>
      </c>
      <c r="O1431" s="27">
        <f t="shared" si="426"/>
        <v>0</v>
      </c>
      <c r="P1431" s="18">
        <f t="shared" ca="1" si="414"/>
        <v>1624.8727719999999</v>
      </c>
      <c r="Q1431" s="3">
        <f t="shared" si="421"/>
        <v>0</v>
      </c>
      <c r="R1431" s="4" t="str">
        <f t="shared" si="422"/>
        <v>A+J=</v>
      </c>
      <c r="S1431" s="5">
        <f t="shared" si="423"/>
        <v>44089</v>
      </c>
      <c r="T1431" s="8">
        <f t="shared" si="424"/>
        <v>0</v>
      </c>
      <c r="U1431" s="7"/>
      <c r="V1431" s="7"/>
      <c r="W1431" s="7"/>
      <c r="X1431" s="8"/>
      <c r="Y1431" s="6"/>
      <c r="Z1431" s="7"/>
      <c r="AA1431" s="8"/>
      <c r="AB1431" s="8"/>
      <c r="AC1431" s="8"/>
      <c r="AD1431" s="7"/>
      <c r="AE1431" s="9"/>
      <c r="AF1431" s="7"/>
      <c r="AG1431" s="7"/>
      <c r="AH1431" s="6"/>
      <c r="AI1431" s="6"/>
      <c r="AJ1431" s="6"/>
      <c r="AK1431" s="6"/>
      <c r="AL1431" s="6"/>
      <c r="AM1431" s="6"/>
      <c r="AN1431" s="6"/>
      <c r="AO1431" s="6"/>
      <c r="AP1431" s="6"/>
      <c r="AQ1431" s="6"/>
      <c r="AR1431" s="6"/>
      <c r="AS1431" s="6"/>
      <c r="AT1431" s="6"/>
      <c r="AU1431" s="6"/>
      <c r="AV1431" s="6"/>
      <c r="AW1431" s="6"/>
      <c r="AX1431" s="6"/>
      <c r="AY1431" s="6"/>
      <c r="AZ1431" s="6"/>
      <c r="BA1431" s="6"/>
      <c r="BB1431" s="6"/>
      <c r="BC1431" s="6"/>
      <c r="BD1431" s="6"/>
      <c r="BE1431" s="6"/>
      <c r="BF1431" s="6"/>
      <c r="BG1431" s="6"/>
      <c r="BH1431" s="6"/>
      <c r="BI1431" s="6"/>
      <c r="BJ1431" s="6"/>
      <c r="BK1431" s="6"/>
      <c r="BL1431" s="6"/>
      <c r="BM1431" s="6"/>
      <c r="BN1431" s="6"/>
      <c r="BO1431" s="6"/>
      <c r="BP1431" s="6"/>
      <c r="BQ1431" s="6"/>
      <c r="BR1431" s="6"/>
      <c r="BS1431" s="6"/>
      <c r="BT1431" s="6"/>
      <c r="BU1431" s="6"/>
      <c r="BV1431" s="6"/>
      <c r="BW1431" s="6"/>
      <c r="BX1431" s="6"/>
      <c r="BY1431" s="6"/>
      <c r="BZ1431" s="6"/>
      <c r="CA1431" s="6"/>
      <c r="CB1431" s="6"/>
      <c r="CC1431" s="6"/>
      <c r="CD1431" s="6"/>
      <c r="CE1431" s="6"/>
      <c r="CF1431" s="6"/>
      <c r="CG1431" s="6"/>
      <c r="CH1431" s="6"/>
      <c r="CI1431" s="6"/>
      <c r="CJ1431" s="6"/>
      <c r="CK1431" s="6"/>
      <c r="CL1431" s="6"/>
      <c r="CM1431" s="6"/>
      <c r="CN1431" s="6"/>
      <c r="CO1431" s="6"/>
      <c r="CP1431" s="6"/>
      <c r="CQ1431" s="6"/>
      <c r="CR1431" s="6"/>
      <c r="CS1431" s="6"/>
      <c r="CT1431" s="6"/>
      <c r="CU1431" s="6"/>
      <c r="CV1431" s="6"/>
      <c r="CW1431" s="6"/>
      <c r="CX1431" s="6"/>
      <c r="CY1431" s="6"/>
      <c r="CZ1431" s="6"/>
      <c r="DA1431" s="6"/>
      <c r="DB1431" s="6"/>
      <c r="DC1431" s="6"/>
      <c r="DD1431" s="6"/>
      <c r="DE1431" s="6"/>
      <c r="DF1431" s="6"/>
      <c r="DG1431" s="6"/>
      <c r="DH1431" s="6"/>
      <c r="DI1431" s="6"/>
      <c r="DJ1431" s="6"/>
      <c r="DK1431" s="6"/>
      <c r="DL1431" s="6"/>
      <c r="DM1431" s="6"/>
      <c r="DN1431" s="6"/>
      <c r="DO1431" s="6"/>
      <c r="DP1431" s="6"/>
      <c r="DQ1431" s="6"/>
      <c r="DR1431" s="6"/>
      <c r="DS1431" s="6"/>
      <c r="DT1431" s="6"/>
      <c r="DU1431" s="6"/>
      <c r="DV1431" s="6"/>
      <c r="DW1431" s="6"/>
      <c r="DX1431" s="6"/>
      <c r="DY1431" s="6"/>
      <c r="DZ1431" s="6"/>
      <c r="EA1431" s="6"/>
      <c r="EB1431" s="6"/>
      <c r="EC1431" s="6"/>
      <c r="ED1431" s="6"/>
      <c r="EE1431" s="6"/>
      <c r="EF1431" s="6"/>
      <c r="EG1431" s="6"/>
      <c r="EH1431" s="6"/>
      <c r="EI1431" s="6"/>
      <c r="EJ1431" s="6"/>
      <c r="EK1431" s="6"/>
      <c r="EL1431" s="6"/>
      <c r="EM1431" s="6"/>
      <c r="EN1431" s="6"/>
      <c r="EO1431" s="6"/>
      <c r="EP1431" s="6"/>
      <c r="EQ1431" s="6"/>
      <c r="ER1431" s="6"/>
      <c r="ES1431" s="6"/>
      <c r="ET1431" s="6"/>
      <c r="EU1431" s="6"/>
      <c r="EV1431" s="6"/>
      <c r="EW1431" s="6"/>
      <c r="EX1431" s="6"/>
      <c r="EY1431" s="6"/>
      <c r="EZ1431" s="6"/>
      <c r="FA1431" s="6"/>
      <c r="FB1431" s="6"/>
      <c r="FC1431" s="6"/>
      <c r="FD1431" s="6"/>
      <c r="FE1431" s="6"/>
      <c r="FF1431" s="6"/>
      <c r="FG1431" s="6"/>
      <c r="FH1431" s="6"/>
      <c r="FI1431" s="6"/>
      <c r="FJ1431" s="6"/>
      <c r="FK1431" s="6"/>
      <c r="FL1431" s="6"/>
      <c r="FM1431" s="6"/>
      <c r="FN1431" s="6"/>
      <c r="FO1431" s="6"/>
      <c r="FP1431" s="6"/>
      <c r="FQ1431" s="6"/>
      <c r="FR1431" s="6"/>
      <c r="FS1431" s="6"/>
      <c r="FT1431" s="6"/>
      <c r="FU1431" s="6"/>
      <c r="FV1431" s="6"/>
      <c r="FW1431" s="6"/>
      <c r="FX1431" s="6"/>
      <c r="FY1431" s="6"/>
      <c r="FZ1431" s="6"/>
      <c r="GA1431" s="6"/>
      <c r="GB1431" s="6"/>
      <c r="GC1431" s="6"/>
      <c r="GD1431" s="6"/>
      <c r="GE1431" s="6"/>
      <c r="GF1431" s="6"/>
      <c r="GG1431" s="6"/>
      <c r="GH1431" s="6"/>
      <c r="GI1431" s="6"/>
      <c r="GJ1431" s="6"/>
      <c r="GK1431" s="6"/>
      <c r="GL1431" s="6"/>
      <c r="GM1431" s="6"/>
      <c r="GN1431" s="6"/>
      <c r="GO1431" s="6"/>
      <c r="GP1431" s="6"/>
      <c r="GQ1431" s="6"/>
      <c r="GR1431" s="6"/>
      <c r="GS1431" s="6"/>
      <c r="GT1431" s="6"/>
      <c r="GU1431" s="6"/>
      <c r="GV1431" s="6"/>
      <c r="GW1431" s="6"/>
      <c r="GX1431" s="6"/>
      <c r="GY1431" s="6"/>
      <c r="GZ1431" s="6"/>
    </row>
    <row r="1432" spans="1:208" x14ac:dyDescent="0.15">
      <c r="A1432" s="153">
        <f t="shared" si="415"/>
        <v>44048</v>
      </c>
      <c r="B1432" s="23" t="str">
        <f t="shared" ca="1" si="425"/>
        <v>n.d</v>
      </c>
      <c r="C1432" s="18">
        <f t="shared" si="416"/>
        <v>142000</v>
      </c>
      <c r="D1432" s="17">
        <f ca="1">IF(A1432&lt;$B$1,VLOOKUP(A1432,[1]DI!$A$4:$B$15000,2,FALSE),0)</f>
        <v>0</v>
      </c>
      <c r="E1432" s="18">
        <f t="shared" ca="1" si="410"/>
        <v>1</v>
      </c>
      <c r="F1432" s="18">
        <f ca="1">(TRUNC(PRODUCT($E$12:$E1431),16))</f>
        <v>1.19285434303586</v>
      </c>
      <c r="G1432" s="18">
        <f t="shared" ca="1" si="409"/>
        <v>1.19285434303586</v>
      </c>
      <c r="H1432" s="18">
        <f t="shared" ca="1" si="411"/>
        <v>1</v>
      </c>
      <c r="I1432" s="17">
        <f t="shared" si="417"/>
        <v>0.03</v>
      </c>
      <c r="J1432" s="5">
        <f t="shared" si="418"/>
        <v>43906</v>
      </c>
      <c r="K1432" s="2">
        <f t="shared" si="419"/>
        <v>98</v>
      </c>
      <c r="L1432" s="27">
        <f t="shared" si="420"/>
        <v>98</v>
      </c>
      <c r="M1432" s="14">
        <f t="shared" si="412"/>
        <v>1.011561412</v>
      </c>
      <c r="N1432" s="14">
        <f t="shared" ca="1" si="413"/>
        <v>1.011561412</v>
      </c>
      <c r="O1432" s="27">
        <f t="shared" si="426"/>
        <v>0</v>
      </c>
      <c r="P1432" s="18">
        <f t="shared" ca="1" si="414"/>
        <v>1641.7205039999999</v>
      </c>
      <c r="Q1432" s="3">
        <f t="shared" si="421"/>
        <v>0</v>
      </c>
      <c r="R1432" s="4" t="str">
        <f t="shared" si="422"/>
        <v>A+J=</v>
      </c>
      <c r="S1432" s="5">
        <f t="shared" si="423"/>
        <v>44089</v>
      </c>
      <c r="T1432" s="8">
        <f t="shared" si="424"/>
        <v>0</v>
      </c>
      <c r="U1432" s="7"/>
      <c r="V1432" s="7"/>
      <c r="W1432" s="7"/>
      <c r="X1432" s="8"/>
      <c r="Y1432" s="6"/>
      <c r="Z1432" s="7"/>
      <c r="AA1432" s="8"/>
      <c r="AB1432" s="8"/>
      <c r="AC1432" s="8"/>
      <c r="AD1432" s="7"/>
      <c r="AE1432" s="9"/>
      <c r="AF1432" s="7"/>
      <c r="AG1432" s="7"/>
      <c r="AH1432" s="6"/>
      <c r="AI1432" s="6"/>
      <c r="AJ1432" s="6"/>
      <c r="AK1432" s="6"/>
      <c r="AL1432" s="6"/>
      <c r="AM1432" s="6"/>
      <c r="AN1432" s="6"/>
      <c r="AO1432" s="6"/>
      <c r="AP1432" s="6"/>
      <c r="AQ1432" s="6"/>
      <c r="AR1432" s="6"/>
      <c r="AS1432" s="6"/>
      <c r="AT1432" s="6"/>
      <c r="AU1432" s="6"/>
      <c r="AV1432" s="6"/>
      <c r="AW1432" s="6"/>
      <c r="AX1432" s="6"/>
      <c r="AY1432" s="6"/>
      <c r="AZ1432" s="6"/>
      <c r="BA1432" s="6"/>
      <c r="BB1432" s="6"/>
      <c r="BC1432" s="6"/>
      <c r="BD1432" s="6"/>
      <c r="BE1432" s="6"/>
      <c r="BF1432" s="6"/>
      <c r="BG1432" s="6"/>
      <c r="BH1432" s="6"/>
      <c r="BI1432" s="6"/>
      <c r="BJ1432" s="6"/>
      <c r="BK1432" s="6"/>
      <c r="BL1432" s="6"/>
      <c r="BM1432" s="6"/>
      <c r="BN1432" s="6"/>
      <c r="BO1432" s="6"/>
      <c r="BP1432" s="6"/>
      <c r="BQ1432" s="6"/>
      <c r="BR1432" s="6"/>
      <c r="BS1432" s="6"/>
      <c r="BT1432" s="6"/>
      <c r="BU1432" s="6"/>
      <c r="BV1432" s="6"/>
      <c r="BW1432" s="6"/>
      <c r="BX1432" s="6"/>
      <c r="BY1432" s="6"/>
      <c r="BZ1432" s="6"/>
      <c r="CA1432" s="6"/>
      <c r="CB1432" s="6"/>
      <c r="CC1432" s="6"/>
      <c r="CD1432" s="6"/>
      <c r="CE1432" s="6"/>
      <c r="CF1432" s="6"/>
      <c r="CG1432" s="6"/>
      <c r="CH1432" s="6"/>
      <c r="CI1432" s="6"/>
      <c r="CJ1432" s="6"/>
      <c r="CK1432" s="6"/>
      <c r="CL1432" s="6"/>
      <c r="CM1432" s="6"/>
      <c r="CN1432" s="6"/>
      <c r="CO1432" s="6"/>
      <c r="CP1432" s="6"/>
      <c r="CQ1432" s="6"/>
      <c r="CR1432" s="6"/>
      <c r="CS1432" s="6"/>
      <c r="CT1432" s="6"/>
      <c r="CU1432" s="6"/>
      <c r="CV1432" s="6"/>
      <c r="CW1432" s="6"/>
      <c r="CX1432" s="6"/>
      <c r="CY1432" s="6"/>
      <c r="CZ1432" s="6"/>
      <c r="DA1432" s="6"/>
      <c r="DB1432" s="6"/>
      <c r="DC1432" s="6"/>
      <c r="DD1432" s="6"/>
      <c r="DE1432" s="6"/>
      <c r="DF1432" s="6"/>
      <c r="DG1432" s="6"/>
      <c r="DH1432" s="6"/>
      <c r="DI1432" s="6"/>
      <c r="DJ1432" s="6"/>
      <c r="DK1432" s="6"/>
      <c r="DL1432" s="6"/>
      <c r="DM1432" s="6"/>
      <c r="DN1432" s="6"/>
      <c r="DO1432" s="6"/>
      <c r="DP1432" s="6"/>
      <c r="DQ1432" s="6"/>
      <c r="DR1432" s="6"/>
      <c r="DS1432" s="6"/>
      <c r="DT1432" s="6"/>
      <c r="DU1432" s="6"/>
      <c r="DV1432" s="6"/>
      <c r="DW1432" s="6"/>
      <c r="DX1432" s="6"/>
      <c r="DY1432" s="6"/>
      <c r="DZ1432" s="6"/>
      <c r="EA1432" s="6"/>
      <c r="EB1432" s="6"/>
      <c r="EC1432" s="6"/>
      <c r="ED1432" s="6"/>
      <c r="EE1432" s="6"/>
      <c r="EF1432" s="6"/>
      <c r="EG1432" s="6"/>
      <c r="EH1432" s="6"/>
      <c r="EI1432" s="6"/>
      <c r="EJ1432" s="6"/>
      <c r="EK1432" s="6"/>
      <c r="EL1432" s="6"/>
      <c r="EM1432" s="6"/>
      <c r="EN1432" s="6"/>
      <c r="EO1432" s="6"/>
      <c r="EP1432" s="6"/>
      <c r="EQ1432" s="6"/>
      <c r="ER1432" s="6"/>
      <c r="ES1432" s="6"/>
      <c r="ET1432" s="6"/>
      <c r="EU1432" s="6"/>
      <c r="EV1432" s="6"/>
      <c r="EW1432" s="6"/>
      <c r="EX1432" s="6"/>
      <c r="EY1432" s="6"/>
      <c r="EZ1432" s="6"/>
      <c r="FA1432" s="6"/>
      <c r="FB1432" s="6"/>
      <c r="FC1432" s="6"/>
      <c r="FD1432" s="6"/>
      <c r="FE1432" s="6"/>
      <c r="FF1432" s="6"/>
      <c r="FG1432" s="6"/>
      <c r="FH1432" s="6"/>
      <c r="FI1432" s="6"/>
      <c r="FJ1432" s="6"/>
      <c r="FK1432" s="6"/>
      <c r="FL1432" s="6"/>
      <c r="FM1432" s="6"/>
      <c r="FN1432" s="6"/>
      <c r="FO1432" s="6"/>
      <c r="FP1432" s="6"/>
      <c r="FQ1432" s="6"/>
      <c r="FR1432" s="6"/>
      <c r="FS1432" s="6"/>
      <c r="FT1432" s="6"/>
      <c r="FU1432" s="6"/>
      <c r="FV1432" s="6"/>
      <c r="FW1432" s="6"/>
      <c r="FX1432" s="6"/>
      <c r="FY1432" s="6"/>
      <c r="FZ1432" s="6"/>
      <c r="GA1432" s="6"/>
      <c r="GB1432" s="6"/>
      <c r="GC1432" s="6"/>
      <c r="GD1432" s="6"/>
      <c r="GE1432" s="6"/>
      <c r="GF1432" s="6"/>
      <c r="GG1432" s="6"/>
      <c r="GH1432" s="6"/>
      <c r="GI1432" s="6"/>
      <c r="GJ1432" s="6"/>
      <c r="GK1432" s="6"/>
      <c r="GL1432" s="6"/>
      <c r="GM1432" s="6"/>
      <c r="GN1432" s="6"/>
      <c r="GO1432" s="6"/>
      <c r="GP1432" s="6"/>
      <c r="GQ1432" s="6"/>
      <c r="GR1432" s="6"/>
      <c r="GS1432" s="6"/>
      <c r="GT1432" s="6"/>
      <c r="GU1432" s="6"/>
      <c r="GV1432" s="6"/>
      <c r="GW1432" s="6"/>
      <c r="GX1432" s="6"/>
      <c r="GY1432" s="6"/>
      <c r="GZ1432" s="6"/>
    </row>
    <row r="1433" spans="1:208" x14ac:dyDescent="0.15">
      <c r="A1433" s="153">
        <f t="shared" si="415"/>
        <v>44049</v>
      </c>
      <c r="B1433" s="23" t="str">
        <f t="shared" ca="1" si="425"/>
        <v>n.d</v>
      </c>
      <c r="C1433" s="18">
        <f t="shared" si="416"/>
        <v>142000</v>
      </c>
      <c r="D1433" s="17">
        <f ca="1">IF(A1433&lt;$B$1,VLOOKUP(A1433,[1]DI!$A$4:$B$15000,2,FALSE),0)</f>
        <v>0</v>
      </c>
      <c r="E1433" s="18">
        <f t="shared" ca="1" si="410"/>
        <v>1</v>
      </c>
      <c r="F1433" s="18">
        <f ca="1">(TRUNC(PRODUCT($E$12:$E1432),16))</f>
        <v>1.19285434303586</v>
      </c>
      <c r="G1433" s="18">
        <f t="shared" ca="1" si="409"/>
        <v>1.19285434303586</v>
      </c>
      <c r="H1433" s="18">
        <f t="shared" ca="1" si="411"/>
        <v>1</v>
      </c>
      <c r="I1433" s="17">
        <f t="shared" si="417"/>
        <v>0.03</v>
      </c>
      <c r="J1433" s="5">
        <f t="shared" si="418"/>
        <v>43906</v>
      </c>
      <c r="K1433" s="2">
        <f t="shared" si="419"/>
        <v>99</v>
      </c>
      <c r="L1433" s="27">
        <f t="shared" si="420"/>
        <v>99</v>
      </c>
      <c r="M1433" s="14">
        <f t="shared" si="412"/>
        <v>1.0116800720000001</v>
      </c>
      <c r="N1433" s="14">
        <f t="shared" ca="1" si="413"/>
        <v>1.0116800720000001</v>
      </c>
      <c r="O1433" s="27">
        <f t="shared" si="426"/>
        <v>0</v>
      </c>
      <c r="P1433" s="18">
        <f t="shared" ca="1" si="414"/>
        <v>1658.5702240000001</v>
      </c>
      <c r="Q1433" s="3">
        <f t="shared" si="421"/>
        <v>0</v>
      </c>
      <c r="R1433" s="4" t="str">
        <f t="shared" si="422"/>
        <v>A+J=</v>
      </c>
      <c r="S1433" s="5">
        <f t="shared" si="423"/>
        <v>44089</v>
      </c>
      <c r="T1433" s="8">
        <f t="shared" si="424"/>
        <v>0</v>
      </c>
      <c r="U1433" s="7"/>
      <c r="V1433" s="7"/>
      <c r="W1433" s="7"/>
      <c r="X1433" s="8"/>
      <c r="Y1433" s="6"/>
      <c r="Z1433" s="7"/>
      <c r="AA1433" s="8"/>
      <c r="AB1433" s="8"/>
      <c r="AC1433" s="8"/>
      <c r="AD1433" s="7"/>
      <c r="AE1433" s="9"/>
      <c r="AF1433" s="7"/>
      <c r="AG1433" s="7"/>
      <c r="AH1433" s="6"/>
      <c r="AI1433" s="6"/>
      <c r="AJ1433" s="6"/>
      <c r="AK1433" s="6"/>
      <c r="AL1433" s="6"/>
      <c r="AM1433" s="6"/>
      <c r="AN1433" s="6"/>
      <c r="AO1433" s="6"/>
      <c r="AP1433" s="6"/>
      <c r="AQ1433" s="6"/>
      <c r="AR1433" s="6"/>
      <c r="AS1433" s="6"/>
      <c r="AT1433" s="6"/>
      <c r="AU1433" s="6"/>
      <c r="AV1433" s="6"/>
      <c r="AW1433" s="6"/>
      <c r="AX1433" s="6"/>
      <c r="AY1433" s="6"/>
      <c r="AZ1433" s="6"/>
      <c r="BA1433" s="6"/>
      <c r="BB1433" s="6"/>
      <c r="BC1433" s="6"/>
      <c r="BD1433" s="6"/>
      <c r="BE1433" s="6"/>
      <c r="BF1433" s="6"/>
      <c r="BG1433" s="6"/>
      <c r="BH1433" s="6"/>
      <c r="BI1433" s="6"/>
      <c r="BJ1433" s="6"/>
      <c r="BK1433" s="6"/>
      <c r="BL1433" s="6"/>
      <c r="BM1433" s="6"/>
      <c r="BN1433" s="6"/>
      <c r="BO1433" s="6"/>
      <c r="BP1433" s="6"/>
      <c r="BQ1433" s="6"/>
      <c r="BR1433" s="6"/>
      <c r="BS1433" s="6"/>
      <c r="BT1433" s="6"/>
      <c r="BU1433" s="6"/>
      <c r="BV1433" s="6"/>
      <c r="BW1433" s="6"/>
      <c r="BX1433" s="6"/>
      <c r="BY1433" s="6"/>
      <c r="BZ1433" s="6"/>
      <c r="CA1433" s="6"/>
      <c r="CB1433" s="6"/>
      <c r="CC1433" s="6"/>
      <c r="CD1433" s="6"/>
      <c r="CE1433" s="6"/>
      <c r="CF1433" s="6"/>
      <c r="CG1433" s="6"/>
      <c r="CH1433" s="6"/>
      <c r="CI1433" s="6"/>
      <c r="CJ1433" s="6"/>
      <c r="CK1433" s="6"/>
      <c r="CL1433" s="6"/>
      <c r="CM1433" s="6"/>
      <c r="CN1433" s="6"/>
      <c r="CO1433" s="6"/>
      <c r="CP1433" s="6"/>
      <c r="CQ1433" s="6"/>
      <c r="CR1433" s="6"/>
      <c r="CS1433" s="6"/>
      <c r="CT1433" s="6"/>
      <c r="CU1433" s="6"/>
      <c r="CV1433" s="6"/>
      <c r="CW1433" s="6"/>
      <c r="CX1433" s="6"/>
      <c r="CY1433" s="6"/>
      <c r="CZ1433" s="6"/>
      <c r="DA1433" s="6"/>
      <c r="DB1433" s="6"/>
      <c r="DC1433" s="6"/>
      <c r="DD1433" s="6"/>
      <c r="DE1433" s="6"/>
      <c r="DF1433" s="6"/>
      <c r="DG1433" s="6"/>
      <c r="DH1433" s="6"/>
      <c r="DI1433" s="6"/>
      <c r="DJ1433" s="6"/>
      <c r="DK1433" s="6"/>
      <c r="DL1433" s="6"/>
      <c r="DM1433" s="6"/>
      <c r="DN1433" s="6"/>
      <c r="DO1433" s="6"/>
      <c r="DP1433" s="6"/>
      <c r="DQ1433" s="6"/>
      <c r="DR1433" s="6"/>
      <c r="DS1433" s="6"/>
      <c r="DT1433" s="6"/>
      <c r="DU1433" s="6"/>
      <c r="DV1433" s="6"/>
      <c r="DW1433" s="6"/>
      <c r="DX1433" s="6"/>
      <c r="DY1433" s="6"/>
      <c r="DZ1433" s="6"/>
      <c r="EA1433" s="6"/>
      <c r="EB1433" s="6"/>
      <c r="EC1433" s="6"/>
      <c r="ED1433" s="6"/>
      <c r="EE1433" s="6"/>
      <c r="EF1433" s="6"/>
      <c r="EG1433" s="6"/>
      <c r="EH1433" s="6"/>
      <c r="EI1433" s="6"/>
      <c r="EJ1433" s="6"/>
      <c r="EK1433" s="6"/>
      <c r="EL1433" s="6"/>
      <c r="EM1433" s="6"/>
      <c r="EN1433" s="6"/>
      <c r="EO1433" s="6"/>
      <c r="EP1433" s="6"/>
      <c r="EQ1433" s="6"/>
      <c r="ER1433" s="6"/>
      <c r="ES1433" s="6"/>
      <c r="ET1433" s="6"/>
      <c r="EU1433" s="6"/>
      <c r="EV1433" s="6"/>
      <c r="EW1433" s="6"/>
      <c r="EX1433" s="6"/>
      <c r="EY1433" s="6"/>
      <c r="EZ1433" s="6"/>
      <c r="FA1433" s="6"/>
      <c r="FB1433" s="6"/>
      <c r="FC1433" s="6"/>
      <c r="FD1433" s="6"/>
      <c r="FE1433" s="6"/>
      <c r="FF1433" s="6"/>
      <c r="FG1433" s="6"/>
      <c r="FH1433" s="6"/>
      <c r="FI1433" s="6"/>
      <c r="FJ1433" s="6"/>
      <c r="FK1433" s="6"/>
      <c r="FL1433" s="6"/>
      <c r="FM1433" s="6"/>
      <c r="FN1433" s="6"/>
      <c r="FO1433" s="6"/>
      <c r="FP1433" s="6"/>
      <c r="FQ1433" s="6"/>
      <c r="FR1433" s="6"/>
      <c r="FS1433" s="6"/>
      <c r="FT1433" s="6"/>
      <c r="FU1433" s="6"/>
      <c r="FV1433" s="6"/>
      <c r="FW1433" s="6"/>
      <c r="FX1433" s="6"/>
      <c r="FY1433" s="6"/>
      <c r="FZ1433" s="6"/>
      <c r="GA1433" s="6"/>
      <c r="GB1433" s="6"/>
      <c r="GC1433" s="6"/>
      <c r="GD1433" s="6"/>
      <c r="GE1433" s="6"/>
      <c r="GF1433" s="6"/>
      <c r="GG1433" s="6"/>
      <c r="GH1433" s="6"/>
      <c r="GI1433" s="6"/>
      <c r="GJ1433" s="6"/>
      <c r="GK1433" s="6"/>
      <c r="GL1433" s="6"/>
      <c r="GM1433" s="6"/>
      <c r="GN1433" s="6"/>
      <c r="GO1433" s="6"/>
      <c r="GP1433" s="6"/>
      <c r="GQ1433" s="6"/>
      <c r="GR1433" s="6"/>
      <c r="GS1433" s="6"/>
      <c r="GT1433" s="6"/>
      <c r="GU1433" s="6"/>
      <c r="GV1433" s="6"/>
      <c r="GW1433" s="6"/>
      <c r="GX1433" s="6"/>
      <c r="GY1433" s="6"/>
      <c r="GZ1433" s="6"/>
    </row>
    <row r="1434" spans="1:208" x14ac:dyDescent="0.15">
      <c r="A1434" s="153">
        <f t="shared" si="415"/>
        <v>44050</v>
      </c>
      <c r="B1434" s="23" t="str">
        <f t="shared" ca="1" si="425"/>
        <v>n.d</v>
      </c>
      <c r="C1434" s="18">
        <f t="shared" si="416"/>
        <v>142000</v>
      </c>
      <c r="D1434" s="17">
        <f ca="1">IF(A1434&lt;$B$1,VLOOKUP(A1434,[1]DI!$A$4:$B$15000,2,FALSE),0)</f>
        <v>0</v>
      </c>
      <c r="E1434" s="18">
        <f t="shared" ca="1" si="410"/>
        <v>1</v>
      </c>
      <c r="F1434" s="18">
        <f ca="1">(TRUNC(PRODUCT($E$12:$E1433),16))</f>
        <v>1.19285434303586</v>
      </c>
      <c r="G1434" s="18">
        <f t="shared" ca="1" si="409"/>
        <v>1.19285434303586</v>
      </c>
      <c r="H1434" s="18">
        <f t="shared" ca="1" si="411"/>
        <v>1</v>
      </c>
      <c r="I1434" s="17">
        <f t="shared" si="417"/>
        <v>0.03</v>
      </c>
      <c r="J1434" s="5">
        <f t="shared" si="418"/>
        <v>43906</v>
      </c>
      <c r="K1434" s="2">
        <f t="shared" si="419"/>
        <v>100</v>
      </c>
      <c r="L1434" s="27">
        <f t="shared" si="420"/>
        <v>100</v>
      </c>
      <c r="M1434" s="14">
        <f t="shared" si="412"/>
        <v>1.011798746</v>
      </c>
      <c r="N1434" s="14">
        <f t="shared" ca="1" si="413"/>
        <v>1.011798746</v>
      </c>
      <c r="O1434" s="27">
        <f t="shared" si="426"/>
        <v>0</v>
      </c>
      <c r="P1434" s="18">
        <f t="shared" ca="1" si="414"/>
        <v>1675.421932</v>
      </c>
      <c r="Q1434" s="3">
        <f t="shared" si="421"/>
        <v>0</v>
      </c>
      <c r="R1434" s="4" t="str">
        <f t="shared" si="422"/>
        <v>A+J=</v>
      </c>
      <c r="S1434" s="5">
        <f t="shared" si="423"/>
        <v>44089</v>
      </c>
      <c r="T1434" s="8">
        <f t="shared" si="424"/>
        <v>0</v>
      </c>
      <c r="U1434" s="7"/>
      <c r="V1434" s="7"/>
      <c r="W1434" s="7"/>
      <c r="X1434" s="8"/>
      <c r="Y1434" s="6"/>
      <c r="Z1434" s="7"/>
      <c r="AA1434" s="8"/>
      <c r="AB1434" s="8"/>
      <c r="AC1434" s="8"/>
      <c r="AD1434" s="7"/>
      <c r="AE1434" s="9"/>
      <c r="AF1434" s="7"/>
      <c r="AG1434" s="7"/>
      <c r="AH1434" s="6"/>
      <c r="AI1434" s="6"/>
      <c r="AJ1434" s="6"/>
      <c r="AK1434" s="6"/>
      <c r="AL1434" s="6"/>
      <c r="AM1434" s="6"/>
      <c r="AN1434" s="6"/>
      <c r="AO1434" s="6"/>
      <c r="AP1434" s="6"/>
      <c r="AQ1434" s="6"/>
      <c r="AR1434" s="6"/>
      <c r="AS1434" s="6"/>
      <c r="AT1434" s="6"/>
      <c r="AU1434" s="6"/>
      <c r="AV1434" s="6"/>
      <c r="AW1434" s="6"/>
      <c r="AX1434" s="6"/>
      <c r="AY1434" s="6"/>
      <c r="AZ1434" s="6"/>
      <c r="BA1434" s="6"/>
      <c r="BB1434" s="6"/>
      <c r="BC1434" s="6"/>
      <c r="BD1434" s="6"/>
      <c r="BE1434" s="6"/>
      <c r="BF1434" s="6"/>
      <c r="BG1434" s="6"/>
      <c r="BH1434" s="6"/>
      <c r="BI1434" s="6"/>
      <c r="BJ1434" s="6"/>
      <c r="BK1434" s="6"/>
      <c r="BL1434" s="6"/>
      <c r="BM1434" s="6"/>
      <c r="BN1434" s="6"/>
      <c r="BO1434" s="6"/>
      <c r="BP1434" s="6"/>
      <c r="BQ1434" s="6"/>
      <c r="BR1434" s="6"/>
      <c r="BS1434" s="6"/>
      <c r="BT1434" s="6"/>
      <c r="BU1434" s="6"/>
      <c r="BV1434" s="6"/>
      <c r="BW1434" s="6"/>
      <c r="BX1434" s="6"/>
      <c r="BY1434" s="6"/>
      <c r="BZ1434" s="6"/>
      <c r="CA1434" s="6"/>
      <c r="CB1434" s="6"/>
      <c r="CC1434" s="6"/>
      <c r="CD1434" s="6"/>
      <c r="CE1434" s="6"/>
      <c r="CF1434" s="6"/>
      <c r="CG1434" s="6"/>
      <c r="CH1434" s="6"/>
      <c r="CI1434" s="6"/>
      <c r="CJ1434" s="6"/>
      <c r="CK1434" s="6"/>
      <c r="CL1434" s="6"/>
      <c r="CM1434" s="6"/>
      <c r="CN1434" s="6"/>
      <c r="CO1434" s="6"/>
      <c r="CP1434" s="6"/>
      <c r="CQ1434" s="6"/>
      <c r="CR1434" s="6"/>
      <c r="CS1434" s="6"/>
      <c r="CT1434" s="6"/>
      <c r="CU1434" s="6"/>
      <c r="CV1434" s="6"/>
      <c r="CW1434" s="6"/>
      <c r="CX1434" s="6"/>
      <c r="CY1434" s="6"/>
      <c r="CZ1434" s="6"/>
      <c r="DA1434" s="6"/>
      <c r="DB1434" s="6"/>
      <c r="DC1434" s="6"/>
      <c r="DD1434" s="6"/>
      <c r="DE1434" s="6"/>
      <c r="DF1434" s="6"/>
      <c r="DG1434" s="6"/>
      <c r="DH1434" s="6"/>
      <c r="DI1434" s="6"/>
      <c r="DJ1434" s="6"/>
      <c r="DK1434" s="6"/>
      <c r="DL1434" s="6"/>
      <c r="DM1434" s="6"/>
      <c r="DN1434" s="6"/>
      <c r="DO1434" s="6"/>
      <c r="DP1434" s="6"/>
      <c r="DQ1434" s="6"/>
      <c r="DR1434" s="6"/>
      <c r="DS1434" s="6"/>
      <c r="DT1434" s="6"/>
      <c r="DU1434" s="6"/>
      <c r="DV1434" s="6"/>
      <c r="DW1434" s="6"/>
      <c r="DX1434" s="6"/>
      <c r="DY1434" s="6"/>
      <c r="DZ1434" s="6"/>
      <c r="EA1434" s="6"/>
      <c r="EB1434" s="6"/>
      <c r="EC1434" s="6"/>
      <c r="ED1434" s="6"/>
      <c r="EE1434" s="6"/>
      <c r="EF1434" s="6"/>
      <c r="EG1434" s="6"/>
      <c r="EH1434" s="6"/>
      <c r="EI1434" s="6"/>
      <c r="EJ1434" s="6"/>
      <c r="EK1434" s="6"/>
      <c r="EL1434" s="6"/>
      <c r="EM1434" s="6"/>
      <c r="EN1434" s="6"/>
      <c r="EO1434" s="6"/>
      <c r="EP1434" s="6"/>
      <c r="EQ1434" s="6"/>
      <c r="ER1434" s="6"/>
      <c r="ES1434" s="6"/>
      <c r="ET1434" s="6"/>
      <c r="EU1434" s="6"/>
      <c r="EV1434" s="6"/>
      <c r="EW1434" s="6"/>
      <c r="EX1434" s="6"/>
      <c r="EY1434" s="6"/>
      <c r="EZ1434" s="6"/>
      <c r="FA1434" s="6"/>
      <c r="FB1434" s="6"/>
      <c r="FC1434" s="6"/>
      <c r="FD1434" s="6"/>
      <c r="FE1434" s="6"/>
      <c r="FF1434" s="6"/>
      <c r="FG1434" s="6"/>
      <c r="FH1434" s="6"/>
      <c r="FI1434" s="6"/>
      <c r="FJ1434" s="6"/>
      <c r="FK1434" s="6"/>
      <c r="FL1434" s="6"/>
      <c r="FM1434" s="6"/>
      <c r="FN1434" s="6"/>
      <c r="FO1434" s="6"/>
      <c r="FP1434" s="6"/>
      <c r="FQ1434" s="6"/>
      <c r="FR1434" s="6"/>
      <c r="FS1434" s="6"/>
      <c r="FT1434" s="6"/>
      <c r="FU1434" s="6"/>
      <c r="FV1434" s="6"/>
      <c r="FW1434" s="6"/>
      <c r="FX1434" s="6"/>
      <c r="FY1434" s="6"/>
      <c r="FZ1434" s="6"/>
      <c r="GA1434" s="6"/>
      <c r="GB1434" s="6"/>
      <c r="GC1434" s="6"/>
      <c r="GD1434" s="6"/>
      <c r="GE1434" s="6"/>
      <c r="GF1434" s="6"/>
      <c r="GG1434" s="6"/>
      <c r="GH1434" s="6"/>
      <c r="GI1434" s="6"/>
      <c r="GJ1434" s="6"/>
      <c r="GK1434" s="6"/>
      <c r="GL1434" s="6"/>
      <c r="GM1434" s="6"/>
      <c r="GN1434" s="6"/>
      <c r="GO1434" s="6"/>
      <c r="GP1434" s="6"/>
      <c r="GQ1434" s="6"/>
      <c r="GR1434" s="6"/>
      <c r="GS1434" s="6"/>
      <c r="GT1434" s="6"/>
      <c r="GU1434" s="6"/>
      <c r="GV1434" s="6"/>
      <c r="GW1434" s="6"/>
      <c r="GX1434" s="6"/>
      <c r="GY1434" s="6"/>
      <c r="GZ1434" s="6"/>
    </row>
    <row r="1435" spans="1:208" x14ac:dyDescent="0.15">
      <c r="A1435" s="153">
        <f t="shared" si="415"/>
        <v>44051</v>
      </c>
      <c r="B1435" s="23" t="str">
        <f t="shared" ca="1" si="425"/>
        <v>n.d</v>
      </c>
      <c r="C1435" s="18">
        <f t="shared" si="416"/>
        <v>142000</v>
      </c>
      <c r="D1435" s="17">
        <f ca="1">IF(A1435&lt;$B$1,VLOOKUP(A1435,[1]DI!$A$4:$B$15000,2,FALSE),0)</f>
        <v>0</v>
      </c>
      <c r="E1435" s="18">
        <f t="shared" ca="1" si="410"/>
        <v>1</v>
      </c>
      <c r="F1435" s="18">
        <f ca="1">(TRUNC(PRODUCT($E$12:$E1434),16))</f>
        <v>1.19285434303586</v>
      </c>
      <c r="G1435" s="18">
        <f t="shared" ca="1" si="409"/>
        <v>1.19285434303586</v>
      </c>
      <c r="H1435" s="18">
        <f t="shared" ca="1" si="411"/>
        <v>1</v>
      </c>
      <c r="I1435" s="17">
        <f t="shared" si="417"/>
        <v>0.03</v>
      </c>
      <c r="J1435" s="5">
        <f t="shared" si="418"/>
        <v>43906</v>
      </c>
      <c r="K1435" s="2">
        <f t="shared" si="419"/>
        <v>100</v>
      </c>
      <c r="L1435" s="27">
        <f t="shared" si="420"/>
        <v>101</v>
      </c>
      <c r="M1435" s="14">
        <f t="shared" si="412"/>
        <v>1.0119174339999999</v>
      </c>
      <c r="N1435" s="14">
        <f t="shared" ca="1" si="413"/>
        <v>1.0119174339999999</v>
      </c>
      <c r="O1435" s="27">
        <f t="shared" si="426"/>
        <v>0</v>
      </c>
      <c r="P1435" s="18">
        <f t="shared" ca="1" si="414"/>
        <v>1692.27562799</v>
      </c>
      <c r="Q1435" s="3">
        <f t="shared" si="421"/>
        <v>0</v>
      </c>
      <c r="R1435" s="4" t="str">
        <f t="shared" si="422"/>
        <v>A+J=</v>
      </c>
      <c r="S1435" s="5">
        <f t="shared" si="423"/>
        <v>44089</v>
      </c>
      <c r="T1435" s="8">
        <f t="shared" si="424"/>
        <v>0</v>
      </c>
      <c r="U1435" s="7"/>
      <c r="V1435" s="7"/>
      <c r="W1435" s="7"/>
      <c r="X1435" s="8"/>
      <c r="Y1435" s="6"/>
      <c r="Z1435" s="7"/>
      <c r="AA1435" s="8"/>
      <c r="AB1435" s="8"/>
      <c r="AC1435" s="8"/>
      <c r="AD1435" s="7"/>
      <c r="AE1435" s="9"/>
      <c r="AF1435" s="7"/>
      <c r="AG1435" s="7"/>
      <c r="AH1435" s="6"/>
      <c r="AI1435" s="6"/>
      <c r="AJ1435" s="6"/>
      <c r="AK1435" s="6"/>
      <c r="AL1435" s="6"/>
      <c r="AM1435" s="6"/>
      <c r="AN1435" s="6"/>
      <c r="AO1435" s="6"/>
      <c r="AP1435" s="6"/>
      <c r="AQ1435" s="6"/>
      <c r="AR1435" s="6"/>
      <c r="AS1435" s="6"/>
      <c r="AT1435" s="6"/>
      <c r="AU1435" s="6"/>
      <c r="AV1435" s="6"/>
      <c r="AW1435" s="6"/>
      <c r="AX1435" s="6"/>
      <c r="AY1435" s="6"/>
      <c r="AZ1435" s="6"/>
      <c r="BA1435" s="6"/>
      <c r="BB1435" s="6"/>
      <c r="BC1435" s="6"/>
      <c r="BD1435" s="6"/>
      <c r="BE1435" s="6"/>
      <c r="BF1435" s="6"/>
      <c r="BG1435" s="6"/>
      <c r="BH1435" s="6"/>
      <c r="BI1435" s="6"/>
      <c r="BJ1435" s="6"/>
      <c r="BK1435" s="6"/>
      <c r="BL1435" s="6"/>
      <c r="BM1435" s="6"/>
      <c r="BN1435" s="6"/>
      <c r="BO1435" s="6"/>
      <c r="BP1435" s="6"/>
      <c r="BQ1435" s="6"/>
      <c r="BR1435" s="6"/>
      <c r="BS1435" s="6"/>
      <c r="BT1435" s="6"/>
      <c r="BU1435" s="6"/>
      <c r="BV1435" s="6"/>
      <c r="BW1435" s="6"/>
      <c r="BX1435" s="6"/>
      <c r="BY1435" s="6"/>
      <c r="BZ1435" s="6"/>
      <c r="CA1435" s="6"/>
      <c r="CB1435" s="6"/>
      <c r="CC1435" s="6"/>
      <c r="CD1435" s="6"/>
      <c r="CE1435" s="6"/>
      <c r="CF1435" s="6"/>
      <c r="CG1435" s="6"/>
      <c r="CH1435" s="6"/>
      <c r="CI1435" s="6"/>
      <c r="CJ1435" s="6"/>
      <c r="CK1435" s="6"/>
      <c r="CL1435" s="6"/>
      <c r="CM1435" s="6"/>
      <c r="CN1435" s="6"/>
      <c r="CO1435" s="6"/>
      <c r="CP1435" s="6"/>
      <c r="CQ1435" s="6"/>
      <c r="CR1435" s="6"/>
      <c r="CS1435" s="6"/>
      <c r="CT1435" s="6"/>
      <c r="CU1435" s="6"/>
      <c r="CV1435" s="6"/>
      <c r="CW1435" s="6"/>
      <c r="CX1435" s="6"/>
      <c r="CY1435" s="6"/>
      <c r="CZ1435" s="6"/>
      <c r="DA1435" s="6"/>
      <c r="DB1435" s="6"/>
      <c r="DC1435" s="6"/>
      <c r="DD1435" s="6"/>
      <c r="DE1435" s="6"/>
      <c r="DF1435" s="6"/>
      <c r="DG1435" s="6"/>
      <c r="DH1435" s="6"/>
      <c r="DI1435" s="6"/>
      <c r="DJ1435" s="6"/>
      <c r="DK1435" s="6"/>
      <c r="DL1435" s="6"/>
      <c r="DM1435" s="6"/>
      <c r="DN1435" s="6"/>
      <c r="DO1435" s="6"/>
      <c r="DP1435" s="6"/>
      <c r="DQ1435" s="6"/>
      <c r="DR1435" s="6"/>
      <c r="DS1435" s="6"/>
      <c r="DT1435" s="6"/>
      <c r="DU1435" s="6"/>
      <c r="DV1435" s="6"/>
      <c r="DW1435" s="6"/>
      <c r="DX1435" s="6"/>
      <c r="DY1435" s="6"/>
      <c r="DZ1435" s="6"/>
      <c r="EA1435" s="6"/>
      <c r="EB1435" s="6"/>
      <c r="EC1435" s="6"/>
      <c r="ED1435" s="6"/>
      <c r="EE1435" s="6"/>
      <c r="EF1435" s="6"/>
      <c r="EG1435" s="6"/>
      <c r="EH1435" s="6"/>
      <c r="EI1435" s="6"/>
      <c r="EJ1435" s="6"/>
      <c r="EK1435" s="6"/>
      <c r="EL1435" s="6"/>
      <c r="EM1435" s="6"/>
      <c r="EN1435" s="6"/>
      <c r="EO1435" s="6"/>
      <c r="EP1435" s="6"/>
      <c r="EQ1435" s="6"/>
      <c r="ER1435" s="6"/>
      <c r="ES1435" s="6"/>
      <c r="ET1435" s="6"/>
      <c r="EU1435" s="6"/>
      <c r="EV1435" s="6"/>
      <c r="EW1435" s="6"/>
      <c r="EX1435" s="6"/>
      <c r="EY1435" s="6"/>
      <c r="EZ1435" s="6"/>
      <c r="FA1435" s="6"/>
      <c r="FB1435" s="6"/>
      <c r="FC1435" s="6"/>
      <c r="FD1435" s="6"/>
      <c r="FE1435" s="6"/>
      <c r="FF1435" s="6"/>
      <c r="FG1435" s="6"/>
      <c r="FH1435" s="6"/>
      <c r="FI1435" s="6"/>
      <c r="FJ1435" s="6"/>
      <c r="FK1435" s="6"/>
      <c r="FL1435" s="6"/>
      <c r="FM1435" s="6"/>
      <c r="FN1435" s="6"/>
      <c r="FO1435" s="6"/>
      <c r="FP1435" s="6"/>
      <c r="FQ1435" s="6"/>
      <c r="FR1435" s="6"/>
      <c r="FS1435" s="6"/>
      <c r="FT1435" s="6"/>
      <c r="FU1435" s="6"/>
      <c r="FV1435" s="6"/>
      <c r="FW1435" s="6"/>
      <c r="FX1435" s="6"/>
      <c r="FY1435" s="6"/>
      <c r="FZ1435" s="6"/>
      <c r="GA1435" s="6"/>
      <c r="GB1435" s="6"/>
      <c r="GC1435" s="6"/>
      <c r="GD1435" s="6"/>
      <c r="GE1435" s="6"/>
      <c r="GF1435" s="6"/>
      <c r="GG1435" s="6"/>
      <c r="GH1435" s="6"/>
      <c r="GI1435" s="6"/>
      <c r="GJ1435" s="6"/>
      <c r="GK1435" s="6"/>
      <c r="GL1435" s="6"/>
      <c r="GM1435" s="6"/>
      <c r="GN1435" s="6"/>
      <c r="GO1435" s="6"/>
      <c r="GP1435" s="6"/>
      <c r="GQ1435" s="6"/>
      <c r="GR1435" s="6"/>
      <c r="GS1435" s="6"/>
      <c r="GT1435" s="6"/>
      <c r="GU1435" s="6"/>
      <c r="GV1435" s="6"/>
      <c r="GW1435" s="6"/>
      <c r="GX1435" s="6"/>
      <c r="GY1435" s="6"/>
      <c r="GZ1435" s="6"/>
    </row>
    <row r="1436" spans="1:208" x14ac:dyDescent="0.15">
      <c r="A1436" s="153">
        <f t="shared" si="415"/>
        <v>44052</v>
      </c>
      <c r="B1436" s="23" t="str">
        <f t="shared" ca="1" si="425"/>
        <v>n.d</v>
      </c>
      <c r="C1436" s="18">
        <f t="shared" si="416"/>
        <v>142000</v>
      </c>
      <c r="D1436" s="17">
        <f ca="1">IF(A1436&lt;$B$1,VLOOKUP(A1436,[1]DI!$A$4:$B$15000,2,FALSE),0)</f>
        <v>0</v>
      </c>
      <c r="E1436" s="18">
        <f t="shared" ca="1" si="410"/>
        <v>1</v>
      </c>
      <c r="F1436" s="18">
        <f ca="1">(TRUNC(PRODUCT($E$12:$E1435),16))</f>
        <v>1.19285434303586</v>
      </c>
      <c r="G1436" s="18">
        <f t="shared" ca="1" si="409"/>
        <v>1.19285434303586</v>
      </c>
      <c r="H1436" s="18">
        <f t="shared" ca="1" si="411"/>
        <v>1</v>
      </c>
      <c r="I1436" s="17">
        <f t="shared" si="417"/>
        <v>0.03</v>
      </c>
      <c r="J1436" s="5">
        <f t="shared" si="418"/>
        <v>43906</v>
      </c>
      <c r="K1436" s="2">
        <f t="shared" si="419"/>
        <v>100</v>
      </c>
      <c r="L1436" s="27">
        <f t="shared" si="420"/>
        <v>101</v>
      </c>
      <c r="M1436" s="14">
        <f t="shared" si="412"/>
        <v>1.0119174339999999</v>
      </c>
      <c r="N1436" s="14">
        <f t="shared" ca="1" si="413"/>
        <v>1.0119174339999999</v>
      </c>
      <c r="O1436" s="27">
        <f t="shared" si="426"/>
        <v>0</v>
      </c>
      <c r="P1436" s="18">
        <f t="shared" ca="1" si="414"/>
        <v>1692.27562799</v>
      </c>
      <c r="Q1436" s="3">
        <f t="shared" si="421"/>
        <v>0</v>
      </c>
      <c r="R1436" s="4" t="str">
        <f t="shared" si="422"/>
        <v>A+J=</v>
      </c>
      <c r="S1436" s="5">
        <f t="shared" si="423"/>
        <v>44089</v>
      </c>
      <c r="T1436" s="8">
        <f t="shared" si="424"/>
        <v>0</v>
      </c>
      <c r="U1436" s="7"/>
      <c r="V1436" s="7"/>
      <c r="W1436" s="7"/>
      <c r="X1436" s="8"/>
      <c r="Y1436" s="6"/>
      <c r="Z1436" s="7"/>
      <c r="AA1436" s="8"/>
      <c r="AB1436" s="8"/>
      <c r="AC1436" s="8"/>
      <c r="AD1436" s="7"/>
      <c r="AE1436" s="9"/>
      <c r="AF1436" s="7"/>
      <c r="AG1436" s="7"/>
      <c r="AH1436" s="6"/>
      <c r="AI1436" s="6"/>
      <c r="AJ1436" s="6"/>
      <c r="AK1436" s="6"/>
      <c r="AL1436" s="6"/>
      <c r="AM1436" s="6"/>
      <c r="AN1436" s="6"/>
      <c r="AO1436" s="6"/>
      <c r="AP1436" s="6"/>
      <c r="AQ1436" s="6"/>
      <c r="AR1436" s="6"/>
      <c r="AS1436" s="6"/>
      <c r="AT1436" s="6"/>
      <c r="AU1436" s="6"/>
      <c r="AV1436" s="6"/>
      <c r="AW1436" s="6"/>
      <c r="AX1436" s="6"/>
      <c r="AY1436" s="6"/>
      <c r="AZ1436" s="6"/>
      <c r="BA1436" s="6"/>
      <c r="BB1436" s="6"/>
      <c r="BC1436" s="6"/>
      <c r="BD1436" s="6"/>
      <c r="BE1436" s="6"/>
      <c r="BF1436" s="6"/>
      <c r="BG1436" s="6"/>
      <c r="BH1436" s="6"/>
      <c r="BI1436" s="6"/>
      <c r="BJ1436" s="6"/>
      <c r="BK1436" s="6"/>
      <c r="BL1436" s="6"/>
      <c r="BM1436" s="6"/>
      <c r="BN1436" s="6"/>
      <c r="BO1436" s="6"/>
      <c r="BP1436" s="6"/>
      <c r="BQ1436" s="6"/>
      <c r="BR1436" s="6"/>
      <c r="BS1436" s="6"/>
      <c r="BT1436" s="6"/>
      <c r="BU1436" s="6"/>
      <c r="BV1436" s="6"/>
      <c r="BW1436" s="6"/>
      <c r="BX1436" s="6"/>
      <c r="BY1436" s="6"/>
      <c r="BZ1436" s="6"/>
      <c r="CA1436" s="6"/>
      <c r="CB1436" s="6"/>
      <c r="CC1436" s="6"/>
      <c r="CD1436" s="6"/>
      <c r="CE1436" s="6"/>
      <c r="CF1436" s="6"/>
      <c r="CG1436" s="6"/>
      <c r="CH1436" s="6"/>
      <c r="CI1436" s="6"/>
      <c r="CJ1436" s="6"/>
      <c r="CK1436" s="6"/>
      <c r="CL1436" s="6"/>
      <c r="CM1436" s="6"/>
      <c r="CN1436" s="6"/>
      <c r="CO1436" s="6"/>
      <c r="CP1436" s="6"/>
      <c r="CQ1436" s="6"/>
      <c r="CR1436" s="6"/>
      <c r="CS1436" s="6"/>
      <c r="CT1436" s="6"/>
      <c r="CU1436" s="6"/>
      <c r="CV1436" s="6"/>
      <c r="CW1436" s="6"/>
      <c r="CX1436" s="6"/>
      <c r="CY1436" s="6"/>
      <c r="CZ1436" s="6"/>
      <c r="DA1436" s="6"/>
      <c r="DB1436" s="6"/>
      <c r="DC1436" s="6"/>
      <c r="DD1436" s="6"/>
      <c r="DE1436" s="6"/>
      <c r="DF1436" s="6"/>
      <c r="DG1436" s="6"/>
      <c r="DH1436" s="6"/>
      <c r="DI1436" s="6"/>
      <c r="DJ1436" s="6"/>
      <c r="DK1436" s="6"/>
      <c r="DL1436" s="6"/>
      <c r="DM1436" s="6"/>
      <c r="DN1436" s="6"/>
      <c r="DO1436" s="6"/>
      <c r="DP1436" s="6"/>
      <c r="DQ1436" s="6"/>
      <c r="DR1436" s="6"/>
      <c r="DS1436" s="6"/>
      <c r="DT1436" s="6"/>
      <c r="DU1436" s="6"/>
      <c r="DV1436" s="6"/>
      <c r="DW1436" s="6"/>
      <c r="DX1436" s="6"/>
      <c r="DY1436" s="6"/>
      <c r="DZ1436" s="6"/>
      <c r="EA1436" s="6"/>
      <c r="EB1436" s="6"/>
      <c r="EC1436" s="6"/>
      <c r="ED1436" s="6"/>
      <c r="EE1436" s="6"/>
      <c r="EF1436" s="6"/>
      <c r="EG1436" s="6"/>
      <c r="EH1436" s="6"/>
      <c r="EI1436" s="6"/>
      <c r="EJ1436" s="6"/>
      <c r="EK1436" s="6"/>
      <c r="EL1436" s="6"/>
      <c r="EM1436" s="6"/>
      <c r="EN1436" s="6"/>
      <c r="EO1436" s="6"/>
      <c r="EP1436" s="6"/>
      <c r="EQ1436" s="6"/>
      <c r="ER1436" s="6"/>
      <c r="ES1436" s="6"/>
      <c r="ET1436" s="6"/>
      <c r="EU1436" s="6"/>
      <c r="EV1436" s="6"/>
      <c r="EW1436" s="6"/>
      <c r="EX1436" s="6"/>
      <c r="EY1436" s="6"/>
      <c r="EZ1436" s="6"/>
      <c r="FA1436" s="6"/>
      <c r="FB1436" s="6"/>
      <c r="FC1436" s="6"/>
      <c r="FD1436" s="6"/>
      <c r="FE1436" s="6"/>
      <c r="FF1436" s="6"/>
      <c r="FG1436" s="6"/>
      <c r="FH1436" s="6"/>
      <c r="FI1436" s="6"/>
      <c r="FJ1436" s="6"/>
      <c r="FK1436" s="6"/>
      <c r="FL1436" s="6"/>
      <c r="FM1436" s="6"/>
      <c r="FN1436" s="6"/>
      <c r="FO1436" s="6"/>
      <c r="FP1436" s="6"/>
      <c r="FQ1436" s="6"/>
      <c r="FR1436" s="6"/>
      <c r="FS1436" s="6"/>
      <c r="FT1436" s="6"/>
      <c r="FU1436" s="6"/>
      <c r="FV1436" s="6"/>
      <c r="FW1436" s="6"/>
      <c r="FX1436" s="6"/>
      <c r="FY1436" s="6"/>
      <c r="FZ1436" s="6"/>
      <c r="GA1436" s="6"/>
      <c r="GB1436" s="6"/>
      <c r="GC1436" s="6"/>
      <c r="GD1436" s="6"/>
      <c r="GE1436" s="6"/>
      <c r="GF1436" s="6"/>
      <c r="GG1436" s="6"/>
      <c r="GH1436" s="6"/>
      <c r="GI1436" s="6"/>
      <c r="GJ1436" s="6"/>
      <c r="GK1436" s="6"/>
      <c r="GL1436" s="6"/>
      <c r="GM1436" s="6"/>
      <c r="GN1436" s="6"/>
      <c r="GO1436" s="6"/>
      <c r="GP1436" s="6"/>
      <c r="GQ1436" s="6"/>
      <c r="GR1436" s="6"/>
      <c r="GS1436" s="6"/>
      <c r="GT1436" s="6"/>
      <c r="GU1436" s="6"/>
      <c r="GV1436" s="6"/>
      <c r="GW1436" s="6"/>
      <c r="GX1436" s="6"/>
      <c r="GY1436" s="6"/>
      <c r="GZ1436" s="6"/>
    </row>
    <row r="1437" spans="1:208" x14ac:dyDescent="0.15">
      <c r="A1437" s="153">
        <f t="shared" si="415"/>
        <v>44053</v>
      </c>
      <c r="B1437" s="23" t="str">
        <f t="shared" ca="1" si="425"/>
        <v>n.d</v>
      </c>
      <c r="C1437" s="18">
        <f t="shared" si="416"/>
        <v>142000</v>
      </c>
      <c r="D1437" s="17">
        <f ca="1">IF(A1437&lt;$B$1,VLOOKUP(A1437,[1]DI!$A$4:$B$15000,2,FALSE),0)</f>
        <v>0</v>
      </c>
      <c r="E1437" s="18">
        <f t="shared" ca="1" si="410"/>
        <v>1</v>
      </c>
      <c r="F1437" s="18">
        <f ca="1">(TRUNC(PRODUCT($E$12:$E1436),16))</f>
        <v>1.19285434303586</v>
      </c>
      <c r="G1437" s="18">
        <f t="shared" ca="1" si="409"/>
        <v>1.19285434303586</v>
      </c>
      <c r="H1437" s="18">
        <f t="shared" ca="1" si="411"/>
        <v>1</v>
      </c>
      <c r="I1437" s="17">
        <f t="shared" si="417"/>
        <v>0.03</v>
      </c>
      <c r="J1437" s="5">
        <f t="shared" si="418"/>
        <v>43906</v>
      </c>
      <c r="K1437" s="2">
        <f t="shared" si="419"/>
        <v>101</v>
      </c>
      <c r="L1437" s="27">
        <f t="shared" si="420"/>
        <v>101</v>
      </c>
      <c r="M1437" s="14">
        <f t="shared" si="412"/>
        <v>1.0119174339999999</v>
      </c>
      <c r="N1437" s="14">
        <f t="shared" ca="1" si="413"/>
        <v>1.0119174339999999</v>
      </c>
      <c r="O1437" s="27">
        <f t="shared" si="426"/>
        <v>0</v>
      </c>
      <c r="P1437" s="18">
        <f t="shared" ca="1" si="414"/>
        <v>1692.27562799</v>
      </c>
      <c r="Q1437" s="3">
        <f t="shared" si="421"/>
        <v>0</v>
      </c>
      <c r="R1437" s="4" t="str">
        <f t="shared" si="422"/>
        <v>A+J=</v>
      </c>
      <c r="S1437" s="5">
        <f t="shared" si="423"/>
        <v>44089</v>
      </c>
      <c r="T1437" s="8">
        <f t="shared" si="424"/>
        <v>0</v>
      </c>
      <c r="U1437" s="7"/>
      <c r="V1437" s="7"/>
      <c r="W1437" s="7"/>
      <c r="X1437" s="8"/>
      <c r="Y1437" s="6"/>
      <c r="Z1437" s="7"/>
      <c r="AA1437" s="8"/>
      <c r="AB1437" s="8"/>
      <c r="AC1437" s="8"/>
      <c r="AD1437" s="7"/>
      <c r="AE1437" s="9"/>
      <c r="AF1437" s="7"/>
      <c r="AG1437" s="7"/>
      <c r="AH1437" s="6"/>
      <c r="AI1437" s="6"/>
      <c r="AJ1437" s="6"/>
      <c r="AK1437" s="6"/>
      <c r="AL1437" s="6"/>
      <c r="AM1437" s="6"/>
      <c r="AN1437" s="6"/>
      <c r="AO1437" s="6"/>
      <c r="AP1437" s="6"/>
      <c r="AQ1437" s="6"/>
      <c r="AR1437" s="6"/>
      <c r="AS1437" s="6"/>
      <c r="AT1437" s="6"/>
      <c r="AU1437" s="6"/>
      <c r="AV1437" s="6"/>
      <c r="AW1437" s="6"/>
      <c r="AX1437" s="6"/>
      <c r="AY1437" s="6"/>
      <c r="AZ1437" s="6"/>
      <c r="BA1437" s="6"/>
      <c r="BB1437" s="6"/>
      <c r="BC1437" s="6"/>
      <c r="BD1437" s="6"/>
      <c r="BE1437" s="6"/>
      <c r="BF1437" s="6"/>
      <c r="BG1437" s="6"/>
      <c r="BH1437" s="6"/>
      <c r="BI1437" s="6"/>
      <c r="BJ1437" s="6"/>
      <c r="BK1437" s="6"/>
      <c r="BL1437" s="6"/>
      <c r="BM1437" s="6"/>
      <c r="BN1437" s="6"/>
      <c r="BO1437" s="6"/>
      <c r="BP1437" s="6"/>
      <c r="BQ1437" s="6"/>
      <c r="BR1437" s="6"/>
      <c r="BS1437" s="6"/>
      <c r="BT1437" s="6"/>
      <c r="BU1437" s="6"/>
      <c r="BV1437" s="6"/>
      <c r="BW1437" s="6"/>
      <c r="BX1437" s="6"/>
      <c r="BY1437" s="6"/>
      <c r="BZ1437" s="6"/>
      <c r="CA1437" s="6"/>
      <c r="CB1437" s="6"/>
      <c r="CC1437" s="6"/>
      <c r="CD1437" s="6"/>
      <c r="CE1437" s="6"/>
      <c r="CF1437" s="6"/>
      <c r="CG1437" s="6"/>
      <c r="CH1437" s="6"/>
      <c r="CI1437" s="6"/>
      <c r="CJ1437" s="6"/>
      <c r="CK1437" s="6"/>
      <c r="CL1437" s="6"/>
      <c r="CM1437" s="6"/>
      <c r="CN1437" s="6"/>
      <c r="CO1437" s="6"/>
      <c r="CP1437" s="6"/>
      <c r="CQ1437" s="6"/>
      <c r="CR1437" s="6"/>
      <c r="CS1437" s="6"/>
      <c r="CT1437" s="6"/>
      <c r="CU1437" s="6"/>
      <c r="CV1437" s="6"/>
      <c r="CW1437" s="6"/>
      <c r="CX1437" s="6"/>
      <c r="CY1437" s="6"/>
      <c r="CZ1437" s="6"/>
      <c r="DA1437" s="6"/>
      <c r="DB1437" s="6"/>
      <c r="DC1437" s="6"/>
      <c r="DD1437" s="6"/>
      <c r="DE1437" s="6"/>
      <c r="DF1437" s="6"/>
      <c r="DG1437" s="6"/>
      <c r="DH1437" s="6"/>
      <c r="DI1437" s="6"/>
      <c r="DJ1437" s="6"/>
      <c r="DK1437" s="6"/>
      <c r="DL1437" s="6"/>
      <c r="DM1437" s="6"/>
      <c r="DN1437" s="6"/>
      <c r="DO1437" s="6"/>
      <c r="DP1437" s="6"/>
      <c r="DQ1437" s="6"/>
      <c r="DR1437" s="6"/>
      <c r="DS1437" s="6"/>
      <c r="DT1437" s="6"/>
      <c r="DU1437" s="6"/>
      <c r="DV1437" s="6"/>
      <c r="DW1437" s="6"/>
      <c r="DX1437" s="6"/>
      <c r="DY1437" s="6"/>
      <c r="DZ1437" s="6"/>
      <c r="EA1437" s="6"/>
      <c r="EB1437" s="6"/>
      <c r="EC1437" s="6"/>
      <c r="ED1437" s="6"/>
      <c r="EE1437" s="6"/>
      <c r="EF1437" s="6"/>
      <c r="EG1437" s="6"/>
      <c r="EH1437" s="6"/>
      <c r="EI1437" s="6"/>
      <c r="EJ1437" s="6"/>
      <c r="EK1437" s="6"/>
      <c r="EL1437" s="6"/>
      <c r="EM1437" s="6"/>
      <c r="EN1437" s="6"/>
      <c r="EO1437" s="6"/>
      <c r="EP1437" s="6"/>
      <c r="EQ1437" s="6"/>
      <c r="ER1437" s="6"/>
      <c r="ES1437" s="6"/>
      <c r="ET1437" s="6"/>
      <c r="EU1437" s="6"/>
      <c r="EV1437" s="6"/>
      <c r="EW1437" s="6"/>
      <c r="EX1437" s="6"/>
      <c r="EY1437" s="6"/>
      <c r="EZ1437" s="6"/>
      <c r="FA1437" s="6"/>
      <c r="FB1437" s="6"/>
      <c r="FC1437" s="6"/>
      <c r="FD1437" s="6"/>
      <c r="FE1437" s="6"/>
      <c r="FF1437" s="6"/>
      <c r="FG1437" s="6"/>
      <c r="FH1437" s="6"/>
      <c r="FI1437" s="6"/>
      <c r="FJ1437" s="6"/>
      <c r="FK1437" s="6"/>
      <c r="FL1437" s="6"/>
      <c r="FM1437" s="6"/>
      <c r="FN1437" s="6"/>
      <c r="FO1437" s="6"/>
      <c r="FP1437" s="6"/>
      <c r="FQ1437" s="6"/>
      <c r="FR1437" s="6"/>
      <c r="FS1437" s="6"/>
      <c r="FT1437" s="6"/>
      <c r="FU1437" s="6"/>
      <c r="FV1437" s="6"/>
      <c r="FW1437" s="6"/>
      <c r="FX1437" s="6"/>
      <c r="FY1437" s="6"/>
      <c r="FZ1437" s="6"/>
      <c r="GA1437" s="6"/>
      <c r="GB1437" s="6"/>
      <c r="GC1437" s="6"/>
      <c r="GD1437" s="6"/>
      <c r="GE1437" s="6"/>
      <c r="GF1437" s="6"/>
      <c r="GG1437" s="6"/>
      <c r="GH1437" s="6"/>
      <c r="GI1437" s="6"/>
      <c r="GJ1437" s="6"/>
      <c r="GK1437" s="6"/>
      <c r="GL1437" s="6"/>
      <c r="GM1437" s="6"/>
      <c r="GN1437" s="6"/>
      <c r="GO1437" s="6"/>
      <c r="GP1437" s="6"/>
      <c r="GQ1437" s="6"/>
      <c r="GR1437" s="6"/>
      <c r="GS1437" s="6"/>
      <c r="GT1437" s="6"/>
      <c r="GU1437" s="6"/>
      <c r="GV1437" s="6"/>
      <c r="GW1437" s="6"/>
      <c r="GX1437" s="6"/>
      <c r="GY1437" s="6"/>
      <c r="GZ1437" s="6"/>
    </row>
    <row r="1438" spans="1:208" x14ac:dyDescent="0.15">
      <c r="A1438" s="153">
        <f t="shared" si="415"/>
        <v>44054</v>
      </c>
      <c r="B1438" s="23" t="str">
        <f t="shared" ca="1" si="425"/>
        <v>n.d</v>
      </c>
      <c r="C1438" s="18">
        <f t="shared" si="416"/>
        <v>142000</v>
      </c>
      <c r="D1438" s="17">
        <f ca="1">IF(A1438&lt;$B$1,VLOOKUP(A1438,[1]DI!$A$4:$B$15000,2,FALSE),0)</f>
        <v>0</v>
      </c>
      <c r="E1438" s="18">
        <f t="shared" ca="1" si="410"/>
        <v>1</v>
      </c>
      <c r="F1438" s="18">
        <f ca="1">(TRUNC(PRODUCT($E$12:$E1437),16))</f>
        <v>1.19285434303586</v>
      </c>
      <c r="G1438" s="18">
        <f t="shared" ca="1" si="409"/>
        <v>1.19285434303586</v>
      </c>
      <c r="H1438" s="18">
        <f t="shared" ca="1" si="411"/>
        <v>1</v>
      </c>
      <c r="I1438" s="17">
        <f t="shared" si="417"/>
        <v>0.03</v>
      </c>
      <c r="J1438" s="5">
        <f t="shared" si="418"/>
        <v>43906</v>
      </c>
      <c r="K1438" s="2">
        <f t="shared" si="419"/>
        <v>102</v>
      </c>
      <c r="L1438" s="27">
        <f t="shared" si="420"/>
        <v>102</v>
      </c>
      <c r="M1438" s="14">
        <f t="shared" si="412"/>
        <v>1.012036135</v>
      </c>
      <c r="N1438" s="14">
        <f t="shared" ca="1" si="413"/>
        <v>1.012036135</v>
      </c>
      <c r="O1438" s="27">
        <f t="shared" si="426"/>
        <v>0</v>
      </c>
      <c r="P1438" s="18">
        <f t="shared" ca="1" si="414"/>
        <v>1709.1311700000001</v>
      </c>
      <c r="Q1438" s="3">
        <f t="shared" si="421"/>
        <v>0</v>
      </c>
      <c r="R1438" s="4" t="str">
        <f t="shared" si="422"/>
        <v>A+J=</v>
      </c>
      <c r="S1438" s="5">
        <f t="shared" si="423"/>
        <v>44089</v>
      </c>
      <c r="T1438" s="8">
        <f t="shared" si="424"/>
        <v>0</v>
      </c>
      <c r="U1438" s="7"/>
      <c r="V1438" s="7"/>
      <c r="W1438" s="7"/>
      <c r="X1438" s="8"/>
      <c r="Y1438" s="6"/>
      <c r="Z1438" s="7"/>
      <c r="AA1438" s="8"/>
      <c r="AB1438" s="8"/>
      <c r="AC1438" s="8"/>
      <c r="AD1438" s="7"/>
      <c r="AE1438" s="9"/>
      <c r="AF1438" s="7"/>
      <c r="AG1438" s="7"/>
      <c r="AH1438" s="6"/>
      <c r="AI1438" s="6"/>
      <c r="AJ1438" s="6"/>
      <c r="AK1438" s="6"/>
      <c r="AL1438" s="6"/>
      <c r="AM1438" s="6"/>
      <c r="AN1438" s="6"/>
      <c r="AO1438" s="6"/>
      <c r="AP1438" s="6"/>
      <c r="AQ1438" s="6"/>
      <c r="AR1438" s="6"/>
      <c r="AS1438" s="6"/>
      <c r="AT1438" s="6"/>
      <c r="AU1438" s="6"/>
      <c r="AV1438" s="6"/>
      <c r="AW1438" s="6"/>
      <c r="AX1438" s="6"/>
      <c r="AY1438" s="6"/>
      <c r="AZ1438" s="6"/>
      <c r="BA1438" s="6"/>
      <c r="BB1438" s="6"/>
      <c r="BC1438" s="6"/>
      <c r="BD1438" s="6"/>
      <c r="BE1438" s="6"/>
      <c r="BF1438" s="6"/>
      <c r="BG1438" s="6"/>
      <c r="BH1438" s="6"/>
      <c r="BI1438" s="6"/>
      <c r="BJ1438" s="6"/>
      <c r="BK1438" s="6"/>
      <c r="BL1438" s="6"/>
      <c r="BM1438" s="6"/>
      <c r="BN1438" s="6"/>
      <c r="BO1438" s="6"/>
      <c r="BP1438" s="6"/>
      <c r="BQ1438" s="6"/>
      <c r="BR1438" s="6"/>
      <c r="BS1438" s="6"/>
      <c r="BT1438" s="6"/>
      <c r="BU1438" s="6"/>
      <c r="BV1438" s="6"/>
      <c r="BW1438" s="6"/>
      <c r="BX1438" s="6"/>
      <c r="BY1438" s="6"/>
      <c r="BZ1438" s="6"/>
      <c r="CA1438" s="6"/>
      <c r="CB1438" s="6"/>
      <c r="CC1438" s="6"/>
      <c r="CD1438" s="6"/>
      <c r="CE1438" s="6"/>
      <c r="CF1438" s="6"/>
      <c r="CG1438" s="6"/>
      <c r="CH1438" s="6"/>
      <c r="CI1438" s="6"/>
      <c r="CJ1438" s="6"/>
      <c r="CK1438" s="6"/>
      <c r="CL1438" s="6"/>
      <c r="CM1438" s="6"/>
      <c r="CN1438" s="6"/>
      <c r="CO1438" s="6"/>
      <c r="CP1438" s="6"/>
      <c r="CQ1438" s="6"/>
      <c r="CR1438" s="6"/>
      <c r="CS1438" s="6"/>
      <c r="CT1438" s="6"/>
      <c r="CU1438" s="6"/>
      <c r="CV1438" s="6"/>
      <c r="CW1438" s="6"/>
      <c r="CX1438" s="6"/>
      <c r="CY1438" s="6"/>
      <c r="CZ1438" s="6"/>
      <c r="DA1438" s="6"/>
      <c r="DB1438" s="6"/>
      <c r="DC1438" s="6"/>
      <c r="DD1438" s="6"/>
      <c r="DE1438" s="6"/>
      <c r="DF1438" s="6"/>
      <c r="DG1438" s="6"/>
      <c r="DH1438" s="6"/>
      <c r="DI1438" s="6"/>
      <c r="DJ1438" s="6"/>
      <c r="DK1438" s="6"/>
      <c r="DL1438" s="6"/>
      <c r="DM1438" s="6"/>
      <c r="DN1438" s="6"/>
      <c r="DO1438" s="6"/>
      <c r="DP1438" s="6"/>
      <c r="DQ1438" s="6"/>
      <c r="DR1438" s="6"/>
      <c r="DS1438" s="6"/>
      <c r="DT1438" s="6"/>
      <c r="DU1438" s="6"/>
      <c r="DV1438" s="6"/>
      <c r="DW1438" s="6"/>
      <c r="DX1438" s="6"/>
      <c r="DY1438" s="6"/>
      <c r="DZ1438" s="6"/>
      <c r="EA1438" s="6"/>
      <c r="EB1438" s="6"/>
      <c r="EC1438" s="6"/>
      <c r="ED1438" s="6"/>
      <c r="EE1438" s="6"/>
      <c r="EF1438" s="6"/>
      <c r="EG1438" s="6"/>
      <c r="EH1438" s="6"/>
      <c r="EI1438" s="6"/>
      <c r="EJ1438" s="6"/>
      <c r="EK1438" s="6"/>
      <c r="EL1438" s="6"/>
      <c r="EM1438" s="6"/>
      <c r="EN1438" s="6"/>
      <c r="EO1438" s="6"/>
      <c r="EP1438" s="6"/>
      <c r="EQ1438" s="6"/>
      <c r="ER1438" s="6"/>
      <c r="ES1438" s="6"/>
      <c r="ET1438" s="6"/>
      <c r="EU1438" s="6"/>
      <c r="EV1438" s="6"/>
      <c r="EW1438" s="6"/>
      <c r="EX1438" s="6"/>
      <c r="EY1438" s="6"/>
      <c r="EZ1438" s="6"/>
      <c r="FA1438" s="6"/>
      <c r="FB1438" s="6"/>
      <c r="FC1438" s="6"/>
      <c r="FD1438" s="6"/>
      <c r="FE1438" s="6"/>
      <c r="FF1438" s="6"/>
      <c r="FG1438" s="6"/>
      <c r="FH1438" s="6"/>
      <c r="FI1438" s="6"/>
      <c r="FJ1438" s="6"/>
      <c r="FK1438" s="6"/>
      <c r="FL1438" s="6"/>
      <c r="FM1438" s="6"/>
      <c r="FN1438" s="6"/>
      <c r="FO1438" s="6"/>
      <c r="FP1438" s="6"/>
      <c r="FQ1438" s="6"/>
      <c r="FR1438" s="6"/>
      <c r="FS1438" s="6"/>
      <c r="FT1438" s="6"/>
      <c r="FU1438" s="6"/>
      <c r="FV1438" s="6"/>
      <c r="FW1438" s="6"/>
      <c r="FX1438" s="6"/>
      <c r="FY1438" s="6"/>
      <c r="FZ1438" s="6"/>
      <c r="GA1438" s="6"/>
      <c r="GB1438" s="6"/>
      <c r="GC1438" s="6"/>
      <c r="GD1438" s="6"/>
      <c r="GE1438" s="6"/>
      <c r="GF1438" s="6"/>
      <c r="GG1438" s="6"/>
      <c r="GH1438" s="6"/>
      <c r="GI1438" s="6"/>
      <c r="GJ1438" s="6"/>
      <c r="GK1438" s="6"/>
      <c r="GL1438" s="6"/>
      <c r="GM1438" s="6"/>
      <c r="GN1438" s="6"/>
      <c r="GO1438" s="6"/>
      <c r="GP1438" s="6"/>
      <c r="GQ1438" s="6"/>
      <c r="GR1438" s="6"/>
      <c r="GS1438" s="6"/>
      <c r="GT1438" s="6"/>
      <c r="GU1438" s="6"/>
      <c r="GV1438" s="6"/>
      <c r="GW1438" s="6"/>
      <c r="GX1438" s="6"/>
      <c r="GY1438" s="6"/>
      <c r="GZ1438" s="6"/>
    </row>
    <row r="1439" spans="1:208" x14ac:dyDescent="0.15">
      <c r="A1439" s="153">
        <f t="shared" si="415"/>
        <v>44055</v>
      </c>
      <c r="B1439" s="23" t="str">
        <f t="shared" ca="1" si="425"/>
        <v>n.d</v>
      </c>
      <c r="C1439" s="18">
        <f t="shared" si="416"/>
        <v>142000</v>
      </c>
      <c r="D1439" s="17">
        <f ca="1">IF(A1439&lt;$B$1,VLOOKUP(A1439,[1]DI!$A$4:$B$15000,2,FALSE),0)</f>
        <v>0</v>
      </c>
      <c r="E1439" s="18">
        <f t="shared" ca="1" si="410"/>
        <v>1</v>
      </c>
      <c r="F1439" s="18">
        <f ca="1">(TRUNC(PRODUCT($E$12:$E1438),16))</f>
        <v>1.19285434303586</v>
      </c>
      <c r="G1439" s="18">
        <f t="shared" ca="1" si="409"/>
        <v>1.19285434303586</v>
      </c>
      <c r="H1439" s="18">
        <f t="shared" ca="1" si="411"/>
        <v>1</v>
      </c>
      <c r="I1439" s="17">
        <f t="shared" si="417"/>
        <v>0.03</v>
      </c>
      <c r="J1439" s="5">
        <f t="shared" si="418"/>
        <v>43906</v>
      </c>
      <c r="K1439" s="2">
        <f t="shared" si="419"/>
        <v>103</v>
      </c>
      <c r="L1439" s="27">
        <f t="shared" si="420"/>
        <v>103</v>
      </c>
      <c r="M1439" s="14">
        <f t="shared" si="412"/>
        <v>1.012154851</v>
      </c>
      <c r="N1439" s="14">
        <f t="shared" ca="1" si="413"/>
        <v>1.012154851</v>
      </c>
      <c r="O1439" s="27">
        <f t="shared" si="426"/>
        <v>0</v>
      </c>
      <c r="P1439" s="18">
        <f t="shared" ca="1" si="414"/>
        <v>1725.988842</v>
      </c>
      <c r="Q1439" s="3">
        <f t="shared" si="421"/>
        <v>0</v>
      </c>
      <c r="R1439" s="4" t="str">
        <f t="shared" si="422"/>
        <v>A+J=</v>
      </c>
      <c r="S1439" s="5">
        <f t="shared" si="423"/>
        <v>44089</v>
      </c>
      <c r="T1439" s="8">
        <f t="shared" si="424"/>
        <v>0</v>
      </c>
      <c r="U1439" s="7"/>
      <c r="V1439" s="7"/>
      <c r="W1439" s="7"/>
      <c r="X1439" s="8"/>
      <c r="Y1439" s="6"/>
      <c r="Z1439" s="7"/>
      <c r="AA1439" s="8"/>
      <c r="AB1439" s="8"/>
      <c r="AC1439" s="8"/>
      <c r="AD1439" s="7"/>
      <c r="AE1439" s="9"/>
      <c r="AF1439" s="7"/>
      <c r="AG1439" s="7"/>
      <c r="AH1439" s="6"/>
      <c r="AI1439" s="6"/>
      <c r="AJ1439" s="6"/>
      <c r="AK1439" s="6"/>
      <c r="AL1439" s="6"/>
      <c r="AM1439" s="6"/>
      <c r="AN1439" s="6"/>
      <c r="AO1439" s="6"/>
      <c r="AP1439" s="6"/>
      <c r="AQ1439" s="6"/>
      <c r="AR1439" s="6"/>
      <c r="AS1439" s="6"/>
      <c r="AT1439" s="6"/>
      <c r="AU1439" s="6"/>
      <c r="AV1439" s="6"/>
      <c r="AW1439" s="6"/>
      <c r="AX1439" s="6"/>
      <c r="AY1439" s="6"/>
      <c r="AZ1439" s="6"/>
      <c r="BA1439" s="6"/>
      <c r="BB1439" s="6"/>
      <c r="BC1439" s="6"/>
      <c r="BD1439" s="6"/>
      <c r="BE1439" s="6"/>
      <c r="BF1439" s="6"/>
      <c r="BG1439" s="6"/>
      <c r="BH1439" s="6"/>
      <c r="BI1439" s="6"/>
      <c r="BJ1439" s="6"/>
      <c r="BK1439" s="6"/>
      <c r="BL1439" s="6"/>
      <c r="BM1439" s="6"/>
      <c r="BN1439" s="6"/>
      <c r="BO1439" s="6"/>
      <c r="BP1439" s="6"/>
      <c r="BQ1439" s="6"/>
      <c r="BR1439" s="6"/>
      <c r="BS1439" s="6"/>
      <c r="BT1439" s="6"/>
      <c r="BU1439" s="6"/>
      <c r="BV1439" s="6"/>
      <c r="BW1439" s="6"/>
      <c r="BX1439" s="6"/>
      <c r="BY1439" s="6"/>
      <c r="BZ1439" s="6"/>
      <c r="CA1439" s="6"/>
      <c r="CB1439" s="6"/>
      <c r="CC1439" s="6"/>
      <c r="CD1439" s="6"/>
      <c r="CE1439" s="6"/>
      <c r="CF1439" s="6"/>
      <c r="CG1439" s="6"/>
      <c r="CH1439" s="6"/>
      <c r="CI1439" s="6"/>
      <c r="CJ1439" s="6"/>
      <c r="CK1439" s="6"/>
      <c r="CL1439" s="6"/>
      <c r="CM1439" s="6"/>
      <c r="CN1439" s="6"/>
      <c r="CO1439" s="6"/>
      <c r="CP1439" s="6"/>
      <c r="CQ1439" s="6"/>
      <c r="CR1439" s="6"/>
      <c r="CS1439" s="6"/>
      <c r="CT1439" s="6"/>
      <c r="CU1439" s="6"/>
      <c r="CV1439" s="6"/>
      <c r="CW1439" s="6"/>
      <c r="CX1439" s="6"/>
      <c r="CY1439" s="6"/>
      <c r="CZ1439" s="6"/>
      <c r="DA1439" s="6"/>
      <c r="DB1439" s="6"/>
      <c r="DC1439" s="6"/>
      <c r="DD1439" s="6"/>
      <c r="DE1439" s="6"/>
      <c r="DF1439" s="6"/>
      <c r="DG1439" s="6"/>
      <c r="DH1439" s="6"/>
      <c r="DI1439" s="6"/>
      <c r="DJ1439" s="6"/>
      <c r="DK1439" s="6"/>
      <c r="DL1439" s="6"/>
      <c r="DM1439" s="6"/>
      <c r="DN1439" s="6"/>
      <c r="DO1439" s="6"/>
      <c r="DP1439" s="6"/>
      <c r="DQ1439" s="6"/>
      <c r="DR1439" s="6"/>
      <c r="DS1439" s="6"/>
      <c r="DT1439" s="6"/>
      <c r="DU1439" s="6"/>
      <c r="DV1439" s="6"/>
      <c r="DW1439" s="6"/>
      <c r="DX1439" s="6"/>
      <c r="DY1439" s="6"/>
      <c r="DZ1439" s="6"/>
      <c r="EA1439" s="6"/>
      <c r="EB1439" s="6"/>
      <c r="EC1439" s="6"/>
      <c r="ED1439" s="6"/>
      <c r="EE1439" s="6"/>
      <c r="EF1439" s="6"/>
      <c r="EG1439" s="6"/>
      <c r="EH1439" s="6"/>
      <c r="EI1439" s="6"/>
      <c r="EJ1439" s="6"/>
      <c r="EK1439" s="6"/>
      <c r="EL1439" s="6"/>
      <c r="EM1439" s="6"/>
      <c r="EN1439" s="6"/>
      <c r="EO1439" s="6"/>
      <c r="EP1439" s="6"/>
      <c r="EQ1439" s="6"/>
      <c r="ER1439" s="6"/>
      <c r="ES1439" s="6"/>
      <c r="ET1439" s="6"/>
      <c r="EU1439" s="6"/>
      <c r="EV1439" s="6"/>
      <c r="EW1439" s="6"/>
      <c r="EX1439" s="6"/>
      <c r="EY1439" s="6"/>
      <c r="EZ1439" s="6"/>
      <c r="FA1439" s="6"/>
      <c r="FB1439" s="6"/>
      <c r="FC1439" s="6"/>
      <c r="FD1439" s="6"/>
      <c r="FE1439" s="6"/>
      <c r="FF1439" s="6"/>
      <c r="FG1439" s="6"/>
      <c r="FH1439" s="6"/>
      <c r="FI1439" s="6"/>
      <c r="FJ1439" s="6"/>
      <c r="FK1439" s="6"/>
      <c r="FL1439" s="6"/>
      <c r="FM1439" s="6"/>
      <c r="FN1439" s="6"/>
      <c r="FO1439" s="6"/>
      <c r="FP1439" s="6"/>
      <c r="FQ1439" s="6"/>
      <c r="FR1439" s="6"/>
      <c r="FS1439" s="6"/>
      <c r="FT1439" s="6"/>
      <c r="FU1439" s="6"/>
      <c r="FV1439" s="6"/>
      <c r="FW1439" s="6"/>
      <c r="FX1439" s="6"/>
      <c r="FY1439" s="6"/>
      <c r="FZ1439" s="6"/>
      <c r="GA1439" s="6"/>
      <c r="GB1439" s="6"/>
      <c r="GC1439" s="6"/>
      <c r="GD1439" s="6"/>
      <c r="GE1439" s="6"/>
      <c r="GF1439" s="6"/>
      <c r="GG1439" s="6"/>
      <c r="GH1439" s="6"/>
      <c r="GI1439" s="6"/>
      <c r="GJ1439" s="6"/>
      <c r="GK1439" s="6"/>
      <c r="GL1439" s="6"/>
      <c r="GM1439" s="6"/>
      <c r="GN1439" s="6"/>
      <c r="GO1439" s="6"/>
      <c r="GP1439" s="6"/>
      <c r="GQ1439" s="6"/>
      <c r="GR1439" s="6"/>
      <c r="GS1439" s="6"/>
      <c r="GT1439" s="6"/>
      <c r="GU1439" s="6"/>
      <c r="GV1439" s="6"/>
      <c r="GW1439" s="6"/>
      <c r="GX1439" s="6"/>
      <c r="GY1439" s="6"/>
      <c r="GZ1439" s="6"/>
    </row>
    <row r="1440" spans="1:208" x14ac:dyDescent="0.15">
      <c r="A1440" s="153">
        <f t="shared" si="415"/>
        <v>44056</v>
      </c>
      <c r="B1440" s="23" t="str">
        <f t="shared" ca="1" si="425"/>
        <v>n.d</v>
      </c>
      <c r="C1440" s="18">
        <f t="shared" si="416"/>
        <v>142000</v>
      </c>
      <c r="D1440" s="17">
        <f ca="1">IF(A1440&lt;$B$1,VLOOKUP(A1440,[1]DI!$A$4:$B$15000,2,FALSE),0)</f>
        <v>0</v>
      </c>
      <c r="E1440" s="18">
        <f t="shared" ca="1" si="410"/>
        <v>1</v>
      </c>
      <c r="F1440" s="18">
        <f ca="1">(TRUNC(PRODUCT($E$12:$E1439),16))</f>
        <v>1.19285434303586</v>
      </c>
      <c r="G1440" s="18">
        <f t="shared" ca="1" si="409"/>
        <v>1.19285434303586</v>
      </c>
      <c r="H1440" s="18">
        <f t="shared" ca="1" si="411"/>
        <v>1</v>
      </c>
      <c r="I1440" s="17">
        <f t="shared" si="417"/>
        <v>0.03</v>
      </c>
      <c r="J1440" s="5">
        <f t="shared" si="418"/>
        <v>43906</v>
      </c>
      <c r="K1440" s="2">
        <f t="shared" si="419"/>
        <v>104</v>
      </c>
      <c r="L1440" s="27">
        <f t="shared" si="420"/>
        <v>104</v>
      </c>
      <c r="M1440" s="14">
        <f t="shared" si="412"/>
        <v>1.01227358</v>
      </c>
      <c r="N1440" s="14">
        <f t="shared" ca="1" si="413"/>
        <v>1.01227358</v>
      </c>
      <c r="O1440" s="27">
        <f t="shared" si="426"/>
        <v>0</v>
      </c>
      <c r="P1440" s="18">
        <f t="shared" ca="1" si="414"/>
        <v>1742.84836</v>
      </c>
      <c r="Q1440" s="3">
        <f t="shared" si="421"/>
        <v>0</v>
      </c>
      <c r="R1440" s="4" t="str">
        <f t="shared" si="422"/>
        <v>A+J=</v>
      </c>
      <c r="S1440" s="5">
        <f t="shared" si="423"/>
        <v>44089</v>
      </c>
      <c r="T1440" s="8">
        <f t="shared" si="424"/>
        <v>0</v>
      </c>
      <c r="U1440" s="7"/>
      <c r="V1440" s="7"/>
      <c r="W1440" s="7"/>
      <c r="X1440" s="8"/>
      <c r="Y1440" s="6"/>
      <c r="Z1440" s="7"/>
      <c r="AA1440" s="8"/>
      <c r="AB1440" s="8"/>
      <c r="AC1440" s="8"/>
      <c r="AD1440" s="7"/>
      <c r="AE1440" s="9"/>
      <c r="AF1440" s="7"/>
      <c r="AG1440" s="7"/>
      <c r="AH1440" s="6"/>
      <c r="AI1440" s="6"/>
      <c r="AJ1440" s="6"/>
      <c r="AK1440" s="6"/>
      <c r="AL1440" s="6"/>
      <c r="AM1440" s="6"/>
      <c r="AN1440" s="6"/>
      <c r="AO1440" s="6"/>
      <c r="AP1440" s="6"/>
      <c r="AQ1440" s="6"/>
      <c r="AR1440" s="6"/>
      <c r="AS1440" s="6"/>
      <c r="AT1440" s="6"/>
      <c r="AU1440" s="6"/>
      <c r="AV1440" s="6"/>
      <c r="AW1440" s="6"/>
      <c r="AX1440" s="6"/>
      <c r="AY1440" s="6"/>
      <c r="AZ1440" s="6"/>
      <c r="BA1440" s="6"/>
      <c r="BB1440" s="6"/>
      <c r="BC1440" s="6"/>
      <c r="BD1440" s="6"/>
      <c r="BE1440" s="6"/>
      <c r="BF1440" s="6"/>
      <c r="BG1440" s="6"/>
      <c r="BH1440" s="6"/>
      <c r="BI1440" s="6"/>
      <c r="BJ1440" s="6"/>
      <c r="BK1440" s="6"/>
      <c r="BL1440" s="6"/>
      <c r="BM1440" s="6"/>
      <c r="BN1440" s="6"/>
      <c r="BO1440" s="6"/>
      <c r="BP1440" s="6"/>
      <c r="BQ1440" s="6"/>
      <c r="BR1440" s="6"/>
      <c r="BS1440" s="6"/>
      <c r="BT1440" s="6"/>
      <c r="BU1440" s="6"/>
      <c r="BV1440" s="6"/>
      <c r="BW1440" s="6"/>
      <c r="BX1440" s="6"/>
      <c r="BY1440" s="6"/>
      <c r="BZ1440" s="6"/>
      <c r="CA1440" s="6"/>
      <c r="CB1440" s="6"/>
      <c r="CC1440" s="6"/>
      <c r="CD1440" s="6"/>
      <c r="CE1440" s="6"/>
      <c r="CF1440" s="6"/>
      <c r="CG1440" s="6"/>
      <c r="CH1440" s="6"/>
      <c r="CI1440" s="6"/>
      <c r="CJ1440" s="6"/>
      <c r="CK1440" s="6"/>
      <c r="CL1440" s="6"/>
      <c r="CM1440" s="6"/>
      <c r="CN1440" s="6"/>
      <c r="CO1440" s="6"/>
      <c r="CP1440" s="6"/>
      <c r="CQ1440" s="6"/>
      <c r="CR1440" s="6"/>
      <c r="CS1440" s="6"/>
      <c r="CT1440" s="6"/>
      <c r="CU1440" s="6"/>
      <c r="CV1440" s="6"/>
      <c r="CW1440" s="6"/>
      <c r="CX1440" s="6"/>
      <c r="CY1440" s="6"/>
      <c r="CZ1440" s="6"/>
      <c r="DA1440" s="6"/>
      <c r="DB1440" s="6"/>
      <c r="DC1440" s="6"/>
      <c r="DD1440" s="6"/>
      <c r="DE1440" s="6"/>
      <c r="DF1440" s="6"/>
      <c r="DG1440" s="6"/>
      <c r="DH1440" s="6"/>
      <c r="DI1440" s="6"/>
      <c r="DJ1440" s="6"/>
      <c r="DK1440" s="6"/>
      <c r="DL1440" s="6"/>
      <c r="DM1440" s="6"/>
      <c r="DN1440" s="6"/>
      <c r="DO1440" s="6"/>
      <c r="DP1440" s="6"/>
      <c r="DQ1440" s="6"/>
      <c r="DR1440" s="6"/>
      <c r="DS1440" s="6"/>
      <c r="DT1440" s="6"/>
      <c r="DU1440" s="6"/>
      <c r="DV1440" s="6"/>
      <c r="DW1440" s="6"/>
      <c r="DX1440" s="6"/>
      <c r="DY1440" s="6"/>
      <c r="DZ1440" s="6"/>
      <c r="EA1440" s="6"/>
      <c r="EB1440" s="6"/>
      <c r="EC1440" s="6"/>
      <c r="ED1440" s="6"/>
      <c r="EE1440" s="6"/>
      <c r="EF1440" s="6"/>
      <c r="EG1440" s="6"/>
      <c r="EH1440" s="6"/>
      <c r="EI1440" s="6"/>
      <c r="EJ1440" s="6"/>
      <c r="EK1440" s="6"/>
      <c r="EL1440" s="6"/>
      <c r="EM1440" s="6"/>
      <c r="EN1440" s="6"/>
      <c r="EO1440" s="6"/>
      <c r="EP1440" s="6"/>
      <c r="EQ1440" s="6"/>
      <c r="ER1440" s="6"/>
      <c r="ES1440" s="6"/>
      <c r="ET1440" s="6"/>
      <c r="EU1440" s="6"/>
      <c r="EV1440" s="6"/>
      <c r="EW1440" s="6"/>
      <c r="EX1440" s="6"/>
      <c r="EY1440" s="6"/>
      <c r="EZ1440" s="6"/>
      <c r="FA1440" s="6"/>
      <c r="FB1440" s="6"/>
      <c r="FC1440" s="6"/>
      <c r="FD1440" s="6"/>
      <c r="FE1440" s="6"/>
      <c r="FF1440" s="6"/>
      <c r="FG1440" s="6"/>
      <c r="FH1440" s="6"/>
      <c r="FI1440" s="6"/>
      <c r="FJ1440" s="6"/>
      <c r="FK1440" s="6"/>
      <c r="FL1440" s="6"/>
      <c r="FM1440" s="6"/>
      <c r="FN1440" s="6"/>
      <c r="FO1440" s="6"/>
      <c r="FP1440" s="6"/>
      <c r="FQ1440" s="6"/>
      <c r="FR1440" s="6"/>
      <c r="FS1440" s="6"/>
      <c r="FT1440" s="6"/>
      <c r="FU1440" s="6"/>
      <c r="FV1440" s="6"/>
      <c r="FW1440" s="6"/>
      <c r="FX1440" s="6"/>
      <c r="FY1440" s="6"/>
      <c r="FZ1440" s="6"/>
      <c r="GA1440" s="6"/>
      <c r="GB1440" s="6"/>
      <c r="GC1440" s="6"/>
      <c r="GD1440" s="6"/>
      <c r="GE1440" s="6"/>
      <c r="GF1440" s="6"/>
      <c r="GG1440" s="6"/>
      <c r="GH1440" s="6"/>
      <c r="GI1440" s="6"/>
      <c r="GJ1440" s="6"/>
      <c r="GK1440" s="6"/>
      <c r="GL1440" s="6"/>
      <c r="GM1440" s="6"/>
      <c r="GN1440" s="6"/>
      <c r="GO1440" s="6"/>
      <c r="GP1440" s="6"/>
      <c r="GQ1440" s="6"/>
      <c r="GR1440" s="6"/>
      <c r="GS1440" s="6"/>
      <c r="GT1440" s="6"/>
      <c r="GU1440" s="6"/>
      <c r="GV1440" s="6"/>
      <c r="GW1440" s="6"/>
      <c r="GX1440" s="6"/>
      <c r="GY1440" s="6"/>
      <c r="GZ1440" s="6"/>
    </row>
    <row r="1441" spans="1:208" x14ac:dyDescent="0.15">
      <c r="A1441" s="153">
        <f t="shared" si="415"/>
        <v>44057</v>
      </c>
      <c r="B1441" s="23" t="str">
        <f t="shared" ca="1" si="425"/>
        <v>n.d</v>
      </c>
      <c r="C1441" s="18">
        <f t="shared" si="416"/>
        <v>142000</v>
      </c>
      <c r="D1441" s="17">
        <f ca="1">IF(A1441&lt;$B$1,VLOOKUP(A1441,[1]DI!$A$4:$B$15000,2,FALSE),0)</f>
        <v>0</v>
      </c>
      <c r="E1441" s="18">
        <f t="shared" ca="1" si="410"/>
        <v>1</v>
      </c>
      <c r="F1441" s="18">
        <f ca="1">(TRUNC(PRODUCT($E$12:$E1440),16))</f>
        <v>1.19285434303586</v>
      </c>
      <c r="G1441" s="18">
        <f t="shared" ca="1" si="409"/>
        <v>1.19285434303586</v>
      </c>
      <c r="H1441" s="18">
        <f t="shared" ca="1" si="411"/>
        <v>1</v>
      </c>
      <c r="I1441" s="17">
        <f t="shared" si="417"/>
        <v>0.03</v>
      </c>
      <c r="J1441" s="5">
        <f t="shared" si="418"/>
        <v>43906</v>
      </c>
      <c r="K1441" s="2">
        <f t="shared" si="419"/>
        <v>105</v>
      </c>
      <c r="L1441" s="27">
        <f t="shared" si="420"/>
        <v>105</v>
      </c>
      <c r="M1441" s="14">
        <f t="shared" si="412"/>
        <v>1.0123923239999999</v>
      </c>
      <c r="N1441" s="14">
        <f t="shared" ca="1" si="413"/>
        <v>1.0123923239999999</v>
      </c>
      <c r="O1441" s="27">
        <f t="shared" si="426"/>
        <v>0</v>
      </c>
      <c r="P1441" s="18">
        <f t="shared" ca="1" si="414"/>
        <v>1759.7100079899999</v>
      </c>
      <c r="Q1441" s="3">
        <f t="shared" si="421"/>
        <v>0</v>
      </c>
      <c r="R1441" s="4" t="str">
        <f t="shared" si="422"/>
        <v>A+J=</v>
      </c>
      <c r="S1441" s="5">
        <f t="shared" si="423"/>
        <v>44089</v>
      </c>
      <c r="T1441" s="8">
        <f t="shared" si="424"/>
        <v>0</v>
      </c>
      <c r="U1441" s="7"/>
      <c r="V1441" s="7"/>
      <c r="W1441" s="7"/>
      <c r="X1441" s="8"/>
      <c r="Y1441" s="6"/>
      <c r="Z1441" s="7"/>
      <c r="AA1441" s="8"/>
      <c r="AB1441" s="8"/>
      <c r="AC1441" s="8"/>
      <c r="AD1441" s="7"/>
      <c r="AE1441" s="9"/>
      <c r="AF1441" s="7"/>
      <c r="AG1441" s="7"/>
      <c r="AH1441" s="6"/>
      <c r="AI1441" s="6"/>
      <c r="AJ1441" s="6"/>
      <c r="AK1441" s="6"/>
      <c r="AL1441" s="6"/>
      <c r="AM1441" s="6"/>
      <c r="AN1441" s="6"/>
      <c r="AO1441" s="6"/>
      <c r="AP1441" s="6"/>
      <c r="AQ1441" s="6"/>
      <c r="AR1441" s="6"/>
      <c r="AS1441" s="6"/>
      <c r="AT1441" s="6"/>
      <c r="AU1441" s="6"/>
      <c r="AV1441" s="6"/>
      <c r="AW1441" s="6"/>
      <c r="AX1441" s="6"/>
      <c r="AY1441" s="6"/>
      <c r="AZ1441" s="6"/>
      <c r="BA1441" s="6"/>
      <c r="BB1441" s="6"/>
      <c r="BC1441" s="6"/>
      <c r="BD1441" s="6"/>
      <c r="BE1441" s="6"/>
      <c r="BF1441" s="6"/>
      <c r="BG1441" s="6"/>
      <c r="BH1441" s="6"/>
      <c r="BI1441" s="6"/>
      <c r="BJ1441" s="6"/>
      <c r="BK1441" s="6"/>
      <c r="BL1441" s="6"/>
      <c r="BM1441" s="6"/>
      <c r="BN1441" s="6"/>
      <c r="BO1441" s="6"/>
      <c r="BP1441" s="6"/>
      <c r="BQ1441" s="6"/>
      <c r="BR1441" s="6"/>
      <c r="BS1441" s="6"/>
      <c r="BT1441" s="6"/>
      <c r="BU1441" s="6"/>
      <c r="BV1441" s="6"/>
      <c r="BW1441" s="6"/>
      <c r="BX1441" s="6"/>
      <c r="BY1441" s="6"/>
      <c r="BZ1441" s="6"/>
      <c r="CA1441" s="6"/>
      <c r="CB1441" s="6"/>
      <c r="CC1441" s="6"/>
      <c r="CD1441" s="6"/>
      <c r="CE1441" s="6"/>
      <c r="CF1441" s="6"/>
      <c r="CG1441" s="6"/>
      <c r="CH1441" s="6"/>
      <c r="CI1441" s="6"/>
      <c r="CJ1441" s="6"/>
      <c r="CK1441" s="6"/>
      <c r="CL1441" s="6"/>
      <c r="CM1441" s="6"/>
      <c r="CN1441" s="6"/>
      <c r="CO1441" s="6"/>
      <c r="CP1441" s="6"/>
      <c r="CQ1441" s="6"/>
      <c r="CR1441" s="6"/>
      <c r="CS1441" s="6"/>
      <c r="CT1441" s="6"/>
      <c r="CU1441" s="6"/>
      <c r="CV1441" s="6"/>
      <c r="CW1441" s="6"/>
      <c r="CX1441" s="6"/>
      <c r="CY1441" s="6"/>
      <c r="CZ1441" s="6"/>
      <c r="DA1441" s="6"/>
      <c r="DB1441" s="6"/>
      <c r="DC1441" s="6"/>
      <c r="DD1441" s="6"/>
      <c r="DE1441" s="6"/>
      <c r="DF1441" s="6"/>
      <c r="DG1441" s="6"/>
      <c r="DH1441" s="6"/>
      <c r="DI1441" s="6"/>
      <c r="DJ1441" s="6"/>
      <c r="DK1441" s="6"/>
      <c r="DL1441" s="6"/>
      <c r="DM1441" s="6"/>
      <c r="DN1441" s="6"/>
      <c r="DO1441" s="6"/>
      <c r="DP1441" s="6"/>
      <c r="DQ1441" s="6"/>
      <c r="DR1441" s="6"/>
      <c r="DS1441" s="6"/>
      <c r="DT1441" s="6"/>
      <c r="DU1441" s="6"/>
      <c r="DV1441" s="6"/>
      <c r="DW1441" s="6"/>
      <c r="DX1441" s="6"/>
      <c r="DY1441" s="6"/>
      <c r="DZ1441" s="6"/>
      <c r="EA1441" s="6"/>
      <c r="EB1441" s="6"/>
      <c r="EC1441" s="6"/>
      <c r="ED1441" s="6"/>
      <c r="EE1441" s="6"/>
      <c r="EF1441" s="6"/>
      <c r="EG1441" s="6"/>
      <c r="EH1441" s="6"/>
      <c r="EI1441" s="6"/>
      <c r="EJ1441" s="6"/>
      <c r="EK1441" s="6"/>
      <c r="EL1441" s="6"/>
      <c r="EM1441" s="6"/>
      <c r="EN1441" s="6"/>
      <c r="EO1441" s="6"/>
      <c r="EP1441" s="6"/>
      <c r="EQ1441" s="6"/>
      <c r="ER1441" s="6"/>
      <c r="ES1441" s="6"/>
      <c r="ET1441" s="6"/>
      <c r="EU1441" s="6"/>
      <c r="EV1441" s="6"/>
      <c r="EW1441" s="6"/>
      <c r="EX1441" s="6"/>
      <c r="EY1441" s="6"/>
      <c r="EZ1441" s="6"/>
      <c r="FA1441" s="6"/>
      <c r="FB1441" s="6"/>
      <c r="FC1441" s="6"/>
      <c r="FD1441" s="6"/>
      <c r="FE1441" s="6"/>
      <c r="FF1441" s="6"/>
      <c r="FG1441" s="6"/>
      <c r="FH1441" s="6"/>
      <c r="FI1441" s="6"/>
      <c r="FJ1441" s="6"/>
      <c r="FK1441" s="6"/>
      <c r="FL1441" s="6"/>
      <c r="FM1441" s="6"/>
      <c r="FN1441" s="6"/>
      <c r="FO1441" s="6"/>
      <c r="FP1441" s="6"/>
      <c r="FQ1441" s="6"/>
      <c r="FR1441" s="6"/>
      <c r="FS1441" s="6"/>
      <c r="FT1441" s="6"/>
      <c r="FU1441" s="6"/>
      <c r="FV1441" s="6"/>
      <c r="FW1441" s="6"/>
      <c r="FX1441" s="6"/>
      <c r="FY1441" s="6"/>
      <c r="FZ1441" s="6"/>
      <c r="GA1441" s="6"/>
      <c r="GB1441" s="6"/>
      <c r="GC1441" s="6"/>
      <c r="GD1441" s="6"/>
      <c r="GE1441" s="6"/>
      <c r="GF1441" s="6"/>
      <c r="GG1441" s="6"/>
      <c r="GH1441" s="6"/>
      <c r="GI1441" s="6"/>
      <c r="GJ1441" s="6"/>
      <c r="GK1441" s="6"/>
      <c r="GL1441" s="6"/>
      <c r="GM1441" s="6"/>
      <c r="GN1441" s="6"/>
      <c r="GO1441" s="6"/>
      <c r="GP1441" s="6"/>
      <c r="GQ1441" s="6"/>
      <c r="GR1441" s="6"/>
      <c r="GS1441" s="6"/>
      <c r="GT1441" s="6"/>
      <c r="GU1441" s="6"/>
      <c r="GV1441" s="6"/>
      <c r="GW1441" s="6"/>
      <c r="GX1441" s="6"/>
      <c r="GY1441" s="6"/>
      <c r="GZ1441" s="6"/>
    </row>
    <row r="1442" spans="1:208" x14ac:dyDescent="0.15">
      <c r="A1442" s="153">
        <f t="shared" si="415"/>
        <v>44058</v>
      </c>
      <c r="B1442" s="23" t="str">
        <f t="shared" ca="1" si="425"/>
        <v>n.d</v>
      </c>
      <c r="C1442" s="18">
        <f t="shared" si="416"/>
        <v>142000</v>
      </c>
      <c r="D1442" s="17">
        <f ca="1">IF(A1442&lt;$B$1,VLOOKUP(A1442,[1]DI!$A$4:$B$15000,2,FALSE),0)</f>
        <v>0</v>
      </c>
      <c r="E1442" s="18">
        <f t="shared" ca="1" si="410"/>
        <v>1</v>
      </c>
      <c r="F1442" s="18">
        <f ca="1">(TRUNC(PRODUCT($E$12:$E1441),16))</f>
        <v>1.19285434303586</v>
      </c>
      <c r="G1442" s="18">
        <f t="shared" ca="1" si="409"/>
        <v>1.19285434303586</v>
      </c>
      <c r="H1442" s="18">
        <f t="shared" ca="1" si="411"/>
        <v>1</v>
      </c>
      <c r="I1442" s="17">
        <f t="shared" si="417"/>
        <v>0.03</v>
      </c>
      <c r="J1442" s="5">
        <f t="shared" si="418"/>
        <v>43906</v>
      </c>
      <c r="K1442" s="2">
        <f t="shared" si="419"/>
        <v>105</v>
      </c>
      <c r="L1442" s="27">
        <f t="shared" si="420"/>
        <v>106</v>
      </c>
      <c r="M1442" s="14">
        <f t="shared" si="412"/>
        <v>1.012511081</v>
      </c>
      <c r="N1442" s="14">
        <f t="shared" ca="1" si="413"/>
        <v>1.012511081</v>
      </c>
      <c r="O1442" s="27">
        <f t="shared" si="426"/>
        <v>0</v>
      </c>
      <c r="P1442" s="18">
        <f t="shared" ca="1" si="414"/>
        <v>1776.573502</v>
      </c>
      <c r="Q1442" s="3">
        <f t="shared" si="421"/>
        <v>0</v>
      </c>
      <c r="R1442" s="4" t="str">
        <f t="shared" si="422"/>
        <v>A+J=</v>
      </c>
      <c r="S1442" s="5">
        <f t="shared" si="423"/>
        <v>44089</v>
      </c>
      <c r="T1442" s="8">
        <f t="shared" si="424"/>
        <v>0</v>
      </c>
      <c r="U1442" s="7"/>
      <c r="V1442" s="7"/>
      <c r="W1442" s="7"/>
      <c r="X1442" s="8"/>
      <c r="Y1442" s="6"/>
      <c r="Z1442" s="7"/>
      <c r="AA1442" s="8"/>
      <c r="AB1442" s="8"/>
      <c r="AC1442" s="8"/>
      <c r="AD1442" s="7"/>
      <c r="AE1442" s="9"/>
      <c r="AF1442" s="7"/>
      <c r="AG1442" s="7"/>
      <c r="AH1442" s="6"/>
      <c r="AI1442" s="6"/>
      <c r="AJ1442" s="6"/>
      <c r="AK1442" s="6"/>
      <c r="AL1442" s="6"/>
      <c r="AM1442" s="6"/>
      <c r="AN1442" s="6"/>
      <c r="AO1442" s="6"/>
      <c r="AP1442" s="6"/>
      <c r="AQ1442" s="6"/>
      <c r="AR1442" s="6"/>
      <c r="AS1442" s="6"/>
      <c r="AT1442" s="6"/>
      <c r="AU1442" s="6"/>
      <c r="AV1442" s="6"/>
      <c r="AW1442" s="6"/>
      <c r="AX1442" s="6"/>
      <c r="AY1442" s="6"/>
      <c r="AZ1442" s="6"/>
      <c r="BA1442" s="6"/>
      <c r="BB1442" s="6"/>
      <c r="BC1442" s="6"/>
      <c r="BD1442" s="6"/>
      <c r="BE1442" s="6"/>
      <c r="BF1442" s="6"/>
      <c r="BG1442" s="6"/>
      <c r="BH1442" s="6"/>
      <c r="BI1442" s="6"/>
      <c r="BJ1442" s="6"/>
      <c r="BK1442" s="6"/>
      <c r="BL1442" s="6"/>
      <c r="BM1442" s="6"/>
      <c r="BN1442" s="6"/>
      <c r="BO1442" s="6"/>
      <c r="BP1442" s="6"/>
      <c r="BQ1442" s="6"/>
      <c r="BR1442" s="6"/>
      <c r="BS1442" s="6"/>
      <c r="BT1442" s="6"/>
      <c r="BU1442" s="6"/>
      <c r="BV1442" s="6"/>
      <c r="BW1442" s="6"/>
      <c r="BX1442" s="6"/>
      <c r="BY1442" s="6"/>
      <c r="BZ1442" s="6"/>
      <c r="CA1442" s="6"/>
      <c r="CB1442" s="6"/>
      <c r="CC1442" s="6"/>
      <c r="CD1442" s="6"/>
      <c r="CE1442" s="6"/>
      <c r="CF1442" s="6"/>
      <c r="CG1442" s="6"/>
      <c r="CH1442" s="6"/>
      <c r="CI1442" s="6"/>
      <c r="CJ1442" s="6"/>
      <c r="CK1442" s="6"/>
      <c r="CL1442" s="6"/>
      <c r="CM1442" s="6"/>
      <c r="CN1442" s="6"/>
      <c r="CO1442" s="6"/>
      <c r="CP1442" s="6"/>
      <c r="CQ1442" s="6"/>
      <c r="CR1442" s="6"/>
      <c r="CS1442" s="6"/>
      <c r="CT1442" s="6"/>
      <c r="CU1442" s="6"/>
      <c r="CV1442" s="6"/>
      <c r="CW1442" s="6"/>
      <c r="CX1442" s="6"/>
      <c r="CY1442" s="6"/>
      <c r="CZ1442" s="6"/>
      <c r="DA1442" s="6"/>
      <c r="DB1442" s="6"/>
      <c r="DC1442" s="6"/>
      <c r="DD1442" s="6"/>
      <c r="DE1442" s="6"/>
      <c r="DF1442" s="6"/>
      <c r="DG1442" s="6"/>
      <c r="DH1442" s="6"/>
      <c r="DI1442" s="6"/>
      <c r="DJ1442" s="6"/>
      <c r="DK1442" s="6"/>
      <c r="DL1442" s="6"/>
      <c r="DM1442" s="6"/>
      <c r="DN1442" s="6"/>
      <c r="DO1442" s="6"/>
      <c r="DP1442" s="6"/>
      <c r="DQ1442" s="6"/>
      <c r="DR1442" s="6"/>
      <c r="DS1442" s="6"/>
      <c r="DT1442" s="6"/>
      <c r="DU1442" s="6"/>
      <c r="DV1442" s="6"/>
      <c r="DW1442" s="6"/>
      <c r="DX1442" s="6"/>
      <c r="DY1442" s="6"/>
      <c r="DZ1442" s="6"/>
      <c r="EA1442" s="6"/>
      <c r="EB1442" s="6"/>
      <c r="EC1442" s="6"/>
      <c r="ED1442" s="6"/>
      <c r="EE1442" s="6"/>
      <c r="EF1442" s="6"/>
      <c r="EG1442" s="6"/>
      <c r="EH1442" s="6"/>
      <c r="EI1442" s="6"/>
      <c r="EJ1442" s="6"/>
      <c r="EK1442" s="6"/>
      <c r="EL1442" s="6"/>
      <c r="EM1442" s="6"/>
      <c r="EN1442" s="6"/>
      <c r="EO1442" s="6"/>
      <c r="EP1442" s="6"/>
      <c r="EQ1442" s="6"/>
      <c r="ER1442" s="6"/>
      <c r="ES1442" s="6"/>
      <c r="ET1442" s="6"/>
      <c r="EU1442" s="6"/>
      <c r="EV1442" s="6"/>
      <c r="EW1442" s="6"/>
      <c r="EX1442" s="6"/>
      <c r="EY1442" s="6"/>
      <c r="EZ1442" s="6"/>
      <c r="FA1442" s="6"/>
      <c r="FB1442" s="6"/>
      <c r="FC1442" s="6"/>
      <c r="FD1442" s="6"/>
      <c r="FE1442" s="6"/>
      <c r="FF1442" s="6"/>
      <c r="FG1442" s="6"/>
      <c r="FH1442" s="6"/>
      <c r="FI1442" s="6"/>
      <c r="FJ1442" s="6"/>
      <c r="FK1442" s="6"/>
      <c r="FL1442" s="6"/>
      <c r="FM1442" s="6"/>
      <c r="FN1442" s="6"/>
      <c r="FO1442" s="6"/>
      <c r="FP1442" s="6"/>
      <c r="FQ1442" s="6"/>
      <c r="FR1442" s="6"/>
      <c r="FS1442" s="6"/>
      <c r="FT1442" s="6"/>
      <c r="FU1442" s="6"/>
      <c r="FV1442" s="6"/>
      <c r="FW1442" s="6"/>
      <c r="FX1442" s="6"/>
      <c r="FY1442" s="6"/>
      <c r="FZ1442" s="6"/>
      <c r="GA1442" s="6"/>
      <c r="GB1442" s="6"/>
      <c r="GC1442" s="6"/>
      <c r="GD1442" s="6"/>
      <c r="GE1442" s="6"/>
      <c r="GF1442" s="6"/>
      <c r="GG1442" s="6"/>
      <c r="GH1442" s="6"/>
      <c r="GI1442" s="6"/>
      <c r="GJ1442" s="6"/>
      <c r="GK1442" s="6"/>
      <c r="GL1442" s="6"/>
      <c r="GM1442" s="6"/>
      <c r="GN1442" s="6"/>
      <c r="GO1442" s="6"/>
      <c r="GP1442" s="6"/>
      <c r="GQ1442" s="6"/>
      <c r="GR1442" s="6"/>
      <c r="GS1442" s="6"/>
      <c r="GT1442" s="6"/>
      <c r="GU1442" s="6"/>
      <c r="GV1442" s="6"/>
      <c r="GW1442" s="6"/>
      <c r="GX1442" s="6"/>
      <c r="GY1442" s="6"/>
      <c r="GZ1442" s="6"/>
    </row>
    <row r="1443" spans="1:208" x14ac:dyDescent="0.15">
      <c r="A1443" s="153">
        <f t="shared" si="415"/>
        <v>44059</v>
      </c>
      <c r="B1443" s="23" t="str">
        <f t="shared" ca="1" si="425"/>
        <v>n.d</v>
      </c>
      <c r="C1443" s="18">
        <f t="shared" si="416"/>
        <v>142000</v>
      </c>
      <c r="D1443" s="17">
        <f ca="1">IF(A1443&lt;$B$1,VLOOKUP(A1443,[1]DI!$A$4:$B$15000,2,FALSE),0)</f>
        <v>0</v>
      </c>
      <c r="E1443" s="18">
        <f t="shared" ca="1" si="410"/>
        <v>1</v>
      </c>
      <c r="F1443" s="18">
        <f ca="1">(TRUNC(PRODUCT($E$12:$E1442),16))</f>
        <v>1.19285434303586</v>
      </c>
      <c r="G1443" s="18">
        <f t="shared" ca="1" si="409"/>
        <v>1.19285434303586</v>
      </c>
      <c r="H1443" s="18">
        <f t="shared" ca="1" si="411"/>
        <v>1</v>
      </c>
      <c r="I1443" s="17">
        <f t="shared" si="417"/>
        <v>0.03</v>
      </c>
      <c r="J1443" s="5">
        <f t="shared" si="418"/>
        <v>43906</v>
      </c>
      <c r="K1443" s="2">
        <f t="shared" si="419"/>
        <v>105</v>
      </c>
      <c r="L1443" s="27">
        <f t="shared" si="420"/>
        <v>106</v>
      </c>
      <c r="M1443" s="14">
        <f t="shared" si="412"/>
        <v>1.012511081</v>
      </c>
      <c r="N1443" s="14">
        <f t="shared" ca="1" si="413"/>
        <v>1.012511081</v>
      </c>
      <c r="O1443" s="27">
        <f t="shared" si="426"/>
        <v>0</v>
      </c>
      <c r="P1443" s="18">
        <f t="shared" ca="1" si="414"/>
        <v>1776.573502</v>
      </c>
      <c r="Q1443" s="3">
        <f t="shared" si="421"/>
        <v>0</v>
      </c>
      <c r="R1443" s="4" t="str">
        <f t="shared" si="422"/>
        <v>A+J=</v>
      </c>
      <c r="S1443" s="5">
        <f t="shared" si="423"/>
        <v>44089</v>
      </c>
      <c r="T1443" s="8">
        <f t="shared" si="424"/>
        <v>0</v>
      </c>
      <c r="U1443" s="7"/>
      <c r="V1443" s="7"/>
      <c r="W1443" s="7"/>
      <c r="X1443" s="8"/>
      <c r="Y1443" s="6"/>
      <c r="Z1443" s="7"/>
      <c r="AA1443" s="8"/>
      <c r="AB1443" s="8"/>
      <c r="AC1443" s="8"/>
      <c r="AD1443" s="7"/>
      <c r="AE1443" s="9"/>
      <c r="AF1443" s="7"/>
      <c r="AG1443" s="7"/>
      <c r="AH1443" s="6"/>
      <c r="AI1443" s="6"/>
      <c r="AJ1443" s="6"/>
      <c r="AK1443" s="6"/>
      <c r="AL1443" s="6"/>
      <c r="AM1443" s="6"/>
      <c r="AN1443" s="6"/>
      <c r="AO1443" s="6"/>
      <c r="AP1443" s="6"/>
      <c r="AQ1443" s="6"/>
      <c r="AR1443" s="6"/>
      <c r="AS1443" s="6"/>
      <c r="AT1443" s="6"/>
      <c r="AU1443" s="6"/>
      <c r="AV1443" s="6"/>
      <c r="AW1443" s="6"/>
      <c r="AX1443" s="6"/>
      <c r="AY1443" s="6"/>
      <c r="AZ1443" s="6"/>
      <c r="BA1443" s="6"/>
      <c r="BB1443" s="6"/>
      <c r="BC1443" s="6"/>
      <c r="BD1443" s="6"/>
      <c r="BE1443" s="6"/>
      <c r="BF1443" s="6"/>
      <c r="BG1443" s="6"/>
      <c r="BH1443" s="6"/>
      <c r="BI1443" s="6"/>
      <c r="BJ1443" s="6"/>
      <c r="BK1443" s="6"/>
      <c r="BL1443" s="6"/>
      <c r="BM1443" s="6"/>
      <c r="BN1443" s="6"/>
      <c r="BO1443" s="6"/>
      <c r="BP1443" s="6"/>
      <c r="BQ1443" s="6"/>
      <c r="BR1443" s="6"/>
      <c r="BS1443" s="6"/>
      <c r="BT1443" s="6"/>
      <c r="BU1443" s="6"/>
      <c r="BV1443" s="6"/>
      <c r="BW1443" s="6"/>
      <c r="BX1443" s="6"/>
      <c r="BY1443" s="6"/>
      <c r="BZ1443" s="6"/>
      <c r="CA1443" s="6"/>
      <c r="CB1443" s="6"/>
      <c r="CC1443" s="6"/>
      <c r="CD1443" s="6"/>
      <c r="CE1443" s="6"/>
      <c r="CF1443" s="6"/>
      <c r="CG1443" s="6"/>
      <c r="CH1443" s="6"/>
      <c r="CI1443" s="6"/>
      <c r="CJ1443" s="6"/>
      <c r="CK1443" s="6"/>
      <c r="CL1443" s="6"/>
      <c r="CM1443" s="6"/>
      <c r="CN1443" s="6"/>
      <c r="CO1443" s="6"/>
      <c r="CP1443" s="6"/>
      <c r="CQ1443" s="6"/>
      <c r="CR1443" s="6"/>
      <c r="CS1443" s="6"/>
      <c r="CT1443" s="6"/>
      <c r="CU1443" s="6"/>
      <c r="CV1443" s="6"/>
      <c r="CW1443" s="6"/>
      <c r="CX1443" s="6"/>
      <c r="CY1443" s="6"/>
      <c r="CZ1443" s="6"/>
      <c r="DA1443" s="6"/>
      <c r="DB1443" s="6"/>
      <c r="DC1443" s="6"/>
      <c r="DD1443" s="6"/>
      <c r="DE1443" s="6"/>
      <c r="DF1443" s="6"/>
      <c r="DG1443" s="6"/>
      <c r="DH1443" s="6"/>
      <c r="DI1443" s="6"/>
      <c r="DJ1443" s="6"/>
      <c r="DK1443" s="6"/>
      <c r="DL1443" s="6"/>
      <c r="DM1443" s="6"/>
      <c r="DN1443" s="6"/>
      <c r="DO1443" s="6"/>
      <c r="DP1443" s="6"/>
      <c r="DQ1443" s="6"/>
      <c r="DR1443" s="6"/>
      <c r="DS1443" s="6"/>
      <c r="DT1443" s="6"/>
      <c r="DU1443" s="6"/>
      <c r="DV1443" s="6"/>
      <c r="DW1443" s="6"/>
      <c r="DX1443" s="6"/>
      <c r="DY1443" s="6"/>
      <c r="DZ1443" s="6"/>
      <c r="EA1443" s="6"/>
      <c r="EB1443" s="6"/>
      <c r="EC1443" s="6"/>
      <c r="ED1443" s="6"/>
      <c r="EE1443" s="6"/>
      <c r="EF1443" s="6"/>
      <c r="EG1443" s="6"/>
      <c r="EH1443" s="6"/>
      <c r="EI1443" s="6"/>
      <c r="EJ1443" s="6"/>
      <c r="EK1443" s="6"/>
      <c r="EL1443" s="6"/>
      <c r="EM1443" s="6"/>
      <c r="EN1443" s="6"/>
      <c r="EO1443" s="6"/>
      <c r="EP1443" s="6"/>
      <c r="EQ1443" s="6"/>
      <c r="ER1443" s="6"/>
      <c r="ES1443" s="6"/>
      <c r="ET1443" s="6"/>
      <c r="EU1443" s="6"/>
      <c r="EV1443" s="6"/>
      <c r="EW1443" s="6"/>
      <c r="EX1443" s="6"/>
      <c r="EY1443" s="6"/>
      <c r="EZ1443" s="6"/>
      <c r="FA1443" s="6"/>
      <c r="FB1443" s="6"/>
      <c r="FC1443" s="6"/>
      <c r="FD1443" s="6"/>
      <c r="FE1443" s="6"/>
      <c r="FF1443" s="6"/>
      <c r="FG1443" s="6"/>
      <c r="FH1443" s="6"/>
      <c r="FI1443" s="6"/>
      <c r="FJ1443" s="6"/>
      <c r="FK1443" s="6"/>
      <c r="FL1443" s="6"/>
      <c r="FM1443" s="6"/>
      <c r="FN1443" s="6"/>
      <c r="FO1443" s="6"/>
      <c r="FP1443" s="6"/>
      <c r="FQ1443" s="6"/>
      <c r="FR1443" s="6"/>
      <c r="FS1443" s="6"/>
      <c r="FT1443" s="6"/>
      <c r="FU1443" s="6"/>
      <c r="FV1443" s="6"/>
      <c r="FW1443" s="6"/>
      <c r="FX1443" s="6"/>
      <c r="FY1443" s="6"/>
      <c r="FZ1443" s="6"/>
      <c r="GA1443" s="6"/>
      <c r="GB1443" s="6"/>
      <c r="GC1443" s="6"/>
      <c r="GD1443" s="6"/>
      <c r="GE1443" s="6"/>
      <c r="GF1443" s="6"/>
      <c r="GG1443" s="6"/>
      <c r="GH1443" s="6"/>
      <c r="GI1443" s="6"/>
      <c r="GJ1443" s="6"/>
      <c r="GK1443" s="6"/>
      <c r="GL1443" s="6"/>
      <c r="GM1443" s="6"/>
      <c r="GN1443" s="6"/>
      <c r="GO1443" s="6"/>
      <c r="GP1443" s="6"/>
      <c r="GQ1443" s="6"/>
      <c r="GR1443" s="6"/>
      <c r="GS1443" s="6"/>
      <c r="GT1443" s="6"/>
      <c r="GU1443" s="6"/>
      <c r="GV1443" s="6"/>
      <c r="GW1443" s="6"/>
      <c r="GX1443" s="6"/>
      <c r="GY1443" s="6"/>
      <c r="GZ1443" s="6"/>
    </row>
    <row r="1444" spans="1:208" x14ac:dyDescent="0.15">
      <c r="A1444" s="153">
        <f t="shared" si="415"/>
        <v>44060</v>
      </c>
      <c r="B1444" s="23" t="str">
        <f t="shared" ca="1" si="425"/>
        <v>n.d</v>
      </c>
      <c r="C1444" s="18">
        <f t="shared" si="416"/>
        <v>142000</v>
      </c>
      <c r="D1444" s="17">
        <f ca="1">IF(A1444&lt;$B$1,VLOOKUP(A1444,[1]DI!$A$4:$B$15000,2,FALSE),0)</f>
        <v>0</v>
      </c>
      <c r="E1444" s="18">
        <f t="shared" ca="1" si="410"/>
        <v>1</v>
      </c>
      <c r="F1444" s="18">
        <f ca="1">(TRUNC(PRODUCT($E$12:$E1443),16))</f>
        <v>1.19285434303586</v>
      </c>
      <c r="G1444" s="18">
        <f t="shared" ca="1" si="409"/>
        <v>1.19285434303586</v>
      </c>
      <c r="H1444" s="18">
        <f t="shared" ca="1" si="411"/>
        <v>1</v>
      </c>
      <c r="I1444" s="17">
        <f t="shared" si="417"/>
        <v>0.03</v>
      </c>
      <c r="J1444" s="5">
        <f t="shared" si="418"/>
        <v>43906</v>
      </c>
      <c r="K1444" s="2">
        <f t="shared" si="419"/>
        <v>106</v>
      </c>
      <c r="L1444" s="27">
        <f t="shared" si="420"/>
        <v>106</v>
      </c>
      <c r="M1444" s="14">
        <f t="shared" si="412"/>
        <v>1.012511081</v>
      </c>
      <c r="N1444" s="14">
        <f t="shared" ca="1" si="413"/>
        <v>1.012511081</v>
      </c>
      <c r="O1444" s="27">
        <f t="shared" si="426"/>
        <v>0</v>
      </c>
      <c r="P1444" s="18">
        <f t="shared" ca="1" si="414"/>
        <v>1776.573502</v>
      </c>
      <c r="Q1444" s="3">
        <f t="shared" si="421"/>
        <v>0</v>
      </c>
      <c r="R1444" s="4" t="str">
        <f t="shared" si="422"/>
        <v>A+J=</v>
      </c>
      <c r="S1444" s="5">
        <f t="shared" si="423"/>
        <v>44089</v>
      </c>
      <c r="T1444" s="8">
        <f t="shared" si="424"/>
        <v>0</v>
      </c>
      <c r="U1444" s="7"/>
      <c r="V1444" s="7"/>
      <c r="W1444" s="7"/>
      <c r="X1444" s="8"/>
      <c r="Y1444" s="6"/>
      <c r="Z1444" s="7"/>
      <c r="AA1444" s="8"/>
      <c r="AB1444" s="8"/>
      <c r="AC1444" s="8"/>
      <c r="AD1444" s="7"/>
      <c r="AE1444" s="9"/>
      <c r="AF1444" s="7"/>
      <c r="AG1444" s="7"/>
      <c r="AH1444" s="6"/>
      <c r="AI1444" s="6"/>
      <c r="AJ1444" s="6"/>
      <c r="AK1444" s="6"/>
      <c r="AL1444" s="6"/>
      <c r="AM1444" s="6"/>
      <c r="AN1444" s="6"/>
      <c r="AO1444" s="6"/>
      <c r="AP1444" s="6"/>
      <c r="AQ1444" s="6"/>
      <c r="AR1444" s="6"/>
      <c r="AS1444" s="6"/>
      <c r="AT1444" s="6"/>
      <c r="AU1444" s="6"/>
      <c r="AV1444" s="6"/>
      <c r="AW1444" s="6"/>
      <c r="AX1444" s="6"/>
      <c r="AY1444" s="6"/>
      <c r="AZ1444" s="6"/>
      <c r="BA1444" s="6"/>
      <c r="BB1444" s="6"/>
      <c r="BC1444" s="6"/>
      <c r="BD1444" s="6"/>
      <c r="BE1444" s="6"/>
      <c r="BF1444" s="6"/>
      <c r="BG1444" s="6"/>
      <c r="BH1444" s="6"/>
      <c r="BI1444" s="6"/>
      <c r="BJ1444" s="6"/>
      <c r="BK1444" s="6"/>
      <c r="BL1444" s="6"/>
      <c r="BM1444" s="6"/>
      <c r="BN1444" s="6"/>
      <c r="BO1444" s="6"/>
      <c r="BP1444" s="6"/>
      <c r="BQ1444" s="6"/>
      <c r="BR1444" s="6"/>
      <c r="BS1444" s="6"/>
      <c r="BT1444" s="6"/>
      <c r="BU1444" s="6"/>
      <c r="BV1444" s="6"/>
      <c r="BW1444" s="6"/>
      <c r="BX1444" s="6"/>
      <c r="BY1444" s="6"/>
      <c r="BZ1444" s="6"/>
      <c r="CA1444" s="6"/>
      <c r="CB1444" s="6"/>
      <c r="CC1444" s="6"/>
      <c r="CD1444" s="6"/>
      <c r="CE1444" s="6"/>
      <c r="CF1444" s="6"/>
      <c r="CG1444" s="6"/>
      <c r="CH1444" s="6"/>
      <c r="CI1444" s="6"/>
      <c r="CJ1444" s="6"/>
      <c r="CK1444" s="6"/>
      <c r="CL1444" s="6"/>
      <c r="CM1444" s="6"/>
      <c r="CN1444" s="6"/>
      <c r="CO1444" s="6"/>
      <c r="CP1444" s="6"/>
      <c r="CQ1444" s="6"/>
      <c r="CR1444" s="6"/>
      <c r="CS1444" s="6"/>
      <c r="CT1444" s="6"/>
      <c r="CU1444" s="6"/>
      <c r="CV1444" s="6"/>
      <c r="CW1444" s="6"/>
      <c r="CX1444" s="6"/>
      <c r="CY1444" s="6"/>
      <c r="CZ1444" s="6"/>
      <c r="DA1444" s="6"/>
      <c r="DB1444" s="6"/>
      <c r="DC1444" s="6"/>
      <c r="DD1444" s="6"/>
      <c r="DE1444" s="6"/>
      <c r="DF1444" s="6"/>
      <c r="DG1444" s="6"/>
      <c r="DH1444" s="6"/>
      <c r="DI1444" s="6"/>
      <c r="DJ1444" s="6"/>
      <c r="DK1444" s="6"/>
      <c r="DL1444" s="6"/>
      <c r="DM1444" s="6"/>
      <c r="DN1444" s="6"/>
      <c r="DO1444" s="6"/>
      <c r="DP1444" s="6"/>
      <c r="DQ1444" s="6"/>
      <c r="DR1444" s="6"/>
      <c r="DS1444" s="6"/>
      <c r="DT1444" s="6"/>
      <c r="DU1444" s="6"/>
      <c r="DV1444" s="6"/>
      <c r="DW1444" s="6"/>
      <c r="DX1444" s="6"/>
      <c r="DY1444" s="6"/>
      <c r="DZ1444" s="6"/>
      <c r="EA1444" s="6"/>
      <c r="EB1444" s="6"/>
      <c r="EC1444" s="6"/>
      <c r="ED1444" s="6"/>
      <c r="EE1444" s="6"/>
      <c r="EF1444" s="6"/>
      <c r="EG1444" s="6"/>
      <c r="EH1444" s="6"/>
      <c r="EI1444" s="6"/>
      <c r="EJ1444" s="6"/>
      <c r="EK1444" s="6"/>
      <c r="EL1444" s="6"/>
      <c r="EM1444" s="6"/>
      <c r="EN1444" s="6"/>
      <c r="EO1444" s="6"/>
      <c r="EP1444" s="6"/>
      <c r="EQ1444" s="6"/>
      <c r="ER1444" s="6"/>
      <c r="ES1444" s="6"/>
      <c r="ET1444" s="6"/>
      <c r="EU1444" s="6"/>
      <c r="EV1444" s="6"/>
      <c r="EW1444" s="6"/>
      <c r="EX1444" s="6"/>
      <c r="EY1444" s="6"/>
      <c r="EZ1444" s="6"/>
      <c r="FA1444" s="6"/>
      <c r="FB1444" s="6"/>
      <c r="FC1444" s="6"/>
      <c r="FD1444" s="6"/>
      <c r="FE1444" s="6"/>
      <c r="FF1444" s="6"/>
      <c r="FG1444" s="6"/>
      <c r="FH1444" s="6"/>
      <c r="FI1444" s="6"/>
      <c r="FJ1444" s="6"/>
      <c r="FK1444" s="6"/>
      <c r="FL1444" s="6"/>
      <c r="FM1444" s="6"/>
      <c r="FN1444" s="6"/>
      <c r="FO1444" s="6"/>
      <c r="FP1444" s="6"/>
      <c r="FQ1444" s="6"/>
      <c r="FR1444" s="6"/>
      <c r="FS1444" s="6"/>
      <c r="FT1444" s="6"/>
      <c r="FU1444" s="6"/>
      <c r="FV1444" s="6"/>
      <c r="FW1444" s="6"/>
      <c r="FX1444" s="6"/>
      <c r="FY1444" s="6"/>
      <c r="FZ1444" s="6"/>
      <c r="GA1444" s="6"/>
      <c r="GB1444" s="6"/>
      <c r="GC1444" s="6"/>
      <c r="GD1444" s="6"/>
      <c r="GE1444" s="6"/>
      <c r="GF1444" s="6"/>
      <c r="GG1444" s="6"/>
      <c r="GH1444" s="6"/>
      <c r="GI1444" s="6"/>
      <c r="GJ1444" s="6"/>
      <c r="GK1444" s="6"/>
      <c r="GL1444" s="6"/>
      <c r="GM1444" s="6"/>
      <c r="GN1444" s="6"/>
      <c r="GO1444" s="6"/>
      <c r="GP1444" s="6"/>
      <c r="GQ1444" s="6"/>
      <c r="GR1444" s="6"/>
      <c r="GS1444" s="6"/>
      <c r="GT1444" s="6"/>
      <c r="GU1444" s="6"/>
      <c r="GV1444" s="6"/>
      <c r="GW1444" s="6"/>
      <c r="GX1444" s="6"/>
      <c r="GY1444" s="6"/>
      <c r="GZ1444" s="6"/>
    </row>
    <row r="1445" spans="1:208" x14ac:dyDescent="0.15">
      <c r="A1445" s="153">
        <f t="shared" si="415"/>
        <v>44061</v>
      </c>
      <c r="B1445" s="23" t="str">
        <f t="shared" ca="1" si="425"/>
        <v>n.d</v>
      </c>
      <c r="C1445" s="18">
        <f t="shared" si="416"/>
        <v>142000</v>
      </c>
      <c r="D1445" s="17">
        <f ca="1">IF(A1445&lt;$B$1,VLOOKUP(A1445,[1]DI!$A$4:$B$15000,2,FALSE),0)</f>
        <v>0</v>
      </c>
      <c r="E1445" s="18">
        <f t="shared" ca="1" si="410"/>
        <v>1</v>
      </c>
      <c r="F1445" s="18">
        <f ca="1">(TRUNC(PRODUCT($E$12:$E1444),16))</f>
        <v>1.19285434303586</v>
      </c>
      <c r="G1445" s="18">
        <f t="shared" ca="1" si="409"/>
        <v>1.19285434303586</v>
      </c>
      <c r="H1445" s="18">
        <f t="shared" ca="1" si="411"/>
        <v>1</v>
      </c>
      <c r="I1445" s="17">
        <f t="shared" si="417"/>
        <v>0.03</v>
      </c>
      <c r="J1445" s="5">
        <f t="shared" si="418"/>
        <v>43906</v>
      </c>
      <c r="K1445" s="2">
        <f t="shared" si="419"/>
        <v>107</v>
      </c>
      <c r="L1445" s="27">
        <f t="shared" si="420"/>
        <v>107</v>
      </c>
      <c r="M1445" s="14">
        <f t="shared" si="412"/>
        <v>1.012629853</v>
      </c>
      <c r="N1445" s="14">
        <f t="shared" ca="1" si="413"/>
        <v>1.012629853</v>
      </c>
      <c r="O1445" s="27">
        <f t="shared" si="426"/>
        <v>0</v>
      </c>
      <c r="P1445" s="18">
        <f t="shared" ca="1" si="414"/>
        <v>1793.439126</v>
      </c>
      <c r="Q1445" s="3">
        <f t="shared" si="421"/>
        <v>0</v>
      </c>
      <c r="R1445" s="4" t="str">
        <f t="shared" si="422"/>
        <v>A+J=</v>
      </c>
      <c r="S1445" s="5">
        <f t="shared" si="423"/>
        <v>44089</v>
      </c>
      <c r="T1445" s="8">
        <f t="shared" si="424"/>
        <v>0</v>
      </c>
      <c r="U1445" s="7"/>
      <c r="V1445" s="7"/>
      <c r="W1445" s="7"/>
      <c r="X1445" s="8"/>
      <c r="Y1445" s="6"/>
      <c r="Z1445" s="7"/>
      <c r="AA1445" s="8"/>
      <c r="AB1445" s="8"/>
      <c r="AC1445" s="8"/>
      <c r="AD1445" s="7"/>
      <c r="AE1445" s="9"/>
      <c r="AF1445" s="7"/>
      <c r="AG1445" s="7"/>
      <c r="AH1445" s="6"/>
      <c r="AI1445" s="6"/>
      <c r="AJ1445" s="6"/>
      <c r="AK1445" s="6"/>
      <c r="AL1445" s="6"/>
      <c r="AM1445" s="6"/>
      <c r="AN1445" s="6"/>
      <c r="AO1445" s="6"/>
      <c r="AP1445" s="6"/>
      <c r="AQ1445" s="6"/>
      <c r="AR1445" s="6"/>
      <c r="AS1445" s="6"/>
      <c r="AT1445" s="6"/>
      <c r="AU1445" s="6"/>
      <c r="AV1445" s="6"/>
      <c r="AW1445" s="6"/>
      <c r="AX1445" s="6"/>
      <c r="AY1445" s="6"/>
      <c r="AZ1445" s="6"/>
      <c r="BA1445" s="6"/>
      <c r="BB1445" s="6"/>
      <c r="BC1445" s="6"/>
      <c r="BD1445" s="6"/>
      <c r="BE1445" s="6"/>
      <c r="BF1445" s="6"/>
      <c r="BG1445" s="6"/>
      <c r="BH1445" s="6"/>
      <c r="BI1445" s="6"/>
      <c r="BJ1445" s="6"/>
      <c r="BK1445" s="6"/>
      <c r="BL1445" s="6"/>
      <c r="BM1445" s="6"/>
      <c r="BN1445" s="6"/>
      <c r="BO1445" s="6"/>
      <c r="BP1445" s="6"/>
      <c r="BQ1445" s="6"/>
      <c r="BR1445" s="6"/>
      <c r="BS1445" s="6"/>
      <c r="BT1445" s="6"/>
      <c r="BU1445" s="6"/>
      <c r="BV1445" s="6"/>
      <c r="BW1445" s="6"/>
      <c r="BX1445" s="6"/>
      <c r="BY1445" s="6"/>
      <c r="BZ1445" s="6"/>
      <c r="CA1445" s="6"/>
      <c r="CB1445" s="6"/>
      <c r="CC1445" s="6"/>
      <c r="CD1445" s="6"/>
      <c r="CE1445" s="6"/>
      <c r="CF1445" s="6"/>
      <c r="CG1445" s="6"/>
      <c r="CH1445" s="6"/>
      <c r="CI1445" s="6"/>
      <c r="CJ1445" s="6"/>
      <c r="CK1445" s="6"/>
      <c r="CL1445" s="6"/>
      <c r="CM1445" s="6"/>
      <c r="CN1445" s="6"/>
      <c r="CO1445" s="6"/>
      <c r="CP1445" s="6"/>
      <c r="CQ1445" s="6"/>
      <c r="CR1445" s="6"/>
      <c r="CS1445" s="6"/>
      <c r="CT1445" s="6"/>
      <c r="CU1445" s="6"/>
      <c r="CV1445" s="6"/>
      <c r="CW1445" s="6"/>
      <c r="CX1445" s="6"/>
      <c r="CY1445" s="6"/>
      <c r="CZ1445" s="6"/>
      <c r="DA1445" s="6"/>
      <c r="DB1445" s="6"/>
      <c r="DC1445" s="6"/>
      <c r="DD1445" s="6"/>
      <c r="DE1445" s="6"/>
      <c r="DF1445" s="6"/>
      <c r="DG1445" s="6"/>
      <c r="DH1445" s="6"/>
      <c r="DI1445" s="6"/>
      <c r="DJ1445" s="6"/>
      <c r="DK1445" s="6"/>
      <c r="DL1445" s="6"/>
      <c r="DM1445" s="6"/>
      <c r="DN1445" s="6"/>
      <c r="DO1445" s="6"/>
      <c r="DP1445" s="6"/>
      <c r="DQ1445" s="6"/>
      <c r="DR1445" s="6"/>
      <c r="DS1445" s="6"/>
      <c r="DT1445" s="6"/>
      <c r="DU1445" s="6"/>
      <c r="DV1445" s="6"/>
      <c r="DW1445" s="6"/>
      <c r="DX1445" s="6"/>
      <c r="DY1445" s="6"/>
      <c r="DZ1445" s="6"/>
      <c r="EA1445" s="6"/>
      <c r="EB1445" s="6"/>
      <c r="EC1445" s="6"/>
      <c r="ED1445" s="6"/>
      <c r="EE1445" s="6"/>
      <c r="EF1445" s="6"/>
      <c r="EG1445" s="6"/>
      <c r="EH1445" s="6"/>
      <c r="EI1445" s="6"/>
      <c r="EJ1445" s="6"/>
      <c r="EK1445" s="6"/>
      <c r="EL1445" s="6"/>
      <c r="EM1445" s="6"/>
      <c r="EN1445" s="6"/>
      <c r="EO1445" s="6"/>
      <c r="EP1445" s="6"/>
      <c r="EQ1445" s="6"/>
      <c r="ER1445" s="6"/>
      <c r="ES1445" s="6"/>
      <c r="ET1445" s="6"/>
      <c r="EU1445" s="6"/>
      <c r="EV1445" s="6"/>
      <c r="EW1445" s="6"/>
      <c r="EX1445" s="6"/>
      <c r="EY1445" s="6"/>
      <c r="EZ1445" s="6"/>
      <c r="FA1445" s="6"/>
      <c r="FB1445" s="6"/>
      <c r="FC1445" s="6"/>
      <c r="FD1445" s="6"/>
      <c r="FE1445" s="6"/>
      <c r="FF1445" s="6"/>
      <c r="FG1445" s="6"/>
      <c r="FH1445" s="6"/>
      <c r="FI1445" s="6"/>
      <c r="FJ1445" s="6"/>
      <c r="FK1445" s="6"/>
      <c r="FL1445" s="6"/>
      <c r="FM1445" s="6"/>
      <c r="FN1445" s="6"/>
      <c r="FO1445" s="6"/>
      <c r="FP1445" s="6"/>
      <c r="FQ1445" s="6"/>
      <c r="FR1445" s="6"/>
      <c r="FS1445" s="6"/>
      <c r="FT1445" s="6"/>
      <c r="FU1445" s="6"/>
      <c r="FV1445" s="6"/>
      <c r="FW1445" s="6"/>
      <c r="FX1445" s="6"/>
      <c r="FY1445" s="6"/>
      <c r="FZ1445" s="6"/>
      <c r="GA1445" s="6"/>
      <c r="GB1445" s="6"/>
      <c r="GC1445" s="6"/>
      <c r="GD1445" s="6"/>
      <c r="GE1445" s="6"/>
      <c r="GF1445" s="6"/>
      <c r="GG1445" s="6"/>
      <c r="GH1445" s="6"/>
      <c r="GI1445" s="6"/>
      <c r="GJ1445" s="6"/>
      <c r="GK1445" s="6"/>
      <c r="GL1445" s="6"/>
      <c r="GM1445" s="6"/>
      <c r="GN1445" s="6"/>
      <c r="GO1445" s="6"/>
      <c r="GP1445" s="6"/>
      <c r="GQ1445" s="6"/>
      <c r="GR1445" s="6"/>
      <c r="GS1445" s="6"/>
      <c r="GT1445" s="6"/>
      <c r="GU1445" s="6"/>
      <c r="GV1445" s="6"/>
      <c r="GW1445" s="6"/>
      <c r="GX1445" s="6"/>
      <c r="GY1445" s="6"/>
      <c r="GZ1445" s="6"/>
    </row>
    <row r="1446" spans="1:208" x14ac:dyDescent="0.15">
      <c r="A1446" s="153">
        <f t="shared" si="415"/>
        <v>44062</v>
      </c>
      <c r="B1446" s="23" t="str">
        <f t="shared" ca="1" si="425"/>
        <v>n.d</v>
      </c>
      <c r="C1446" s="18">
        <f t="shared" si="416"/>
        <v>142000</v>
      </c>
      <c r="D1446" s="17">
        <f ca="1">IF(A1446&lt;$B$1,VLOOKUP(A1446,[1]DI!$A$4:$B$15000,2,FALSE),0)</f>
        <v>0</v>
      </c>
      <c r="E1446" s="18">
        <f t="shared" ca="1" si="410"/>
        <v>1</v>
      </c>
      <c r="F1446" s="18">
        <f ca="1">(TRUNC(PRODUCT($E$12:$E1445),16))</f>
        <v>1.19285434303586</v>
      </c>
      <c r="G1446" s="18">
        <f t="shared" ca="1" si="409"/>
        <v>1.19285434303586</v>
      </c>
      <c r="H1446" s="18">
        <f t="shared" ca="1" si="411"/>
        <v>1</v>
      </c>
      <c r="I1446" s="17">
        <f t="shared" si="417"/>
        <v>0.03</v>
      </c>
      <c r="J1446" s="5">
        <f t="shared" si="418"/>
        <v>43906</v>
      </c>
      <c r="K1446" s="2">
        <f t="shared" si="419"/>
        <v>108</v>
      </c>
      <c r="L1446" s="27">
        <f t="shared" si="420"/>
        <v>108</v>
      </c>
      <c r="M1446" s="14">
        <f t="shared" si="412"/>
        <v>1.0127486379999999</v>
      </c>
      <c r="N1446" s="14">
        <f t="shared" ca="1" si="413"/>
        <v>1.0127486379999999</v>
      </c>
      <c r="O1446" s="27">
        <f t="shared" si="426"/>
        <v>0</v>
      </c>
      <c r="P1446" s="18">
        <f t="shared" ca="1" si="414"/>
        <v>1810.30659599</v>
      </c>
      <c r="Q1446" s="3">
        <f t="shared" si="421"/>
        <v>0</v>
      </c>
      <c r="R1446" s="4" t="str">
        <f t="shared" si="422"/>
        <v>A+J=</v>
      </c>
      <c r="S1446" s="5">
        <f t="shared" si="423"/>
        <v>44089</v>
      </c>
      <c r="T1446" s="8">
        <f t="shared" si="424"/>
        <v>0</v>
      </c>
      <c r="U1446" s="7"/>
      <c r="V1446" s="7"/>
      <c r="W1446" s="7"/>
      <c r="X1446" s="8"/>
      <c r="Y1446" s="6"/>
      <c r="Z1446" s="7"/>
      <c r="AA1446" s="8"/>
      <c r="AB1446" s="8"/>
      <c r="AC1446" s="8"/>
      <c r="AD1446" s="7"/>
      <c r="AE1446" s="9"/>
      <c r="AF1446" s="7"/>
      <c r="AG1446" s="7"/>
      <c r="AH1446" s="6"/>
      <c r="AI1446" s="6"/>
      <c r="AJ1446" s="6"/>
      <c r="AK1446" s="6"/>
      <c r="AL1446" s="6"/>
      <c r="AM1446" s="6"/>
      <c r="AN1446" s="6"/>
      <c r="AO1446" s="6"/>
      <c r="AP1446" s="6"/>
      <c r="AQ1446" s="6"/>
      <c r="AR1446" s="6"/>
      <c r="AS1446" s="6"/>
      <c r="AT1446" s="6"/>
      <c r="AU1446" s="6"/>
      <c r="AV1446" s="6"/>
      <c r="AW1446" s="6"/>
      <c r="AX1446" s="6"/>
      <c r="AY1446" s="6"/>
      <c r="AZ1446" s="6"/>
      <c r="BA1446" s="6"/>
      <c r="BB1446" s="6"/>
      <c r="BC1446" s="6"/>
      <c r="BD1446" s="6"/>
      <c r="BE1446" s="6"/>
      <c r="BF1446" s="6"/>
      <c r="BG1446" s="6"/>
      <c r="BH1446" s="6"/>
      <c r="BI1446" s="6"/>
      <c r="BJ1446" s="6"/>
      <c r="BK1446" s="6"/>
      <c r="BL1446" s="6"/>
      <c r="BM1446" s="6"/>
      <c r="BN1446" s="6"/>
      <c r="BO1446" s="6"/>
      <c r="BP1446" s="6"/>
      <c r="BQ1446" s="6"/>
      <c r="BR1446" s="6"/>
      <c r="BS1446" s="6"/>
      <c r="BT1446" s="6"/>
      <c r="BU1446" s="6"/>
      <c r="BV1446" s="6"/>
      <c r="BW1446" s="6"/>
      <c r="BX1446" s="6"/>
      <c r="BY1446" s="6"/>
      <c r="BZ1446" s="6"/>
      <c r="CA1446" s="6"/>
      <c r="CB1446" s="6"/>
      <c r="CC1446" s="6"/>
      <c r="CD1446" s="6"/>
      <c r="CE1446" s="6"/>
      <c r="CF1446" s="6"/>
      <c r="CG1446" s="6"/>
      <c r="CH1446" s="6"/>
      <c r="CI1446" s="6"/>
      <c r="CJ1446" s="6"/>
      <c r="CK1446" s="6"/>
      <c r="CL1446" s="6"/>
      <c r="CM1446" s="6"/>
      <c r="CN1446" s="6"/>
      <c r="CO1446" s="6"/>
      <c r="CP1446" s="6"/>
      <c r="CQ1446" s="6"/>
      <c r="CR1446" s="6"/>
      <c r="CS1446" s="6"/>
      <c r="CT1446" s="6"/>
      <c r="CU1446" s="6"/>
      <c r="CV1446" s="6"/>
      <c r="CW1446" s="6"/>
      <c r="CX1446" s="6"/>
      <c r="CY1446" s="6"/>
      <c r="CZ1446" s="6"/>
      <c r="DA1446" s="6"/>
      <c r="DB1446" s="6"/>
      <c r="DC1446" s="6"/>
      <c r="DD1446" s="6"/>
      <c r="DE1446" s="6"/>
      <c r="DF1446" s="6"/>
      <c r="DG1446" s="6"/>
      <c r="DH1446" s="6"/>
      <c r="DI1446" s="6"/>
      <c r="DJ1446" s="6"/>
      <c r="DK1446" s="6"/>
      <c r="DL1446" s="6"/>
      <c r="DM1446" s="6"/>
      <c r="DN1446" s="6"/>
      <c r="DO1446" s="6"/>
      <c r="DP1446" s="6"/>
      <c r="DQ1446" s="6"/>
      <c r="DR1446" s="6"/>
      <c r="DS1446" s="6"/>
      <c r="DT1446" s="6"/>
      <c r="DU1446" s="6"/>
      <c r="DV1446" s="6"/>
      <c r="DW1446" s="6"/>
      <c r="DX1446" s="6"/>
      <c r="DY1446" s="6"/>
      <c r="DZ1446" s="6"/>
      <c r="EA1446" s="6"/>
      <c r="EB1446" s="6"/>
      <c r="EC1446" s="6"/>
      <c r="ED1446" s="6"/>
      <c r="EE1446" s="6"/>
      <c r="EF1446" s="6"/>
      <c r="EG1446" s="6"/>
      <c r="EH1446" s="6"/>
      <c r="EI1446" s="6"/>
      <c r="EJ1446" s="6"/>
      <c r="EK1446" s="6"/>
      <c r="EL1446" s="6"/>
      <c r="EM1446" s="6"/>
      <c r="EN1446" s="6"/>
      <c r="EO1446" s="6"/>
      <c r="EP1446" s="6"/>
      <c r="EQ1446" s="6"/>
      <c r="ER1446" s="6"/>
      <c r="ES1446" s="6"/>
      <c r="ET1446" s="6"/>
      <c r="EU1446" s="6"/>
      <c r="EV1446" s="6"/>
      <c r="EW1446" s="6"/>
      <c r="EX1446" s="6"/>
      <c r="EY1446" s="6"/>
      <c r="EZ1446" s="6"/>
      <c r="FA1446" s="6"/>
      <c r="FB1446" s="6"/>
      <c r="FC1446" s="6"/>
      <c r="FD1446" s="6"/>
      <c r="FE1446" s="6"/>
      <c r="FF1446" s="6"/>
      <c r="FG1446" s="6"/>
      <c r="FH1446" s="6"/>
      <c r="FI1446" s="6"/>
      <c r="FJ1446" s="6"/>
      <c r="FK1446" s="6"/>
      <c r="FL1446" s="6"/>
      <c r="FM1446" s="6"/>
      <c r="FN1446" s="6"/>
      <c r="FO1446" s="6"/>
      <c r="FP1446" s="6"/>
      <c r="FQ1446" s="6"/>
      <c r="FR1446" s="6"/>
      <c r="FS1446" s="6"/>
      <c r="FT1446" s="6"/>
      <c r="FU1446" s="6"/>
      <c r="FV1446" s="6"/>
      <c r="FW1446" s="6"/>
      <c r="FX1446" s="6"/>
      <c r="FY1446" s="6"/>
      <c r="FZ1446" s="6"/>
      <c r="GA1446" s="6"/>
      <c r="GB1446" s="6"/>
      <c r="GC1446" s="6"/>
      <c r="GD1446" s="6"/>
      <c r="GE1446" s="6"/>
      <c r="GF1446" s="6"/>
      <c r="GG1446" s="6"/>
      <c r="GH1446" s="6"/>
      <c r="GI1446" s="6"/>
      <c r="GJ1446" s="6"/>
      <c r="GK1446" s="6"/>
      <c r="GL1446" s="6"/>
      <c r="GM1446" s="6"/>
      <c r="GN1446" s="6"/>
      <c r="GO1446" s="6"/>
      <c r="GP1446" s="6"/>
      <c r="GQ1446" s="6"/>
      <c r="GR1446" s="6"/>
      <c r="GS1446" s="6"/>
      <c r="GT1446" s="6"/>
      <c r="GU1446" s="6"/>
      <c r="GV1446" s="6"/>
      <c r="GW1446" s="6"/>
      <c r="GX1446" s="6"/>
      <c r="GY1446" s="6"/>
      <c r="GZ1446" s="6"/>
    </row>
    <row r="1447" spans="1:208" x14ac:dyDescent="0.15">
      <c r="A1447" s="153">
        <f t="shared" si="415"/>
        <v>44063</v>
      </c>
      <c r="B1447" s="23" t="str">
        <f t="shared" ca="1" si="425"/>
        <v>n.d</v>
      </c>
      <c r="C1447" s="18">
        <f t="shared" si="416"/>
        <v>142000</v>
      </c>
      <c r="D1447" s="17">
        <f ca="1">IF(A1447&lt;$B$1,VLOOKUP(A1447,[1]DI!$A$4:$B$15000,2,FALSE),0)</f>
        <v>0</v>
      </c>
      <c r="E1447" s="18">
        <f t="shared" ca="1" si="410"/>
        <v>1</v>
      </c>
      <c r="F1447" s="18">
        <f ca="1">(TRUNC(PRODUCT($E$12:$E1446),16))</f>
        <v>1.19285434303586</v>
      </c>
      <c r="G1447" s="18">
        <f t="shared" ca="1" si="409"/>
        <v>1.19285434303586</v>
      </c>
      <c r="H1447" s="18">
        <f t="shared" ca="1" si="411"/>
        <v>1</v>
      </c>
      <c r="I1447" s="17">
        <f t="shared" si="417"/>
        <v>0.03</v>
      </c>
      <c r="J1447" s="5">
        <f t="shared" si="418"/>
        <v>43906</v>
      </c>
      <c r="K1447" s="2">
        <f t="shared" si="419"/>
        <v>109</v>
      </c>
      <c r="L1447" s="27">
        <f t="shared" si="420"/>
        <v>109</v>
      </c>
      <c r="M1447" s="14">
        <f t="shared" si="412"/>
        <v>1.0128674369999999</v>
      </c>
      <c r="N1447" s="14">
        <f t="shared" ca="1" si="413"/>
        <v>1.0128674369999999</v>
      </c>
      <c r="O1447" s="27">
        <f t="shared" si="426"/>
        <v>0</v>
      </c>
      <c r="P1447" s="18">
        <f t="shared" ca="1" si="414"/>
        <v>1827.1760539899999</v>
      </c>
      <c r="Q1447" s="3">
        <f t="shared" si="421"/>
        <v>0</v>
      </c>
      <c r="R1447" s="4" t="str">
        <f t="shared" si="422"/>
        <v>A+J=</v>
      </c>
      <c r="S1447" s="5">
        <f t="shared" si="423"/>
        <v>44089</v>
      </c>
      <c r="T1447" s="8">
        <f t="shared" si="424"/>
        <v>0</v>
      </c>
      <c r="U1447" s="7"/>
      <c r="V1447" s="7"/>
      <c r="W1447" s="7"/>
      <c r="X1447" s="8"/>
      <c r="Y1447" s="6"/>
      <c r="Z1447" s="7"/>
      <c r="AA1447" s="8"/>
      <c r="AB1447" s="8"/>
      <c r="AC1447" s="8"/>
      <c r="AD1447" s="7"/>
      <c r="AE1447" s="9"/>
      <c r="AF1447" s="7"/>
      <c r="AG1447" s="7"/>
      <c r="AH1447" s="6"/>
      <c r="AI1447" s="6"/>
      <c r="AJ1447" s="6"/>
      <c r="AK1447" s="6"/>
      <c r="AL1447" s="6"/>
      <c r="AM1447" s="6"/>
      <c r="AN1447" s="6"/>
      <c r="AO1447" s="6"/>
      <c r="AP1447" s="6"/>
      <c r="AQ1447" s="6"/>
      <c r="AR1447" s="6"/>
      <c r="AS1447" s="6"/>
      <c r="AT1447" s="6"/>
      <c r="AU1447" s="6"/>
      <c r="AV1447" s="6"/>
      <c r="AW1447" s="6"/>
      <c r="AX1447" s="6"/>
      <c r="AY1447" s="6"/>
      <c r="AZ1447" s="6"/>
      <c r="BA1447" s="6"/>
      <c r="BB1447" s="6"/>
      <c r="BC1447" s="6"/>
      <c r="BD1447" s="6"/>
      <c r="BE1447" s="6"/>
      <c r="BF1447" s="6"/>
      <c r="BG1447" s="6"/>
      <c r="BH1447" s="6"/>
      <c r="BI1447" s="6"/>
      <c r="BJ1447" s="6"/>
      <c r="BK1447" s="6"/>
      <c r="BL1447" s="6"/>
      <c r="BM1447" s="6"/>
      <c r="BN1447" s="6"/>
      <c r="BO1447" s="6"/>
      <c r="BP1447" s="6"/>
      <c r="BQ1447" s="6"/>
      <c r="BR1447" s="6"/>
      <c r="BS1447" s="6"/>
      <c r="BT1447" s="6"/>
      <c r="BU1447" s="6"/>
      <c r="BV1447" s="6"/>
      <c r="BW1447" s="6"/>
      <c r="BX1447" s="6"/>
      <c r="BY1447" s="6"/>
      <c r="BZ1447" s="6"/>
      <c r="CA1447" s="6"/>
      <c r="CB1447" s="6"/>
      <c r="CC1447" s="6"/>
      <c r="CD1447" s="6"/>
      <c r="CE1447" s="6"/>
      <c r="CF1447" s="6"/>
      <c r="CG1447" s="6"/>
      <c r="CH1447" s="6"/>
      <c r="CI1447" s="6"/>
      <c r="CJ1447" s="6"/>
      <c r="CK1447" s="6"/>
      <c r="CL1447" s="6"/>
      <c r="CM1447" s="6"/>
      <c r="CN1447" s="6"/>
      <c r="CO1447" s="6"/>
      <c r="CP1447" s="6"/>
      <c r="CQ1447" s="6"/>
      <c r="CR1447" s="6"/>
      <c r="CS1447" s="6"/>
      <c r="CT1447" s="6"/>
      <c r="CU1447" s="6"/>
      <c r="CV1447" s="6"/>
      <c r="CW1447" s="6"/>
      <c r="CX1447" s="6"/>
      <c r="CY1447" s="6"/>
      <c r="CZ1447" s="6"/>
      <c r="DA1447" s="6"/>
      <c r="DB1447" s="6"/>
      <c r="DC1447" s="6"/>
      <c r="DD1447" s="6"/>
      <c r="DE1447" s="6"/>
      <c r="DF1447" s="6"/>
      <c r="DG1447" s="6"/>
      <c r="DH1447" s="6"/>
      <c r="DI1447" s="6"/>
      <c r="DJ1447" s="6"/>
      <c r="DK1447" s="6"/>
      <c r="DL1447" s="6"/>
      <c r="DM1447" s="6"/>
      <c r="DN1447" s="6"/>
      <c r="DO1447" s="6"/>
      <c r="DP1447" s="6"/>
      <c r="DQ1447" s="6"/>
      <c r="DR1447" s="6"/>
      <c r="DS1447" s="6"/>
      <c r="DT1447" s="6"/>
      <c r="DU1447" s="6"/>
      <c r="DV1447" s="6"/>
      <c r="DW1447" s="6"/>
      <c r="DX1447" s="6"/>
      <c r="DY1447" s="6"/>
      <c r="DZ1447" s="6"/>
      <c r="EA1447" s="6"/>
      <c r="EB1447" s="6"/>
      <c r="EC1447" s="6"/>
      <c r="ED1447" s="6"/>
      <c r="EE1447" s="6"/>
      <c r="EF1447" s="6"/>
      <c r="EG1447" s="6"/>
      <c r="EH1447" s="6"/>
      <c r="EI1447" s="6"/>
      <c r="EJ1447" s="6"/>
      <c r="EK1447" s="6"/>
      <c r="EL1447" s="6"/>
      <c r="EM1447" s="6"/>
      <c r="EN1447" s="6"/>
      <c r="EO1447" s="6"/>
      <c r="EP1447" s="6"/>
      <c r="EQ1447" s="6"/>
      <c r="ER1447" s="6"/>
      <c r="ES1447" s="6"/>
      <c r="ET1447" s="6"/>
      <c r="EU1447" s="6"/>
      <c r="EV1447" s="6"/>
      <c r="EW1447" s="6"/>
      <c r="EX1447" s="6"/>
      <c r="EY1447" s="6"/>
      <c r="EZ1447" s="6"/>
      <c r="FA1447" s="6"/>
      <c r="FB1447" s="6"/>
      <c r="FC1447" s="6"/>
      <c r="FD1447" s="6"/>
      <c r="FE1447" s="6"/>
      <c r="FF1447" s="6"/>
      <c r="FG1447" s="6"/>
      <c r="FH1447" s="6"/>
      <c r="FI1447" s="6"/>
      <c r="FJ1447" s="6"/>
      <c r="FK1447" s="6"/>
      <c r="FL1447" s="6"/>
      <c r="FM1447" s="6"/>
      <c r="FN1447" s="6"/>
      <c r="FO1447" s="6"/>
      <c r="FP1447" s="6"/>
      <c r="FQ1447" s="6"/>
      <c r="FR1447" s="6"/>
      <c r="FS1447" s="6"/>
      <c r="FT1447" s="6"/>
      <c r="FU1447" s="6"/>
      <c r="FV1447" s="6"/>
      <c r="FW1447" s="6"/>
      <c r="FX1447" s="6"/>
      <c r="FY1447" s="6"/>
      <c r="FZ1447" s="6"/>
      <c r="GA1447" s="6"/>
      <c r="GB1447" s="6"/>
      <c r="GC1447" s="6"/>
      <c r="GD1447" s="6"/>
      <c r="GE1447" s="6"/>
      <c r="GF1447" s="6"/>
      <c r="GG1447" s="6"/>
      <c r="GH1447" s="6"/>
      <c r="GI1447" s="6"/>
      <c r="GJ1447" s="6"/>
      <c r="GK1447" s="6"/>
      <c r="GL1447" s="6"/>
      <c r="GM1447" s="6"/>
      <c r="GN1447" s="6"/>
      <c r="GO1447" s="6"/>
      <c r="GP1447" s="6"/>
      <c r="GQ1447" s="6"/>
      <c r="GR1447" s="6"/>
      <c r="GS1447" s="6"/>
      <c r="GT1447" s="6"/>
      <c r="GU1447" s="6"/>
      <c r="GV1447" s="6"/>
      <c r="GW1447" s="6"/>
      <c r="GX1447" s="6"/>
      <c r="GY1447" s="6"/>
      <c r="GZ1447" s="6"/>
    </row>
    <row r="1448" spans="1:208" x14ac:dyDescent="0.15">
      <c r="A1448" s="153">
        <f t="shared" si="415"/>
        <v>44064</v>
      </c>
      <c r="B1448" s="23" t="str">
        <f t="shared" ca="1" si="425"/>
        <v>n.d</v>
      </c>
      <c r="C1448" s="18">
        <f t="shared" si="416"/>
        <v>142000</v>
      </c>
      <c r="D1448" s="17">
        <f ca="1">IF(A1448&lt;$B$1,VLOOKUP(A1448,[1]DI!$A$4:$B$15000,2,FALSE),0)</f>
        <v>0</v>
      </c>
      <c r="E1448" s="18">
        <f t="shared" ca="1" si="410"/>
        <v>1</v>
      </c>
      <c r="F1448" s="18">
        <f ca="1">(TRUNC(PRODUCT($E$12:$E1447),16))</f>
        <v>1.19285434303586</v>
      </c>
      <c r="G1448" s="18">
        <f t="shared" ca="1" si="409"/>
        <v>1.19285434303586</v>
      </c>
      <c r="H1448" s="18">
        <f t="shared" ca="1" si="411"/>
        <v>1</v>
      </c>
      <c r="I1448" s="17">
        <f t="shared" si="417"/>
        <v>0.03</v>
      </c>
      <c r="J1448" s="5">
        <f t="shared" si="418"/>
        <v>43906</v>
      </c>
      <c r="K1448" s="2">
        <f t="shared" si="419"/>
        <v>110</v>
      </c>
      <c r="L1448" s="27">
        <f t="shared" si="420"/>
        <v>110</v>
      </c>
      <c r="M1448" s="14">
        <f t="shared" si="412"/>
        <v>1.01298625</v>
      </c>
      <c r="N1448" s="14">
        <f t="shared" ca="1" si="413"/>
        <v>1.01298625</v>
      </c>
      <c r="O1448" s="27">
        <f t="shared" si="426"/>
        <v>0</v>
      </c>
      <c r="P1448" s="18">
        <f t="shared" ca="1" si="414"/>
        <v>1844.0474999999999</v>
      </c>
      <c r="Q1448" s="3">
        <f t="shared" si="421"/>
        <v>0</v>
      </c>
      <c r="R1448" s="4" t="str">
        <f t="shared" si="422"/>
        <v>A+J=</v>
      </c>
      <c r="S1448" s="5">
        <f t="shared" si="423"/>
        <v>44089</v>
      </c>
      <c r="T1448" s="8">
        <f t="shared" si="424"/>
        <v>0</v>
      </c>
      <c r="U1448" s="7"/>
      <c r="V1448" s="7"/>
      <c r="W1448" s="7"/>
      <c r="X1448" s="8"/>
      <c r="Y1448" s="6"/>
      <c r="Z1448" s="7"/>
      <c r="AA1448" s="8"/>
      <c r="AB1448" s="8"/>
      <c r="AC1448" s="8"/>
      <c r="AD1448" s="7"/>
      <c r="AE1448" s="9"/>
      <c r="AF1448" s="7"/>
      <c r="AG1448" s="7"/>
      <c r="AH1448" s="6"/>
      <c r="AI1448" s="6"/>
      <c r="AJ1448" s="6"/>
      <c r="AK1448" s="6"/>
      <c r="AL1448" s="6"/>
      <c r="AM1448" s="6"/>
      <c r="AN1448" s="6"/>
      <c r="AO1448" s="6"/>
      <c r="AP1448" s="6"/>
      <c r="AQ1448" s="6"/>
      <c r="AR1448" s="6"/>
      <c r="AS1448" s="6"/>
      <c r="AT1448" s="6"/>
      <c r="AU1448" s="6"/>
      <c r="AV1448" s="6"/>
      <c r="AW1448" s="6"/>
      <c r="AX1448" s="6"/>
      <c r="AY1448" s="6"/>
      <c r="AZ1448" s="6"/>
      <c r="BA1448" s="6"/>
      <c r="BB1448" s="6"/>
      <c r="BC1448" s="6"/>
      <c r="BD1448" s="6"/>
      <c r="BE1448" s="6"/>
      <c r="BF1448" s="6"/>
      <c r="BG1448" s="6"/>
      <c r="BH1448" s="6"/>
      <c r="BI1448" s="6"/>
      <c r="BJ1448" s="6"/>
      <c r="BK1448" s="6"/>
      <c r="BL1448" s="6"/>
      <c r="BM1448" s="6"/>
      <c r="BN1448" s="6"/>
      <c r="BO1448" s="6"/>
      <c r="BP1448" s="6"/>
      <c r="BQ1448" s="6"/>
      <c r="BR1448" s="6"/>
      <c r="BS1448" s="6"/>
      <c r="BT1448" s="6"/>
      <c r="BU1448" s="6"/>
      <c r="BV1448" s="6"/>
      <c r="BW1448" s="6"/>
      <c r="BX1448" s="6"/>
      <c r="BY1448" s="6"/>
      <c r="BZ1448" s="6"/>
      <c r="CA1448" s="6"/>
      <c r="CB1448" s="6"/>
      <c r="CC1448" s="6"/>
      <c r="CD1448" s="6"/>
      <c r="CE1448" s="6"/>
      <c r="CF1448" s="6"/>
      <c r="CG1448" s="6"/>
      <c r="CH1448" s="6"/>
      <c r="CI1448" s="6"/>
      <c r="CJ1448" s="6"/>
      <c r="CK1448" s="6"/>
      <c r="CL1448" s="6"/>
      <c r="CM1448" s="6"/>
      <c r="CN1448" s="6"/>
      <c r="CO1448" s="6"/>
      <c r="CP1448" s="6"/>
      <c r="CQ1448" s="6"/>
      <c r="CR1448" s="6"/>
      <c r="CS1448" s="6"/>
      <c r="CT1448" s="6"/>
      <c r="CU1448" s="6"/>
      <c r="CV1448" s="6"/>
      <c r="CW1448" s="6"/>
      <c r="CX1448" s="6"/>
      <c r="CY1448" s="6"/>
      <c r="CZ1448" s="6"/>
      <c r="DA1448" s="6"/>
      <c r="DB1448" s="6"/>
      <c r="DC1448" s="6"/>
      <c r="DD1448" s="6"/>
      <c r="DE1448" s="6"/>
      <c r="DF1448" s="6"/>
      <c r="DG1448" s="6"/>
      <c r="DH1448" s="6"/>
      <c r="DI1448" s="6"/>
      <c r="DJ1448" s="6"/>
      <c r="DK1448" s="6"/>
      <c r="DL1448" s="6"/>
      <c r="DM1448" s="6"/>
      <c r="DN1448" s="6"/>
      <c r="DO1448" s="6"/>
      <c r="DP1448" s="6"/>
      <c r="DQ1448" s="6"/>
      <c r="DR1448" s="6"/>
      <c r="DS1448" s="6"/>
      <c r="DT1448" s="6"/>
      <c r="DU1448" s="6"/>
      <c r="DV1448" s="6"/>
      <c r="DW1448" s="6"/>
      <c r="DX1448" s="6"/>
      <c r="DY1448" s="6"/>
      <c r="DZ1448" s="6"/>
      <c r="EA1448" s="6"/>
      <c r="EB1448" s="6"/>
      <c r="EC1448" s="6"/>
      <c r="ED1448" s="6"/>
      <c r="EE1448" s="6"/>
      <c r="EF1448" s="6"/>
      <c r="EG1448" s="6"/>
      <c r="EH1448" s="6"/>
      <c r="EI1448" s="6"/>
      <c r="EJ1448" s="6"/>
      <c r="EK1448" s="6"/>
      <c r="EL1448" s="6"/>
      <c r="EM1448" s="6"/>
      <c r="EN1448" s="6"/>
      <c r="EO1448" s="6"/>
      <c r="EP1448" s="6"/>
      <c r="EQ1448" s="6"/>
      <c r="ER1448" s="6"/>
      <c r="ES1448" s="6"/>
      <c r="ET1448" s="6"/>
      <c r="EU1448" s="6"/>
      <c r="EV1448" s="6"/>
      <c r="EW1448" s="6"/>
      <c r="EX1448" s="6"/>
      <c r="EY1448" s="6"/>
      <c r="EZ1448" s="6"/>
      <c r="FA1448" s="6"/>
      <c r="FB1448" s="6"/>
      <c r="FC1448" s="6"/>
      <c r="FD1448" s="6"/>
      <c r="FE1448" s="6"/>
      <c r="FF1448" s="6"/>
      <c r="FG1448" s="6"/>
      <c r="FH1448" s="6"/>
      <c r="FI1448" s="6"/>
      <c r="FJ1448" s="6"/>
      <c r="FK1448" s="6"/>
      <c r="FL1448" s="6"/>
      <c r="FM1448" s="6"/>
      <c r="FN1448" s="6"/>
      <c r="FO1448" s="6"/>
      <c r="FP1448" s="6"/>
      <c r="FQ1448" s="6"/>
      <c r="FR1448" s="6"/>
      <c r="FS1448" s="6"/>
      <c r="FT1448" s="6"/>
      <c r="FU1448" s="6"/>
      <c r="FV1448" s="6"/>
      <c r="FW1448" s="6"/>
      <c r="FX1448" s="6"/>
      <c r="FY1448" s="6"/>
      <c r="FZ1448" s="6"/>
      <c r="GA1448" s="6"/>
      <c r="GB1448" s="6"/>
      <c r="GC1448" s="6"/>
      <c r="GD1448" s="6"/>
      <c r="GE1448" s="6"/>
      <c r="GF1448" s="6"/>
      <c r="GG1448" s="6"/>
      <c r="GH1448" s="6"/>
      <c r="GI1448" s="6"/>
      <c r="GJ1448" s="6"/>
      <c r="GK1448" s="6"/>
      <c r="GL1448" s="6"/>
      <c r="GM1448" s="6"/>
      <c r="GN1448" s="6"/>
      <c r="GO1448" s="6"/>
      <c r="GP1448" s="6"/>
      <c r="GQ1448" s="6"/>
      <c r="GR1448" s="6"/>
      <c r="GS1448" s="6"/>
      <c r="GT1448" s="6"/>
      <c r="GU1448" s="6"/>
      <c r="GV1448" s="6"/>
      <c r="GW1448" s="6"/>
      <c r="GX1448" s="6"/>
      <c r="GY1448" s="6"/>
      <c r="GZ1448" s="6"/>
    </row>
    <row r="1449" spans="1:208" x14ac:dyDescent="0.15">
      <c r="A1449" s="153">
        <f t="shared" si="415"/>
        <v>44065</v>
      </c>
      <c r="B1449" s="23" t="str">
        <f t="shared" ca="1" si="425"/>
        <v>n.d</v>
      </c>
      <c r="C1449" s="18">
        <f t="shared" si="416"/>
        <v>142000</v>
      </c>
      <c r="D1449" s="17">
        <f ca="1">IF(A1449&lt;$B$1,VLOOKUP(A1449,[1]DI!$A$4:$B$15000,2,FALSE),0)</f>
        <v>0</v>
      </c>
      <c r="E1449" s="18">
        <f t="shared" ca="1" si="410"/>
        <v>1</v>
      </c>
      <c r="F1449" s="18">
        <f ca="1">(TRUNC(PRODUCT($E$12:$E1448),16))</f>
        <v>1.19285434303586</v>
      </c>
      <c r="G1449" s="18">
        <f t="shared" ca="1" si="409"/>
        <v>1.19285434303586</v>
      </c>
      <c r="H1449" s="18">
        <f t="shared" ca="1" si="411"/>
        <v>1</v>
      </c>
      <c r="I1449" s="17">
        <f t="shared" si="417"/>
        <v>0.03</v>
      </c>
      <c r="J1449" s="5">
        <f t="shared" si="418"/>
        <v>43906</v>
      </c>
      <c r="K1449" s="2">
        <f t="shared" si="419"/>
        <v>110</v>
      </c>
      <c r="L1449" s="27">
        <f t="shared" si="420"/>
        <v>111</v>
      </c>
      <c r="M1449" s="14">
        <f t="shared" si="412"/>
        <v>1.0131050770000001</v>
      </c>
      <c r="N1449" s="14">
        <f t="shared" ca="1" si="413"/>
        <v>1.0131050770000001</v>
      </c>
      <c r="O1449" s="27">
        <f t="shared" si="426"/>
        <v>0</v>
      </c>
      <c r="P1449" s="18">
        <f t="shared" ca="1" si="414"/>
        <v>1860.920934</v>
      </c>
      <c r="Q1449" s="3">
        <f t="shared" si="421"/>
        <v>0</v>
      </c>
      <c r="R1449" s="4" t="str">
        <f t="shared" si="422"/>
        <v>A+J=</v>
      </c>
      <c r="S1449" s="5">
        <f t="shared" si="423"/>
        <v>44089</v>
      </c>
      <c r="T1449" s="8">
        <f t="shared" si="424"/>
        <v>0</v>
      </c>
      <c r="U1449" s="7"/>
      <c r="V1449" s="7"/>
      <c r="W1449" s="7"/>
      <c r="X1449" s="8"/>
      <c r="Y1449" s="6"/>
      <c r="Z1449" s="7"/>
      <c r="AA1449" s="8"/>
      <c r="AB1449" s="8"/>
      <c r="AC1449" s="8"/>
      <c r="AD1449" s="7"/>
      <c r="AE1449" s="9"/>
      <c r="AF1449" s="7"/>
      <c r="AG1449" s="7"/>
      <c r="AH1449" s="6"/>
      <c r="AI1449" s="6"/>
      <c r="AJ1449" s="6"/>
      <c r="AK1449" s="6"/>
      <c r="AL1449" s="6"/>
      <c r="AM1449" s="6"/>
      <c r="AN1449" s="6"/>
      <c r="AO1449" s="6"/>
      <c r="AP1449" s="6"/>
      <c r="AQ1449" s="6"/>
      <c r="AR1449" s="6"/>
      <c r="AS1449" s="6"/>
      <c r="AT1449" s="6"/>
      <c r="AU1449" s="6"/>
      <c r="AV1449" s="6"/>
      <c r="AW1449" s="6"/>
      <c r="AX1449" s="6"/>
      <c r="AY1449" s="6"/>
      <c r="AZ1449" s="6"/>
      <c r="BA1449" s="6"/>
      <c r="BB1449" s="6"/>
      <c r="BC1449" s="6"/>
      <c r="BD1449" s="6"/>
      <c r="BE1449" s="6"/>
      <c r="BF1449" s="6"/>
      <c r="BG1449" s="6"/>
      <c r="BH1449" s="6"/>
      <c r="BI1449" s="6"/>
      <c r="BJ1449" s="6"/>
      <c r="BK1449" s="6"/>
      <c r="BL1449" s="6"/>
      <c r="BM1449" s="6"/>
      <c r="BN1449" s="6"/>
      <c r="BO1449" s="6"/>
      <c r="BP1449" s="6"/>
      <c r="BQ1449" s="6"/>
      <c r="BR1449" s="6"/>
      <c r="BS1449" s="6"/>
      <c r="BT1449" s="6"/>
      <c r="BU1449" s="6"/>
      <c r="BV1449" s="6"/>
      <c r="BW1449" s="6"/>
      <c r="BX1449" s="6"/>
      <c r="BY1449" s="6"/>
      <c r="BZ1449" s="6"/>
      <c r="CA1449" s="6"/>
      <c r="CB1449" s="6"/>
      <c r="CC1449" s="6"/>
      <c r="CD1449" s="6"/>
      <c r="CE1449" s="6"/>
      <c r="CF1449" s="6"/>
      <c r="CG1449" s="6"/>
      <c r="CH1449" s="6"/>
      <c r="CI1449" s="6"/>
      <c r="CJ1449" s="6"/>
      <c r="CK1449" s="6"/>
      <c r="CL1449" s="6"/>
      <c r="CM1449" s="6"/>
      <c r="CN1449" s="6"/>
      <c r="CO1449" s="6"/>
      <c r="CP1449" s="6"/>
      <c r="CQ1449" s="6"/>
      <c r="CR1449" s="6"/>
      <c r="CS1449" s="6"/>
      <c r="CT1449" s="6"/>
      <c r="CU1449" s="6"/>
      <c r="CV1449" s="6"/>
      <c r="CW1449" s="6"/>
      <c r="CX1449" s="6"/>
      <c r="CY1449" s="6"/>
      <c r="CZ1449" s="6"/>
      <c r="DA1449" s="6"/>
      <c r="DB1449" s="6"/>
      <c r="DC1449" s="6"/>
      <c r="DD1449" s="6"/>
      <c r="DE1449" s="6"/>
      <c r="DF1449" s="6"/>
      <c r="DG1449" s="6"/>
      <c r="DH1449" s="6"/>
      <c r="DI1449" s="6"/>
      <c r="DJ1449" s="6"/>
      <c r="DK1449" s="6"/>
      <c r="DL1449" s="6"/>
      <c r="DM1449" s="6"/>
      <c r="DN1449" s="6"/>
      <c r="DO1449" s="6"/>
      <c r="DP1449" s="6"/>
      <c r="DQ1449" s="6"/>
      <c r="DR1449" s="6"/>
      <c r="DS1449" s="6"/>
      <c r="DT1449" s="6"/>
      <c r="DU1449" s="6"/>
      <c r="DV1449" s="6"/>
      <c r="DW1449" s="6"/>
      <c r="DX1449" s="6"/>
      <c r="DY1449" s="6"/>
      <c r="DZ1449" s="6"/>
      <c r="EA1449" s="6"/>
      <c r="EB1449" s="6"/>
      <c r="EC1449" s="6"/>
      <c r="ED1449" s="6"/>
      <c r="EE1449" s="6"/>
      <c r="EF1449" s="6"/>
      <c r="EG1449" s="6"/>
      <c r="EH1449" s="6"/>
      <c r="EI1449" s="6"/>
      <c r="EJ1449" s="6"/>
      <c r="EK1449" s="6"/>
      <c r="EL1449" s="6"/>
      <c r="EM1449" s="6"/>
      <c r="EN1449" s="6"/>
      <c r="EO1449" s="6"/>
      <c r="EP1449" s="6"/>
      <c r="EQ1449" s="6"/>
      <c r="ER1449" s="6"/>
      <c r="ES1449" s="6"/>
      <c r="ET1449" s="6"/>
      <c r="EU1449" s="6"/>
      <c r="EV1449" s="6"/>
      <c r="EW1449" s="6"/>
      <c r="EX1449" s="6"/>
      <c r="EY1449" s="6"/>
      <c r="EZ1449" s="6"/>
      <c r="FA1449" s="6"/>
      <c r="FB1449" s="6"/>
      <c r="FC1449" s="6"/>
      <c r="FD1449" s="6"/>
      <c r="FE1449" s="6"/>
      <c r="FF1449" s="6"/>
      <c r="FG1449" s="6"/>
      <c r="FH1449" s="6"/>
      <c r="FI1449" s="6"/>
      <c r="FJ1449" s="6"/>
      <c r="FK1449" s="6"/>
      <c r="FL1449" s="6"/>
      <c r="FM1449" s="6"/>
      <c r="FN1449" s="6"/>
      <c r="FO1449" s="6"/>
      <c r="FP1449" s="6"/>
      <c r="FQ1449" s="6"/>
      <c r="FR1449" s="6"/>
      <c r="FS1449" s="6"/>
      <c r="FT1449" s="6"/>
      <c r="FU1449" s="6"/>
      <c r="FV1449" s="6"/>
      <c r="FW1449" s="6"/>
      <c r="FX1449" s="6"/>
      <c r="FY1449" s="6"/>
      <c r="FZ1449" s="6"/>
      <c r="GA1449" s="6"/>
      <c r="GB1449" s="6"/>
      <c r="GC1449" s="6"/>
      <c r="GD1449" s="6"/>
      <c r="GE1449" s="6"/>
      <c r="GF1449" s="6"/>
      <c r="GG1449" s="6"/>
      <c r="GH1449" s="6"/>
      <c r="GI1449" s="6"/>
      <c r="GJ1449" s="6"/>
      <c r="GK1449" s="6"/>
      <c r="GL1449" s="6"/>
      <c r="GM1449" s="6"/>
      <c r="GN1449" s="6"/>
      <c r="GO1449" s="6"/>
      <c r="GP1449" s="6"/>
      <c r="GQ1449" s="6"/>
      <c r="GR1449" s="6"/>
      <c r="GS1449" s="6"/>
      <c r="GT1449" s="6"/>
      <c r="GU1449" s="6"/>
      <c r="GV1449" s="6"/>
      <c r="GW1449" s="6"/>
      <c r="GX1449" s="6"/>
      <c r="GY1449" s="6"/>
      <c r="GZ1449" s="6"/>
    </row>
    <row r="1450" spans="1:208" x14ac:dyDescent="0.15">
      <c r="A1450" s="153">
        <f t="shared" si="415"/>
        <v>44066</v>
      </c>
      <c r="B1450" s="23" t="str">
        <f t="shared" ca="1" si="425"/>
        <v>n.d</v>
      </c>
      <c r="C1450" s="18">
        <f t="shared" si="416"/>
        <v>142000</v>
      </c>
      <c r="D1450" s="17">
        <f ca="1">IF(A1450&lt;$B$1,VLOOKUP(A1450,[1]DI!$A$4:$B$15000,2,FALSE),0)</f>
        <v>0</v>
      </c>
      <c r="E1450" s="18">
        <f t="shared" ca="1" si="410"/>
        <v>1</v>
      </c>
      <c r="F1450" s="18">
        <f ca="1">(TRUNC(PRODUCT($E$12:$E1449),16))</f>
        <v>1.19285434303586</v>
      </c>
      <c r="G1450" s="18">
        <f t="shared" ca="1" si="409"/>
        <v>1.19285434303586</v>
      </c>
      <c r="H1450" s="18">
        <f t="shared" ca="1" si="411"/>
        <v>1</v>
      </c>
      <c r="I1450" s="17">
        <f t="shared" si="417"/>
        <v>0.03</v>
      </c>
      <c r="J1450" s="5">
        <f t="shared" si="418"/>
        <v>43906</v>
      </c>
      <c r="K1450" s="2">
        <f t="shared" si="419"/>
        <v>110</v>
      </c>
      <c r="L1450" s="27">
        <f t="shared" si="420"/>
        <v>111</v>
      </c>
      <c r="M1450" s="14">
        <f t="shared" si="412"/>
        <v>1.0131050770000001</v>
      </c>
      <c r="N1450" s="14">
        <f t="shared" ca="1" si="413"/>
        <v>1.0131050770000001</v>
      </c>
      <c r="O1450" s="27">
        <f t="shared" si="426"/>
        <v>0</v>
      </c>
      <c r="P1450" s="18">
        <f t="shared" ca="1" si="414"/>
        <v>1860.920934</v>
      </c>
      <c r="Q1450" s="3">
        <f t="shared" si="421"/>
        <v>0</v>
      </c>
      <c r="R1450" s="4" t="str">
        <f t="shared" si="422"/>
        <v>A+J=</v>
      </c>
      <c r="S1450" s="5">
        <f t="shared" si="423"/>
        <v>44089</v>
      </c>
      <c r="T1450" s="8">
        <f t="shared" si="424"/>
        <v>0</v>
      </c>
      <c r="U1450" s="7"/>
      <c r="V1450" s="7"/>
      <c r="W1450" s="7"/>
      <c r="X1450" s="8"/>
      <c r="Y1450" s="6"/>
      <c r="Z1450" s="7"/>
      <c r="AA1450" s="8"/>
      <c r="AB1450" s="8"/>
      <c r="AC1450" s="8"/>
      <c r="AD1450" s="7"/>
      <c r="AE1450" s="9"/>
      <c r="AF1450" s="7"/>
      <c r="AG1450" s="7"/>
      <c r="AH1450" s="6"/>
      <c r="AI1450" s="6"/>
      <c r="AJ1450" s="6"/>
      <c r="AK1450" s="6"/>
      <c r="AL1450" s="6"/>
      <c r="AM1450" s="6"/>
      <c r="AN1450" s="6"/>
      <c r="AO1450" s="6"/>
      <c r="AP1450" s="6"/>
      <c r="AQ1450" s="6"/>
      <c r="AR1450" s="6"/>
      <c r="AS1450" s="6"/>
      <c r="AT1450" s="6"/>
      <c r="AU1450" s="6"/>
      <c r="AV1450" s="6"/>
      <c r="AW1450" s="6"/>
      <c r="AX1450" s="6"/>
      <c r="AY1450" s="6"/>
      <c r="AZ1450" s="6"/>
      <c r="BA1450" s="6"/>
      <c r="BB1450" s="6"/>
      <c r="BC1450" s="6"/>
      <c r="BD1450" s="6"/>
      <c r="BE1450" s="6"/>
      <c r="BF1450" s="6"/>
      <c r="BG1450" s="6"/>
      <c r="BH1450" s="6"/>
      <c r="BI1450" s="6"/>
      <c r="BJ1450" s="6"/>
      <c r="BK1450" s="6"/>
      <c r="BL1450" s="6"/>
      <c r="BM1450" s="6"/>
      <c r="BN1450" s="6"/>
      <c r="BO1450" s="6"/>
      <c r="BP1450" s="6"/>
      <c r="BQ1450" s="6"/>
      <c r="BR1450" s="6"/>
      <c r="BS1450" s="6"/>
      <c r="BT1450" s="6"/>
      <c r="BU1450" s="6"/>
      <c r="BV1450" s="6"/>
      <c r="BW1450" s="6"/>
      <c r="BX1450" s="6"/>
      <c r="BY1450" s="6"/>
      <c r="BZ1450" s="6"/>
      <c r="CA1450" s="6"/>
      <c r="CB1450" s="6"/>
      <c r="CC1450" s="6"/>
      <c r="CD1450" s="6"/>
      <c r="CE1450" s="6"/>
      <c r="CF1450" s="6"/>
      <c r="CG1450" s="6"/>
      <c r="CH1450" s="6"/>
      <c r="CI1450" s="6"/>
      <c r="CJ1450" s="6"/>
      <c r="CK1450" s="6"/>
      <c r="CL1450" s="6"/>
      <c r="CM1450" s="6"/>
      <c r="CN1450" s="6"/>
      <c r="CO1450" s="6"/>
      <c r="CP1450" s="6"/>
      <c r="CQ1450" s="6"/>
      <c r="CR1450" s="6"/>
      <c r="CS1450" s="6"/>
      <c r="CT1450" s="6"/>
      <c r="CU1450" s="6"/>
      <c r="CV1450" s="6"/>
      <c r="CW1450" s="6"/>
      <c r="CX1450" s="6"/>
      <c r="CY1450" s="6"/>
      <c r="CZ1450" s="6"/>
      <c r="DA1450" s="6"/>
      <c r="DB1450" s="6"/>
      <c r="DC1450" s="6"/>
      <c r="DD1450" s="6"/>
      <c r="DE1450" s="6"/>
      <c r="DF1450" s="6"/>
      <c r="DG1450" s="6"/>
      <c r="DH1450" s="6"/>
      <c r="DI1450" s="6"/>
      <c r="DJ1450" s="6"/>
      <c r="DK1450" s="6"/>
      <c r="DL1450" s="6"/>
      <c r="DM1450" s="6"/>
      <c r="DN1450" s="6"/>
      <c r="DO1450" s="6"/>
      <c r="DP1450" s="6"/>
      <c r="DQ1450" s="6"/>
      <c r="DR1450" s="6"/>
      <c r="DS1450" s="6"/>
      <c r="DT1450" s="6"/>
      <c r="DU1450" s="6"/>
      <c r="DV1450" s="6"/>
      <c r="DW1450" s="6"/>
      <c r="DX1450" s="6"/>
      <c r="DY1450" s="6"/>
      <c r="DZ1450" s="6"/>
      <c r="EA1450" s="6"/>
      <c r="EB1450" s="6"/>
      <c r="EC1450" s="6"/>
      <c r="ED1450" s="6"/>
      <c r="EE1450" s="6"/>
      <c r="EF1450" s="6"/>
      <c r="EG1450" s="6"/>
      <c r="EH1450" s="6"/>
      <c r="EI1450" s="6"/>
      <c r="EJ1450" s="6"/>
      <c r="EK1450" s="6"/>
      <c r="EL1450" s="6"/>
      <c r="EM1450" s="6"/>
      <c r="EN1450" s="6"/>
      <c r="EO1450" s="6"/>
      <c r="EP1450" s="6"/>
      <c r="EQ1450" s="6"/>
      <c r="ER1450" s="6"/>
      <c r="ES1450" s="6"/>
      <c r="ET1450" s="6"/>
      <c r="EU1450" s="6"/>
      <c r="EV1450" s="6"/>
      <c r="EW1450" s="6"/>
      <c r="EX1450" s="6"/>
      <c r="EY1450" s="6"/>
      <c r="EZ1450" s="6"/>
      <c r="FA1450" s="6"/>
      <c r="FB1450" s="6"/>
      <c r="FC1450" s="6"/>
      <c r="FD1450" s="6"/>
      <c r="FE1450" s="6"/>
      <c r="FF1450" s="6"/>
      <c r="FG1450" s="6"/>
      <c r="FH1450" s="6"/>
      <c r="FI1450" s="6"/>
      <c r="FJ1450" s="6"/>
      <c r="FK1450" s="6"/>
      <c r="FL1450" s="6"/>
      <c r="FM1450" s="6"/>
      <c r="FN1450" s="6"/>
      <c r="FO1450" s="6"/>
      <c r="FP1450" s="6"/>
      <c r="FQ1450" s="6"/>
      <c r="FR1450" s="6"/>
      <c r="FS1450" s="6"/>
      <c r="FT1450" s="6"/>
      <c r="FU1450" s="6"/>
      <c r="FV1450" s="6"/>
      <c r="FW1450" s="6"/>
      <c r="FX1450" s="6"/>
      <c r="FY1450" s="6"/>
      <c r="FZ1450" s="6"/>
      <c r="GA1450" s="6"/>
      <c r="GB1450" s="6"/>
      <c r="GC1450" s="6"/>
      <c r="GD1450" s="6"/>
      <c r="GE1450" s="6"/>
      <c r="GF1450" s="6"/>
      <c r="GG1450" s="6"/>
      <c r="GH1450" s="6"/>
      <c r="GI1450" s="6"/>
      <c r="GJ1450" s="6"/>
      <c r="GK1450" s="6"/>
      <c r="GL1450" s="6"/>
      <c r="GM1450" s="6"/>
      <c r="GN1450" s="6"/>
      <c r="GO1450" s="6"/>
      <c r="GP1450" s="6"/>
      <c r="GQ1450" s="6"/>
      <c r="GR1450" s="6"/>
      <c r="GS1450" s="6"/>
      <c r="GT1450" s="6"/>
      <c r="GU1450" s="6"/>
      <c r="GV1450" s="6"/>
      <c r="GW1450" s="6"/>
      <c r="GX1450" s="6"/>
      <c r="GY1450" s="6"/>
      <c r="GZ1450" s="6"/>
    </row>
    <row r="1451" spans="1:208" x14ac:dyDescent="0.15">
      <c r="A1451" s="153">
        <f t="shared" si="415"/>
        <v>44067</v>
      </c>
      <c r="B1451" s="23" t="str">
        <f t="shared" ca="1" si="425"/>
        <v>n.d</v>
      </c>
      <c r="C1451" s="18">
        <f t="shared" si="416"/>
        <v>142000</v>
      </c>
      <c r="D1451" s="17">
        <f ca="1">IF(A1451&lt;$B$1,VLOOKUP(A1451,[1]DI!$A$4:$B$15000,2,FALSE),0)</f>
        <v>0</v>
      </c>
      <c r="E1451" s="18">
        <f t="shared" ca="1" si="410"/>
        <v>1</v>
      </c>
      <c r="F1451" s="18">
        <f ca="1">(TRUNC(PRODUCT($E$12:$E1450),16))</f>
        <v>1.19285434303586</v>
      </c>
      <c r="G1451" s="18">
        <f t="shared" ca="1" si="409"/>
        <v>1.19285434303586</v>
      </c>
      <c r="H1451" s="18">
        <f t="shared" ca="1" si="411"/>
        <v>1</v>
      </c>
      <c r="I1451" s="17">
        <f t="shared" si="417"/>
        <v>0.03</v>
      </c>
      <c r="J1451" s="5">
        <f t="shared" si="418"/>
        <v>43906</v>
      </c>
      <c r="K1451" s="2">
        <f t="shared" si="419"/>
        <v>111</v>
      </c>
      <c r="L1451" s="27">
        <f t="shared" si="420"/>
        <v>111</v>
      </c>
      <c r="M1451" s="14">
        <f t="shared" si="412"/>
        <v>1.0131050770000001</v>
      </c>
      <c r="N1451" s="14">
        <f t="shared" ca="1" si="413"/>
        <v>1.0131050770000001</v>
      </c>
      <c r="O1451" s="27">
        <f t="shared" si="426"/>
        <v>0</v>
      </c>
      <c r="P1451" s="18">
        <f t="shared" ca="1" si="414"/>
        <v>1860.920934</v>
      </c>
      <c r="Q1451" s="3">
        <f t="shared" si="421"/>
        <v>0</v>
      </c>
      <c r="R1451" s="4" t="str">
        <f t="shared" si="422"/>
        <v>A+J=</v>
      </c>
      <c r="S1451" s="5">
        <f t="shared" si="423"/>
        <v>44089</v>
      </c>
      <c r="T1451" s="8">
        <f t="shared" si="424"/>
        <v>0</v>
      </c>
      <c r="U1451" s="7"/>
      <c r="V1451" s="7"/>
      <c r="W1451" s="7"/>
      <c r="X1451" s="8"/>
      <c r="Y1451" s="6"/>
      <c r="Z1451" s="7"/>
      <c r="AA1451" s="8"/>
      <c r="AB1451" s="8"/>
      <c r="AC1451" s="8"/>
      <c r="AD1451" s="7"/>
      <c r="AE1451" s="9"/>
      <c r="AF1451" s="7"/>
      <c r="AG1451" s="7"/>
      <c r="AH1451" s="6"/>
      <c r="AI1451" s="6"/>
      <c r="AJ1451" s="6"/>
      <c r="AK1451" s="6"/>
      <c r="AL1451" s="6"/>
      <c r="AM1451" s="6"/>
      <c r="AN1451" s="6"/>
      <c r="AO1451" s="6"/>
      <c r="AP1451" s="6"/>
      <c r="AQ1451" s="6"/>
      <c r="AR1451" s="6"/>
      <c r="AS1451" s="6"/>
      <c r="AT1451" s="6"/>
      <c r="AU1451" s="6"/>
      <c r="AV1451" s="6"/>
      <c r="AW1451" s="6"/>
      <c r="AX1451" s="6"/>
      <c r="AY1451" s="6"/>
      <c r="AZ1451" s="6"/>
      <c r="BA1451" s="6"/>
      <c r="BB1451" s="6"/>
      <c r="BC1451" s="6"/>
      <c r="BD1451" s="6"/>
      <c r="BE1451" s="6"/>
      <c r="BF1451" s="6"/>
      <c r="BG1451" s="6"/>
      <c r="BH1451" s="6"/>
      <c r="BI1451" s="6"/>
      <c r="BJ1451" s="6"/>
      <c r="BK1451" s="6"/>
      <c r="BL1451" s="6"/>
      <c r="BM1451" s="6"/>
      <c r="BN1451" s="6"/>
      <c r="BO1451" s="6"/>
      <c r="BP1451" s="6"/>
      <c r="BQ1451" s="6"/>
      <c r="BR1451" s="6"/>
      <c r="BS1451" s="6"/>
      <c r="BT1451" s="6"/>
      <c r="BU1451" s="6"/>
      <c r="BV1451" s="6"/>
      <c r="BW1451" s="6"/>
      <c r="BX1451" s="6"/>
      <c r="BY1451" s="6"/>
      <c r="BZ1451" s="6"/>
      <c r="CA1451" s="6"/>
      <c r="CB1451" s="6"/>
      <c r="CC1451" s="6"/>
      <c r="CD1451" s="6"/>
      <c r="CE1451" s="6"/>
      <c r="CF1451" s="6"/>
      <c r="CG1451" s="6"/>
      <c r="CH1451" s="6"/>
      <c r="CI1451" s="6"/>
      <c r="CJ1451" s="6"/>
      <c r="CK1451" s="6"/>
      <c r="CL1451" s="6"/>
      <c r="CM1451" s="6"/>
      <c r="CN1451" s="6"/>
      <c r="CO1451" s="6"/>
      <c r="CP1451" s="6"/>
      <c r="CQ1451" s="6"/>
      <c r="CR1451" s="6"/>
      <c r="CS1451" s="6"/>
      <c r="CT1451" s="6"/>
      <c r="CU1451" s="6"/>
      <c r="CV1451" s="6"/>
      <c r="CW1451" s="6"/>
      <c r="CX1451" s="6"/>
      <c r="CY1451" s="6"/>
      <c r="CZ1451" s="6"/>
      <c r="DA1451" s="6"/>
      <c r="DB1451" s="6"/>
      <c r="DC1451" s="6"/>
      <c r="DD1451" s="6"/>
      <c r="DE1451" s="6"/>
      <c r="DF1451" s="6"/>
      <c r="DG1451" s="6"/>
      <c r="DH1451" s="6"/>
      <c r="DI1451" s="6"/>
      <c r="DJ1451" s="6"/>
      <c r="DK1451" s="6"/>
      <c r="DL1451" s="6"/>
      <c r="DM1451" s="6"/>
      <c r="DN1451" s="6"/>
      <c r="DO1451" s="6"/>
      <c r="DP1451" s="6"/>
      <c r="DQ1451" s="6"/>
      <c r="DR1451" s="6"/>
      <c r="DS1451" s="6"/>
      <c r="DT1451" s="6"/>
      <c r="DU1451" s="6"/>
      <c r="DV1451" s="6"/>
      <c r="DW1451" s="6"/>
      <c r="DX1451" s="6"/>
      <c r="DY1451" s="6"/>
      <c r="DZ1451" s="6"/>
      <c r="EA1451" s="6"/>
      <c r="EB1451" s="6"/>
      <c r="EC1451" s="6"/>
      <c r="ED1451" s="6"/>
      <c r="EE1451" s="6"/>
      <c r="EF1451" s="6"/>
      <c r="EG1451" s="6"/>
      <c r="EH1451" s="6"/>
      <c r="EI1451" s="6"/>
      <c r="EJ1451" s="6"/>
      <c r="EK1451" s="6"/>
      <c r="EL1451" s="6"/>
      <c r="EM1451" s="6"/>
      <c r="EN1451" s="6"/>
      <c r="EO1451" s="6"/>
      <c r="EP1451" s="6"/>
      <c r="EQ1451" s="6"/>
      <c r="ER1451" s="6"/>
      <c r="ES1451" s="6"/>
      <c r="ET1451" s="6"/>
      <c r="EU1451" s="6"/>
      <c r="EV1451" s="6"/>
      <c r="EW1451" s="6"/>
      <c r="EX1451" s="6"/>
      <c r="EY1451" s="6"/>
      <c r="EZ1451" s="6"/>
      <c r="FA1451" s="6"/>
      <c r="FB1451" s="6"/>
      <c r="FC1451" s="6"/>
      <c r="FD1451" s="6"/>
      <c r="FE1451" s="6"/>
      <c r="FF1451" s="6"/>
      <c r="FG1451" s="6"/>
      <c r="FH1451" s="6"/>
      <c r="FI1451" s="6"/>
      <c r="FJ1451" s="6"/>
      <c r="FK1451" s="6"/>
      <c r="FL1451" s="6"/>
      <c r="FM1451" s="6"/>
      <c r="FN1451" s="6"/>
      <c r="FO1451" s="6"/>
      <c r="FP1451" s="6"/>
      <c r="FQ1451" s="6"/>
      <c r="FR1451" s="6"/>
      <c r="FS1451" s="6"/>
      <c r="FT1451" s="6"/>
      <c r="FU1451" s="6"/>
      <c r="FV1451" s="6"/>
      <c r="FW1451" s="6"/>
      <c r="FX1451" s="6"/>
      <c r="FY1451" s="6"/>
      <c r="FZ1451" s="6"/>
      <c r="GA1451" s="6"/>
      <c r="GB1451" s="6"/>
      <c r="GC1451" s="6"/>
      <c r="GD1451" s="6"/>
      <c r="GE1451" s="6"/>
      <c r="GF1451" s="6"/>
      <c r="GG1451" s="6"/>
      <c r="GH1451" s="6"/>
      <c r="GI1451" s="6"/>
      <c r="GJ1451" s="6"/>
      <c r="GK1451" s="6"/>
      <c r="GL1451" s="6"/>
      <c r="GM1451" s="6"/>
      <c r="GN1451" s="6"/>
      <c r="GO1451" s="6"/>
      <c r="GP1451" s="6"/>
      <c r="GQ1451" s="6"/>
      <c r="GR1451" s="6"/>
      <c r="GS1451" s="6"/>
      <c r="GT1451" s="6"/>
      <c r="GU1451" s="6"/>
      <c r="GV1451" s="6"/>
      <c r="GW1451" s="6"/>
      <c r="GX1451" s="6"/>
      <c r="GY1451" s="6"/>
      <c r="GZ1451" s="6"/>
    </row>
    <row r="1452" spans="1:208" x14ac:dyDescent="0.15">
      <c r="A1452" s="153">
        <f t="shared" si="415"/>
        <v>44068</v>
      </c>
      <c r="B1452" s="23" t="str">
        <f t="shared" ca="1" si="425"/>
        <v>n.d</v>
      </c>
      <c r="C1452" s="18">
        <f t="shared" si="416"/>
        <v>142000</v>
      </c>
      <c r="D1452" s="17">
        <f ca="1">IF(A1452&lt;$B$1,VLOOKUP(A1452,[1]DI!$A$4:$B$15000,2,FALSE),0)</f>
        <v>0</v>
      </c>
      <c r="E1452" s="18">
        <f t="shared" ca="1" si="410"/>
        <v>1</v>
      </c>
      <c r="F1452" s="18">
        <f ca="1">(TRUNC(PRODUCT($E$12:$E1451),16))</f>
        <v>1.19285434303586</v>
      </c>
      <c r="G1452" s="18">
        <f t="shared" ca="1" si="409"/>
        <v>1.19285434303586</v>
      </c>
      <c r="H1452" s="18">
        <f t="shared" ca="1" si="411"/>
        <v>1</v>
      </c>
      <c r="I1452" s="17">
        <f t="shared" si="417"/>
        <v>0.03</v>
      </c>
      <c r="J1452" s="5">
        <f t="shared" si="418"/>
        <v>43906</v>
      </c>
      <c r="K1452" s="2">
        <f t="shared" si="419"/>
        <v>112</v>
      </c>
      <c r="L1452" s="27">
        <f t="shared" si="420"/>
        <v>112</v>
      </c>
      <c r="M1452" s="14">
        <f t="shared" si="412"/>
        <v>1.013223918</v>
      </c>
      <c r="N1452" s="14">
        <f t="shared" ca="1" si="413"/>
        <v>1.013223918</v>
      </c>
      <c r="O1452" s="27">
        <f t="shared" si="426"/>
        <v>0</v>
      </c>
      <c r="P1452" s="18">
        <f t="shared" ca="1" si="414"/>
        <v>1877.7963560000001</v>
      </c>
      <c r="Q1452" s="3">
        <f t="shared" si="421"/>
        <v>0</v>
      </c>
      <c r="R1452" s="4" t="str">
        <f t="shared" si="422"/>
        <v>A+J=</v>
      </c>
      <c r="S1452" s="5">
        <f t="shared" si="423"/>
        <v>44089</v>
      </c>
      <c r="T1452" s="8">
        <f t="shared" si="424"/>
        <v>0</v>
      </c>
      <c r="U1452" s="7"/>
      <c r="V1452" s="7"/>
      <c r="W1452" s="7"/>
      <c r="X1452" s="8"/>
      <c r="Y1452" s="6"/>
      <c r="Z1452" s="7"/>
      <c r="AA1452" s="8"/>
      <c r="AB1452" s="8"/>
      <c r="AC1452" s="8"/>
      <c r="AD1452" s="7"/>
      <c r="AE1452" s="9"/>
      <c r="AF1452" s="7"/>
      <c r="AG1452" s="7"/>
      <c r="AH1452" s="6"/>
      <c r="AI1452" s="6"/>
      <c r="AJ1452" s="6"/>
      <c r="AK1452" s="6"/>
      <c r="AL1452" s="6"/>
      <c r="AM1452" s="6"/>
      <c r="AN1452" s="6"/>
      <c r="AO1452" s="6"/>
      <c r="AP1452" s="6"/>
      <c r="AQ1452" s="6"/>
      <c r="AR1452" s="6"/>
      <c r="AS1452" s="6"/>
      <c r="AT1452" s="6"/>
      <c r="AU1452" s="6"/>
      <c r="AV1452" s="6"/>
      <c r="AW1452" s="6"/>
      <c r="AX1452" s="6"/>
      <c r="AY1452" s="6"/>
      <c r="AZ1452" s="6"/>
      <c r="BA1452" s="6"/>
      <c r="BB1452" s="6"/>
      <c r="BC1452" s="6"/>
      <c r="BD1452" s="6"/>
      <c r="BE1452" s="6"/>
      <c r="BF1452" s="6"/>
      <c r="BG1452" s="6"/>
      <c r="BH1452" s="6"/>
      <c r="BI1452" s="6"/>
      <c r="BJ1452" s="6"/>
      <c r="BK1452" s="6"/>
      <c r="BL1452" s="6"/>
      <c r="BM1452" s="6"/>
      <c r="BN1452" s="6"/>
      <c r="BO1452" s="6"/>
      <c r="BP1452" s="6"/>
      <c r="BQ1452" s="6"/>
      <c r="BR1452" s="6"/>
      <c r="BS1452" s="6"/>
      <c r="BT1452" s="6"/>
      <c r="BU1452" s="6"/>
      <c r="BV1452" s="6"/>
      <c r="BW1452" s="6"/>
      <c r="BX1452" s="6"/>
      <c r="BY1452" s="6"/>
      <c r="BZ1452" s="6"/>
      <c r="CA1452" s="6"/>
      <c r="CB1452" s="6"/>
      <c r="CC1452" s="6"/>
      <c r="CD1452" s="6"/>
      <c r="CE1452" s="6"/>
      <c r="CF1452" s="6"/>
      <c r="CG1452" s="6"/>
      <c r="CH1452" s="6"/>
      <c r="CI1452" s="6"/>
      <c r="CJ1452" s="6"/>
      <c r="CK1452" s="6"/>
      <c r="CL1452" s="6"/>
      <c r="CM1452" s="6"/>
      <c r="CN1452" s="6"/>
      <c r="CO1452" s="6"/>
      <c r="CP1452" s="6"/>
      <c r="CQ1452" s="6"/>
      <c r="CR1452" s="6"/>
      <c r="CS1452" s="6"/>
      <c r="CT1452" s="6"/>
      <c r="CU1452" s="6"/>
      <c r="CV1452" s="6"/>
      <c r="CW1452" s="6"/>
      <c r="CX1452" s="6"/>
      <c r="CY1452" s="6"/>
      <c r="CZ1452" s="6"/>
      <c r="DA1452" s="6"/>
      <c r="DB1452" s="6"/>
      <c r="DC1452" s="6"/>
      <c r="DD1452" s="6"/>
      <c r="DE1452" s="6"/>
      <c r="DF1452" s="6"/>
      <c r="DG1452" s="6"/>
      <c r="DH1452" s="6"/>
      <c r="DI1452" s="6"/>
      <c r="DJ1452" s="6"/>
      <c r="DK1452" s="6"/>
      <c r="DL1452" s="6"/>
      <c r="DM1452" s="6"/>
      <c r="DN1452" s="6"/>
      <c r="DO1452" s="6"/>
      <c r="DP1452" s="6"/>
      <c r="DQ1452" s="6"/>
      <c r="DR1452" s="6"/>
      <c r="DS1452" s="6"/>
      <c r="DT1452" s="6"/>
      <c r="DU1452" s="6"/>
      <c r="DV1452" s="6"/>
      <c r="DW1452" s="6"/>
      <c r="DX1452" s="6"/>
      <c r="DY1452" s="6"/>
      <c r="DZ1452" s="6"/>
      <c r="EA1452" s="6"/>
      <c r="EB1452" s="6"/>
      <c r="EC1452" s="6"/>
      <c r="ED1452" s="6"/>
      <c r="EE1452" s="6"/>
      <c r="EF1452" s="6"/>
      <c r="EG1452" s="6"/>
      <c r="EH1452" s="6"/>
      <c r="EI1452" s="6"/>
      <c r="EJ1452" s="6"/>
      <c r="EK1452" s="6"/>
      <c r="EL1452" s="6"/>
      <c r="EM1452" s="6"/>
      <c r="EN1452" s="6"/>
      <c r="EO1452" s="6"/>
      <c r="EP1452" s="6"/>
      <c r="EQ1452" s="6"/>
      <c r="ER1452" s="6"/>
      <c r="ES1452" s="6"/>
      <c r="ET1452" s="6"/>
      <c r="EU1452" s="6"/>
      <c r="EV1452" s="6"/>
      <c r="EW1452" s="6"/>
      <c r="EX1452" s="6"/>
      <c r="EY1452" s="6"/>
      <c r="EZ1452" s="6"/>
      <c r="FA1452" s="6"/>
      <c r="FB1452" s="6"/>
      <c r="FC1452" s="6"/>
      <c r="FD1452" s="6"/>
      <c r="FE1452" s="6"/>
      <c r="FF1452" s="6"/>
      <c r="FG1452" s="6"/>
      <c r="FH1452" s="6"/>
      <c r="FI1452" s="6"/>
      <c r="FJ1452" s="6"/>
      <c r="FK1452" s="6"/>
      <c r="FL1452" s="6"/>
      <c r="FM1452" s="6"/>
      <c r="FN1452" s="6"/>
      <c r="FO1452" s="6"/>
      <c r="FP1452" s="6"/>
      <c r="FQ1452" s="6"/>
      <c r="FR1452" s="6"/>
      <c r="FS1452" s="6"/>
      <c r="FT1452" s="6"/>
      <c r="FU1452" s="6"/>
      <c r="FV1452" s="6"/>
      <c r="FW1452" s="6"/>
      <c r="FX1452" s="6"/>
      <c r="FY1452" s="6"/>
      <c r="FZ1452" s="6"/>
      <c r="GA1452" s="6"/>
      <c r="GB1452" s="6"/>
      <c r="GC1452" s="6"/>
      <c r="GD1452" s="6"/>
      <c r="GE1452" s="6"/>
      <c r="GF1452" s="6"/>
      <c r="GG1452" s="6"/>
      <c r="GH1452" s="6"/>
      <c r="GI1452" s="6"/>
      <c r="GJ1452" s="6"/>
      <c r="GK1452" s="6"/>
      <c r="GL1452" s="6"/>
      <c r="GM1452" s="6"/>
      <c r="GN1452" s="6"/>
      <c r="GO1452" s="6"/>
      <c r="GP1452" s="6"/>
      <c r="GQ1452" s="6"/>
      <c r="GR1452" s="6"/>
      <c r="GS1452" s="6"/>
      <c r="GT1452" s="6"/>
      <c r="GU1452" s="6"/>
      <c r="GV1452" s="6"/>
      <c r="GW1452" s="6"/>
      <c r="GX1452" s="6"/>
      <c r="GY1452" s="6"/>
      <c r="GZ1452" s="6"/>
    </row>
    <row r="1453" spans="1:208" x14ac:dyDescent="0.15">
      <c r="A1453" s="153">
        <f t="shared" si="415"/>
        <v>44069</v>
      </c>
      <c r="B1453" s="23" t="str">
        <f t="shared" ca="1" si="425"/>
        <v>n.d</v>
      </c>
      <c r="C1453" s="18">
        <f t="shared" si="416"/>
        <v>142000</v>
      </c>
      <c r="D1453" s="17">
        <f ca="1">IF(A1453&lt;$B$1,VLOOKUP(A1453,[1]DI!$A$4:$B$15000,2,FALSE),0)</f>
        <v>0</v>
      </c>
      <c r="E1453" s="18">
        <f t="shared" ca="1" si="410"/>
        <v>1</v>
      </c>
      <c r="F1453" s="18">
        <f ca="1">(TRUNC(PRODUCT($E$12:$E1452),16))</f>
        <v>1.19285434303586</v>
      </c>
      <c r="G1453" s="18">
        <f t="shared" ca="1" si="409"/>
        <v>1.19285434303586</v>
      </c>
      <c r="H1453" s="18">
        <f t="shared" ca="1" si="411"/>
        <v>1</v>
      </c>
      <c r="I1453" s="17">
        <f t="shared" si="417"/>
        <v>0.03</v>
      </c>
      <c r="J1453" s="5">
        <f t="shared" si="418"/>
        <v>43906</v>
      </c>
      <c r="K1453" s="2">
        <f t="shared" si="419"/>
        <v>113</v>
      </c>
      <c r="L1453" s="27">
        <f t="shared" si="420"/>
        <v>113</v>
      </c>
      <c r="M1453" s="14">
        <f t="shared" si="412"/>
        <v>1.013342773</v>
      </c>
      <c r="N1453" s="14">
        <f t="shared" ca="1" si="413"/>
        <v>1.013342773</v>
      </c>
      <c r="O1453" s="27">
        <f t="shared" si="426"/>
        <v>0</v>
      </c>
      <c r="P1453" s="18">
        <f t="shared" ca="1" si="414"/>
        <v>1894.6737659999999</v>
      </c>
      <c r="Q1453" s="3">
        <f t="shared" si="421"/>
        <v>0</v>
      </c>
      <c r="R1453" s="4" t="str">
        <f t="shared" si="422"/>
        <v>A+J=</v>
      </c>
      <c r="S1453" s="5">
        <f t="shared" si="423"/>
        <v>44089</v>
      </c>
      <c r="T1453" s="8">
        <f t="shared" si="424"/>
        <v>0</v>
      </c>
      <c r="U1453" s="7"/>
      <c r="V1453" s="7"/>
      <c r="W1453" s="7"/>
      <c r="X1453" s="8"/>
      <c r="Y1453" s="6"/>
      <c r="Z1453" s="7"/>
      <c r="AA1453" s="8"/>
      <c r="AB1453" s="8"/>
      <c r="AC1453" s="8"/>
      <c r="AD1453" s="7"/>
      <c r="AE1453" s="9"/>
      <c r="AF1453" s="7"/>
      <c r="AG1453" s="7"/>
      <c r="AH1453" s="6"/>
      <c r="AI1453" s="6"/>
      <c r="AJ1453" s="6"/>
      <c r="AK1453" s="6"/>
      <c r="AL1453" s="6"/>
      <c r="AM1453" s="6"/>
      <c r="AN1453" s="6"/>
      <c r="AO1453" s="6"/>
      <c r="AP1453" s="6"/>
      <c r="AQ1453" s="6"/>
      <c r="AR1453" s="6"/>
      <c r="AS1453" s="6"/>
      <c r="AT1453" s="6"/>
      <c r="AU1453" s="6"/>
      <c r="AV1453" s="6"/>
      <c r="AW1453" s="6"/>
      <c r="AX1453" s="6"/>
      <c r="AY1453" s="6"/>
      <c r="AZ1453" s="6"/>
      <c r="BA1453" s="6"/>
      <c r="BB1453" s="6"/>
      <c r="BC1453" s="6"/>
      <c r="BD1453" s="6"/>
      <c r="BE1453" s="6"/>
      <c r="BF1453" s="6"/>
      <c r="BG1453" s="6"/>
      <c r="BH1453" s="6"/>
      <c r="BI1453" s="6"/>
      <c r="BJ1453" s="6"/>
      <c r="BK1453" s="6"/>
      <c r="BL1453" s="6"/>
      <c r="BM1453" s="6"/>
      <c r="BN1453" s="6"/>
      <c r="BO1453" s="6"/>
      <c r="BP1453" s="6"/>
      <c r="BQ1453" s="6"/>
      <c r="BR1453" s="6"/>
      <c r="BS1453" s="6"/>
      <c r="BT1453" s="6"/>
      <c r="BU1453" s="6"/>
      <c r="BV1453" s="6"/>
      <c r="BW1453" s="6"/>
      <c r="BX1453" s="6"/>
      <c r="BY1453" s="6"/>
      <c r="BZ1453" s="6"/>
      <c r="CA1453" s="6"/>
      <c r="CB1453" s="6"/>
      <c r="CC1453" s="6"/>
      <c r="CD1453" s="6"/>
      <c r="CE1453" s="6"/>
      <c r="CF1453" s="6"/>
      <c r="CG1453" s="6"/>
      <c r="CH1453" s="6"/>
      <c r="CI1453" s="6"/>
      <c r="CJ1453" s="6"/>
      <c r="CK1453" s="6"/>
      <c r="CL1453" s="6"/>
      <c r="CM1453" s="6"/>
      <c r="CN1453" s="6"/>
      <c r="CO1453" s="6"/>
      <c r="CP1453" s="6"/>
      <c r="CQ1453" s="6"/>
      <c r="CR1453" s="6"/>
      <c r="CS1453" s="6"/>
      <c r="CT1453" s="6"/>
      <c r="CU1453" s="6"/>
      <c r="CV1453" s="6"/>
      <c r="CW1453" s="6"/>
      <c r="CX1453" s="6"/>
      <c r="CY1453" s="6"/>
      <c r="CZ1453" s="6"/>
      <c r="DA1453" s="6"/>
      <c r="DB1453" s="6"/>
      <c r="DC1453" s="6"/>
      <c r="DD1453" s="6"/>
      <c r="DE1453" s="6"/>
      <c r="DF1453" s="6"/>
      <c r="DG1453" s="6"/>
      <c r="DH1453" s="6"/>
      <c r="DI1453" s="6"/>
      <c r="DJ1453" s="6"/>
      <c r="DK1453" s="6"/>
      <c r="DL1453" s="6"/>
      <c r="DM1453" s="6"/>
      <c r="DN1453" s="6"/>
      <c r="DO1453" s="6"/>
      <c r="DP1453" s="6"/>
      <c r="DQ1453" s="6"/>
      <c r="DR1453" s="6"/>
      <c r="DS1453" s="6"/>
      <c r="DT1453" s="6"/>
      <c r="DU1453" s="6"/>
      <c r="DV1453" s="6"/>
      <c r="DW1453" s="6"/>
      <c r="DX1453" s="6"/>
      <c r="DY1453" s="6"/>
      <c r="DZ1453" s="6"/>
      <c r="EA1453" s="6"/>
      <c r="EB1453" s="6"/>
      <c r="EC1453" s="6"/>
      <c r="ED1453" s="6"/>
      <c r="EE1453" s="6"/>
      <c r="EF1453" s="6"/>
      <c r="EG1453" s="6"/>
      <c r="EH1453" s="6"/>
      <c r="EI1453" s="6"/>
      <c r="EJ1453" s="6"/>
      <c r="EK1453" s="6"/>
      <c r="EL1453" s="6"/>
      <c r="EM1453" s="6"/>
      <c r="EN1453" s="6"/>
      <c r="EO1453" s="6"/>
      <c r="EP1453" s="6"/>
      <c r="EQ1453" s="6"/>
      <c r="ER1453" s="6"/>
      <c r="ES1453" s="6"/>
      <c r="ET1453" s="6"/>
      <c r="EU1453" s="6"/>
      <c r="EV1453" s="6"/>
      <c r="EW1453" s="6"/>
      <c r="EX1453" s="6"/>
      <c r="EY1453" s="6"/>
      <c r="EZ1453" s="6"/>
      <c r="FA1453" s="6"/>
      <c r="FB1453" s="6"/>
      <c r="FC1453" s="6"/>
      <c r="FD1453" s="6"/>
      <c r="FE1453" s="6"/>
      <c r="FF1453" s="6"/>
      <c r="FG1453" s="6"/>
      <c r="FH1453" s="6"/>
      <c r="FI1453" s="6"/>
      <c r="FJ1453" s="6"/>
      <c r="FK1453" s="6"/>
      <c r="FL1453" s="6"/>
      <c r="FM1453" s="6"/>
      <c r="FN1453" s="6"/>
      <c r="FO1453" s="6"/>
      <c r="FP1453" s="6"/>
      <c r="FQ1453" s="6"/>
      <c r="FR1453" s="6"/>
      <c r="FS1453" s="6"/>
      <c r="FT1453" s="6"/>
      <c r="FU1453" s="6"/>
      <c r="FV1453" s="6"/>
      <c r="FW1453" s="6"/>
      <c r="FX1453" s="6"/>
      <c r="FY1453" s="6"/>
      <c r="FZ1453" s="6"/>
      <c r="GA1453" s="6"/>
      <c r="GB1453" s="6"/>
      <c r="GC1453" s="6"/>
      <c r="GD1453" s="6"/>
      <c r="GE1453" s="6"/>
      <c r="GF1453" s="6"/>
      <c r="GG1453" s="6"/>
      <c r="GH1453" s="6"/>
      <c r="GI1453" s="6"/>
      <c r="GJ1453" s="6"/>
      <c r="GK1453" s="6"/>
      <c r="GL1453" s="6"/>
      <c r="GM1453" s="6"/>
      <c r="GN1453" s="6"/>
      <c r="GO1453" s="6"/>
      <c r="GP1453" s="6"/>
      <c r="GQ1453" s="6"/>
      <c r="GR1453" s="6"/>
      <c r="GS1453" s="6"/>
      <c r="GT1453" s="6"/>
      <c r="GU1453" s="6"/>
      <c r="GV1453" s="6"/>
      <c r="GW1453" s="6"/>
      <c r="GX1453" s="6"/>
      <c r="GY1453" s="6"/>
      <c r="GZ1453" s="6"/>
    </row>
    <row r="1454" spans="1:208" x14ac:dyDescent="0.15">
      <c r="A1454" s="153">
        <f t="shared" si="415"/>
        <v>44070</v>
      </c>
      <c r="B1454" s="23" t="str">
        <f t="shared" ca="1" si="425"/>
        <v>n.d</v>
      </c>
      <c r="C1454" s="18">
        <f t="shared" si="416"/>
        <v>142000</v>
      </c>
      <c r="D1454" s="17">
        <f ca="1">IF(A1454&lt;$B$1,VLOOKUP(A1454,[1]DI!$A$4:$B$15000,2,FALSE),0)</f>
        <v>0</v>
      </c>
      <c r="E1454" s="18">
        <f t="shared" ca="1" si="410"/>
        <v>1</v>
      </c>
      <c r="F1454" s="18">
        <f ca="1">(TRUNC(PRODUCT($E$12:$E1453),16))</f>
        <v>1.19285434303586</v>
      </c>
      <c r="G1454" s="18">
        <f t="shared" ca="1" si="409"/>
        <v>1.19285434303586</v>
      </c>
      <c r="H1454" s="18">
        <f t="shared" ca="1" si="411"/>
        <v>1</v>
      </c>
      <c r="I1454" s="17">
        <f t="shared" si="417"/>
        <v>0.03</v>
      </c>
      <c r="J1454" s="5">
        <f t="shared" si="418"/>
        <v>43906</v>
      </c>
      <c r="K1454" s="2">
        <f t="shared" si="419"/>
        <v>114</v>
      </c>
      <c r="L1454" s="27">
        <f t="shared" si="420"/>
        <v>114</v>
      </c>
      <c r="M1454" s="14">
        <f t="shared" si="412"/>
        <v>1.013461642</v>
      </c>
      <c r="N1454" s="14">
        <f t="shared" ca="1" si="413"/>
        <v>1.013461642</v>
      </c>
      <c r="O1454" s="27">
        <f t="shared" si="426"/>
        <v>0</v>
      </c>
      <c r="P1454" s="18">
        <f t="shared" ca="1" si="414"/>
        <v>1911.5531639999999</v>
      </c>
      <c r="Q1454" s="3">
        <f t="shared" si="421"/>
        <v>0</v>
      </c>
      <c r="R1454" s="4" t="str">
        <f t="shared" si="422"/>
        <v>A+J=</v>
      </c>
      <c r="S1454" s="5">
        <f t="shared" si="423"/>
        <v>44089</v>
      </c>
      <c r="T1454" s="8">
        <f t="shared" si="424"/>
        <v>0</v>
      </c>
      <c r="U1454" s="7"/>
      <c r="V1454" s="7"/>
      <c r="W1454" s="7"/>
      <c r="X1454" s="8"/>
      <c r="Y1454" s="6"/>
      <c r="Z1454" s="7"/>
      <c r="AA1454" s="8"/>
      <c r="AB1454" s="8"/>
      <c r="AC1454" s="8"/>
      <c r="AD1454" s="7"/>
      <c r="AE1454" s="9"/>
      <c r="AF1454" s="7"/>
      <c r="AG1454" s="7"/>
      <c r="AH1454" s="6"/>
      <c r="AI1454" s="6"/>
      <c r="AJ1454" s="6"/>
      <c r="AK1454" s="6"/>
      <c r="AL1454" s="6"/>
      <c r="AM1454" s="6"/>
      <c r="AN1454" s="6"/>
      <c r="AO1454" s="6"/>
      <c r="AP1454" s="6"/>
      <c r="AQ1454" s="6"/>
      <c r="AR1454" s="6"/>
      <c r="AS1454" s="6"/>
      <c r="AT1454" s="6"/>
      <c r="AU1454" s="6"/>
      <c r="AV1454" s="6"/>
      <c r="AW1454" s="6"/>
      <c r="AX1454" s="6"/>
      <c r="AY1454" s="6"/>
      <c r="AZ1454" s="6"/>
      <c r="BA1454" s="6"/>
      <c r="BB1454" s="6"/>
      <c r="BC1454" s="6"/>
      <c r="BD1454" s="6"/>
      <c r="BE1454" s="6"/>
      <c r="BF1454" s="6"/>
      <c r="BG1454" s="6"/>
      <c r="BH1454" s="6"/>
      <c r="BI1454" s="6"/>
      <c r="BJ1454" s="6"/>
      <c r="BK1454" s="6"/>
      <c r="BL1454" s="6"/>
      <c r="BM1454" s="6"/>
      <c r="BN1454" s="6"/>
      <c r="BO1454" s="6"/>
      <c r="BP1454" s="6"/>
      <c r="BQ1454" s="6"/>
      <c r="BR1454" s="6"/>
      <c r="BS1454" s="6"/>
      <c r="BT1454" s="6"/>
      <c r="BU1454" s="6"/>
      <c r="BV1454" s="6"/>
      <c r="BW1454" s="6"/>
      <c r="BX1454" s="6"/>
      <c r="BY1454" s="6"/>
      <c r="BZ1454" s="6"/>
      <c r="CA1454" s="6"/>
      <c r="CB1454" s="6"/>
      <c r="CC1454" s="6"/>
      <c r="CD1454" s="6"/>
      <c r="CE1454" s="6"/>
      <c r="CF1454" s="6"/>
      <c r="CG1454" s="6"/>
      <c r="CH1454" s="6"/>
      <c r="CI1454" s="6"/>
      <c r="CJ1454" s="6"/>
      <c r="CK1454" s="6"/>
      <c r="CL1454" s="6"/>
      <c r="CM1454" s="6"/>
      <c r="CN1454" s="6"/>
      <c r="CO1454" s="6"/>
      <c r="CP1454" s="6"/>
      <c r="CQ1454" s="6"/>
      <c r="CR1454" s="6"/>
      <c r="CS1454" s="6"/>
      <c r="CT1454" s="6"/>
      <c r="CU1454" s="6"/>
      <c r="CV1454" s="6"/>
      <c r="CW1454" s="6"/>
      <c r="CX1454" s="6"/>
      <c r="CY1454" s="6"/>
      <c r="CZ1454" s="6"/>
      <c r="DA1454" s="6"/>
      <c r="DB1454" s="6"/>
      <c r="DC1454" s="6"/>
      <c r="DD1454" s="6"/>
      <c r="DE1454" s="6"/>
      <c r="DF1454" s="6"/>
      <c r="DG1454" s="6"/>
      <c r="DH1454" s="6"/>
      <c r="DI1454" s="6"/>
      <c r="DJ1454" s="6"/>
      <c r="DK1454" s="6"/>
      <c r="DL1454" s="6"/>
      <c r="DM1454" s="6"/>
      <c r="DN1454" s="6"/>
      <c r="DO1454" s="6"/>
      <c r="DP1454" s="6"/>
      <c r="DQ1454" s="6"/>
      <c r="DR1454" s="6"/>
      <c r="DS1454" s="6"/>
      <c r="DT1454" s="6"/>
      <c r="DU1454" s="6"/>
      <c r="DV1454" s="6"/>
      <c r="DW1454" s="6"/>
      <c r="DX1454" s="6"/>
      <c r="DY1454" s="6"/>
      <c r="DZ1454" s="6"/>
      <c r="EA1454" s="6"/>
      <c r="EB1454" s="6"/>
      <c r="EC1454" s="6"/>
      <c r="ED1454" s="6"/>
      <c r="EE1454" s="6"/>
      <c r="EF1454" s="6"/>
      <c r="EG1454" s="6"/>
      <c r="EH1454" s="6"/>
      <c r="EI1454" s="6"/>
      <c r="EJ1454" s="6"/>
      <c r="EK1454" s="6"/>
      <c r="EL1454" s="6"/>
      <c r="EM1454" s="6"/>
      <c r="EN1454" s="6"/>
      <c r="EO1454" s="6"/>
      <c r="EP1454" s="6"/>
      <c r="EQ1454" s="6"/>
      <c r="ER1454" s="6"/>
      <c r="ES1454" s="6"/>
      <c r="ET1454" s="6"/>
      <c r="EU1454" s="6"/>
      <c r="EV1454" s="6"/>
      <c r="EW1454" s="6"/>
      <c r="EX1454" s="6"/>
      <c r="EY1454" s="6"/>
      <c r="EZ1454" s="6"/>
      <c r="FA1454" s="6"/>
      <c r="FB1454" s="6"/>
      <c r="FC1454" s="6"/>
      <c r="FD1454" s="6"/>
      <c r="FE1454" s="6"/>
      <c r="FF1454" s="6"/>
      <c r="FG1454" s="6"/>
      <c r="FH1454" s="6"/>
      <c r="FI1454" s="6"/>
      <c r="FJ1454" s="6"/>
      <c r="FK1454" s="6"/>
      <c r="FL1454" s="6"/>
      <c r="FM1454" s="6"/>
      <c r="FN1454" s="6"/>
      <c r="FO1454" s="6"/>
      <c r="FP1454" s="6"/>
      <c r="FQ1454" s="6"/>
      <c r="FR1454" s="6"/>
      <c r="FS1454" s="6"/>
      <c r="FT1454" s="6"/>
      <c r="FU1454" s="6"/>
      <c r="FV1454" s="6"/>
      <c r="FW1454" s="6"/>
      <c r="FX1454" s="6"/>
      <c r="FY1454" s="6"/>
      <c r="FZ1454" s="6"/>
      <c r="GA1454" s="6"/>
      <c r="GB1454" s="6"/>
      <c r="GC1454" s="6"/>
      <c r="GD1454" s="6"/>
      <c r="GE1454" s="6"/>
      <c r="GF1454" s="6"/>
      <c r="GG1454" s="6"/>
      <c r="GH1454" s="6"/>
      <c r="GI1454" s="6"/>
      <c r="GJ1454" s="6"/>
      <c r="GK1454" s="6"/>
      <c r="GL1454" s="6"/>
      <c r="GM1454" s="6"/>
      <c r="GN1454" s="6"/>
      <c r="GO1454" s="6"/>
      <c r="GP1454" s="6"/>
      <c r="GQ1454" s="6"/>
      <c r="GR1454" s="6"/>
      <c r="GS1454" s="6"/>
      <c r="GT1454" s="6"/>
      <c r="GU1454" s="6"/>
      <c r="GV1454" s="6"/>
      <c r="GW1454" s="6"/>
      <c r="GX1454" s="6"/>
      <c r="GY1454" s="6"/>
      <c r="GZ1454" s="6"/>
    </row>
    <row r="1455" spans="1:208" x14ac:dyDescent="0.15">
      <c r="A1455" s="153">
        <f t="shared" si="415"/>
        <v>44071</v>
      </c>
      <c r="B1455" s="23" t="str">
        <f t="shared" ca="1" si="425"/>
        <v>n.d</v>
      </c>
      <c r="C1455" s="18">
        <f t="shared" si="416"/>
        <v>142000</v>
      </c>
      <c r="D1455" s="17">
        <f ca="1">IF(A1455&lt;$B$1,VLOOKUP(A1455,[1]DI!$A$4:$B$15000,2,FALSE),0)</f>
        <v>0</v>
      </c>
      <c r="E1455" s="18">
        <f t="shared" ca="1" si="410"/>
        <v>1</v>
      </c>
      <c r="F1455" s="18">
        <f ca="1">(TRUNC(PRODUCT($E$12:$E1454),16))</f>
        <v>1.19285434303586</v>
      </c>
      <c r="G1455" s="18">
        <f t="shared" ca="1" si="409"/>
        <v>1.19285434303586</v>
      </c>
      <c r="H1455" s="18">
        <f t="shared" ca="1" si="411"/>
        <v>1</v>
      </c>
      <c r="I1455" s="17">
        <f t="shared" si="417"/>
        <v>0.03</v>
      </c>
      <c r="J1455" s="5">
        <f t="shared" si="418"/>
        <v>43906</v>
      </c>
      <c r="K1455" s="2">
        <f t="shared" si="419"/>
        <v>115</v>
      </c>
      <c r="L1455" s="27">
        <f t="shared" si="420"/>
        <v>115</v>
      </c>
      <c r="M1455" s="14">
        <f t="shared" si="412"/>
        <v>1.0135805250000001</v>
      </c>
      <c r="N1455" s="14">
        <f t="shared" ca="1" si="413"/>
        <v>1.0135805250000001</v>
      </c>
      <c r="O1455" s="27">
        <f t="shared" si="426"/>
        <v>0</v>
      </c>
      <c r="P1455" s="18">
        <f t="shared" ca="1" si="414"/>
        <v>1928.4345499999999</v>
      </c>
      <c r="Q1455" s="3">
        <f t="shared" si="421"/>
        <v>0</v>
      </c>
      <c r="R1455" s="4" t="str">
        <f t="shared" si="422"/>
        <v>A+J=</v>
      </c>
      <c r="S1455" s="5">
        <f t="shared" si="423"/>
        <v>44089</v>
      </c>
      <c r="T1455" s="8">
        <f t="shared" si="424"/>
        <v>0</v>
      </c>
      <c r="U1455" s="7"/>
      <c r="V1455" s="7"/>
      <c r="W1455" s="7"/>
      <c r="X1455" s="8"/>
      <c r="Y1455" s="6"/>
      <c r="Z1455" s="7"/>
      <c r="AA1455" s="8"/>
      <c r="AB1455" s="8"/>
      <c r="AC1455" s="8"/>
      <c r="AD1455" s="7"/>
      <c r="AE1455" s="9"/>
      <c r="AF1455" s="7"/>
      <c r="AG1455" s="7"/>
      <c r="AH1455" s="6"/>
      <c r="AI1455" s="6"/>
      <c r="AJ1455" s="6"/>
      <c r="AK1455" s="6"/>
      <c r="AL1455" s="6"/>
      <c r="AM1455" s="6"/>
      <c r="AN1455" s="6"/>
      <c r="AO1455" s="6"/>
      <c r="AP1455" s="6"/>
      <c r="AQ1455" s="6"/>
      <c r="AR1455" s="6"/>
      <c r="AS1455" s="6"/>
      <c r="AT1455" s="6"/>
      <c r="AU1455" s="6"/>
      <c r="AV1455" s="6"/>
      <c r="AW1455" s="6"/>
      <c r="AX1455" s="6"/>
      <c r="AY1455" s="6"/>
      <c r="AZ1455" s="6"/>
      <c r="BA1455" s="6"/>
      <c r="BB1455" s="6"/>
      <c r="BC1455" s="6"/>
      <c r="BD1455" s="6"/>
      <c r="BE1455" s="6"/>
      <c r="BF1455" s="6"/>
      <c r="BG1455" s="6"/>
      <c r="BH1455" s="6"/>
      <c r="BI1455" s="6"/>
      <c r="BJ1455" s="6"/>
      <c r="BK1455" s="6"/>
      <c r="BL1455" s="6"/>
      <c r="BM1455" s="6"/>
      <c r="BN1455" s="6"/>
      <c r="BO1455" s="6"/>
      <c r="BP1455" s="6"/>
      <c r="BQ1455" s="6"/>
      <c r="BR1455" s="6"/>
      <c r="BS1455" s="6"/>
      <c r="BT1455" s="6"/>
      <c r="BU1455" s="6"/>
      <c r="BV1455" s="6"/>
      <c r="BW1455" s="6"/>
      <c r="BX1455" s="6"/>
      <c r="BY1455" s="6"/>
      <c r="BZ1455" s="6"/>
      <c r="CA1455" s="6"/>
      <c r="CB1455" s="6"/>
      <c r="CC1455" s="6"/>
      <c r="CD1455" s="6"/>
      <c r="CE1455" s="6"/>
      <c r="CF1455" s="6"/>
      <c r="CG1455" s="6"/>
      <c r="CH1455" s="6"/>
      <c r="CI1455" s="6"/>
      <c r="CJ1455" s="6"/>
      <c r="CK1455" s="6"/>
      <c r="CL1455" s="6"/>
      <c r="CM1455" s="6"/>
      <c r="CN1455" s="6"/>
      <c r="CO1455" s="6"/>
      <c r="CP1455" s="6"/>
      <c r="CQ1455" s="6"/>
      <c r="CR1455" s="6"/>
      <c r="CS1455" s="6"/>
      <c r="CT1455" s="6"/>
      <c r="CU1455" s="6"/>
      <c r="CV1455" s="6"/>
      <c r="CW1455" s="6"/>
      <c r="CX1455" s="6"/>
      <c r="CY1455" s="6"/>
      <c r="CZ1455" s="6"/>
      <c r="DA1455" s="6"/>
      <c r="DB1455" s="6"/>
      <c r="DC1455" s="6"/>
      <c r="DD1455" s="6"/>
      <c r="DE1455" s="6"/>
      <c r="DF1455" s="6"/>
      <c r="DG1455" s="6"/>
      <c r="DH1455" s="6"/>
      <c r="DI1455" s="6"/>
      <c r="DJ1455" s="6"/>
      <c r="DK1455" s="6"/>
      <c r="DL1455" s="6"/>
      <c r="DM1455" s="6"/>
      <c r="DN1455" s="6"/>
      <c r="DO1455" s="6"/>
      <c r="DP1455" s="6"/>
      <c r="DQ1455" s="6"/>
      <c r="DR1455" s="6"/>
      <c r="DS1455" s="6"/>
      <c r="DT1455" s="6"/>
      <c r="DU1455" s="6"/>
      <c r="DV1455" s="6"/>
      <c r="DW1455" s="6"/>
      <c r="DX1455" s="6"/>
      <c r="DY1455" s="6"/>
      <c r="DZ1455" s="6"/>
      <c r="EA1455" s="6"/>
      <c r="EB1455" s="6"/>
      <c r="EC1455" s="6"/>
      <c r="ED1455" s="6"/>
      <c r="EE1455" s="6"/>
      <c r="EF1455" s="6"/>
      <c r="EG1455" s="6"/>
      <c r="EH1455" s="6"/>
      <c r="EI1455" s="6"/>
      <c r="EJ1455" s="6"/>
      <c r="EK1455" s="6"/>
      <c r="EL1455" s="6"/>
      <c r="EM1455" s="6"/>
      <c r="EN1455" s="6"/>
      <c r="EO1455" s="6"/>
      <c r="EP1455" s="6"/>
      <c r="EQ1455" s="6"/>
      <c r="ER1455" s="6"/>
      <c r="ES1455" s="6"/>
      <c r="ET1455" s="6"/>
      <c r="EU1455" s="6"/>
      <c r="EV1455" s="6"/>
      <c r="EW1455" s="6"/>
      <c r="EX1455" s="6"/>
      <c r="EY1455" s="6"/>
      <c r="EZ1455" s="6"/>
      <c r="FA1455" s="6"/>
      <c r="FB1455" s="6"/>
      <c r="FC1455" s="6"/>
      <c r="FD1455" s="6"/>
      <c r="FE1455" s="6"/>
      <c r="FF1455" s="6"/>
      <c r="FG1455" s="6"/>
      <c r="FH1455" s="6"/>
      <c r="FI1455" s="6"/>
      <c r="FJ1455" s="6"/>
      <c r="FK1455" s="6"/>
      <c r="FL1455" s="6"/>
      <c r="FM1455" s="6"/>
      <c r="FN1455" s="6"/>
      <c r="FO1455" s="6"/>
      <c r="FP1455" s="6"/>
      <c r="FQ1455" s="6"/>
      <c r="FR1455" s="6"/>
      <c r="FS1455" s="6"/>
      <c r="FT1455" s="6"/>
      <c r="FU1455" s="6"/>
      <c r="FV1455" s="6"/>
      <c r="FW1455" s="6"/>
      <c r="FX1455" s="6"/>
      <c r="FY1455" s="6"/>
      <c r="FZ1455" s="6"/>
      <c r="GA1455" s="6"/>
      <c r="GB1455" s="6"/>
      <c r="GC1455" s="6"/>
      <c r="GD1455" s="6"/>
      <c r="GE1455" s="6"/>
      <c r="GF1455" s="6"/>
      <c r="GG1455" s="6"/>
      <c r="GH1455" s="6"/>
      <c r="GI1455" s="6"/>
      <c r="GJ1455" s="6"/>
      <c r="GK1455" s="6"/>
      <c r="GL1455" s="6"/>
      <c r="GM1455" s="6"/>
      <c r="GN1455" s="6"/>
      <c r="GO1455" s="6"/>
      <c r="GP1455" s="6"/>
      <c r="GQ1455" s="6"/>
      <c r="GR1455" s="6"/>
      <c r="GS1455" s="6"/>
      <c r="GT1455" s="6"/>
      <c r="GU1455" s="6"/>
      <c r="GV1455" s="6"/>
      <c r="GW1455" s="6"/>
      <c r="GX1455" s="6"/>
      <c r="GY1455" s="6"/>
      <c r="GZ1455" s="6"/>
    </row>
    <row r="1456" spans="1:208" x14ac:dyDescent="0.15">
      <c r="A1456" s="153">
        <f t="shared" si="415"/>
        <v>44072</v>
      </c>
      <c r="B1456" s="23" t="str">
        <f t="shared" ca="1" si="425"/>
        <v>n.d</v>
      </c>
      <c r="C1456" s="18">
        <f t="shared" si="416"/>
        <v>142000</v>
      </c>
      <c r="D1456" s="17">
        <f ca="1">IF(A1456&lt;$B$1,VLOOKUP(A1456,[1]DI!$A$4:$B$15000,2,FALSE),0)</f>
        <v>0</v>
      </c>
      <c r="E1456" s="18">
        <f t="shared" ca="1" si="410"/>
        <v>1</v>
      </c>
      <c r="F1456" s="18">
        <f ca="1">(TRUNC(PRODUCT($E$12:$E1455),16))</f>
        <v>1.19285434303586</v>
      </c>
      <c r="G1456" s="18">
        <f t="shared" ref="G1456:G1473" ca="1" si="427">IF(O1455&gt;0,F1455,G1455)</f>
        <v>1.19285434303586</v>
      </c>
      <c r="H1456" s="18">
        <f t="shared" ca="1" si="411"/>
        <v>1</v>
      </c>
      <c r="I1456" s="17">
        <f t="shared" si="417"/>
        <v>0.03</v>
      </c>
      <c r="J1456" s="5">
        <f t="shared" si="418"/>
        <v>43906</v>
      </c>
      <c r="K1456" s="2">
        <f t="shared" si="419"/>
        <v>115</v>
      </c>
      <c r="L1456" s="27">
        <f t="shared" si="420"/>
        <v>116</v>
      </c>
      <c r="M1456" s="14">
        <f t="shared" si="412"/>
        <v>1.013699422</v>
      </c>
      <c r="N1456" s="14">
        <f t="shared" ca="1" si="413"/>
        <v>1.013699422</v>
      </c>
      <c r="O1456" s="27">
        <f t="shared" si="426"/>
        <v>0</v>
      </c>
      <c r="P1456" s="18">
        <f t="shared" ca="1" si="414"/>
        <v>1945.3179239900001</v>
      </c>
      <c r="Q1456" s="3">
        <f t="shared" si="421"/>
        <v>0</v>
      </c>
      <c r="R1456" s="4" t="str">
        <f t="shared" si="422"/>
        <v>A+J=</v>
      </c>
      <c r="S1456" s="5">
        <f t="shared" si="423"/>
        <v>44089</v>
      </c>
      <c r="T1456" s="8">
        <f t="shared" si="424"/>
        <v>0</v>
      </c>
      <c r="U1456" s="7"/>
      <c r="V1456" s="7"/>
      <c r="W1456" s="7"/>
      <c r="X1456" s="8"/>
      <c r="Y1456" s="6"/>
      <c r="Z1456" s="7"/>
      <c r="AA1456" s="8"/>
      <c r="AB1456" s="8"/>
      <c r="AC1456" s="8"/>
      <c r="AD1456" s="7"/>
      <c r="AE1456" s="9"/>
      <c r="AF1456" s="7"/>
      <c r="AG1456" s="7"/>
      <c r="AH1456" s="6"/>
      <c r="AI1456" s="6"/>
      <c r="AJ1456" s="6"/>
      <c r="AK1456" s="6"/>
      <c r="AL1456" s="6"/>
      <c r="AM1456" s="6"/>
      <c r="AN1456" s="6"/>
      <c r="AO1456" s="6"/>
      <c r="AP1456" s="6"/>
      <c r="AQ1456" s="6"/>
      <c r="AR1456" s="6"/>
      <c r="AS1456" s="6"/>
      <c r="AT1456" s="6"/>
      <c r="AU1456" s="6"/>
      <c r="AV1456" s="6"/>
      <c r="AW1456" s="6"/>
      <c r="AX1456" s="6"/>
      <c r="AY1456" s="6"/>
      <c r="AZ1456" s="6"/>
      <c r="BA1456" s="6"/>
      <c r="BB1456" s="6"/>
      <c r="BC1456" s="6"/>
      <c r="BD1456" s="6"/>
      <c r="BE1456" s="6"/>
      <c r="BF1456" s="6"/>
      <c r="BG1456" s="6"/>
      <c r="BH1456" s="6"/>
      <c r="BI1456" s="6"/>
      <c r="BJ1456" s="6"/>
      <c r="BK1456" s="6"/>
      <c r="BL1456" s="6"/>
      <c r="BM1456" s="6"/>
      <c r="BN1456" s="6"/>
      <c r="BO1456" s="6"/>
      <c r="BP1456" s="6"/>
      <c r="BQ1456" s="6"/>
      <c r="BR1456" s="6"/>
      <c r="BS1456" s="6"/>
      <c r="BT1456" s="6"/>
      <c r="BU1456" s="6"/>
      <c r="BV1456" s="6"/>
      <c r="BW1456" s="6"/>
      <c r="BX1456" s="6"/>
      <c r="BY1456" s="6"/>
      <c r="BZ1456" s="6"/>
      <c r="CA1456" s="6"/>
      <c r="CB1456" s="6"/>
      <c r="CC1456" s="6"/>
      <c r="CD1456" s="6"/>
      <c r="CE1456" s="6"/>
      <c r="CF1456" s="6"/>
      <c r="CG1456" s="6"/>
      <c r="CH1456" s="6"/>
      <c r="CI1456" s="6"/>
      <c r="CJ1456" s="6"/>
      <c r="CK1456" s="6"/>
      <c r="CL1456" s="6"/>
      <c r="CM1456" s="6"/>
      <c r="CN1456" s="6"/>
      <c r="CO1456" s="6"/>
      <c r="CP1456" s="6"/>
      <c r="CQ1456" s="6"/>
      <c r="CR1456" s="6"/>
      <c r="CS1456" s="6"/>
      <c r="CT1456" s="6"/>
      <c r="CU1456" s="6"/>
      <c r="CV1456" s="6"/>
      <c r="CW1456" s="6"/>
      <c r="CX1456" s="6"/>
      <c r="CY1456" s="6"/>
      <c r="CZ1456" s="6"/>
      <c r="DA1456" s="6"/>
      <c r="DB1456" s="6"/>
      <c r="DC1456" s="6"/>
      <c r="DD1456" s="6"/>
      <c r="DE1456" s="6"/>
      <c r="DF1456" s="6"/>
      <c r="DG1456" s="6"/>
      <c r="DH1456" s="6"/>
      <c r="DI1456" s="6"/>
      <c r="DJ1456" s="6"/>
      <c r="DK1456" s="6"/>
      <c r="DL1456" s="6"/>
      <c r="DM1456" s="6"/>
      <c r="DN1456" s="6"/>
      <c r="DO1456" s="6"/>
      <c r="DP1456" s="6"/>
      <c r="DQ1456" s="6"/>
      <c r="DR1456" s="6"/>
      <c r="DS1456" s="6"/>
      <c r="DT1456" s="6"/>
      <c r="DU1456" s="6"/>
      <c r="DV1456" s="6"/>
      <c r="DW1456" s="6"/>
      <c r="DX1456" s="6"/>
      <c r="DY1456" s="6"/>
      <c r="DZ1456" s="6"/>
      <c r="EA1456" s="6"/>
      <c r="EB1456" s="6"/>
      <c r="EC1456" s="6"/>
      <c r="ED1456" s="6"/>
      <c r="EE1456" s="6"/>
      <c r="EF1456" s="6"/>
      <c r="EG1456" s="6"/>
      <c r="EH1456" s="6"/>
      <c r="EI1456" s="6"/>
      <c r="EJ1456" s="6"/>
      <c r="EK1456" s="6"/>
      <c r="EL1456" s="6"/>
      <c r="EM1456" s="6"/>
      <c r="EN1456" s="6"/>
      <c r="EO1456" s="6"/>
      <c r="EP1456" s="6"/>
      <c r="EQ1456" s="6"/>
      <c r="ER1456" s="6"/>
      <c r="ES1456" s="6"/>
      <c r="ET1456" s="6"/>
      <c r="EU1456" s="6"/>
      <c r="EV1456" s="6"/>
      <c r="EW1456" s="6"/>
      <c r="EX1456" s="6"/>
      <c r="EY1456" s="6"/>
      <c r="EZ1456" s="6"/>
      <c r="FA1456" s="6"/>
      <c r="FB1456" s="6"/>
      <c r="FC1456" s="6"/>
      <c r="FD1456" s="6"/>
      <c r="FE1456" s="6"/>
      <c r="FF1456" s="6"/>
      <c r="FG1456" s="6"/>
      <c r="FH1456" s="6"/>
      <c r="FI1456" s="6"/>
      <c r="FJ1456" s="6"/>
      <c r="FK1456" s="6"/>
      <c r="FL1456" s="6"/>
      <c r="FM1456" s="6"/>
      <c r="FN1456" s="6"/>
      <c r="FO1456" s="6"/>
      <c r="FP1456" s="6"/>
      <c r="FQ1456" s="6"/>
      <c r="FR1456" s="6"/>
      <c r="FS1456" s="6"/>
      <c r="FT1456" s="6"/>
      <c r="FU1456" s="6"/>
      <c r="FV1456" s="6"/>
      <c r="FW1456" s="6"/>
      <c r="FX1456" s="6"/>
      <c r="FY1456" s="6"/>
      <c r="FZ1456" s="6"/>
      <c r="GA1456" s="6"/>
      <c r="GB1456" s="6"/>
      <c r="GC1456" s="6"/>
      <c r="GD1456" s="6"/>
      <c r="GE1456" s="6"/>
      <c r="GF1456" s="6"/>
      <c r="GG1456" s="6"/>
      <c r="GH1456" s="6"/>
      <c r="GI1456" s="6"/>
      <c r="GJ1456" s="6"/>
      <c r="GK1456" s="6"/>
      <c r="GL1456" s="6"/>
      <c r="GM1456" s="6"/>
      <c r="GN1456" s="6"/>
      <c r="GO1456" s="6"/>
      <c r="GP1456" s="6"/>
      <c r="GQ1456" s="6"/>
      <c r="GR1456" s="6"/>
      <c r="GS1456" s="6"/>
      <c r="GT1456" s="6"/>
      <c r="GU1456" s="6"/>
      <c r="GV1456" s="6"/>
      <c r="GW1456" s="6"/>
      <c r="GX1456" s="6"/>
      <c r="GY1456" s="6"/>
      <c r="GZ1456" s="6"/>
    </row>
    <row r="1457" spans="1:208" x14ac:dyDescent="0.15">
      <c r="A1457" s="153">
        <f t="shared" si="415"/>
        <v>44073</v>
      </c>
      <c r="B1457" s="23" t="str">
        <f t="shared" ca="1" si="425"/>
        <v>n.d</v>
      </c>
      <c r="C1457" s="18">
        <f t="shared" si="416"/>
        <v>142000</v>
      </c>
      <c r="D1457" s="17">
        <f ca="1">IF(A1457&lt;$B$1,VLOOKUP(A1457,[1]DI!$A$4:$B$15000,2,FALSE),0)</f>
        <v>0</v>
      </c>
      <c r="E1457" s="18">
        <f t="shared" ca="1" si="410"/>
        <v>1</v>
      </c>
      <c r="F1457" s="18">
        <f ca="1">(TRUNC(PRODUCT($E$12:$E1456),16))</f>
        <v>1.19285434303586</v>
      </c>
      <c r="G1457" s="18">
        <f t="shared" ca="1" si="427"/>
        <v>1.19285434303586</v>
      </c>
      <c r="H1457" s="18">
        <f t="shared" ca="1" si="411"/>
        <v>1</v>
      </c>
      <c r="I1457" s="17">
        <f t="shared" si="417"/>
        <v>0.03</v>
      </c>
      <c r="J1457" s="5">
        <f t="shared" si="418"/>
        <v>43906</v>
      </c>
      <c r="K1457" s="2">
        <f t="shared" si="419"/>
        <v>115</v>
      </c>
      <c r="L1457" s="27">
        <f t="shared" si="420"/>
        <v>116</v>
      </c>
      <c r="M1457" s="14">
        <f t="shared" si="412"/>
        <v>1.013699422</v>
      </c>
      <c r="N1457" s="14">
        <f t="shared" ca="1" si="413"/>
        <v>1.013699422</v>
      </c>
      <c r="O1457" s="27">
        <f t="shared" si="426"/>
        <v>0</v>
      </c>
      <c r="P1457" s="18">
        <f t="shared" ca="1" si="414"/>
        <v>1945.3179239900001</v>
      </c>
      <c r="Q1457" s="3">
        <f t="shared" si="421"/>
        <v>0</v>
      </c>
      <c r="R1457" s="4" t="str">
        <f t="shared" si="422"/>
        <v>A+J=</v>
      </c>
      <c r="S1457" s="5">
        <f t="shared" si="423"/>
        <v>44089</v>
      </c>
      <c r="T1457" s="8">
        <f t="shared" si="424"/>
        <v>0</v>
      </c>
      <c r="U1457" s="7"/>
      <c r="V1457" s="7"/>
      <c r="W1457" s="7"/>
      <c r="X1457" s="8"/>
      <c r="Y1457" s="6"/>
      <c r="Z1457" s="7"/>
      <c r="AA1457" s="8"/>
      <c r="AB1457" s="8"/>
      <c r="AC1457" s="8"/>
      <c r="AD1457" s="7"/>
      <c r="AE1457" s="9"/>
      <c r="AF1457" s="7"/>
      <c r="AG1457" s="7"/>
      <c r="AH1457" s="6"/>
      <c r="AI1457" s="6"/>
      <c r="AJ1457" s="6"/>
      <c r="AK1457" s="6"/>
      <c r="AL1457" s="6"/>
      <c r="AM1457" s="6"/>
      <c r="AN1457" s="6"/>
      <c r="AO1457" s="6"/>
      <c r="AP1457" s="6"/>
      <c r="AQ1457" s="6"/>
      <c r="AR1457" s="6"/>
      <c r="AS1457" s="6"/>
      <c r="AT1457" s="6"/>
      <c r="AU1457" s="6"/>
      <c r="AV1457" s="6"/>
      <c r="AW1457" s="6"/>
      <c r="AX1457" s="6"/>
      <c r="AY1457" s="6"/>
      <c r="AZ1457" s="6"/>
      <c r="BA1457" s="6"/>
      <c r="BB1457" s="6"/>
      <c r="BC1457" s="6"/>
      <c r="BD1457" s="6"/>
      <c r="BE1457" s="6"/>
      <c r="BF1457" s="6"/>
      <c r="BG1457" s="6"/>
      <c r="BH1457" s="6"/>
      <c r="BI1457" s="6"/>
      <c r="BJ1457" s="6"/>
      <c r="BK1457" s="6"/>
      <c r="BL1457" s="6"/>
      <c r="BM1457" s="6"/>
      <c r="BN1457" s="6"/>
      <c r="BO1457" s="6"/>
      <c r="BP1457" s="6"/>
      <c r="BQ1457" s="6"/>
      <c r="BR1457" s="6"/>
      <c r="BS1457" s="6"/>
      <c r="BT1457" s="6"/>
      <c r="BU1457" s="6"/>
      <c r="BV1457" s="6"/>
      <c r="BW1457" s="6"/>
      <c r="BX1457" s="6"/>
      <c r="BY1457" s="6"/>
      <c r="BZ1457" s="6"/>
      <c r="CA1457" s="6"/>
      <c r="CB1457" s="6"/>
      <c r="CC1457" s="6"/>
      <c r="CD1457" s="6"/>
      <c r="CE1457" s="6"/>
      <c r="CF1457" s="6"/>
      <c r="CG1457" s="6"/>
      <c r="CH1457" s="6"/>
      <c r="CI1457" s="6"/>
      <c r="CJ1457" s="6"/>
      <c r="CK1457" s="6"/>
      <c r="CL1457" s="6"/>
      <c r="CM1457" s="6"/>
      <c r="CN1457" s="6"/>
      <c r="CO1457" s="6"/>
      <c r="CP1457" s="6"/>
      <c r="CQ1457" s="6"/>
      <c r="CR1457" s="6"/>
      <c r="CS1457" s="6"/>
      <c r="CT1457" s="6"/>
      <c r="CU1457" s="6"/>
      <c r="CV1457" s="6"/>
      <c r="CW1457" s="6"/>
      <c r="CX1457" s="6"/>
      <c r="CY1457" s="6"/>
      <c r="CZ1457" s="6"/>
      <c r="DA1457" s="6"/>
      <c r="DB1457" s="6"/>
      <c r="DC1457" s="6"/>
      <c r="DD1457" s="6"/>
      <c r="DE1457" s="6"/>
      <c r="DF1457" s="6"/>
      <c r="DG1457" s="6"/>
      <c r="DH1457" s="6"/>
      <c r="DI1457" s="6"/>
      <c r="DJ1457" s="6"/>
      <c r="DK1457" s="6"/>
      <c r="DL1457" s="6"/>
      <c r="DM1457" s="6"/>
      <c r="DN1457" s="6"/>
      <c r="DO1457" s="6"/>
      <c r="DP1457" s="6"/>
      <c r="DQ1457" s="6"/>
      <c r="DR1457" s="6"/>
      <c r="DS1457" s="6"/>
      <c r="DT1457" s="6"/>
      <c r="DU1457" s="6"/>
      <c r="DV1457" s="6"/>
      <c r="DW1457" s="6"/>
      <c r="DX1457" s="6"/>
      <c r="DY1457" s="6"/>
      <c r="DZ1457" s="6"/>
      <c r="EA1457" s="6"/>
      <c r="EB1457" s="6"/>
      <c r="EC1457" s="6"/>
      <c r="ED1457" s="6"/>
      <c r="EE1457" s="6"/>
      <c r="EF1457" s="6"/>
      <c r="EG1457" s="6"/>
      <c r="EH1457" s="6"/>
      <c r="EI1457" s="6"/>
      <c r="EJ1457" s="6"/>
      <c r="EK1457" s="6"/>
      <c r="EL1457" s="6"/>
      <c r="EM1457" s="6"/>
      <c r="EN1457" s="6"/>
      <c r="EO1457" s="6"/>
      <c r="EP1457" s="6"/>
      <c r="EQ1457" s="6"/>
      <c r="ER1457" s="6"/>
      <c r="ES1457" s="6"/>
      <c r="ET1457" s="6"/>
      <c r="EU1457" s="6"/>
      <c r="EV1457" s="6"/>
      <c r="EW1457" s="6"/>
      <c r="EX1457" s="6"/>
      <c r="EY1457" s="6"/>
      <c r="EZ1457" s="6"/>
      <c r="FA1457" s="6"/>
      <c r="FB1457" s="6"/>
      <c r="FC1457" s="6"/>
      <c r="FD1457" s="6"/>
      <c r="FE1457" s="6"/>
      <c r="FF1457" s="6"/>
      <c r="FG1457" s="6"/>
      <c r="FH1457" s="6"/>
      <c r="FI1457" s="6"/>
      <c r="FJ1457" s="6"/>
      <c r="FK1457" s="6"/>
      <c r="FL1457" s="6"/>
      <c r="FM1457" s="6"/>
      <c r="FN1457" s="6"/>
      <c r="FO1457" s="6"/>
      <c r="FP1457" s="6"/>
      <c r="FQ1457" s="6"/>
      <c r="FR1457" s="6"/>
      <c r="FS1457" s="6"/>
      <c r="FT1457" s="6"/>
      <c r="FU1457" s="6"/>
      <c r="FV1457" s="6"/>
      <c r="FW1457" s="6"/>
      <c r="FX1457" s="6"/>
      <c r="FY1457" s="6"/>
      <c r="FZ1457" s="6"/>
      <c r="GA1457" s="6"/>
      <c r="GB1457" s="6"/>
      <c r="GC1457" s="6"/>
      <c r="GD1457" s="6"/>
      <c r="GE1457" s="6"/>
      <c r="GF1457" s="6"/>
      <c r="GG1457" s="6"/>
      <c r="GH1457" s="6"/>
      <c r="GI1457" s="6"/>
      <c r="GJ1457" s="6"/>
      <c r="GK1457" s="6"/>
      <c r="GL1457" s="6"/>
      <c r="GM1457" s="6"/>
      <c r="GN1457" s="6"/>
      <c r="GO1457" s="6"/>
      <c r="GP1457" s="6"/>
      <c r="GQ1457" s="6"/>
      <c r="GR1457" s="6"/>
      <c r="GS1457" s="6"/>
      <c r="GT1457" s="6"/>
      <c r="GU1457" s="6"/>
      <c r="GV1457" s="6"/>
      <c r="GW1457" s="6"/>
      <c r="GX1457" s="6"/>
      <c r="GY1457" s="6"/>
      <c r="GZ1457" s="6"/>
    </row>
    <row r="1458" spans="1:208" x14ac:dyDescent="0.15">
      <c r="A1458" s="153">
        <f t="shared" si="415"/>
        <v>44074</v>
      </c>
      <c r="B1458" s="23" t="str">
        <f t="shared" ca="1" si="425"/>
        <v>n.d</v>
      </c>
      <c r="C1458" s="18">
        <f t="shared" si="416"/>
        <v>142000</v>
      </c>
      <c r="D1458" s="17">
        <f ca="1">IF(A1458&lt;$B$1,VLOOKUP(A1458,[1]DI!$A$4:$B$15000,2,FALSE),0)</f>
        <v>0</v>
      </c>
      <c r="E1458" s="18">
        <f t="shared" ca="1" si="410"/>
        <v>1</v>
      </c>
      <c r="F1458" s="18">
        <f ca="1">(TRUNC(PRODUCT($E$12:$E1457),16))</f>
        <v>1.19285434303586</v>
      </c>
      <c r="G1458" s="18">
        <f t="shared" ca="1" si="427"/>
        <v>1.19285434303586</v>
      </c>
      <c r="H1458" s="18">
        <f t="shared" ca="1" si="411"/>
        <v>1</v>
      </c>
      <c r="I1458" s="17">
        <f t="shared" si="417"/>
        <v>0.03</v>
      </c>
      <c r="J1458" s="5">
        <f t="shared" si="418"/>
        <v>43906</v>
      </c>
      <c r="K1458" s="2">
        <f t="shared" si="419"/>
        <v>116</v>
      </c>
      <c r="L1458" s="27">
        <f t="shared" si="420"/>
        <v>116</v>
      </c>
      <c r="M1458" s="14">
        <f t="shared" si="412"/>
        <v>1.013699422</v>
      </c>
      <c r="N1458" s="14">
        <f t="shared" ca="1" si="413"/>
        <v>1.013699422</v>
      </c>
      <c r="O1458" s="27">
        <f t="shared" si="426"/>
        <v>0</v>
      </c>
      <c r="P1458" s="18">
        <f t="shared" ca="1" si="414"/>
        <v>1945.3179239900001</v>
      </c>
      <c r="Q1458" s="3">
        <f t="shared" si="421"/>
        <v>0</v>
      </c>
      <c r="R1458" s="4" t="str">
        <f t="shared" si="422"/>
        <v>A+J=</v>
      </c>
      <c r="S1458" s="5">
        <f t="shared" si="423"/>
        <v>44089</v>
      </c>
      <c r="T1458" s="8">
        <f t="shared" si="424"/>
        <v>0</v>
      </c>
      <c r="U1458" s="7"/>
      <c r="V1458" s="7"/>
      <c r="W1458" s="7"/>
      <c r="X1458" s="8"/>
      <c r="Y1458" s="6"/>
      <c r="Z1458" s="7"/>
      <c r="AA1458" s="8"/>
      <c r="AB1458" s="8"/>
      <c r="AC1458" s="8"/>
      <c r="AD1458" s="7"/>
      <c r="AE1458" s="9"/>
      <c r="AF1458" s="7"/>
      <c r="AG1458" s="7"/>
      <c r="AH1458" s="6"/>
      <c r="AI1458" s="6"/>
      <c r="AJ1458" s="6"/>
      <c r="AK1458" s="6"/>
      <c r="AL1458" s="6"/>
      <c r="AM1458" s="6"/>
      <c r="AN1458" s="6"/>
      <c r="AO1458" s="6"/>
      <c r="AP1458" s="6"/>
      <c r="AQ1458" s="6"/>
      <c r="AR1458" s="6"/>
      <c r="AS1458" s="6"/>
      <c r="AT1458" s="6"/>
      <c r="AU1458" s="6"/>
      <c r="AV1458" s="6"/>
      <c r="AW1458" s="6"/>
      <c r="AX1458" s="6"/>
      <c r="AY1458" s="6"/>
      <c r="AZ1458" s="6"/>
      <c r="BA1458" s="6"/>
      <c r="BB1458" s="6"/>
      <c r="BC1458" s="6"/>
      <c r="BD1458" s="6"/>
      <c r="BE1458" s="6"/>
      <c r="BF1458" s="6"/>
      <c r="BG1458" s="6"/>
      <c r="BH1458" s="6"/>
      <c r="BI1458" s="6"/>
      <c r="BJ1458" s="6"/>
      <c r="BK1458" s="6"/>
      <c r="BL1458" s="6"/>
      <c r="BM1458" s="6"/>
      <c r="BN1458" s="6"/>
      <c r="BO1458" s="6"/>
      <c r="BP1458" s="6"/>
      <c r="BQ1458" s="6"/>
      <c r="BR1458" s="6"/>
      <c r="BS1458" s="6"/>
      <c r="BT1458" s="6"/>
      <c r="BU1458" s="6"/>
      <c r="BV1458" s="6"/>
      <c r="BW1458" s="6"/>
      <c r="BX1458" s="6"/>
      <c r="BY1458" s="6"/>
      <c r="BZ1458" s="6"/>
      <c r="CA1458" s="6"/>
      <c r="CB1458" s="6"/>
      <c r="CC1458" s="6"/>
      <c r="CD1458" s="6"/>
      <c r="CE1458" s="6"/>
      <c r="CF1458" s="6"/>
      <c r="CG1458" s="6"/>
      <c r="CH1458" s="6"/>
      <c r="CI1458" s="6"/>
      <c r="CJ1458" s="6"/>
      <c r="CK1458" s="6"/>
      <c r="CL1458" s="6"/>
      <c r="CM1458" s="6"/>
      <c r="CN1458" s="6"/>
      <c r="CO1458" s="6"/>
      <c r="CP1458" s="6"/>
      <c r="CQ1458" s="6"/>
      <c r="CR1458" s="6"/>
      <c r="CS1458" s="6"/>
      <c r="CT1458" s="6"/>
      <c r="CU1458" s="6"/>
      <c r="CV1458" s="6"/>
      <c r="CW1458" s="6"/>
      <c r="CX1458" s="6"/>
      <c r="CY1458" s="6"/>
      <c r="CZ1458" s="6"/>
      <c r="DA1458" s="6"/>
      <c r="DB1458" s="6"/>
      <c r="DC1458" s="6"/>
      <c r="DD1458" s="6"/>
      <c r="DE1458" s="6"/>
      <c r="DF1458" s="6"/>
      <c r="DG1458" s="6"/>
      <c r="DH1458" s="6"/>
      <c r="DI1458" s="6"/>
      <c r="DJ1458" s="6"/>
      <c r="DK1458" s="6"/>
      <c r="DL1458" s="6"/>
      <c r="DM1458" s="6"/>
      <c r="DN1458" s="6"/>
      <c r="DO1458" s="6"/>
      <c r="DP1458" s="6"/>
      <c r="DQ1458" s="6"/>
      <c r="DR1458" s="6"/>
      <c r="DS1458" s="6"/>
      <c r="DT1458" s="6"/>
      <c r="DU1458" s="6"/>
      <c r="DV1458" s="6"/>
      <c r="DW1458" s="6"/>
      <c r="DX1458" s="6"/>
      <c r="DY1458" s="6"/>
      <c r="DZ1458" s="6"/>
      <c r="EA1458" s="6"/>
      <c r="EB1458" s="6"/>
      <c r="EC1458" s="6"/>
      <c r="ED1458" s="6"/>
      <c r="EE1458" s="6"/>
      <c r="EF1458" s="6"/>
      <c r="EG1458" s="6"/>
      <c r="EH1458" s="6"/>
      <c r="EI1458" s="6"/>
      <c r="EJ1458" s="6"/>
      <c r="EK1458" s="6"/>
      <c r="EL1458" s="6"/>
      <c r="EM1458" s="6"/>
      <c r="EN1458" s="6"/>
      <c r="EO1458" s="6"/>
      <c r="EP1458" s="6"/>
      <c r="EQ1458" s="6"/>
      <c r="ER1458" s="6"/>
      <c r="ES1458" s="6"/>
      <c r="ET1458" s="6"/>
      <c r="EU1458" s="6"/>
      <c r="EV1458" s="6"/>
      <c r="EW1458" s="6"/>
      <c r="EX1458" s="6"/>
      <c r="EY1458" s="6"/>
      <c r="EZ1458" s="6"/>
      <c r="FA1458" s="6"/>
      <c r="FB1458" s="6"/>
      <c r="FC1458" s="6"/>
      <c r="FD1458" s="6"/>
      <c r="FE1458" s="6"/>
      <c r="FF1458" s="6"/>
      <c r="FG1458" s="6"/>
      <c r="FH1458" s="6"/>
      <c r="FI1458" s="6"/>
      <c r="FJ1458" s="6"/>
      <c r="FK1458" s="6"/>
      <c r="FL1458" s="6"/>
      <c r="FM1458" s="6"/>
      <c r="FN1458" s="6"/>
      <c r="FO1458" s="6"/>
      <c r="FP1458" s="6"/>
      <c r="FQ1458" s="6"/>
      <c r="FR1458" s="6"/>
      <c r="FS1458" s="6"/>
      <c r="FT1458" s="6"/>
      <c r="FU1458" s="6"/>
      <c r="FV1458" s="6"/>
      <c r="FW1458" s="6"/>
      <c r="FX1458" s="6"/>
      <c r="FY1458" s="6"/>
      <c r="FZ1458" s="6"/>
      <c r="GA1458" s="6"/>
      <c r="GB1458" s="6"/>
      <c r="GC1458" s="6"/>
      <c r="GD1458" s="6"/>
      <c r="GE1458" s="6"/>
      <c r="GF1458" s="6"/>
      <c r="GG1458" s="6"/>
      <c r="GH1458" s="6"/>
      <c r="GI1458" s="6"/>
      <c r="GJ1458" s="6"/>
      <c r="GK1458" s="6"/>
      <c r="GL1458" s="6"/>
      <c r="GM1458" s="6"/>
      <c r="GN1458" s="6"/>
      <c r="GO1458" s="6"/>
      <c r="GP1458" s="6"/>
      <c r="GQ1458" s="6"/>
      <c r="GR1458" s="6"/>
      <c r="GS1458" s="6"/>
      <c r="GT1458" s="6"/>
      <c r="GU1458" s="6"/>
      <c r="GV1458" s="6"/>
      <c r="GW1458" s="6"/>
      <c r="GX1458" s="6"/>
      <c r="GY1458" s="6"/>
      <c r="GZ1458" s="6"/>
    </row>
    <row r="1459" spans="1:208" x14ac:dyDescent="0.15">
      <c r="A1459" s="153">
        <f t="shared" si="415"/>
        <v>44075</v>
      </c>
      <c r="B1459" s="23" t="str">
        <f t="shared" ca="1" si="425"/>
        <v>n.d</v>
      </c>
      <c r="C1459" s="18">
        <f t="shared" si="416"/>
        <v>142000</v>
      </c>
      <c r="D1459" s="17">
        <f ca="1">IF(A1459&lt;$B$1,VLOOKUP(A1459,[1]DI!$A$4:$B$15000,2,FALSE),0)</f>
        <v>0</v>
      </c>
      <c r="E1459" s="18">
        <f t="shared" ca="1" si="410"/>
        <v>1</v>
      </c>
      <c r="F1459" s="18">
        <f ca="1">(TRUNC(PRODUCT($E$12:$E1458),16))</f>
        <v>1.19285434303586</v>
      </c>
      <c r="G1459" s="18">
        <f t="shared" ca="1" si="427"/>
        <v>1.19285434303586</v>
      </c>
      <c r="H1459" s="18">
        <f t="shared" ca="1" si="411"/>
        <v>1</v>
      </c>
      <c r="I1459" s="17">
        <f t="shared" si="417"/>
        <v>0.03</v>
      </c>
      <c r="J1459" s="5">
        <f t="shared" si="418"/>
        <v>43906</v>
      </c>
      <c r="K1459" s="2">
        <f t="shared" si="419"/>
        <v>117</v>
      </c>
      <c r="L1459" s="27">
        <f t="shared" si="420"/>
        <v>117</v>
      </c>
      <c r="M1459" s="14">
        <f t="shared" si="412"/>
        <v>1.013818332</v>
      </c>
      <c r="N1459" s="14">
        <f t="shared" ca="1" si="413"/>
        <v>1.013818332</v>
      </c>
      <c r="O1459" s="27">
        <f t="shared" si="426"/>
        <v>0</v>
      </c>
      <c r="P1459" s="18">
        <f t="shared" ca="1" si="414"/>
        <v>1962.2031440000001</v>
      </c>
      <c r="Q1459" s="3">
        <f t="shared" si="421"/>
        <v>0</v>
      </c>
      <c r="R1459" s="4" t="str">
        <f t="shared" si="422"/>
        <v>A+J=</v>
      </c>
      <c r="S1459" s="5">
        <f t="shared" si="423"/>
        <v>44089</v>
      </c>
      <c r="T1459" s="8">
        <f t="shared" si="424"/>
        <v>0</v>
      </c>
      <c r="U1459" s="7"/>
      <c r="V1459" s="7"/>
      <c r="W1459" s="7"/>
      <c r="X1459" s="8"/>
      <c r="Y1459" s="6"/>
      <c r="Z1459" s="7"/>
      <c r="AA1459" s="8"/>
      <c r="AB1459" s="8"/>
      <c r="AC1459" s="8"/>
      <c r="AD1459" s="7"/>
      <c r="AE1459" s="9"/>
      <c r="AF1459" s="7"/>
      <c r="AG1459" s="7"/>
      <c r="AH1459" s="6"/>
      <c r="AI1459" s="6"/>
      <c r="AJ1459" s="6"/>
      <c r="AK1459" s="6"/>
      <c r="AL1459" s="6"/>
      <c r="AM1459" s="6"/>
      <c r="AN1459" s="6"/>
      <c r="AO1459" s="6"/>
      <c r="AP1459" s="6"/>
      <c r="AQ1459" s="6"/>
      <c r="AR1459" s="6"/>
      <c r="AS1459" s="6"/>
      <c r="AT1459" s="6"/>
      <c r="AU1459" s="6"/>
      <c r="AV1459" s="6"/>
      <c r="AW1459" s="6"/>
      <c r="AX1459" s="6"/>
      <c r="AY1459" s="6"/>
      <c r="AZ1459" s="6"/>
      <c r="BA1459" s="6"/>
      <c r="BB1459" s="6"/>
      <c r="BC1459" s="6"/>
      <c r="BD1459" s="6"/>
      <c r="BE1459" s="6"/>
      <c r="BF1459" s="6"/>
      <c r="BG1459" s="6"/>
      <c r="BH1459" s="6"/>
      <c r="BI1459" s="6"/>
      <c r="BJ1459" s="6"/>
      <c r="BK1459" s="6"/>
      <c r="BL1459" s="6"/>
      <c r="BM1459" s="6"/>
      <c r="BN1459" s="6"/>
      <c r="BO1459" s="6"/>
      <c r="BP1459" s="6"/>
      <c r="BQ1459" s="6"/>
      <c r="BR1459" s="6"/>
      <c r="BS1459" s="6"/>
      <c r="BT1459" s="6"/>
      <c r="BU1459" s="6"/>
      <c r="BV1459" s="6"/>
      <c r="BW1459" s="6"/>
      <c r="BX1459" s="6"/>
      <c r="BY1459" s="6"/>
      <c r="BZ1459" s="6"/>
      <c r="CA1459" s="6"/>
      <c r="CB1459" s="6"/>
      <c r="CC1459" s="6"/>
      <c r="CD1459" s="6"/>
      <c r="CE1459" s="6"/>
      <c r="CF1459" s="6"/>
      <c r="CG1459" s="6"/>
      <c r="CH1459" s="6"/>
      <c r="CI1459" s="6"/>
      <c r="CJ1459" s="6"/>
      <c r="CK1459" s="6"/>
      <c r="CL1459" s="6"/>
      <c r="CM1459" s="6"/>
      <c r="CN1459" s="6"/>
      <c r="CO1459" s="6"/>
      <c r="CP1459" s="6"/>
      <c r="CQ1459" s="6"/>
      <c r="CR1459" s="6"/>
      <c r="CS1459" s="6"/>
      <c r="CT1459" s="6"/>
      <c r="CU1459" s="6"/>
      <c r="CV1459" s="6"/>
      <c r="CW1459" s="6"/>
      <c r="CX1459" s="6"/>
      <c r="CY1459" s="6"/>
      <c r="CZ1459" s="6"/>
      <c r="DA1459" s="6"/>
      <c r="DB1459" s="6"/>
      <c r="DC1459" s="6"/>
      <c r="DD1459" s="6"/>
      <c r="DE1459" s="6"/>
      <c r="DF1459" s="6"/>
      <c r="DG1459" s="6"/>
      <c r="DH1459" s="6"/>
      <c r="DI1459" s="6"/>
      <c r="DJ1459" s="6"/>
      <c r="DK1459" s="6"/>
      <c r="DL1459" s="6"/>
      <c r="DM1459" s="6"/>
      <c r="DN1459" s="6"/>
      <c r="DO1459" s="6"/>
      <c r="DP1459" s="6"/>
      <c r="DQ1459" s="6"/>
      <c r="DR1459" s="6"/>
      <c r="DS1459" s="6"/>
      <c r="DT1459" s="6"/>
      <c r="DU1459" s="6"/>
      <c r="DV1459" s="6"/>
      <c r="DW1459" s="6"/>
      <c r="DX1459" s="6"/>
      <c r="DY1459" s="6"/>
      <c r="DZ1459" s="6"/>
      <c r="EA1459" s="6"/>
      <c r="EB1459" s="6"/>
      <c r="EC1459" s="6"/>
      <c r="ED1459" s="6"/>
      <c r="EE1459" s="6"/>
      <c r="EF1459" s="6"/>
      <c r="EG1459" s="6"/>
      <c r="EH1459" s="6"/>
      <c r="EI1459" s="6"/>
      <c r="EJ1459" s="6"/>
      <c r="EK1459" s="6"/>
      <c r="EL1459" s="6"/>
      <c r="EM1459" s="6"/>
      <c r="EN1459" s="6"/>
      <c r="EO1459" s="6"/>
      <c r="EP1459" s="6"/>
      <c r="EQ1459" s="6"/>
      <c r="ER1459" s="6"/>
      <c r="ES1459" s="6"/>
      <c r="ET1459" s="6"/>
      <c r="EU1459" s="6"/>
      <c r="EV1459" s="6"/>
      <c r="EW1459" s="6"/>
      <c r="EX1459" s="6"/>
      <c r="EY1459" s="6"/>
      <c r="EZ1459" s="6"/>
      <c r="FA1459" s="6"/>
      <c r="FB1459" s="6"/>
      <c r="FC1459" s="6"/>
      <c r="FD1459" s="6"/>
      <c r="FE1459" s="6"/>
      <c r="FF1459" s="6"/>
      <c r="FG1459" s="6"/>
      <c r="FH1459" s="6"/>
      <c r="FI1459" s="6"/>
      <c r="FJ1459" s="6"/>
      <c r="FK1459" s="6"/>
      <c r="FL1459" s="6"/>
      <c r="FM1459" s="6"/>
      <c r="FN1459" s="6"/>
      <c r="FO1459" s="6"/>
      <c r="FP1459" s="6"/>
      <c r="FQ1459" s="6"/>
      <c r="FR1459" s="6"/>
      <c r="FS1459" s="6"/>
      <c r="FT1459" s="6"/>
      <c r="FU1459" s="6"/>
      <c r="FV1459" s="6"/>
      <c r="FW1459" s="6"/>
      <c r="FX1459" s="6"/>
      <c r="FY1459" s="6"/>
      <c r="FZ1459" s="6"/>
      <c r="GA1459" s="6"/>
      <c r="GB1459" s="6"/>
      <c r="GC1459" s="6"/>
      <c r="GD1459" s="6"/>
      <c r="GE1459" s="6"/>
      <c r="GF1459" s="6"/>
      <c r="GG1459" s="6"/>
      <c r="GH1459" s="6"/>
      <c r="GI1459" s="6"/>
      <c r="GJ1459" s="6"/>
      <c r="GK1459" s="6"/>
      <c r="GL1459" s="6"/>
      <c r="GM1459" s="6"/>
      <c r="GN1459" s="6"/>
      <c r="GO1459" s="6"/>
      <c r="GP1459" s="6"/>
      <c r="GQ1459" s="6"/>
      <c r="GR1459" s="6"/>
      <c r="GS1459" s="6"/>
      <c r="GT1459" s="6"/>
      <c r="GU1459" s="6"/>
      <c r="GV1459" s="6"/>
      <c r="GW1459" s="6"/>
      <c r="GX1459" s="6"/>
      <c r="GY1459" s="6"/>
      <c r="GZ1459" s="6"/>
    </row>
    <row r="1460" spans="1:208" x14ac:dyDescent="0.15">
      <c r="A1460" s="153">
        <f t="shared" si="415"/>
        <v>44076</v>
      </c>
      <c r="B1460" s="23" t="str">
        <f t="shared" ca="1" si="425"/>
        <v>n.d</v>
      </c>
      <c r="C1460" s="18">
        <f t="shared" si="416"/>
        <v>142000</v>
      </c>
      <c r="D1460" s="17">
        <f ca="1">IF(A1460&lt;$B$1,VLOOKUP(A1460,[1]DI!$A$4:$B$15000,2,FALSE),0)</f>
        <v>0</v>
      </c>
      <c r="E1460" s="18">
        <f t="shared" ca="1" si="410"/>
        <v>1</v>
      </c>
      <c r="F1460" s="18">
        <f ca="1">(TRUNC(PRODUCT($E$12:$E1459),16))</f>
        <v>1.19285434303586</v>
      </c>
      <c r="G1460" s="18">
        <f t="shared" ca="1" si="427"/>
        <v>1.19285434303586</v>
      </c>
      <c r="H1460" s="18">
        <f t="shared" ca="1" si="411"/>
        <v>1</v>
      </c>
      <c r="I1460" s="17">
        <f t="shared" si="417"/>
        <v>0.03</v>
      </c>
      <c r="J1460" s="5">
        <f t="shared" si="418"/>
        <v>43906</v>
      </c>
      <c r="K1460" s="2">
        <f t="shared" si="419"/>
        <v>118</v>
      </c>
      <c r="L1460" s="27">
        <f t="shared" si="420"/>
        <v>118</v>
      </c>
      <c r="M1460" s="14">
        <f t="shared" si="412"/>
        <v>1.013937257</v>
      </c>
      <c r="N1460" s="14">
        <f t="shared" ca="1" si="413"/>
        <v>1.013937257</v>
      </c>
      <c r="O1460" s="27">
        <f t="shared" si="426"/>
        <v>0</v>
      </c>
      <c r="P1460" s="18">
        <f t="shared" ca="1" si="414"/>
        <v>1979.090494</v>
      </c>
      <c r="Q1460" s="3">
        <f t="shared" si="421"/>
        <v>0</v>
      </c>
      <c r="R1460" s="4" t="str">
        <f t="shared" si="422"/>
        <v>A+J=</v>
      </c>
      <c r="S1460" s="5">
        <f t="shared" si="423"/>
        <v>44089</v>
      </c>
      <c r="T1460" s="8">
        <f t="shared" si="424"/>
        <v>0</v>
      </c>
      <c r="U1460" s="7"/>
      <c r="V1460" s="7"/>
      <c r="W1460" s="7"/>
      <c r="X1460" s="8"/>
      <c r="Y1460" s="6"/>
      <c r="Z1460" s="7"/>
      <c r="AA1460" s="8"/>
      <c r="AB1460" s="8"/>
      <c r="AC1460" s="8"/>
      <c r="AD1460" s="7"/>
      <c r="AE1460" s="9"/>
      <c r="AF1460" s="7"/>
      <c r="AG1460" s="7"/>
      <c r="AH1460" s="6"/>
      <c r="AI1460" s="6"/>
      <c r="AJ1460" s="6"/>
      <c r="AK1460" s="6"/>
      <c r="AL1460" s="6"/>
      <c r="AM1460" s="6"/>
      <c r="AN1460" s="6"/>
      <c r="AO1460" s="6"/>
      <c r="AP1460" s="6"/>
      <c r="AQ1460" s="6"/>
      <c r="AR1460" s="6"/>
      <c r="AS1460" s="6"/>
      <c r="AT1460" s="6"/>
      <c r="AU1460" s="6"/>
      <c r="AV1460" s="6"/>
      <c r="AW1460" s="6"/>
      <c r="AX1460" s="6"/>
      <c r="AY1460" s="6"/>
      <c r="AZ1460" s="6"/>
      <c r="BA1460" s="6"/>
      <c r="BB1460" s="6"/>
      <c r="BC1460" s="6"/>
      <c r="BD1460" s="6"/>
      <c r="BE1460" s="6"/>
      <c r="BF1460" s="6"/>
      <c r="BG1460" s="6"/>
      <c r="BH1460" s="6"/>
      <c r="BI1460" s="6"/>
      <c r="BJ1460" s="6"/>
      <c r="BK1460" s="6"/>
      <c r="BL1460" s="6"/>
      <c r="BM1460" s="6"/>
      <c r="BN1460" s="6"/>
      <c r="BO1460" s="6"/>
      <c r="BP1460" s="6"/>
      <c r="BQ1460" s="6"/>
      <c r="BR1460" s="6"/>
      <c r="BS1460" s="6"/>
      <c r="BT1460" s="6"/>
      <c r="BU1460" s="6"/>
      <c r="BV1460" s="6"/>
      <c r="BW1460" s="6"/>
      <c r="BX1460" s="6"/>
      <c r="BY1460" s="6"/>
      <c r="BZ1460" s="6"/>
      <c r="CA1460" s="6"/>
      <c r="CB1460" s="6"/>
      <c r="CC1460" s="6"/>
      <c r="CD1460" s="6"/>
      <c r="CE1460" s="6"/>
      <c r="CF1460" s="6"/>
      <c r="CG1460" s="6"/>
      <c r="CH1460" s="6"/>
      <c r="CI1460" s="6"/>
      <c r="CJ1460" s="6"/>
      <c r="CK1460" s="6"/>
      <c r="CL1460" s="6"/>
      <c r="CM1460" s="6"/>
      <c r="CN1460" s="6"/>
      <c r="CO1460" s="6"/>
      <c r="CP1460" s="6"/>
      <c r="CQ1460" s="6"/>
      <c r="CR1460" s="6"/>
      <c r="CS1460" s="6"/>
      <c r="CT1460" s="6"/>
      <c r="CU1460" s="6"/>
      <c r="CV1460" s="6"/>
      <c r="CW1460" s="6"/>
      <c r="CX1460" s="6"/>
      <c r="CY1460" s="6"/>
      <c r="CZ1460" s="6"/>
      <c r="DA1460" s="6"/>
      <c r="DB1460" s="6"/>
      <c r="DC1460" s="6"/>
      <c r="DD1460" s="6"/>
      <c r="DE1460" s="6"/>
      <c r="DF1460" s="6"/>
      <c r="DG1460" s="6"/>
      <c r="DH1460" s="6"/>
      <c r="DI1460" s="6"/>
      <c r="DJ1460" s="6"/>
      <c r="DK1460" s="6"/>
      <c r="DL1460" s="6"/>
      <c r="DM1460" s="6"/>
      <c r="DN1460" s="6"/>
      <c r="DO1460" s="6"/>
      <c r="DP1460" s="6"/>
      <c r="DQ1460" s="6"/>
      <c r="DR1460" s="6"/>
      <c r="DS1460" s="6"/>
      <c r="DT1460" s="6"/>
      <c r="DU1460" s="6"/>
      <c r="DV1460" s="6"/>
      <c r="DW1460" s="6"/>
      <c r="DX1460" s="6"/>
      <c r="DY1460" s="6"/>
      <c r="DZ1460" s="6"/>
      <c r="EA1460" s="6"/>
      <c r="EB1460" s="6"/>
      <c r="EC1460" s="6"/>
      <c r="ED1460" s="6"/>
      <c r="EE1460" s="6"/>
      <c r="EF1460" s="6"/>
      <c r="EG1460" s="6"/>
      <c r="EH1460" s="6"/>
      <c r="EI1460" s="6"/>
      <c r="EJ1460" s="6"/>
      <c r="EK1460" s="6"/>
      <c r="EL1460" s="6"/>
      <c r="EM1460" s="6"/>
      <c r="EN1460" s="6"/>
      <c r="EO1460" s="6"/>
      <c r="EP1460" s="6"/>
      <c r="EQ1460" s="6"/>
      <c r="ER1460" s="6"/>
      <c r="ES1460" s="6"/>
      <c r="ET1460" s="6"/>
      <c r="EU1460" s="6"/>
      <c r="EV1460" s="6"/>
      <c r="EW1460" s="6"/>
      <c r="EX1460" s="6"/>
      <c r="EY1460" s="6"/>
      <c r="EZ1460" s="6"/>
      <c r="FA1460" s="6"/>
      <c r="FB1460" s="6"/>
      <c r="FC1460" s="6"/>
      <c r="FD1460" s="6"/>
      <c r="FE1460" s="6"/>
      <c r="FF1460" s="6"/>
      <c r="FG1460" s="6"/>
      <c r="FH1460" s="6"/>
      <c r="FI1460" s="6"/>
      <c r="FJ1460" s="6"/>
      <c r="FK1460" s="6"/>
      <c r="FL1460" s="6"/>
      <c r="FM1460" s="6"/>
      <c r="FN1460" s="6"/>
      <c r="FO1460" s="6"/>
      <c r="FP1460" s="6"/>
      <c r="FQ1460" s="6"/>
      <c r="FR1460" s="6"/>
      <c r="FS1460" s="6"/>
      <c r="FT1460" s="6"/>
      <c r="FU1460" s="6"/>
      <c r="FV1460" s="6"/>
      <c r="FW1460" s="6"/>
      <c r="FX1460" s="6"/>
      <c r="FY1460" s="6"/>
      <c r="FZ1460" s="6"/>
      <c r="GA1460" s="6"/>
      <c r="GB1460" s="6"/>
      <c r="GC1460" s="6"/>
      <c r="GD1460" s="6"/>
      <c r="GE1460" s="6"/>
      <c r="GF1460" s="6"/>
      <c r="GG1460" s="6"/>
      <c r="GH1460" s="6"/>
      <c r="GI1460" s="6"/>
      <c r="GJ1460" s="6"/>
      <c r="GK1460" s="6"/>
      <c r="GL1460" s="6"/>
      <c r="GM1460" s="6"/>
      <c r="GN1460" s="6"/>
      <c r="GO1460" s="6"/>
      <c r="GP1460" s="6"/>
      <c r="GQ1460" s="6"/>
      <c r="GR1460" s="6"/>
      <c r="GS1460" s="6"/>
      <c r="GT1460" s="6"/>
      <c r="GU1460" s="6"/>
      <c r="GV1460" s="6"/>
      <c r="GW1460" s="6"/>
      <c r="GX1460" s="6"/>
      <c r="GY1460" s="6"/>
      <c r="GZ1460" s="6"/>
    </row>
    <row r="1461" spans="1:208" x14ac:dyDescent="0.15">
      <c r="A1461" s="153">
        <f t="shared" si="415"/>
        <v>44077</v>
      </c>
      <c r="B1461" s="23" t="str">
        <f t="shared" ca="1" si="425"/>
        <v>n.d</v>
      </c>
      <c r="C1461" s="18">
        <f t="shared" si="416"/>
        <v>142000</v>
      </c>
      <c r="D1461" s="17">
        <f ca="1">IF(A1461&lt;$B$1,VLOOKUP(A1461,[1]DI!$A$4:$B$15000,2,FALSE),0)</f>
        <v>0</v>
      </c>
      <c r="E1461" s="18">
        <f t="shared" ca="1" si="410"/>
        <v>1</v>
      </c>
      <c r="F1461" s="18">
        <f ca="1">(TRUNC(PRODUCT($E$12:$E1460),16))</f>
        <v>1.19285434303586</v>
      </c>
      <c r="G1461" s="18">
        <f t="shared" ca="1" si="427"/>
        <v>1.19285434303586</v>
      </c>
      <c r="H1461" s="18">
        <f t="shared" ca="1" si="411"/>
        <v>1</v>
      </c>
      <c r="I1461" s="17">
        <f t="shared" si="417"/>
        <v>0.03</v>
      </c>
      <c r="J1461" s="5">
        <f t="shared" si="418"/>
        <v>43906</v>
      </c>
      <c r="K1461" s="2">
        <f t="shared" si="419"/>
        <v>119</v>
      </c>
      <c r="L1461" s="27">
        <f t="shared" si="420"/>
        <v>119</v>
      </c>
      <c r="M1461" s="14">
        <f t="shared" si="412"/>
        <v>1.0140561960000001</v>
      </c>
      <c r="N1461" s="14">
        <f t="shared" ca="1" si="413"/>
        <v>1.0140561960000001</v>
      </c>
      <c r="O1461" s="27">
        <f t="shared" si="426"/>
        <v>0</v>
      </c>
      <c r="P1461" s="18">
        <f t="shared" ca="1" si="414"/>
        <v>1995.979832</v>
      </c>
      <c r="Q1461" s="3">
        <f t="shared" si="421"/>
        <v>0</v>
      </c>
      <c r="R1461" s="4" t="str">
        <f t="shared" si="422"/>
        <v>A+J=</v>
      </c>
      <c r="S1461" s="5">
        <f t="shared" si="423"/>
        <v>44089</v>
      </c>
      <c r="T1461" s="8">
        <f t="shared" si="424"/>
        <v>0</v>
      </c>
      <c r="U1461" s="7"/>
      <c r="V1461" s="7"/>
      <c r="W1461" s="7"/>
      <c r="X1461" s="8"/>
      <c r="Y1461" s="6"/>
      <c r="Z1461" s="7"/>
      <c r="AA1461" s="8"/>
      <c r="AB1461" s="8"/>
      <c r="AC1461" s="8"/>
      <c r="AD1461" s="7"/>
      <c r="AE1461" s="9"/>
      <c r="AF1461" s="7"/>
      <c r="AG1461" s="7"/>
      <c r="AH1461" s="6"/>
      <c r="AI1461" s="6"/>
      <c r="AJ1461" s="6"/>
      <c r="AK1461" s="6"/>
      <c r="AL1461" s="6"/>
      <c r="AM1461" s="6"/>
      <c r="AN1461" s="6"/>
      <c r="AO1461" s="6"/>
      <c r="AP1461" s="6"/>
      <c r="AQ1461" s="6"/>
      <c r="AR1461" s="6"/>
      <c r="AS1461" s="6"/>
      <c r="AT1461" s="6"/>
      <c r="AU1461" s="6"/>
      <c r="AV1461" s="6"/>
      <c r="AW1461" s="6"/>
      <c r="AX1461" s="6"/>
      <c r="AY1461" s="6"/>
      <c r="AZ1461" s="6"/>
      <c r="BA1461" s="6"/>
      <c r="BB1461" s="6"/>
      <c r="BC1461" s="6"/>
      <c r="BD1461" s="6"/>
      <c r="BE1461" s="6"/>
      <c r="BF1461" s="6"/>
      <c r="BG1461" s="6"/>
      <c r="BH1461" s="6"/>
      <c r="BI1461" s="6"/>
      <c r="BJ1461" s="6"/>
      <c r="BK1461" s="6"/>
      <c r="BL1461" s="6"/>
      <c r="BM1461" s="6"/>
      <c r="BN1461" s="6"/>
      <c r="BO1461" s="6"/>
      <c r="BP1461" s="6"/>
      <c r="BQ1461" s="6"/>
      <c r="BR1461" s="6"/>
      <c r="BS1461" s="6"/>
      <c r="BT1461" s="6"/>
      <c r="BU1461" s="6"/>
      <c r="BV1461" s="6"/>
      <c r="BW1461" s="6"/>
      <c r="BX1461" s="6"/>
      <c r="BY1461" s="6"/>
      <c r="BZ1461" s="6"/>
      <c r="CA1461" s="6"/>
      <c r="CB1461" s="6"/>
      <c r="CC1461" s="6"/>
      <c r="CD1461" s="6"/>
      <c r="CE1461" s="6"/>
      <c r="CF1461" s="6"/>
      <c r="CG1461" s="6"/>
      <c r="CH1461" s="6"/>
      <c r="CI1461" s="6"/>
      <c r="CJ1461" s="6"/>
      <c r="CK1461" s="6"/>
      <c r="CL1461" s="6"/>
      <c r="CM1461" s="6"/>
      <c r="CN1461" s="6"/>
      <c r="CO1461" s="6"/>
      <c r="CP1461" s="6"/>
      <c r="CQ1461" s="6"/>
      <c r="CR1461" s="6"/>
      <c r="CS1461" s="6"/>
      <c r="CT1461" s="6"/>
      <c r="CU1461" s="6"/>
      <c r="CV1461" s="6"/>
      <c r="CW1461" s="6"/>
      <c r="CX1461" s="6"/>
      <c r="CY1461" s="6"/>
      <c r="CZ1461" s="6"/>
      <c r="DA1461" s="6"/>
      <c r="DB1461" s="6"/>
      <c r="DC1461" s="6"/>
      <c r="DD1461" s="6"/>
      <c r="DE1461" s="6"/>
      <c r="DF1461" s="6"/>
      <c r="DG1461" s="6"/>
      <c r="DH1461" s="6"/>
      <c r="DI1461" s="6"/>
      <c r="DJ1461" s="6"/>
      <c r="DK1461" s="6"/>
      <c r="DL1461" s="6"/>
      <c r="DM1461" s="6"/>
      <c r="DN1461" s="6"/>
      <c r="DO1461" s="6"/>
      <c r="DP1461" s="6"/>
      <c r="DQ1461" s="6"/>
      <c r="DR1461" s="6"/>
      <c r="DS1461" s="6"/>
      <c r="DT1461" s="6"/>
      <c r="DU1461" s="6"/>
      <c r="DV1461" s="6"/>
      <c r="DW1461" s="6"/>
      <c r="DX1461" s="6"/>
      <c r="DY1461" s="6"/>
      <c r="DZ1461" s="6"/>
      <c r="EA1461" s="6"/>
      <c r="EB1461" s="6"/>
      <c r="EC1461" s="6"/>
      <c r="ED1461" s="6"/>
      <c r="EE1461" s="6"/>
      <c r="EF1461" s="6"/>
      <c r="EG1461" s="6"/>
      <c r="EH1461" s="6"/>
      <c r="EI1461" s="6"/>
      <c r="EJ1461" s="6"/>
      <c r="EK1461" s="6"/>
      <c r="EL1461" s="6"/>
      <c r="EM1461" s="6"/>
      <c r="EN1461" s="6"/>
      <c r="EO1461" s="6"/>
      <c r="EP1461" s="6"/>
      <c r="EQ1461" s="6"/>
      <c r="ER1461" s="6"/>
      <c r="ES1461" s="6"/>
      <c r="ET1461" s="6"/>
      <c r="EU1461" s="6"/>
      <c r="EV1461" s="6"/>
      <c r="EW1461" s="6"/>
      <c r="EX1461" s="6"/>
      <c r="EY1461" s="6"/>
      <c r="EZ1461" s="6"/>
      <c r="FA1461" s="6"/>
      <c r="FB1461" s="6"/>
      <c r="FC1461" s="6"/>
      <c r="FD1461" s="6"/>
      <c r="FE1461" s="6"/>
      <c r="FF1461" s="6"/>
      <c r="FG1461" s="6"/>
      <c r="FH1461" s="6"/>
      <c r="FI1461" s="6"/>
      <c r="FJ1461" s="6"/>
      <c r="FK1461" s="6"/>
      <c r="FL1461" s="6"/>
      <c r="FM1461" s="6"/>
      <c r="FN1461" s="6"/>
      <c r="FO1461" s="6"/>
      <c r="FP1461" s="6"/>
      <c r="FQ1461" s="6"/>
      <c r="FR1461" s="6"/>
      <c r="FS1461" s="6"/>
      <c r="FT1461" s="6"/>
      <c r="FU1461" s="6"/>
      <c r="FV1461" s="6"/>
      <c r="FW1461" s="6"/>
      <c r="FX1461" s="6"/>
      <c r="FY1461" s="6"/>
      <c r="FZ1461" s="6"/>
      <c r="GA1461" s="6"/>
      <c r="GB1461" s="6"/>
      <c r="GC1461" s="6"/>
      <c r="GD1461" s="6"/>
      <c r="GE1461" s="6"/>
      <c r="GF1461" s="6"/>
      <c r="GG1461" s="6"/>
      <c r="GH1461" s="6"/>
      <c r="GI1461" s="6"/>
      <c r="GJ1461" s="6"/>
      <c r="GK1461" s="6"/>
      <c r="GL1461" s="6"/>
      <c r="GM1461" s="6"/>
      <c r="GN1461" s="6"/>
      <c r="GO1461" s="6"/>
      <c r="GP1461" s="6"/>
      <c r="GQ1461" s="6"/>
      <c r="GR1461" s="6"/>
      <c r="GS1461" s="6"/>
      <c r="GT1461" s="6"/>
      <c r="GU1461" s="6"/>
      <c r="GV1461" s="6"/>
      <c r="GW1461" s="6"/>
      <c r="GX1461" s="6"/>
      <c r="GY1461" s="6"/>
      <c r="GZ1461" s="6"/>
    </row>
    <row r="1462" spans="1:208" x14ac:dyDescent="0.15">
      <c r="A1462" s="153">
        <f t="shared" si="415"/>
        <v>44078</v>
      </c>
      <c r="B1462" s="23" t="str">
        <f t="shared" ca="1" si="425"/>
        <v>n.d</v>
      </c>
      <c r="C1462" s="18">
        <f t="shared" si="416"/>
        <v>142000</v>
      </c>
      <c r="D1462" s="17">
        <f ca="1">IF(A1462&lt;$B$1,VLOOKUP(A1462,[1]DI!$A$4:$B$15000,2,FALSE),0)</f>
        <v>0</v>
      </c>
      <c r="E1462" s="18">
        <f t="shared" ca="1" si="410"/>
        <v>1</v>
      </c>
      <c r="F1462" s="18">
        <f ca="1">(TRUNC(PRODUCT($E$12:$E1461),16))</f>
        <v>1.19285434303586</v>
      </c>
      <c r="G1462" s="18">
        <f t="shared" ca="1" si="427"/>
        <v>1.19285434303586</v>
      </c>
      <c r="H1462" s="18">
        <f t="shared" ca="1" si="411"/>
        <v>1</v>
      </c>
      <c r="I1462" s="17">
        <f t="shared" si="417"/>
        <v>0.03</v>
      </c>
      <c r="J1462" s="5">
        <f t="shared" si="418"/>
        <v>43906</v>
      </c>
      <c r="K1462" s="2">
        <f t="shared" si="419"/>
        <v>120</v>
      </c>
      <c r="L1462" s="27">
        <f t="shared" si="420"/>
        <v>120</v>
      </c>
      <c r="M1462" s="14">
        <f t="shared" si="412"/>
        <v>1.0141751480000001</v>
      </c>
      <c r="N1462" s="14">
        <f t="shared" ca="1" si="413"/>
        <v>1.0141751480000001</v>
      </c>
      <c r="O1462" s="27">
        <f t="shared" si="426"/>
        <v>0</v>
      </c>
      <c r="P1462" s="18">
        <f t="shared" ca="1" si="414"/>
        <v>2012.8710160000001</v>
      </c>
      <c r="Q1462" s="3">
        <f t="shared" si="421"/>
        <v>0</v>
      </c>
      <c r="R1462" s="4" t="str">
        <f t="shared" si="422"/>
        <v>A+J=</v>
      </c>
      <c r="S1462" s="5">
        <f t="shared" si="423"/>
        <v>44089</v>
      </c>
      <c r="T1462" s="8">
        <f t="shared" si="424"/>
        <v>0</v>
      </c>
      <c r="U1462" s="7"/>
      <c r="V1462" s="7"/>
      <c r="W1462" s="7"/>
      <c r="X1462" s="8"/>
      <c r="Y1462" s="6"/>
      <c r="Z1462" s="7"/>
      <c r="AA1462" s="8"/>
      <c r="AB1462" s="8"/>
      <c r="AC1462" s="8"/>
      <c r="AD1462" s="7"/>
      <c r="AE1462" s="9"/>
      <c r="AF1462" s="7"/>
      <c r="AG1462" s="7"/>
      <c r="AH1462" s="6"/>
      <c r="AI1462" s="6"/>
      <c r="AJ1462" s="6"/>
      <c r="AK1462" s="6"/>
      <c r="AL1462" s="6"/>
      <c r="AM1462" s="6"/>
      <c r="AN1462" s="6"/>
      <c r="AO1462" s="6"/>
      <c r="AP1462" s="6"/>
      <c r="AQ1462" s="6"/>
      <c r="AR1462" s="6"/>
      <c r="AS1462" s="6"/>
      <c r="AT1462" s="6"/>
      <c r="AU1462" s="6"/>
      <c r="AV1462" s="6"/>
      <c r="AW1462" s="6"/>
      <c r="AX1462" s="6"/>
      <c r="AY1462" s="6"/>
      <c r="AZ1462" s="6"/>
      <c r="BA1462" s="6"/>
      <c r="BB1462" s="6"/>
      <c r="BC1462" s="6"/>
      <c r="BD1462" s="6"/>
      <c r="BE1462" s="6"/>
      <c r="BF1462" s="6"/>
      <c r="BG1462" s="6"/>
      <c r="BH1462" s="6"/>
      <c r="BI1462" s="6"/>
      <c r="BJ1462" s="6"/>
      <c r="BK1462" s="6"/>
      <c r="BL1462" s="6"/>
      <c r="BM1462" s="6"/>
      <c r="BN1462" s="6"/>
      <c r="BO1462" s="6"/>
      <c r="BP1462" s="6"/>
      <c r="BQ1462" s="6"/>
      <c r="BR1462" s="6"/>
      <c r="BS1462" s="6"/>
      <c r="BT1462" s="6"/>
      <c r="BU1462" s="6"/>
      <c r="BV1462" s="6"/>
      <c r="BW1462" s="6"/>
      <c r="BX1462" s="6"/>
      <c r="BY1462" s="6"/>
      <c r="BZ1462" s="6"/>
      <c r="CA1462" s="6"/>
      <c r="CB1462" s="6"/>
      <c r="CC1462" s="6"/>
      <c r="CD1462" s="6"/>
      <c r="CE1462" s="6"/>
      <c r="CF1462" s="6"/>
      <c r="CG1462" s="6"/>
      <c r="CH1462" s="6"/>
      <c r="CI1462" s="6"/>
      <c r="CJ1462" s="6"/>
      <c r="CK1462" s="6"/>
      <c r="CL1462" s="6"/>
      <c r="CM1462" s="6"/>
      <c r="CN1462" s="6"/>
      <c r="CO1462" s="6"/>
      <c r="CP1462" s="6"/>
      <c r="CQ1462" s="6"/>
      <c r="CR1462" s="6"/>
      <c r="CS1462" s="6"/>
      <c r="CT1462" s="6"/>
      <c r="CU1462" s="6"/>
      <c r="CV1462" s="6"/>
      <c r="CW1462" s="6"/>
      <c r="CX1462" s="6"/>
      <c r="CY1462" s="6"/>
      <c r="CZ1462" s="6"/>
      <c r="DA1462" s="6"/>
      <c r="DB1462" s="6"/>
      <c r="DC1462" s="6"/>
      <c r="DD1462" s="6"/>
      <c r="DE1462" s="6"/>
      <c r="DF1462" s="6"/>
      <c r="DG1462" s="6"/>
      <c r="DH1462" s="6"/>
      <c r="DI1462" s="6"/>
      <c r="DJ1462" s="6"/>
      <c r="DK1462" s="6"/>
      <c r="DL1462" s="6"/>
      <c r="DM1462" s="6"/>
      <c r="DN1462" s="6"/>
      <c r="DO1462" s="6"/>
      <c r="DP1462" s="6"/>
      <c r="DQ1462" s="6"/>
      <c r="DR1462" s="6"/>
      <c r="DS1462" s="6"/>
      <c r="DT1462" s="6"/>
      <c r="DU1462" s="6"/>
      <c r="DV1462" s="6"/>
      <c r="DW1462" s="6"/>
      <c r="DX1462" s="6"/>
      <c r="DY1462" s="6"/>
      <c r="DZ1462" s="6"/>
      <c r="EA1462" s="6"/>
      <c r="EB1462" s="6"/>
      <c r="EC1462" s="6"/>
      <c r="ED1462" s="6"/>
      <c r="EE1462" s="6"/>
      <c r="EF1462" s="6"/>
      <c r="EG1462" s="6"/>
      <c r="EH1462" s="6"/>
      <c r="EI1462" s="6"/>
      <c r="EJ1462" s="6"/>
      <c r="EK1462" s="6"/>
      <c r="EL1462" s="6"/>
      <c r="EM1462" s="6"/>
      <c r="EN1462" s="6"/>
      <c r="EO1462" s="6"/>
      <c r="EP1462" s="6"/>
      <c r="EQ1462" s="6"/>
      <c r="ER1462" s="6"/>
      <c r="ES1462" s="6"/>
      <c r="ET1462" s="6"/>
      <c r="EU1462" s="6"/>
      <c r="EV1462" s="6"/>
      <c r="EW1462" s="6"/>
      <c r="EX1462" s="6"/>
      <c r="EY1462" s="6"/>
      <c r="EZ1462" s="6"/>
      <c r="FA1462" s="6"/>
      <c r="FB1462" s="6"/>
      <c r="FC1462" s="6"/>
      <c r="FD1462" s="6"/>
      <c r="FE1462" s="6"/>
      <c r="FF1462" s="6"/>
      <c r="FG1462" s="6"/>
      <c r="FH1462" s="6"/>
      <c r="FI1462" s="6"/>
      <c r="FJ1462" s="6"/>
      <c r="FK1462" s="6"/>
      <c r="FL1462" s="6"/>
      <c r="FM1462" s="6"/>
      <c r="FN1462" s="6"/>
      <c r="FO1462" s="6"/>
      <c r="FP1462" s="6"/>
      <c r="FQ1462" s="6"/>
      <c r="FR1462" s="6"/>
      <c r="FS1462" s="6"/>
      <c r="FT1462" s="6"/>
      <c r="FU1462" s="6"/>
      <c r="FV1462" s="6"/>
      <c r="FW1462" s="6"/>
      <c r="FX1462" s="6"/>
      <c r="FY1462" s="6"/>
      <c r="FZ1462" s="6"/>
      <c r="GA1462" s="6"/>
      <c r="GB1462" s="6"/>
      <c r="GC1462" s="6"/>
      <c r="GD1462" s="6"/>
      <c r="GE1462" s="6"/>
      <c r="GF1462" s="6"/>
      <c r="GG1462" s="6"/>
      <c r="GH1462" s="6"/>
      <c r="GI1462" s="6"/>
      <c r="GJ1462" s="6"/>
      <c r="GK1462" s="6"/>
      <c r="GL1462" s="6"/>
      <c r="GM1462" s="6"/>
      <c r="GN1462" s="6"/>
      <c r="GO1462" s="6"/>
      <c r="GP1462" s="6"/>
      <c r="GQ1462" s="6"/>
      <c r="GR1462" s="6"/>
      <c r="GS1462" s="6"/>
      <c r="GT1462" s="6"/>
      <c r="GU1462" s="6"/>
      <c r="GV1462" s="6"/>
      <c r="GW1462" s="6"/>
      <c r="GX1462" s="6"/>
      <c r="GY1462" s="6"/>
      <c r="GZ1462" s="6"/>
    </row>
    <row r="1463" spans="1:208" x14ac:dyDescent="0.15">
      <c r="A1463" s="153">
        <f t="shared" si="415"/>
        <v>44079</v>
      </c>
      <c r="B1463" s="23" t="str">
        <f t="shared" ca="1" si="425"/>
        <v>n.d</v>
      </c>
      <c r="C1463" s="18">
        <f t="shared" si="416"/>
        <v>142000</v>
      </c>
      <c r="D1463" s="17">
        <f ca="1">IF(A1463&lt;$B$1,VLOOKUP(A1463,[1]DI!$A$4:$B$15000,2,FALSE),0)</f>
        <v>0</v>
      </c>
      <c r="E1463" s="18">
        <f t="shared" ca="1" si="410"/>
        <v>1</v>
      </c>
      <c r="F1463" s="18">
        <f ca="1">(TRUNC(PRODUCT($E$12:$E1462),16))</f>
        <v>1.19285434303586</v>
      </c>
      <c r="G1463" s="18">
        <f t="shared" ca="1" si="427"/>
        <v>1.19285434303586</v>
      </c>
      <c r="H1463" s="18">
        <f t="shared" ca="1" si="411"/>
        <v>1</v>
      </c>
      <c r="I1463" s="17">
        <f t="shared" si="417"/>
        <v>0.03</v>
      </c>
      <c r="J1463" s="5">
        <f t="shared" si="418"/>
        <v>43906</v>
      </c>
      <c r="K1463" s="2">
        <f t="shared" si="419"/>
        <v>120</v>
      </c>
      <c r="L1463" s="27">
        <f t="shared" si="420"/>
        <v>121</v>
      </c>
      <c r="M1463" s="14">
        <f t="shared" si="412"/>
        <v>1.014294115</v>
      </c>
      <c r="N1463" s="14">
        <f t="shared" ca="1" si="413"/>
        <v>1.014294115</v>
      </c>
      <c r="O1463" s="27">
        <f t="shared" si="426"/>
        <v>0</v>
      </c>
      <c r="P1463" s="18">
        <f t="shared" ca="1" si="414"/>
        <v>2029.76433</v>
      </c>
      <c r="Q1463" s="3">
        <f t="shared" si="421"/>
        <v>0</v>
      </c>
      <c r="R1463" s="4" t="str">
        <f t="shared" si="422"/>
        <v>A+J=</v>
      </c>
      <c r="S1463" s="5">
        <f t="shared" si="423"/>
        <v>44089</v>
      </c>
      <c r="T1463" s="8">
        <f t="shared" si="424"/>
        <v>0</v>
      </c>
      <c r="U1463" s="7"/>
      <c r="V1463" s="7"/>
      <c r="W1463" s="7"/>
      <c r="X1463" s="8"/>
      <c r="Y1463" s="6"/>
      <c r="Z1463" s="7"/>
      <c r="AA1463" s="8"/>
      <c r="AB1463" s="8"/>
      <c r="AC1463" s="8"/>
      <c r="AD1463" s="7"/>
      <c r="AE1463" s="9"/>
      <c r="AF1463" s="7"/>
      <c r="AG1463" s="7"/>
      <c r="AH1463" s="6"/>
      <c r="AI1463" s="6"/>
      <c r="AJ1463" s="6"/>
      <c r="AK1463" s="6"/>
      <c r="AL1463" s="6"/>
      <c r="AM1463" s="6"/>
      <c r="AN1463" s="6"/>
      <c r="AO1463" s="6"/>
      <c r="AP1463" s="6"/>
      <c r="AQ1463" s="6"/>
      <c r="AR1463" s="6"/>
      <c r="AS1463" s="6"/>
      <c r="AT1463" s="6"/>
      <c r="AU1463" s="6"/>
      <c r="AV1463" s="6"/>
      <c r="AW1463" s="6"/>
      <c r="AX1463" s="6"/>
      <c r="AY1463" s="6"/>
      <c r="AZ1463" s="6"/>
      <c r="BA1463" s="6"/>
      <c r="BB1463" s="6"/>
      <c r="BC1463" s="6"/>
      <c r="BD1463" s="6"/>
      <c r="BE1463" s="6"/>
      <c r="BF1463" s="6"/>
      <c r="BG1463" s="6"/>
      <c r="BH1463" s="6"/>
      <c r="BI1463" s="6"/>
      <c r="BJ1463" s="6"/>
      <c r="BK1463" s="6"/>
      <c r="BL1463" s="6"/>
      <c r="BM1463" s="6"/>
      <c r="BN1463" s="6"/>
      <c r="BO1463" s="6"/>
      <c r="BP1463" s="6"/>
      <c r="BQ1463" s="6"/>
      <c r="BR1463" s="6"/>
      <c r="BS1463" s="6"/>
      <c r="BT1463" s="6"/>
      <c r="BU1463" s="6"/>
      <c r="BV1463" s="6"/>
      <c r="BW1463" s="6"/>
      <c r="BX1463" s="6"/>
      <c r="BY1463" s="6"/>
      <c r="BZ1463" s="6"/>
      <c r="CA1463" s="6"/>
      <c r="CB1463" s="6"/>
      <c r="CC1463" s="6"/>
      <c r="CD1463" s="6"/>
      <c r="CE1463" s="6"/>
      <c r="CF1463" s="6"/>
      <c r="CG1463" s="6"/>
      <c r="CH1463" s="6"/>
      <c r="CI1463" s="6"/>
      <c r="CJ1463" s="6"/>
      <c r="CK1463" s="6"/>
      <c r="CL1463" s="6"/>
      <c r="CM1463" s="6"/>
      <c r="CN1463" s="6"/>
      <c r="CO1463" s="6"/>
      <c r="CP1463" s="6"/>
      <c r="CQ1463" s="6"/>
      <c r="CR1463" s="6"/>
      <c r="CS1463" s="6"/>
      <c r="CT1463" s="6"/>
      <c r="CU1463" s="6"/>
      <c r="CV1463" s="6"/>
      <c r="CW1463" s="6"/>
      <c r="CX1463" s="6"/>
      <c r="CY1463" s="6"/>
      <c r="CZ1463" s="6"/>
      <c r="DA1463" s="6"/>
      <c r="DB1463" s="6"/>
      <c r="DC1463" s="6"/>
      <c r="DD1463" s="6"/>
      <c r="DE1463" s="6"/>
      <c r="DF1463" s="6"/>
      <c r="DG1463" s="6"/>
      <c r="DH1463" s="6"/>
      <c r="DI1463" s="6"/>
      <c r="DJ1463" s="6"/>
      <c r="DK1463" s="6"/>
      <c r="DL1463" s="6"/>
      <c r="DM1463" s="6"/>
      <c r="DN1463" s="6"/>
      <c r="DO1463" s="6"/>
      <c r="DP1463" s="6"/>
      <c r="DQ1463" s="6"/>
      <c r="DR1463" s="6"/>
      <c r="DS1463" s="6"/>
      <c r="DT1463" s="6"/>
      <c r="DU1463" s="6"/>
      <c r="DV1463" s="6"/>
      <c r="DW1463" s="6"/>
      <c r="DX1463" s="6"/>
      <c r="DY1463" s="6"/>
      <c r="DZ1463" s="6"/>
      <c r="EA1463" s="6"/>
      <c r="EB1463" s="6"/>
      <c r="EC1463" s="6"/>
      <c r="ED1463" s="6"/>
      <c r="EE1463" s="6"/>
      <c r="EF1463" s="6"/>
      <c r="EG1463" s="6"/>
      <c r="EH1463" s="6"/>
      <c r="EI1463" s="6"/>
      <c r="EJ1463" s="6"/>
      <c r="EK1463" s="6"/>
      <c r="EL1463" s="6"/>
      <c r="EM1463" s="6"/>
      <c r="EN1463" s="6"/>
      <c r="EO1463" s="6"/>
      <c r="EP1463" s="6"/>
      <c r="EQ1463" s="6"/>
      <c r="ER1463" s="6"/>
      <c r="ES1463" s="6"/>
      <c r="ET1463" s="6"/>
      <c r="EU1463" s="6"/>
      <c r="EV1463" s="6"/>
      <c r="EW1463" s="6"/>
      <c r="EX1463" s="6"/>
      <c r="EY1463" s="6"/>
      <c r="EZ1463" s="6"/>
      <c r="FA1463" s="6"/>
      <c r="FB1463" s="6"/>
      <c r="FC1463" s="6"/>
      <c r="FD1463" s="6"/>
      <c r="FE1463" s="6"/>
      <c r="FF1463" s="6"/>
      <c r="FG1463" s="6"/>
      <c r="FH1463" s="6"/>
      <c r="FI1463" s="6"/>
      <c r="FJ1463" s="6"/>
      <c r="FK1463" s="6"/>
      <c r="FL1463" s="6"/>
      <c r="FM1463" s="6"/>
      <c r="FN1463" s="6"/>
      <c r="FO1463" s="6"/>
      <c r="FP1463" s="6"/>
      <c r="FQ1463" s="6"/>
      <c r="FR1463" s="6"/>
      <c r="FS1463" s="6"/>
      <c r="FT1463" s="6"/>
      <c r="FU1463" s="6"/>
      <c r="FV1463" s="6"/>
      <c r="FW1463" s="6"/>
      <c r="FX1463" s="6"/>
      <c r="FY1463" s="6"/>
      <c r="FZ1463" s="6"/>
      <c r="GA1463" s="6"/>
      <c r="GB1463" s="6"/>
      <c r="GC1463" s="6"/>
      <c r="GD1463" s="6"/>
      <c r="GE1463" s="6"/>
      <c r="GF1463" s="6"/>
      <c r="GG1463" s="6"/>
      <c r="GH1463" s="6"/>
      <c r="GI1463" s="6"/>
      <c r="GJ1463" s="6"/>
      <c r="GK1463" s="6"/>
      <c r="GL1463" s="6"/>
      <c r="GM1463" s="6"/>
      <c r="GN1463" s="6"/>
      <c r="GO1463" s="6"/>
      <c r="GP1463" s="6"/>
      <c r="GQ1463" s="6"/>
      <c r="GR1463" s="6"/>
      <c r="GS1463" s="6"/>
      <c r="GT1463" s="6"/>
      <c r="GU1463" s="6"/>
      <c r="GV1463" s="6"/>
      <c r="GW1463" s="6"/>
      <c r="GX1463" s="6"/>
      <c r="GY1463" s="6"/>
      <c r="GZ1463" s="6"/>
    </row>
    <row r="1464" spans="1:208" x14ac:dyDescent="0.15">
      <c r="A1464" s="153">
        <f t="shared" si="415"/>
        <v>44080</v>
      </c>
      <c r="B1464" s="23" t="str">
        <f t="shared" ca="1" si="425"/>
        <v>n.d</v>
      </c>
      <c r="C1464" s="18">
        <f t="shared" si="416"/>
        <v>142000</v>
      </c>
      <c r="D1464" s="17">
        <f ca="1">IF(A1464&lt;$B$1,VLOOKUP(A1464,[1]DI!$A$4:$B$15000,2,FALSE),0)</f>
        <v>0</v>
      </c>
      <c r="E1464" s="18">
        <f t="shared" ca="1" si="410"/>
        <v>1</v>
      </c>
      <c r="F1464" s="18">
        <f ca="1">(TRUNC(PRODUCT($E$12:$E1463),16))</f>
        <v>1.19285434303586</v>
      </c>
      <c r="G1464" s="18">
        <f t="shared" ca="1" si="427"/>
        <v>1.19285434303586</v>
      </c>
      <c r="H1464" s="18">
        <f t="shared" ca="1" si="411"/>
        <v>1</v>
      </c>
      <c r="I1464" s="17">
        <f t="shared" si="417"/>
        <v>0.03</v>
      </c>
      <c r="J1464" s="5">
        <f t="shared" si="418"/>
        <v>43906</v>
      </c>
      <c r="K1464" s="2">
        <f t="shared" si="419"/>
        <v>120</v>
      </c>
      <c r="L1464" s="27">
        <f t="shared" si="420"/>
        <v>121</v>
      </c>
      <c r="M1464" s="14">
        <f t="shared" si="412"/>
        <v>1.014294115</v>
      </c>
      <c r="N1464" s="14">
        <f t="shared" ca="1" si="413"/>
        <v>1.014294115</v>
      </c>
      <c r="O1464" s="27">
        <f t="shared" si="426"/>
        <v>0</v>
      </c>
      <c r="P1464" s="18">
        <f t="shared" ca="1" si="414"/>
        <v>2029.76433</v>
      </c>
      <c r="Q1464" s="3">
        <f t="shared" si="421"/>
        <v>0</v>
      </c>
      <c r="R1464" s="4" t="str">
        <f t="shared" si="422"/>
        <v>A+J=</v>
      </c>
      <c r="S1464" s="5">
        <f t="shared" si="423"/>
        <v>44089</v>
      </c>
      <c r="T1464" s="8">
        <f t="shared" si="424"/>
        <v>0</v>
      </c>
      <c r="U1464" s="7"/>
      <c r="V1464" s="7"/>
      <c r="W1464" s="7"/>
      <c r="X1464" s="8"/>
      <c r="Y1464" s="6"/>
      <c r="Z1464" s="7"/>
      <c r="AA1464" s="8"/>
      <c r="AB1464" s="8"/>
      <c r="AC1464" s="8"/>
      <c r="AD1464" s="7"/>
      <c r="AE1464" s="9"/>
      <c r="AF1464" s="7"/>
      <c r="AG1464" s="7"/>
      <c r="AH1464" s="6"/>
      <c r="AI1464" s="6"/>
      <c r="AJ1464" s="6"/>
      <c r="AK1464" s="6"/>
      <c r="AL1464" s="6"/>
      <c r="AM1464" s="6"/>
      <c r="AN1464" s="6"/>
      <c r="AO1464" s="6"/>
      <c r="AP1464" s="6"/>
      <c r="AQ1464" s="6"/>
      <c r="AR1464" s="6"/>
      <c r="AS1464" s="6"/>
      <c r="AT1464" s="6"/>
      <c r="AU1464" s="6"/>
      <c r="AV1464" s="6"/>
      <c r="AW1464" s="6"/>
      <c r="AX1464" s="6"/>
      <c r="AY1464" s="6"/>
      <c r="AZ1464" s="6"/>
      <c r="BA1464" s="6"/>
      <c r="BB1464" s="6"/>
      <c r="BC1464" s="6"/>
      <c r="BD1464" s="6"/>
      <c r="BE1464" s="6"/>
      <c r="BF1464" s="6"/>
      <c r="BG1464" s="6"/>
      <c r="BH1464" s="6"/>
      <c r="BI1464" s="6"/>
      <c r="BJ1464" s="6"/>
      <c r="BK1464" s="6"/>
      <c r="BL1464" s="6"/>
      <c r="BM1464" s="6"/>
      <c r="BN1464" s="6"/>
      <c r="BO1464" s="6"/>
      <c r="BP1464" s="6"/>
      <c r="BQ1464" s="6"/>
      <c r="BR1464" s="6"/>
      <c r="BS1464" s="6"/>
      <c r="BT1464" s="6"/>
      <c r="BU1464" s="6"/>
      <c r="BV1464" s="6"/>
      <c r="BW1464" s="6"/>
      <c r="BX1464" s="6"/>
      <c r="BY1464" s="6"/>
      <c r="BZ1464" s="6"/>
      <c r="CA1464" s="6"/>
      <c r="CB1464" s="6"/>
      <c r="CC1464" s="6"/>
      <c r="CD1464" s="6"/>
      <c r="CE1464" s="6"/>
      <c r="CF1464" s="6"/>
      <c r="CG1464" s="6"/>
      <c r="CH1464" s="6"/>
      <c r="CI1464" s="6"/>
      <c r="CJ1464" s="6"/>
      <c r="CK1464" s="6"/>
      <c r="CL1464" s="6"/>
      <c r="CM1464" s="6"/>
      <c r="CN1464" s="6"/>
      <c r="CO1464" s="6"/>
      <c r="CP1464" s="6"/>
      <c r="CQ1464" s="6"/>
      <c r="CR1464" s="6"/>
      <c r="CS1464" s="6"/>
      <c r="CT1464" s="6"/>
      <c r="CU1464" s="6"/>
      <c r="CV1464" s="6"/>
      <c r="CW1464" s="6"/>
      <c r="CX1464" s="6"/>
      <c r="CY1464" s="6"/>
      <c r="CZ1464" s="6"/>
      <c r="DA1464" s="6"/>
      <c r="DB1464" s="6"/>
      <c r="DC1464" s="6"/>
      <c r="DD1464" s="6"/>
      <c r="DE1464" s="6"/>
      <c r="DF1464" s="6"/>
      <c r="DG1464" s="6"/>
      <c r="DH1464" s="6"/>
      <c r="DI1464" s="6"/>
      <c r="DJ1464" s="6"/>
      <c r="DK1464" s="6"/>
      <c r="DL1464" s="6"/>
      <c r="DM1464" s="6"/>
      <c r="DN1464" s="6"/>
      <c r="DO1464" s="6"/>
      <c r="DP1464" s="6"/>
      <c r="DQ1464" s="6"/>
      <c r="DR1464" s="6"/>
      <c r="DS1464" s="6"/>
      <c r="DT1464" s="6"/>
      <c r="DU1464" s="6"/>
      <c r="DV1464" s="6"/>
      <c r="DW1464" s="6"/>
      <c r="DX1464" s="6"/>
      <c r="DY1464" s="6"/>
      <c r="DZ1464" s="6"/>
      <c r="EA1464" s="6"/>
      <c r="EB1464" s="6"/>
      <c r="EC1464" s="6"/>
      <c r="ED1464" s="6"/>
      <c r="EE1464" s="6"/>
      <c r="EF1464" s="6"/>
      <c r="EG1464" s="6"/>
      <c r="EH1464" s="6"/>
      <c r="EI1464" s="6"/>
      <c r="EJ1464" s="6"/>
      <c r="EK1464" s="6"/>
      <c r="EL1464" s="6"/>
      <c r="EM1464" s="6"/>
      <c r="EN1464" s="6"/>
      <c r="EO1464" s="6"/>
      <c r="EP1464" s="6"/>
      <c r="EQ1464" s="6"/>
      <c r="ER1464" s="6"/>
      <c r="ES1464" s="6"/>
      <c r="ET1464" s="6"/>
      <c r="EU1464" s="6"/>
      <c r="EV1464" s="6"/>
      <c r="EW1464" s="6"/>
      <c r="EX1464" s="6"/>
      <c r="EY1464" s="6"/>
      <c r="EZ1464" s="6"/>
      <c r="FA1464" s="6"/>
      <c r="FB1464" s="6"/>
      <c r="FC1464" s="6"/>
      <c r="FD1464" s="6"/>
      <c r="FE1464" s="6"/>
      <c r="FF1464" s="6"/>
      <c r="FG1464" s="6"/>
      <c r="FH1464" s="6"/>
      <c r="FI1464" s="6"/>
      <c r="FJ1464" s="6"/>
      <c r="FK1464" s="6"/>
      <c r="FL1464" s="6"/>
      <c r="FM1464" s="6"/>
      <c r="FN1464" s="6"/>
      <c r="FO1464" s="6"/>
      <c r="FP1464" s="6"/>
      <c r="FQ1464" s="6"/>
      <c r="FR1464" s="6"/>
      <c r="FS1464" s="6"/>
      <c r="FT1464" s="6"/>
      <c r="FU1464" s="6"/>
      <c r="FV1464" s="6"/>
      <c r="FW1464" s="6"/>
      <c r="FX1464" s="6"/>
      <c r="FY1464" s="6"/>
      <c r="FZ1464" s="6"/>
      <c r="GA1464" s="6"/>
      <c r="GB1464" s="6"/>
      <c r="GC1464" s="6"/>
      <c r="GD1464" s="6"/>
      <c r="GE1464" s="6"/>
      <c r="GF1464" s="6"/>
      <c r="GG1464" s="6"/>
      <c r="GH1464" s="6"/>
      <c r="GI1464" s="6"/>
      <c r="GJ1464" s="6"/>
      <c r="GK1464" s="6"/>
      <c r="GL1464" s="6"/>
      <c r="GM1464" s="6"/>
      <c r="GN1464" s="6"/>
      <c r="GO1464" s="6"/>
      <c r="GP1464" s="6"/>
      <c r="GQ1464" s="6"/>
      <c r="GR1464" s="6"/>
      <c r="GS1464" s="6"/>
      <c r="GT1464" s="6"/>
      <c r="GU1464" s="6"/>
      <c r="GV1464" s="6"/>
      <c r="GW1464" s="6"/>
      <c r="GX1464" s="6"/>
      <c r="GY1464" s="6"/>
      <c r="GZ1464" s="6"/>
    </row>
    <row r="1465" spans="1:208" x14ac:dyDescent="0.15">
      <c r="A1465" s="153">
        <f t="shared" si="415"/>
        <v>44081</v>
      </c>
      <c r="B1465" s="23" t="str">
        <f t="shared" ca="1" si="425"/>
        <v>n.d</v>
      </c>
      <c r="C1465" s="18">
        <f t="shared" si="416"/>
        <v>142000</v>
      </c>
      <c r="D1465" s="17">
        <f ca="1">IF(A1465&lt;$B$1,VLOOKUP(A1465,[1]DI!$A$4:$B$15000,2,FALSE),0)</f>
        <v>0</v>
      </c>
      <c r="E1465" s="18">
        <f t="shared" ca="1" si="410"/>
        <v>1</v>
      </c>
      <c r="F1465" s="18">
        <f ca="1">(TRUNC(PRODUCT($E$12:$E1464),16))</f>
        <v>1.19285434303586</v>
      </c>
      <c r="G1465" s="18">
        <f t="shared" ca="1" si="427"/>
        <v>1.19285434303586</v>
      </c>
      <c r="H1465" s="18">
        <f t="shared" ca="1" si="411"/>
        <v>1</v>
      </c>
      <c r="I1465" s="17">
        <f t="shared" si="417"/>
        <v>0.03</v>
      </c>
      <c r="J1465" s="5">
        <f t="shared" si="418"/>
        <v>43906</v>
      </c>
      <c r="K1465" s="2">
        <f t="shared" si="419"/>
        <v>120</v>
      </c>
      <c r="L1465" s="27">
        <f t="shared" si="420"/>
        <v>121</v>
      </c>
      <c r="M1465" s="14">
        <f t="shared" si="412"/>
        <v>1.014294115</v>
      </c>
      <c r="N1465" s="14">
        <f t="shared" ca="1" si="413"/>
        <v>1.014294115</v>
      </c>
      <c r="O1465" s="27">
        <f t="shared" si="426"/>
        <v>0</v>
      </c>
      <c r="P1465" s="18">
        <f t="shared" ca="1" si="414"/>
        <v>2029.76433</v>
      </c>
      <c r="Q1465" s="3">
        <f t="shared" si="421"/>
        <v>0</v>
      </c>
      <c r="R1465" s="4" t="str">
        <f t="shared" si="422"/>
        <v>A+J=</v>
      </c>
      <c r="S1465" s="5">
        <f t="shared" si="423"/>
        <v>44089</v>
      </c>
      <c r="T1465" s="8">
        <f t="shared" si="424"/>
        <v>0</v>
      </c>
      <c r="U1465" s="7"/>
      <c r="V1465" s="7"/>
      <c r="W1465" s="7"/>
      <c r="X1465" s="8"/>
      <c r="Y1465" s="6"/>
      <c r="Z1465" s="7"/>
      <c r="AA1465" s="8"/>
      <c r="AB1465" s="8"/>
      <c r="AC1465" s="8"/>
      <c r="AD1465" s="7"/>
      <c r="AE1465" s="9"/>
      <c r="AF1465" s="7"/>
      <c r="AG1465" s="7"/>
      <c r="AH1465" s="6"/>
      <c r="AI1465" s="6"/>
      <c r="AJ1465" s="6"/>
      <c r="AK1465" s="6"/>
      <c r="AL1465" s="6"/>
      <c r="AM1465" s="6"/>
      <c r="AN1465" s="6"/>
      <c r="AO1465" s="6"/>
      <c r="AP1465" s="6"/>
      <c r="AQ1465" s="6"/>
      <c r="AR1465" s="6"/>
      <c r="AS1465" s="6"/>
      <c r="AT1465" s="6"/>
      <c r="AU1465" s="6"/>
      <c r="AV1465" s="6"/>
      <c r="AW1465" s="6"/>
      <c r="AX1465" s="6"/>
      <c r="AY1465" s="6"/>
      <c r="AZ1465" s="6"/>
      <c r="BA1465" s="6"/>
      <c r="BB1465" s="6"/>
      <c r="BC1465" s="6"/>
      <c r="BD1465" s="6"/>
      <c r="BE1465" s="6"/>
      <c r="BF1465" s="6"/>
      <c r="BG1465" s="6"/>
      <c r="BH1465" s="6"/>
      <c r="BI1465" s="6"/>
      <c r="BJ1465" s="6"/>
      <c r="BK1465" s="6"/>
      <c r="BL1465" s="6"/>
      <c r="BM1465" s="6"/>
      <c r="BN1465" s="6"/>
      <c r="BO1465" s="6"/>
      <c r="BP1465" s="6"/>
      <c r="BQ1465" s="6"/>
      <c r="BR1465" s="6"/>
      <c r="BS1465" s="6"/>
      <c r="BT1465" s="6"/>
      <c r="BU1465" s="6"/>
      <c r="BV1465" s="6"/>
      <c r="BW1465" s="6"/>
      <c r="BX1465" s="6"/>
      <c r="BY1465" s="6"/>
      <c r="BZ1465" s="6"/>
      <c r="CA1465" s="6"/>
      <c r="CB1465" s="6"/>
      <c r="CC1465" s="6"/>
      <c r="CD1465" s="6"/>
      <c r="CE1465" s="6"/>
      <c r="CF1465" s="6"/>
      <c r="CG1465" s="6"/>
      <c r="CH1465" s="6"/>
      <c r="CI1465" s="6"/>
      <c r="CJ1465" s="6"/>
      <c r="CK1465" s="6"/>
      <c r="CL1465" s="6"/>
      <c r="CM1465" s="6"/>
      <c r="CN1465" s="6"/>
      <c r="CO1465" s="6"/>
      <c r="CP1465" s="6"/>
      <c r="CQ1465" s="6"/>
      <c r="CR1465" s="6"/>
      <c r="CS1465" s="6"/>
      <c r="CT1465" s="6"/>
      <c r="CU1465" s="6"/>
      <c r="CV1465" s="6"/>
      <c r="CW1465" s="6"/>
      <c r="CX1465" s="6"/>
      <c r="CY1465" s="6"/>
      <c r="CZ1465" s="6"/>
      <c r="DA1465" s="6"/>
      <c r="DB1465" s="6"/>
      <c r="DC1465" s="6"/>
      <c r="DD1465" s="6"/>
      <c r="DE1465" s="6"/>
      <c r="DF1465" s="6"/>
      <c r="DG1465" s="6"/>
      <c r="DH1465" s="6"/>
      <c r="DI1465" s="6"/>
      <c r="DJ1465" s="6"/>
      <c r="DK1465" s="6"/>
      <c r="DL1465" s="6"/>
      <c r="DM1465" s="6"/>
      <c r="DN1465" s="6"/>
      <c r="DO1465" s="6"/>
      <c r="DP1465" s="6"/>
      <c r="DQ1465" s="6"/>
      <c r="DR1465" s="6"/>
      <c r="DS1465" s="6"/>
      <c r="DT1465" s="6"/>
      <c r="DU1465" s="6"/>
      <c r="DV1465" s="6"/>
      <c r="DW1465" s="6"/>
      <c r="DX1465" s="6"/>
      <c r="DY1465" s="6"/>
      <c r="DZ1465" s="6"/>
      <c r="EA1465" s="6"/>
      <c r="EB1465" s="6"/>
      <c r="EC1465" s="6"/>
      <c r="ED1465" s="6"/>
      <c r="EE1465" s="6"/>
      <c r="EF1465" s="6"/>
      <c r="EG1465" s="6"/>
      <c r="EH1465" s="6"/>
      <c r="EI1465" s="6"/>
      <c r="EJ1465" s="6"/>
      <c r="EK1465" s="6"/>
      <c r="EL1465" s="6"/>
      <c r="EM1465" s="6"/>
      <c r="EN1465" s="6"/>
      <c r="EO1465" s="6"/>
      <c r="EP1465" s="6"/>
      <c r="EQ1465" s="6"/>
      <c r="ER1465" s="6"/>
      <c r="ES1465" s="6"/>
      <c r="ET1465" s="6"/>
      <c r="EU1465" s="6"/>
      <c r="EV1465" s="6"/>
      <c r="EW1465" s="6"/>
      <c r="EX1465" s="6"/>
      <c r="EY1465" s="6"/>
      <c r="EZ1465" s="6"/>
      <c r="FA1465" s="6"/>
      <c r="FB1465" s="6"/>
      <c r="FC1465" s="6"/>
      <c r="FD1465" s="6"/>
      <c r="FE1465" s="6"/>
      <c r="FF1465" s="6"/>
      <c r="FG1465" s="6"/>
      <c r="FH1465" s="6"/>
      <c r="FI1465" s="6"/>
      <c r="FJ1465" s="6"/>
      <c r="FK1465" s="6"/>
      <c r="FL1465" s="6"/>
      <c r="FM1465" s="6"/>
      <c r="FN1465" s="6"/>
      <c r="FO1465" s="6"/>
      <c r="FP1465" s="6"/>
      <c r="FQ1465" s="6"/>
      <c r="FR1465" s="6"/>
      <c r="FS1465" s="6"/>
      <c r="FT1465" s="6"/>
      <c r="FU1465" s="6"/>
      <c r="FV1465" s="6"/>
      <c r="FW1465" s="6"/>
      <c r="FX1465" s="6"/>
      <c r="FY1465" s="6"/>
      <c r="FZ1465" s="6"/>
      <c r="GA1465" s="6"/>
      <c r="GB1465" s="6"/>
      <c r="GC1465" s="6"/>
      <c r="GD1465" s="6"/>
      <c r="GE1465" s="6"/>
      <c r="GF1465" s="6"/>
      <c r="GG1465" s="6"/>
      <c r="GH1465" s="6"/>
      <c r="GI1465" s="6"/>
      <c r="GJ1465" s="6"/>
      <c r="GK1465" s="6"/>
      <c r="GL1465" s="6"/>
      <c r="GM1465" s="6"/>
      <c r="GN1465" s="6"/>
      <c r="GO1465" s="6"/>
      <c r="GP1465" s="6"/>
      <c r="GQ1465" s="6"/>
      <c r="GR1465" s="6"/>
      <c r="GS1465" s="6"/>
      <c r="GT1465" s="6"/>
      <c r="GU1465" s="6"/>
      <c r="GV1465" s="6"/>
      <c r="GW1465" s="6"/>
      <c r="GX1465" s="6"/>
      <c r="GY1465" s="6"/>
      <c r="GZ1465" s="6"/>
    </row>
    <row r="1466" spans="1:208" x14ac:dyDescent="0.15">
      <c r="A1466" s="153">
        <f t="shared" si="415"/>
        <v>44082</v>
      </c>
      <c r="B1466" s="23" t="str">
        <f t="shared" ca="1" si="425"/>
        <v>n.d</v>
      </c>
      <c r="C1466" s="18">
        <f t="shared" si="416"/>
        <v>142000</v>
      </c>
      <c r="D1466" s="17">
        <f ca="1">IF(A1466&lt;$B$1,VLOOKUP(A1466,[1]DI!$A$4:$B$15000,2,FALSE),0)</f>
        <v>0</v>
      </c>
      <c r="E1466" s="18">
        <f t="shared" ca="1" si="410"/>
        <v>1</v>
      </c>
      <c r="F1466" s="18">
        <f ca="1">(TRUNC(PRODUCT($E$12:$E1465),16))</f>
        <v>1.19285434303586</v>
      </c>
      <c r="G1466" s="18">
        <f t="shared" ca="1" si="427"/>
        <v>1.19285434303586</v>
      </c>
      <c r="H1466" s="18">
        <f t="shared" ca="1" si="411"/>
        <v>1</v>
      </c>
      <c r="I1466" s="17">
        <f t="shared" si="417"/>
        <v>0.03</v>
      </c>
      <c r="J1466" s="5">
        <f t="shared" si="418"/>
        <v>43906</v>
      </c>
      <c r="K1466" s="2">
        <f t="shared" si="419"/>
        <v>121</v>
      </c>
      <c r="L1466" s="27">
        <f t="shared" si="420"/>
        <v>121</v>
      </c>
      <c r="M1466" s="14">
        <f t="shared" si="412"/>
        <v>1.014294115</v>
      </c>
      <c r="N1466" s="14">
        <f t="shared" ca="1" si="413"/>
        <v>1.014294115</v>
      </c>
      <c r="O1466" s="27">
        <f t="shared" si="426"/>
        <v>0</v>
      </c>
      <c r="P1466" s="18">
        <f t="shared" ca="1" si="414"/>
        <v>2029.76433</v>
      </c>
      <c r="Q1466" s="3">
        <f t="shared" si="421"/>
        <v>0</v>
      </c>
      <c r="R1466" s="4" t="str">
        <f t="shared" si="422"/>
        <v>A+J=</v>
      </c>
      <c r="S1466" s="5">
        <f t="shared" si="423"/>
        <v>44089</v>
      </c>
      <c r="T1466" s="8">
        <f t="shared" si="424"/>
        <v>0</v>
      </c>
      <c r="U1466" s="7"/>
      <c r="V1466" s="7"/>
      <c r="W1466" s="7"/>
      <c r="X1466" s="8"/>
      <c r="Y1466" s="6"/>
      <c r="Z1466" s="7"/>
      <c r="AA1466" s="8"/>
      <c r="AB1466" s="8"/>
      <c r="AC1466" s="8"/>
      <c r="AD1466" s="7"/>
      <c r="AE1466" s="9"/>
      <c r="AF1466" s="7"/>
      <c r="AG1466" s="7"/>
      <c r="AH1466" s="6"/>
      <c r="AI1466" s="6"/>
      <c r="AJ1466" s="6"/>
      <c r="AK1466" s="6"/>
      <c r="AL1466" s="6"/>
      <c r="AM1466" s="6"/>
      <c r="AN1466" s="6"/>
      <c r="AO1466" s="6"/>
      <c r="AP1466" s="6"/>
      <c r="AQ1466" s="6"/>
      <c r="AR1466" s="6"/>
      <c r="AS1466" s="6"/>
      <c r="AT1466" s="6"/>
      <c r="AU1466" s="6"/>
      <c r="AV1466" s="6"/>
      <c r="AW1466" s="6"/>
      <c r="AX1466" s="6"/>
      <c r="AY1466" s="6"/>
      <c r="AZ1466" s="6"/>
      <c r="BA1466" s="6"/>
      <c r="BB1466" s="6"/>
      <c r="BC1466" s="6"/>
      <c r="BD1466" s="6"/>
      <c r="BE1466" s="6"/>
      <c r="BF1466" s="6"/>
      <c r="BG1466" s="6"/>
      <c r="BH1466" s="6"/>
      <c r="BI1466" s="6"/>
      <c r="BJ1466" s="6"/>
      <c r="BK1466" s="6"/>
      <c r="BL1466" s="6"/>
      <c r="BM1466" s="6"/>
      <c r="BN1466" s="6"/>
      <c r="BO1466" s="6"/>
      <c r="BP1466" s="6"/>
      <c r="BQ1466" s="6"/>
      <c r="BR1466" s="6"/>
      <c r="BS1466" s="6"/>
      <c r="BT1466" s="6"/>
      <c r="BU1466" s="6"/>
      <c r="BV1466" s="6"/>
      <c r="BW1466" s="6"/>
      <c r="BX1466" s="6"/>
      <c r="BY1466" s="6"/>
      <c r="BZ1466" s="6"/>
      <c r="CA1466" s="6"/>
      <c r="CB1466" s="6"/>
      <c r="CC1466" s="6"/>
      <c r="CD1466" s="6"/>
      <c r="CE1466" s="6"/>
      <c r="CF1466" s="6"/>
      <c r="CG1466" s="6"/>
      <c r="CH1466" s="6"/>
      <c r="CI1466" s="6"/>
      <c r="CJ1466" s="6"/>
      <c r="CK1466" s="6"/>
      <c r="CL1466" s="6"/>
      <c r="CM1466" s="6"/>
      <c r="CN1466" s="6"/>
      <c r="CO1466" s="6"/>
      <c r="CP1466" s="6"/>
      <c r="CQ1466" s="6"/>
      <c r="CR1466" s="6"/>
      <c r="CS1466" s="6"/>
      <c r="CT1466" s="6"/>
      <c r="CU1466" s="6"/>
      <c r="CV1466" s="6"/>
      <c r="CW1466" s="6"/>
      <c r="CX1466" s="6"/>
      <c r="CY1466" s="6"/>
      <c r="CZ1466" s="6"/>
      <c r="DA1466" s="6"/>
      <c r="DB1466" s="6"/>
      <c r="DC1466" s="6"/>
      <c r="DD1466" s="6"/>
      <c r="DE1466" s="6"/>
      <c r="DF1466" s="6"/>
      <c r="DG1466" s="6"/>
      <c r="DH1466" s="6"/>
      <c r="DI1466" s="6"/>
      <c r="DJ1466" s="6"/>
      <c r="DK1466" s="6"/>
      <c r="DL1466" s="6"/>
      <c r="DM1466" s="6"/>
      <c r="DN1466" s="6"/>
      <c r="DO1466" s="6"/>
      <c r="DP1466" s="6"/>
      <c r="DQ1466" s="6"/>
      <c r="DR1466" s="6"/>
      <c r="DS1466" s="6"/>
      <c r="DT1466" s="6"/>
      <c r="DU1466" s="6"/>
      <c r="DV1466" s="6"/>
      <c r="DW1466" s="6"/>
      <c r="DX1466" s="6"/>
      <c r="DY1466" s="6"/>
      <c r="DZ1466" s="6"/>
      <c r="EA1466" s="6"/>
      <c r="EB1466" s="6"/>
      <c r="EC1466" s="6"/>
      <c r="ED1466" s="6"/>
      <c r="EE1466" s="6"/>
      <c r="EF1466" s="6"/>
      <c r="EG1466" s="6"/>
      <c r="EH1466" s="6"/>
      <c r="EI1466" s="6"/>
      <c r="EJ1466" s="6"/>
      <c r="EK1466" s="6"/>
      <c r="EL1466" s="6"/>
      <c r="EM1466" s="6"/>
      <c r="EN1466" s="6"/>
      <c r="EO1466" s="6"/>
      <c r="EP1466" s="6"/>
      <c r="EQ1466" s="6"/>
      <c r="ER1466" s="6"/>
      <c r="ES1466" s="6"/>
      <c r="ET1466" s="6"/>
      <c r="EU1466" s="6"/>
      <c r="EV1466" s="6"/>
      <c r="EW1466" s="6"/>
      <c r="EX1466" s="6"/>
      <c r="EY1466" s="6"/>
      <c r="EZ1466" s="6"/>
      <c r="FA1466" s="6"/>
      <c r="FB1466" s="6"/>
      <c r="FC1466" s="6"/>
      <c r="FD1466" s="6"/>
      <c r="FE1466" s="6"/>
      <c r="FF1466" s="6"/>
      <c r="FG1466" s="6"/>
      <c r="FH1466" s="6"/>
      <c r="FI1466" s="6"/>
      <c r="FJ1466" s="6"/>
      <c r="FK1466" s="6"/>
      <c r="FL1466" s="6"/>
      <c r="FM1466" s="6"/>
      <c r="FN1466" s="6"/>
      <c r="FO1466" s="6"/>
      <c r="FP1466" s="6"/>
      <c r="FQ1466" s="6"/>
      <c r="FR1466" s="6"/>
      <c r="FS1466" s="6"/>
      <c r="FT1466" s="6"/>
      <c r="FU1466" s="6"/>
      <c r="FV1466" s="6"/>
      <c r="FW1466" s="6"/>
      <c r="FX1466" s="6"/>
      <c r="FY1466" s="6"/>
      <c r="FZ1466" s="6"/>
      <c r="GA1466" s="6"/>
      <c r="GB1466" s="6"/>
      <c r="GC1466" s="6"/>
      <c r="GD1466" s="6"/>
      <c r="GE1466" s="6"/>
      <c r="GF1466" s="6"/>
      <c r="GG1466" s="6"/>
      <c r="GH1466" s="6"/>
      <c r="GI1466" s="6"/>
      <c r="GJ1466" s="6"/>
      <c r="GK1466" s="6"/>
      <c r="GL1466" s="6"/>
      <c r="GM1466" s="6"/>
      <c r="GN1466" s="6"/>
      <c r="GO1466" s="6"/>
      <c r="GP1466" s="6"/>
      <c r="GQ1466" s="6"/>
      <c r="GR1466" s="6"/>
      <c r="GS1466" s="6"/>
      <c r="GT1466" s="6"/>
      <c r="GU1466" s="6"/>
      <c r="GV1466" s="6"/>
      <c r="GW1466" s="6"/>
      <c r="GX1466" s="6"/>
      <c r="GY1466" s="6"/>
      <c r="GZ1466" s="6"/>
    </row>
    <row r="1467" spans="1:208" x14ac:dyDescent="0.15">
      <c r="A1467" s="153">
        <f t="shared" si="415"/>
        <v>44083</v>
      </c>
      <c r="B1467" s="23" t="str">
        <f t="shared" ca="1" si="425"/>
        <v>n.d</v>
      </c>
      <c r="C1467" s="18">
        <f t="shared" si="416"/>
        <v>142000</v>
      </c>
      <c r="D1467" s="17">
        <f ca="1">IF(A1467&lt;$B$1,VLOOKUP(A1467,[1]DI!$A$4:$B$15000,2,FALSE),0)</f>
        <v>0</v>
      </c>
      <c r="E1467" s="18">
        <f t="shared" ca="1" si="410"/>
        <v>1</v>
      </c>
      <c r="F1467" s="18">
        <f ca="1">(TRUNC(PRODUCT($E$12:$E1466),16))</f>
        <v>1.19285434303586</v>
      </c>
      <c r="G1467" s="18">
        <f t="shared" ca="1" si="427"/>
        <v>1.19285434303586</v>
      </c>
      <c r="H1467" s="18">
        <f t="shared" ca="1" si="411"/>
        <v>1</v>
      </c>
      <c r="I1467" s="17">
        <f t="shared" si="417"/>
        <v>0.03</v>
      </c>
      <c r="J1467" s="5">
        <f t="shared" si="418"/>
        <v>43906</v>
      </c>
      <c r="K1467" s="2">
        <f t="shared" si="419"/>
        <v>122</v>
      </c>
      <c r="L1467" s="27">
        <f t="shared" si="420"/>
        <v>122</v>
      </c>
      <c r="M1467" s="14">
        <f t="shared" si="412"/>
        <v>1.0144130950000001</v>
      </c>
      <c r="N1467" s="14">
        <f t="shared" ca="1" si="413"/>
        <v>1.0144130950000001</v>
      </c>
      <c r="O1467" s="27">
        <f t="shared" si="426"/>
        <v>0</v>
      </c>
      <c r="P1467" s="18">
        <f t="shared" ca="1" si="414"/>
        <v>2046.65949</v>
      </c>
      <c r="Q1467" s="3">
        <f t="shared" si="421"/>
        <v>0</v>
      </c>
      <c r="R1467" s="4" t="str">
        <f t="shared" si="422"/>
        <v>A+J=</v>
      </c>
      <c r="S1467" s="5">
        <f t="shared" si="423"/>
        <v>44089</v>
      </c>
      <c r="T1467" s="8">
        <f t="shared" si="424"/>
        <v>0</v>
      </c>
      <c r="U1467" s="7"/>
      <c r="V1467" s="7"/>
      <c r="W1467" s="7"/>
      <c r="X1467" s="8"/>
      <c r="Y1467" s="6"/>
      <c r="Z1467" s="7"/>
      <c r="AA1467" s="8"/>
      <c r="AB1467" s="8"/>
      <c r="AC1467" s="8"/>
      <c r="AD1467" s="7"/>
      <c r="AE1467" s="9"/>
      <c r="AF1467" s="7"/>
      <c r="AG1467" s="7"/>
      <c r="AH1467" s="6"/>
      <c r="AI1467" s="6"/>
      <c r="AJ1467" s="6"/>
      <c r="AK1467" s="6"/>
      <c r="AL1467" s="6"/>
      <c r="AM1467" s="6"/>
      <c r="AN1467" s="6"/>
      <c r="AO1467" s="6"/>
      <c r="AP1467" s="6"/>
      <c r="AQ1467" s="6"/>
      <c r="AR1467" s="6"/>
      <c r="AS1467" s="6"/>
      <c r="AT1467" s="6"/>
      <c r="AU1467" s="6"/>
      <c r="AV1467" s="6"/>
      <c r="AW1467" s="6"/>
      <c r="AX1467" s="6"/>
      <c r="AY1467" s="6"/>
      <c r="AZ1467" s="6"/>
      <c r="BA1467" s="6"/>
      <c r="BB1467" s="6"/>
      <c r="BC1467" s="6"/>
      <c r="BD1467" s="6"/>
      <c r="BE1467" s="6"/>
      <c r="BF1467" s="6"/>
      <c r="BG1467" s="6"/>
      <c r="BH1467" s="6"/>
      <c r="BI1467" s="6"/>
      <c r="BJ1467" s="6"/>
      <c r="BK1467" s="6"/>
      <c r="BL1467" s="6"/>
      <c r="BM1467" s="6"/>
      <c r="BN1467" s="6"/>
      <c r="BO1467" s="6"/>
      <c r="BP1467" s="6"/>
      <c r="BQ1467" s="6"/>
      <c r="BR1467" s="6"/>
      <c r="BS1467" s="6"/>
      <c r="BT1467" s="6"/>
      <c r="BU1467" s="6"/>
      <c r="BV1467" s="6"/>
      <c r="BW1467" s="6"/>
      <c r="BX1467" s="6"/>
      <c r="BY1467" s="6"/>
      <c r="BZ1467" s="6"/>
      <c r="CA1467" s="6"/>
      <c r="CB1467" s="6"/>
      <c r="CC1467" s="6"/>
      <c r="CD1467" s="6"/>
      <c r="CE1467" s="6"/>
      <c r="CF1467" s="6"/>
      <c r="CG1467" s="6"/>
      <c r="CH1467" s="6"/>
      <c r="CI1467" s="6"/>
      <c r="CJ1467" s="6"/>
      <c r="CK1467" s="6"/>
      <c r="CL1467" s="6"/>
      <c r="CM1467" s="6"/>
      <c r="CN1467" s="6"/>
      <c r="CO1467" s="6"/>
      <c r="CP1467" s="6"/>
      <c r="CQ1467" s="6"/>
      <c r="CR1467" s="6"/>
      <c r="CS1467" s="6"/>
      <c r="CT1467" s="6"/>
      <c r="CU1467" s="6"/>
      <c r="CV1467" s="6"/>
      <c r="CW1467" s="6"/>
      <c r="CX1467" s="6"/>
      <c r="CY1467" s="6"/>
      <c r="CZ1467" s="6"/>
      <c r="DA1467" s="6"/>
      <c r="DB1467" s="6"/>
      <c r="DC1467" s="6"/>
      <c r="DD1467" s="6"/>
      <c r="DE1467" s="6"/>
      <c r="DF1467" s="6"/>
      <c r="DG1467" s="6"/>
      <c r="DH1467" s="6"/>
      <c r="DI1467" s="6"/>
      <c r="DJ1467" s="6"/>
      <c r="DK1467" s="6"/>
      <c r="DL1467" s="6"/>
      <c r="DM1467" s="6"/>
      <c r="DN1467" s="6"/>
      <c r="DO1467" s="6"/>
      <c r="DP1467" s="6"/>
      <c r="DQ1467" s="6"/>
      <c r="DR1467" s="6"/>
      <c r="DS1467" s="6"/>
      <c r="DT1467" s="6"/>
      <c r="DU1467" s="6"/>
      <c r="DV1467" s="6"/>
      <c r="DW1467" s="6"/>
      <c r="DX1467" s="6"/>
      <c r="DY1467" s="6"/>
      <c r="DZ1467" s="6"/>
      <c r="EA1467" s="6"/>
      <c r="EB1467" s="6"/>
      <c r="EC1467" s="6"/>
      <c r="ED1467" s="6"/>
      <c r="EE1467" s="6"/>
      <c r="EF1467" s="6"/>
      <c r="EG1467" s="6"/>
      <c r="EH1467" s="6"/>
      <c r="EI1467" s="6"/>
      <c r="EJ1467" s="6"/>
      <c r="EK1467" s="6"/>
      <c r="EL1467" s="6"/>
      <c r="EM1467" s="6"/>
      <c r="EN1467" s="6"/>
      <c r="EO1467" s="6"/>
      <c r="EP1467" s="6"/>
      <c r="EQ1467" s="6"/>
      <c r="ER1467" s="6"/>
      <c r="ES1467" s="6"/>
      <c r="ET1467" s="6"/>
      <c r="EU1467" s="6"/>
      <c r="EV1467" s="6"/>
      <c r="EW1467" s="6"/>
      <c r="EX1467" s="6"/>
      <c r="EY1467" s="6"/>
      <c r="EZ1467" s="6"/>
      <c r="FA1467" s="6"/>
      <c r="FB1467" s="6"/>
      <c r="FC1467" s="6"/>
      <c r="FD1467" s="6"/>
      <c r="FE1467" s="6"/>
      <c r="FF1467" s="6"/>
      <c r="FG1467" s="6"/>
      <c r="FH1467" s="6"/>
      <c r="FI1467" s="6"/>
      <c r="FJ1467" s="6"/>
      <c r="FK1467" s="6"/>
      <c r="FL1467" s="6"/>
      <c r="FM1467" s="6"/>
      <c r="FN1467" s="6"/>
      <c r="FO1467" s="6"/>
      <c r="FP1467" s="6"/>
      <c r="FQ1467" s="6"/>
      <c r="FR1467" s="6"/>
      <c r="FS1467" s="6"/>
      <c r="FT1467" s="6"/>
      <c r="FU1467" s="6"/>
      <c r="FV1467" s="6"/>
      <c r="FW1467" s="6"/>
      <c r="FX1467" s="6"/>
      <c r="FY1467" s="6"/>
      <c r="FZ1467" s="6"/>
      <c r="GA1467" s="6"/>
      <c r="GB1467" s="6"/>
      <c r="GC1467" s="6"/>
      <c r="GD1467" s="6"/>
      <c r="GE1467" s="6"/>
      <c r="GF1467" s="6"/>
      <c r="GG1467" s="6"/>
      <c r="GH1467" s="6"/>
      <c r="GI1467" s="6"/>
      <c r="GJ1467" s="6"/>
      <c r="GK1467" s="6"/>
      <c r="GL1467" s="6"/>
      <c r="GM1467" s="6"/>
      <c r="GN1467" s="6"/>
      <c r="GO1467" s="6"/>
      <c r="GP1467" s="6"/>
      <c r="GQ1467" s="6"/>
      <c r="GR1467" s="6"/>
      <c r="GS1467" s="6"/>
      <c r="GT1467" s="6"/>
      <c r="GU1467" s="6"/>
      <c r="GV1467" s="6"/>
      <c r="GW1467" s="6"/>
      <c r="GX1467" s="6"/>
      <c r="GY1467" s="6"/>
      <c r="GZ1467" s="6"/>
    </row>
    <row r="1468" spans="1:208" x14ac:dyDescent="0.15">
      <c r="A1468" s="153">
        <f t="shared" si="415"/>
        <v>44084</v>
      </c>
      <c r="B1468" s="23" t="str">
        <f t="shared" ca="1" si="425"/>
        <v>n.d</v>
      </c>
      <c r="C1468" s="18">
        <f t="shared" si="416"/>
        <v>142000</v>
      </c>
      <c r="D1468" s="17">
        <f ca="1">IF(A1468&lt;$B$1,VLOOKUP(A1468,[1]DI!$A$4:$B$15000,2,FALSE),0)</f>
        <v>0</v>
      </c>
      <c r="E1468" s="18">
        <f t="shared" ca="1" si="410"/>
        <v>1</v>
      </c>
      <c r="F1468" s="18">
        <f ca="1">(TRUNC(PRODUCT($E$12:$E1467),16))</f>
        <v>1.19285434303586</v>
      </c>
      <c r="G1468" s="18">
        <f t="shared" ca="1" si="427"/>
        <v>1.19285434303586</v>
      </c>
      <c r="H1468" s="18">
        <f t="shared" ca="1" si="411"/>
        <v>1</v>
      </c>
      <c r="I1468" s="17">
        <f t="shared" si="417"/>
        <v>0.03</v>
      </c>
      <c r="J1468" s="5">
        <f t="shared" si="418"/>
        <v>43906</v>
      </c>
      <c r="K1468" s="2">
        <f t="shared" si="419"/>
        <v>123</v>
      </c>
      <c r="L1468" s="27">
        <f t="shared" si="420"/>
        <v>123</v>
      </c>
      <c r="M1468" s="14">
        <f t="shared" si="412"/>
        <v>1.014532089</v>
      </c>
      <c r="N1468" s="14">
        <f t="shared" ca="1" si="413"/>
        <v>1.014532089</v>
      </c>
      <c r="O1468" s="27">
        <f t="shared" si="426"/>
        <v>0</v>
      </c>
      <c r="P1468" s="18">
        <f t="shared" ca="1" si="414"/>
        <v>2063.556638</v>
      </c>
      <c r="Q1468" s="3">
        <f t="shared" si="421"/>
        <v>0</v>
      </c>
      <c r="R1468" s="4" t="str">
        <f t="shared" si="422"/>
        <v>A+J=</v>
      </c>
      <c r="S1468" s="5">
        <f t="shared" si="423"/>
        <v>44089</v>
      </c>
      <c r="T1468" s="8">
        <f t="shared" si="424"/>
        <v>0</v>
      </c>
      <c r="U1468" s="7"/>
      <c r="V1468" s="7"/>
      <c r="W1468" s="7"/>
      <c r="X1468" s="8"/>
      <c r="Y1468" s="6"/>
      <c r="Z1468" s="7"/>
      <c r="AA1468" s="8"/>
      <c r="AB1468" s="8"/>
      <c r="AC1468" s="8"/>
      <c r="AD1468" s="7"/>
      <c r="AE1468" s="9"/>
      <c r="AF1468" s="7"/>
      <c r="AG1468" s="7"/>
      <c r="AH1468" s="6"/>
      <c r="AI1468" s="6"/>
      <c r="AJ1468" s="6"/>
      <c r="AK1468" s="6"/>
      <c r="AL1468" s="6"/>
      <c r="AM1468" s="6"/>
      <c r="AN1468" s="6"/>
      <c r="AO1468" s="6"/>
      <c r="AP1468" s="6"/>
      <c r="AQ1468" s="6"/>
      <c r="AR1468" s="6"/>
      <c r="AS1468" s="6"/>
      <c r="AT1468" s="6"/>
      <c r="AU1468" s="6"/>
      <c r="AV1468" s="6"/>
      <c r="AW1468" s="6"/>
      <c r="AX1468" s="6"/>
      <c r="AY1468" s="6"/>
      <c r="AZ1468" s="6"/>
      <c r="BA1468" s="6"/>
      <c r="BB1468" s="6"/>
      <c r="BC1468" s="6"/>
      <c r="BD1468" s="6"/>
      <c r="BE1468" s="6"/>
      <c r="BF1468" s="6"/>
      <c r="BG1468" s="6"/>
      <c r="BH1468" s="6"/>
      <c r="BI1468" s="6"/>
      <c r="BJ1468" s="6"/>
      <c r="BK1468" s="6"/>
      <c r="BL1468" s="6"/>
      <c r="BM1468" s="6"/>
      <c r="BN1468" s="6"/>
      <c r="BO1468" s="6"/>
      <c r="BP1468" s="6"/>
      <c r="BQ1468" s="6"/>
      <c r="BR1468" s="6"/>
      <c r="BS1468" s="6"/>
      <c r="BT1468" s="6"/>
      <c r="BU1468" s="6"/>
      <c r="BV1468" s="6"/>
      <c r="BW1468" s="6"/>
      <c r="BX1468" s="6"/>
      <c r="BY1468" s="6"/>
      <c r="BZ1468" s="6"/>
      <c r="CA1468" s="6"/>
      <c r="CB1468" s="6"/>
      <c r="CC1468" s="6"/>
      <c r="CD1468" s="6"/>
      <c r="CE1468" s="6"/>
      <c r="CF1468" s="6"/>
      <c r="CG1468" s="6"/>
      <c r="CH1468" s="6"/>
      <c r="CI1468" s="6"/>
      <c r="CJ1468" s="6"/>
      <c r="CK1468" s="6"/>
      <c r="CL1468" s="6"/>
      <c r="CM1468" s="6"/>
      <c r="CN1468" s="6"/>
      <c r="CO1468" s="6"/>
      <c r="CP1468" s="6"/>
      <c r="CQ1468" s="6"/>
      <c r="CR1468" s="6"/>
      <c r="CS1468" s="6"/>
      <c r="CT1468" s="6"/>
      <c r="CU1468" s="6"/>
      <c r="CV1468" s="6"/>
      <c r="CW1468" s="6"/>
      <c r="CX1468" s="6"/>
      <c r="CY1468" s="6"/>
      <c r="CZ1468" s="6"/>
      <c r="DA1468" s="6"/>
      <c r="DB1468" s="6"/>
      <c r="DC1468" s="6"/>
      <c r="DD1468" s="6"/>
      <c r="DE1468" s="6"/>
      <c r="DF1468" s="6"/>
      <c r="DG1468" s="6"/>
      <c r="DH1468" s="6"/>
      <c r="DI1468" s="6"/>
      <c r="DJ1468" s="6"/>
      <c r="DK1468" s="6"/>
      <c r="DL1468" s="6"/>
      <c r="DM1468" s="6"/>
      <c r="DN1468" s="6"/>
      <c r="DO1468" s="6"/>
      <c r="DP1468" s="6"/>
      <c r="DQ1468" s="6"/>
      <c r="DR1468" s="6"/>
      <c r="DS1468" s="6"/>
      <c r="DT1468" s="6"/>
      <c r="DU1468" s="6"/>
      <c r="DV1468" s="6"/>
      <c r="DW1468" s="6"/>
      <c r="DX1468" s="6"/>
      <c r="DY1468" s="6"/>
      <c r="DZ1468" s="6"/>
      <c r="EA1468" s="6"/>
      <c r="EB1468" s="6"/>
      <c r="EC1468" s="6"/>
      <c r="ED1468" s="6"/>
      <c r="EE1468" s="6"/>
      <c r="EF1468" s="6"/>
      <c r="EG1468" s="6"/>
      <c r="EH1468" s="6"/>
      <c r="EI1468" s="6"/>
      <c r="EJ1468" s="6"/>
      <c r="EK1468" s="6"/>
      <c r="EL1468" s="6"/>
      <c r="EM1468" s="6"/>
      <c r="EN1468" s="6"/>
      <c r="EO1468" s="6"/>
      <c r="EP1468" s="6"/>
      <c r="EQ1468" s="6"/>
      <c r="ER1468" s="6"/>
      <c r="ES1468" s="6"/>
      <c r="ET1468" s="6"/>
      <c r="EU1468" s="6"/>
      <c r="EV1468" s="6"/>
      <c r="EW1468" s="6"/>
      <c r="EX1468" s="6"/>
      <c r="EY1468" s="6"/>
      <c r="EZ1468" s="6"/>
      <c r="FA1468" s="6"/>
      <c r="FB1468" s="6"/>
      <c r="FC1468" s="6"/>
      <c r="FD1468" s="6"/>
      <c r="FE1468" s="6"/>
      <c r="FF1468" s="6"/>
      <c r="FG1468" s="6"/>
      <c r="FH1468" s="6"/>
      <c r="FI1468" s="6"/>
      <c r="FJ1468" s="6"/>
      <c r="FK1468" s="6"/>
      <c r="FL1468" s="6"/>
      <c r="FM1468" s="6"/>
      <c r="FN1468" s="6"/>
      <c r="FO1468" s="6"/>
      <c r="FP1468" s="6"/>
      <c r="FQ1468" s="6"/>
      <c r="FR1468" s="6"/>
      <c r="FS1468" s="6"/>
      <c r="FT1468" s="6"/>
      <c r="FU1468" s="6"/>
      <c r="FV1468" s="6"/>
      <c r="FW1468" s="6"/>
      <c r="FX1468" s="6"/>
      <c r="FY1468" s="6"/>
      <c r="FZ1468" s="6"/>
      <c r="GA1468" s="6"/>
      <c r="GB1468" s="6"/>
      <c r="GC1468" s="6"/>
      <c r="GD1468" s="6"/>
      <c r="GE1468" s="6"/>
      <c r="GF1468" s="6"/>
      <c r="GG1468" s="6"/>
      <c r="GH1468" s="6"/>
      <c r="GI1468" s="6"/>
      <c r="GJ1468" s="6"/>
      <c r="GK1468" s="6"/>
      <c r="GL1468" s="6"/>
      <c r="GM1468" s="6"/>
      <c r="GN1468" s="6"/>
      <c r="GO1468" s="6"/>
      <c r="GP1468" s="6"/>
      <c r="GQ1468" s="6"/>
      <c r="GR1468" s="6"/>
      <c r="GS1468" s="6"/>
      <c r="GT1468" s="6"/>
      <c r="GU1468" s="6"/>
      <c r="GV1468" s="6"/>
      <c r="GW1468" s="6"/>
      <c r="GX1468" s="6"/>
      <c r="GY1468" s="6"/>
      <c r="GZ1468" s="6"/>
    </row>
    <row r="1469" spans="1:208" x14ac:dyDescent="0.15">
      <c r="A1469" s="153">
        <f t="shared" si="415"/>
        <v>44085</v>
      </c>
      <c r="B1469" s="23" t="str">
        <f t="shared" ca="1" si="425"/>
        <v>n.d</v>
      </c>
      <c r="C1469" s="18">
        <f t="shared" si="416"/>
        <v>142000</v>
      </c>
      <c r="D1469" s="17">
        <f ca="1">IF(A1469&lt;$B$1,VLOOKUP(A1469,[1]DI!$A$4:$B$15000,2,FALSE),0)</f>
        <v>0</v>
      </c>
      <c r="E1469" s="18">
        <f t="shared" ca="1" si="410"/>
        <v>1</v>
      </c>
      <c r="F1469" s="18">
        <f ca="1">(TRUNC(PRODUCT($E$12:$E1468),16))</f>
        <v>1.19285434303586</v>
      </c>
      <c r="G1469" s="18">
        <f t="shared" ca="1" si="427"/>
        <v>1.19285434303586</v>
      </c>
      <c r="H1469" s="18">
        <f t="shared" ca="1" si="411"/>
        <v>1</v>
      </c>
      <c r="I1469" s="17">
        <f t="shared" si="417"/>
        <v>0.03</v>
      </c>
      <c r="J1469" s="5">
        <f t="shared" si="418"/>
        <v>43906</v>
      </c>
      <c r="K1469" s="2">
        <f t="shared" si="419"/>
        <v>124</v>
      </c>
      <c r="L1469" s="27">
        <f t="shared" si="420"/>
        <v>124</v>
      </c>
      <c r="M1469" s="14">
        <f t="shared" si="412"/>
        <v>1.0146510980000001</v>
      </c>
      <c r="N1469" s="14">
        <f t="shared" ca="1" si="413"/>
        <v>1.0146510980000001</v>
      </c>
      <c r="O1469" s="27">
        <f t="shared" si="426"/>
        <v>0</v>
      </c>
      <c r="P1469" s="18">
        <f t="shared" ca="1" si="414"/>
        <v>2080.4559159999999</v>
      </c>
      <c r="Q1469" s="3">
        <f t="shared" si="421"/>
        <v>0</v>
      </c>
      <c r="R1469" s="4" t="str">
        <f t="shared" si="422"/>
        <v>A+J=</v>
      </c>
      <c r="S1469" s="5">
        <f t="shared" si="423"/>
        <v>44089</v>
      </c>
      <c r="T1469" s="8">
        <f t="shared" si="424"/>
        <v>0</v>
      </c>
      <c r="U1469" s="7"/>
      <c r="V1469" s="7"/>
      <c r="W1469" s="7"/>
      <c r="X1469" s="8"/>
      <c r="Y1469" s="6"/>
      <c r="Z1469" s="7"/>
      <c r="AA1469" s="8"/>
      <c r="AB1469" s="8"/>
      <c r="AC1469" s="8"/>
      <c r="AD1469" s="7"/>
      <c r="AE1469" s="9"/>
      <c r="AF1469" s="7"/>
      <c r="AG1469" s="7"/>
      <c r="AH1469" s="6"/>
      <c r="AI1469" s="6"/>
      <c r="AJ1469" s="6"/>
      <c r="AK1469" s="6"/>
      <c r="AL1469" s="6"/>
      <c r="AM1469" s="6"/>
      <c r="AN1469" s="6"/>
      <c r="AO1469" s="6"/>
      <c r="AP1469" s="6"/>
      <c r="AQ1469" s="6"/>
      <c r="AR1469" s="6"/>
      <c r="AS1469" s="6"/>
      <c r="AT1469" s="6"/>
      <c r="AU1469" s="6"/>
      <c r="AV1469" s="6"/>
      <c r="AW1469" s="6"/>
      <c r="AX1469" s="6"/>
      <c r="AY1469" s="6"/>
      <c r="AZ1469" s="6"/>
      <c r="BA1469" s="6"/>
      <c r="BB1469" s="6"/>
      <c r="BC1469" s="6"/>
      <c r="BD1469" s="6"/>
      <c r="BE1469" s="6"/>
      <c r="BF1469" s="6"/>
      <c r="BG1469" s="6"/>
      <c r="BH1469" s="6"/>
      <c r="BI1469" s="6"/>
      <c r="BJ1469" s="6"/>
      <c r="BK1469" s="6"/>
      <c r="BL1469" s="6"/>
      <c r="BM1469" s="6"/>
      <c r="BN1469" s="6"/>
      <c r="BO1469" s="6"/>
      <c r="BP1469" s="6"/>
      <c r="BQ1469" s="6"/>
      <c r="BR1469" s="6"/>
      <c r="BS1469" s="6"/>
      <c r="BT1469" s="6"/>
      <c r="BU1469" s="6"/>
      <c r="BV1469" s="6"/>
      <c r="BW1469" s="6"/>
      <c r="BX1469" s="6"/>
      <c r="BY1469" s="6"/>
      <c r="BZ1469" s="6"/>
      <c r="CA1469" s="6"/>
      <c r="CB1469" s="6"/>
      <c r="CC1469" s="6"/>
      <c r="CD1469" s="6"/>
      <c r="CE1469" s="6"/>
      <c r="CF1469" s="6"/>
      <c r="CG1469" s="6"/>
      <c r="CH1469" s="6"/>
      <c r="CI1469" s="6"/>
      <c r="CJ1469" s="6"/>
      <c r="CK1469" s="6"/>
      <c r="CL1469" s="6"/>
      <c r="CM1469" s="6"/>
      <c r="CN1469" s="6"/>
      <c r="CO1469" s="6"/>
      <c r="CP1469" s="6"/>
      <c r="CQ1469" s="6"/>
      <c r="CR1469" s="6"/>
      <c r="CS1469" s="6"/>
      <c r="CT1469" s="6"/>
      <c r="CU1469" s="6"/>
      <c r="CV1469" s="6"/>
      <c r="CW1469" s="6"/>
      <c r="CX1469" s="6"/>
      <c r="CY1469" s="6"/>
      <c r="CZ1469" s="6"/>
      <c r="DA1469" s="6"/>
      <c r="DB1469" s="6"/>
      <c r="DC1469" s="6"/>
      <c r="DD1469" s="6"/>
      <c r="DE1469" s="6"/>
      <c r="DF1469" s="6"/>
      <c r="DG1469" s="6"/>
      <c r="DH1469" s="6"/>
      <c r="DI1469" s="6"/>
      <c r="DJ1469" s="6"/>
      <c r="DK1469" s="6"/>
      <c r="DL1469" s="6"/>
      <c r="DM1469" s="6"/>
      <c r="DN1469" s="6"/>
      <c r="DO1469" s="6"/>
      <c r="DP1469" s="6"/>
      <c r="DQ1469" s="6"/>
      <c r="DR1469" s="6"/>
      <c r="DS1469" s="6"/>
      <c r="DT1469" s="6"/>
      <c r="DU1469" s="6"/>
      <c r="DV1469" s="6"/>
      <c r="DW1469" s="6"/>
      <c r="DX1469" s="6"/>
      <c r="DY1469" s="6"/>
      <c r="DZ1469" s="6"/>
      <c r="EA1469" s="6"/>
      <c r="EB1469" s="6"/>
      <c r="EC1469" s="6"/>
      <c r="ED1469" s="6"/>
      <c r="EE1469" s="6"/>
      <c r="EF1469" s="6"/>
      <c r="EG1469" s="6"/>
      <c r="EH1469" s="6"/>
      <c r="EI1469" s="6"/>
      <c r="EJ1469" s="6"/>
      <c r="EK1469" s="6"/>
      <c r="EL1469" s="6"/>
      <c r="EM1469" s="6"/>
      <c r="EN1469" s="6"/>
      <c r="EO1469" s="6"/>
      <c r="EP1469" s="6"/>
      <c r="EQ1469" s="6"/>
      <c r="ER1469" s="6"/>
      <c r="ES1469" s="6"/>
      <c r="ET1469" s="6"/>
      <c r="EU1469" s="6"/>
      <c r="EV1469" s="6"/>
      <c r="EW1469" s="6"/>
      <c r="EX1469" s="6"/>
      <c r="EY1469" s="6"/>
      <c r="EZ1469" s="6"/>
      <c r="FA1469" s="6"/>
      <c r="FB1469" s="6"/>
      <c r="FC1469" s="6"/>
      <c r="FD1469" s="6"/>
      <c r="FE1469" s="6"/>
      <c r="FF1469" s="6"/>
      <c r="FG1469" s="6"/>
      <c r="FH1469" s="6"/>
      <c r="FI1469" s="6"/>
      <c r="FJ1469" s="6"/>
      <c r="FK1469" s="6"/>
      <c r="FL1469" s="6"/>
      <c r="FM1469" s="6"/>
      <c r="FN1469" s="6"/>
      <c r="FO1469" s="6"/>
      <c r="FP1469" s="6"/>
      <c r="FQ1469" s="6"/>
      <c r="FR1469" s="6"/>
      <c r="FS1469" s="6"/>
      <c r="FT1469" s="6"/>
      <c r="FU1469" s="6"/>
      <c r="FV1469" s="6"/>
      <c r="FW1469" s="6"/>
      <c r="FX1469" s="6"/>
      <c r="FY1469" s="6"/>
      <c r="FZ1469" s="6"/>
      <c r="GA1469" s="6"/>
      <c r="GB1469" s="6"/>
      <c r="GC1469" s="6"/>
      <c r="GD1469" s="6"/>
      <c r="GE1469" s="6"/>
      <c r="GF1469" s="6"/>
      <c r="GG1469" s="6"/>
      <c r="GH1469" s="6"/>
      <c r="GI1469" s="6"/>
      <c r="GJ1469" s="6"/>
      <c r="GK1469" s="6"/>
      <c r="GL1469" s="6"/>
      <c r="GM1469" s="6"/>
      <c r="GN1469" s="6"/>
      <c r="GO1469" s="6"/>
      <c r="GP1469" s="6"/>
      <c r="GQ1469" s="6"/>
      <c r="GR1469" s="6"/>
      <c r="GS1469" s="6"/>
      <c r="GT1469" s="6"/>
      <c r="GU1469" s="6"/>
      <c r="GV1469" s="6"/>
      <c r="GW1469" s="6"/>
      <c r="GX1469" s="6"/>
      <c r="GY1469" s="6"/>
      <c r="GZ1469" s="6"/>
    </row>
    <row r="1470" spans="1:208" x14ac:dyDescent="0.15">
      <c r="A1470" s="153">
        <f t="shared" si="415"/>
        <v>44086</v>
      </c>
      <c r="B1470" s="23" t="str">
        <f t="shared" ca="1" si="425"/>
        <v>n.d</v>
      </c>
      <c r="C1470" s="18">
        <f t="shared" si="416"/>
        <v>142000</v>
      </c>
      <c r="D1470" s="17">
        <f ca="1">IF(A1470&lt;$B$1,VLOOKUP(A1470,[1]DI!$A$4:$B$15000,2,FALSE),0)</f>
        <v>0</v>
      </c>
      <c r="E1470" s="18">
        <f t="shared" ca="1" si="410"/>
        <v>1</v>
      </c>
      <c r="F1470" s="18">
        <f ca="1">(TRUNC(PRODUCT($E$12:$E1469),16))</f>
        <v>1.19285434303586</v>
      </c>
      <c r="G1470" s="18">
        <f t="shared" ca="1" si="427"/>
        <v>1.19285434303586</v>
      </c>
      <c r="H1470" s="18">
        <f t="shared" ca="1" si="411"/>
        <v>1</v>
      </c>
      <c r="I1470" s="17">
        <f t="shared" si="417"/>
        <v>0.03</v>
      </c>
      <c r="J1470" s="5">
        <f t="shared" si="418"/>
        <v>43906</v>
      </c>
      <c r="K1470" s="2">
        <f t="shared" si="419"/>
        <v>124</v>
      </c>
      <c r="L1470" s="27">
        <f t="shared" si="420"/>
        <v>125</v>
      </c>
      <c r="M1470" s="14">
        <f t="shared" si="412"/>
        <v>1.0147701200000001</v>
      </c>
      <c r="N1470" s="14">
        <f t="shared" ca="1" si="413"/>
        <v>1.0147701200000001</v>
      </c>
      <c r="O1470" s="27">
        <f t="shared" si="426"/>
        <v>0</v>
      </c>
      <c r="P1470" s="18">
        <f t="shared" ca="1" si="414"/>
        <v>2097.3570399999999</v>
      </c>
      <c r="Q1470" s="3">
        <f t="shared" si="421"/>
        <v>0</v>
      </c>
      <c r="R1470" s="4" t="str">
        <f t="shared" si="422"/>
        <v>A+J=</v>
      </c>
      <c r="S1470" s="5">
        <f t="shared" si="423"/>
        <v>44089</v>
      </c>
      <c r="T1470" s="8">
        <f t="shared" si="424"/>
        <v>0</v>
      </c>
      <c r="U1470" s="7"/>
      <c r="V1470" s="7"/>
      <c r="W1470" s="7"/>
      <c r="X1470" s="8"/>
      <c r="Y1470" s="6"/>
      <c r="Z1470" s="7"/>
      <c r="AA1470" s="8"/>
      <c r="AB1470" s="8"/>
      <c r="AC1470" s="8"/>
      <c r="AD1470" s="7"/>
      <c r="AE1470" s="9"/>
      <c r="AF1470" s="7"/>
      <c r="AG1470" s="7"/>
      <c r="AH1470" s="6"/>
      <c r="AI1470" s="6"/>
      <c r="AJ1470" s="6"/>
      <c r="AK1470" s="6"/>
      <c r="AL1470" s="6"/>
      <c r="AM1470" s="6"/>
      <c r="AN1470" s="6"/>
      <c r="AO1470" s="6"/>
      <c r="AP1470" s="6"/>
      <c r="AQ1470" s="6"/>
      <c r="AR1470" s="6"/>
      <c r="AS1470" s="6"/>
      <c r="AT1470" s="6"/>
      <c r="AU1470" s="6"/>
      <c r="AV1470" s="6"/>
      <c r="AW1470" s="6"/>
      <c r="AX1470" s="6"/>
      <c r="AY1470" s="6"/>
      <c r="AZ1470" s="6"/>
      <c r="BA1470" s="6"/>
      <c r="BB1470" s="6"/>
      <c r="BC1470" s="6"/>
      <c r="BD1470" s="6"/>
      <c r="BE1470" s="6"/>
      <c r="BF1470" s="6"/>
      <c r="BG1470" s="6"/>
      <c r="BH1470" s="6"/>
      <c r="BI1470" s="6"/>
      <c r="BJ1470" s="6"/>
      <c r="BK1470" s="6"/>
      <c r="BL1470" s="6"/>
      <c r="BM1470" s="6"/>
      <c r="BN1470" s="6"/>
      <c r="BO1470" s="6"/>
      <c r="BP1470" s="6"/>
      <c r="BQ1470" s="6"/>
      <c r="BR1470" s="6"/>
      <c r="BS1470" s="6"/>
      <c r="BT1470" s="6"/>
      <c r="BU1470" s="6"/>
      <c r="BV1470" s="6"/>
      <c r="BW1470" s="6"/>
      <c r="BX1470" s="6"/>
      <c r="BY1470" s="6"/>
      <c r="BZ1470" s="6"/>
      <c r="CA1470" s="6"/>
      <c r="CB1470" s="6"/>
      <c r="CC1470" s="6"/>
      <c r="CD1470" s="6"/>
      <c r="CE1470" s="6"/>
      <c r="CF1470" s="6"/>
      <c r="CG1470" s="6"/>
      <c r="CH1470" s="6"/>
      <c r="CI1470" s="6"/>
      <c r="CJ1470" s="6"/>
      <c r="CK1470" s="6"/>
      <c r="CL1470" s="6"/>
      <c r="CM1470" s="6"/>
      <c r="CN1470" s="6"/>
      <c r="CO1470" s="6"/>
      <c r="CP1470" s="6"/>
      <c r="CQ1470" s="6"/>
      <c r="CR1470" s="6"/>
      <c r="CS1470" s="6"/>
      <c r="CT1470" s="6"/>
      <c r="CU1470" s="6"/>
      <c r="CV1470" s="6"/>
      <c r="CW1470" s="6"/>
      <c r="CX1470" s="6"/>
      <c r="CY1470" s="6"/>
      <c r="CZ1470" s="6"/>
      <c r="DA1470" s="6"/>
      <c r="DB1470" s="6"/>
      <c r="DC1470" s="6"/>
      <c r="DD1470" s="6"/>
      <c r="DE1470" s="6"/>
      <c r="DF1470" s="6"/>
      <c r="DG1470" s="6"/>
      <c r="DH1470" s="6"/>
      <c r="DI1470" s="6"/>
      <c r="DJ1470" s="6"/>
      <c r="DK1470" s="6"/>
      <c r="DL1470" s="6"/>
      <c r="DM1470" s="6"/>
      <c r="DN1470" s="6"/>
      <c r="DO1470" s="6"/>
      <c r="DP1470" s="6"/>
      <c r="DQ1470" s="6"/>
      <c r="DR1470" s="6"/>
      <c r="DS1470" s="6"/>
      <c r="DT1470" s="6"/>
      <c r="DU1470" s="6"/>
      <c r="DV1470" s="6"/>
      <c r="DW1470" s="6"/>
      <c r="DX1470" s="6"/>
      <c r="DY1470" s="6"/>
      <c r="DZ1470" s="6"/>
      <c r="EA1470" s="6"/>
      <c r="EB1470" s="6"/>
      <c r="EC1470" s="6"/>
      <c r="ED1470" s="6"/>
      <c r="EE1470" s="6"/>
      <c r="EF1470" s="6"/>
      <c r="EG1470" s="6"/>
      <c r="EH1470" s="6"/>
      <c r="EI1470" s="6"/>
      <c r="EJ1470" s="6"/>
      <c r="EK1470" s="6"/>
      <c r="EL1470" s="6"/>
      <c r="EM1470" s="6"/>
      <c r="EN1470" s="6"/>
      <c r="EO1470" s="6"/>
      <c r="EP1470" s="6"/>
      <c r="EQ1470" s="6"/>
      <c r="ER1470" s="6"/>
      <c r="ES1470" s="6"/>
      <c r="ET1470" s="6"/>
      <c r="EU1470" s="6"/>
      <c r="EV1470" s="6"/>
      <c r="EW1470" s="6"/>
      <c r="EX1470" s="6"/>
      <c r="EY1470" s="6"/>
      <c r="EZ1470" s="6"/>
      <c r="FA1470" s="6"/>
      <c r="FB1470" s="6"/>
      <c r="FC1470" s="6"/>
      <c r="FD1470" s="6"/>
      <c r="FE1470" s="6"/>
      <c r="FF1470" s="6"/>
      <c r="FG1470" s="6"/>
      <c r="FH1470" s="6"/>
      <c r="FI1470" s="6"/>
      <c r="FJ1470" s="6"/>
      <c r="FK1470" s="6"/>
      <c r="FL1470" s="6"/>
      <c r="FM1470" s="6"/>
      <c r="FN1470" s="6"/>
      <c r="FO1470" s="6"/>
      <c r="FP1470" s="6"/>
      <c r="FQ1470" s="6"/>
      <c r="FR1470" s="6"/>
      <c r="FS1470" s="6"/>
      <c r="FT1470" s="6"/>
      <c r="FU1470" s="6"/>
      <c r="FV1470" s="6"/>
      <c r="FW1470" s="6"/>
      <c r="FX1470" s="6"/>
      <c r="FY1470" s="6"/>
      <c r="FZ1470" s="6"/>
      <c r="GA1470" s="6"/>
      <c r="GB1470" s="6"/>
      <c r="GC1470" s="6"/>
      <c r="GD1470" s="6"/>
      <c r="GE1470" s="6"/>
      <c r="GF1470" s="6"/>
      <c r="GG1470" s="6"/>
      <c r="GH1470" s="6"/>
      <c r="GI1470" s="6"/>
      <c r="GJ1470" s="6"/>
      <c r="GK1470" s="6"/>
      <c r="GL1470" s="6"/>
      <c r="GM1470" s="6"/>
      <c r="GN1470" s="6"/>
      <c r="GO1470" s="6"/>
      <c r="GP1470" s="6"/>
      <c r="GQ1470" s="6"/>
      <c r="GR1470" s="6"/>
      <c r="GS1470" s="6"/>
      <c r="GT1470" s="6"/>
      <c r="GU1470" s="6"/>
      <c r="GV1470" s="6"/>
      <c r="GW1470" s="6"/>
      <c r="GX1470" s="6"/>
      <c r="GY1470" s="6"/>
      <c r="GZ1470" s="6"/>
    </row>
    <row r="1471" spans="1:208" x14ac:dyDescent="0.15">
      <c r="A1471" s="153">
        <f t="shared" si="415"/>
        <v>44087</v>
      </c>
      <c r="B1471" s="23" t="str">
        <f t="shared" ca="1" si="425"/>
        <v>n.d</v>
      </c>
      <c r="C1471" s="18">
        <f t="shared" si="416"/>
        <v>142000</v>
      </c>
      <c r="D1471" s="17">
        <f ca="1">IF(A1471&lt;$B$1,VLOOKUP(A1471,[1]DI!$A$4:$B$15000,2,FALSE),0)</f>
        <v>0</v>
      </c>
      <c r="E1471" s="18">
        <f t="shared" ca="1" si="410"/>
        <v>1</v>
      </c>
      <c r="F1471" s="18">
        <f ca="1">(TRUNC(PRODUCT($E$12:$E1470),16))</f>
        <v>1.19285434303586</v>
      </c>
      <c r="G1471" s="18">
        <f t="shared" ca="1" si="427"/>
        <v>1.19285434303586</v>
      </c>
      <c r="H1471" s="18">
        <f t="shared" ca="1" si="411"/>
        <v>1</v>
      </c>
      <c r="I1471" s="17">
        <f t="shared" si="417"/>
        <v>0.03</v>
      </c>
      <c r="J1471" s="5">
        <f t="shared" si="418"/>
        <v>43906</v>
      </c>
      <c r="K1471" s="2">
        <f t="shared" si="419"/>
        <v>124</v>
      </c>
      <c r="L1471" s="27">
        <f t="shared" si="420"/>
        <v>125</v>
      </c>
      <c r="M1471" s="14">
        <f t="shared" si="412"/>
        <v>1.0147701200000001</v>
      </c>
      <c r="N1471" s="14">
        <f t="shared" ca="1" si="413"/>
        <v>1.0147701200000001</v>
      </c>
      <c r="O1471" s="27">
        <f t="shared" si="426"/>
        <v>0</v>
      </c>
      <c r="P1471" s="18">
        <f t="shared" ca="1" si="414"/>
        <v>2097.3570399999999</v>
      </c>
      <c r="Q1471" s="3">
        <f t="shared" si="421"/>
        <v>0</v>
      </c>
      <c r="R1471" s="4" t="str">
        <f t="shared" si="422"/>
        <v>A+J=</v>
      </c>
      <c r="S1471" s="5">
        <f t="shared" si="423"/>
        <v>44089</v>
      </c>
      <c r="T1471" s="8">
        <f t="shared" si="424"/>
        <v>0</v>
      </c>
      <c r="U1471" s="7"/>
      <c r="V1471" s="7"/>
      <c r="W1471" s="7"/>
      <c r="X1471" s="8"/>
      <c r="Y1471" s="6"/>
      <c r="Z1471" s="7"/>
      <c r="AA1471" s="8"/>
      <c r="AB1471" s="8"/>
      <c r="AC1471" s="8"/>
      <c r="AD1471" s="7"/>
      <c r="AE1471" s="9"/>
      <c r="AF1471" s="7"/>
      <c r="AG1471" s="7"/>
      <c r="AH1471" s="6"/>
      <c r="AI1471" s="6"/>
      <c r="AJ1471" s="6"/>
      <c r="AK1471" s="6"/>
      <c r="AL1471" s="6"/>
      <c r="AM1471" s="6"/>
      <c r="AN1471" s="6"/>
      <c r="AO1471" s="6"/>
      <c r="AP1471" s="6"/>
      <c r="AQ1471" s="6"/>
      <c r="AR1471" s="6"/>
      <c r="AS1471" s="6"/>
      <c r="AT1471" s="6"/>
      <c r="AU1471" s="6"/>
      <c r="AV1471" s="6"/>
      <c r="AW1471" s="6"/>
      <c r="AX1471" s="6"/>
      <c r="AY1471" s="6"/>
      <c r="AZ1471" s="6"/>
      <c r="BA1471" s="6"/>
      <c r="BB1471" s="6"/>
      <c r="BC1471" s="6"/>
      <c r="BD1471" s="6"/>
      <c r="BE1471" s="6"/>
      <c r="BF1471" s="6"/>
      <c r="BG1471" s="6"/>
      <c r="BH1471" s="6"/>
      <c r="BI1471" s="6"/>
      <c r="BJ1471" s="6"/>
      <c r="BK1471" s="6"/>
      <c r="BL1471" s="6"/>
      <c r="BM1471" s="6"/>
      <c r="BN1471" s="6"/>
      <c r="BO1471" s="6"/>
      <c r="BP1471" s="6"/>
      <c r="BQ1471" s="6"/>
      <c r="BR1471" s="6"/>
      <c r="BS1471" s="6"/>
      <c r="BT1471" s="6"/>
      <c r="BU1471" s="6"/>
      <c r="BV1471" s="6"/>
      <c r="BW1471" s="6"/>
      <c r="BX1471" s="6"/>
      <c r="BY1471" s="6"/>
      <c r="BZ1471" s="6"/>
      <c r="CA1471" s="6"/>
      <c r="CB1471" s="6"/>
      <c r="CC1471" s="6"/>
      <c r="CD1471" s="6"/>
      <c r="CE1471" s="6"/>
      <c r="CF1471" s="6"/>
      <c r="CG1471" s="6"/>
      <c r="CH1471" s="6"/>
      <c r="CI1471" s="6"/>
      <c r="CJ1471" s="6"/>
      <c r="CK1471" s="6"/>
      <c r="CL1471" s="6"/>
      <c r="CM1471" s="6"/>
      <c r="CN1471" s="6"/>
      <c r="CO1471" s="6"/>
      <c r="CP1471" s="6"/>
      <c r="CQ1471" s="6"/>
      <c r="CR1471" s="6"/>
      <c r="CS1471" s="6"/>
      <c r="CT1471" s="6"/>
      <c r="CU1471" s="6"/>
      <c r="CV1471" s="6"/>
      <c r="CW1471" s="6"/>
      <c r="CX1471" s="6"/>
      <c r="CY1471" s="6"/>
      <c r="CZ1471" s="6"/>
      <c r="DA1471" s="6"/>
      <c r="DB1471" s="6"/>
      <c r="DC1471" s="6"/>
      <c r="DD1471" s="6"/>
      <c r="DE1471" s="6"/>
      <c r="DF1471" s="6"/>
      <c r="DG1471" s="6"/>
      <c r="DH1471" s="6"/>
      <c r="DI1471" s="6"/>
      <c r="DJ1471" s="6"/>
      <c r="DK1471" s="6"/>
      <c r="DL1471" s="6"/>
      <c r="DM1471" s="6"/>
      <c r="DN1471" s="6"/>
      <c r="DO1471" s="6"/>
      <c r="DP1471" s="6"/>
      <c r="DQ1471" s="6"/>
      <c r="DR1471" s="6"/>
      <c r="DS1471" s="6"/>
      <c r="DT1471" s="6"/>
      <c r="DU1471" s="6"/>
      <c r="DV1471" s="6"/>
      <c r="DW1471" s="6"/>
      <c r="DX1471" s="6"/>
      <c r="DY1471" s="6"/>
      <c r="DZ1471" s="6"/>
      <c r="EA1471" s="6"/>
      <c r="EB1471" s="6"/>
      <c r="EC1471" s="6"/>
      <c r="ED1471" s="6"/>
      <c r="EE1471" s="6"/>
      <c r="EF1471" s="6"/>
      <c r="EG1471" s="6"/>
      <c r="EH1471" s="6"/>
      <c r="EI1471" s="6"/>
      <c r="EJ1471" s="6"/>
      <c r="EK1471" s="6"/>
      <c r="EL1471" s="6"/>
      <c r="EM1471" s="6"/>
      <c r="EN1471" s="6"/>
      <c r="EO1471" s="6"/>
      <c r="EP1471" s="6"/>
      <c r="EQ1471" s="6"/>
      <c r="ER1471" s="6"/>
      <c r="ES1471" s="6"/>
      <c r="ET1471" s="6"/>
      <c r="EU1471" s="6"/>
      <c r="EV1471" s="6"/>
      <c r="EW1471" s="6"/>
      <c r="EX1471" s="6"/>
      <c r="EY1471" s="6"/>
      <c r="EZ1471" s="6"/>
      <c r="FA1471" s="6"/>
      <c r="FB1471" s="6"/>
      <c r="FC1471" s="6"/>
      <c r="FD1471" s="6"/>
      <c r="FE1471" s="6"/>
      <c r="FF1471" s="6"/>
      <c r="FG1471" s="6"/>
      <c r="FH1471" s="6"/>
      <c r="FI1471" s="6"/>
      <c r="FJ1471" s="6"/>
      <c r="FK1471" s="6"/>
      <c r="FL1471" s="6"/>
      <c r="FM1471" s="6"/>
      <c r="FN1471" s="6"/>
      <c r="FO1471" s="6"/>
      <c r="FP1471" s="6"/>
      <c r="FQ1471" s="6"/>
      <c r="FR1471" s="6"/>
      <c r="FS1471" s="6"/>
      <c r="FT1471" s="6"/>
      <c r="FU1471" s="6"/>
      <c r="FV1471" s="6"/>
      <c r="FW1471" s="6"/>
      <c r="FX1471" s="6"/>
      <c r="FY1471" s="6"/>
      <c r="FZ1471" s="6"/>
      <c r="GA1471" s="6"/>
      <c r="GB1471" s="6"/>
      <c r="GC1471" s="6"/>
      <c r="GD1471" s="6"/>
      <c r="GE1471" s="6"/>
      <c r="GF1471" s="6"/>
      <c r="GG1471" s="6"/>
      <c r="GH1471" s="6"/>
      <c r="GI1471" s="6"/>
      <c r="GJ1471" s="6"/>
      <c r="GK1471" s="6"/>
      <c r="GL1471" s="6"/>
      <c r="GM1471" s="6"/>
      <c r="GN1471" s="6"/>
      <c r="GO1471" s="6"/>
      <c r="GP1471" s="6"/>
      <c r="GQ1471" s="6"/>
      <c r="GR1471" s="6"/>
      <c r="GS1471" s="6"/>
      <c r="GT1471" s="6"/>
      <c r="GU1471" s="6"/>
      <c r="GV1471" s="6"/>
      <c r="GW1471" s="6"/>
      <c r="GX1471" s="6"/>
      <c r="GY1471" s="6"/>
      <c r="GZ1471" s="6"/>
    </row>
    <row r="1472" spans="1:208" x14ac:dyDescent="0.15">
      <c r="A1472" s="153">
        <f t="shared" si="415"/>
        <v>44088</v>
      </c>
      <c r="B1472" s="23" t="str">
        <f t="shared" ca="1" si="425"/>
        <v>n.d</v>
      </c>
      <c r="C1472" s="18">
        <f t="shared" si="416"/>
        <v>142000</v>
      </c>
      <c r="D1472" s="17">
        <f ca="1">IF(A1472&lt;$B$1,VLOOKUP(A1472,[1]DI!$A$4:$B$15000,2,FALSE),0)</f>
        <v>0</v>
      </c>
      <c r="E1472" s="18">
        <f t="shared" ca="1" si="410"/>
        <v>1</v>
      </c>
      <c r="F1472" s="18">
        <f ca="1">(TRUNC(PRODUCT($E$12:$E1471),16))</f>
        <v>1.19285434303586</v>
      </c>
      <c r="G1472" s="18">
        <f t="shared" ca="1" si="427"/>
        <v>1.19285434303586</v>
      </c>
      <c r="H1472" s="18">
        <f t="shared" ca="1" si="411"/>
        <v>1</v>
      </c>
      <c r="I1472" s="17">
        <f t="shared" si="417"/>
        <v>0.03</v>
      </c>
      <c r="J1472" s="5">
        <f t="shared" si="418"/>
        <v>43906</v>
      </c>
      <c r="K1472" s="2">
        <f t="shared" si="419"/>
        <v>125</v>
      </c>
      <c r="L1472" s="27">
        <f t="shared" si="420"/>
        <v>125</v>
      </c>
      <c r="M1472" s="14">
        <f t="shared" si="412"/>
        <v>1.0147701200000001</v>
      </c>
      <c r="N1472" s="14">
        <f t="shared" ca="1" si="413"/>
        <v>1.0147701200000001</v>
      </c>
      <c r="O1472" s="27">
        <f t="shared" si="426"/>
        <v>0</v>
      </c>
      <c r="P1472" s="18">
        <f t="shared" ca="1" si="414"/>
        <v>2097.3570399999999</v>
      </c>
      <c r="Q1472" s="3">
        <f t="shared" si="421"/>
        <v>0</v>
      </c>
      <c r="R1472" s="4" t="str">
        <f t="shared" si="422"/>
        <v>A+J=</v>
      </c>
      <c r="S1472" s="5">
        <f t="shared" si="423"/>
        <v>44089</v>
      </c>
      <c r="T1472" s="8">
        <f t="shared" si="424"/>
        <v>0</v>
      </c>
      <c r="U1472" s="7"/>
      <c r="V1472" s="7"/>
      <c r="W1472" s="7"/>
      <c r="X1472" s="8"/>
      <c r="Y1472" s="6"/>
      <c r="Z1472" s="7"/>
      <c r="AA1472" s="8"/>
      <c r="AB1472" s="8"/>
      <c r="AC1472" s="8"/>
      <c r="AD1472" s="7"/>
      <c r="AE1472" s="9"/>
      <c r="AF1472" s="7"/>
      <c r="AG1472" s="7"/>
      <c r="AH1472" s="6"/>
      <c r="AI1472" s="6"/>
      <c r="AJ1472" s="6"/>
      <c r="AK1472" s="6"/>
      <c r="AL1472" s="6"/>
      <c r="AM1472" s="6"/>
      <c r="AN1472" s="6"/>
      <c r="AO1472" s="6"/>
      <c r="AP1472" s="6"/>
      <c r="AQ1472" s="6"/>
      <c r="AR1472" s="6"/>
      <c r="AS1472" s="6"/>
      <c r="AT1472" s="6"/>
      <c r="AU1472" s="6"/>
      <c r="AV1472" s="6"/>
      <c r="AW1472" s="6"/>
      <c r="AX1472" s="6"/>
      <c r="AY1472" s="6"/>
      <c r="AZ1472" s="6"/>
      <c r="BA1472" s="6"/>
      <c r="BB1472" s="6"/>
      <c r="BC1472" s="6"/>
      <c r="BD1472" s="6"/>
      <c r="BE1472" s="6"/>
      <c r="BF1472" s="6"/>
      <c r="BG1472" s="6"/>
      <c r="BH1472" s="6"/>
      <c r="BI1472" s="6"/>
      <c r="BJ1472" s="6"/>
      <c r="BK1472" s="6"/>
      <c r="BL1472" s="6"/>
      <c r="BM1472" s="6"/>
      <c r="BN1472" s="6"/>
      <c r="BO1472" s="6"/>
      <c r="BP1472" s="6"/>
      <c r="BQ1472" s="6"/>
      <c r="BR1472" s="6"/>
      <c r="BS1472" s="6"/>
      <c r="BT1472" s="6"/>
      <c r="BU1472" s="6"/>
      <c r="BV1472" s="6"/>
      <c r="BW1472" s="6"/>
      <c r="BX1472" s="6"/>
      <c r="BY1472" s="6"/>
      <c r="BZ1472" s="6"/>
      <c r="CA1472" s="6"/>
      <c r="CB1472" s="6"/>
      <c r="CC1472" s="6"/>
      <c r="CD1472" s="6"/>
      <c r="CE1472" s="6"/>
      <c r="CF1472" s="6"/>
      <c r="CG1472" s="6"/>
      <c r="CH1472" s="6"/>
      <c r="CI1472" s="6"/>
      <c r="CJ1472" s="6"/>
      <c r="CK1472" s="6"/>
      <c r="CL1472" s="6"/>
      <c r="CM1472" s="6"/>
      <c r="CN1472" s="6"/>
      <c r="CO1472" s="6"/>
      <c r="CP1472" s="6"/>
      <c r="CQ1472" s="6"/>
      <c r="CR1472" s="6"/>
      <c r="CS1472" s="6"/>
      <c r="CT1472" s="6"/>
      <c r="CU1472" s="6"/>
      <c r="CV1472" s="6"/>
      <c r="CW1472" s="6"/>
      <c r="CX1472" s="6"/>
      <c r="CY1472" s="6"/>
      <c r="CZ1472" s="6"/>
      <c r="DA1472" s="6"/>
      <c r="DB1472" s="6"/>
      <c r="DC1472" s="6"/>
      <c r="DD1472" s="6"/>
      <c r="DE1472" s="6"/>
      <c r="DF1472" s="6"/>
      <c r="DG1472" s="6"/>
      <c r="DH1472" s="6"/>
      <c r="DI1472" s="6"/>
      <c r="DJ1472" s="6"/>
      <c r="DK1472" s="6"/>
      <c r="DL1472" s="6"/>
      <c r="DM1472" s="6"/>
      <c r="DN1472" s="6"/>
      <c r="DO1472" s="6"/>
      <c r="DP1472" s="6"/>
      <c r="DQ1472" s="6"/>
      <c r="DR1472" s="6"/>
      <c r="DS1472" s="6"/>
      <c r="DT1472" s="6"/>
      <c r="DU1472" s="6"/>
      <c r="DV1472" s="6"/>
      <c r="DW1472" s="6"/>
      <c r="DX1472" s="6"/>
      <c r="DY1472" s="6"/>
      <c r="DZ1472" s="6"/>
      <c r="EA1472" s="6"/>
      <c r="EB1472" s="6"/>
      <c r="EC1472" s="6"/>
      <c r="ED1472" s="6"/>
      <c r="EE1472" s="6"/>
      <c r="EF1472" s="6"/>
      <c r="EG1472" s="6"/>
      <c r="EH1472" s="6"/>
      <c r="EI1472" s="6"/>
      <c r="EJ1472" s="6"/>
      <c r="EK1472" s="6"/>
      <c r="EL1472" s="6"/>
      <c r="EM1472" s="6"/>
      <c r="EN1472" s="6"/>
      <c r="EO1472" s="6"/>
      <c r="EP1472" s="6"/>
      <c r="EQ1472" s="6"/>
      <c r="ER1472" s="6"/>
      <c r="ES1472" s="6"/>
      <c r="ET1472" s="6"/>
      <c r="EU1472" s="6"/>
      <c r="EV1472" s="6"/>
      <c r="EW1472" s="6"/>
      <c r="EX1472" s="6"/>
      <c r="EY1472" s="6"/>
      <c r="EZ1472" s="6"/>
      <c r="FA1472" s="6"/>
      <c r="FB1472" s="6"/>
      <c r="FC1472" s="6"/>
      <c r="FD1472" s="6"/>
      <c r="FE1472" s="6"/>
      <c r="FF1472" s="6"/>
      <c r="FG1472" s="6"/>
      <c r="FH1472" s="6"/>
      <c r="FI1472" s="6"/>
      <c r="FJ1472" s="6"/>
      <c r="FK1472" s="6"/>
      <c r="FL1472" s="6"/>
      <c r="FM1472" s="6"/>
      <c r="FN1472" s="6"/>
      <c r="FO1472" s="6"/>
      <c r="FP1472" s="6"/>
      <c r="FQ1472" s="6"/>
      <c r="FR1472" s="6"/>
      <c r="FS1472" s="6"/>
      <c r="FT1472" s="6"/>
      <c r="FU1472" s="6"/>
      <c r="FV1472" s="6"/>
      <c r="FW1472" s="6"/>
      <c r="FX1472" s="6"/>
      <c r="FY1472" s="6"/>
      <c r="FZ1472" s="6"/>
      <c r="GA1472" s="6"/>
      <c r="GB1472" s="6"/>
      <c r="GC1472" s="6"/>
      <c r="GD1472" s="6"/>
      <c r="GE1472" s="6"/>
      <c r="GF1472" s="6"/>
      <c r="GG1472" s="6"/>
      <c r="GH1472" s="6"/>
      <c r="GI1472" s="6"/>
      <c r="GJ1472" s="6"/>
      <c r="GK1472" s="6"/>
      <c r="GL1472" s="6"/>
      <c r="GM1472" s="6"/>
      <c r="GN1472" s="6"/>
      <c r="GO1472" s="6"/>
      <c r="GP1472" s="6"/>
      <c r="GQ1472" s="6"/>
      <c r="GR1472" s="6"/>
      <c r="GS1472" s="6"/>
      <c r="GT1472" s="6"/>
      <c r="GU1472" s="6"/>
      <c r="GV1472" s="6"/>
      <c r="GW1472" s="6"/>
      <c r="GX1472" s="6"/>
      <c r="GY1472" s="6"/>
      <c r="GZ1472" s="6"/>
    </row>
    <row r="1473" spans="1:208" x14ac:dyDescent="0.15">
      <c r="A1473" s="153">
        <f t="shared" si="415"/>
        <v>44089</v>
      </c>
      <c r="B1473" s="23" t="str">
        <f t="shared" ca="1" si="425"/>
        <v>n.d</v>
      </c>
      <c r="C1473" s="18">
        <f t="shared" si="416"/>
        <v>142000</v>
      </c>
      <c r="D1473" s="17">
        <f ca="1">IF(A1473&lt;$B$1,VLOOKUP(A1473,[1]DI!$A$4:$B$15000,2,FALSE),0)</f>
        <v>0</v>
      </c>
      <c r="E1473" s="18">
        <f t="shared" ca="1" si="410"/>
        <v>1</v>
      </c>
      <c r="F1473" s="18">
        <f ca="1">(TRUNC(PRODUCT($E$12:$E1472),16))</f>
        <v>1.19285434303586</v>
      </c>
      <c r="G1473" s="18">
        <f t="shared" ca="1" si="427"/>
        <v>1.19285434303586</v>
      </c>
      <c r="H1473" s="18">
        <f t="shared" ca="1" si="411"/>
        <v>1</v>
      </c>
      <c r="I1473" s="17">
        <f t="shared" si="417"/>
        <v>0.03</v>
      </c>
      <c r="J1473" s="5">
        <f t="shared" si="418"/>
        <v>43906</v>
      </c>
      <c r="K1473" s="2">
        <f t="shared" si="419"/>
        <v>126</v>
      </c>
      <c r="L1473" s="27">
        <f t="shared" si="420"/>
        <v>126</v>
      </c>
      <c r="M1473" s="14">
        <f t="shared" si="412"/>
        <v>1.014889157</v>
      </c>
      <c r="N1473" s="14">
        <f t="shared" ca="1" si="413"/>
        <v>1.014889157</v>
      </c>
      <c r="O1473" s="27">
        <f t="shared" si="426"/>
        <v>7</v>
      </c>
      <c r="P1473" s="18">
        <f t="shared" ca="1" si="414"/>
        <v>2114.2602940000002</v>
      </c>
      <c r="Q1473" s="3">
        <f t="shared" si="421"/>
        <v>142000</v>
      </c>
      <c r="R1473" s="4" t="str">
        <f t="shared" si="422"/>
        <v>A+J=</v>
      </c>
      <c r="S1473" s="5">
        <f t="shared" si="423"/>
        <v>44089</v>
      </c>
      <c r="T1473" s="8">
        <f t="shared" ca="1" si="424"/>
        <v>20175996.441160001</v>
      </c>
      <c r="U1473" s="7"/>
      <c r="V1473" s="7"/>
      <c r="W1473" s="7"/>
      <c r="X1473" s="8"/>
      <c r="Y1473" s="6"/>
      <c r="Z1473" s="7"/>
      <c r="AA1473" s="8"/>
      <c r="AB1473" s="8"/>
      <c r="AC1473" s="8"/>
      <c r="AD1473" s="7"/>
      <c r="AE1473" s="9"/>
      <c r="AF1473" s="7"/>
      <c r="AG1473" s="7"/>
      <c r="AH1473" s="6"/>
      <c r="AI1473" s="6"/>
      <c r="AJ1473" s="6"/>
      <c r="AK1473" s="6"/>
      <c r="AL1473" s="6"/>
      <c r="AM1473" s="6"/>
      <c r="AN1473" s="6"/>
      <c r="AO1473" s="6"/>
      <c r="AP1473" s="6"/>
      <c r="AQ1473" s="6"/>
      <c r="AR1473" s="6"/>
      <c r="AS1473" s="6"/>
      <c r="AT1473" s="6"/>
      <c r="AU1473" s="6"/>
      <c r="AV1473" s="6"/>
      <c r="AW1473" s="6"/>
      <c r="AX1473" s="6"/>
      <c r="AY1473" s="6"/>
      <c r="AZ1473" s="6"/>
      <c r="BA1473" s="6"/>
      <c r="BB1473" s="6"/>
      <c r="BC1473" s="6"/>
      <c r="BD1473" s="6"/>
      <c r="BE1473" s="6"/>
      <c r="BF1473" s="6"/>
      <c r="BG1473" s="6"/>
      <c r="BH1473" s="6"/>
      <c r="BI1473" s="6"/>
      <c r="BJ1473" s="6"/>
      <c r="BK1473" s="6"/>
      <c r="BL1473" s="6"/>
      <c r="BM1473" s="6"/>
      <c r="BN1473" s="6"/>
      <c r="BO1473" s="6"/>
      <c r="BP1473" s="6"/>
      <c r="BQ1473" s="6"/>
      <c r="BR1473" s="6"/>
      <c r="BS1473" s="6"/>
      <c r="BT1473" s="6"/>
      <c r="BU1473" s="6"/>
      <c r="BV1473" s="6"/>
      <c r="BW1473" s="6"/>
      <c r="BX1473" s="6"/>
      <c r="BY1473" s="6"/>
      <c r="BZ1473" s="6"/>
      <c r="CA1473" s="6"/>
      <c r="CB1473" s="6"/>
      <c r="CC1473" s="6"/>
      <c r="CD1473" s="6"/>
      <c r="CE1473" s="6"/>
      <c r="CF1473" s="6"/>
      <c r="CG1473" s="6"/>
      <c r="CH1473" s="6"/>
      <c r="CI1473" s="6"/>
      <c r="CJ1473" s="6"/>
      <c r="CK1473" s="6"/>
      <c r="CL1473" s="6"/>
      <c r="CM1473" s="6"/>
      <c r="CN1473" s="6"/>
      <c r="CO1473" s="6"/>
      <c r="CP1473" s="6"/>
      <c r="CQ1473" s="6"/>
      <c r="CR1473" s="6"/>
      <c r="CS1473" s="6"/>
      <c r="CT1473" s="6"/>
      <c r="CU1473" s="6"/>
      <c r="CV1473" s="6"/>
      <c r="CW1473" s="6"/>
      <c r="CX1473" s="6"/>
      <c r="CY1473" s="6"/>
      <c r="CZ1473" s="6"/>
      <c r="DA1473" s="6"/>
      <c r="DB1473" s="6"/>
      <c r="DC1473" s="6"/>
      <c r="DD1473" s="6"/>
      <c r="DE1473" s="6"/>
      <c r="DF1473" s="6"/>
      <c r="DG1473" s="6"/>
      <c r="DH1473" s="6"/>
      <c r="DI1473" s="6"/>
      <c r="DJ1473" s="6"/>
      <c r="DK1473" s="6"/>
      <c r="DL1473" s="6"/>
      <c r="DM1473" s="6"/>
      <c r="DN1473" s="6"/>
      <c r="DO1473" s="6"/>
      <c r="DP1473" s="6"/>
      <c r="DQ1473" s="6"/>
      <c r="DR1473" s="6"/>
      <c r="DS1473" s="6"/>
      <c r="DT1473" s="6"/>
      <c r="DU1473" s="6"/>
      <c r="DV1473" s="6"/>
      <c r="DW1473" s="6"/>
      <c r="DX1473" s="6"/>
      <c r="DY1473" s="6"/>
      <c r="DZ1473" s="6"/>
      <c r="EA1473" s="6"/>
      <c r="EB1473" s="6"/>
      <c r="EC1473" s="6"/>
      <c r="ED1473" s="6"/>
      <c r="EE1473" s="6"/>
      <c r="EF1473" s="6"/>
      <c r="EG1473" s="6"/>
      <c r="EH1473" s="6"/>
      <c r="EI1473" s="6"/>
      <c r="EJ1473" s="6"/>
      <c r="EK1473" s="6"/>
      <c r="EL1473" s="6"/>
      <c r="EM1473" s="6"/>
      <c r="EN1473" s="6"/>
      <c r="EO1473" s="6"/>
      <c r="EP1473" s="6"/>
      <c r="EQ1473" s="6"/>
      <c r="ER1473" s="6"/>
      <c r="ES1473" s="6"/>
      <c r="ET1473" s="6"/>
      <c r="EU1473" s="6"/>
      <c r="EV1473" s="6"/>
      <c r="EW1473" s="6"/>
      <c r="EX1473" s="6"/>
      <c r="EY1473" s="6"/>
      <c r="EZ1473" s="6"/>
      <c r="FA1473" s="6"/>
      <c r="FB1473" s="6"/>
      <c r="FC1473" s="6"/>
      <c r="FD1473" s="6"/>
      <c r="FE1473" s="6"/>
      <c r="FF1473" s="6"/>
      <c r="FG1473" s="6"/>
      <c r="FH1473" s="6"/>
      <c r="FI1473" s="6"/>
      <c r="FJ1473" s="6"/>
      <c r="FK1473" s="6"/>
      <c r="FL1473" s="6"/>
      <c r="FM1473" s="6"/>
      <c r="FN1473" s="6"/>
      <c r="FO1473" s="6"/>
      <c r="FP1473" s="6"/>
      <c r="FQ1473" s="6"/>
      <c r="FR1473" s="6"/>
      <c r="FS1473" s="6"/>
      <c r="FT1473" s="6"/>
      <c r="FU1473" s="6"/>
      <c r="FV1473" s="6"/>
      <c r="FW1473" s="6"/>
      <c r="FX1473" s="6"/>
      <c r="FY1473" s="6"/>
      <c r="FZ1473" s="6"/>
      <c r="GA1473" s="6"/>
      <c r="GB1473" s="6"/>
      <c r="GC1473" s="6"/>
      <c r="GD1473" s="6"/>
      <c r="GE1473" s="6"/>
      <c r="GF1473" s="6"/>
      <c r="GG1473" s="6"/>
      <c r="GH1473" s="6"/>
      <c r="GI1473" s="6"/>
      <c r="GJ1473" s="6"/>
      <c r="GK1473" s="6"/>
      <c r="GL1473" s="6"/>
      <c r="GM1473" s="6"/>
      <c r="GN1473" s="6"/>
      <c r="GO1473" s="6"/>
      <c r="GP1473" s="6"/>
      <c r="GQ1473" s="6"/>
      <c r="GR1473" s="6"/>
      <c r="GS1473" s="6"/>
      <c r="GT1473" s="6"/>
      <c r="GU1473" s="6"/>
      <c r="GV1473" s="6"/>
      <c r="GW1473" s="6"/>
      <c r="GX1473" s="6"/>
      <c r="GY1473" s="6"/>
      <c r="GZ1473" s="6"/>
    </row>
    <row r="1474" spans="1:208" x14ac:dyDescent="0.15">
      <c r="A1474" s="153"/>
      <c r="B1474" s="23"/>
      <c r="C1474" s="18"/>
      <c r="D1474" s="17"/>
      <c r="E1474" s="18"/>
      <c r="F1474" s="18"/>
      <c r="G1474" s="18"/>
      <c r="H1474" s="18"/>
      <c r="I1474" s="17"/>
      <c r="J1474" s="5"/>
      <c r="K1474" s="2"/>
      <c r="L1474" s="27"/>
      <c r="M1474" s="14"/>
      <c r="N1474" s="14"/>
      <c r="O1474" s="27"/>
      <c r="P1474" s="18"/>
      <c r="Q1474" s="3"/>
      <c r="R1474" s="4"/>
      <c r="S1474" s="5"/>
      <c r="T1474" s="8"/>
      <c r="U1474" s="7"/>
      <c r="V1474" s="7"/>
      <c r="W1474" s="7"/>
      <c r="X1474" s="8"/>
      <c r="Y1474" s="6"/>
      <c r="Z1474" s="7"/>
      <c r="AA1474" s="8"/>
      <c r="AB1474" s="8"/>
      <c r="AC1474" s="8"/>
      <c r="AD1474" s="7"/>
      <c r="AE1474" s="9"/>
      <c r="AF1474" s="7"/>
      <c r="AG1474" s="7"/>
      <c r="AH1474" s="6"/>
      <c r="AI1474" s="6"/>
      <c r="AJ1474" s="6"/>
      <c r="AK1474" s="6"/>
      <c r="AL1474" s="6"/>
      <c r="AM1474" s="6"/>
      <c r="AN1474" s="6"/>
      <c r="AO1474" s="6"/>
      <c r="AP1474" s="6"/>
      <c r="AQ1474" s="6"/>
      <c r="AR1474" s="6"/>
      <c r="AS1474" s="6"/>
      <c r="AT1474" s="6"/>
      <c r="AU1474" s="6"/>
      <c r="AV1474" s="6"/>
      <c r="AW1474" s="6"/>
      <c r="AX1474" s="6"/>
      <c r="AY1474" s="6"/>
      <c r="AZ1474" s="6"/>
      <c r="BA1474" s="6"/>
      <c r="BB1474" s="6"/>
      <c r="BC1474" s="6"/>
      <c r="BD1474" s="6"/>
      <c r="BE1474" s="6"/>
      <c r="BF1474" s="6"/>
      <c r="BG1474" s="6"/>
      <c r="BH1474" s="6"/>
      <c r="BI1474" s="6"/>
      <c r="BJ1474" s="6"/>
      <c r="BK1474" s="6"/>
      <c r="BL1474" s="6"/>
      <c r="BM1474" s="6"/>
      <c r="BN1474" s="6"/>
      <c r="BO1474" s="6"/>
      <c r="BP1474" s="6"/>
      <c r="BQ1474" s="6"/>
      <c r="BR1474" s="6"/>
      <c r="BS1474" s="6"/>
      <c r="BT1474" s="6"/>
      <c r="BU1474" s="6"/>
      <c r="BV1474" s="6"/>
      <c r="BW1474" s="6"/>
      <c r="BX1474" s="6"/>
      <c r="BY1474" s="6"/>
      <c r="BZ1474" s="6"/>
      <c r="CA1474" s="6"/>
      <c r="CB1474" s="6"/>
      <c r="CC1474" s="6"/>
      <c r="CD1474" s="6"/>
      <c r="CE1474" s="6"/>
      <c r="CF1474" s="6"/>
      <c r="CG1474" s="6"/>
      <c r="CH1474" s="6"/>
      <c r="CI1474" s="6"/>
      <c r="CJ1474" s="6"/>
      <c r="CK1474" s="6"/>
      <c r="CL1474" s="6"/>
      <c r="CM1474" s="6"/>
      <c r="CN1474" s="6"/>
      <c r="CO1474" s="6"/>
      <c r="CP1474" s="6"/>
      <c r="CQ1474" s="6"/>
      <c r="CR1474" s="6"/>
      <c r="CS1474" s="6"/>
      <c r="CT1474" s="6"/>
      <c r="CU1474" s="6"/>
      <c r="CV1474" s="6"/>
      <c r="CW1474" s="6"/>
      <c r="CX1474" s="6"/>
      <c r="CY1474" s="6"/>
      <c r="CZ1474" s="6"/>
      <c r="DA1474" s="6"/>
      <c r="DB1474" s="6"/>
      <c r="DC1474" s="6"/>
      <c r="DD1474" s="6"/>
      <c r="DE1474" s="6"/>
      <c r="DF1474" s="6"/>
      <c r="DG1474" s="6"/>
      <c r="DH1474" s="6"/>
      <c r="DI1474" s="6"/>
      <c r="DJ1474" s="6"/>
      <c r="DK1474" s="6"/>
      <c r="DL1474" s="6"/>
      <c r="DM1474" s="6"/>
      <c r="DN1474" s="6"/>
      <c r="DO1474" s="6"/>
      <c r="DP1474" s="6"/>
      <c r="DQ1474" s="6"/>
      <c r="DR1474" s="6"/>
      <c r="DS1474" s="6"/>
      <c r="DT1474" s="6"/>
      <c r="DU1474" s="6"/>
      <c r="DV1474" s="6"/>
      <c r="DW1474" s="6"/>
      <c r="DX1474" s="6"/>
      <c r="DY1474" s="6"/>
      <c r="DZ1474" s="6"/>
      <c r="EA1474" s="6"/>
      <c r="EB1474" s="6"/>
      <c r="EC1474" s="6"/>
      <c r="ED1474" s="6"/>
      <c r="EE1474" s="6"/>
      <c r="EF1474" s="6"/>
      <c r="EG1474" s="6"/>
      <c r="EH1474" s="6"/>
      <c r="EI1474" s="6"/>
      <c r="EJ1474" s="6"/>
      <c r="EK1474" s="6"/>
      <c r="EL1474" s="6"/>
      <c r="EM1474" s="6"/>
      <c r="EN1474" s="6"/>
      <c r="EO1474" s="6"/>
      <c r="EP1474" s="6"/>
      <c r="EQ1474" s="6"/>
      <c r="ER1474" s="6"/>
      <c r="ES1474" s="6"/>
      <c r="ET1474" s="6"/>
      <c r="EU1474" s="6"/>
      <c r="EV1474" s="6"/>
      <c r="EW1474" s="6"/>
      <c r="EX1474" s="6"/>
      <c r="EY1474" s="6"/>
      <c r="EZ1474" s="6"/>
      <c r="FA1474" s="6"/>
      <c r="FB1474" s="6"/>
      <c r="FC1474" s="6"/>
      <c r="FD1474" s="6"/>
      <c r="FE1474" s="6"/>
      <c r="FF1474" s="6"/>
      <c r="FG1474" s="6"/>
      <c r="FH1474" s="6"/>
      <c r="FI1474" s="6"/>
      <c r="FJ1474" s="6"/>
      <c r="FK1474" s="6"/>
      <c r="FL1474" s="6"/>
      <c r="FM1474" s="6"/>
      <c r="FN1474" s="6"/>
      <c r="FO1474" s="6"/>
      <c r="FP1474" s="6"/>
      <c r="FQ1474" s="6"/>
      <c r="FR1474" s="6"/>
      <c r="FS1474" s="6"/>
      <c r="FT1474" s="6"/>
      <c r="FU1474" s="6"/>
      <c r="FV1474" s="6"/>
      <c r="FW1474" s="6"/>
      <c r="FX1474" s="6"/>
      <c r="FY1474" s="6"/>
      <c r="FZ1474" s="6"/>
      <c r="GA1474" s="6"/>
      <c r="GB1474" s="6"/>
      <c r="GC1474" s="6"/>
      <c r="GD1474" s="6"/>
      <c r="GE1474" s="6"/>
      <c r="GF1474" s="6"/>
      <c r="GG1474" s="6"/>
      <c r="GH1474" s="6"/>
      <c r="GI1474" s="6"/>
      <c r="GJ1474" s="6"/>
      <c r="GK1474" s="6"/>
      <c r="GL1474" s="6"/>
      <c r="GM1474" s="6"/>
      <c r="GN1474" s="6"/>
      <c r="GO1474" s="6"/>
      <c r="GP1474" s="6"/>
      <c r="GQ1474" s="6"/>
      <c r="GR1474" s="6"/>
      <c r="GS1474" s="6"/>
      <c r="GT1474" s="6"/>
      <c r="GU1474" s="6"/>
      <c r="GV1474" s="6"/>
      <c r="GW1474" s="6"/>
      <c r="GX1474" s="6"/>
      <c r="GY1474" s="6"/>
      <c r="GZ1474" s="6"/>
    </row>
    <row r="1475" spans="1:208" x14ac:dyDescent="0.15">
      <c r="A1475" s="153"/>
      <c r="B1475" s="23"/>
      <c r="C1475" s="18"/>
      <c r="D1475" s="17"/>
      <c r="E1475" s="18"/>
      <c r="F1475" s="18"/>
      <c r="G1475" s="18"/>
      <c r="H1475" s="18"/>
      <c r="I1475" s="17"/>
      <c r="J1475" s="5"/>
      <c r="K1475" s="2"/>
      <c r="L1475" s="27"/>
      <c r="M1475" s="14"/>
      <c r="N1475" s="14"/>
      <c r="O1475" s="27"/>
      <c r="P1475" s="18"/>
      <c r="Q1475" s="3"/>
      <c r="R1475" s="4"/>
      <c r="S1475" s="5"/>
      <c r="T1475" s="8"/>
      <c r="U1475" s="7"/>
      <c r="V1475" s="7"/>
      <c r="W1475" s="7"/>
      <c r="X1475" s="8"/>
      <c r="Y1475" s="6"/>
      <c r="Z1475" s="7"/>
      <c r="AA1475" s="8"/>
      <c r="AB1475" s="8"/>
      <c r="AC1475" s="8"/>
      <c r="AD1475" s="7"/>
      <c r="AE1475" s="9"/>
      <c r="AF1475" s="7"/>
      <c r="AG1475" s="7"/>
      <c r="AH1475" s="6"/>
      <c r="AI1475" s="6"/>
      <c r="AJ1475" s="6"/>
      <c r="AK1475" s="6"/>
      <c r="AL1475" s="6"/>
      <c r="AM1475" s="6"/>
      <c r="AN1475" s="6"/>
      <c r="AO1475" s="6"/>
      <c r="AP1475" s="6"/>
      <c r="AQ1475" s="6"/>
      <c r="AR1475" s="6"/>
      <c r="AS1475" s="6"/>
      <c r="AT1475" s="6"/>
      <c r="AU1475" s="6"/>
      <c r="AV1475" s="6"/>
      <c r="AW1475" s="6"/>
      <c r="AX1475" s="6"/>
      <c r="AY1475" s="6"/>
      <c r="AZ1475" s="6"/>
      <c r="BA1475" s="6"/>
      <c r="BB1475" s="6"/>
      <c r="BC1475" s="6"/>
      <c r="BD1475" s="6"/>
      <c r="BE1475" s="6"/>
      <c r="BF1475" s="6"/>
      <c r="BG1475" s="6"/>
      <c r="BH1475" s="6"/>
      <c r="BI1475" s="6"/>
      <c r="BJ1475" s="6"/>
      <c r="BK1475" s="6"/>
      <c r="BL1475" s="6"/>
      <c r="BM1475" s="6"/>
      <c r="BN1475" s="6"/>
      <c r="BO1475" s="6"/>
      <c r="BP1475" s="6"/>
      <c r="BQ1475" s="6"/>
      <c r="BR1475" s="6"/>
      <c r="BS1475" s="6"/>
      <c r="BT1475" s="6"/>
      <c r="BU1475" s="6"/>
      <c r="BV1475" s="6"/>
      <c r="BW1475" s="6"/>
      <c r="BX1475" s="6"/>
      <c r="BY1475" s="6"/>
      <c r="BZ1475" s="6"/>
      <c r="CA1475" s="6"/>
      <c r="CB1475" s="6"/>
      <c r="CC1475" s="6"/>
      <c r="CD1475" s="6"/>
      <c r="CE1475" s="6"/>
      <c r="CF1475" s="6"/>
      <c r="CG1475" s="6"/>
      <c r="CH1475" s="6"/>
      <c r="CI1475" s="6"/>
      <c r="CJ1475" s="6"/>
      <c r="CK1475" s="6"/>
      <c r="CL1475" s="6"/>
      <c r="CM1475" s="6"/>
      <c r="CN1475" s="6"/>
      <c r="CO1475" s="6"/>
      <c r="CP1475" s="6"/>
      <c r="CQ1475" s="6"/>
      <c r="CR1475" s="6"/>
      <c r="CS1475" s="6"/>
      <c r="CT1475" s="6"/>
      <c r="CU1475" s="6"/>
      <c r="CV1475" s="6"/>
      <c r="CW1475" s="6"/>
      <c r="CX1475" s="6"/>
      <c r="CY1475" s="6"/>
      <c r="CZ1475" s="6"/>
      <c r="DA1475" s="6"/>
      <c r="DB1475" s="6"/>
      <c r="DC1475" s="6"/>
      <c r="DD1475" s="6"/>
      <c r="DE1475" s="6"/>
      <c r="DF1475" s="6"/>
      <c r="DG1475" s="6"/>
      <c r="DH1475" s="6"/>
      <c r="DI1475" s="6"/>
      <c r="DJ1475" s="6"/>
      <c r="DK1475" s="6"/>
      <c r="DL1475" s="6"/>
      <c r="DM1475" s="6"/>
      <c r="DN1475" s="6"/>
      <c r="DO1475" s="6"/>
      <c r="DP1475" s="6"/>
      <c r="DQ1475" s="6"/>
      <c r="DR1475" s="6"/>
      <c r="DS1475" s="6"/>
      <c r="DT1475" s="6"/>
      <c r="DU1475" s="6"/>
      <c r="DV1475" s="6"/>
      <c r="DW1475" s="6"/>
      <c r="DX1475" s="6"/>
      <c r="DY1475" s="6"/>
      <c r="DZ1475" s="6"/>
      <c r="EA1475" s="6"/>
      <c r="EB1475" s="6"/>
      <c r="EC1475" s="6"/>
      <c r="ED1475" s="6"/>
      <c r="EE1475" s="6"/>
      <c r="EF1475" s="6"/>
      <c r="EG1475" s="6"/>
      <c r="EH1475" s="6"/>
      <c r="EI1475" s="6"/>
      <c r="EJ1475" s="6"/>
      <c r="EK1475" s="6"/>
      <c r="EL1475" s="6"/>
      <c r="EM1475" s="6"/>
      <c r="EN1475" s="6"/>
      <c r="EO1475" s="6"/>
      <c r="EP1475" s="6"/>
      <c r="EQ1475" s="6"/>
      <c r="ER1475" s="6"/>
      <c r="ES1475" s="6"/>
      <c r="ET1475" s="6"/>
      <c r="EU1475" s="6"/>
      <c r="EV1475" s="6"/>
      <c r="EW1475" s="6"/>
      <c r="EX1475" s="6"/>
      <c r="EY1475" s="6"/>
      <c r="EZ1475" s="6"/>
      <c r="FA1475" s="6"/>
      <c r="FB1475" s="6"/>
      <c r="FC1475" s="6"/>
      <c r="FD1475" s="6"/>
      <c r="FE1475" s="6"/>
      <c r="FF1475" s="6"/>
      <c r="FG1475" s="6"/>
      <c r="FH1475" s="6"/>
      <c r="FI1475" s="6"/>
      <c r="FJ1475" s="6"/>
      <c r="FK1475" s="6"/>
      <c r="FL1475" s="6"/>
      <c r="FM1475" s="6"/>
      <c r="FN1475" s="6"/>
      <c r="FO1475" s="6"/>
      <c r="FP1475" s="6"/>
      <c r="FQ1475" s="6"/>
      <c r="FR1475" s="6"/>
      <c r="FS1475" s="6"/>
      <c r="FT1475" s="6"/>
      <c r="FU1475" s="6"/>
      <c r="FV1475" s="6"/>
      <c r="FW1475" s="6"/>
      <c r="FX1475" s="6"/>
      <c r="FY1475" s="6"/>
      <c r="FZ1475" s="6"/>
      <c r="GA1475" s="6"/>
      <c r="GB1475" s="6"/>
      <c r="GC1475" s="6"/>
      <c r="GD1475" s="6"/>
      <c r="GE1475" s="6"/>
      <c r="GF1475" s="6"/>
      <c r="GG1475" s="6"/>
      <c r="GH1475" s="6"/>
      <c r="GI1475" s="6"/>
      <c r="GJ1475" s="6"/>
      <c r="GK1475" s="6"/>
      <c r="GL1475" s="6"/>
      <c r="GM1475" s="6"/>
      <c r="GN1475" s="6"/>
      <c r="GO1475" s="6"/>
      <c r="GP1475" s="6"/>
      <c r="GQ1475" s="6"/>
      <c r="GR1475" s="6"/>
      <c r="GS1475" s="6"/>
      <c r="GT1475" s="6"/>
      <c r="GU1475" s="6"/>
      <c r="GV1475" s="6"/>
      <c r="GW1475" s="6"/>
      <c r="GX1475" s="6"/>
      <c r="GY1475" s="6"/>
      <c r="GZ1475" s="6"/>
    </row>
    <row r="1476" spans="1:208" x14ac:dyDescent="0.15">
      <c r="A1476" s="153"/>
      <c r="B1476" s="23"/>
      <c r="C1476" s="18"/>
      <c r="D1476" s="17"/>
      <c r="E1476" s="18"/>
      <c r="F1476" s="18"/>
      <c r="G1476" s="18"/>
      <c r="H1476" s="18"/>
      <c r="I1476" s="17"/>
      <c r="J1476" s="5"/>
      <c r="K1476" s="2"/>
      <c r="L1476" s="27"/>
      <c r="M1476" s="14"/>
      <c r="N1476" s="14"/>
      <c r="O1476" s="27"/>
      <c r="P1476" s="18"/>
      <c r="Q1476" s="3"/>
      <c r="R1476" s="4"/>
      <c r="S1476" s="5"/>
      <c r="T1476" s="8"/>
      <c r="U1476" s="7"/>
      <c r="V1476" s="7"/>
      <c r="W1476" s="7"/>
      <c r="X1476" s="8"/>
      <c r="Y1476" s="6"/>
      <c r="Z1476" s="7"/>
      <c r="AA1476" s="8"/>
      <c r="AB1476" s="8"/>
      <c r="AC1476" s="8"/>
      <c r="AD1476" s="7"/>
      <c r="AE1476" s="9"/>
      <c r="AF1476" s="7"/>
      <c r="AG1476" s="7"/>
      <c r="AH1476" s="6"/>
      <c r="AI1476" s="6"/>
      <c r="AJ1476" s="6"/>
      <c r="AK1476" s="6"/>
      <c r="AL1476" s="6"/>
      <c r="AM1476" s="6"/>
      <c r="AN1476" s="6"/>
      <c r="AO1476" s="6"/>
      <c r="AP1476" s="6"/>
      <c r="AQ1476" s="6"/>
      <c r="AR1476" s="6"/>
      <c r="AS1476" s="6"/>
      <c r="AT1476" s="6"/>
      <c r="AU1476" s="6"/>
      <c r="AV1476" s="6"/>
      <c r="AW1476" s="6"/>
      <c r="AX1476" s="6"/>
      <c r="AY1476" s="6"/>
      <c r="AZ1476" s="6"/>
      <c r="BA1476" s="6"/>
      <c r="BB1476" s="6"/>
      <c r="BC1476" s="6"/>
      <c r="BD1476" s="6"/>
      <c r="BE1476" s="6"/>
      <c r="BF1476" s="6"/>
      <c r="BG1476" s="6"/>
      <c r="BH1476" s="6"/>
      <c r="BI1476" s="6"/>
      <c r="BJ1476" s="6"/>
      <c r="BK1476" s="6"/>
      <c r="BL1476" s="6"/>
      <c r="BM1476" s="6"/>
      <c r="BN1476" s="6"/>
      <c r="BO1476" s="6"/>
      <c r="BP1476" s="6"/>
      <c r="BQ1476" s="6"/>
      <c r="BR1476" s="6"/>
      <c r="BS1476" s="6"/>
      <c r="BT1476" s="6"/>
      <c r="BU1476" s="6"/>
      <c r="BV1476" s="6"/>
      <c r="BW1476" s="6"/>
      <c r="BX1476" s="6"/>
      <c r="BY1476" s="6"/>
      <c r="BZ1476" s="6"/>
      <c r="CA1476" s="6"/>
      <c r="CB1476" s="6"/>
      <c r="CC1476" s="6"/>
      <c r="CD1476" s="6"/>
      <c r="CE1476" s="6"/>
      <c r="CF1476" s="6"/>
      <c r="CG1476" s="6"/>
      <c r="CH1476" s="6"/>
      <c r="CI1476" s="6"/>
      <c r="CJ1476" s="6"/>
      <c r="CK1476" s="6"/>
      <c r="CL1476" s="6"/>
      <c r="CM1476" s="6"/>
      <c r="CN1476" s="6"/>
      <c r="CO1476" s="6"/>
      <c r="CP1476" s="6"/>
      <c r="CQ1476" s="6"/>
      <c r="CR1476" s="6"/>
      <c r="CS1476" s="6"/>
      <c r="CT1476" s="6"/>
      <c r="CU1476" s="6"/>
      <c r="CV1476" s="6"/>
      <c r="CW1476" s="6"/>
      <c r="CX1476" s="6"/>
      <c r="CY1476" s="6"/>
      <c r="CZ1476" s="6"/>
      <c r="DA1476" s="6"/>
      <c r="DB1476" s="6"/>
      <c r="DC1476" s="6"/>
      <c r="DD1476" s="6"/>
      <c r="DE1476" s="6"/>
      <c r="DF1476" s="6"/>
      <c r="DG1476" s="6"/>
      <c r="DH1476" s="6"/>
      <c r="DI1476" s="6"/>
      <c r="DJ1476" s="6"/>
      <c r="DK1476" s="6"/>
      <c r="DL1476" s="6"/>
      <c r="DM1476" s="6"/>
      <c r="DN1476" s="6"/>
      <c r="DO1476" s="6"/>
      <c r="DP1476" s="6"/>
      <c r="DQ1476" s="6"/>
      <c r="DR1476" s="6"/>
      <c r="DS1476" s="6"/>
      <c r="DT1476" s="6"/>
      <c r="DU1476" s="6"/>
      <c r="DV1476" s="6"/>
      <c r="DW1476" s="6"/>
      <c r="DX1476" s="6"/>
      <c r="DY1476" s="6"/>
      <c r="DZ1476" s="6"/>
      <c r="EA1476" s="6"/>
      <c r="EB1476" s="6"/>
      <c r="EC1476" s="6"/>
      <c r="ED1476" s="6"/>
      <c r="EE1476" s="6"/>
      <c r="EF1476" s="6"/>
      <c r="EG1476" s="6"/>
      <c r="EH1476" s="6"/>
      <c r="EI1476" s="6"/>
      <c r="EJ1476" s="6"/>
      <c r="EK1476" s="6"/>
      <c r="EL1476" s="6"/>
      <c r="EM1476" s="6"/>
      <c r="EN1476" s="6"/>
      <c r="EO1476" s="6"/>
      <c r="EP1476" s="6"/>
      <c r="EQ1476" s="6"/>
      <c r="ER1476" s="6"/>
      <c r="ES1476" s="6"/>
      <c r="ET1476" s="6"/>
      <c r="EU1476" s="6"/>
      <c r="EV1476" s="6"/>
      <c r="EW1476" s="6"/>
      <c r="EX1476" s="6"/>
      <c r="EY1476" s="6"/>
      <c r="EZ1476" s="6"/>
      <c r="FA1476" s="6"/>
      <c r="FB1476" s="6"/>
      <c r="FC1476" s="6"/>
      <c r="FD1476" s="6"/>
      <c r="FE1476" s="6"/>
      <c r="FF1476" s="6"/>
      <c r="FG1476" s="6"/>
      <c r="FH1476" s="6"/>
      <c r="FI1476" s="6"/>
      <c r="FJ1476" s="6"/>
      <c r="FK1476" s="6"/>
      <c r="FL1476" s="6"/>
      <c r="FM1476" s="6"/>
      <c r="FN1476" s="6"/>
      <c r="FO1476" s="6"/>
      <c r="FP1476" s="6"/>
      <c r="FQ1476" s="6"/>
      <c r="FR1476" s="6"/>
      <c r="FS1476" s="6"/>
      <c r="FT1476" s="6"/>
      <c r="FU1476" s="6"/>
      <c r="FV1476" s="6"/>
      <c r="FW1476" s="6"/>
      <c r="FX1476" s="6"/>
      <c r="FY1476" s="6"/>
      <c r="FZ1476" s="6"/>
      <c r="GA1476" s="6"/>
      <c r="GB1476" s="6"/>
      <c r="GC1476" s="6"/>
      <c r="GD1476" s="6"/>
      <c r="GE1476" s="6"/>
      <c r="GF1476" s="6"/>
      <c r="GG1476" s="6"/>
      <c r="GH1476" s="6"/>
      <c r="GI1476" s="6"/>
      <c r="GJ1476" s="6"/>
      <c r="GK1476" s="6"/>
      <c r="GL1476" s="6"/>
      <c r="GM1476" s="6"/>
      <c r="GN1476" s="6"/>
      <c r="GO1476" s="6"/>
      <c r="GP1476" s="6"/>
      <c r="GQ1476" s="6"/>
      <c r="GR1476" s="6"/>
      <c r="GS1476" s="6"/>
      <c r="GT1476" s="6"/>
      <c r="GU1476" s="6"/>
      <c r="GV1476" s="6"/>
      <c r="GW1476" s="6"/>
      <c r="GX1476" s="6"/>
      <c r="GY1476" s="6"/>
      <c r="GZ1476" s="6"/>
    </row>
    <row r="1477" spans="1:208" x14ac:dyDescent="0.15">
      <c r="A1477" s="153"/>
      <c r="B1477" s="23"/>
      <c r="C1477" s="18"/>
      <c r="D1477" s="17"/>
      <c r="E1477" s="18"/>
      <c r="F1477" s="18"/>
      <c r="G1477" s="18"/>
      <c r="H1477" s="18"/>
      <c r="I1477" s="17"/>
      <c r="J1477" s="5"/>
      <c r="K1477" s="2"/>
      <c r="L1477" s="27"/>
      <c r="M1477" s="14"/>
      <c r="N1477" s="14"/>
      <c r="O1477" s="27"/>
      <c r="P1477" s="18"/>
      <c r="Q1477" s="3"/>
      <c r="R1477" s="4"/>
      <c r="S1477" s="5"/>
      <c r="T1477" s="8"/>
      <c r="U1477" s="7"/>
      <c r="V1477" s="7"/>
      <c r="W1477" s="7"/>
      <c r="X1477" s="8"/>
      <c r="Y1477" s="6"/>
      <c r="Z1477" s="7"/>
      <c r="AA1477" s="8"/>
      <c r="AB1477" s="8"/>
      <c r="AC1477" s="8"/>
      <c r="AD1477" s="7"/>
      <c r="AE1477" s="9"/>
      <c r="AF1477" s="7"/>
      <c r="AG1477" s="7"/>
      <c r="AH1477" s="6"/>
      <c r="AI1477" s="6"/>
      <c r="AJ1477" s="6"/>
      <c r="AK1477" s="6"/>
      <c r="AL1477" s="6"/>
      <c r="AM1477" s="6"/>
      <c r="AN1477" s="6"/>
      <c r="AO1477" s="6"/>
      <c r="AP1477" s="6"/>
      <c r="AQ1477" s="6"/>
      <c r="AR1477" s="6"/>
      <c r="AS1477" s="6"/>
      <c r="AT1477" s="6"/>
      <c r="AU1477" s="6"/>
      <c r="AV1477" s="6"/>
      <c r="AW1477" s="6"/>
      <c r="AX1477" s="6"/>
      <c r="AY1477" s="6"/>
      <c r="AZ1477" s="6"/>
      <c r="BA1477" s="6"/>
      <c r="BB1477" s="6"/>
      <c r="BC1477" s="6"/>
      <c r="BD1477" s="6"/>
      <c r="BE1477" s="6"/>
      <c r="BF1477" s="6"/>
      <c r="BG1477" s="6"/>
      <c r="BH1477" s="6"/>
      <c r="BI1477" s="6"/>
      <c r="BJ1477" s="6"/>
      <c r="BK1477" s="6"/>
      <c r="BL1477" s="6"/>
      <c r="BM1477" s="6"/>
      <c r="BN1477" s="6"/>
      <c r="BO1477" s="6"/>
      <c r="BP1477" s="6"/>
      <c r="BQ1477" s="6"/>
      <c r="BR1477" s="6"/>
      <c r="BS1477" s="6"/>
      <c r="BT1477" s="6"/>
      <c r="BU1477" s="6"/>
      <c r="BV1477" s="6"/>
      <c r="BW1477" s="6"/>
      <c r="BX1477" s="6"/>
      <c r="BY1477" s="6"/>
      <c r="BZ1477" s="6"/>
      <c r="CA1477" s="6"/>
      <c r="CB1477" s="6"/>
      <c r="CC1477" s="6"/>
      <c r="CD1477" s="6"/>
      <c r="CE1477" s="6"/>
      <c r="CF1477" s="6"/>
      <c r="CG1477" s="6"/>
      <c r="CH1477" s="6"/>
      <c r="CI1477" s="6"/>
      <c r="CJ1477" s="6"/>
      <c r="CK1477" s="6"/>
      <c r="CL1477" s="6"/>
      <c r="CM1477" s="6"/>
      <c r="CN1477" s="6"/>
      <c r="CO1477" s="6"/>
      <c r="CP1477" s="6"/>
      <c r="CQ1477" s="6"/>
      <c r="CR1477" s="6"/>
      <c r="CS1477" s="6"/>
      <c r="CT1477" s="6"/>
      <c r="CU1477" s="6"/>
      <c r="CV1477" s="6"/>
      <c r="CW1477" s="6"/>
      <c r="CX1477" s="6"/>
      <c r="CY1477" s="6"/>
      <c r="CZ1477" s="6"/>
      <c r="DA1477" s="6"/>
      <c r="DB1477" s="6"/>
      <c r="DC1477" s="6"/>
      <c r="DD1477" s="6"/>
      <c r="DE1477" s="6"/>
      <c r="DF1477" s="6"/>
      <c r="DG1477" s="6"/>
      <c r="DH1477" s="6"/>
      <c r="DI1477" s="6"/>
      <c r="DJ1477" s="6"/>
      <c r="DK1477" s="6"/>
      <c r="DL1477" s="6"/>
      <c r="DM1477" s="6"/>
      <c r="DN1477" s="6"/>
      <c r="DO1477" s="6"/>
      <c r="DP1477" s="6"/>
      <c r="DQ1477" s="6"/>
      <c r="DR1477" s="6"/>
      <c r="DS1477" s="6"/>
      <c r="DT1477" s="6"/>
      <c r="DU1477" s="6"/>
      <c r="DV1477" s="6"/>
      <c r="DW1477" s="6"/>
      <c r="DX1477" s="6"/>
      <c r="DY1477" s="6"/>
      <c r="DZ1477" s="6"/>
      <c r="EA1477" s="6"/>
      <c r="EB1477" s="6"/>
      <c r="EC1477" s="6"/>
      <c r="ED1477" s="6"/>
      <c r="EE1477" s="6"/>
      <c r="EF1477" s="6"/>
      <c r="EG1477" s="6"/>
      <c r="EH1477" s="6"/>
      <c r="EI1477" s="6"/>
      <c r="EJ1477" s="6"/>
      <c r="EK1477" s="6"/>
      <c r="EL1477" s="6"/>
      <c r="EM1477" s="6"/>
      <c r="EN1477" s="6"/>
      <c r="EO1477" s="6"/>
      <c r="EP1477" s="6"/>
      <c r="EQ1477" s="6"/>
      <c r="ER1477" s="6"/>
      <c r="ES1477" s="6"/>
      <c r="ET1477" s="6"/>
      <c r="EU1477" s="6"/>
      <c r="EV1477" s="6"/>
      <c r="EW1477" s="6"/>
      <c r="EX1477" s="6"/>
      <c r="EY1477" s="6"/>
      <c r="EZ1477" s="6"/>
      <c r="FA1477" s="6"/>
      <c r="FB1477" s="6"/>
      <c r="FC1477" s="6"/>
      <c r="FD1477" s="6"/>
      <c r="FE1477" s="6"/>
      <c r="FF1477" s="6"/>
      <c r="FG1477" s="6"/>
      <c r="FH1477" s="6"/>
      <c r="FI1477" s="6"/>
      <c r="FJ1477" s="6"/>
      <c r="FK1477" s="6"/>
      <c r="FL1477" s="6"/>
      <c r="FM1477" s="6"/>
      <c r="FN1477" s="6"/>
      <c r="FO1477" s="6"/>
      <c r="FP1477" s="6"/>
      <c r="FQ1477" s="6"/>
      <c r="FR1477" s="6"/>
      <c r="FS1477" s="6"/>
      <c r="FT1477" s="6"/>
      <c r="FU1477" s="6"/>
      <c r="FV1477" s="6"/>
      <c r="FW1477" s="6"/>
      <c r="FX1477" s="6"/>
      <c r="FY1477" s="6"/>
      <c r="FZ1477" s="6"/>
      <c r="GA1477" s="6"/>
      <c r="GB1477" s="6"/>
      <c r="GC1477" s="6"/>
      <c r="GD1477" s="6"/>
      <c r="GE1477" s="6"/>
      <c r="GF1477" s="6"/>
      <c r="GG1477" s="6"/>
      <c r="GH1477" s="6"/>
      <c r="GI1477" s="6"/>
      <c r="GJ1477" s="6"/>
      <c r="GK1477" s="6"/>
      <c r="GL1477" s="6"/>
      <c r="GM1477" s="6"/>
      <c r="GN1477" s="6"/>
      <c r="GO1477" s="6"/>
      <c r="GP1477" s="6"/>
      <c r="GQ1477" s="6"/>
      <c r="GR1477" s="6"/>
      <c r="GS1477" s="6"/>
      <c r="GT1477" s="6"/>
      <c r="GU1477" s="6"/>
      <c r="GV1477" s="6"/>
      <c r="GW1477" s="6"/>
      <c r="GX1477" s="6"/>
      <c r="GY1477" s="6"/>
      <c r="GZ1477" s="6"/>
    </row>
    <row r="1478" spans="1:208" x14ac:dyDescent="0.15">
      <c r="A1478" s="153"/>
      <c r="B1478" s="23"/>
      <c r="C1478" s="18"/>
      <c r="D1478" s="17"/>
      <c r="E1478" s="18"/>
      <c r="F1478" s="18"/>
      <c r="G1478" s="18"/>
      <c r="H1478" s="18"/>
      <c r="I1478" s="17"/>
      <c r="J1478" s="5"/>
      <c r="K1478" s="2"/>
      <c r="L1478" s="27"/>
      <c r="M1478" s="14"/>
      <c r="N1478" s="14"/>
      <c r="O1478" s="27"/>
      <c r="P1478" s="18"/>
      <c r="Q1478" s="3"/>
      <c r="R1478" s="4"/>
      <c r="S1478" s="5"/>
      <c r="T1478" s="8"/>
      <c r="U1478" s="7"/>
      <c r="V1478" s="7"/>
      <c r="W1478" s="7"/>
      <c r="X1478" s="8"/>
      <c r="Y1478" s="6"/>
      <c r="Z1478" s="7"/>
      <c r="AA1478" s="8"/>
      <c r="AB1478" s="8"/>
      <c r="AC1478" s="8"/>
      <c r="AD1478" s="7"/>
      <c r="AE1478" s="9"/>
      <c r="AF1478" s="7"/>
      <c r="AG1478" s="7"/>
      <c r="AH1478" s="6"/>
      <c r="AI1478" s="6"/>
      <c r="AJ1478" s="6"/>
      <c r="AK1478" s="6"/>
      <c r="AL1478" s="6"/>
      <c r="AM1478" s="6"/>
      <c r="AN1478" s="6"/>
      <c r="AO1478" s="6"/>
      <c r="AP1478" s="6"/>
      <c r="AQ1478" s="6"/>
      <c r="AR1478" s="6"/>
      <c r="AS1478" s="6"/>
      <c r="AT1478" s="6"/>
      <c r="AU1478" s="6"/>
      <c r="AV1478" s="6"/>
      <c r="AW1478" s="6"/>
      <c r="AX1478" s="6"/>
      <c r="AY1478" s="6"/>
      <c r="AZ1478" s="6"/>
      <c r="BA1478" s="6"/>
      <c r="BB1478" s="6"/>
      <c r="BC1478" s="6"/>
      <c r="BD1478" s="6"/>
      <c r="BE1478" s="6"/>
      <c r="BF1478" s="6"/>
      <c r="BG1478" s="6"/>
      <c r="BH1478" s="6"/>
      <c r="BI1478" s="6"/>
      <c r="BJ1478" s="6"/>
      <c r="BK1478" s="6"/>
      <c r="BL1478" s="6"/>
      <c r="BM1478" s="6"/>
      <c r="BN1478" s="6"/>
      <c r="BO1478" s="6"/>
      <c r="BP1478" s="6"/>
      <c r="BQ1478" s="6"/>
      <c r="BR1478" s="6"/>
      <c r="BS1478" s="6"/>
      <c r="BT1478" s="6"/>
      <c r="BU1478" s="6"/>
      <c r="BV1478" s="6"/>
      <c r="BW1478" s="6"/>
      <c r="BX1478" s="6"/>
      <c r="BY1478" s="6"/>
      <c r="BZ1478" s="6"/>
      <c r="CA1478" s="6"/>
      <c r="CB1478" s="6"/>
      <c r="CC1478" s="6"/>
      <c r="CD1478" s="6"/>
      <c r="CE1478" s="6"/>
      <c r="CF1478" s="6"/>
      <c r="CG1478" s="6"/>
      <c r="CH1478" s="6"/>
      <c r="CI1478" s="6"/>
      <c r="CJ1478" s="6"/>
      <c r="CK1478" s="6"/>
      <c r="CL1478" s="6"/>
      <c r="CM1478" s="6"/>
      <c r="CN1478" s="6"/>
      <c r="CO1478" s="6"/>
      <c r="CP1478" s="6"/>
      <c r="CQ1478" s="6"/>
      <c r="CR1478" s="6"/>
      <c r="CS1478" s="6"/>
      <c r="CT1478" s="6"/>
      <c r="CU1478" s="6"/>
      <c r="CV1478" s="6"/>
      <c r="CW1478" s="6"/>
      <c r="CX1478" s="6"/>
      <c r="CY1478" s="6"/>
      <c r="CZ1478" s="6"/>
      <c r="DA1478" s="6"/>
      <c r="DB1478" s="6"/>
      <c r="DC1478" s="6"/>
      <c r="DD1478" s="6"/>
      <c r="DE1478" s="6"/>
      <c r="DF1478" s="6"/>
      <c r="DG1478" s="6"/>
      <c r="DH1478" s="6"/>
      <c r="DI1478" s="6"/>
      <c r="DJ1478" s="6"/>
      <c r="DK1478" s="6"/>
      <c r="DL1478" s="6"/>
      <c r="DM1478" s="6"/>
      <c r="DN1478" s="6"/>
      <c r="DO1478" s="6"/>
      <c r="DP1478" s="6"/>
      <c r="DQ1478" s="6"/>
      <c r="DR1478" s="6"/>
      <c r="DS1478" s="6"/>
      <c r="DT1478" s="6"/>
      <c r="DU1478" s="6"/>
      <c r="DV1478" s="6"/>
      <c r="DW1478" s="6"/>
      <c r="DX1478" s="6"/>
      <c r="DY1478" s="6"/>
      <c r="DZ1478" s="6"/>
      <c r="EA1478" s="6"/>
      <c r="EB1478" s="6"/>
      <c r="EC1478" s="6"/>
      <c r="ED1478" s="6"/>
      <c r="EE1478" s="6"/>
      <c r="EF1478" s="6"/>
      <c r="EG1478" s="6"/>
      <c r="EH1478" s="6"/>
      <c r="EI1478" s="6"/>
      <c r="EJ1478" s="6"/>
      <c r="EK1478" s="6"/>
      <c r="EL1478" s="6"/>
      <c r="EM1478" s="6"/>
      <c r="EN1478" s="6"/>
      <c r="EO1478" s="6"/>
      <c r="EP1478" s="6"/>
      <c r="EQ1478" s="6"/>
      <c r="ER1478" s="6"/>
      <c r="ES1478" s="6"/>
      <c r="ET1478" s="6"/>
      <c r="EU1478" s="6"/>
      <c r="EV1478" s="6"/>
      <c r="EW1478" s="6"/>
      <c r="EX1478" s="6"/>
      <c r="EY1478" s="6"/>
      <c r="EZ1478" s="6"/>
      <c r="FA1478" s="6"/>
      <c r="FB1478" s="6"/>
      <c r="FC1478" s="6"/>
      <c r="FD1478" s="6"/>
      <c r="FE1478" s="6"/>
      <c r="FF1478" s="6"/>
      <c r="FG1478" s="6"/>
      <c r="FH1478" s="6"/>
      <c r="FI1478" s="6"/>
      <c r="FJ1478" s="6"/>
      <c r="FK1478" s="6"/>
      <c r="FL1478" s="6"/>
      <c r="FM1478" s="6"/>
      <c r="FN1478" s="6"/>
      <c r="FO1478" s="6"/>
      <c r="FP1478" s="6"/>
      <c r="FQ1478" s="6"/>
      <c r="FR1478" s="6"/>
      <c r="FS1478" s="6"/>
      <c r="FT1478" s="6"/>
      <c r="FU1478" s="6"/>
      <c r="FV1478" s="6"/>
      <c r="FW1478" s="6"/>
      <c r="FX1478" s="6"/>
      <c r="FY1478" s="6"/>
      <c r="FZ1478" s="6"/>
      <c r="GA1478" s="6"/>
      <c r="GB1478" s="6"/>
      <c r="GC1478" s="6"/>
      <c r="GD1478" s="6"/>
      <c r="GE1478" s="6"/>
      <c r="GF1478" s="6"/>
      <c r="GG1478" s="6"/>
      <c r="GH1478" s="6"/>
      <c r="GI1478" s="6"/>
      <c r="GJ1478" s="6"/>
      <c r="GK1478" s="6"/>
      <c r="GL1478" s="6"/>
      <c r="GM1478" s="6"/>
      <c r="GN1478" s="6"/>
      <c r="GO1478" s="6"/>
      <c r="GP1478" s="6"/>
      <c r="GQ1478" s="6"/>
      <c r="GR1478" s="6"/>
      <c r="GS1478" s="6"/>
      <c r="GT1478" s="6"/>
      <c r="GU1478" s="6"/>
      <c r="GV1478" s="6"/>
      <c r="GW1478" s="6"/>
      <c r="GX1478" s="6"/>
      <c r="GY1478" s="6"/>
      <c r="GZ1478" s="6"/>
    </row>
    <row r="1479" spans="1:208" x14ac:dyDescent="0.15">
      <c r="A1479" s="153"/>
      <c r="B1479" s="23"/>
      <c r="C1479" s="18"/>
      <c r="D1479" s="17"/>
      <c r="E1479" s="18"/>
      <c r="F1479" s="18"/>
      <c r="G1479" s="18"/>
      <c r="H1479" s="18"/>
      <c r="I1479" s="17"/>
      <c r="J1479" s="5"/>
      <c r="K1479" s="2"/>
      <c r="L1479" s="27"/>
      <c r="M1479" s="14"/>
      <c r="N1479" s="14"/>
      <c r="O1479" s="27"/>
      <c r="P1479" s="18"/>
      <c r="Q1479" s="3"/>
      <c r="R1479" s="4"/>
      <c r="S1479" s="5"/>
      <c r="T1479" s="8"/>
      <c r="U1479" s="7"/>
      <c r="V1479" s="7"/>
      <c r="W1479" s="7"/>
      <c r="X1479" s="8"/>
      <c r="Y1479" s="6"/>
      <c r="Z1479" s="7"/>
      <c r="AA1479" s="8"/>
      <c r="AB1479" s="8"/>
      <c r="AC1479" s="8"/>
      <c r="AD1479" s="7"/>
      <c r="AE1479" s="9"/>
      <c r="AF1479" s="7"/>
      <c r="AG1479" s="7"/>
      <c r="AH1479" s="6"/>
      <c r="AI1479" s="6"/>
      <c r="AJ1479" s="6"/>
      <c r="AK1479" s="6"/>
      <c r="AL1479" s="6"/>
      <c r="AM1479" s="6"/>
      <c r="AN1479" s="6"/>
      <c r="AO1479" s="6"/>
      <c r="AP1479" s="6"/>
      <c r="AQ1479" s="6"/>
      <c r="AR1479" s="6"/>
      <c r="AS1479" s="6"/>
      <c r="AT1479" s="6"/>
      <c r="AU1479" s="6"/>
      <c r="AV1479" s="6"/>
      <c r="AW1479" s="6"/>
      <c r="AX1479" s="6"/>
      <c r="AY1479" s="6"/>
      <c r="AZ1479" s="6"/>
      <c r="BA1479" s="6"/>
      <c r="BB1479" s="6"/>
      <c r="BC1479" s="6"/>
      <c r="BD1479" s="6"/>
      <c r="BE1479" s="6"/>
      <c r="BF1479" s="6"/>
      <c r="BG1479" s="6"/>
      <c r="BH1479" s="6"/>
      <c r="BI1479" s="6"/>
      <c r="BJ1479" s="6"/>
      <c r="BK1479" s="6"/>
      <c r="BL1479" s="6"/>
      <c r="BM1479" s="6"/>
      <c r="BN1479" s="6"/>
      <c r="BO1479" s="6"/>
      <c r="BP1479" s="6"/>
      <c r="BQ1479" s="6"/>
      <c r="BR1479" s="6"/>
      <c r="BS1479" s="6"/>
      <c r="BT1479" s="6"/>
      <c r="BU1479" s="6"/>
      <c r="BV1479" s="6"/>
      <c r="BW1479" s="6"/>
      <c r="BX1479" s="6"/>
      <c r="BY1479" s="6"/>
      <c r="BZ1479" s="6"/>
      <c r="CA1479" s="6"/>
      <c r="CB1479" s="6"/>
      <c r="CC1479" s="6"/>
      <c r="CD1479" s="6"/>
      <c r="CE1479" s="6"/>
      <c r="CF1479" s="6"/>
      <c r="CG1479" s="6"/>
      <c r="CH1479" s="6"/>
      <c r="CI1479" s="6"/>
      <c r="CJ1479" s="6"/>
      <c r="CK1479" s="6"/>
      <c r="CL1479" s="6"/>
      <c r="CM1479" s="6"/>
      <c r="CN1479" s="6"/>
      <c r="CO1479" s="6"/>
      <c r="CP1479" s="6"/>
      <c r="CQ1479" s="6"/>
      <c r="CR1479" s="6"/>
      <c r="CS1479" s="6"/>
      <c r="CT1479" s="6"/>
      <c r="CU1479" s="6"/>
      <c r="CV1479" s="6"/>
      <c r="CW1479" s="6"/>
      <c r="CX1479" s="6"/>
      <c r="CY1479" s="6"/>
      <c r="CZ1479" s="6"/>
      <c r="DA1479" s="6"/>
      <c r="DB1479" s="6"/>
      <c r="DC1479" s="6"/>
      <c r="DD1479" s="6"/>
      <c r="DE1479" s="6"/>
      <c r="DF1479" s="6"/>
      <c r="DG1479" s="6"/>
      <c r="DH1479" s="6"/>
      <c r="DI1479" s="6"/>
      <c r="DJ1479" s="6"/>
      <c r="DK1479" s="6"/>
      <c r="DL1479" s="6"/>
      <c r="DM1479" s="6"/>
      <c r="DN1479" s="6"/>
      <c r="DO1479" s="6"/>
      <c r="DP1479" s="6"/>
      <c r="DQ1479" s="6"/>
      <c r="DR1479" s="6"/>
      <c r="DS1479" s="6"/>
      <c r="DT1479" s="6"/>
      <c r="DU1479" s="6"/>
      <c r="DV1479" s="6"/>
      <c r="DW1479" s="6"/>
      <c r="DX1479" s="6"/>
      <c r="DY1479" s="6"/>
      <c r="DZ1479" s="6"/>
      <c r="EA1479" s="6"/>
      <c r="EB1479" s="6"/>
      <c r="EC1479" s="6"/>
      <c r="ED1479" s="6"/>
      <c r="EE1479" s="6"/>
      <c r="EF1479" s="6"/>
      <c r="EG1479" s="6"/>
      <c r="EH1479" s="6"/>
      <c r="EI1479" s="6"/>
      <c r="EJ1479" s="6"/>
      <c r="EK1479" s="6"/>
      <c r="EL1479" s="6"/>
      <c r="EM1479" s="6"/>
      <c r="EN1479" s="6"/>
      <c r="EO1479" s="6"/>
      <c r="EP1479" s="6"/>
      <c r="EQ1479" s="6"/>
      <c r="ER1479" s="6"/>
      <c r="ES1479" s="6"/>
      <c r="ET1479" s="6"/>
      <c r="EU1479" s="6"/>
      <c r="EV1479" s="6"/>
      <c r="EW1479" s="6"/>
      <c r="EX1479" s="6"/>
      <c r="EY1479" s="6"/>
      <c r="EZ1479" s="6"/>
      <c r="FA1479" s="6"/>
      <c r="FB1479" s="6"/>
      <c r="FC1479" s="6"/>
      <c r="FD1479" s="6"/>
      <c r="FE1479" s="6"/>
      <c r="FF1479" s="6"/>
      <c r="FG1479" s="6"/>
      <c r="FH1479" s="6"/>
      <c r="FI1479" s="6"/>
      <c r="FJ1479" s="6"/>
      <c r="FK1479" s="6"/>
      <c r="FL1479" s="6"/>
      <c r="FM1479" s="6"/>
      <c r="FN1479" s="6"/>
      <c r="FO1479" s="6"/>
      <c r="FP1479" s="6"/>
      <c r="FQ1479" s="6"/>
      <c r="FR1479" s="6"/>
      <c r="FS1479" s="6"/>
      <c r="FT1479" s="6"/>
      <c r="FU1479" s="6"/>
      <c r="FV1479" s="6"/>
      <c r="FW1479" s="6"/>
      <c r="FX1479" s="6"/>
      <c r="FY1479" s="6"/>
      <c r="FZ1479" s="6"/>
      <c r="GA1479" s="6"/>
      <c r="GB1479" s="6"/>
      <c r="GC1479" s="6"/>
      <c r="GD1479" s="6"/>
      <c r="GE1479" s="6"/>
      <c r="GF1479" s="6"/>
      <c r="GG1479" s="6"/>
      <c r="GH1479" s="6"/>
      <c r="GI1479" s="6"/>
      <c r="GJ1479" s="6"/>
      <c r="GK1479" s="6"/>
      <c r="GL1479" s="6"/>
      <c r="GM1479" s="6"/>
      <c r="GN1479" s="6"/>
      <c r="GO1479" s="6"/>
      <c r="GP1479" s="6"/>
      <c r="GQ1479" s="6"/>
      <c r="GR1479" s="6"/>
      <c r="GS1479" s="6"/>
      <c r="GT1479" s="6"/>
      <c r="GU1479" s="6"/>
      <c r="GV1479" s="6"/>
      <c r="GW1479" s="6"/>
      <c r="GX1479" s="6"/>
      <c r="GY1479" s="6"/>
      <c r="GZ1479" s="6"/>
    </row>
    <row r="1480" spans="1:208" x14ac:dyDescent="0.15">
      <c r="A1480" s="153"/>
      <c r="B1480" s="23"/>
      <c r="C1480" s="18"/>
      <c r="D1480" s="17"/>
      <c r="E1480" s="18"/>
      <c r="F1480" s="18"/>
      <c r="G1480" s="18"/>
      <c r="H1480" s="18"/>
      <c r="I1480" s="17"/>
      <c r="J1480" s="5"/>
      <c r="K1480" s="2"/>
      <c r="L1480" s="27"/>
      <c r="M1480" s="14"/>
      <c r="N1480" s="14"/>
      <c r="O1480" s="27"/>
      <c r="P1480" s="18"/>
      <c r="Q1480" s="3"/>
      <c r="R1480" s="4"/>
      <c r="S1480" s="5"/>
      <c r="T1480" s="8"/>
      <c r="U1480" s="7"/>
      <c r="V1480" s="7"/>
      <c r="W1480" s="7"/>
      <c r="X1480" s="8"/>
      <c r="Y1480" s="6"/>
      <c r="Z1480" s="7"/>
      <c r="AA1480" s="8"/>
      <c r="AB1480" s="8"/>
      <c r="AC1480" s="8"/>
      <c r="AD1480" s="7"/>
      <c r="AE1480" s="9"/>
      <c r="AF1480" s="7"/>
      <c r="AG1480" s="7"/>
      <c r="AH1480" s="6"/>
      <c r="AI1480" s="6"/>
      <c r="AJ1480" s="6"/>
      <c r="AK1480" s="6"/>
      <c r="AL1480" s="6"/>
      <c r="AM1480" s="6"/>
      <c r="AN1480" s="6"/>
      <c r="AO1480" s="6"/>
      <c r="AP1480" s="6"/>
      <c r="AQ1480" s="6"/>
      <c r="AR1480" s="6"/>
      <c r="AS1480" s="6"/>
      <c r="AT1480" s="6"/>
      <c r="AU1480" s="6"/>
      <c r="AV1480" s="6"/>
      <c r="AW1480" s="6"/>
      <c r="AX1480" s="6"/>
      <c r="AY1480" s="6"/>
      <c r="AZ1480" s="6"/>
      <c r="BA1480" s="6"/>
      <c r="BB1480" s="6"/>
      <c r="BC1480" s="6"/>
      <c r="BD1480" s="6"/>
      <c r="BE1480" s="6"/>
      <c r="BF1480" s="6"/>
      <c r="BG1480" s="6"/>
      <c r="BH1480" s="6"/>
      <c r="BI1480" s="6"/>
      <c r="BJ1480" s="6"/>
      <c r="BK1480" s="6"/>
      <c r="BL1480" s="6"/>
      <c r="BM1480" s="6"/>
      <c r="BN1480" s="6"/>
      <c r="BO1480" s="6"/>
      <c r="BP1480" s="6"/>
      <c r="BQ1480" s="6"/>
      <c r="BR1480" s="6"/>
      <c r="BS1480" s="6"/>
      <c r="BT1480" s="6"/>
      <c r="BU1480" s="6"/>
      <c r="BV1480" s="6"/>
      <c r="BW1480" s="6"/>
      <c r="BX1480" s="6"/>
      <c r="BY1480" s="6"/>
      <c r="BZ1480" s="6"/>
      <c r="CA1480" s="6"/>
      <c r="CB1480" s="6"/>
      <c r="CC1480" s="6"/>
      <c r="CD1480" s="6"/>
      <c r="CE1480" s="6"/>
      <c r="CF1480" s="6"/>
      <c r="CG1480" s="6"/>
      <c r="CH1480" s="6"/>
      <c r="CI1480" s="6"/>
      <c r="CJ1480" s="6"/>
      <c r="CK1480" s="6"/>
      <c r="CL1480" s="6"/>
      <c r="CM1480" s="6"/>
      <c r="CN1480" s="6"/>
      <c r="CO1480" s="6"/>
      <c r="CP1480" s="6"/>
      <c r="CQ1480" s="6"/>
      <c r="CR1480" s="6"/>
      <c r="CS1480" s="6"/>
      <c r="CT1480" s="6"/>
      <c r="CU1480" s="6"/>
      <c r="CV1480" s="6"/>
      <c r="CW1480" s="6"/>
      <c r="CX1480" s="6"/>
      <c r="CY1480" s="6"/>
      <c r="CZ1480" s="6"/>
      <c r="DA1480" s="6"/>
      <c r="DB1480" s="6"/>
      <c r="DC1480" s="6"/>
      <c r="DD1480" s="6"/>
      <c r="DE1480" s="6"/>
      <c r="DF1480" s="6"/>
      <c r="DG1480" s="6"/>
      <c r="DH1480" s="6"/>
      <c r="DI1480" s="6"/>
      <c r="DJ1480" s="6"/>
      <c r="DK1480" s="6"/>
      <c r="DL1480" s="6"/>
      <c r="DM1480" s="6"/>
      <c r="DN1480" s="6"/>
      <c r="DO1480" s="6"/>
      <c r="DP1480" s="6"/>
      <c r="DQ1480" s="6"/>
      <c r="DR1480" s="6"/>
      <c r="DS1480" s="6"/>
      <c r="DT1480" s="6"/>
      <c r="DU1480" s="6"/>
      <c r="DV1480" s="6"/>
      <c r="DW1480" s="6"/>
      <c r="DX1480" s="6"/>
      <c r="DY1480" s="6"/>
      <c r="DZ1480" s="6"/>
      <c r="EA1480" s="6"/>
      <c r="EB1480" s="6"/>
      <c r="EC1480" s="6"/>
      <c r="ED1480" s="6"/>
      <c r="EE1480" s="6"/>
      <c r="EF1480" s="6"/>
      <c r="EG1480" s="6"/>
      <c r="EH1480" s="6"/>
      <c r="EI1480" s="6"/>
      <c r="EJ1480" s="6"/>
      <c r="EK1480" s="6"/>
      <c r="EL1480" s="6"/>
      <c r="EM1480" s="6"/>
      <c r="EN1480" s="6"/>
      <c r="EO1480" s="6"/>
      <c r="EP1480" s="6"/>
      <c r="EQ1480" s="6"/>
      <c r="ER1480" s="6"/>
      <c r="ES1480" s="6"/>
      <c r="ET1480" s="6"/>
      <c r="EU1480" s="6"/>
      <c r="EV1480" s="6"/>
      <c r="EW1480" s="6"/>
      <c r="EX1480" s="6"/>
      <c r="EY1480" s="6"/>
      <c r="EZ1480" s="6"/>
      <c r="FA1480" s="6"/>
      <c r="FB1480" s="6"/>
      <c r="FC1480" s="6"/>
      <c r="FD1480" s="6"/>
      <c r="FE1480" s="6"/>
      <c r="FF1480" s="6"/>
      <c r="FG1480" s="6"/>
      <c r="FH1480" s="6"/>
      <c r="FI1480" s="6"/>
      <c r="FJ1480" s="6"/>
      <c r="FK1480" s="6"/>
      <c r="FL1480" s="6"/>
      <c r="FM1480" s="6"/>
      <c r="FN1480" s="6"/>
      <c r="FO1480" s="6"/>
      <c r="FP1480" s="6"/>
      <c r="FQ1480" s="6"/>
      <c r="FR1480" s="6"/>
      <c r="FS1480" s="6"/>
      <c r="FT1480" s="6"/>
      <c r="FU1480" s="6"/>
      <c r="FV1480" s="6"/>
      <c r="FW1480" s="6"/>
      <c r="FX1480" s="6"/>
      <c r="FY1480" s="6"/>
      <c r="FZ1480" s="6"/>
      <c r="GA1480" s="6"/>
      <c r="GB1480" s="6"/>
      <c r="GC1480" s="6"/>
      <c r="GD1480" s="6"/>
      <c r="GE1480" s="6"/>
      <c r="GF1480" s="6"/>
      <c r="GG1480" s="6"/>
      <c r="GH1480" s="6"/>
      <c r="GI1480" s="6"/>
      <c r="GJ1480" s="6"/>
      <c r="GK1480" s="6"/>
      <c r="GL1480" s="6"/>
      <c r="GM1480" s="6"/>
      <c r="GN1480" s="6"/>
      <c r="GO1480" s="6"/>
      <c r="GP1480" s="6"/>
      <c r="GQ1480" s="6"/>
      <c r="GR1480" s="6"/>
      <c r="GS1480" s="6"/>
      <c r="GT1480" s="6"/>
      <c r="GU1480" s="6"/>
      <c r="GV1480" s="6"/>
      <c r="GW1480" s="6"/>
      <c r="GX1480" s="6"/>
      <c r="GY1480" s="6"/>
      <c r="GZ1480" s="6"/>
    </row>
    <row r="1481" spans="1:208" x14ac:dyDescent="0.15">
      <c r="A1481" s="153"/>
      <c r="B1481" s="23"/>
      <c r="C1481" s="18"/>
      <c r="D1481" s="17"/>
      <c r="E1481" s="18"/>
      <c r="F1481" s="18"/>
      <c r="G1481" s="18"/>
      <c r="H1481" s="18"/>
      <c r="I1481" s="17"/>
      <c r="J1481" s="5"/>
      <c r="K1481" s="2"/>
      <c r="L1481" s="27"/>
      <c r="M1481" s="14"/>
      <c r="N1481" s="14"/>
      <c r="O1481" s="27"/>
      <c r="P1481" s="18"/>
      <c r="Q1481" s="3"/>
      <c r="R1481" s="4"/>
      <c r="S1481" s="5"/>
      <c r="T1481" s="8"/>
      <c r="U1481" s="7"/>
      <c r="V1481" s="7"/>
      <c r="W1481" s="7"/>
      <c r="X1481" s="8"/>
      <c r="Y1481" s="6"/>
      <c r="Z1481" s="7"/>
      <c r="AA1481" s="8"/>
      <c r="AB1481" s="8"/>
      <c r="AC1481" s="8"/>
      <c r="AD1481" s="7"/>
      <c r="AE1481" s="9"/>
      <c r="AF1481" s="7"/>
      <c r="AG1481" s="7"/>
      <c r="AH1481" s="6"/>
      <c r="AI1481" s="6"/>
      <c r="AJ1481" s="6"/>
      <c r="AK1481" s="6"/>
      <c r="AL1481" s="6"/>
      <c r="AM1481" s="6"/>
      <c r="AN1481" s="6"/>
      <c r="AO1481" s="6"/>
      <c r="AP1481" s="6"/>
      <c r="AQ1481" s="6"/>
      <c r="AR1481" s="6"/>
      <c r="AS1481" s="6"/>
      <c r="AT1481" s="6"/>
      <c r="AU1481" s="6"/>
      <c r="AV1481" s="6"/>
      <c r="AW1481" s="6"/>
      <c r="AX1481" s="6"/>
      <c r="AY1481" s="6"/>
      <c r="AZ1481" s="6"/>
      <c r="BA1481" s="6"/>
      <c r="BB1481" s="6"/>
      <c r="BC1481" s="6"/>
      <c r="BD1481" s="6"/>
      <c r="BE1481" s="6"/>
      <c r="BF1481" s="6"/>
      <c r="BG1481" s="6"/>
      <c r="BH1481" s="6"/>
      <c r="BI1481" s="6"/>
      <c r="BJ1481" s="6"/>
      <c r="BK1481" s="6"/>
      <c r="BL1481" s="6"/>
      <c r="BM1481" s="6"/>
      <c r="BN1481" s="6"/>
      <c r="BO1481" s="6"/>
      <c r="BP1481" s="6"/>
      <c r="BQ1481" s="6"/>
      <c r="BR1481" s="6"/>
      <c r="BS1481" s="6"/>
      <c r="BT1481" s="6"/>
      <c r="BU1481" s="6"/>
      <c r="BV1481" s="6"/>
      <c r="BW1481" s="6"/>
      <c r="BX1481" s="6"/>
      <c r="BY1481" s="6"/>
      <c r="BZ1481" s="6"/>
      <c r="CA1481" s="6"/>
      <c r="CB1481" s="6"/>
      <c r="CC1481" s="6"/>
      <c r="CD1481" s="6"/>
      <c r="CE1481" s="6"/>
      <c r="CF1481" s="6"/>
      <c r="CG1481" s="6"/>
      <c r="CH1481" s="6"/>
      <c r="CI1481" s="6"/>
      <c r="CJ1481" s="6"/>
      <c r="CK1481" s="6"/>
      <c r="CL1481" s="6"/>
      <c r="CM1481" s="6"/>
      <c r="CN1481" s="6"/>
      <c r="CO1481" s="6"/>
      <c r="CP1481" s="6"/>
      <c r="CQ1481" s="6"/>
      <c r="CR1481" s="6"/>
      <c r="CS1481" s="6"/>
      <c r="CT1481" s="6"/>
      <c r="CU1481" s="6"/>
      <c r="CV1481" s="6"/>
      <c r="CW1481" s="6"/>
      <c r="CX1481" s="6"/>
      <c r="CY1481" s="6"/>
      <c r="CZ1481" s="6"/>
      <c r="DA1481" s="6"/>
      <c r="DB1481" s="6"/>
      <c r="DC1481" s="6"/>
      <c r="DD1481" s="6"/>
      <c r="DE1481" s="6"/>
      <c r="DF1481" s="6"/>
      <c r="DG1481" s="6"/>
      <c r="DH1481" s="6"/>
      <c r="DI1481" s="6"/>
      <c r="DJ1481" s="6"/>
      <c r="DK1481" s="6"/>
      <c r="DL1481" s="6"/>
      <c r="DM1481" s="6"/>
      <c r="DN1481" s="6"/>
      <c r="DO1481" s="6"/>
      <c r="DP1481" s="6"/>
      <c r="DQ1481" s="6"/>
      <c r="DR1481" s="6"/>
      <c r="DS1481" s="6"/>
      <c r="DT1481" s="6"/>
      <c r="DU1481" s="6"/>
      <c r="DV1481" s="6"/>
      <c r="DW1481" s="6"/>
      <c r="DX1481" s="6"/>
      <c r="DY1481" s="6"/>
      <c r="DZ1481" s="6"/>
      <c r="EA1481" s="6"/>
      <c r="EB1481" s="6"/>
      <c r="EC1481" s="6"/>
      <c r="ED1481" s="6"/>
      <c r="EE1481" s="6"/>
      <c r="EF1481" s="6"/>
      <c r="EG1481" s="6"/>
      <c r="EH1481" s="6"/>
      <c r="EI1481" s="6"/>
      <c r="EJ1481" s="6"/>
      <c r="EK1481" s="6"/>
      <c r="EL1481" s="6"/>
      <c r="EM1481" s="6"/>
      <c r="EN1481" s="6"/>
      <c r="EO1481" s="6"/>
      <c r="EP1481" s="6"/>
      <c r="EQ1481" s="6"/>
      <c r="ER1481" s="6"/>
      <c r="ES1481" s="6"/>
      <c r="ET1481" s="6"/>
      <c r="EU1481" s="6"/>
      <c r="EV1481" s="6"/>
      <c r="EW1481" s="6"/>
      <c r="EX1481" s="6"/>
      <c r="EY1481" s="6"/>
      <c r="EZ1481" s="6"/>
      <c r="FA1481" s="6"/>
      <c r="FB1481" s="6"/>
      <c r="FC1481" s="6"/>
      <c r="FD1481" s="6"/>
      <c r="FE1481" s="6"/>
      <c r="FF1481" s="6"/>
      <c r="FG1481" s="6"/>
      <c r="FH1481" s="6"/>
      <c r="FI1481" s="6"/>
      <c r="FJ1481" s="6"/>
      <c r="FK1481" s="6"/>
      <c r="FL1481" s="6"/>
      <c r="FM1481" s="6"/>
      <c r="FN1481" s="6"/>
      <c r="FO1481" s="6"/>
      <c r="FP1481" s="6"/>
      <c r="FQ1481" s="6"/>
      <c r="FR1481" s="6"/>
      <c r="FS1481" s="6"/>
      <c r="FT1481" s="6"/>
      <c r="FU1481" s="6"/>
      <c r="FV1481" s="6"/>
      <c r="FW1481" s="6"/>
      <c r="FX1481" s="6"/>
      <c r="FY1481" s="6"/>
      <c r="FZ1481" s="6"/>
      <c r="GA1481" s="6"/>
      <c r="GB1481" s="6"/>
      <c r="GC1481" s="6"/>
      <c r="GD1481" s="6"/>
      <c r="GE1481" s="6"/>
      <c r="GF1481" s="6"/>
      <c r="GG1481" s="6"/>
      <c r="GH1481" s="6"/>
      <c r="GI1481" s="6"/>
      <c r="GJ1481" s="6"/>
      <c r="GK1481" s="6"/>
      <c r="GL1481" s="6"/>
      <c r="GM1481" s="6"/>
      <c r="GN1481" s="6"/>
      <c r="GO1481" s="6"/>
      <c r="GP1481" s="6"/>
      <c r="GQ1481" s="6"/>
      <c r="GR1481" s="6"/>
      <c r="GS1481" s="6"/>
      <c r="GT1481" s="6"/>
      <c r="GU1481" s="6"/>
      <c r="GV1481" s="6"/>
      <c r="GW1481" s="6"/>
      <c r="GX1481" s="6"/>
      <c r="GY1481" s="6"/>
      <c r="GZ1481" s="6"/>
    </row>
    <row r="1482" spans="1:208" x14ac:dyDescent="0.15">
      <c r="A1482" s="153"/>
      <c r="B1482" s="23"/>
      <c r="C1482" s="18"/>
      <c r="D1482" s="17"/>
      <c r="E1482" s="18"/>
      <c r="F1482" s="18"/>
      <c r="G1482" s="18"/>
      <c r="H1482" s="18"/>
      <c r="I1482" s="17"/>
      <c r="J1482" s="5"/>
      <c r="K1482" s="2"/>
      <c r="L1482" s="27"/>
      <c r="M1482" s="14"/>
      <c r="N1482" s="14"/>
      <c r="O1482" s="27"/>
      <c r="P1482" s="18"/>
      <c r="Q1482" s="3"/>
      <c r="R1482" s="4"/>
      <c r="S1482" s="5"/>
      <c r="T1482" s="8"/>
      <c r="U1482" s="7"/>
      <c r="V1482" s="7"/>
      <c r="W1482" s="7"/>
      <c r="X1482" s="8"/>
      <c r="Y1482" s="6"/>
      <c r="Z1482" s="7"/>
      <c r="AA1482" s="8"/>
      <c r="AB1482" s="8"/>
      <c r="AC1482" s="8"/>
      <c r="AD1482" s="7"/>
      <c r="AE1482" s="9"/>
      <c r="AF1482" s="7"/>
      <c r="AG1482" s="7"/>
      <c r="AH1482" s="6"/>
      <c r="AI1482" s="6"/>
      <c r="AJ1482" s="6"/>
      <c r="AK1482" s="6"/>
      <c r="AL1482" s="6"/>
      <c r="AM1482" s="6"/>
      <c r="AN1482" s="6"/>
      <c r="AO1482" s="6"/>
      <c r="AP1482" s="6"/>
      <c r="AQ1482" s="6"/>
      <c r="AR1482" s="6"/>
      <c r="AS1482" s="6"/>
      <c r="AT1482" s="6"/>
      <c r="AU1482" s="6"/>
      <c r="AV1482" s="6"/>
      <c r="AW1482" s="6"/>
      <c r="AX1482" s="6"/>
      <c r="AY1482" s="6"/>
      <c r="AZ1482" s="6"/>
      <c r="BA1482" s="6"/>
      <c r="BB1482" s="6"/>
      <c r="BC1482" s="6"/>
      <c r="BD1482" s="6"/>
      <c r="BE1482" s="6"/>
      <c r="BF1482" s="6"/>
      <c r="BG1482" s="6"/>
      <c r="BH1482" s="6"/>
      <c r="BI1482" s="6"/>
      <c r="BJ1482" s="6"/>
      <c r="BK1482" s="6"/>
      <c r="BL1482" s="6"/>
      <c r="BM1482" s="6"/>
      <c r="BN1482" s="6"/>
      <c r="BO1482" s="6"/>
      <c r="BP1482" s="6"/>
      <c r="BQ1482" s="6"/>
      <c r="BR1482" s="6"/>
      <c r="BS1482" s="6"/>
      <c r="BT1482" s="6"/>
      <c r="BU1482" s="6"/>
      <c r="BV1482" s="6"/>
      <c r="BW1482" s="6"/>
      <c r="BX1482" s="6"/>
      <c r="BY1482" s="6"/>
      <c r="BZ1482" s="6"/>
      <c r="CA1482" s="6"/>
      <c r="CB1482" s="6"/>
      <c r="CC1482" s="6"/>
      <c r="CD1482" s="6"/>
      <c r="CE1482" s="6"/>
      <c r="CF1482" s="6"/>
      <c r="CG1482" s="6"/>
      <c r="CH1482" s="6"/>
      <c r="CI1482" s="6"/>
      <c r="CJ1482" s="6"/>
      <c r="CK1482" s="6"/>
      <c r="CL1482" s="6"/>
      <c r="CM1482" s="6"/>
      <c r="CN1482" s="6"/>
      <c r="CO1482" s="6"/>
      <c r="CP1482" s="6"/>
      <c r="CQ1482" s="6"/>
      <c r="CR1482" s="6"/>
      <c r="CS1482" s="6"/>
      <c r="CT1482" s="6"/>
      <c r="CU1482" s="6"/>
      <c r="CV1482" s="6"/>
      <c r="CW1482" s="6"/>
      <c r="CX1482" s="6"/>
      <c r="CY1482" s="6"/>
      <c r="CZ1482" s="6"/>
      <c r="DA1482" s="6"/>
      <c r="DB1482" s="6"/>
      <c r="DC1482" s="6"/>
      <c r="DD1482" s="6"/>
      <c r="DE1482" s="6"/>
      <c r="DF1482" s="6"/>
      <c r="DG1482" s="6"/>
      <c r="DH1482" s="6"/>
      <c r="DI1482" s="6"/>
      <c r="DJ1482" s="6"/>
      <c r="DK1482" s="6"/>
      <c r="DL1482" s="6"/>
      <c r="DM1482" s="6"/>
      <c r="DN1482" s="6"/>
      <c r="DO1482" s="6"/>
      <c r="DP1482" s="6"/>
      <c r="DQ1482" s="6"/>
      <c r="DR1482" s="6"/>
      <c r="DS1482" s="6"/>
      <c r="DT1482" s="6"/>
      <c r="DU1482" s="6"/>
      <c r="DV1482" s="6"/>
      <c r="DW1482" s="6"/>
      <c r="DX1482" s="6"/>
      <c r="DY1482" s="6"/>
      <c r="DZ1482" s="6"/>
      <c r="EA1482" s="6"/>
      <c r="EB1482" s="6"/>
      <c r="EC1482" s="6"/>
      <c r="ED1482" s="6"/>
      <c r="EE1482" s="6"/>
      <c r="EF1482" s="6"/>
      <c r="EG1482" s="6"/>
      <c r="EH1482" s="6"/>
      <c r="EI1482" s="6"/>
      <c r="EJ1482" s="6"/>
      <c r="EK1482" s="6"/>
      <c r="EL1482" s="6"/>
      <c r="EM1482" s="6"/>
      <c r="EN1482" s="6"/>
      <c r="EO1482" s="6"/>
      <c r="EP1482" s="6"/>
      <c r="EQ1482" s="6"/>
      <c r="ER1482" s="6"/>
      <c r="ES1482" s="6"/>
      <c r="ET1482" s="6"/>
      <c r="EU1482" s="6"/>
      <c r="EV1482" s="6"/>
      <c r="EW1482" s="6"/>
      <c r="EX1482" s="6"/>
      <c r="EY1482" s="6"/>
      <c r="EZ1482" s="6"/>
      <c r="FA1482" s="6"/>
      <c r="FB1482" s="6"/>
      <c r="FC1482" s="6"/>
      <c r="FD1482" s="6"/>
      <c r="FE1482" s="6"/>
      <c r="FF1482" s="6"/>
      <c r="FG1482" s="6"/>
      <c r="FH1482" s="6"/>
      <c r="FI1482" s="6"/>
      <c r="FJ1482" s="6"/>
      <c r="FK1482" s="6"/>
      <c r="FL1482" s="6"/>
      <c r="FM1482" s="6"/>
      <c r="FN1482" s="6"/>
      <c r="FO1482" s="6"/>
      <c r="FP1482" s="6"/>
      <c r="FQ1482" s="6"/>
      <c r="FR1482" s="6"/>
      <c r="FS1482" s="6"/>
      <c r="FT1482" s="6"/>
      <c r="FU1482" s="6"/>
      <c r="FV1482" s="6"/>
      <c r="FW1482" s="6"/>
      <c r="FX1482" s="6"/>
      <c r="FY1482" s="6"/>
      <c r="FZ1482" s="6"/>
      <c r="GA1482" s="6"/>
      <c r="GB1482" s="6"/>
      <c r="GC1482" s="6"/>
      <c r="GD1482" s="6"/>
      <c r="GE1482" s="6"/>
      <c r="GF1482" s="6"/>
      <c r="GG1482" s="6"/>
      <c r="GH1482" s="6"/>
      <c r="GI1482" s="6"/>
      <c r="GJ1482" s="6"/>
      <c r="GK1482" s="6"/>
      <c r="GL1482" s="6"/>
      <c r="GM1482" s="6"/>
      <c r="GN1482" s="6"/>
      <c r="GO1482" s="6"/>
      <c r="GP1482" s="6"/>
      <c r="GQ1482" s="6"/>
      <c r="GR1482" s="6"/>
      <c r="GS1482" s="6"/>
      <c r="GT1482" s="6"/>
      <c r="GU1482" s="6"/>
      <c r="GV1482" s="6"/>
      <c r="GW1482" s="6"/>
      <c r="GX1482" s="6"/>
      <c r="GY1482" s="6"/>
      <c r="GZ1482" s="6"/>
    </row>
    <row r="1483" spans="1:208" x14ac:dyDescent="0.15">
      <c r="A1483" s="153"/>
      <c r="B1483" s="23"/>
      <c r="C1483" s="18"/>
      <c r="D1483" s="17"/>
      <c r="E1483" s="18"/>
      <c r="F1483" s="18"/>
      <c r="G1483" s="18"/>
      <c r="H1483" s="18"/>
      <c r="I1483" s="17"/>
      <c r="J1483" s="5"/>
      <c r="K1483" s="2"/>
      <c r="L1483" s="27"/>
      <c r="M1483" s="14"/>
      <c r="N1483" s="14"/>
      <c r="O1483" s="27"/>
      <c r="P1483" s="18"/>
      <c r="Q1483" s="3"/>
      <c r="R1483" s="4"/>
      <c r="S1483" s="5"/>
      <c r="T1483" s="8"/>
      <c r="U1483" s="7"/>
      <c r="V1483" s="7"/>
      <c r="W1483" s="7"/>
      <c r="X1483" s="8"/>
      <c r="Y1483" s="6"/>
      <c r="Z1483" s="7"/>
      <c r="AA1483" s="8"/>
      <c r="AB1483" s="8"/>
      <c r="AC1483" s="8"/>
      <c r="AD1483" s="7"/>
      <c r="AE1483" s="9"/>
      <c r="AF1483" s="7"/>
      <c r="AG1483" s="7"/>
      <c r="AH1483" s="6"/>
      <c r="AI1483" s="6"/>
      <c r="AJ1483" s="6"/>
      <c r="AK1483" s="6"/>
      <c r="AL1483" s="6"/>
      <c r="AM1483" s="6"/>
      <c r="AN1483" s="6"/>
      <c r="AO1483" s="6"/>
      <c r="AP1483" s="6"/>
      <c r="AQ1483" s="6"/>
      <c r="AR1483" s="6"/>
      <c r="AS1483" s="6"/>
      <c r="AT1483" s="6"/>
      <c r="AU1483" s="6"/>
      <c r="AV1483" s="6"/>
      <c r="AW1483" s="6"/>
      <c r="AX1483" s="6"/>
      <c r="AY1483" s="6"/>
      <c r="AZ1483" s="6"/>
      <c r="BA1483" s="6"/>
      <c r="BB1483" s="6"/>
      <c r="BC1483" s="6"/>
      <c r="BD1483" s="6"/>
      <c r="BE1483" s="6"/>
      <c r="BF1483" s="6"/>
      <c r="BG1483" s="6"/>
      <c r="BH1483" s="6"/>
      <c r="BI1483" s="6"/>
      <c r="BJ1483" s="6"/>
      <c r="BK1483" s="6"/>
      <c r="BL1483" s="6"/>
      <c r="BM1483" s="6"/>
      <c r="BN1483" s="6"/>
      <c r="BO1483" s="6"/>
      <c r="BP1483" s="6"/>
      <c r="BQ1483" s="6"/>
      <c r="BR1483" s="6"/>
      <c r="BS1483" s="6"/>
      <c r="BT1483" s="6"/>
      <c r="BU1483" s="6"/>
      <c r="BV1483" s="6"/>
      <c r="BW1483" s="6"/>
      <c r="BX1483" s="6"/>
      <c r="BY1483" s="6"/>
      <c r="BZ1483" s="6"/>
      <c r="CA1483" s="6"/>
      <c r="CB1483" s="6"/>
      <c r="CC1483" s="6"/>
      <c r="CD1483" s="6"/>
      <c r="CE1483" s="6"/>
      <c r="CF1483" s="6"/>
      <c r="CG1483" s="6"/>
      <c r="CH1483" s="6"/>
      <c r="CI1483" s="6"/>
      <c r="CJ1483" s="6"/>
      <c r="CK1483" s="6"/>
      <c r="CL1483" s="6"/>
      <c r="CM1483" s="6"/>
      <c r="CN1483" s="6"/>
      <c r="CO1483" s="6"/>
      <c r="CP1483" s="6"/>
      <c r="CQ1483" s="6"/>
      <c r="CR1483" s="6"/>
      <c r="CS1483" s="6"/>
      <c r="CT1483" s="6"/>
      <c r="CU1483" s="6"/>
      <c r="CV1483" s="6"/>
      <c r="CW1483" s="6"/>
      <c r="CX1483" s="6"/>
      <c r="CY1483" s="6"/>
      <c r="CZ1483" s="6"/>
      <c r="DA1483" s="6"/>
      <c r="DB1483" s="6"/>
      <c r="DC1483" s="6"/>
      <c r="DD1483" s="6"/>
      <c r="DE1483" s="6"/>
      <c r="DF1483" s="6"/>
      <c r="DG1483" s="6"/>
      <c r="DH1483" s="6"/>
      <c r="DI1483" s="6"/>
      <c r="DJ1483" s="6"/>
      <c r="DK1483" s="6"/>
      <c r="DL1483" s="6"/>
      <c r="DM1483" s="6"/>
      <c r="DN1483" s="6"/>
      <c r="DO1483" s="6"/>
      <c r="DP1483" s="6"/>
      <c r="DQ1483" s="6"/>
      <c r="DR1483" s="6"/>
      <c r="DS1483" s="6"/>
      <c r="DT1483" s="6"/>
      <c r="DU1483" s="6"/>
      <c r="DV1483" s="6"/>
      <c r="DW1483" s="6"/>
      <c r="DX1483" s="6"/>
      <c r="DY1483" s="6"/>
      <c r="DZ1483" s="6"/>
      <c r="EA1483" s="6"/>
      <c r="EB1483" s="6"/>
      <c r="EC1483" s="6"/>
      <c r="ED1483" s="6"/>
      <c r="EE1483" s="6"/>
      <c r="EF1483" s="6"/>
      <c r="EG1483" s="6"/>
      <c r="EH1483" s="6"/>
      <c r="EI1483" s="6"/>
      <c r="EJ1483" s="6"/>
      <c r="EK1483" s="6"/>
      <c r="EL1483" s="6"/>
      <c r="EM1483" s="6"/>
      <c r="EN1483" s="6"/>
      <c r="EO1483" s="6"/>
      <c r="EP1483" s="6"/>
      <c r="EQ1483" s="6"/>
      <c r="ER1483" s="6"/>
      <c r="ES1483" s="6"/>
      <c r="ET1483" s="6"/>
      <c r="EU1483" s="6"/>
      <c r="EV1483" s="6"/>
      <c r="EW1483" s="6"/>
      <c r="EX1483" s="6"/>
      <c r="EY1483" s="6"/>
      <c r="EZ1483" s="6"/>
      <c r="FA1483" s="6"/>
      <c r="FB1483" s="6"/>
      <c r="FC1483" s="6"/>
      <c r="FD1483" s="6"/>
      <c r="FE1483" s="6"/>
      <c r="FF1483" s="6"/>
      <c r="FG1483" s="6"/>
      <c r="FH1483" s="6"/>
      <c r="FI1483" s="6"/>
      <c r="FJ1483" s="6"/>
      <c r="FK1483" s="6"/>
      <c r="FL1483" s="6"/>
      <c r="FM1483" s="6"/>
      <c r="FN1483" s="6"/>
      <c r="FO1483" s="6"/>
      <c r="FP1483" s="6"/>
      <c r="FQ1483" s="6"/>
      <c r="FR1483" s="6"/>
      <c r="FS1483" s="6"/>
      <c r="FT1483" s="6"/>
      <c r="FU1483" s="6"/>
      <c r="FV1483" s="6"/>
      <c r="FW1483" s="6"/>
      <c r="FX1483" s="6"/>
      <c r="FY1483" s="6"/>
      <c r="FZ1483" s="6"/>
      <c r="GA1483" s="6"/>
      <c r="GB1483" s="6"/>
      <c r="GC1483" s="6"/>
      <c r="GD1483" s="6"/>
      <c r="GE1483" s="6"/>
      <c r="GF1483" s="6"/>
      <c r="GG1483" s="6"/>
      <c r="GH1483" s="6"/>
      <c r="GI1483" s="6"/>
      <c r="GJ1483" s="6"/>
      <c r="GK1483" s="6"/>
      <c r="GL1483" s="6"/>
      <c r="GM1483" s="6"/>
      <c r="GN1483" s="6"/>
      <c r="GO1483" s="6"/>
      <c r="GP1483" s="6"/>
      <c r="GQ1483" s="6"/>
      <c r="GR1483" s="6"/>
      <c r="GS1483" s="6"/>
      <c r="GT1483" s="6"/>
      <c r="GU1483" s="6"/>
      <c r="GV1483" s="6"/>
      <c r="GW1483" s="6"/>
      <c r="GX1483" s="6"/>
      <c r="GY1483" s="6"/>
      <c r="GZ1483" s="6"/>
    </row>
    <row r="1484" spans="1:208" x14ac:dyDescent="0.15">
      <c r="A1484" s="153"/>
      <c r="B1484" s="23"/>
      <c r="C1484" s="18"/>
      <c r="D1484" s="17"/>
      <c r="E1484" s="18"/>
      <c r="F1484" s="18"/>
      <c r="G1484" s="18"/>
      <c r="H1484" s="18"/>
      <c r="I1484" s="17"/>
      <c r="J1484" s="5"/>
      <c r="K1484" s="2"/>
      <c r="L1484" s="27"/>
      <c r="M1484" s="14"/>
      <c r="N1484" s="14"/>
      <c r="O1484" s="27"/>
      <c r="P1484" s="18"/>
      <c r="Q1484" s="3"/>
      <c r="R1484" s="4"/>
      <c r="S1484" s="5"/>
      <c r="T1484" s="8"/>
      <c r="U1484" s="7"/>
      <c r="V1484" s="7"/>
      <c r="W1484" s="7"/>
      <c r="X1484" s="8"/>
      <c r="Y1484" s="6"/>
      <c r="Z1484" s="7"/>
      <c r="AA1484" s="8"/>
      <c r="AB1484" s="8"/>
      <c r="AC1484" s="8"/>
      <c r="AD1484" s="7"/>
      <c r="AE1484" s="9"/>
      <c r="AF1484" s="7"/>
      <c r="AG1484" s="7"/>
      <c r="AH1484" s="6"/>
      <c r="AI1484" s="6"/>
      <c r="AJ1484" s="6"/>
      <c r="AK1484" s="6"/>
      <c r="AL1484" s="6"/>
      <c r="AM1484" s="6"/>
      <c r="AN1484" s="6"/>
      <c r="AO1484" s="6"/>
      <c r="AP1484" s="6"/>
      <c r="AQ1484" s="6"/>
      <c r="AR1484" s="6"/>
      <c r="AS1484" s="6"/>
      <c r="AT1484" s="6"/>
      <c r="AU1484" s="6"/>
      <c r="AV1484" s="6"/>
      <c r="AW1484" s="6"/>
      <c r="AX1484" s="6"/>
      <c r="AY1484" s="6"/>
      <c r="AZ1484" s="6"/>
      <c r="BA1484" s="6"/>
      <c r="BB1484" s="6"/>
      <c r="BC1484" s="6"/>
      <c r="BD1484" s="6"/>
      <c r="BE1484" s="6"/>
      <c r="BF1484" s="6"/>
      <c r="BG1484" s="6"/>
      <c r="BH1484" s="6"/>
      <c r="BI1484" s="6"/>
      <c r="BJ1484" s="6"/>
      <c r="BK1484" s="6"/>
      <c r="BL1484" s="6"/>
      <c r="BM1484" s="6"/>
      <c r="BN1484" s="6"/>
      <c r="BO1484" s="6"/>
      <c r="BP1484" s="6"/>
      <c r="BQ1484" s="6"/>
      <c r="BR1484" s="6"/>
      <c r="BS1484" s="6"/>
      <c r="BT1484" s="6"/>
      <c r="BU1484" s="6"/>
      <c r="BV1484" s="6"/>
      <c r="BW1484" s="6"/>
      <c r="BX1484" s="6"/>
      <c r="BY1484" s="6"/>
      <c r="BZ1484" s="6"/>
      <c r="CA1484" s="6"/>
      <c r="CB1484" s="6"/>
      <c r="CC1484" s="6"/>
      <c r="CD1484" s="6"/>
      <c r="CE1484" s="6"/>
      <c r="CF1484" s="6"/>
      <c r="CG1484" s="6"/>
      <c r="CH1484" s="6"/>
      <c r="CI1484" s="6"/>
      <c r="CJ1484" s="6"/>
      <c r="CK1484" s="6"/>
      <c r="CL1484" s="6"/>
      <c r="CM1484" s="6"/>
      <c r="CN1484" s="6"/>
      <c r="CO1484" s="6"/>
      <c r="CP1484" s="6"/>
      <c r="CQ1484" s="6"/>
      <c r="CR1484" s="6"/>
      <c r="CS1484" s="6"/>
      <c r="CT1484" s="6"/>
      <c r="CU1484" s="6"/>
      <c r="CV1484" s="6"/>
      <c r="CW1484" s="6"/>
      <c r="CX1484" s="6"/>
      <c r="CY1484" s="6"/>
      <c r="CZ1484" s="6"/>
      <c r="DA1484" s="6"/>
      <c r="DB1484" s="6"/>
      <c r="DC1484" s="6"/>
      <c r="DD1484" s="6"/>
      <c r="DE1484" s="6"/>
      <c r="DF1484" s="6"/>
      <c r="DG1484" s="6"/>
      <c r="DH1484" s="6"/>
      <c r="DI1484" s="6"/>
      <c r="DJ1484" s="6"/>
      <c r="DK1484" s="6"/>
      <c r="DL1484" s="6"/>
      <c r="DM1484" s="6"/>
      <c r="DN1484" s="6"/>
      <c r="DO1484" s="6"/>
      <c r="DP1484" s="6"/>
      <c r="DQ1484" s="6"/>
      <c r="DR1484" s="6"/>
      <c r="DS1484" s="6"/>
      <c r="DT1484" s="6"/>
      <c r="DU1484" s="6"/>
      <c r="DV1484" s="6"/>
      <c r="DW1484" s="6"/>
      <c r="DX1484" s="6"/>
      <c r="DY1484" s="6"/>
      <c r="DZ1484" s="6"/>
      <c r="EA1484" s="6"/>
      <c r="EB1484" s="6"/>
      <c r="EC1484" s="6"/>
      <c r="ED1484" s="6"/>
      <c r="EE1484" s="6"/>
      <c r="EF1484" s="6"/>
      <c r="EG1484" s="6"/>
      <c r="EH1484" s="6"/>
      <c r="EI1484" s="6"/>
      <c r="EJ1484" s="6"/>
      <c r="EK1484" s="6"/>
      <c r="EL1484" s="6"/>
      <c r="EM1484" s="6"/>
      <c r="EN1484" s="6"/>
      <c r="EO1484" s="6"/>
      <c r="EP1484" s="6"/>
      <c r="EQ1484" s="6"/>
      <c r="ER1484" s="6"/>
      <c r="ES1484" s="6"/>
      <c r="ET1484" s="6"/>
      <c r="EU1484" s="6"/>
      <c r="EV1484" s="6"/>
      <c r="EW1484" s="6"/>
      <c r="EX1484" s="6"/>
      <c r="EY1484" s="6"/>
      <c r="EZ1484" s="6"/>
      <c r="FA1484" s="6"/>
      <c r="FB1484" s="6"/>
      <c r="FC1484" s="6"/>
      <c r="FD1484" s="6"/>
      <c r="FE1484" s="6"/>
      <c r="FF1484" s="6"/>
      <c r="FG1484" s="6"/>
      <c r="FH1484" s="6"/>
      <c r="FI1484" s="6"/>
      <c r="FJ1484" s="6"/>
      <c r="FK1484" s="6"/>
      <c r="FL1484" s="6"/>
      <c r="FM1484" s="6"/>
      <c r="FN1484" s="6"/>
      <c r="FO1484" s="6"/>
      <c r="FP1484" s="6"/>
      <c r="FQ1484" s="6"/>
      <c r="FR1484" s="6"/>
      <c r="FS1484" s="6"/>
      <c r="FT1484" s="6"/>
      <c r="FU1484" s="6"/>
      <c r="FV1484" s="6"/>
      <c r="FW1484" s="6"/>
      <c r="FX1484" s="6"/>
      <c r="FY1484" s="6"/>
      <c r="FZ1484" s="6"/>
      <c r="GA1484" s="6"/>
      <c r="GB1484" s="6"/>
      <c r="GC1484" s="6"/>
      <c r="GD1484" s="6"/>
      <c r="GE1484" s="6"/>
      <c r="GF1484" s="6"/>
      <c r="GG1484" s="6"/>
      <c r="GH1484" s="6"/>
      <c r="GI1484" s="6"/>
      <c r="GJ1484" s="6"/>
      <c r="GK1484" s="6"/>
      <c r="GL1484" s="6"/>
      <c r="GM1484" s="6"/>
      <c r="GN1484" s="6"/>
      <c r="GO1484" s="6"/>
      <c r="GP1484" s="6"/>
      <c r="GQ1484" s="6"/>
      <c r="GR1484" s="6"/>
      <c r="GS1484" s="6"/>
      <c r="GT1484" s="6"/>
      <c r="GU1484" s="6"/>
      <c r="GV1484" s="6"/>
      <c r="GW1484" s="6"/>
      <c r="GX1484" s="6"/>
      <c r="GY1484" s="6"/>
      <c r="GZ1484" s="6"/>
    </row>
    <row r="1485" spans="1:208" x14ac:dyDescent="0.15">
      <c r="A1485" s="153"/>
      <c r="B1485" s="23"/>
      <c r="C1485" s="18"/>
      <c r="D1485" s="17"/>
      <c r="E1485" s="18"/>
      <c r="F1485" s="18"/>
      <c r="G1485" s="18"/>
      <c r="H1485" s="18"/>
      <c r="I1485" s="17"/>
      <c r="J1485" s="5"/>
      <c r="K1485" s="2"/>
      <c r="L1485" s="27"/>
      <c r="M1485" s="14"/>
      <c r="N1485" s="14"/>
      <c r="O1485" s="27"/>
      <c r="P1485" s="18"/>
      <c r="Q1485" s="3"/>
      <c r="R1485" s="4"/>
      <c r="S1485" s="5"/>
      <c r="T1485" s="8"/>
      <c r="U1485" s="7"/>
      <c r="V1485" s="7"/>
      <c r="W1485" s="7"/>
      <c r="X1485" s="8"/>
      <c r="Y1485" s="6"/>
      <c r="Z1485" s="7"/>
      <c r="AA1485" s="8"/>
      <c r="AB1485" s="8"/>
      <c r="AC1485" s="8"/>
      <c r="AD1485" s="7"/>
      <c r="AE1485" s="9"/>
      <c r="AF1485" s="7"/>
      <c r="AG1485" s="7"/>
      <c r="AH1485" s="6"/>
      <c r="AI1485" s="6"/>
      <c r="AJ1485" s="6"/>
      <c r="AK1485" s="6"/>
      <c r="AL1485" s="6"/>
      <c r="AM1485" s="6"/>
      <c r="AN1485" s="6"/>
      <c r="AO1485" s="6"/>
      <c r="AP1485" s="6"/>
      <c r="AQ1485" s="6"/>
      <c r="AR1485" s="6"/>
      <c r="AS1485" s="6"/>
      <c r="AT1485" s="6"/>
      <c r="AU1485" s="6"/>
      <c r="AV1485" s="6"/>
      <c r="AW1485" s="6"/>
      <c r="AX1485" s="6"/>
      <c r="AY1485" s="6"/>
      <c r="AZ1485" s="6"/>
      <c r="BA1485" s="6"/>
      <c r="BB1485" s="6"/>
      <c r="BC1485" s="6"/>
      <c r="BD1485" s="6"/>
      <c r="BE1485" s="6"/>
      <c r="BF1485" s="6"/>
      <c r="BG1485" s="6"/>
      <c r="BH1485" s="6"/>
      <c r="BI1485" s="6"/>
      <c r="BJ1485" s="6"/>
      <c r="BK1485" s="6"/>
      <c r="BL1485" s="6"/>
      <c r="BM1485" s="6"/>
      <c r="BN1485" s="6"/>
      <c r="BO1485" s="6"/>
      <c r="BP1485" s="6"/>
      <c r="BQ1485" s="6"/>
      <c r="BR1485" s="6"/>
      <c r="BS1485" s="6"/>
      <c r="BT1485" s="6"/>
      <c r="BU1485" s="6"/>
      <c r="BV1485" s="6"/>
      <c r="BW1485" s="6"/>
      <c r="BX1485" s="6"/>
      <c r="BY1485" s="6"/>
      <c r="BZ1485" s="6"/>
      <c r="CA1485" s="6"/>
      <c r="CB1485" s="6"/>
      <c r="CC1485" s="6"/>
      <c r="CD1485" s="6"/>
      <c r="CE1485" s="6"/>
      <c r="CF1485" s="6"/>
      <c r="CG1485" s="6"/>
      <c r="CH1485" s="6"/>
      <c r="CI1485" s="6"/>
      <c r="CJ1485" s="6"/>
      <c r="CK1485" s="6"/>
      <c r="CL1485" s="6"/>
      <c r="CM1485" s="6"/>
      <c r="CN1485" s="6"/>
      <c r="CO1485" s="6"/>
      <c r="CP1485" s="6"/>
      <c r="CQ1485" s="6"/>
      <c r="CR1485" s="6"/>
      <c r="CS1485" s="6"/>
      <c r="CT1485" s="6"/>
      <c r="CU1485" s="6"/>
      <c r="CV1485" s="6"/>
      <c r="CW1485" s="6"/>
      <c r="CX1485" s="6"/>
      <c r="CY1485" s="6"/>
      <c r="CZ1485" s="6"/>
      <c r="DA1485" s="6"/>
      <c r="DB1485" s="6"/>
      <c r="DC1485" s="6"/>
      <c r="DD1485" s="6"/>
      <c r="DE1485" s="6"/>
      <c r="DF1485" s="6"/>
      <c r="DG1485" s="6"/>
      <c r="DH1485" s="6"/>
      <c r="DI1485" s="6"/>
      <c r="DJ1485" s="6"/>
      <c r="DK1485" s="6"/>
      <c r="DL1485" s="6"/>
      <c r="DM1485" s="6"/>
      <c r="DN1485" s="6"/>
      <c r="DO1485" s="6"/>
      <c r="DP1485" s="6"/>
      <c r="DQ1485" s="6"/>
      <c r="DR1485" s="6"/>
      <c r="DS1485" s="6"/>
      <c r="DT1485" s="6"/>
      <c r="DU1485" s="6"/>
      <c r="DV1485" s="6"/>
      <c r="DW1485" s="6"/>
      <c r="DX1485" s="6"/>
      <c r="DY1485" s="6"/>
      <c r="DZ1485" s="6"/>
      <c r="EA1485" s="6"/>
      <c r="EB1485" s="6"/>
      <c r="EC1485" s="6"/>
      <c r="ED1485" s="6"/>
      <c r="EE1485" s="6"/>
      <c r="EF1485" s="6"/>
      <c r="EG1485" s="6"/>
      <c r="EH1485" s="6"/>
      <c r="EI1485" s="6"/>
      <c r="EJ1485" s="6"/>
      <c r="EK1485" s="6"/>
      <c r="EL1485" s="6"/>
      <c r="EM1485" s="6"/>
      <c r="EN1485" s="6"/>
      <c r="EO1485" s="6"/>
      <c r="EP1485" s="6"/>
      <c r="EQ1485" s="6"/>
      <c r="ER1485" s="6"/>
      <c r="ES1485" s="6"/>
      <c r="ET1485" s="6"/>
      <c r="EU1485" s="6"/>
      <c r="EV1485" s="6"/>
      <c r="EW1485" s="6"/>
      <c r="EX1485" s="6"/>
      <c r="EY1485" s="6"/>
      <c r="EZ1485" s="6"/>
      <c r="FA1485" s="6"/>
      <c r="FB1485" s="6"/>
      <c r="FC1485" s="6"/>
      <c r="FD1485" s="6"/>
      <c r="FE1485" s="6"/>
      <c r="FF1485" s="6"/>
      <c r="FG1485" s="6"/>
      <c r="FH1485" s="6"/>
      <c r="FI1485" s="6"/>
      <c r="FJ1485" s="6"/>
      <c r="FK1485" s="6"/>
      <c r="FL1485" s="6"/>
      <c r="FM1485" s="6"/>
      <c r="FN1485" s="6"/>
      <c r="FO1485" s="6"/>
      <c r="FP1485" s="6"/>
      <c r="FQ1485" s="6"/>
      <c r="FR1485" s="6"/>
      <c r="FS1485" s="6"/>
      <c r="FT1485" s="6"/>
      <c r="FU1485" s="6"/>
      <c r="FV1485" s="6"/>
      <c r="FW1485" s="6"/>
      <c r="FX1485" s="6"/>
      <c r="FY1485" s="6"/>
      <c r="FZ1485" s="6"/>
      <c r="GA1485" s="6"/>
      <c r="GB1485" s="6"/>
      <c r="GC1485" s="6"/>
      <c r="GD1485" s="6"/>
      <c r="GE1485" s="6"/>
      <c r="GF1485" s="6"/>
      <c r="GG1485" s="6"/>
      <c r="GH1485" s="6"/>
      <c r="GI1485" s="6"/>
      <c r="GJ1485" s="6"/>
      <c r="GK1485" s="6"/>
      <c r="GL1485" s="6"/>
      <c r="GM1485" s="6"/>
      <c r="GN1485" s="6"/>
      <c r="GO1485" s="6"/>
      <c r="GP1485" s="6"/>
      <c r="GQ1485" s="6"/>
      <c r="GR1485" s="6"/>
      <c r="GS1485" s="6"/>
      <c r="GT1485" s="6"/>
      <c r="GU1485" s="6"/>
      <c r="GV1485" s="6"/>
      <c r="GW1485" s="6"/>
      <c r="GX1485" s="6"/>
      <c r="GY1485" s="6"/>
      <c r="GZ1485" s="6"/>
    </row>
    <row r="1486" spans="1:208" x14ac:dyDescent="0.15">
      <c r="A1486" s="153"/>
      <c r="B1486" s="23"/>
      <c r="C1486" s="18"/>
      <c r="D1486" s="17"/>
      <c r="E1486" s="18"/>
      <c r="F1486" s="18"/>
      <c r="G1486" s="18"/>
      <c r="H1486" s="18"/>
      <c r="I1486" s="17"/>
      <c r="J1486" s="5"/>
      <c r="K1486" s="2"/>
      <c r="L1486" s="27"/>
      <c r="M1486" s="14"/>
      <c r="N1486" s="14"/>
      <c r="O1486" s="27"/>
      <c r="P1486" s="18"/>
      <c r="Q1486" s="3"/>
      <c r="R1486" s="4"/>
      <c r="S1486" s="5"/>
      <c r="T1486" s="8"/>
      <c r="U1486" s="7"/>
      <c r="V1486" s="7"/>
      <c r="W1486" s="7"/>
      <c r="X1486" s="8"/>
      <c r="Y1486" s="6"/>
      <c r="Z1486" s="7"/>
      <c r="AA1486" s="8"/>
      <c r="AB1486" s="8"/>
      <c r="AC1486" s="8"/>
      <c r="AD1486" s="7"/>
      <c r="AE1486" s="9"/>
      <c r="AF1486" s="7"/>
      <c r="AG1486" s="7"/>
      <c r="AH1486" s="6"/>
      <c r="AI1486" s="6"/>
      <c r="AJ1486" s="6"/>
      <c r="AK1486" s="6"/>
      <c r="AL1486" s="6"/>
      <c r="AM1486" s="6"/>
      <c r="AN1486" s="6"/>
      <c r="AO1486" s="6"/>
      <c r="AP1486" s="6"/>
      <c r="AQ1486" s="6"/>
      <c r="AR1486" s="6"/>
      <c r="AS1486" s="6"/>
      <c r="AT1486" s="6"/>
      <c r="AU1486" s="6"/>
      <c r="AV1486" s="6"/>
      <c r="AW1486" s="6"/>
      <c r="AX1486" s="6"/>
      <c r="AY1486" s="6"/>
      <c r="AZ1486" s="6"/>
      <c r="BA1486" s="6"/>
      <c r="BB1486" s="6"/>
      <c r="BC1486" s="6"/>
      <c r="BD1486" s="6"/>
      <c r="BE1486" s="6"/>
      <c r="BF1486" s="6"/>
      <c r="BG1486" s="6"/>
      <c r="BH1486" s="6"/>
      <c r="BI1486" s="6"/>
      <c r="BJ1486" s="6"/>
      <c r="BK1486" s="6"/>
      <c r="BL1486" s="6"/>
      <c r="BM1486" s="6"/>
      <c r="BN1486" s="6"/>
      <c r="BO1486" s="6"/>
      <c r="BP1486" s="6"/>
      <c r="BQ1486" s="6"/>
      <c r="BR1486" s="6"/>
      <c r="BS1486" s="6"/>
      <c r="BT1486" s="6"/>
      <c r="BU1486" s="6"/>
      <c r="BV1486" s="6"/>
      <c r="BW1486" s="6"/>
      <c r="BX1486" s="6"/>
      <c r="BY1486" s="6"/>
      <c r="BZ1486" s="6"/>
      <c r="CA1486" s="6"/>
      <c r="CB1486" s="6"/>
      <c r="CC1486" s="6"/>
      <c r="CD1486" s="6"/>
      <c r="CE1486" s="6"/>
      <c r="CF1486" s="6"/>
      <c r="CG1486" s="6"/>
      <c r="CH1486" s="6"/>
      <c r="CI1486" s="6"/>
      <c r="CJ1486" s="6"/>
      <c r="CK1486" s="6"/>
      <c r="CL1486" s="6"/>
      <c r="CM1486" s="6"/>
      <c r="CN1486" s="6"/>
      <c r="CO1486" s="6"/>
      <c r="CP1486" s="6"/>
      <c r="CQ1486" s="6"/>
      <c r="CR1486" s="6"/>
      <c r="CS1486" s="6"/>
      <c r="CT1486" s="6"/>
      <c r="CU1486" s="6"/>
      <c r="CV1486" s="6"/>
      <c r="CW1486" s="6"/>
      <c r="CX1486" s="6"/>
      <c r="CY1486" s="6"/>
      <c r="CZ1486" s="6"/>
      <c r="DA1486" s="6"/>
      <c r="DB1486" s="6"/>
      <c r="DC1486" s="6"/>
      <c r="DD1486" s="6"/>
      <c r="DE1486" s="6"/>
      <c r="DF1486" s="6"/>
      <c r="DG1486" s="6"/>
      <c r="DH1486" s="6"/>
      <c r="DI1486" s="6"/>
      <c r="DJ1486" s="6"/>
      <c r="DK1486" s="6"/>
      <c r="DL1486" s="6"/>
      <c r="DM1486" s="6"/>
      <c r="DN1486" s="6"/>
      <c r="DO1486" s="6"/>
      <c r="DP1486" s="6"/>
      <c r="DQ1486" s="6"/>
      <c r="DR1486" s="6"/>
      <c r="DS1486" s="6"/>
      <c r="DT1486" s="6"/>
      <c r="DU1486" s="6"/>
      <c r="DV1486" s="6"/>
      <c r="DW1486" s="6"/>
      <c r="DX1486" s="6"/>
      <c r="DY1486" s="6"/>
      <c r="DZ1486" s="6"/>
      <c r="EA1486" s="6"/>
      <c r="EB1486" s="6"/>
      <c r="EC1486" s="6"/>
      <c r="ED1486" s="6"/>
      <c r="EE1486" s="6"/>
      <c r="EF1486" s="6"/>
      <c r="EG1486" s="6"/>
      <c r="EH1486" s="6"/>
      <c r="EI1486" s="6"/>
      <c r="EJ1486" s="6"/>
      <c r="EK1486" s="6"/>
      <c r="EL1486" s="6"/>
      <c r="EM1486" s="6"/>
      <c r="EN1486" s="6"/>
      <c r="EO1486" s="6"/>
      <c r="EP1486" s="6"/>
      <c r="EQ1486" s="6"/>
      <c r="ER1486" s="6"/>
      <c r="ES1486" s="6"/>
      <c r="ET1486" s="6"/>
      <c r="EU1486" s="6"/>
      <c r="EV1486" s="6"/>
      <c r="EW1486" s="6"/>
      <c r="EX1486" s="6"/>
      <c r="EY1486" s="6"/>
      <c r="EZ1486" s="6"/>
      <c r="FA1486" s="6"/>
      <c r="FB1486" s="6"/>
      <c r="FC1486" s="6"/>
      <c r="FD1486" s="6"/>
      <c r="FE1486" s="6"/>
      <c r="FF1486" s="6"/>
      <c r="FG1486" s="6"/>
      <c r="FH1486" s="6"/>
      <c r="FI1486" s="6"/>
      <c r="FJ1486" s="6"/>
      <c r="FK1486" s="6"/>
      <c r="FL1486" s="6"/>
      <c r="FM1486" s="6"/>
      <c r="FN1486" s="6"/>
      <c r="FO1486" s="6"/>
      <c r="FP1486" s="6"/>
      <c r="FQ1486" s="6"/>
      <c r="FR1486" s="6"/>
      <c r="FS1486" s="6"/>
      <c r="FT1486" s="6"/>
      <c r="FU1486" s="6"/>
      <c r="FV1486" s="6"/>
      <c r="FW1486" s="6"/>
      <c r="FX1486" s="6"/>
      <c r="FY1486" s="6"/>
      <c r="FZ1486" s="6"/>
      <c r="GA1486" s="6"/>
      <c r="GB1486" s="6"/>
      <c r="GC1486" s="6"/>
      <c r="GD1486" s="6"/>
      <c r="GE1486" s="6"/>
      <c r="GF1486" s="6"/>
      <c r="GG1486" s="6"/>
      <c r="GH1486" s="6"/>
      <c r="GI1486" s="6"/>
      <c r="GJ1486" s="6"/>
      <c r="GK1486" s="6"/>
      <c r="GL1486" s="6"/>
      <c r="GM1486" s="6"/>
      <c r="GN1486" s="6"/>
      <c r="GO1486" s="6"/>
      <c r="GP1486" s="6"/>
      <c r="GQ1486" s="6"/>
      <c r="GR1486" s="6"/>
      <c r="GS1486" s="6"/>
      <c r="GT1486" s="6"/>
      <c r="GU1486" s="6"/>
      <c r="GV1486" s="6"/>
      <c r="GW1486" s="6"/>
      <c r="GX1486" s="6"/>
      <c r="GY1486" s="6"/>
      <c r="GZ1486" s="6"/>
    </row>
    <row r="1487" spans="1:208" x14ac:dyDescent="0.15">
      <c r="A1487" s="153"/>
      <c r="B1487" s="23"/>
      <c r="C1487" s="18"/>
      <c r="D1487" s="17"/>
      <c r="E1487" s="18"/>
      <c r="F1487" s="18"/>
      <c r="G1487" s="18"/>
      <c r="H1487" s="18"/>
      <c r="I1487" s="17"/>
      <c r="J1487" s="5"/>
      <c r="K1487" s="2"/>
      <c r="L1487" s="27"/>
      <c r="M1487" s="14"/>
      <c r="N1487" s="14"/>
      <c r="O1487" s="27"/>
      <c r="P1487" s="18"/>
      <c r="Q1487" s="3"/>
      <c r="R1487" s="4"/>
      <c r="S1487" s="5"/>
      <c r="T1487" s="8"/>
      <c r="U1487" s="7"/>
      <c r="V1487" s="7"/>
      <c r="W1487" s="7"/>
      <c r="X1487" s="8"/>
      <c r="Y1487" s="6"/>
      <c r="Z1487" s="7"/>
      <c r="AA1487" s="8"/>
      <c r="AB1487" s="8"/>
      <c r="AC1487" s="8"/>
      <c r="AD1487" s="7"/>
      <c r="AE1487" s="9"/>
      <c r="AF1487" s="7"/>
      <c r="AG1487" s="7"/>
      <c r="AH1487" s="6"/>
      <c r="AI1487" s="6"/>
      <c r="AJ1487" s="6"/>
      <c r="AK1487" s="6"/>
      <c r="AL1487" s="6"/>
      <c r="AM1487" s="6"/>
      <c r="AN1487" s="6"/>
      <c r="AO1487" s="6"/>
      <c r="AP1487" s="6"/>
      <c r="AQ1487" s="6"/>
      <c r="AR1487" s="6"/>
      <c r="AS1487" s="6"/>
      <c r="AT1487" s="6"/>
      <c r="AU1487" s="6"/>
      <c r="AV1487" s="6"/>
      <c r="AW1487" s="6"/>
      <c r="AX1487" s="6"/>
      <c r="AY1487" s="6"/>
      <c r="AZ1487" s="6"/>
      <c r="BA1487" s="6"/>
      <c r="BB1487" s="6"/>
      <c r="BC1487" s="6"/>
      <c r="BD1487" s="6"/>
      <c r="BE1487" s="6"/>
      <c r="BF1487" s="6"/>
      <c r="BG1487" s="6"/>
      <c r="BH1487" s="6"/>
      <c r="BI1487" s="6"/>
      <c r="BJ1487" s="6"/>
      <c r="BK1487" s="6"/>
      <c r="BL1487" s="6"/>
      <c r="BM1487" s="6"/>
      <c r="BN1487" s="6"/>
      <c r="BO1487" s="6"/>
      <c r="BP1487" s="6"/>
      <c r="BQ1487" s="6"/>
      <c r="BR1487" s="6"/>
      <c r="BS1487" s="6"/>
      <c r="BT1487" s="6"/>
      <c r="BU1487" s="6"/>
      <c r="BV1487" s="6"/>
      <c r="BW1487" s="6"/>
      <c r="BX1487" s="6"/>
      <c r="BY1487" s="6"/>
      <c r="BZ1487" s="6"/>
      <c r="CA1487" s="6"/>
      <c r="CB1487" s="6"/>
      <c r="CC1487" s="6"/>
      <c r="CD1487" s="6"/>
      <c r="CE1487" s="6"/>
      <c r="CF1487" s="6"/>
      <c r="CG1487" s="6"/>
      <c r="CH1487" s="6"/>
      <c r="CI1487" s="6"/>
      <c r="CJ1487" s="6"/>
      <c r="CK1487" s="6"/>
      <c r="CL1487" s="6"/>
      <c r="CM1487" s="6"/>
      <c r="CN1487" s="6"/>
      <c r="CO1487" s="6"/>
      <c r="CP1487" s="6"/>
      <c r="CQ1487" s="6"/>
      <c r="CR1487" s="6"/>
      <c r="CS1487" s="6"/>
      <c r="CT1487" s="6"/>
      <c r="CU1487" s="6"/>
      <c r="CV1487" s="6"/>
      <c r="CW1487" s="6"/>
      <c r="CX1487" s="6"/>
      <c r="CY1487" s="6"/>
      <c r="CZ1487" s="6"/>
      <c r="DA1487" s="6"/>
      <c r="DB1487" s="6"/>
      <c r="DC1487" s="6"/>
      <c r="DD1487" s="6"/>
      <c r="DE1487" s="6"/>
      <c r="DF1487" s="6"/>
      <c r="DG1487" s="6"/>
      <c r="DH1487" s="6"/>
      <c r="DI1487" s="6"/>
      <c r="DJ1487" s="6"/>
      <c r="DK1487" s="6"/>
      <c r="DL1487" s="6"/>
      <c r="DM1487" s="6"/>
      <c r="DN1487" s="6"/>
      <c r="DO1487" s="6"/>
      <c r="DP1487" s="6"/>
      <c r="DQ1487" s="6"/>
      <c r="DR1487" s="6"/>
      <c r="DS1487" s="6"/>
      <c r="DT1487" s="6"/>
      <c r="DU1487" s="6"/>
      <c r="DV1487" s="6"/>
      <c r="DW1487" s="6"/>
      <c r="DX1487" s="6"/>
      <c r="DY1487" s="6"/>
      <c r="DZ1487" s="6"/>
      <c r="EA1487" s="6"/>
      <c r="EB1487" s="6"/>
      <c r="EC1487" s="6"/>
      <c r="ED1487" s="6"/>
      <c r="EE1487" s="6"/>
      <c r="EF1487" s="6"/>
      <c r="EG1487" s="6"/>
      <c r="EH1487" s="6"/>
      <c r="EI1487" s="6"/>
      <c r="EJ1487" s="6"/>
      <c r="EK1487" s="6"/>
      <c r="EL1487" s="6"/>
      <c r="EM1487" s="6"/>
      <c r="EN1487" s="6"/>
      <c r="EO1487" s="6"/>
      <c r="EP1487" s="6"/>
      <c r="EQ1487" s="6"/>
      <c r="ER1487" s="6"/>
      <c r="ES1487" s="6"/>
      <c r="ET1487" s="6"/>
      <c r="EU1487" s="6"/>
      <c r="EV1487" s="6"/>
      <c r="EW1487" s="6"/>
      <c r="EX1487" s="6"/>
      <c r="EY1487" s="6"/>
      <c r="EZ1487" s="6"/>
      <c r="FA1487" s="6"/>
      <c r="FB1487" s="6"/>
      <c r="FC1487" s="6"/>
      <c r="FD1487" s="6"/>
      <c r="FE1487" s="6"/>
      <c r="FF1487" s="6"/>
      <c r="FG1487" s="6"/>
      <c r="FH1487" s="6"/>
      <c r="FI1487" s="6"/>
      <c r="FJ1487" s="6"/>
      <c r="FK1487" s="6"/>
      <c r="FL1487" s="6"/>
      <c r="FM1487" s="6"/>
      <c r="FN1487" s="6"/>
      <c r="FO1487" s="6"/>
      <c r="FP1487" s="6"/>
      <c r="FQ1487" s="6"/>
      <c r="FR1487" s="6"/>
      <c r="FS1487" s="6"/>
      <c r="FT1487" s="6"/>
      <c r="FU1487" s="6"/>
      <c r="FV1487" s="6"/>
      <c r="FW1487" s="6"/>
      <c r="FX1487" s="6"/>
      <c r="FY1487" s="6"/>
      <c r="FZ1487" s="6"/>
      <c r="GA1487" s="6"/>
      <c r="GB1487" s="6"/>
      <c r="GC1487" s="6"/>
      <c r="GD1487" s="6"/>
      <c r="GE1487" s="6"/>
      <c r="GF1487" s="6"/>
      <c r="GG1487" s="6"/>
      <c r="GH1487" s="6"/>
      <c r="GI1487" s="6"/>
      <c r="GJ1487" s="6"/>
      <c r="GK1487" s="6"/>
      <c r="GL1487" s="6"/>
      <c r="GM1487" s="6"/>
      <c r="GN1487" s="6"/>
      <c r="GO1487" s="6"/>
      <c r="GP1487" s="6"/>
      <c r="GQ1487" s="6"/>
      <c r="GR1487" s="6"/>
      <c r="GS1487" s="6"/>
      <c r="GT1487" s="6"/>
      <c r="GU1487" s="6"/>
      <c r="GV1487" s="6"/>
      <c r="GW1487" s="6"/>
      <c r="GX1487" s="6"/>
      <c r="GY1487" s="6"/>
      <c r="GZ1487" s="6"/>
    </row>
    <row r="1488" spans="1:208" x14ac:dyDescent="0.15">
      <c r="A1488" s="153"/>
      <c r="B1488" s="23"/>
      <c r="C1488" s="18"/>
      <c r="D1488" s="17"/>
      <c r="E1488" s="18"/>
      <c r="F1488" s="18"/>
      <c r="G1488" s="18"/>
      <c r="H1488" s="18"/>
      <c r="I1488" s="17"/>
      <c r="J1488" s="5"/>
      <c r="K1488" s="2"/>
      <c r="L1488" s="27"/>
      <c r="M1488" s="14"/>
      <c r="N1488" s="14"/>
      <c r="O1488" s="27"/>
      <c r="P1488" s="18"/>
      <c r="Q1488" s="3"/>
      <c r="R1488" s="4"/>
      <c r="S1488" s="5"/>
      <c r="T1488" s="8"/>
      <c r="U1488" s="7"/>
      <c r="V1488" s="7"/>
      <c r="W1488" s="7"/>
      <c r="X1488" s="8"/>
      <c r="Y1488" s="6"/>
      <c r="Z1488" s="7"/>
      <c r="AA1488" s="8"/>
      <c r="AB1488" s="8"/>
      <c r="AC1488" s="8"/>
      <c r="AD1488" s="7"/>
      <c r="AE1488" s="9"/>
      <c r="AF1488" s="7"/>
      <c r="AG1488" s="7"/>
      <c r="AH1488" s="6"/>
      <c r="AI1488" s="6"/>
      <c r="AJ1488" s="6"/>
      <c r="AK1488" s="6"/>
      <c r="AL1488" s="6"/>
      <c r="AM1488" s="6"/>
      <c r="AN1488" s="6"/>
      <c r="AO1488" s="6"/>
      <c r="AP1488" s="6"/>
      <c r="AQ1488" s="6"/>
      <c r="AR1488" s="6"/>
      <c r="AS1488" s="6"/>
      <c r="AT1488" s="6"/>
      <c r="AU1488" s="6"/>
      <c r="AV1488" s="6"/>
      <c r="AW1488" s="6"/>
      <c r="AX1488" s="6"/>
      <c r="AY1488" s="6"/>
      <c r="AZ1488" s="6"/>
      <c r="BA1488" s="6"/>
      <c r="BB1488" s="6"/>
      <c r="BC1488" s="6"/>
      <c r="BD1488" s="6"/>
      <c r="BE1488" s="6"/>
      <c r="BF1488" s="6"/>
      <c r="BG1488" s="6"/>
      <c r="BH1488" s="6"/>
      <c r="BI1488" s="6"/>
      <c r="BJ1488" s="6"/>
      <c r="BK1488" s="6"/>
      <c r="BL1488" s="6"/>
      <c r="BM1488" s="6"/>
      <c r="BN1488" s="6"/>
      <c r="BO1488" s="6"/>
      <c r="BP1488" s="6"/>
      <c r="BQ1488" s="6"/>
      <c r="BR1488" s="6"/>
      <c r="BS1488" s="6"/>
      <c r="BT1488" s="6"/>
      <c r="BU1488" s="6"/>
      <c r="BV1488" s="6"/>
      <c r="BW1488" s="6"/>
      <c r="BX1488" s="6"/>
      <c r="BY1488" s="6"/>
      <c r="BZ1488" s="6"/>
      <c r="CA1488" s="6"/>
      <c r="CB1488" s="6"/>
      <c r="CC1488" s="6"/>
      <c r="CD1488" s="6"/>
      <c r="CE1488" s="6"/>
      <c r="CF1488" s="6"/>
      <c r="CG1488" s="6"/>
      <c r="CH1488" s="6"/>
      <c r="CI1488" s="6"/>
      <c r="CJ1488" s="6"/>
      <c r="CK1488" s="6"/>
      <c r="CL1488" s="6"/>
      <c r="CM1488" s="6"/>
      <c r="CN1488" s="6"/>
      <c r="CO1488" s="6"/>
      <c r="CP1488" s="6"/>
      <c r="CQ1488" s="6"/>
      <c r="CR1488" s="6"/>
      <c r="CS1488" s="6"/>
      <c r="CT1488" s="6"/>
      <c r="CU1488" s="6"/>
      <c r="CV1488" s="6"/>
      <c r="CW1488" s="6"/>
      <c r="CX1488" s="6"/>
      <c r="CY1488" s="6"/>
      <c r="CZ1488" s="6"/>
      <c r="DA1488" s="6"/>
      <c r="DB1488" s="6"/>
      <c r="DC1488" s="6"/>
      <c r="DD1488" s="6"/>
      <c r="DE1488" s="6"/>
      <c r="DF1488" s="6"/>
      <c r="DG1488" s="6"/>
      <c r="DH1488" s="6"/>
      <c r="DI1488" s="6"/>
      <c r="DJ1488" s="6"/>
      <c r="DK1488" s="6"/>
      <c r="DL1488" s="6"/>
      <c r="DM1488" s="6"/>
      <c r="DN1488" s="6"/>
      <c r="DO1488" s="6"/>
      <c r="DP1488" s="6"/>
      <c r="DQ1488" s="6"/>
      <c r="DR1488" s="6"/>
      <c r="DS1488" s="6"/>
      <c r="DT1488" s="6"/>
      <c r="DU1488" s="6"/>
      <c r="DV1488" s="6"/>
      <c r="DW1488" s="6"/>
      <c r="DX1488" s="6"/>
      <c r="DY1488" s="6"/>
      <c r="DZ1488" s="6"/>
      <c r="EA1488" s="6"/>
      <c r="EB1488" s="6"/>
      <c r="EC1488" s="6"/>
      <c r="ED1488" s="6"/>
      <c r="EE1488" s="6"/>
      <c r="EF1488" s="6"/>
      <c r="EG1488" s="6"/>
      <c r="EH1488" s="6"/>
      <c r="EI1488" s="6"/>
      <c r="EJ1488" s="6"/>
      <c r="EK1488" s="6"/>
      <c r="EL1488" s="6"/>
      <c r="EM1488" s="6"/>
      <c r="EN1488" s="6"/>
      <c r="EO1488" s="6"/>
      <c r="EP1488" s="6"/>
      <c r="EQ1488" s="6"/>
      <c r="ER1488" s="6"/>
      <c r="ES1488" s="6"/>
      <c r="ET1488" s="6"/>
      <c r="EU1488" s="6"/>
      <c r="EV1488" s="6"/>
      <c r="EW1488" s="6"/>
      <c r="EX1488" s="6"/>
      <c r="EY1488" s="6"/>
      <c r="EZ1488" s="6"/>
      <c r="FA1488" s="6"/>
      <c r="FB1488" s="6"/>
      <c r="FC1488" s="6"/>
      <c r="FD1488" s="6"/>
      <c r="FE1488" s="6"/>
      <c r="FF1488" s="6"/>
      <c r="FG1488" s="6"/>
      <c r="FH1488" s="6"/>
      <c r="FI1488" s="6"/>
      <c r="FJ1488" s="6"/>
      <c r="FK1488" s="6"/>
      <c r="FL1488" s="6"/>
      <c r="FM1488" s="6"/>
      <c r="FN1488" s="6"/>
      <c r="FO1488" s="6"/>
      <c r="FP1488" s="6"/>
      <c r="FQ1488" s="6"/>
      <c r="FR1488" s="6"/>
      <c r="FS1488" s="6"/>
      <c r="FT1488" s="6"/>
      <c r="FU1488" s="6"/>
      <c r="FV1488" s="6"/>
      <c r="FW1488" s="6"/>
      <c r="FX1488" s="6"/>
      <c r="FY1488" s="6"/>
      <c r="FZ1488" s="6"/>
      <c r="GA1488" s="6"/>
      <c r="GB1488" s="6"/>
      <c r="GC1488" s="6"/>
      <c r="GD1488" s="6"/>
      <c r="GE1488" s="6"/>
      <c r="GF1488" s="6"/>
      <c r="GG1488" s="6"/>
      <c r="GH1488" s="6"/>
      <c r="GI1488" s="6"/>
      <c r="GJ1488" s="6"/>
      <c r="GK1488" s="6"/>
      <c r="GL1488" s="6"/>
      <c r="GM1488" s="6"/>
      <c r="GN1488" s="6"/>
      <c r="GO1488" s="6"/>
      <c r="GP1488" s="6"/>
      <c r="GQ1488" s="6"/>
      <c r="GR1488" s="6"/>
      <c r="GS1488" s="6"/>
      <c r="GT1488" s="6"/>
      <c r="GU1488" s="6"/>
      <c r="GV1488" s="6"/>
      <c r="GW1488" s="6"/>
      <c r="GX1488" s="6"/>
      <c r="GY1488" s="6"/>
      <c r="GZ1488" s="6"/>
    </row>
    <row r="1489" spans="1:208" x14ac:dyDescent="0.15">
      <c r="A1489" s="153"/>
      <c r="B1489" s="23"/>
      <c r="C1489" s="18"/>
      <c r="D1489" s="17"/>
      <c r="E1489" s="18"/>
      <c r="F1489" s="18"/>
      <c r="G1489" s="18"/>
      <c r="H1489" s="18"/>
      <c r="I1489" s="17"/>
      <c r="J1489" s="5"/>
      <c r="K1489" s="2"/>
      <c r="L1489" s="27"/>
      <c r="M1489" s="14"/>
      <c r="N1489" s="14"/>
      <c r="O1489" s="27"/>
      <c r="P1489" s="18"/>
      <c r="Q1489" s="3"/>
      <c r="R1489" s="4"/>
      <c r="S1489" s="5"/>
      <c r="T1489" s="8"/>
      <c r="U1489" s="7"/>
      <c r="V1489" s="7"/>
      <c r="W1489" s="7"/>
      <c r="X1489" s="8"/>
      <c r="Y1489" s="6"/>
      <c r="Z1489" s="7"/>
      <c r="AA1489" s="8"/>
      <c r="AB1489" s="8"/>
      <c r="AC1489" s="8"/>
      <c r="AD1489" s="7"/>
      <c r="AE1489" s="9"/>
      <c r="AF1489" s="7"/>
      <c r="AG1489" s="7"/>
      <c r="AH1489" s="6"/>
      <c r="AI1489" s="6"/>
      <c r="AJ1489" s="6"/>
      <c r="AK1489" s="6"/>
      <c r="AL1489" s="6"/>
      <c r="AM1489" s="6"/>
      <c r="AN1489" s="6"/>
      <c r="AO1489" s="6"/>
      <c r="AP1489" s="6"/>
      <c r="AQ1489" s="6"/>
      <c r="AR1489" s="6"/>
      <c r="AS1489" s="6"/>
      <c r="AT1489" s="6"/>
      <c r="AU1489" s="6"/>
      <c r="AV1489" s="6"/>
      <c r="AW1489" s="6"/>
      <c r="AX1489" s="6"/>
      <c r="AY1489" s="6"/>
      <c r="AZ1489" s="6"/>
      <c r="BA1489" s="6"/>
      <c r="BB1489" s="6"/>
      <c r="BC1489" s="6"/>
      <c r="BD1489" s="6"/>
      <c r="BE1489" s="6"/>
      <c r="BF1489" s="6"/>
      <c r="BG1489" s="6"/>
      <c r="BH1489" s="6"/>
      <c r="BI1489" s="6"/>
      <c r="BJ1489" s="6"/>
      <c r="BK1489" s="6"/>
      <c r="BL1489" s="6"/>
      <c r="BM1489" s="6"/>
      <c r="BN1489" s="6"/>
      <c r="BO1489" s="6"/>
      <c r="BP1489" s="6"/>
      <c r="BQ1489" s="6"/>
      <c r="BR1489" s="6"/>
      <c r="BS1489" s="6"/>
      <c r="BT1489" s="6"/>
      <c r="BU1489" s="6"/>
      <c r="BV1489" s="6"/>
      <c r="BW1489" s="6"/>
      <c r="BX1489" s="6"/>
      <c r="BY1489" s="6"/>
      <c r="BZ1489" s="6"/>
      <c r="CA1489" s="6"/>
      <c r="CB1489" s="6"/>
      <c r="CC1489" s="6"/>
      <c r="CD1489" s="6"/>
      <c r="CE1489" s="6"/>
      <c r="CF1489" s="6"/>
      <c r="CG1489" s="6"/>
      <c r="CH1489" s="6"/>
      <c r="CI1489" s="6"/>
      <c r="CJ1489" s="6"/>
      <c r="CK1489" s="6"/>
      <c r="CL1489" s="6"/>
      <c r="CM1489" s="6"/>
      <c r="CN1489" s="6"/>
      <c r="CO1489" s="6"/>
      <c r="CP1489" s="6"/>
      <c r="CQ1489" s="6"/>
      <c r="CR1489" s="6"/>
      <c r="CS1489" s="6"/>
      <c r="CT1489" s="6"/>
      <c r="CU1489" s="6"/>
      <c r="CV1489" s="6"/>
      <c r="CW1489" s="6"/>
      <c r="CX1489" s="6"/>
      <c r="CY1489" s="6"/>
      <c r="CZ1489" s="6"/>
      <c r="DA1489" s="6"/>
      <c r="DB1489" s="6"/>
      <c r="DC1489" s="6"/>
      <c r="DD1489" s="6"/>
      <c r="DE1489" s="6"/>
      <c r="DF1489" s="6"/>
      <c r="DG1489" s="6"/>
      <c r="DH1489" s="6"/>
      <c r="DI1489" s="6"/>
      <c r="DJ1489" s="6"/>
      <c r="DK1489" s="6"/>
      <c r="DL1489" s="6"/>
      <c r="DM1489" s="6"/>
      <c r="DN1489" s="6"/>
      <c r="DO1489" s="6"/>
      <c r="DP1489" s="6"/>
      <c r="DQ1489" s="6"/>
      <c r="DR1489" s="6"/>
      <c r="DS1489" s="6"/>
      <c r="DT1489" s="6"/>
      <c r="DU1489" s="6"/>
      <c r="DV1489" s="6"/>
      <c r="DW1489" s="6"/>
      <c r="DX1489" s="6"/>
      <c r="DY1489" s="6"/>
      <c r="DZ1489" s="6"/>
      <c r="EA1489" s="6"/>
      <c r="EB1489" s="6"/>
      <c r="EC1489" s="6"/>
      <c r="ED1489" s="6"/>
      <c r="EE1489" s="6"/>
      <c r="EF1489" s="6"/>
      <c r="EG1489" s="6"/>
      <c r="EH1489" s="6"/>
      <c r="EI1489" s="6"/>
      <c r="EJ1489" s="6"/>
      <c r="EK1489" s="6"/>
      <c r="EL1489" s="6"/>
      <c r="EM1489" s="6"/>
      <c r="EN1489" s="6"/>
      <c r="EO1489" s="6"/>
      <c r="EP1489" s="6"/>
      <c r="EQ1489" s="6"/>
      <c r="ER1489" s="6"/>
      <c r="ES1489" s="6"/>
      <c r="ET1489" s="6"/>
      <c r="EU1489" s="6"/>
      <c r="EV1489" s="6"/>
      <c r="EW1489" s="6"/>
      <c r="EX1489" s="6"/>
      <c r="EY1489" s="6"/>
      <c r="EZ1489" s="6"/>
      <c r="FA1489" s="6"/>
      <c r="FB1489" s="6"/>
      <c r="FC1489" s="6"/>
      <c r="FD1489" s="6"/>
      <c r="FE1489" s="6"/>
      <c r="FF1489" s="6"/>
      <c r="FG1489" s="6"/>
      <c r="FH1489" s="6"/>
      <c r="FI1489" s="6"/>
      <c r="FJ1489" s="6"/>
      <c r="FK1489" s="6"/>
      <c r="FL1489" s="6"/>
      <c r="FM1489" s="6"/>
      <c r="FN1489" s="6"/>
      <c r="FO1489" s="6"/>
      <c r="FP1489" s="6"/>
      <c r="FQ1489" s="6"/>
      <c r="FR1489" s="6"/>
      <c r="FS1489" s="6"/>
      <c r="FT1489" s="6"/>
      <c r="FU1489" s="6"/>
      <c r="FV1489" s="6"/>
      <c r="FW1489" s="6"/>
      <c r="FX1489" s="6"/>
      <c r="FY1489" s="6"/>
      <c r="FZ1489" s="6"/>
      <c r="GA1489" s="6"/>
      <c r="GB1489" s="6"/>
      <c r="GC1489" s="6"/>
      <c r="GD1489" s="6"/>
      <c r="GE1489" s="6"/>
      <c r="GF1489" s="6"/>
      <c r="GG1489" s="6"/>
      <c r="GH1489" s="6"/>
      <c r="GI1489" s="6"/>
      <c r="GJ1489" s="6"/>
      <c r="GK1489" s="6"/>
      <c r="GL1489" s="6"/>
      <c r="GM1489" s="6"/>
      <c r="GN1489" s="6"/>
      <c r="GO1489" s="6"/>
      <c r="GP1489" s="6"/>
      <c r="GQ1489" s="6"/>
      <c r="GR1489" s="6"/>
      <c r="GS1489" s="6"/>
      <c r="GT1489" s="6"/>
      <c r="GU1489" s="6"/>
      <c r="GV1489" s="6"/>
      <c r="GW1489" s="6"/>
      <c r="GX1489" s="6"/>
      <c r="GY1489" s="6"/>
      <c r="GZ1489" s="6"/>
    </row>
    <row r="1490" spans="1:208" x14ac:dyDescent="0.15">
      <c r="A1490" s="153"/>
      <c r="B1490" s="23"/>
      <c r="C1490" s="18"/>
      <c r="D1490" s="17"/>
      <c r="E1490" s="18"/>
      <c r="F1490" s="18"/>
      <c r="G1490" s="18"/>
      <c r="H1490" s="18"/>
      <c r="I1490" s="17"/>
      <c r="J1490" s="5"/>
      <c r="K1490" s="2"/>
      <c r="L1490" s="27"/>
      <c r="M1490" s="14"/>
      <c r="N1490" s="14"/>
      <c r="O1490" s="27"/>
      <c r="P1490" s="18"/>
      <c r="Q1490" s="3"/>
      <c r="R1490" s="4"/>
      <c r="S1490" s="5"/>
      <c r="T1490" s="8"/>
      <c r="U1490" s="7"/>
      <c r="V1490" s="7"/>
      <c r="W1490" s="7"/>
      <c r="X1490" s="8"/>
      <c r="Y1490" s="6"/>
      <c r="Z1490" s="7"/>
      <c r="AA1490" s="8"/>
      <c r="AB1490" s="8"/>
      <c r="AC1490" s="8"/>
      <c r="AD1490" s="7"/>
      <c r="AE1490" s="9"/>
      <c r="AF1490" s="7"/>
      <c r="AG1490" s="7"/>
      <c r="AH1490" s="6"/>
      <c r="AI1490" s="6"/>
      <c r="AJ1490" s="6"/>
      <c r="AK1490" s="6"/>
      <c r="AL1490" s="6"/>
      <c r="AM1490" s="6"/>
      <c r="AN1490" s="6"/>
      <c r="AO1490" s="6"/>
      <c r="AP1490" s="6"/>
      <c r="AQ1490" s="6"/>
      <c r="AR1490" s="6"/>
      <c r="AS1490" s="6"/>
      <c r="AT1490" s="6"/>
      <c r="AU1490" s="6"/>
      <c r="AV1490" s="6"/>
      <c r="AW1490" s="6"/>
      <c r="AX1490" s="6"/>
      <c r="AY1490" s="6"/>
      <c r="AZ1490" s="6"/>
      <c r="BA1490" s="6"/>
      <c r="BB1490" s="6"/>
      <c r="BC1490" s="6"/>
      <c r="BD1490" s="6"/>
      <c r="BE1490" s="6"/>
      <c r="BF1490" s="6"/>
      <c r="BG1490" s="6"/>
      <c r="BH1490" s="6"/>
      <c r="BI1490" s="6"/>
      <c r="BJ1490" s="6"/>
      <c r="BK1490" s="6"/>
      <c r="BL1490" s="6"/>
      <c r="BM1490" s="6"/>
      <c r="BN1490" s="6"/>
      <c r="BO1490" s="6"/>
      <c r="BP1490" s="6"/>
      <c r="BQ1490" s="6"/>
      <c r="BR1490" s="6"/>
      <c r="BS1490" s="6"/>
      <c r="BT1490" s="6"/>
      <c r="BU1490" s="6"/>
      <c r="BV1490" s="6"/>
      <c r="BW1490" s="6"/>
      <c r="BX1490" s="6"/>
      <c r="BY1490" s="6"/>
      <c r="BZ1490" s="6"/>
      <c r="CA1490" s="6"/>
      <c r="CB1490" s="6"/>
      <c r="CC1490" s="6"/>
      <c r="CD1490" s="6"/>
      <c r="CE1490" s="6"/>
      <c r="CF1490" s="6"/>
      <c r="CG1490" s="6"/>
      <c r="CH1490" s="6"/>
      <c r="CI1490" s="6"/>
      <c r="CJ1490" s="6"/>
      <c r="CK1490" s="6"/>
      <c r="CL1490" s="6"/>
      <c r="CM1490" s="6"/>
      <c r="CN1490" s="6"/>
      <c r="CO1490" s="6"/>
      <c r="CP1490" s="6"/>
      <c r="CQ1490" s="6"/>
      <c r="CR1490" s="6"/>
      <c r="CS1490" s="6"/>
      <c r="CT1490" s="6"/>
      <c r="CU1490" s="6"/>
      <c r="CV1490" s="6"/>
      <c r="CW1490" s="6"/>
      <c r="CX1490" s="6"/>
      <c r="CY1490" s="6"/>
      <c r="CZ1490" s="6"/>
      <c r="DA1490" s="6"/>
      <c r="DB1490" s="6"/>
      <c r="DC1490" s="6"/>
      <c r="DD1490" s="6"/>
      <c r="DE1490" s="6"/>
      <c r="DF1490" s="6"/>
      <c r="DG1490" s="6"/>
      <c r="DH1490" s="6"/>
      <c r="DI1490" s="6"/>
      <c r="DJ1490" s="6"/>
      <c r="DK1490" s="6"/>
      <c r="DL1490" s="6"/>
      <c r="DM1490" s="6"/>
      <c r="DN1490" s="6"/>
      <c r="DO1490" s="6"/>
      <c r="DP1490" s="6"/>
      <c r="DQ1490" s="6"/>
      <c r="DR1490" s="6"/>
      <c r="DS1490" s="6"/>
      <c r="DT1490" s="6"/>
      <c r="DU1490" s="6"/>
      <c r="DV1490" s="6"/>
      <c r="DW1490" s="6"/>
      <c r="DX1490" s="6"/>
      <c r="DY1490" s="6"/>
      <c r="DZ1490" s="6"/>
      <c r="EA1490" s="6"/>
      <c r="EB1490" s="6"/>
      <c r="EC1490" s="6"/>
      <c r="ED1490" s="6"/>
      <c r="EE1490" s="6"/>
      <c r="EF1490" s="6"/>
      <c r="EG1490" s="6"/>
      <c r="EH1490" s="6"/>
      <c r="EI1490" s="6"/>
      <c r="EJ1490" s="6"/>
      <c r="EK1490" s="6"/>
      <c r="EL1490" s="6"/>
      <c r="EM1490" s="6"/>
      <c r="EN1490" s="6"/>
      <c r="EO1490" s="6"/>
      <c r="EP1490" s="6"/>
      <c r="EQ1490" s="6"/>
      <c r="ER1490" s="6"/>
      <c r="ES1490" s="6"/>
      <c r="ET1490" s="6"/>
      <c r="EU1490" s="6"/>
      <c r="EV1490" s="6"/>
      <c r="EW1490" s="6"/>
      <c r="EX1490" s="6"/>
      <c r="EY1490" s="6"/>
      <c r="EZ1490" s="6"/>
      <c r="FA1490" s="6"/>
      <c r="FB1490" s="6"/>
      <c r="FC1490" s="6"/>
      <c r="FD1490" s="6"/>
      <c r="FE1490" s="6"/>
      <c r="FF1490" s="6"/>
      <c r="FG1490" s="6"/>
      <c r="FH1490" s="6"/>
      <c r="FI1490" s="6"/>
      <c r="FJ1490" s="6"/>
      <c r="FK1490" s="6"/>
      <c r="FL1490" s="6"/>
      <c r="FM1490" s="6"/>
      <c r="FN1490" s="6"/>
      <c r="FO1490" s="6"/>
      <c r="FP1490" s="6"/>
      <c r="FQ1490" s="6"/>
      <c r="FR1490" s="6"/>
      <c r="FS1490" s="6"/>
      <c r="FT1490" s="6"/>
      <c r="FU1490" s="6"/>
      <c r="FV1490" s="6"/>
      <c r="FW1490" s="6"/>
      <c r="FX1490" s="6"/>
      <c r="FY1490" s="6"/>
      <c r="FZ1490" s="6"/>
      <c r="GA1490" s="6"/>
      <c r="GB1490" s="6"/>
      <c r="GC1490" s="6"/>
      <c r="GD1490" s="6"/>
      <c r="GE1490" s="6"/>
      <c r="GF1490" s="6"/>
      <c r="GG1490" s="6"/>
      <c r="GH1490" s="6"/>
      <c r="GI1490" s="6"/>
      <c r="GJ1490" s="6"/>
      <c r="GK1490" s="6"/>
      <c r="GL1490" s="6"/>
      <c r="GM1490" s="6"/>
      <c r="GN1490" s="6"/>
      <c r="GO1490" s="6"/>
      <c r="GP1490" s="6"/>
      <c r="GQ1490" s="6"/>
      <c r="GR1490" s="6"/>
      <c r="GS1490" s="6"/>
      <c r="GT1490" s="6"/>
      <c r="GU1490" s="6"/>
      <c r="GV1490" s="6"/>
      <c r="GW1490" s="6"/>
      <c r="GX1490" s="6"/>
      <c r="GY1490" s="6"/>
      <c r="GZ1490" s="6"/>
    </row>
    <row r="1491" spans="1:208" x14ac:dyDescent="0.15">
      <c r="A1491" s="153"/>
      <c r="B1491" s="23"/>
      <c r="C1491" s="18"/>
      <c r="D1491" s="17"/>
      <c r="E1491" s="18"/>
      <c r="F1491" s="18"/>
      <c r="G1491" s="18"/>
      <c r="H1491" s="18"/>
      <c r="I1491" s="17"/>
      <c r="J1491" s="5"/>
      <c r="K1491" s="2"/>
      <c r="L1491" s="27"/>
      <c r="M1491" s="14"/>
      <c r="N1491" s="14"/>
      <c r="O1491" s="27"/>
      <c r="P1491" s="18"/>
      <c r="Q1491" s="3"/>
      <c r="R1491" s="4"/>
      <c r="S1491" s="5"/>
      <c r="T1491" s="8"/>
      <c r="U1491" s="7"/>
      <c r="V1491" s="7"/>
      <c r="W1491" s="7"/>
      <c r="X1491" s="8"/>
      <c r="Y1491" s="6"/>
      <c r="Z1491" s="7"/>
      <c r="AA1491" s="8"/>
      <c r="AB1491" s="8"/>
      <c r="AC1491" s="8"/>
      <c r="AD1491" s="7"/>
      <c r="AE1491" s="9"/>
      <c r="AF1491" s="7"/>
      <c r="AG1491" s="7"/>
      <c r="AH1491" s="6"/>
      <c r="AI1491" s="6"/>
      <c r="AJ1491" s="6"/>
      <c r="AK1491" s="6"/>
      <c r="AL1491" s="6"/>
      <c r="AM1491" s="6"/>
      <c r="AN1491" s="6"/>
      <c r="AO1491" s="6"/>
      <c r="AP1491" s="6"/>
      <c r="AQ1491" s="6"/>
      <c r="AR1491" s="6"/>
      <c r="AS1491" s="6"/>
      <c r="AT1491" s="6"/>
      <c r="AU1491" s="6"/>
      <c r="AV1491" s="6"/>
      <c r="AW1491" s="6"/>
      <c r="AX1491" s="6"/>
      <c r="AY1491" s="6"/>
      <c r="AZ1491" s="6"/>
      <c r="BA1491" s="6"/>
      <c r="BB1491" s="6"/>
      <c r="BC1491" s="6"/>
      <c r="BD1491" s="6"/>
      <c r="BE1491" s="6"/>
      <c r="BF1491" s="6"/>
      <c r="BG1491" s="6"/>
      <c r="BH1491" s="6"/>
      <c r="BI1491" s="6"/>
      <c r="BJ1491" s="6"/>
      <c r="BK1491" s="6"/>
      <c r="BL1491" s="6"/>
      <c r="BM1491" s="6"/>
      <c r="BN1491" s="6"/>
      <c r="BO1491" s="6"/>
      <c r="BP1491" s="6"/>
      <c r="BQ1491" s="6"/>
      <c r="BR1491" s="6"/>
      <c r="BS1491" s="6"/>
      <c r="BT1491" s="6"/>
      <c r="BU1491" s="6"/>
      <c r="BV1491" s="6"/>
      <c r="BW1491" s="6"/>
      <c r="BX1491" s="6"/>
      <c r="BY1491" s="6"/>
      <c r="BZ1491" s="6"/>
      <c r="CA1491" s="6"/>
      <c r="CB1491" s="6"/>
      <c r="CC1491" s="6"/>
      <c r="CD1491" s="6"/>
      <c r="CE1491" s="6"/>
      <c r="CF1491" s="6"/>
      <c r="CG1491" s="6"/>
      <c r="CH1491" s="6"/>
      <c r="CI1491" s="6"/>
      <c r="CJ1491" s="6"/>
      <c r="CK1491" s="6"/>
      <c r="CL1491" s="6"/>
      <c r="CM1491" s="6"/>
      <c r="CN1491" s="6"/>
      <c r="CO1491" s="6"/>
      <c r="CP1491" s="6"/>
      <c r="CQ1491" s="6"/>
      <c r="CR1491" s="6"/>
      <c r="CS1491" s="6"/>
      <c r="CT1491" s="6"/>
      <c r="CU1491" s="6"/>
      <c r="CV1491" s="6"/>
      <c r="CW1491" s="6"/>
      <c r="CX1491" s="6"/>
      <c r="CY1491" s="6"/>
      <c r="CZ1491" s="6"/>
      <c r="DA1491" s="6"/>
      <c r="DB1491" s="6"/>
      <c r="DC1491" s="6"/>
      <c r="DD1491" s="6"/>
      <c r="DE1491" s="6"/>
      <c r="DF1491" s="6"/>
      <c r="DG1491" s="6"/>
      <c r="DH1491" s="6"/>
      <c r="DI1491" s="6"/>
      <c r="DJ1491" s="6"/>
      <c r="DK1491" s="6"/>
      <c r="DL1491" s="6"/>
      <c r="DM1491" s="6"/>
      <c r="DN1491" s="6"/>
      <c r="DO1491" s="6"/>
      <c r="DP1491" s="6"/>
      <c r="DQ1491" s="6"/>
      <c r="DR1491" s="6"/>
      <c r="DS1491" s="6"/>
      <c r="DT1491" s="6"/>
      <c r="DU1491" s="6"/>
      <c r="DV1491" s="6"/>
      <c r="DW1491" s="6"/>
      <c r="DX1491" s="6"/>
      <c r="DY1491" s="6"/>
      <c r="DZ1491" s="6"/>
      <c r="EA1491" s="6"/>
      <c r="EB1491" s="6"/>
      <c r="EC1491" s="6"/>
      <c r="ED1491" s="6"/>
      <c r="EE1491" s="6"/>
      <c r="EF1491" s="6"/>
      <c r="EG1491" s="6"/>
      <c r="EH1491" s="6"/>
      <c r="EI1491" s="6"/>
      <c r="EJ1491" s="6"/>
      <c r="EK1491" s="6"/>
      <c r="EL1491" s="6"/>
      <c r="EM1491" s="6"/>
      <c r="EN1491" s="6"/>
      <c r="EO1491" s="6"/>
      <c r="EP1491" s="6"/>
      <c r="EQ1491" s="6"/>
      <c r="ER1491" s="6"/>
      <c r="ES1491" s="6"/>
      <c r="ET1491" s="6"/>
      <c r="EU1491" s="6"/>
      <c r="EV1491" s="6"/>
      <c r="EW1491" s="6"/>
      <c r="EX1491" s="6"/>
      <c r="EY1491" s="6"/>
      <c r="EZ1491" s="6"/>
      <c r="FA1491" s="6"/>
      <c r="FB1491" s="6"/>
      <c r="FC1491" s="6"/>
      <c r="FD1491" s="6"/>
      <c r="FE1491" s="6"/>
      <c r="FF1491" s="6"/>
      <c r="FG1491" s="6"/>
      <c r="FH1491" s="6"/>
      <c r="FI1491" s="6"/>
      <c r="FJ1491" s="6"/>
      <c r="FK1491" s="6"/>
      <c r="FL1491" s="6"/>
      <c r="FM1491" s="6"/>
      <c r="FN1491" s="6"/>
      <c r="FO1491" s="6"/>
      <c r="FP1491" s="6"/>
      <c r="FQ1491" s="6"/>
      <c r="FR1491" s="6"/>
      <c r="FS1491" s="6"/>
      <c r="FT1491" s="6"/>
      <c r="FU1491" s="6"/>
      <c r="FV1491" s="6"/>
      <c r="FW1491" s="6"/>
      <c r="FX1491" s="6"/>
      <c r="FY1491" s="6"/>
      <c r="FZ1491" s="6"/>
      <c r="GA1491" s="6"/>
      <c r="GB1491" s="6"/>
      <c r="GC1491" s="6"/>
      <c r="GD1491" s="6"/>
      <c r="GE1491" s="6"/>
      <c r="GF1491" s="6"/>
      <c r="GG1491" s="6"/>
      <c r="GH1491" s="6"/>
      <c r="GI1491" s="6"/>
      <c r="GJ1491" s="6"/>
      <c r="GK1491" s="6"/>
      <c r="GL1491" s="6"/>
      <c r="GM1491" s="6"/>
      <c r="GN1491" s="6"/>
      <c r="GO1491" s="6"/>
      <c r="GP1491" s="6"/>
      <c r="GQ1491" s="6"/>
      <c r="GR1491" s="6"/>
      <c r="GS1491" s="6"/>
      <c r="GT1491" s="6"/>
      <c r="GU1491" s="6"/>
      <c r="GV1491" s="6"/>
      <c r="GW1491" s="6"/>
      <c r="GX1491" s="6"/>
      <c r="GY1491" s="6"/>
      <c r="GZ1491" s="6"/>
    </row>
    <row r="1492" spans="1:208" x14ac:dyDescent="0.15">
      <c r="A1492" s="153"/>
      <c r="B1492" s="23"/>
      <c r="C1492" s="18"/>
      <c r="D1492" s="17"/>
      <c r="E1492" s="18"/>
      <c r="F1492" s="18"/>
      <c r="G1492" s="18"/>
      <c r="H1492" s="18"/>
      <c r="I1492" s="17"/>
      <c r="J1492" s="5"/>
      <c r="K1492" s="2"/>
      <c r="L1492" s="27"/>
      <c r="M1492" s="14"/>
      <c r="N1492" s="14"/>
      <c r="O1492" s="27"/>
      <c r="P1492" s="18"/>
      <c r="Q1492" s="3"/>
      <c r="R1492" s="4"/>
      <c r="S1492" s="5"/>
      <c r="T1492" s="8"/>
      <c r="U1492" s="7"/>
      <c r="V1492" s="7"/>
      <c r="W1492" s="7"/>
      <c r="X1492" s="8"/>
      <c r="Y1492" s="6"/>
      <c r="Z1492" s="7"/>
      <c r="AA1492" s="8"/>
      <c r="AB1492" s="8"/>
      <c r="AC1492" s="8"/>
      <c r="AD1492" s="7"/>
      <c r="AE1492" s="9"/>
      <c r="AF1492" s="7"/>
      <c r="AG1492" s="7"/>
      <c r="AH1492" s="6"/>
      <c r="AI1492" s="6"/>
      <c r="AJ1492" s="6"/>
      <c r="AK1492" s="6"/>
      <c r="AL1492" s="6"/>
      <c r="AM1492" s="6"/>
      <c r="AN1492" s="6"/>
      <c r="AO1492" s="6"/>
      <c r="AP1492" s="6"/>
      <c r="AQ1492" s="6"/>
      <c r="AR1492" s="6"/>
      <c r="AS1492" s="6"/>
      <c r="AT1492" s="6"/>
      <c r="AU1492" s="6"/>
      <c r="AV1492" s="6"/>
      <c r="AW1492" s="6"/>
      <c r="AX1492" s="6"/>
      <c r="AY1492" s="6"/>
      <c r="AZ1492" s="6"/>
      <c r="BA1492" s="6"/>
      <c r="BB1492" s="6"/>
      <c r="BC1492" s="6"/>
      <c r="BD1492" s="6"/>
      <c r="BE1492" s="6"/>
      <c r="BF1492" s="6"/>
      <c r="BG1492" s="6"/>
      <c r="BH1492" s="6"/>
      <c r="BI1492" s="6"/>
      <c r="BJ1492" s="6"/>
      <c r="BK1492" s="6"/>
      <c r="BL1492" s="6"/>
      <c r="BM1492" s="6"/>
      <c r="BN1492" s="6"/>
      <c r="BO1492" s="6"/>
      <c r="BP1492" s="6"/>
      <c r="BQ1492" s="6"/>
      <c r="BR1492" s="6"/>
      <c r="BS1492" s="6"/>
      <c r="BT1492" s="6"/>
      <c r="BU1492" s="6"/>
      <c r="BV1492" s="6"/>
      <c r="BW1492" s="6"/>
      <c r="BX1492" s="6"/>
      <c r="BY1492" s="6"/>
      <c r="BZ1492" s="6"/>
      <c r="CA1492" s="6"/>
      <c r="CB1492" s="6"/>
      <c r="CC1492" s="6"/>
      <c r="CD1492" s="6"/>
      <c r="CE1492" s="6"/>
      <c r="CF1492" s="6"/>
      <c r="CG1492" s="6"/>
      <c r="CH1492" s="6"/>
      <c r="CI1492" s="6"/>
      <c r="CJ1492" s="6"/>
      <c r="CK1492" s="6"/>
      <c r="CL1492" s="6"/>
      <c r="CM1492" s="6"/>
      <c r="CN1492" s="6"/>
      <c r="CO1492" s="6"/>
      <c r="CP1492" s="6"/>
      <c r="CQ1492" s="6"/>
      <c r="CR1492" s="6"/>
      <c r="CS1492" s="6"/>
      <c r="CT1492" s="6"/>
      <c r="CU1492" s="6"/>
      <c r="CV1492" s="6"/>
      <c r="CW1492" s="6"/>
      <c r="CX1492" s="6"/>
      <c r="CY1492" s="6"/>
      <c r="CZ1492" s="6"/>
      <c r="DA1492" s="6"/>
      <c r="DB1492" s="6"/>
      <c r="DC1492" s="6"/>
      <c r="DD1492" s="6"/>
      <c r="DE1492" s="6"/>
      <c r="DF1492" s="6"/>
      <c r="DG1492" s="6"/>
      <c r="DH1492" s="6"/>
      <c r="DI1492" s="6"/>
      <c r="DJ1492" s="6"/>
      <c r="DK1492" s="6"/>
      <c r="DL1492" s="6"/>
      <c r="DM1492" s="6"/>
      <c r="DN1492" s="6"/>
      <c r="DO1492" s="6"/>
      <c r="DP1492" s="6"/>
      <c r="DQ1492" s="6"/>
      <c r="DR1492" s="6"/>
      <c r="DS1492" s="6"/>
      <c r="DT1492" s="6"/>
      <c r="DU1492" s="6"/>
      <c r="DV1492" s="6"/>
      <c r="DW1492" s="6"/>
      <c r="DX1492" s="6"/>
      <c r="DY1492" s="6"/>
      <c r="DZ1492" s="6"/>
      <c r="EA1492" s="6"/>
      <c r="EB1492" s="6"/>
      <c r="EC1492" s="6"/>
      <c r="ED1492" s="6"/>
      <c r="EE1492" s="6"/>
      <c r="EF1492" s="6"/>
      <c r="EG1492" s="6"/>
      <c r="EH1492" s="6"/>
      <c r="EI1492" s="6"/>
      <c r="EJ1492" s="6"/>
      <c r="EK1492" s="6"/>
      <c r="EL1492" s="6"/>
      <c r="EM1492" s="6"/>
      <c r="EN1492" s="6"/>
      <c r="EO1492" s="6"/>
      <c r="EP1492" s="6"/>
      <c r="EQ1492" s="6"/>
      <c r="ER1492" s="6"/>
      <c r="ES1492" s="6"/>
      <c r="ET1492" s="6"/>
      <c r="EU1492" s="6"/>
      <c r="EV1492" s="6"/>
      <c r="EW1492" s="6"/>
      <c r="EX1492" s="6"/>
      <c r="EY1492" s="6"/>
      <c r="EZ1492" s="6"/>
      <c r="FA1492" s="6"/>
      <c r="FB1492" s="6"/>
      <c r="FC1492" s="6"/>
      <c r="FD1492" s="6"/>
      <c r="FE1492" s="6"/>
      <c r="FF1492" s="6"/>
      <c r="FG1492" s="6"/>
      <c r="FH1492" s="6"/>
      <c r="FI1492" s="6"/>
      <c r="FJ1492" s="6"/>
      <c r="FK1492" s="6"/>
      <c r="FL1492" s="6"/>
      <c r="FM1492" s="6"/>
      <c r="FN1492" s="6"/>
      <c r="FO1492" s="6"/>
      <c r="FP1492" s="6"/>
      <c r="FQ1492" s="6"/>
      <c r="FR1492" s="6"/>
      <c r="FS1492" s="6"/>
      <c r="FT1492" s="6"/>
      <c r="FU1492" s="6"/>
      <c r="FV1492" s="6"/>
      <c r="FW1492" s="6"/>
      <c r="FX1492" s="6"/>
      <c r="FY1492" s="6"/>
      <c r="FZ1492" s="6"/>
      <c r="GA1492" s="6"/>
      <c r="GB1492" s="6"/>
      <c r="GC1492" s="6"/>
      <c r="GD1492" s="6"/>
      <c r="GE1492" s="6"/>
      <c r="GF1492" s="6"/>
      <c r="GG1492" s="6"/>
      <c r="GH1492" s="6"/>
      <c r="GI1492" s="6"/>
      <c r="GJ1492" s="6"/>
      <c r="GK1492" s="6"/>
      <c r="GL1492" s="6"/>
      <c r="GM1492" s="6"/>
      <c r="GN1492" s="6"/>
      <c r="GO1492" s="6"/>
      <c r="GP1492" s="6"/>
      <c r="GQ1492" s="6"/>
      <c r="GR1492" s="6"/>
      <c r="GS1492" s="6"/>
      <c r="GT1492" s="6"/>
      <c r="GU1492" s="6"/>
      <c r="GV1492" s="6"/>
      <c r="GW1492" s="6"/>
      <c r="GX1492" s="6"/>
      <c r="GY1492" s="6"/>
      <c r="GZ1492" s="6"/>
    </row>
    <row r="1493" spans="1:208" x14ac:dyDescent="0.15">
      <c r="A1493" s="153"/>
      <c r="B1493" s="23"/>
      <c r="C1493" s="18"/>
      <c r="D1493" s="17"/>
      <c r="E1493" s="18"/>
      <c r="F1493" s="18"/>
      <c r="G1493" s="18"/>
      <c r="H1493" s="18"/>
      <c r="I1493" s="17"/>
      <c r="J1493" s="5"/>
      <c r="K1493" s="2"/>
      <c r="L1493" s="27"/>
      <c r="M1493" s="14"/>
      <c r="N1493" s="14"/>
      <c r="O1493" s="27"/>
      <c r="P1493" s="18"/>
      <c r="Q1493" s="3"/>
      <c r="R1493" s="4"/>
      <c r="S1493" s="5"/>
      <c r="T1493" s="8"/>
      <c r="U1493" s="7"/>
      <c r="V1493" s="7"/>
      <c r="W1493" s="7"/>
      <c r="X1493" s="8"/>
      <c r="Y1493" s="6"/>
      <c r="Z1493" s="7"/>
      <c r="AA1493" s="8"/>
      <c r="AB1493" s="8"/>
      <c r="AC1493" s="8"/>
      <c r="AD1493" s="7"/>
      <c r="AE1493" s="9"/>
      <c r="AF1493" s="7"/>
      <c r="AG1493" s="7"/>
      <c r="AH1493" s="6"/>
      <c r="AI1493" s="6"/>
      <c r="AJ1493" s="6"/>
      <c r="AK1493" s="6"/>
      <c r="AL1493" s="6"/>
      <c r="AM1493" s="6"/>
      <c r="AN1493" s="6"/>
      <c r="AO1493" s="6"/>
      <c r="AP1493" s="6"/>
      <c r="AQ1493" s="6"/>
      <c r="AR1493" s="6"/>
      <c r="AS1493" s="6"/>
      <c r="AT1493" s="6"/>
      <c r="AU1493" s="6"/>
      <c r="AV1493" s="6"/>
      <c r="AW1493" s="6"/>
      <c r="AX1493" s="6"/>
      <c r="AY1493" s="6"/>
      <c r="AZ1493" s="6"/>
      <c r="BA1493" s="6"/>
      <c r="BB1493" s="6"/>
      <c r="BC1493" s="6"/>
      <c r="BD1493" s="6"/>
      <c r="BE1493" s="6"/>
      <c r="BF1493" s="6"/>
      <c r="BG1493" s="6"/>
      <c r="BH1493" s="6"/>
      <c r="BI1493" s="6"/>
      <c r="BJ1493" s="6"/>
      <c r="BK1493" s="6"/>
      <c r="BL1493" s="6"/>
      <c r="BM1493" s="6"/>
      <c r="BN1493" s="6"/>
      <c r="BO1493" s="6"/>
      <c r="BP1493" s="6"/>
      <c r="BQ1493" s="6"/>
      <c r="BR1493" s="6"/>
      <c r="BS1493" s="6"/>
      <c r="BT1493" s="6"/>
      <c r="BU1493" s="6"/>
      <c r="BV1493" s="6"/>
      <c r="BW1493" s="6"/>
      <c r="BX1493" s="6"/>
      <c r="BY1493" s="6"/>
      <c r="BZ1493" s="6"/>
      <c r="CA1493" s="6"/>
      <c r="CB1493" s="6"/>
      <c r="CC1493" s="6"/>
      <c r="CD1493" s="6"/>
      <c r="CE1493" s="6"/>
      <c r="CF1493" s="6"/>
      <c r="CG1493" s="6"/>
      <c r="CH1493" s="6"/>
      <c r="CI1493" s="6"/>
      <c r="CJ1493" s="6"/>
      <c r="CK1493" s="6"/>
      <c r="CL1493" s="6"/>
      <c r="CM1493" s="6"/>
      <c r="CN1493" s="6"/>
      <c r="CO1493" s="6"/>
      <c r="CP1493" s="6"/>
      <c r="CQ1493" s="6"/>
      <c r="CR1493" s="6"/>
      <c r="CS1493" s="6"/>
      <c r="CT1493" s="6"/>
      <c r="CU1493" s="6"/>
      <c r="CV1493" s="6"/>
      <c r="CW1493" s="6"/>
      <c r="CX1493" s="6"/>
      <c r="CY1493" s="6"/>
      <c r="CZ1493" s="6"/>
      <c r="DA1493" s="6"/>
      <c r="DB1493" s="6"/>
      <c r="DC1493" s="6"/>
      <c r="DD1493" s="6"/>
      <c r="DE1493" s="6"/>
      <c r="DF1493" s="6"/>
      <c r="DG1493" s="6"/>
      <c r="DH1493" s="6"/>
      <c r="DI1493" s="6"/>
      <c r="DJ1493" s="6"/>
      <c r="DK1493" s="6"/>
      <c r="DL1493" s="6"/>
      <c r="DM1493" s="6"/>
      <c r="DN1493" s="6"/>
      <c r="DO1493" s="6"/>
      <c r="DP1493" s="6"/>
      <c r="DQ1493" s="6"/>
      <c r="DR1493" s="6"/>
      <c r="DS1493" s="6"/>
      <c r="DT1493" s="6"/>
      <c r="DU1493" s="6"/>
      <c r="DV1493" s="6"/>
      <c r="DW1493" s="6"/>
      <c r="DX1493" s="6"/>
      <c r="DY1493" s="6"/>
      <c r="DZ1493" s="6"/>
      <c r="EA1493" s="6"/>
      <c r="EB1493" s="6"/>
      <c r="EC1493" s="6"/>
      <c r="ED1493" s="6"/>
      <c r="EE1493" s="6"/>
      <c r="EF1493" s="6"/>
      <c r="EG1493" s="6"/>
      <c r="EH1493" s="6"/>
      <c r="EI1493" s="6"/>
      <c r="EJ1493" s="6"/>
      <c r="EK1493" s="6"/>
      <c r="EL1493" s="6"/>
      <c r="EM1493" s="6"/>
      <c r="EN1493" s="6"/>
      <c r="EO1493" s="6"/>
      <c r="EP1493" s="6"/>
      <c r="EQ1493" s="6"/>
      <c r="ER1493" s="6"/>
      <c r="ES1493" s="6"/>
      <c r="ET1493" s="6"/>
      <c r="EU1493" s="6"/>
      <c r="EV1493" s="6"/>
      <c r="EW1493" s="6"/>
      <c r="EX1493" s="6"/>
      <c r="EY1493" s="6"/>
      <c r="EZ1493" s="6"/>
      <c r="FA1493" s="6"/>
      <c r="FB1493" s="6"/>
      <c r="FC1493" s="6"/>
      <c r="FD1493" s="6"/>
      <c r="FE1493" s="6"/>
      <c r="FF1493" s="6"/>
      <c r="FG1493" s="6"/>
      <c r="FH1493" s="6"/>
      <c r="FI1493" s="6"/>
      <c r="FJ1493" s="6"/>
      <c r="FK1493" s="6"/>
      <c r="FL1493" s="6"/>
      <c r="FM1493" s="6"/>
      <c r="FN1493" s="6"/>
      <c r="FO1493" s="6"/>
      <c r="FP1493" s="6"/>
      <c r="FQ1493" s="6"/>
      <c r="FR1493" s="6"/>
      <c r="FS1493" s="6"/>
      <c r="FT1493" s="6"/>
      <c r="FU1493" s="6"/>
      <c r="FV1493" s="6"/>
      <c r="FW1493" s="6"/>
      <c r="FX1493" s="6"/>
      <c r="FY1493" s="6"/>
      <c r="FZ1493" s="6"/>
      <c r="GA1493" s="6"/>
      <c r="GB1493" s="6"/>
      <c r="GC1493" s="6"/>
      <c r="GD1493" s="6"/>
      <c r="GE1493" s="6"/>
      <c r="GF1493" s="6"/>
      <c r="GG1493" s="6"/>
      <c r="GH1493" s="6"/>
      <c r="GI1493" s="6"/>
      <c r="GJ1493" s="6"/>
      <c r="GK1493" s="6"/>
      <c r="GL1493" s="6"/>
      <c r="GM1493" s="6"/>
      <c r="GN1493" s="6"/>
      <c r="GO1493" s="6"/>
      <c r="GP1493" s="6"/>
      <c r="GQ1493" s="6"/>
      <c r="GR1493" s="6"/>
      <c r="GS1493" s="6"/>
      <c r="GT1493" s="6"/>
      <c r="GU1493" s="6"/>
      <c r="GV1493" s="6"/>
      <c r="GW1493" s="6"/>
      <c r="GX1493" s="6"/>
      <c r="GY1493" s="6"/>
      <c r="GZ1493" s="6"/>
    </row>
    <row r="1494" spans="1:208" x14ac:dyDescent="0.15">
      <c r="A1494" s="153"/>
      <c r="B1494" s="23"/>
      <c r="C1494" s="18"/>
      <c r="D1494" s="17"/>
      <c r="E1494" s="18"/>
      <c r="F1494" s="18"/>
      <c r="G1494" s="18"/>
      <c r="H1494" s="18"/>
      <c r="I1494" s="17"/>
      <c r="J1494" s="5"/>
      <c r="K1494" s="2"/>
      <c r="L1494" s="27"/>
      <c r="M1494" s="14"/>
      <c r="N1494" s="14"/>
      <c r="O1494" s="27"/>
      <c r="P1494" s="18"/>
      <c r="Q1494" s="3"/>
      <c r="R1494" s="4"/>
      <c r="S1494" s="5"/>
      <c r="T1494" s="8"/>
      <c r="U1494" s="7"/>
      <c r="V1494" s="7"/>
      <c r="W1494" s="7"/>
      <c r="X1494" s="8"/>
      <c r="Y1494" s="6"/>
      <c r="Z1494" s="7"/>
      <c r="AA1494" s="8"/>
      <c r="AB1494" s="8"/>
      <c r="AC1494" s="8"/>
      <c r="AD1494" s="7"/>
      <c r="AE1494" s="9"/>
      <c r="AF1494" s="7"/>
      <c r="AG1494" s="7"/>
      <c r="AH1494" s="6"/>
      <c r="AI1494" s="6"/>
      <c r="AJ1494" s="6"/>
      <c r="AK1494" s="6"/>
      <c r="AL1494" s="6"/>
      <c r="AM1494" s="6"/>
      <c r="AN1494" s="6"/>
      <c r="AO1494" s="6"/>
      <c r="AP1494" s="6"/>
      <c r="AQ1494" s="6"/>
      <c r="AR1494" s="6"/>
      <c r="AS1494" s="6"/>
      <c r="AT1494" s="6"/>
      <c r="AU1494" s="6"/>
      <c r="AV1494" s="6"/>
      <c r="AW1494" s="6"/>
      <c r="AX1494" s="6"/>
      <c r="AY1494" s="6"/>
      <c r="AZ1494" s="6"/>
      <c r="BA1494" s="6"/>
      <c r="BB1494" s="6"/>
      <c r="BC1494" s="6"/>
      <c r="BD1494" s="6"/>
      <c r="BE1494" s="6"/>
      <c r="BF1494" s="6"/>
      <c r="BG1494" s="6"/>
      <c r="BH1494" s="6"/>
      <c r="BI1494" s="6"/>
      <c r="BJ1494" s="6"/>
      <c r="BK1494" s="6"/>
      <c r="BL1494" s="6"/>
      <c r="BM1494" s="6"/>
      <c r="BN1494" s="6"/>
      <c r="BO1494" s="6"/>
      <c r="BP1494" s="6"/>
      <c r="BQ1494" s="6"/>
      <c r="BR1494" s="6"/>
      <c r="BS1494" s="6"/>
      <c r="BT1494" s="6"/>
      <c r="BU1494" s="6"/>
      <c r="BV1494" s="6"/>
      <c r="BW1494" s="6"/>
      <c r="BX1494" s="6"/>
      <c r="BY1494" s="6"/>
      <c r="BZ1494" s="6"/>
      <c r="CA1494" s="6"/>
      <c r="CB1494" s="6"/>
      <c r="CC1494" s="6"/>
      <c r="CD1494" s="6"/>
      <c r="CE1494" s="6"/>
      <c r="CF1494" s="6"/>
      <c r="CG1494" s="6"/>
      <c r="CH1494" s="6"/>
      <c r="CI1494" s="6"/>
      <c r="CJ1494" s="6"/>
      <c r="CK1494" s="6"/>
      <c r="CL1494" s="6"/>
      <c r="CM1494" s="6"/>
      <c r="CN1494" s="6"/>
      <c r="CO1494" s="6"/>
      <c r="CP1494" s="6"/>
      <c r="CQ1494" s="6"/>
      <c r="CR1494" s="6"/>
      <c r="CS1494" s="6"/>
      <c r="CT1494" s="6"/>
      <c r="CU1494" s="6"/>
      <c r="CV1494" s="6"/>
      <c r="CW1494" s="6"/>
      <c r="CX1494" s="6"/>
      <c r="CY1494" s="6"/>
      <c r="CZ1494" s="6"/>
      <c r="DA1494" s="6"/>
      <c r="DB1494" s="6"/>
      <c r="DC1494" s="6"/>
      <c r="DD1494" s="6"/>
      <c r="DE1494" s="6"/>
      <c r="DF1494" s="6"/>
      <c r="DG1494" s="6"/>
      <c r="DH1494" s="6"/>
      <c r="DI1494" s="6"/>
      <c r="DJ1494" s="6"/>
      <c r="DK1494" s="6"/>
      <c r="DL1494" s="6"/>
      <c r="DM1494" s="6"/>
      <c r="DN1494" s="6"/>
      <c r="DO1494" s="6"/>
      <c r="DP1494" s="6"/>
      <c r="DQ1494" s="6"/>
      <c r="DR1494" s="6"/>
      <c r="DS1494" s="6"/>
      <c r="DT1494" s="6"/>
      <c r="DU1494" s="6"/>
      <c r="DV1494" s="6"/>
      <c r="DW1494" s="6"/>
      <c r="DX1494" s="6"/>
      <c r="DY1494" s="6"/>
      <c r="DZ1494" s="6"/>
      <c r="EA1494" s="6"/>
      <c r="EB1494" s="6"/>
      <c r="EC1494" s="6"/>
      <c r="ED1494" s="6"/>
      <c r="EE1494" s="6"/>
      <c r="EF1494" s="6"/>
      <c r="EG1494" s="6"/>
      <c r="EH1494" s="6"/>
      <c r="EI1494" s="6"/>
      <c r="EJ1494" s="6"/>
      <c r="EK1494" s="6"/>
      <c r="EL1494" s="6"/>
      <c r="EM1494" s="6"/>
      <c r="EN1494" s="6"/>
      <c r="EO1494" s="6"/>
      <c r="EP1494" s="6"/>
      <c r="EQ1494" s="6"/>
      <c r="ER1494" s="6"/>
      <c r="ES1494" s="6"/>
      <c r="ET1494" s="6"/>
      <c r="EU1494" s="6"/>
      <c r="EV1494" s="6"/>
      <c r="EW1494" s="6"/>
      <c r="EX1494" s="6"/>
      <c r="EY1494" s="6"/>
      <c r="EZ1494" s="6"/>
      <c r="FA1494" s="6"/>
      <c r="FB1494" s="6"/>
      <c r="FC1494" s="6"/>
      <c r="FD1494" s="6"/>
      <c r="FE1494" s="6"/>
      <c r="FF1494" s="6"/>
      <c r="FG1494" s="6"/>
      <c r="FH1494" s="6"/>
      <c r="FI1494" s="6"/>
      <c r="FJ1494" s="6"/>
      <c r="FK1494" s="6"/>
      <c r="FL1494" s="6"/>
      <c r="FM1494" s="6"/>
      <c r="FN1494" s="6"/>
      <c r="FO1494" s="6"/>
      <c r="FP1494" s="6"/>
      <c r="FQ1494" s="6"/>
      <c r="FR1494" s="6"/>
      <c r="FS1494" s="6"/>
      <c r="FT1494" s="6"/>
      <c r="FU1494" s="6"/>
      <c r="FV1494" s="6"/>
      <c r="FW1494" s="6"/>
      <c r="FX1494" s="6"/>
      <c r="FY1494" s="6"/>
      <c r="FZ1494" s="6"/>
      <c r="GA1494" s="6"/>
      <c r="GB1494" s="6"/>
      <c r="GC1494" s="6"/>
      <c r="GD1494" s="6"/>
      <c r="GE1494" s="6"/>
      <c r="GF1494" s="6"/>
      <c r="GG1494" s="6"/>
      <c r="GH1494" s="6"/>
      <c r="GI1494" s="6"/>
      <c r="GJ1494" s="6"/>
      <c r="GK1494" s="6"/>
      <c r="GL1494" s="6"/>
      <c r="GM1494" s="6"/>
      <c r="GN1494" s="6"/>
      <c r="GO1494" s="6"/>
      <c r="GP1494" s="6"/>
      <c r="GQ1494" s="6"/>
      <c r="GR1494" s="6"/>
      <c r="GS1494" s="6"/>
      <c r="GT1494" s="6"/>
      <c r="GU1494" s="6"/>
      <c r="GV1494" s="6"/>
      <c r="GW1494" s="6"/>
      <c r="GX1494" s="6"/>
      <c r="GY1494" s="6"/>
      <c r="GZ1494" s="6"/>
    </row>
    <row r="1495" spans="1:208" x14ac:dyDescent="0.15">
      <c r="A1495" s="153"/>
      <c r="B1495" s="23"/>
      <c r="C1495" s="18"/>
      <c r="D1495" s="17"/>
      <c r="E1495" s="18"/>
      <c r="F1495" s="18"/>
      <c r="G1495" s="18"/>
      <c r="H1495" s="18"/>
      <c r="I1495" s="17"/>
      <c r="J1495" s="5"/>
      <c r="K1495" s="2"/>
      <c r="L1495" s="27"/>
      <c r="M1495" s="14"/>
      <c r="N1495" s="14"/>
      <c r="O1495" s="27"/>
      <c r="P1495" s="18"/>
      <c r="Q1495" s="3"/>
      <c r="R1495" s="4"/>
      <c r="S1495" s="5"/>
      <c r="T1495" s="8"/>
      <c r="U1495" s="7"/>
      <c r="V1495" s="7"/>
      <c r="W1495" s="7"/>
      <c r="X1495" s="8"/>
      <c r="Y1495" s="6"/>
      <c r="Z1495" s="7"/>
      <c r="AA1495" s="8"/>
      <c r="AB1495" s="8"/>
      <c r="AC1495" s="8"/>
      <c r="AD1495" s="7"/>
      <c r="AE1495" s="9"/>
      <c r="AF1495" s="7"/>
      <c r="AG1495" s="7"/>
      <c r="AH1495" s="6"/>
      <c r="AI1495" s="6"/>
      <c r="AJ1495" s="6"/>
      <c r="AK1495" s="6"/>
      <c r="AL1495" s="6"/>
      <c r="AM1495" s="6"/>
      <c r="AN1495" s="6"/>
      <c r="AO1495" s="6"/>
      <c r="AP1495" s="6"/>
      <c r="AQ1495" s="6"/>
      <c r="AR1495" s="6"/>
      <c r="AS1495" s="6"/>
      <c r="AT1495" s="6"/>
      <c r="AU1495" s="6"/>
      <c r="AV1495" s="6"/>
      <c r="AW1495" s="6"/>
      <c r="AX1495" s="6"/>
      <c r="AY1495" s="6"/>
      <c r="AZ1495" s="6"/>
      <c r="BA1495" s="6"/>
      <c r="BB1495" s="6"/>
      <c r="BC1495" s="6"/>
      <c r="BD1495" s="6"/>
      <c r="BE1495" s="6"/>
      <c r="BF1495" s="6"/>
      <c r="BG1495" s="6"/>
      <c r="BH1495" s="6"/>
      <c r="BI1495" s="6"/>
      <c r="BJ1495" s="6"/>
      <c r="BK1495" s="6"/>
      <c r="BL1495" s="6"/>
      <c r="BM1495" s="6"/>
      <c r="BN1495" s="6"/>
      <c r="BO1495" s="6"/>
      <c r="BP1495" s="6"/>
      <c r="BQ1495" s="6"/>
      <c r="BR1495" s="6"/>
      <c r="BS1495" s="6"/>
      <c r="BT1495" s="6"/>
      <c r="BU1495" s="6"/>
      <c r="BV1495" s="6"/>
      <c r="BW1495" s="6"/>
      <c r="BX1495" s="6"/>
      <c r="BY1495" s="6"/>
      <c r="BZ1495" s="6"/>
      <c r="CA1495" s="6"/>
      <c r="CB1495" s="6"/>
      <c r="CC1495" s="6"/>
      <c r="CD1495" s="6"/>
      <c r="CE1495" s="6"/>
      <c r="CF1495" s="6"/>
      <c r="CG1495" s="6"/>
      <c r="CH1495" s="6"/>
      <c r="CI1495" s="6"/>
      <c r="CJ1495" s="6"/>
      <c r="CK1495" s="6"/>
      <c r="CL1495" s="6"/>
      <c r="CM1495" s="6"/>
      <c r="CN1495" s="6"/>
      <c r="CO1495" s="6"/>
      <c r="CP1495" s="6"/>
      <c r="CQ1495" s="6"/>
      <c r="CR1495" s="6"/>
      <c r="CS1495" s="6"/>
      <c r="CT1495" s="6"/>
      <c r="CU1495" s="6"/>
      <c r="CV1495" s="6"/>
      <c r="CW1495" s="6"/>
      <c r="CX1495" s="6"/>
      <c r="CY1495" s="6"/>
      <c r="CZ1495" s="6"/>
      <c r="DA1495" s="6"/>
      <c r="DB1495" s="6"/>
      <c r="DC1495" s="6"/>
      <c r="DD1495" s="6"/>
      <c r="DE1495" s="6"/>
      <c r="DF1495" s="6"/>
      <c r="DG1495" s="6"/>
      <c r="DH1495" s="6"/>
      <c r="DI1495" s="6"/>
      <c r="DJ1495" s="6"/>
      <c r="DK1495" s="6"/>
      <c r="DL1495" s="6"/>
      <c r="DM1495" s="6"/>
      <c r="DN1495" s="6"/>
      <c r="DO1495" s="6"/>
      <c r="DP1495" s="6"/>
      <c r="DQ1495" s="6"/>
      <c r="DR1495" s="6"/>
      <c r="DS1495" s="6"/>
      <c r="DT1495" s="6"/>
      <c r="DU1495" s="6"/>
      <c r="DV1495" s="6"/>
      <c r="DW1495" s="6"/>
      <c r="DX1495" s="6"/>
      <c r="DY1495" s="6"/>
      <c r="DZ1495" s="6"/>
      <c r="EA1495" s="6"/>
      <c r="EB1495" s="6"/>
      <c r="EC1495" s="6"/>
      <c r="ED1495" s="6"/>
      <c r="EE1495" s="6"/>
      <c r="EF1495" s="6"/>
      <c r="EG1495" s="6"/>
      <c r="EH1495" s="6"/>
      <c r="EI1495" s="6"/>
      <c r="EJ1495" s="6"/>
      <c r="EK1495" s="6"/>
      <c r="EL1495" s="6"/>
      <c r="EM1495" s="6"/>
      <c r="EN1495" s="6"/>
      <c r="EO1495" s="6"/>
      <c r="EP1495" s="6"/>
      <c r="EQ1495" s="6"/>
      <c r="ER1495" s="6"/>
      <c r="ES1495" s="6"/>
      <c r="ET1495" s="6"/>
      <c r="EU1495" s="6"/>
      <c r="EV1495" s="6"/>
      <c r="EW1495" s="6"/>
      <c r="EX1495" s="6"/>
      <c r="EY1495" s="6"/>
      <c r="EZ1495" s="6"/>
      <c r="FA1495" s="6"/>
      <c r="FB1495" s="6"/>
      <c r="FC1495" s="6"/>
      <c r="FD1495" s="6"/>
      <c r="FE1495" s="6"/>
      <c r="FF1495" s="6"/>
      <c r="FG1495" s="6"/>
      <c r="FH1495" s="6"/>
      <c r="FI1495" s="6"/>
      <c r="FJ1495" s="6"/>
      <c r="FK1495" s="6"/>
      <c r="FL1495" s="6"/>
      <c r="FM1495" s="6"/>
      <c r="FN1495" s="6"/>
      <c r="FO1495" s="6"/>
      <c r="FP1495" s="6"/>
      <c r="FQ1495" s="6"/>
      <c r="FR1495" s="6"/>
      <c r="FS1495" s="6"/>
      <c r="FT1495" s="6"/>
      <c r="FU1495" s="6"/>
      <c r="FV1495" s="6"/>
      <c r="FW1495" s="6"/>
      <c r="FX1495" s="6"/>
      <c r="FY1495" s="6"/>
      <c r="FZ1495" s="6"/>
      <c r="GA1495" s="6"/>
      <c r="GB1495" s="6"/>
      <c r="GC1495" s="6"/>
      <c r="GD1495" s="6"/>
      <c r="GE1495" s="6"/>
      <c r="GF1495" s="6"/>
      <c r="GG1495" s="6"/>
      <c r="GH1495" s="6"/>
      <c r="GI1495" s="6"/>
      <c r="GJ1495" s="6"/>
      <c r="GK1495" s="6"/>
      <c r="GL1495" s="6"/>
      <c r="GM1495" s="6"/>
      <c r="GN1495" s="6"/>
      <c r="GO1495" s="6"/>
      <c r="GP1495" s="6"/>
      <c r="GQ1495" s="6"/>
      <c r="GR1495" s="6"/>
      <c r="GS1495" s="6"/>
      <c r="GT1495" s="6"/>
      <c r="GU1495" s="6"/>
      <c r="GV1495" s="6"/>
      <c r="GW1495" s="6"/>
      <c r="GX1495" s="6"/>
      <c r="GY1495" s="6"/>
      <c r="GZ1495" s="6"/>
    </row>
    <row r="1496" spans="1:208" x14ac:dyDescent="0.15">
      <c r="A1496" s="153"/>
      <c r="B1496" s="23"/>
      <c r="C1496" s="18"/>
      <c r="D1496" s="17"/>
      <c r="E1496" s="18"/>
      <c r="F1496" s="18"/>
      <c r="G1496" s="18"/>
      <c r="H1496" s="18"/>
      <c r="I1496" s="17"/>
      <c r="J1496" s="5"/>
      <c r="K1496" s="2"/>
      <c r="L1496" s="27"/>
      <c r="M1496" s="14"/>
      <c r="N1496" s="14"/>
      <c r="O1496" s="27"/>
      <c r="P1496" s="18"/>
      <c r="Q1496" s="3"/>
      <c r="R1496" s="4"/>
      <c r="S1496" s="5"/>
      <c r="T1496" s="8"/>
      <c r="U1496" s="7"/>
      <c r="V1496" s="7"/>
      <c r="W1496" s="7"/>
      <c r="X1496" s="8"/>
      <c r="Y1496" s="6"/>
      <c r="Z1496" s="7"/>
      <c r="AA1496" s="8"/>
      <c r="AB1496" s="8"/>
      <c r="AC1496" s="8"/>
      <c r="AD1496" s="7"/>
      <c r="AE1496" s="9"/>
      <c r="AF1496" s="7"/>
      <c r="AG1496" s="7"/>
      <c r="AH1496" s="6"/>
      <c r="AI1496" s="6"/>
      <c r="AJ1496" s="6"/>
      <c r="AK1496" s="6"/>
      <c r="AL1496" s="6"/>
      <c r="AM1496" s="6"/>
      <c r="AN1496" s="6"/>
      <c r="AO1496" s="6"/>
      <c r="AP1496" s="6"/>
      <c r="AQ1496" s="6"/>
      <c r="AR1496" s="6"/>
      <c r="AS1496" s="6"/>
      <c r="AT1496" s="6"/>
      <c r="AU1496" s="6"/>
      <c r="AV1496" s="6"/>
      <c r="AW1496" s="6"/>
      <c r="AX1496" s="6"/>
      <c r="AY1496" s="6"/>
      <c r="AZ1496" s="6"/>
      <c r="BA1496" s="6"/>
      <c r="BB1496" s="6"/>
      <c r="BC1496" s="6"/>
      <c r="BD1496" s="6"/>
      <c r="BE1496" s="6"/>
      <c r="BF1496" s="6"/>
      <c r="BG1496" s="6"/>
      <c r="BH1496" s="6"/>
      <c r="BI1496" s="6"/>
      <c r="BJ1496" s="6"/>
      <c r="BK1496" s="6"/>
      <c r="BL1496" s="6"/>
      <c r="BM1496" s="6"/>
      <c r="BN1496" s="6"/>
      <c r="BO1496" s="6"/>
      <c r="BP1496" s="6"/>
      <c r="BQ1496" s="6"/>
      <c r="BR1496" s="6"/>
      <c r="BS1496" s="6"/>
      <c r="BT1496" s="6"/>
      <c r="BU1496" s="6"/>
      <c r="BV1496" s="6"/>
      <c r="BW1496" s="6"/>
      <c r="BX1496" s="6"/>
      <c r="BY1496" s="6"/>
      <c r="BZ1496" s="6"/>
      <c r="CA1496" s="6"/>
      <c r="CB1496" s="6"/>
      <c r="CC1496" s="6"/>
      <c r="CD1496" s="6"/>
      <c r="CE1496" s="6"/>
      <c r="CF1496" s="6"/>
      <c r="CG1496" s="6"/>
      <c r="CH1496" s="6"/>
      <c r="CI1496" s="6"/>
      <c r="CJ1496" s="6"/>
      <c r="CK1496" s="6"/>
      <c r="CL1496" s="6"/>
      <c r="CM1496" s="6"/>
      <c r="CN1496" s="6"/>
      <c r="CO1496" s="6"/>
      <c r="CP1496" s="6"/>
      <c r="CQ1496" s="6"/>
      <c r="CR1496" s="6"/>
      <c r="CS1496" s="6"/>
      <c r="CT1496" s="6"/>
      <c r="CU1496" s="6"/>
      <c r="CV1496" s="6"/>
      <c r="CW1496" s="6"/>
      <c r="CX1496" s="6"/>
      <c r="CY1496" s="6"/>
      <c r="CZ1496" s="6"/>
      <c r="DA1496" s="6"/>
      <c r="DB1496" s="6"/>
      <c r="DC1496" s="6"/>
      <c r="DD1496" s="6"/>
      <c r="DE1496" s="6"/>
      <c r="DF1496" s="6"/>
      <c r="DG1496" s="6"/>
      <c r="DH1496" s="6"/>
      <c r="DI1496" s="6"/>
      <c r="DJ1496" s="6"/>
      <c r="DK1496" s="6"/>
      <c r="DL1496" s="6"/>
      <c r="DM1496" s="6"/>
      <c r="DN1496" s="6"/>
      <c r="DO1496" s="6"/>
      <c r="DP1496" s="6"/>
      <c r="DQ1496" s="6"/>
      <c r="DR1496" s="6"/>
      <c r="DS1496" s="6"/>
      <c r="DT1496" s="6"/>
      <c r="DU1496" s="6"/>
      <c r="DV1496" s="6"/>
      <c r="DW1496" s="6"/>
      <c r="DX1496" s="6"/>
      <c r="DY1496" s="6"/>
      <c r="DZ1496" s="6"/>
      <c r="EA1496" s="6"/>
      <c r="EB1496" s="6"/>
      <c r="EC1496" s="6"/>
      <c r="ED1496" s="6"/>
      <c r="EE1496" s="6"/>
      <c r="EF1496" s="6"/>
      <c r="EG1496" s="6"/>
      <c r="EH1496" s="6"/>
      <c r="EI1496" s="6"/>
      <c r="EJ1496" s="6"/>
      <c r="EK1496" s="6"/>
      <c r="EL1496" s="6"/>
      <c r="EM1496" s="6"/>
      <c r="EN1496" s="6"/>
      <c r="EO1496" s="6"/>
      <c r="EP1496" s="6"/>
      <c r="EQ1496" s="6"/>
      <c r="ER1496" s="6"/>
      <c r="ES1496" s="6"/>
      <c r="ET1496" s="6"/>
      <c r="EU1496" s="6"/>
      <c r="EV1496" s="6"/>
      <c r="EW1496" s="6"/>
      <c r="EX1496" s="6"/>
      <c r="EY1496" s="6"/>
      <c r="EZ1496" s="6"/>
      <c r="FA1496" s="6"/>
      <c r="FB1496" s="6"/>
      <c r="FC1496" s="6"/>
      <c r="FD1496" s="6"/>
      <c r="FE1496" s="6"/>
      <c r="FF1496" s="6"/>
      <c r="FG1496" s="6"/>
      <c r="FH1496" s="6"/>
      <c r="FI1496" s="6"/>
      <c r="FJ1496" s="6"/>
      <c r="FK1496" s="6"/>
      <c r="FL1496" s="6"/>
      <c r="FM1496" s="6"/>
      <c r="FN1496" s="6"/>
      <c r="FO1496" s="6"/>
      <c r="FP1496" s="6"/>
      <c r="FQ1496" s="6"/>
      <c r="FR1496" s="6"/>
      <c r="FS1496" s="6"/>
      <c r="FT1496" s="6"/>
      <c r="FU1496" s="6"/>
      <c r="FV1496" s="6"/>
      <c r="FW1496" s="6"/>
      <c r="FX1496" s="6"/>
      <c r="FY1496" s="6"/>
      <c r="FZ1496" s="6"/>
      <c r="GA1496" s="6"/>
      <c r="GB1496" s="6"/>
      <c r="GC1496" s="6"/>
      <c r="GD1496" s="6"/>
      <c r="GE1496" s="6"/>
      <c r="GF1496" s="6"/>
      <c r="GG1496" s="6"/>
      <c r="GH1496" s="6"/>
      <c r="GI1496" s="6"/>
      <c r="GJ1496" s="6"/>
      <c r="GK1496" s="6"/>
      <c r="GL1496" s="6"/>
      <c r="GM1496" s="6"/>
      <c r="GN1496" s="6"/>
      <c r="GO1496" s="6"/>
      <c r="GP1496" s="6"/>
      <c r="GQ1496" s="6"/>
      <c r="GR1496" s="6"/>
      <c r="GS1496" s="6"/>
      <c r="GT1496" s="6"/>
      <c r="GU1496" s="6"/>
      <c r="GV1496" s="6"/>
      <c r="GW1496" s="6"/>
      <c r="GX1496" s="6"/>
      <c r="GY1496" s="6"/>
      <c r="GZ1496" s="6"/>
    </row>
    <row r="1497" spans="1:208" x14ac:dyDescent="0.15">
      <c r="A1497" s="153"/>
      <c r="B1497" s="23"/>
      <c r="C1497" s="18"/>
      <c r="D1497" s="17"/>
      <c r="E1497" s="18"/>
      <c r="F1497" s="18"/>
      <c r="G1497" s="18"/>
      <c r="H1497" s="18"/>
      <c r="I1497" s="17"/>
      <c r="J1497" s="5"/>
      <c r="K1497" s="2"/>
      <c r="L1497" s="27"/>
      <c r="M1497" s="14"/>
      <c r="N1497" s="14"/>
      <c r="O1497" s="27"/>
      <c r="P1497" s="18"/>
      <c r="Q1497" s="3"/>
      <c r="R1497" s="4"/>
      <c r="S1497" s="5"/>
      <c r="T1497" s="8"/>
      <c r="U1497" s="7"/>
      <c r="V1497" s="7"/>
      <c r="W1497" s="7"/>
      <c r="X1497" s="8"/>
      <c r="Y1497" s="6"/>
      <c r="Z1497" s="7"/>
      <c r="AA1497" s="8"/>
      <c r="AB1497" s="8"/>
      <c r="AC1497" s="8"/>
      <c r="AD1497" s="7"/>
      <c r="AE1497" s="9"/>
      <c r="AF1497" s="7"/>
      <c r="AG1497" s="7"/>
      <c r="AH1497" s="6"/>
      <c r="AI1497" s="6"/>
      <c r="AJ1497" s="6"/>
      <c r="AK1497" s="6"/>
      <c r="AL1497" s="6"/>
      <c r="AM1497" s="6"/>
      <c r="AN1497" s="6"/>
      <c r="AO1497" s="6"/>
      <c r="AP1497" s="6"/>
      <c r="AQ1497" s="6"/>
      <c r="AR1497" s="6"/>
      <c r="AS1497" s="6"/>
      <c r="AT1497" s="6"/>
      <c r="AU1497" s="6"/>
      <c r="AV1497" s="6"/>
      <c r="AW1497" s="6"/>
      <c r="AX1497" s="6"/>
      <c r="AY1497" s="6"/>
      <c r="AZ1497" s="6"/>
      <c r="BA1497" s="6"/>
      <c r="BB1497" s="6"/>
      <c r="BC1497" s="6"/>
      <c r="BD1497" s="6"/>
      <c r="BE1497" s="6"/>
      <c r="BF1497" s="6"/>
      <c r="BG1497" s="6"/>
      <c r="BH1497" s="6"/>
      <c r="BI1497" s="6"/>
      <c r="BJ1497" s="6"/>
      <c r="BK1497" s="6"/>
      <c r="BL1497" s="6"/>
      <c r="BM1497" s="6"/>
      <c r="BN1497" s="6"/>
      <c r="BO1497" s="6"/>
      <c r="BP1497" s="6"/>
      <c r="BQ1497" s="6"/>
      <c r="BR1497" s="6"/>
      <c r="BS1497" s="6"/>
      <c r="BT1497" s="6"/>
      <c r="BU1497" s="6"/>
      <c r="BV1497" s="6"/>
      <c r="BW1497" s="6"/>
      <c r="BX1497" s="6"/>
      <c r="BY1497" s="6"/>
      <c r="BZ1497" s="6"/>
      <c r="CA1497" s="6"/>
      <c r="CB1497" s="6"/>
      <c r="CC1497" s="6"/>
      <c r="CD1497" s="6"/>
      <c r="CE1497" s="6"/>
      <c r="CF1497" s="6"/>
      <c r="CG1497" s="6"/>
      <c r="CH1497" s="6"/>
      <c r="CI1497" s="6"/>
      <c r="CJ1497" s="6"/>
      <c r="CK1497" s="6"/>
      <c r="CL1497" s="6"/>
      <c r="CM1497" s="6"/>
      <c r="CN1497" s="6"/>
      <c r="CO1497" s="6"/>
      <c r="CP1497" s="6"/>
      <c r="CQ1497" s="6"/>
      <c r="CR1497" s="6"/>
      <c r="CS1497" s="6"/>
      <c r="CT1497" s="6"/>
      <c r="CU1497" s="6"/>
      <c r="CV1497" s="6"/>
      <c r="CW1497" s="6"/>
      <c r="CX1497" s="6"/>
      <c r="CY1497" s="6"/>
      <c r="CZ1497" s="6"/>
      <c r="DA1497" s="6"/>
      <c r="DB1497" s="6"/>
      <c r="DC1497" s="6"/>
      <c r="DD1497" s="6"/>
      <c r="DE1497" s="6"/>
      <c r="DF1497" s="6"/>
      <c r="DG1497" s="6"/>
      <c r="DH1497" s="6"/>
      <c r="DI1497" s="6"/>
      <c r="DJ1497" s="6"/>
      <c r="DK1497" s="6"/>
      <c r="DL1497" s="6"/>
      <c r="DM1497" s="6"/>
      <c r="DN1497" s="6"/>
      <c r="DO1497" s="6"/>
      <c r="DP1497" s="6"/>
      <c r="DQ1497" s="6"/>
      <c r="DR1497" s="6"/>
      <c r="DS1497" s="6"/>
      <c r="DT1497" s="6"/>
      <c r="DU1497" s="6"/>
      <c r="DV1497" s="6"/>
      <c r="DW1497" s="6"/>
      <c r="DX1497" s="6"/>
      <c r="DY1497" s="6"/>
      <c r="DZ1497" s="6"/>
      <c r="EA1497" s="6"/>
      <c r="EB1497" s="6"/>
      <c r="EC1497" s="6"/>
      <c r="ED1497" s="6"/>
      <c r="EE1497" s="6"/>
      <c r="EF1497" s="6"/>
      <c r="EG1497" s="6"/>
      <c r="EH1497" s="6"/>
      <c r="EI1497" s="6"/>
      <c r="EJ1497" s="6"/>
      <c r="EK1497" s="6"/>
      <c r="EL1497" s="6"/>
      <c r="EM1497" s="6"/>
      <c r="EN1497" s="6"/>
      <c r="EO1497" s="6"/>
      <c r="EP1497" s="6"/>
      <c r="EQ1497" s="6"/>
      <c r="ER1497" s="6"/>
      <c r="ES1497" s="6"/>
      <c r="ET1497" s="6"/>
      <c r="EU1497" s="6"/>
      <c r="EV1497" s="6"/>
      <c r="EW1497" s="6"/>
      <c r="EX1497" s="6"/>
      <c r="EY1497" s="6"/>
      <c r="EZ1497" s="6"/>
      <c r="FA1497" s="6"/>
      <c r="FB1497" s="6"/>
      <c r="FC1497" s="6"/>
      <c r="FD1497" s="6"/>
      <c r="FE1497" s="6"/>
      <c r="FF1497" s="6"/>
      <c r="FG1497" s="6"/>
      <c r="FH1497" s="6"/>
      <c r="FI1497" s="6"/>
      <c r="FJ1497" s="6"/>
      <c r="FK1497" s="6"/>
      <c r="FL1497" s="6"/>
      <c r="FM1497" s="6"/>
      <c r="FN1497" s="6"/>
      <c r="FO1497" s="6"/>
      <c r="FP1497" s="6"/>
      <c r="FQ1497" s="6"/>
      <c r="FR1497" s="6"/>
      <c r="FS1497" s="6"/>
      <c r="FT1497" s="6"/>
      <c r="FU1497" s="6"/>
      <c r="FV1497" s="6"/>
      <c r="FW1497" s="6"/>
      <c r="FX1497" s="6"/>
      <c r="FY1497" s="6"/>
      <c r="FZ1497" s="6"/>
      <c r="GA1497" s="6"/>
      <c r="GB1497" s="6"/>
      <c r="GC1497" s="6"/>
      <c r="GD1497" s="6"/>
      <c r="GE1497" s="6"/>
      <c r="GF1497" s="6"/>
      <c r="GG1497" s="6"/>
      <c r="GH1497" s="6"/>
      <c r="GI1497" s="6"/>
      <c r="GJ1497" s="6"/>
      <c r="GK1497" s="6"/>
      <c r="GL1497" s="6"/>
      <c r="GM1497" s="6"/>
      <c r="GN1497" s="6"/>
      <c r="GO1497" s="6"/>
      <c r="GP1497" s="6"/>
      <c r="GQ1497" s="6"/>
      <c r="GR1497" s="6"/>
      <c r="GS1497" s="6"/>
      <c r="GT1497" s="6"/>
      <c r="GU1497" s="6"/>
      <c r="GV1497" s="6"/>
      <c r="GW1497" s="6"/>
      <c r="GX1497" s="6"/>
      <c r="GY1497" s="6"/>
      <c r="GZ1497" s="6"/>
    </row>
    <row r="1498" spans="1:208" x14ac:dyDescent="0.15">
      <c r="A1498" s="153"/>
      <c r="B1498" s="23"/>
      <c r="C1498" s="18"/>
      <c r="D1498" s="17"/>
      <c r="E1498" s="18"/>
      <c r="F1498" s="18"/>
      <c r="G1498" s="18"/>
      <c r="H1498" s="18"/>
      <c r="I1498" s="17"/>
      <c r="J1498" s="5"/>
      <c r="K1498" s="2"/>
      <c r="L1498" s="27"/>
      <c r="M1498" s="14"/>
      <c r="N1498" s="14"/>
      <c r="O1498" s="27"/>
      <c r="P1498" s="18"/>
      <c r="Q1498" s="3"/>
      <c r="R1498" s="4"/>
      <c r="S1498" s="5"/>
      <c r="T1498" s="8"/>
      <c r="U1498" s="7"/>
      <c r="V1498" s="7"/>
      <c r="W1498" s="7"/>
      <c r="X1498" s="8"/>
      <c r="Y1498" s="6"/>
      <c r="Z1498" s="7"/>
      <c r="AA1498" s="8"/>
      <c r="AB1498" s="8"/>
      <c r="AC1498" s="8"/>
      <c r="AD1498" s="7"/>
      <c r="AE1498" s="9"/>
      <c r="AF1498" s="7"/>
      <c r="AG1498" s="7"/>
      <c r="AH1498" s="6"/>
      <c r="AI1498" s="6"/>
      <c r="AJ1498" s="6"/>
      <c r="AK1498" s="6"/>
      <c r="AL1498" s="6"/>
      <c r="AM1498" s="6"/>
      <c r="AN1498" s="6"/>
      <c r="AO1498" s="6"/>
      <c r="AP1498" s="6"/>
      <c r="AQ1498" s="6"/>
      <c r="AR1498" s="6"/>
      <c r="AS1498" s="6"/>
      <c r="AT1498" s="6"/>
      <c r="AU1498" s="6"/>
      <c r="AV1498" s="6"/>
      <c r="AW1498" s="6"/>
      <c r="AX1498" s="6"/>
      <c r="AY1498" s="6"/>
      <c r="AZ1498" s="6"/>
      <c r="BA1498" s="6"/>
      <c r="BB1498" s="6"/>
      <c r="BC1498" s="6"/>
      <c r="BD1498" s="6"/>
      <c r="BE1498" s="6"/>
      <c r="BF1498" s="6"/>
      <c r="BG1498" s="6"/>
      <c r="BH1498" s="6"/>
      <c r="BI1498" s="6"/>
      <c r="BJ1498" s="6"/>
      <c r="BK1498" s="6"/>
      <c r="BL1498" s="6"/>
      <c r="BM1498" s="6"/>
      <c r="BN1498" s="6"/>
      <c r="BO1498" s="6"/>
      <c r="BP1498" s="6"/>
      <c r="BQ1498" s="6"/>
      <c r="BR1498" s="6"/>
      <c r="BS1498" s="6"/>
      <c r="BT1498" s="6"/>
      <c r="BU1498" s="6"/>
      <c r="BV1498" s="6"/>
      <c r="BW1498" s="6"/>
      <c r="BX1498" s="6"/>
      <c r="BY1498" s="6"/>
      <c r="BZ1498" s="6"/>
      <c r="CA1498" s="6"/>
      <c r="CB1498" s="6"/>
      <c r="CC1498" s="6"/>
      <c r="CD1498" s="6"/>
      <c r="CE1498" s="6"/>
      <c r="CF1498" s="6"/>
      <c r="CG1498" s="6"/>
      <c r="CH1498" s="6"/>
      <c r="CI1498" s="6"/>
      <c r="CJ1498" s="6"/>
      <c r="CK1498" s="6"/>
      <c r="CL1498" s="6"/>
      <c r="CM1498" s="6"/>
      <c r="CN1498" s="6"/>
      <c r="CO1498" s="6"/>
      <c r="CP1498" s="6"/>
      <c r="CQ1498" s="6"/>
      <c r="CR1498" s="6"/>
      <c r="CS1498" s="6"/>
      <c r="CT1498" s="6"/>
      <c r="CU1498" s="6"/>
      <c r="CV1498" s="6"/>
      <c r="CW1498" s="6"/>
      <c r="CX1498" s="6"/>
      <c r="CY1498" s="6"/>
      <c r="CZ1498" s="6"/>
      <c r="DA1498" s="6"/>
      <c r="DB1498" s="6"/>
      <c r="DC1498" s="6"/>
      <c r="DD1498" s="6"/>
      <c r="DE1498" s="6"/>
      <c r="DF1498" s="6"/>
      <c r="DG1498" s="6"/>
      <c r="DH1498" s="6"/>
      <c r="DI1498" s="6"/>
      <c r="DJ1498" s="6"/>
      <c r="DK1498" s="6"/>
      <c r="DL1498" s="6"/>
      <c r="DM1498" s="6"/>
      <c r="DN1498" s="6"/>
      <c r="DO1498" s="6"/>
      <c r="DP1498" s="6"/>
      <c r="DQ1498" s="6"/>
      <c r="DR1498" s="6"/>
      <c r="DS1498" s="6"/>
      <c r="DT1498" s="6"/>
      <c r="DU1498" s="6"/>
      <c r="DV1498" s="6"/>
      <c r="DW1498" s="6"/>
      <c r="DX1498" s="6"/>
      <c r="DY1498" s="6"/>
      <c r="DZ1498" s="6"/>
      <c r="EA1498" s="6"/>
      <c r="EB1498" s="6"/>
      <c r="EC1498" s="6"/>
      <c r="ED1498" s="6"/>
      <c r="EE1498" s="6"/>
      <c r="EF1498" s="6"/>
      <c r="EG1498" s="6"/>
      <c r="EH1498" s="6"/>
      <c r="EI1498" s="6"/>
      <c r="EJ1498" s="6"/>
      <c r="EK1498" s="6"/>
      <c r="EL1498" s="6"/>
      <c r="EM1498" s="6"/>
      <c r="EN1498" s="6"/>
      <c r="EO1498" s="6"/>
      <c r="EP1498" s="6"/>
      <c r="EQ1498" s="6"/>
      <c r="ER1498" s="6"/>
      <c r="ES1498" s="6"/>
      <c r="ET1498" s="6"/>
      <c r="EU1498" s="6"/>
      <c r="EV1498" s="6"/>
      <c r="EW1498" s="6"/>
      <c r="EX1498" s="6"/>
      <c r="EY1498" s="6"/>
      <c r="EZ1498" s="6"/>
      <c r="FA1498" s="6"/>
      <c r="FB1498" s="6"/>
      <c r="FC1498" s="6"/>
      <c r="FD1498" s="6"/>
      <c r="FE1498" s="6"/>
      <c r="FF1498" s="6"/>
      <c r="FG1498" s="6"/>
      <c r="FH1498" s="6"/>
      <c r="FI1498" s="6"/>
      <c r="FJ1498" s="6"/>
      <c r="FK1498" s="6"/>
      <c r="FL1498" s="6"/>
      <c r="FM1498" s="6"/>
      <c r="FN1498" s="6"/>
      <c r="FO1498" s="6"/>
      <c r="FP1498" s="6"/>
      <c r="FQ1498" s="6"/>
      <c r="FR1498" s="6"/>
      <c r="FS1498" s="6"/>
      <c r="FT1498" s="6"/>
      <c r="FU1498" s="6"/>
      <c r="FV1498" s="6"/>
      <c r="FW1498" s="6"/>
      <c r="FX1498" s="6"/>
      <c r="FY1498" s="6"/>
      <c r="FZ1498" s="6"/>
      <c r="GA1498" s="6"/>
      <c r="GB1498" s="6"/>
      <c r="GC1498" s="6"/>
      <c r="GD1498" s="6"/>
      <c r="GE1498" s="6"/>
      <c r="GF1498" s="6"/>
      <c r="GG1498" s="6"/>
      <c r="GH1498" s="6"/>
      <c r="GI1498" s="6"/>
      <c r="GJ1498" s="6"/>
      <c r="GK1498" s="6"/>
      <c r="GL1498" s="6"/>
      <c r="GM1498" s="6"/>
      <c r="GN1498" s="6"/>
      <c r="GO1498" s="6"/>
      <c r="GP1498" s="6"/>
      <c r="GQ1498" s="6"/>
      <c r="GR1498" s="6"/>
      <c r="GS1498" s="6"/>
      <c r="GT1498" s="6"/>
      <c r="GU1498" s="6"/>
      <c r="GV1498" s="6"/>
      <c r="GW1498" s="6"/>
      <c r="GX1498" s="6"/>
      <c r="GY1498" s="6"/>
      <c r="GZ1498" s="6"/>
    </row>
    <row r="1499" spans="1:208" x14ac:dyDescent="0.15">
      <c r="A1499" s="153"/>
      <c r="B1499" s="23"/>
      <c r="C1499" s="18"/>
      <c r="D1499" s="17"/>
      <c r="E1499" s="18"/>
      <c r="F1499" s="18"/>
      <c r="G1499" s="18"/>
      <c r="H1499" s="18"/>
      <c r="I1499" s="17"/>
      <c r="J1499" s="5"/>
      <c r="K1499" s="2"/>
      <c r="L1499" s="27"/>
      <c r="M1499" s="14"/>
      <c r="N1499" s="14"/>
      <c r="O1499" s="27"/>
      <c r="P1499" s="18"/>
      <c r="Q1499" s="3"/>
      <c r="R1499" s="4"/>
      <c r="S1499" s="5"/>
      <c r="T1499" s="8"/>
      <c r="U1499" s="7"/>
      <c r="V1499" s="7"/>
      <c r="W1499" s="7"/>
      <c r="X1499" s="8"/>
      <c r="Y1499" s="6"/>
      <c r="Z1499" s="7"/>
      <c r="AA1499" s="8"/>
      <c r="AB1499" s="8"/>
      <c r="AC1499" s="8"/>
      <c r="AD1499" s="7"/>
      <c r="AE1499" s="9"/>
      <c r="AF1499" s="7"/>
      <c r="AG1499" s="7"/>
      <c r="AH1499" s="6"/>
      <c r="AI1499" s="6"/>
      <c r="AJ1499" s="6"/>
      <c r="AK1499" s="6"/>
      <c r="AL1499" s="6"/>
      <c r="AM1499" s="6"/>
      <c r="AN1499" s="6"/>
      <c r="AO1499" s="6"/>
      <c r="AP1499" s="6"/>
      <c r="AQ1499" s="6"/>
      <c r="AR1499" s="6"/>
      <c r="AS1499" s="6"/>
      <c r="AT1499" s="6"/>
      <c r="AU1499" s="6"/>
      <c r="AV1499" s="6"/>
      <c r="AW1499" s="6"/>
      <c r="AX1499" s="6"/>
      <c r="AY1499" s="6"/>
      <c r="AZ1499" s="6"/>
      <c r="BA1499" s="6"/>
      <c r="BB1499" s="6"/>
      <c r="BC1499" s="6"/>
      <c r="BD1499" s="6"/>
      <c r="BE1499" s="6"/>
      <c r="BF1499" s="6"/>
      <c r="BG1499" s="6"/>
      <c r="BH1499" s="6"/>
      <c r="BI1499" s="6"/>
      <c r="BJ1499" s="6"/>
      <c r="BK1499" s="6"/>
      <c r="BL1499" s="6"/>
      <c r="BM1499" s="6"/>
      <c r="BN1499" s="6"/>
      <c r="BO1499" s="6"/>
      <c r="BP1499" s="6"/>
      <c r="BQ1499" s="6"/>
      <c r="BR1499" s="6"/>
      <c r="BS1499" s="6"/>
      <c r="BT1499" s="6"/>
      <c r="BU1499" s="6"/>
      <c r="BV1499" s="6"/>
      <c r="BW1499" s="6"/>
      <c r="BX1499" s="6"/>
      <c r="BY1499" s="6"/>
      <c r="BZ1499" s="6"/>
      <c r="CA1499" s="6"/>
      <c r="CB1499" s="6"/>
      <c r="CC1499" s="6"/>
      <c r="CD1499" s="6"/>
      <c r="CE1499" s="6"/>
      <c r="CF1499" s="6"/>
      <c r="CG1499" s="6"/>
      <c r="CH1499" s="6"/>
      <c r="CI1499" s="6"/>
      <c r="CJ1499" s="6"/>
      <c r="CK1499" s="6"/>
      <c r="CL1499" s="6"/>
      <c r="CM1499" s="6"/>
      <c r="CN1499" s="6"/>
      <c r="CO1499" s="6"/>
      <c r="CP1499" s="6"/>
      <c r="CQ1499" s="6"/>
      <c r="CR1499" s="6"/>
      <c r="CS1499" s="6"/>
      <c r="CT1499" s="6"/>
      <c r="CU1499" s="6"/>
      <c r="CV1499" s="6"/>
      <c r="CW1499" s="6"/>
      <c r="CX1499" s="6"/>
      <c r="CY1499" s="6"/>
      <c r="CZ1499" s="6"/>
      <c r="DA1499" s="6"/>
      <c r="DB1499" s="6"/>
      <c r="DC1499" s="6"/>
      <c r="DD1499" s="6"/>
      <c r="DE1499" s="6"/>
      <c r="DF1499" s="6"/>
      <c r="DG1499" s="6"/>
      <c r="DH1499" s="6"/>
      <c r="DI1499" s="6"/>
      <c r="DJ1499" s="6"/>
      <c r="DK1499" s="6"/>
      <c r="DL1499" s="6"/>
      <c r="DM1499" s="6"/>
      <c r="DN1499" s="6"/>
      <c r="DO1499" s="6"/>
      <c r="DP1499" s="6"/>
      <c r="DQ1499" s="6"/>
      <c r="DR1499" s="6"/>
      <c r="DS1499" s="6"/>
      <c r="DT1499" s="6"/>
      <c r="DU1499" s="6"/>
      <c r="DV1499" s="6"/>
      <c r="DW1499" s="6"/>
      <c r="DX1499" s="6"/>
      <c r="DY1499" s="6"/>
      <c r="DZ1499" s="6"/>
      <c r="EA1499" s="6"/>
      <c r="EB1499" s="6"/>
      <c r="EC1499" s="6"/>
      <c r="ED1499" s="6"/>
      <c r="EE1499" s="6"/>
      <c r="EF1499" s="6"/>
      <c r="EG1499" s="6"/>
      <c r="EH1499" s="6"/>
      <c r="EI1499" s="6"/>
      <c r="EJ1499" s="6"/>
      <c r="EK1499" s="6"/>
      <c r="EL1499" s="6"/>
      <c r="EM1499" s="6"/>
      <c r="EN1499" s="6"/>
      <c r="EO1499" s="6"/>
      <c r="EP1499" s="6"/>
      <c r="EQ1499" s="6"/>
      <c r="ER1499" s="6"/>
      <c r="ES1499" s="6"/>
      <c r="ET1499" s="6"/>
      <c r="EU1499" s="6"/>
      <c r="EV1499" s="6"/>
      <c r="EW1499" s="6"/>
      <c r="EX1499" s="6"/>
      <c r="EY1499" s="6"/>
      <c r="EZ1499" s="6"/>
      <c r="FA1499" s="6"/>
      <c r="FB1499" s="6"/>
      <c r="FC1499" s="6"/>
      <c r="FD1499" s="6"/>
      <c r="FE1499" s="6"/>
      <c r="FF1499" s="6"/>
      <c r="FG1499" s="6"/>
      <c r="FH1499" s="6"/>
      <c r="FI1499" s="6"/>
      <c r="FJ1499" s="6"/>
      <c r="FK1499" s="6"/>
      <c r="FL1499" s="6"/>
      <c r="FM1499" s="6"/>
      <c r="FN1499" s="6"/>
      <c r="FO1499" s="6"/>
      <c r="FP1499" s="6"/>
      <c r="FQ1499" s="6"/>
      <c r="FR1499" s="6"/>
      <c r="FS1499" s="6"/>
      <c r="FT1499" s="6"/>
      <c r="FU1499" s="6"/>
      <c r="FV1499" s="6"/>
      <c r="FW1499" s="6"/>
      <c r="FX1499" s="6"/>
      <c r="FY1499" s="6"/>
      <c r="FZ1499" s="6"/>
      <c r="GA1499" s="6"/>
      <c r="GB1499" s="6"/>
      <c r="GC1499" s="6"/>
      <c r="GD1499" s="6"/>
      <c r="GE1499" s="6"/>
      <c r="GF1499" s="6"/>
      <c r="GG1499" s="6"/>
      <c r="GH1499" s="6"/>
      <c r="GI1499" s="6"/>
      <c r="GJ1499" s="6"/>
      <c r="GK1499" s="6"/>
      <c r="GL1499" s="6"/>
      <c r="GM1499" s="6"/>
      <c r="GN1499" s="6"/>
      <c r="GO1499" s="6"/>
      <c r="GP1499" s="6"/>
      <c r="GQ1499" s="6"/>
      <c r="GR1499" s="6"/>
      <c r="GS1499" s="6"/>
      <c r="GT1499" s="6"/>
      <c r="GU1499" s="6"/>
      <c r="GV1499" s="6"/>
      <c r="GW1499" s="6"/>
      <c r="GX1499" s="6"/>
      <c r="GY1499" s="6"/>
      <c r="GZ1499" s="6"/>
    </row>
    <row r="1500" spans="1:208" x14ac:dyDescent="0.15">
      <c r="A1500" s="153"/>
      <c r="B1500" s="23"/>
      <c r="C1500" s="18"/>
      <c r="D1500" s="17"/>
      <c r="E1500" s="18"/>
      <c r="F1500" s="18"/>
      <c r="G1500" s="18"/>
      <c r="H1500" s="18"/>
      <c r="I1500" s="17"/>
      <c r="J1500" s="5"/>
      <c r="K1500" s="2"/>
      <c r="L1500" s="27"/>
      <c r="M1500" s="14"/>
      <c r="N1500" s="14"/>
      <c r="O1500" s="27"/>
      <c r="P1500" s="18"/>
      <c r="Q1500" s="3"/>
      <c r="R1500" s="4"/>
      <c r="S1500" s="5"/>
      <c r="T1500" s="8"/>
      <c r="U1500" s="7"/>
      <c r="V1500" s="7"/>
      <c r="W1500" s="7"/>
      <c r="X1500" s="8"/>
      <c r="Y1500" s="6"/>
      <c r="Z1500" s="7"/>
      <c r="AA1500" s="8"/>
      <c r="AB1500" s="8"/>
      <c r="AC1500" s="8"/>
      <c r="AD1500" s="7"/>
      <c r="AE1500" s="9"/>
      <c r="AF1500" s="7"/>
      <c r="AG1500" s="7"/>
      <c r="AH1500" s="6"/>
      <c r="AI1500" s="6"/>
      <c r="AJ1500" s="6"/>
      <c r="AK1500" s="6"/>
      <c r="AL1500" s="6"/>
      <c r="AM1500" s="6"/>
      <c r="AN1500" s="6"/>
      <c r="AO1500" s="6"/>
      <c r="AP1500" s="6"/>
      <c r="AQ1500" s="6"/>
      <c r="AR1500" s="6"/>
      <c r="AS1500" s="6"/>
      <c r="AT1500" s="6"/>
      <c r="AU1500" s="6"/>
      <c r="AV1500" s="6"/>
      <c r="AW1500" s="6"/>
      <c r="AX1500" s="6"/>
      <c r="AY1500" s="6"/>
      <c r="AZ1500" s="6"/>
      <c r="BA1500" s="6"/>
      <c r="BB1500" s="6"/>
      <c r="BC1500" s="6"/>
      <c r="BD1500" s="6"/>
      <c r="BE1500" s="6"/>
      <c r="BF1500" s="6"/>
      <c r="BG1500" s="6"/>
      <c r="BH1500" s="6"/>
      <c r="BI1500" s="6"/>
      <c r="BJ1500" s="6"/>
      <c r="BK1500" s="6"/>
      <c r="BL1500" s="6"/>
      <c r="BM1500" s="6"/>
      <c r="BN1500" s="6"/>
      <c r="BO1500" s="6"/>
      <c r="BP1500" s="6"/>
      <c r="BQ1500" s="6"/>
      <c r="BR1500" s="6"/>
      <c r="BS1500" s="6"/>
      <c r="BT1500" s="6"/>
      <c r="BU1500" s="6"/>
      <c r="BV1500" s="6"/>
      <c r="BW1500" s="6"/>
      <c r="BX1500" s="6"/>
      <c r="BY1500" s="6"/>
      <c r="BZ1500" s="6"/>
      <c r="CA1500" s="6"/>
      <c r="CB1500" s="6"/>
      <c r="CC1500" s="6"/>
      <c r="CD1500" s="6"/>
      <c r="CE1500" s="6"/>
      <c r="CF1500" s="6"/>
      <c r="CG1500" s="6"/>
      <c r="CH1500" s="6"/>
      <c r="CI1500" s="6"/>
      <c r="CJ1500" s="6"/>
      <c r="CK1500" s="6"/>
      <c r="CL1500" s="6"/>
      <c r="CM1500" s="6"/>
      <c r="CN1500" s="6"/>
      <c r="CO1500" s="6"/>
      <c r="CP1500" s="6"/>
      <c r="CQ1500" s="6"/>
      <c r="CR1500" s="6"/>
      <c r="CS1500" s="6"/>
      <c r="CT1500" s="6"/>
      <c r="CU1500" s="6"/>
      <c r="CV1500" s="6"/>
      <c r="CW1500" s="6"/>
      <c r="CX1500" s="6"/>
      <c r="CY1500" s="6"/>
      <c r="CZ1500" s="6"/>
      <c r="DA1500" s="6"/>
      <c r="DB1500" s="6"/>
      <c r="DC1500" s="6"/>
      <c r="DD1500" s="6"/>
      <c r="DE1500" s="6"/>
      <c r="DF1500" s="6"/>
      <c r="DG1500" s="6"/>
      <c r="DH1500" s="6"/>
      <c r="DI1500" s="6"/>
      <c r="DJ1500" s="6"/>
      <c r="DK1500" s="6"/>
      <c r="DL1500" s="6"/>
      <c r="DM1500" s="6"/>
      <c r="DN1500" s="6"/>
      <c r="DO1500" s="6"/>
      <c r="DP1500" s="6"/>
      <c r="DQ1500" s="6"/>
      <c r="DR1500" s="6"/>
      <c r="DS1500" s="6"/>
      <c r="DT1500" s="6"/>
      <c r="DU1500" s="6"/>
      <c r="DV1500" s="6"/>
      <c r="DW1500" s="6"/>
      <c r="DX1500" s="6"/>
      <c r="DY1500" s="6"/>
      <c r="DZ1500" s="6"/>
      <c r="EA1500" s="6"/>
      <c r="EB1500" s="6"/>
      <c r="EC1500" s="6"/>
      <c r="ED1500" s="6"/>
      <c r="EE1500" s="6"/>
      <c r="EF1500" s="6"/>
      <c r="EG1500" s="6"/>
      <c r="EH1500" s="6"/>
      <c r="EI1500" s="6"/>
      <c r="EJ1500" s="6"/>
      <c r="EK1500" s="6"/>
      <c r="EL1500" s="6"/>
      <c r="EM1500" s="6"/>
      <c r="EN1500" s="6"/>
      <c r="EO1500" s="6"/>
      <c r="EP1500" s="6"/>
      <c r="EQ1500" s="6"/>
      <c r="ER1500" s="6"/>
      <c r="ES1500" s="6"/>
      <c r="ET1500" s="6"/>
      <c r="EU1500" s="6"/>
      <c r="EV1500" s="6"/>
      <c r="EW1500" s="6"/>
      <c r="EX1500" s="6"/>
      <c r="EY1500" s="6"/>
      <c r="EZ1500" s="6"/>
      <c r="FA1500" s="6"/>
      <c r="FB1500" s="6"/>
      <c r="FC1500" s="6"/>
      <c r="FD1500" s="6"/>
      <c r="FE1500" s="6"/>
      <c r="FF1500" s="6"/>
      <c r="FG1500" s="6"/>
      <c r="FH1500" s="6"/>
      <c r="FI1500" s="6"/>
      <c r="FJ1500" s="6"/>
      <c r="FK1500" s="6"/>
      <c r="FL1500" s="6"/>
      <c r="FM1500" s="6"/>
      <c r="FN1500" s="6"/>
      <c r="FO1500" s="6"/>
      <c r="FP1500" s="6"/>
      <c r="FQ1500" s="6"/>
      <c r="FR1500" s="6"/>
      <c r="FS1500" s="6"/>
      <c r="FT1500" s="6"/>
      <c r="FU1500" s="6"/>
      <c r="FV1500" s="6"/>
      <c r="FW1500" s="6"/>
      <c r="FX1500" s="6"/>
      <c r="FY1500" s="6"/>
      <c r="FZ1500" s="6"/>
      <c r="GA1500" s="6"/>
      <c r="GB1500" s="6"/>
      <c r="GC1500" s="6"/>
      <c r="GD1500" s="6"/>
      <c r="GE1500" s="6"/>
      <c r="GF1500" s="6"/>
      <c r="GG1500" s="6"/>
      <c r="GH1500" s="6"/>
      <c r="GI1500" s="6"/>
      <c r="GJ1500" s="6"/>
      <c r="GK1500" s="6"/>
      <c r="GL1500" s="6"/>
      <c r="GM1500" s="6"/>
      <c r="GN1500" s="6"/>
      <c r="GO1500" s="6"/>
      <c r="GP1500" s="6"/>
      <c r="GQ1500" s="6"/>
      <c r="GR1500" s="6"/>
      <c r="GS1500" s="6"/>
      <c r="GT1500" s="6"/>
      <c r="GU1500" s="6"/>
      <c r="GV1500" s="6"/>
      <c r="GW1500" s="6"/>
      <c r="GX1500" s="6"/>
      <c r="GY1500" s="6"/>
      <c r="GZ1500" s="6"/>
    </row>
    <row r="1501" spans="1:208" x14ac:dyDescent="0.15">
      <c r="A1501" s="153"/>
      <c r="B1501" s="23"/>
      <c r="C1501" s="18"/>
      <c r="D1501" s="17"/>
      <c r="E1501" s="18"/>
      <c r="F1501" s="18"/>
      <c r="G1501" s="18"/>
      <c r="H1501" s="18"/>
      <c r="I1501" s="17"/>
      <c r="J1501" s="5"/>
      <c r="K1501" s="2"/>
      <c r="L1501" s="27"/>
      <c r="M1501" s="14"/>
      <c r="N1501" s="14"/>
      <c r="O1501" s="27"/>
      <c r="P1501" s="18"/>
      <c r="Q1501" s="3"/>
      <c r="R1501" s="4"/>
      <c r="S1501" s="5"/>
      <c r="T1501" s="8"/>
      <c r="U1501" s="7"/>
      <c r="V1501" s="7"/>
      <c r="W1501" s="7"/>
      <c r="X1501" s="8"/>
      <c r="Y1501" s="6"/>
      <c r="Z1501" s="7"/>
      <c r="AA1501" s="8"/>
      <c r="AB1501" s="8"/>
      <c r="AC1501" s="8"/>
      <c r="AD1501" s="7"/>
      <c r="AE1501" s="9"/>
      <c r="AF1501" s="7"/>
      <c r="AG1501" s="7"/>
      <c r="AH1501" s="6"/>
      <c r="AI1501" s="6"/>
      <c r="AJ1501" s="6"/>
      <c r="AK1501" s="6"/>
      <c r="AL1501" s="6"/>
      <c r="AM1501" s="6"/>
      <c r="AN1501" s="6"/>
      <c r="AO1501" s="6"/>
      <c r="AP1501" s="6"/>
      <c r="AQ1501" s="6"/>
      <c r="AR1501" s="6"/>
      <c r="AS1501" s="6"/>
      <c r="AT1501" s="6"/>
      <c r="AU1501" s="6"/>
      <c r="AV1501" s="6"/>
      <c r="AW1501" s="6"/>
      <c r="AX1501" s="6"/>
      <c r="AY1501" s="6"/>
      <c r="AZ1501" s="6"/>
      <c r="BA1501" s="6"/>
      <c r="BB1501" s="6"/>
      <c r="BC1501" s="6"/>
      <c r="BD1501" s="6"/>
      <c r="BE1501" s="6"/>
      <c r="BF1501" s="6"/>
      <c r="BG1501" s="6"/>
      <c r="BH1501" s="6"/>
      <c r="BI1501" s="6"/>
      <c r="BJ1501" s="6"/>
      <c r="BK1501" s="6"/>
      <c r="BL1501" s="6"/>
      <c r="BM1501" s="6"/>
      <c r="BN1501" s="6"/>
      <c r="BO1501" s="6"/>
      <c r="BP1501" s="6"/>
      <c r="BQ1501" s="6"/>
      <c r="BR1501" s="6"/>
      <c r="BS1501" s="6"/>
      <c r="BT1501" s="6"/>
      <c r="BU1501" s="6"/>
      <c r="BV1501" s="6"/>
      <c r="BW1501" s="6"/>
      <c r="BX1501" s="6"/>
      <c r="BY1501" s="6"/>
      <c r="BZ1501" s="6"/>
      <c r="CA1501" s="6"/>
      <c r="CB1501" s="6"/>
      <c r="CC1501" s="6"/>
      <c r="CD1501" s="6"/>
      <c r="CE1501" s="6"/>
      <c r="CF1501" s="6"/>
      <c r="CG1501" s="6"/>
      <c r="CH1501" s="6"/>
      <c r="CI1501" s="6"/>
      <c r="CJ1501" s="6"/>
      <c r="CK1501" s="6"/>
      <c r="CL1501" s="6"/>
      <c r="CM1501" s="6"/>
      <c r="CN1501" s="6"/>
      <c r="CO1501" s="6"/>
      <c r="CP1501" s="6"/>
      <c r="CQ1501" s="6"/>
      <c r="CR1501" s="6"/>
      <c r="CS1501" s="6"/>
      <c r="CT1501" s="6"/>
      <c r="CU1501" s="6"/>
      <c r="CV1501" s="6"/>
      <c r="CW1501" s="6"/>
      <c r="CX1501" s="6"/>
      <c r="CY1501" s="6"/>
      <c r="CZ1501" s="6"/>
      <c r="DA1501" s="6"/>
      <c r="DB1501" s="6"/>
      <c r="DC1501" s="6"/>
      <c r="DD1501" s="6"/>
      <c r="DE1501" s="6"/>
      <c r="DF1501" s="6"/>
      <c r="DG1501" s="6"/>
      <c r="DH1501" s="6"/>
      <c r="DI1501" s="6"/>
      <c r="DJ1501" s="6"/>
      <c r="DK1501" s="6"/>
      <c r="DL1501" s="6"/>
      <c r="DM1501" s="6"/>
      <c r="DN1501" s="6"/>
      <c r="DO1501" s="6"/>
      <c r="DP1501" s="6"/>
      <c r="DQ1501" s="6"/>
      <c r="DR1501" s="6"/>
      <c r="DS1501" s="6"/>
      <c r="DT1501" s="6"/>
      <c r="DU1501" s="6"/>
      <c r="DV1501" s="6"/>
      <c r="DW1501" s="6"/>
      <c r="DX1501" s="6"/>
      <c r="DY1501" s="6"/>
      <c r="DZ1501" s="6"/>
      <c r="EA1501" s="6"/>
      <c r="EB1501" s="6"/>
      <c r="EC1501" s="6"/>
      <c r="ED1501" s="6"/>
      <c r="EE1501" s="6"/>
      <c r="EF1501" s="6"/>
      <c r="EG1501" s="6"/>
      <c r="EH1501" s="6"/>
      <c r="EI1501" s="6"/>
      <c r="EJ1501" s="6"/>
      <c r="EK1501" s="6"/>
      <c r="EL1501" s="6"/>
      <c r="EM1501" s="6"/>
      <c r="EN1501" s="6"/>
      <c r="EO1501" s="6"/>
      <c r="EP1501" s="6"/>
      <c r="EQ1501" s="6"/>
      <c r="ER1501" s="6"/>
      <c r="ES1501" s="6"/>
      <c r="ET1501" s="6"/>
      <c r="EU1501" s="6"/>
      <c r="EV1501" s="6"/>
      <c r="EW1501" s="6"/>
      <c r="EX1501" s="6"/>
      <c r="EY1501" s="6"/>
      <c r="EZ1501" s="6"/>
      <c r="FA1501" s="6"/>
      <c r="FB1501" s="6"/>
      <c r="FC1501" s="6"/>
      <c r="FD1501" s="6"/>
      <c r="FE1501" s="6"/>
      <c r="FF1501" s="6"/>
      <c r="FG1501" s="6"/>
      <c r="FH1501" s="6"/>
      <c r="FI1501" s="6"/>
      <c r="FJ1501" s="6"/>
      <c r="FK1501" s="6"/>
      <c r="FL1501" s="6"/>
      <c r="FM1501" s="6"/>
      <c r="FN1501" s="6"/>
      <c r="FO1501" s="6"/>
      <c r="FP1501" s="6"/>
      <c r="FQ1501" s="6"/>
      <c r="FR1501" s="6"/>
      <c r="FS1501" s="6"/>
      <c r="FT1501" s="6"/>
      <c r="FU1501" s="6"/>
      <c r="FV1501" s="6"/>
      <c r="FW1501" s="6"/>
      <c r="FX1501" s="6"/>
      <c r="FY1501" s="6"/>
      <c r="FZ1501" s="6"/>
      <c r="GA1501" s="6"/>
      <c r="GB1501" s="6"/>
      <c r="GC1501" s="6"/>
      <c r="GD1501" s="6"/>
      <c r="GE1501" s="6"/>
      <c r="GF1501" s="6"/>
      <c r="GG1501" s="6"/>
      <c r="GH1501" s="6"/>
      <c r="GI1501" s="6"/>
      <c r="GJ1501" s="6"/>
      <c r="GK1501" s="6"/>
      <c r="GL1501" s="6"/>
      <c r="GM1501" s="6"/>
      <c r="GN1501" s="6"/>
      <c r="GO1501" s="6"/>
      <c r="GP1501" s="6"/>
      <c r="GQ1501" s="6"/>
      <c r="GR1501" s="6"/>
      <c r="GS1501" s="6"/>
      <c r="GT1501" s="6"/>
      <c r="GU1501" s="6"/>
      <c r="GV1501" s="6"/>
      <c r="GW1501" s="6"/>
      <c r="GX1501" s="6"/>
      <c r="GY1501" s="6"/>
      <c r="GZ1501" s="6"/>
    </row>
    <row r="1502" spans="1:208" x14ac:dyDescent="0.15">
      <c r="A1502" s="153"/>
      <c r="B1502" s="23"/>
      <c r="C1502" s="18"/>
      <c r="D1502" s="17"/>
      <c r="E1502" s="18"/>
      <c r="F1502" s="18"/>
      <c r="G1502" s="18"/>
      <c r="H1502" s="18"/>
      <c r="I1502" s="17"/>
      <c r="J1502" s="5"/>
      <c r="K1502" s="2"/>
      <c r="L1502" s="27"/>
      <c r="M1502" s="14"/>
      <c r="N1502" s="14"/>
      <c r="O1502" s="27"/>
      <c r="P1502" s="18"/>
      <c r="Q1502" s="3"/>
      <c r="R1502" s="4"/>
      <c r="S1502" s="5"/>
      <c r="T1502" s="8"/>
      <c r="U1502" s="7"/>
      <c r="V1502" s="7"/>
      <c r="W1502" s="7"/>
      <c r="X1502" s="8"/>
      <c r="Y1502" s="6"/>
      <c r="Z1502" s="7"/>
      <c r="AA1502" s="8"/>
      <c r="AB1502" s="8"/>
      <c r="AC1502" s="8"/>
      <c r="AD1502" s="7"/>
      <c r="AE1502" s="9"/>
      <c r="AF1502" s="7"/>
      <c r="AG1502" s="7"/>
      <c r="AH1502" s="6"/>
      <c r="AI1502" s="6"/>
      <c r="AJ1502" s="6"/>
      <c r="AK1502" s="6"/>
      <c r="AL1502" s="6"/>
      <c r="AM1502" s="6"/>
      <c r="AN1502" s="6"/>
      <c r="AO1502" s="6"/>
      <c r="AP1502" s="6"/>
      <c r="AQ1502" s="6"/>
      <c r="AR1502" s="6"/>
      <c r="AS1502" s="6"/>
      <c r="AT1502" s="6"/>
      <c r="AU1502" s="6"/>
      <c r="AV1502" s="6"/>
      <c r="AW1502" s="6"/>
      <c r="AX1502" s="6"/>
      <c r="AY1502" s="6"/>
      <c r="AZ1502" s="6"/>
      <c r="BA1502" s="6"/>
      <c r="BB1502" s="6"/>
      <c r="BC1502" s="6"/>
      <c r="BD1502" s="6"/>
      <c r="BE1502" s="6"/>
      <c r="BF1502" s="6"/>
      <c r="BG1502" s="6"/>
      <c r="BH1502" s="6"/>
      <c r="BI1502" s="6"/>
      <c r="BJ1502" s="6"/>
      <c r="BK1502" s="6"/>
      <c r="BL1502" s="6"/>
      <c r="BM1502" s="6"/>
      <c r="BN1502" s="6"/>
      <c r="BO1502" s="6"/>
      <c r="BP1502" s="6"/>
      <c r="BQ1502" s="6"/>
      <c r="BR1502" s="6"/>
      <c r="BS1502" s="6"/>
      <c r="BT1502" s="6"/>
      <c r="BU1502" s="6"/>
      <c r="BV1502" s="6"/>
      <c r="BW1502" s="6"/>
      <c r="BX1502" s="6"/>
      <c r="BY1502" s="6"/>
      <c r="BZ1502" s="6"/>
      <c r="CA1502" s="6"/>
      <c r="CB1502" s="6"/>
      <c r="CC1502" s="6"/>
      <c r="CD1502" s="6"/>
      <c r="CE1502" s="6"/>
      <c r="CF1502" s="6"/>
      <c r="CG1502" s="6"/>
      <c r="CH1502" s="6"/>
      <c r="CI1502" s="6"/>
      <c r="CJ1502" s="6"/>
      <c r="CK1502" s="6"/>
      <c r="CL1502" s="6"/>
      <c r="CM1502" s="6"/>
      <c r="CN1502" s="6"/>
      <c r="CO1502" s="6"/>
      <c r="CP1502" s="6"/>
      <c r="CQ1502" s="6"/>
      <c r="CR1502" s="6"/>
      <c r="CS1502" s="6"/>
      <c r="CT1502" s="6"/>
      <c r="CU1502" s="6"/>
      <c r="CV1502" s="6"/>
      <c r="CW1502" s="6"/>
      <c r="CX1502" s="6"/>
      <c r="CY1502" s="6"/>
      <c r="CZ1502" s="6"/>
      <c r="DA1502" s="6"/>
      <c r="DB1502" s="6"/>
      <c r="DC1502" s="6"/>
      <c r="DD1502" s="6"/>
      <c r="DE1502" s="6"/>
      <c r="DF1502" s="6"/>
      <c r="DG1502" s="6"/>
      <c r="DH1502" s="6"/>
      <c r="DI1502" s="6"/>
      <c r="DJ1502" s="6"/>
      <c r="DK1502" s="6"/>
      <c r="DL1502" s="6"/>
      <c r="DM1502" s="6"/>
      <c r="DN1502" s="6"/>
      <c r="DO1502" s="6"/>
      <c r="DP1502" s="6"/>
      <c r="DQ1502" s="6"/>
      <c r="DR1502" s="6"/>
      <c r="DS1502" s="6"/>
      <c r="DT1502" s="6"/>
      <c r="DU1502" s="6"/>
      <c r="DV1502" s="6"/>
      <c r="DW1502" s="6"/>
      <c r="DX1502" s="6"/>
      <c r="DY1502" s="6"/>
      <c r="DZ1502" s="6"/>
      <c r="EA1502" s="6"/>
      <c r="EB1502" s="6"/>
      <c r="EC1502" s="6"/>
      <c r="ED1502" s="6"/>
      <c r="EE1502" s="6"/>
      <c r="EF1502" s="6"/>
      <c r="EG1502" s="6"/>
      <c r="EH1502" s="6"/>
      <c r="EI1502" s="6"/>
      <c r="EJ1502" s="6"/>
      <c r="EK1502" s="6"/>
      <c r="EL1502" s="6"/>
      <c r="EM1502" s="6"/>
      <c r="EN1502" s="6"/>
      <c r="EO1502" s="6"/>
      <c r="EP1502" s="6"/>
      <c r="EQ1502" s="6"/>
      <c r="ER1502" s="6"/>
      <c r="ES1502" s="6"/>
      <c r="ET1502" s="6"/>
      <c r="EU1502" s="6"/>
      <c r="EV1502" s="6"/>
      <c r="EW1502" s="6"/>
      <c r="EX1502" s="6"/>
      <c r="EY1502" s="6"/>
      <c r="EZ1502" s="6"/>
      <c r="FA1502" s="6"/>
      <c r="FB1502" s="6"/>
      <c r="FC1502" s="6"/>
      <c r="FD1502" s="6"/>
      <c r="FE1502" s="6"/>
      <c r="FF1502" s="6"/>
      <c r="FG1502" s="6"/>
      <c r="FH1502" s="6"/>
      <c r="FI1502" s="6"/>
      <c r="FJ1502" s="6"/>
      <c r="FK1502" s="6"/>
      <c r="FL1502" s="6"/>
      <c r="FM1502" s="6"/>
      <c r="FN1502" s="6"/>
      <c r="FO1502" s="6"/>
      <c r="FP1502" s="6"/>
      <c r="FQ1502" s="6"/>
      <c r="FR1502" s="6"/>
      <c r="FS1502" s="6"/>
      <c r="FT1502" s="6"/>
      <c r="FU1502" s="6"/>
      <c r="FV1502" s="6"/>
      <c r="FW1502" s="6"/>
      <c r="FX1502" s="6"/>
      <c r="FY1502" s="6"/>
      <c r="FZ1502" s="6"/>
      <c r="GA1502" s="6"/>
      <c r="GB1502" s="6"/>
      <c r="GC1502" s="6"/>
      <c r="GD1502" s="6"/>
      <c r="GE1502" s="6"/>
      <c r="GF1502" s="6"/>
      <c r="GG1502" s="6"/>
      <c r="GH1502" s="6"/>
      <c r="GI1502" s="6"/>
      <c r="GJ1502" s="6"/>
      <c r="GK1502" s="6"/>
      <c r="GL1502" s="6"/>
      <c r="GM1502" s="6"/>
      <c r="GN1502" s="6"/>
      <c r="GO1502" s="6"/>
      <c r="GP1502" s="6"/>
      <c r="GQ1502" s="6"/>
      <c r="GR1502" s="6"/>
      <c r="GS1502" s="6"/>
      <c r="GT1502" s="6"/>
      <c r="GU1502" s="6"/>
      <c r="GV1502" s="6"/>
      <c r="GW1502" s="6"/>
      <c r="GX1502" s="6"/>
      <c r="GY1502" s="6"/>
      <c r="GZ1502" s="6"/>
    </row>
    <row r="1503" spans="1:208" x14ac:dyDescent="0.15">
      <c r="A1503" s="153"/>
      <c r="B1503" s="23"/>
      <c r="C1503" s="18"/>
      <c r="D1503" s="17"/>
      <c r="E1503" s="18"/>
      <c r="F1503" s="18"/>
      <c r="G1503" s="18"/>
      <c r="H1503" s="18"/>
      <c r="I1503" s="17"/>
      <c r="J1503" s="5"/>
      <c r="K1503" s="2"/>
      <c r="L1503" s="27"/>
      <c r="M1503" s="14"/>
      <c r="N1503" s="14"/>
      <c r="O1503" s="27"/>
      <c r="P1503" s="18"/>
      <c r="Q1503" s="3"/>
      <c r="R1503" s="4"/>
      <c r="S1503" s="5"/>
      <c r="T1503" s="8"/>
      <c r="U1503" s="7"/>
      <c r="V1503" s="7"/>
      <c r="W1503" s="7"/>
      <c r="X1503" s="8"/>
      <c r="Y1503" s="6"/>
      <c r="Z1503" s="7"/>
      <c r="AA1503" s="8"/>
      <c r="AB1503" s="8"/>
      <c r="AC1503" s="8"/>
      <c r="AD1503" s="7"/>
      <c r="AE1503" s="9"/>
      <c r="AF1503" s="7"/>
      <c r="AG1503" s="7"/>
      <c r="AH1503" s="6"/>
      <c r="AI1503" s="6"/>
      <c r="AJ1503" s="6"/>
      <c r="AK1503" s="6"/>
      <c r="AL1503" s="6"/>
      <c r="AM1503" s="6"/>
      <c r="AN1503" s="6"/>
      <c r="AO1503" s="6"/>
      <c r="AP1503" s="6"/>
      <c r="AQ1503" s="6"/>
      <c r="AR1503" s="6"/>
      <c r="AS1503" s="6"/>
      <c r="AT1503" s="6"/>
      <c r="AU1503" s="6"/>
      <c r="AV1503" s="6"/>
      <c r="AW1503" s="6"/>
      <c r="AX1503" s="6"/>
      <c r="AY1503" s="6"/>
      <c r="AZ1503" s="6"/>
      <c r="BA1503" s="6"/>
      <c r="BB1503" s="6"/>
      <c r="BC1503" s="6"/>
      <c r="BD1503" s="6"/>
      <c r="BE1503" s="6"/>
      <c r="BF1503" s="6"/>
      <c r="BG1503" s="6"/>
      <c r="BH1503" s="6"/>
      <c r="BI1503" s="6"/>
      <c r="BJ1503" s="6"/>
      <c r="BK1503" s="6"/>
      <c r="BL1503" s="6"/>
      <c r="BM1503" s="6"/>
      <c r="BN1503" s="6"/>
      <c r="BO1503" s="6"/>
      <c r="BP1503" s="6"/>
      <c r="BQ1503" s="6"/>
      <c r="BR1503" s="6"/>
      <c r="BS1503" s="6"/>
      <c r="BT1503" s="6"/>
      <c r="BU1503" s="6"/>
      <c r="BV1503" s="6"/>
      <c r="BW1503" s="6"/>
      <c r="BX1503" s="6"/>
      <c r="BY1503" s="6"/>
      <c r="BZ1503" s="6"/>
      <c r="CA1503" s="6"/>
      <c r="CB1503" s="6"/>
      <c r="CC1503" s="6"/>
      <c r="CD1503" s="6"/>
      <c r="CE1503" s="6"/>
      <c r="CF1503" s="6"/>
      <c r="CG1503" s="6"/>
      <c r="CH1503" s="6"/>
      <c r="CI1503" s="6"/>
      <c r="CJ1503" s="6"/>
      <c r="CK1503" s="6"/>
      <c r="CL1503" s="6"/>
      <c r="CM1503" s="6"/>
      <c r="CN1503" s="6"/>
      <c r="CO1503" s="6"/>
      <c r="CP1503" s="6"/>
      <c r="CQ1503" s="6"/>
      <c r="CR1503" s="6"/>
      <c r="CS1503" s="6"/>
      <c r="CT1503" s="6"/>
      <c r="CU1503" s="6"/>
      <c r="CV1503" s="6"/>
      <c r="CW1503" s="6"/>
      <c r="CX1503" s="6"/>
      <c r="CY1503" s="6"/>
      <c r="CZ1503" s="6"/>
      <c r="DA1503" s="6"/>
      <c r="DB1503" s="6"/>
      <c r="DC1503" s="6"/>
      <c r="DD1503" s="6"/>
      <c r="DE1503" s="6"/>
      <c r="DF1503" s="6"/>
      <c r="DG1503" s="6"/>
      <c r="DH1503" s="6"/>
      <c r="DI1503" s="6"/>
      <c r="DJ1503" s="6"/>
      <c r="DK1503" s="6"/>
      <c r="DL1503" s="6"/>
      <c r="DM1503" s="6"/>
      <c r="DN1503" s="6"/>
      <c r="DO1503" s="6"/>
      <c r="DP1503" s="6"/>
      <c r="DQ1503" s="6"/>
      <c r="DR1503" s="6"/>
      <c r="DS1503" s="6"/>
      <c r="DT1503" s="6"/>
      <c r="DU1503" s="6"/>
      <c r="DV1503" s="6"/>
      <c r="DW1503" s="6"/>
      <c r="DX1503" s="6"/>
      <c r="DY1503" s="6"/>
      <c r="DZ1503" s="6"/>
      <c r="EA1503" s="6"/>
      <c r="EB1503" s="6"/>
      <c r="EC1503" s="6"/>
      <c r="ED1503" s="6"/>
      <c r="EE1503" s="6"/>
      <c r="EF1503" s="6"/>
      <c r="EG1503" s="6"/>
      <c r="EH1503" s="6"/>
      <c r="EI1503" s="6"/>
      <c r="EJ1503" s="6"/>
      <c r="EK1503" s="6"/>
      <c r="EL1503" s="6"/>
      <c r="EM1503" s="6"/>
      <c r="EN1503" s="6"/>
      <c r="EO1503" s="6"/>
      <c r="EP1503" s="6"/>
      <c r="EQ1503" s="6"/>
      <c r="ER1503" s="6"/>
      <c r="ES1503" s="6"/>
      <c r="ET1503" s="6"/>
      <c r="EU1503" s="6"/>
      <c r="EV1503" s="6"/>
      <c r="EW1503" s="6"/>
      <c r="EX1503" s="6"/>
      <c r="EY1503" s="6"/>
      <c r="EZ1503" s="6"/>
      <c r="FA1503" s="6"/>
      <c r="FB1503" s="6"/>
      <c r="FC1503" s="6"/>
      <c r="FD1503" s="6"/>
      <c r="FE1503" s="6"/>
      <c r="FF1503" s="6"/>
      <c r="FG1503" s="6"/>
      <c r="FH1503" s="6"/>
      <c r="FI1503" s="6"/>
      <c r="FJ1503" s="6"/>
      <c r="FK1503" s="6"/>
      <c r="FL1503" s="6"/>
      <c r="FM1503" s="6"/>
      <c r="FN1503" s="6"/>
      <c r="FO1503" s="6"/>
      <c r="FP1503" s="6"/>
      <c r="FQ1503" s="6"/>
      <c r="FR1503" s="6"/>
      <c r="FS1503" s="6"/>
      <c r="FT1503" s="6"/>
      <c r="FU1503" s="6"/>
      <c r="FV1503" s="6"/>
      <c r="FW1503" s="6"/>
      <c r="FX1503" s="6"/>
      <c r="FY1503" s="6"/>
      <c r="FZ1503" s="6"/>
      <c r="GA1503" s="6"/>
      <c r="GB1503" s="6"/>
      <c r="GC1503" s="6"/>
      <c r="GD1503" s="6"/>
      <c r="GE1503" s="6"/>
      <c r="GF1503" s="6"/>
      <c r="GG1503" s="6"/>
      <c r="GH1503" s="6"/>
      <c r="GI1503" s="6"/>
      <c r="GJ1503" s="6"/>
      <c r="GK1503" s="6"/>
      <c r="GL1503" s="6"/>
      <c r="GM1503" s="6"/>
      <c r="GN1503" s="6"/>
      <c r="GO1503" s="6"/>
      <c r="GP1503" s="6"/>
      <c r="GQ1503" s="6"/>
      <c r="GR1503" s="6"/>
      <c r="GS1503" s="6"/>
      <c r="GT1503" s="6"/>
      <c r="GU1503" s="6"/>
      <c r="GV1503" s="6"/>
      <c r="GW1503" s="6"/>
      <c r="GX1503" s="6"/>
      <c r="GY1503" s="6"/>
      <c r="GZ1503" s="6"/>
    </row>
    <row r="1504" spans="1:208" x14ac:dyDescent="0.15">
      <c r="A1504" s="153"/>
      <c r="B1504" s="23"/>
      <c r="C1504" s="18"/>
      <c r="D1504" s="17"/>
      <c r="E1504" s="18"/>
      <c r="F1504" s="18"/>
      <c r="G1504" s="18"/>
      <c r="H1504" s="18"/>
      <c r="I1504" s="17"/>
      <c r="J1504" s="5"/>
      <c r="K1504" s="2"/>
      <c r="L1504" s="27"/>
      <c r="M1504" s="14"/>
      <c r="N1504" s="14"/>
      <c r="O1504" s="27"/>
      <c r="P1504" s="18"/>
      <c r="Q1504" s="3"/>
      <c r="R1504" s="4"/>
      <c r="S1504" s="5"/>
      <c r="T1504" s="8"/>
      <c r="U1504" s="7"/>
      <c r="V1504" s="7"/>
      <c r="W1504" s="7"/>
      <c r="X1504" s="8"/>
      <c r="Y1504" s="6"/>
      <c r="Z1504" s="7"/>
      <c r="AA1504" s="8"/>
      <c r="AB1504" s="8"/>
      <c r="AC1504" s="8"/>
      <c r="AD1504" s="7"/>
      <c r="AE1504" s="9"/>
      <c r="AF1504" s="7"/>
      <c r="AG1504" s="7"/>
      <c r="AH1504" s="6"/>
      <c r="AI1504" s="6"/>
      <c r="AJ1504" s="6"/>
      <c r="AK1504" s="6"/>
      <c r="AL1504" s="6"/>
      <c r="AM1504" s="6"/>
      <c r="AN1504" s="6"/>
      <c r="AO1504" s="6"/>
      <c r="AP1504" s="6"/>
      <c r="AQ1504" s="6"/>
      <c r="AR1504" s="6"/>
      <c r="AS1504" s="6"/>
      <c r="AT1504" s="6"/>
      <c r="AU1504" s="6"/>
      <c r="AV1504" s="6"/>
      <c r="AW1504" s="6"/>
      <c r="AX1504" s="6"/>
      <c r="AY1504" s="6"/>
      <c r="AZ1504" s="6"/>
      <c r="BA1504" s="6"/>
      <c r="BB1504" s="6"/>
      <c r="BC1504" s="6"/>
      <c r="BD1504" s="6"/>
      <c r="BE1504" s="6"/>
      <c r="BF1504" s="6"/>
      <c r="BG1504" s="6"/>
      <c r="BH1504" s="6"/>
      <c r="BI1504" s="6"/>
      <c r="BJ1504" s="6"/>
      <c r="BK1504" s="6"/>
      <c r="BL1504" s="6"/>
      <c r="BM1504" s="6"/>
      <c r="BN1504" s="6"/>
      <c r="BO1504" s="6"/>
      <c r="BP1504" s="6"/>
      <c r="BQ1504" s="6"/>
      <c r="BR1504" s="6"/>
      <c r="BS1504" s="6"/>
      <c r="BT1504" s="6"/>
      <c r="BU1504" s="6"/>
      <c r="BV1504" s="6"/>
      <c r="BW1504" s="6"/>
      <c r="BX1504" s="6"/>
      <c r="BY1504" s="6"/>
      <c r="BZ1504" s="6"/>
      <c r="CA1504" s="6"/>
      <c r="CB1504" s="6"/>
      <c r="CC1504" s="6"/>
      <c r="CD1504" s="6"/>
      <c r="CE1504" s="6"/>
      <c r="CF1504" s="6"/>
      <c r="CG1504" s="6"/>
      <c r="CH1504" s="6"/>
      <c r="CI1504" s="6"/>
      <c r="CJ1504" s="6"/>
      <c r="CK1504" s="6"/>
      <c r="CL1504" s="6"/>
      <c r="CM1504" s="6"/>
      <c r="CN1504" s="6"/>
      <c r="CO1504" s="6"/>
      <c r="CP1504" s="6"/>
      <c r="CQ1504" s="6"/>
      <c r="CR1504" s="6"/>
      <c r="CS1504" s="6"/>
      <c r="CT1504" s="6"/>
      <c r="CU1504" s="6"/>
      <c r="CV1504" s="6"/>
      <c r="CW1504" s="6"/>
      <c r="CX1504" s="6"/>
      <c r="CY1504" s="6"/>
      <c r="CZ1504" s="6"/>
      <c r="DA1504" s="6"/>
      <c r="DB1504" s="6"/>
      <c r="DC1504" s="6"/>
      <c r="DD1504" s="6"/>
      <c r="DE1504" s="6"/>
      <c r="DF1504" s="6"/>
      <c r="DG1504" s="6"/>
      <c r="DH1504" s="6"/>
      <c r="DI1504" s="6"/>
      <c r="DJ1504" s="6"/>
      <c r="DK1504" s="6"/>
      <c r="DL1504" s="6"/>
      <c r="DM1504" s="6"/>
      <c r="DN1504" s="6"/>
      <c r="DO1504" s="6"/>
      <c r="DP1504" s="6"/>
      <c r="DQ1504" s="6"/>
      <c r="DR1504" s="6"/>
      <c r="DS1504" s="6"/>
      <c r="DT1504" s="6"/>
      <c r="DU1504" s="6"/>
      <c r="DV1504" s="6"/>
      <c r="DW1504" s="6"/>
      <c r="DX1504" s="6"/>
      <c r="DY1504" s="6"/>
      <c r="DZ1504" s="6"/>
      <c r="EA1504" s="6"/>
      <c r="EB1504" s="6"/>
      <c r="EC1504" s="6"/>
      <c r="ED1504" s="6"/>
      <c r="EE1504" s="6"/>
      <c r="EF1504" s="6"/>
      <c r="EG1504" s="6"/>
      <c r="EH1504" s="6"/>
      <c r="EI1504" s="6"/>
      <c r="EJ1504" s="6"/>
      <c r="EK1504" s="6"/>
      <c r="EL1504" s="6"/>
      <c r="EM1504" s="6"/>
      <c r="EN1504" s="6"/>
      <c r="EO1504" s="6"/>
      <c r="EP1504" s="6"/>
      <c r="EQ1504" s="6"/>
      <c r="ER1504" s="6"/>
      <c r="ES1504" s="6"/>
      <c r="ET1504" s="6"/>
      <c r="EU1504" s="6"/>
      <c r="EV1504" s="6"/>
      <c r="EW1504" s="6"/>
      <c r="EX1504" s="6"/>
      <c r="EY1504" s="6"/>
      <c r="EZ1504" s="6"/>
      <c r="FA1504" s="6"/>
      <c r="FB1504" s="6"/>
      <c r="FC1504" s="6"/>
      <c r="FD1504" s="6"/>
      <c r="FE1504" s="6"/>
      <c r="FF1504" s="6"/>
      <c r="FG1504" s="6"/>
      <c r="FH1504" s="6"/>
      <c r="FI1504" s="6"/>
      <c r="FJ1504" s="6"/>
      <c r="FK1504" s="6"/>
      <c r="FL1504" s="6"/>
      <c r="FM1504" s="6"/>
      <c r="FN1504" s="6"/>
      <c r="FO1504" s="6"/>
      <c r="FP1504" s="6"/>
      <c r="FQ1504" s="6"/>
      <c r="FR1504" s="6"/>
      <c r="FS1504" s="6"/>
      <c r="FT1504" s="6"/>
      <c r="FU1504" s="6"/>
      <c r="FV1504" s="6"/>
      <c r="FW1504" s="6"/>
      <c r="FX1504" s="6"/>
      <c r="FY1504" s="6"/>
      <c r="FZ1504" s="6"/>
      <c r="GA1504" s="6"/>
      <c r="GB1504" s="6"/>
      <c r="GC1504" s="6"/>
      <c r="GD1504" s="6"/>
      <c r="GE1504" s="6"/>
      <c r="GF1504" s="6"/>
      <c r="GG1504" s="6"/>
      <c r="GH1504" s="6"/>
      <c r="GI1504" s="6"/>
      <c r="GJ1504" s="6"/>
      <c r="GK1504" s="6"/>
      <c r="GL1504" s="6"/>
      <c r="GM1504" s="6"/>
      <c r="GN1504" s="6"/>
      <c r="GO1504" s="6"/>
      <c r="GP1504" s="6"/>
      <c r="GQ1504" s="6"/>
      <c r="GR1504" s="6"/>
      <c r="GS1504" s="6"/>
      <c r="GT1504" s="6"/>
      <c r="GU1504" s="6"/>
      <c r="GV1504" s="6"/>
      <c r="GW1504" s="6"/>
      <c r="GX1504" s="6"/>
      <c r="GY1504" s="6"/>
      <c r="GZ1504" s="6"/>
    </row>
    <row r="1505" spans="1:208" x14ac:dyDescent="0.15">
      <c r="A1505" s="153"/>
      <c r="B1505" s="23"/>
      <c r="C1505" s="18"/>
      <c r="D1505" s="17"/>
      <c r="E1505" s="18"/>
      <c r="F1505" s="18"/>
      <c r="G1505" s="18"/>
      <c r="H1505" s="18"/>
      <c r="I1505" s="17"/>
      <c r="J1505" s="5"/>
      <c r="K1505" s="2"/>
      <c r="L1505" s="27"/>
      <c r="M1505" s="14"/>
      <c r="N1505" s="14"/>
      <c r="O1505" s="27"/>
      <c r="P1505" s="18"/>
      <c r="Q1505" s="3"/>
      <c r="R1505" s="4"/>
      <c r="S1505" s="5"/>
      <c r="T1505" s="8"/>
      <c r="U1505" s="7"/>
      <c r="V1505" s="7"/>
      <c r="W1505" s="7"/>
      <c r="X1505" s="8"/>
      <c r="Y1505" s="6"/>
      <c r="Z1505" s="7"/>
      <c r="AA1505" s="8"/>
      <c r="AB1505" s="8"/>
      <c r="AC1505" s="8"/>
      <c r="AD1505" s="7"/>
      <c r="AE1505" s="9"/>
      <c r="AF1505" s="7"/>
      <c r="AG1505" s="7"/>
      <c r="AH1505" s="6"/>
      <c r="AI1505" s="6"/>
      <c r="AJ1505" s="6"/>
      <c r="AK1505" s="6"/>
      <c r="AL1505" s="6"/>
      <c r="AM1505" s="6"/>
      <c r="AN1505" s="6"/>
      <c r="AO1505" s="6"/>
      <c r="AP1505" s="6"/>
      <c r="AQ1505" s="6"/>
      <c r="AR1505" s="6"/>
      <c r="AS1505" s="6"/>
      <c r="AT1505" s="6"/>
      <c r="AU1505" s="6"/>
      <c r="AV1505" s="6"/>
      <c r="AW1505" s="6"/>
      <c r="AX1505" s="6"/>
      <c r="AY1505" s="6"/>
      <c r="AZ1505" s="6"/>
      <c r="BA1505" s="6"/>
      <c r="BB1505" s="6"/>
      <c r="BC1505" s="6"/>
      <c r="BD1505" s="6"/>
      <c r="BE1505" s="6"/>
      <c r="BF1505" s="6"/>
      <c r="BG1505" s="6"/>
      <c r="BH1505" s="6"/>
      <c r="BI1505" s="6"/>
      <c r="BJ1505" s="6"/>
      <c r="BK1505" s="6"/>
      <c r="BL1505" s="6"/>
      <c r="BM1505" s="6"/>
      <c r="BN1505" s="6"/>
      <c r="BO1505" s="6"/>
      <c r="BP1505" s="6"/>
      <c r="BQ1505" s="6"/>
      <c r="BR1505" s="6"/>
      <c r="BS1505" s="6"/>
      <c r="BT1505" s="6"/>
      <c r="BU1505" s="6"/>
      <c r="BV1505" s="6"/>
      <c r="BW1505" s="6"/>
      <c r="BX1505" s="6"/>
      <c r="BY1505" s="6"/>
      <c r="BZ1505" s="6"/>
      <c r="CA1505" s="6"/>
      <c r="CB1505" s="6"/>
      <c r="CC1505" s="6"/>
      <c r="CD1505" s="6"/>
      <c r="CE1505" s="6"/>
      <c r="CF1505" s="6"/>
      <c r="CG1505" s="6"/>
      <c r="CH1505" s="6"/>
      <c r="CI1505" s="6"/>
      <c r="CJ1505" s="6"/>
      <c r="CK1505" s="6"/>
      <c r="CL1505" s="6"/>
      <c r="CM1505" s="6"/>
      <c r="CN1505" s="6"/>
      <c r="CO1505" s="6"/>
      <c r="CP1505" s="6"/>
      <c r="CQ1505" s="6"/>
      <c r="CR1505" s="6"/>
      <c r="CS1505" s="6"/>
      <c r="CT1505" s="6"/>
      <c r="CU1505" s="6"/>
      <c r="CV1505" s="6"/>
      <c r="CW1505" s="6"/>
      <c r="CX1505" s="6"/>
      <c r="CY1505" s="6"/>
      <c r="CZ1505" s="6"/>
      <c r="DA1505" s="6"/>
      <c r="DB1505" s="6"/>
      <c r="DC1505" s="6"/>
      <c r="DD1505" s="6"/>
      <c r="DE1505" s="6"/>
      <c r="DF1505" s="6"/>
      <c r="DG1505" s="6"/>
      <c r="DH1505" s="6"/>
      <c r="DI1505" s="6"/>
      <c r="DJ1505" s="6"/>
      <c r="DK1505" s="6"/>
      <c r="DL1505" s="6"/>
      <c r="DM1505" s="6"/>
      <c r="DN1505" s="6"/>
      <c r="DO1505" s="6"/>
      <c r="DP1505" s="6"/>
      <c r="DQ1505" s="6"/>
      <c r="DR1505" s="6"/>
      <c r="DS1505" s="6"/>
      <c r="DT1505" s="6"/>
      <c r="DU1505" s="6"/>
      <c r="DV1505" s="6"/>
      <c r="DW1505" s="6"/>
      <c r="DX1505" s="6"/>
      <c r="DY1505" s="6"/>
      <c r="DZ1505" s="6"/>
      <c r="EA1505" s="6"/>
      <c r="EB1505" s="6"/>
      <c r="EC1505" s="6"/>
      <c r="ED1505" s="6"/>
      <c r="EE1505" s="6"/>
      <c r="EF1505" s="6"/>
      <c r="EG1505" s="6"/>
      <c r="EH1505" s="6"/>
      <c r="EI1505" s="6"/>
      <c r="EJ1505" s="6"/>
      <c r="EK1505" s="6"/>
      <c r="EL1505" s="6"/>
      <c r="EM1505" s="6"/>
      <c r="EN1505" s="6"/>
      <c r="EO1505" s="6"/>
      <c r="EP1505" s="6"/>
      <c r="EQ1505" s="6"/>
      <c r="ER1505" s="6"/>
      <c r="ES1505" s="6"/>
      <c r="ET1505" s="6"/>
      <c r="EU1505" s="6"/>
      <c r="EV1505" s="6"/>
      <c r="EW1505" s="6"/>
      <c r="EX1505" s="6"/>
      <c r="EY1505" s="6"/>
      <c r="EZ1505" s="6"/>
      <c r="FA1505" s="6"/>
      <c r="FB1505" s="6"/>
      <c r="FC1505" s="6"/>
      <c r="FD1505" s="6"/>
      <c r="FE1505" s="6"/>
      <c r="FF1505" s="6"/>
      <c r="FG1505" s="6"/>
      <c r="FH1505" s="6"/>
      <c r="FI1505" s="6"/>
      <c r="FJ1505" s="6"/>
      <c r="FK1505" s="6"/>
      <c r="FL1505" s="6"/>
      <c r="FM1505" s="6"/>
      <c r="FN1505" s="6"/>
      <c r="FO1505" s="6"/>
      <c r="FP1505" s="6"/>
      <c r="FQ1505" s="6"/>
      <c r="FR1505" s="6"/>
      <c r="FS1505" s="6"/>
      <c r="FT1505" s="6"/>
      <c r="FU1505" s="6"/>
      <c r="FV1505" s="6"/>
      <c r="FW1505" s="6"/>
      <c r="FX1505" s="6"/>
      <c r="FY1505" s="6"/>
      <c r="FZ1505" s="6"/>
      <c r="GA1505" s="6"/>
      <c r="GB1505" s="6"/>
      <c r="GC1505" s="6"/>
      <c r="GD1505" s="6"/>
      <c r="GE1505" s="6"/>
      <c r="GF1505" s="6"/>
      <c r="GG1505" s="6"/>
      <c r="GH1505" s="6"/>
      <c r="GI1505" s="6"/>
      <c r="GJ1505" s="6"/>
      <c r="GK1505" s="6"/>
      <c r="GL1505" s="6"/>
      <c r="GM1505" s="6"/>
      <c r="GN1505" s="6"/>
      <c r="GO1505" s="6"/>
      <c r="GP1505" s="6"/>
      <c r="GQ1505" s="6"/>
      <c r="GR1505" s="6"/>
      <c r="GS1505" s="6"/>
      <c r="GT1505" s="6"/>
      <c r="GU1505" s="6"/>
      <c r="GV1505" s="6"/>
      <c r="GW1505" s="6"/>
      <c r="GX1505" s="6"/>
      <c r="GY1505" s="6"/>
      <c r="GZ1505" s="6"/>
    </row>
    <row r="1506" spans="1:208" x14ac:dyDescent="0.15">
      <c r="A1506" s="153"/>
      <c r="B1506" s="23"/>
      <c r="C1506" s="18"/>
      <c r="D1506" s="17"/>
      <c r="E1506" s="18"/>
      <c r="F1506" s="18"/>
      <c r="G1506" s="18"/>
      <c r="H1506" s="18"/>
      <c r="I1506" s="17"/>
      <c r="J1506" s="5"/>
      <c r="K1506" s="2"/>
      <c r="L1506" s="27"/>
      <c r="M1506" s="14"/>
      <c r="N1506" s="14"/>
      <c r="O1506" s="27"/>
      <c r="P1506" s="18"/>
      <c r="Q1506" s="3"/>
      <c r="R1506" s="4"/>
      <c r="S1506" s="5"/>
      <c r="T1506" s="8"/>
      <c r="U1506" s="7"/>
      <c r="V1506" s="7"/>
      <c r="W1506" s="7"/>
      <c r="X1506" s="8"/>
      <c r="Y1506" s="6"/>
      <c r="Z1506" s="7"/>
      <c r="AA1506" s="8"/>
      <c r="AB1506" s="8"/>
      <c r="AC1506" s="8"/>
      <c r="AD1506" s="7"/>
      <c r="AE1506" s="9"/>
      <c r="AF1506" s="7"/>
      <c r="AG1506" s="7"/>
      <c r="AH1506" s="6"/>
      <c r="AI1506" s="6"/>
      <c r="AJ1506" s="6"/>
      <c r="AK1506" s="6"/>
      <c r="AL1506" s="6"/>
      <c r="AM1506" s="6"/>
      <c r="AN1506" s="6"/>
      <c r="AO1506" s="6"/>
      <c r="AP1506" s="6"/>
      <c r="AQ1506" s="6"/>
      <c r="AR1506" s="6"/>
      <c r="AS1506" s="6"/>
      <c r="AT1506" s="6"/>
      <c r="AU1506" s="6"/>
      <c r="AV1506" s="6"/>
      <c r="AW1506" s="6"/>
      <c r="AX1506" s="6"/>
      <c r="AY1506" s="6"/>
      <c r="AZ1506" s="6"/>
      <c r="BA1506" s="6"/>
      <c r="BB1506" s="6"/>
      <c r="BC1506" s="6"/>
      <c r="BD1506" s="6"/>
      <c r="BE1506" s="6"/>
      <c r="BF1506" s="6"/>
      <c r="BG1506" s="6"/>
      <c r="BH1506" s="6"/>
      <c r="BI1506" s="6"/>
      <c r="BJ1506" s="6"/>
      <c r="BK1506" s="6"/>
      <c r="BL1506" s="6"/>
      <c r="BM1506" s="6"/>
      <c r="BN1506" s="6"/>
      <c r="BO1506" s="6"/>
      <c r="BP1506" s="6"/>
      <c r="BQ1506" s="6"/>
      <c r="BR1506" s="6"/>
      <c r="BS1506" s="6"/>
      <c r="BT1506" s="6"/>
      <c r="BU1506" s="6"/>
      <c r="BV1506" s="6"/>
      <c r="BW1506" s="6"/>
      <c r="BX1506" s="6"/>
      <c r="BY1506" s="6"/>
      <c r="BZ1506" s="6"/>
      <c r="CA1506" s="6"/>
      <c r="CB1506" s="6"/>
      <c r="CC1506" s="6"/>
      <c r="CD1506" s="6"/>
      <c r="CE1506" s="6"/>
      <c r="CF1506" s="6"/>
      <c r="CG1506" s="6"/>
      <c r="CH1506" s="6"/>
      <c r="CI1506" s="6"/>
      <c r="CJ1506" s="6"/>
      <c r="CK1506" s="6"/>
      <c r="CL1506" s="6"/>
      <c r="CM1506" s="6"/>
      <c r="CN1506" s="6"/>
      <c r="CO1506" s="6"/>
      <c r="CP1506" s="6"/>
      <c r="CQ1506" s="6"/>
      <c r="CR1506" s="6"/>
      <c r="CS1506" s="6"/>
      <c r="CT1506" s="6"/>
      <c r="CU1506" s="6"/>
      <c r="CV1506" s="6"/>
      <c r="CW1506" s="6"/>
      <c r="CX1506" s="6"/>
      <c r="CY1506" s="6"/>
      <c r="CZ1506" s="6"/>
      <c r="DA1506" s="6"/>
      <c r="DB1506" s="6"/>
      <c r="DC1506" s="6"/>
      <c r="DD1506" s="6"/>
      <c r="DE1506" s="6"/>
      <c r="DF1506" s="6"/>
      <c r="DG1506" s="6"/>
      <c r="DH1506" s="6"/>
      <c r="DI1506" s="6"/>
      <c r="DJ1506" s="6"/>
      <c r="DK1506" s="6"/>
      <c r="DL1506" s="6"/>
      <c r="DM1506" s="6"/>
      <c r="DN1506" s="6"/>
      <c r="DO1506" s="6"/>
      <c r="DP1506" s="6"/>
      <c r="DQ1506" s="6"/>
      <c r="DR1506" s="6"/>
      <c r="DS1506" s="6"/>
      <c r="DT1506" s="6"/>
      <c r="DU1506" s="6"/>
      <c r="DV1506" s="6"/>
      <c r="DW1506" s="6"/>
      <c r="DX1506" s="6"/>
      <c r="DY1506" s="6"/>
      <c r="DZ1506" s="6"/>
      <c r="EA1506" s="6"/>
      <c r="EB1506" s="6"/>
      <c r="EC1506" s="6"/>
      <c r="ED1506" s="6"/>
      <c r="EE1506" s="6"/>
      <c r="EF1506" s="6"/>
      <c r="EG1506" s="6"/>
      <c r="EH1506" s="6"/>
      <c r="EI1506" s="6"/>
      <c r="EJ1506" s="6"/>
      <c r="EK1506" s="6"/>
      <c r="EL1506" s="6"/>
      <c r="EM1506" s="6"/>
      <c r="EN1506" s="6"/>
      <c r="EO1506" s="6"/>
      <c r="EP1506" s="6"/>
      <c r="EQ1506" s="6"/>
      <c r="ER1506" s="6"/>
      <c r="ES1506" s="6"/>
      <c r="ET1506" s="6"/>
      <c r="EU1506" s="6"/>
      <c r="EV1506" s="6"/>
      <c r="EW1506" s="6"/>
      <c r="EX1506" s="6"/>
      <c r="EY1506" s="6"/>
      <c r="EZ1506" s="6"/>
      <c r="FA1506" s="6"/>
      <c r="FB1506" s="6"/>
      <c r="FC1506" s="6"/>
      <c r="FD1506" s="6"/>
      <c r="FE1506" s="6"/>
      <c r="FF1506" s="6"/>
      <c r="FG1506" s="6"/>
      <c r="FH1506" s="6"/>
      <c r="FI1506" s="6"/>
      <c r="FJ1506" s="6"/>
      <c r="FK1506" s="6"/>
      <c r="FL1506" s="6"/>
      <c r="FM1506" s="6"/>
      <c r="FN1506" s="6"/>
      <c r="FO1506" s="6"/>
      <c r="FP1506" s="6"/>
      <c r="FQ1506" s="6"/>
      <c r="FR1506" s="6"/>
      <c r="FS1506" s="6"/>
      <c r="FT1506" s="6"/>
      <c r="FU1506" s="6"/>
      <c r="FV1506" s="6"/>
      <c r="FW1506" s="6"/>
      <c r="FX1506" s="6"/>
      <c r="FY1506" s="6"/>
      <c r="FZ1506" s="6"/>
      <c r="GA1506" s="6"/>
      <c r="GB1506" s="6"/>
      <c r="GC1506" s="6"/>
      <c r="GD1506" s="6"/>
      <c r="GE1506" s="6"/>
      <c r="GF1506" s="6"/>
      <c r="GG1506" s="6"/>
      <c r="GH1506" s="6"/>
      <c r="GI1506" s="6"/>
      <c r="GJ1506" s="6"/>
      <c r="GK1506" s="6"/>
      <c r="GL1506" s="6"/>
      <c r="GM1506" s="6"/>
      <c r="GN1506" s="6"/>
      <c r="GO1506" s="6"/>
      <c r="GP1506" s="6"/>
      <c r="GQ1506" s="6"/>
      <c r="GR1506" s="6"/>
      <c r="GS1506" s="6"/>
      <c r="GT1506" s="6"/>
      <c r="GU1506" s="6"/>
      <c r="GV1506" s="6"/>
      <c r="GW1506" s="6"/>
      <c r="GX1506" s="6"/>
      <c r="GY1506" s="6"/>
      <c r="GZ1506" s="6"/>
    </row>
    <row r="1507" spans="1:208" x14ac:dyDescent="0.15">
      <c r="A1507" s="153"/>
      <c r="B1507" s="23"/>
      <c r="C1507" s="18"/>
      <c r="D1507" s="17"/>
      <c r="E1507" s="18"/>
      <c r="F1507" s="18"/>
      <c r="G1507" s="18"/>
      <c r="H1507" s="18"/>
      <c r="I1507" s="17"/>
      <c r="J1507" s="5"/>
      <c r="K1507" s="2"/>
      <c r="L1507" s="27"/>
      <c r="M1507" s="14"/>
      <c r="N1507" s="14"/>
      <c r="O1507" s="27"/>
      <c r="P1507" s="18"/>
      <c r="Q1507" s="3"/>
      <c r="R1507" s="4"/>
      <c r="S1507" s="5"/>
      <c r="T1507" s="8"/>
      <c r="U1507" s="7"/>
      <c r="V1507" s="7"/>
      <c r="W1507" s="7"/>
      <c r="X1507" s="8"/>
      <c r="Y1507" s="6"/>
      <c r="Z1507" s="7"/>
      <c r="AA1507" s="8"/>
      <c r="AB1507" s="8"/>
      <c r="AC1507" s="8"/>
      <c r="AD1507" s="7"/>
      <c r="AE1507" s="9"/>
      <c r="AF1507" s="7"/>
      <c r="AG1507" s="7"/>
      <c r="AH1507" s="6"/>
      <c r="AI1507" s="6"/>
      <c r="AJ1507" s="6"/>
      <c r="AK1507" s="6"/>
      <c r="AL1507" s="6"/>
      <c r="AM1507" s="6"/>
      <c r="AN1507" s="6"/>
      <c r="AO1507" s="6"/>
      <c r="AP1507" s="6"/>
      <c r="AQ1507" s="6"/>
      <c r="AR1507" s="6"/>
      <c r="AS1507" s="6"/>
      <c r="AT1507" s="6"/>
      <c r="AU1507" s="6"/>
      <c r="AV1507" s="6"/>
      <c r="AW1507" s="6"/>
      <c r="AX1507" s="6"/>
      <c r="AY1507" s="6"/>
      <c r="AZ1507" s="6"/>
      <c r="BA1507" s="6"/>
      <c r="BB1507" s="6"/>
      <c r="BC1507" s="6"/>
      <c r="BD1507" s="6"/>
      <c r="BE1507" s="6"/>
      <c r="BF1507" s="6"/>
      <c r="BG1507" s="6"/>
      <c r="BH1507" s="6"/>
      <c r="BI1507" s="6"/>
      <c r="BJ1507" s="6"/>
      <c r="BK1507" s="6"/>
      <c r="BL1507" s="6"/>
      <c r="BM1507" s="6"/>
      <c r="BN1507" s="6"/>
      <c r="BO1507" s="6"/>
      <c r="BP1507" s="6"/>
      <c r="BQ1507" s="6"/>
      <c r="BR1507" s="6"/>
      <c r="BS1507" s="6"/>
      <c r="BT1507" s="6"/>
      <c r="BU1507" s="6"/>
      <c r="BV1507" s="6"/>
      <c r="BW1507" s="6"/>
      <c r="BX1507" s="6"/>
      <c r="BY1507" s="6"/>
      <c r="BZ1507" s="6"/>
      <c r="CA1507" s="6"/>
      <c r="CB1507" s="6"/>
      <c r="CC1507" s="6"/>
      <c r="CD1507" s="6"/>
      <c r="CE1507" s="6"/>
      <c r="CF1507" s="6"/>
      <c r="CG1507" s="6"/>
      <c r="CH1507" s="6"/>
      <c r="CI1507" s="6"/>
      <c r="CJ1507" s="6"/>
      <c r="CK1507" s="6"/>
      <c r="CL1507" s="6"/>
      <c r="CM1507" s="6"/>
      <c r="CN1507" s="6"/>
      <c r="CO1507" s="6"/>
      <c r="CP1507" s="6"/>
      <c r="CQ1507" s="6"/>
      <c r="CR1507" s="6"/>
      <c r="CS1507" s="6"/>
      <c r="CT1507" s="6"/>
      <c r="CU1507" s="6"/>
      <c r="CV1507" s="6"/>
      <c r="CW1507" s="6"/>
      <c r="CX1507" s="6"/>
      <c r="CY1507" s="6"/>
      <c r="CZ1507" s="6"/>
      <c r="DA1507" s="6"/>
      <c r="DB1507" s="6"/>
      <c r="DC1507" s="6"/>
      <c r="DD1507" s="6"/>
      <c r="DE1507" s="6"/>
      <c r="DF1507" s="6"/>
      <c r="DG1507" s="6"/>
      <c r="DH1507" s="6"/>
      <c r="DI1507" s="6"/>
      <c r="DJ1507" s="6"/>
      <c r="DK1507" s="6"/>
      <c r="DL1507" s="6"/>
      <c r="DM1507" s="6"/>
      <c r="DN1507" s="6"/>
      <c r="DO1507" s="6"/>
      <c r="DP1507" s="6"/>
      <c r="DQ1507" s="6"/>
      <c r="DR1507" s="6"/>
      <c r="DS1507" s="6"/>
      <c r="DT1507" s="6"/>
      <c r="DU1507" s="6"/>
      <c r="DV1507" s="6"/>
      <c r="DW1507" s="6"/>
      <c r="DX1507" s="6"/>
      <c r="DY1507" s="6"/>
      <c r="DZ1507" s="6"/>
      <c r="EA1507" s="6"/>
      <c r="EB1507" s="6"/>
      <c r="EC1507" s="6"/>
      <c r="ED1507" s="6"/>
      <c r="EE1507" s="6"/>
      <c r="EF1507" s="6"/>
      <c r="EG1507" s="6"/>
      <c r="EH1507" s="6"/>
      <c r="EI1507" s="6"/>
      <c r="EJ1507" s="6"/>
      <c r="EK1507" s="6"/>
      <c r="EL1507" s="6"/>
      <c r="EM1507" s="6"/>
      <c r="EN1507" s="6"/>
      <c r="EO1507" s="6"/>
      <c r="EP1507" s="6"/>
      <c r="EQ1507" s="6"/>
      <c r="ER1507" s="6"/>
      <c r="ES1507" s="6"/>
      <c r="ET1507" s="6"/>
      <c r="EU1507" s="6"/>
      <c r="EV1507" s="6"/>
      <c r="EW1507" s="6"/>
      <c r="EX1507" s="6"/>
      <c r="EY1507" s="6"/>
      <c r="EZ1507" s="6"/>
      <c r="FA1507" s="6"/>
      <c r="FB1507" s="6"/>
      <c r="FC1507" s="6"/>
      <c r="FD1507" s="6"/>
      <c r="FE1507" s="6"/>
      <c r="FF1507" s="6"/>
      <c r="FG1507" s="6"/>
      <c r="FH1507" s="6"/>
      <c r="FI1507" s="6"/>
      <c r="FJ1507" s="6"/>
      <c r="FK1507" s="6"/>
      <c r="FL1507" s="6"/>
      <c r="FM1507" s="6"/>
      <c r="FN1507" s="6"/>
      <c r="FO1507" s="6"/>
      <c r="FP1507" s="6"/>
      <c r="FQ1507" s="6"/>
      <c r="FR1507" s="6"/>
      <c r="FS1507" s="6"/>
      <c r="FT1507" s="6"/>
      <c r="FU1507" s="6"/>
      <c r="FV1507" s="6"/>
      <c r="FW1507" s="6"/>
      <c r="FX1507" s="6"/>
      <c r="FY1507" s="6"/>
      <c r="FZ1507" s="6"/>
      <c r="GA1507" s="6"/>
      <c r="GB1507" s="6"/>
      <c r="GC1507" s="6"/>
      <c r="GD1507" s="6"/>
      <c r="GE1507" s="6"/>
      <c r="GF1507" s="6"/>
      <c r="GG1507" s="6"/>
      <c r="GH1507" s="6"/>
      <c r="GI1507" s="6"/>
      <c r="GJ1507" s="6"/>
      <c r="GK1507" s="6"/>
      <c r="GL1507" s="6"/>
      <c r="GM1507" s="6"/>
      <c r="GN1507" s="6"/>
      <c r="GO1507" s="6"/>
      <c r="GP1507" s="6"/>
      <c r="GQ1507" s="6"/>
      <c r="GR1507" s="6"/>
      <c r="GS1507" s="6"/>
      <c r="GT1507" s="6"/>
      <c r="GU1507" s="6"/>
      <c r="GV1507" s="6"/>
      <c r="GW1507" s="6"/>
      <c r="GX1507" s="6"/>
      <c r="GY1507" s="6"/>
      <c r="GZ1507" s="6"/>
    </row>
    <row r="1508" spans="1:208" x14ac:dyDescent="0.15">
      <c r="A1508" s="153"/>
      <c r="B1508" s="23"/>
      <c r="C1508" s="18"/>
      <c r="D1508" s="17"/>
      <c r="E1508" s="18"/>
      <c r="F1508" s="18"/>
      <c r="G1508" s="18"/>
      <c r="H1508" s="18"/>
      <c r="I1508" s="17"/>
      <c r="J1508" s="5"/>
      <c r="K1508" s="2"/>
      <c r="L1508" s="27"/>
      <c r="M1508" s="14"/>
      <c r="N1508" s="14"/>
      <c r="O1508" s="27"/>
      <c r="P1508" s="18"/>
      <c r="Q1508" s="3"/>
      <c r="R1508" s="4"/>
      <c r="S1508" s="5"/>
      <c r="T1508" s="8"/>
      <c r="U1508" s="7"/>
      <c r="V1508" s="7"/>
      <c r="W1508" s="7"/>
      <c r="X1508" s="8"/>
      <c r="Y1508" s="6"/>
      <c r="Z1508" s="7"/>
      <c r="AA1508" s="8"/>
      <c r="AB1508" s="8"/>
      <c r="AC1508" s="8"/>
      <c r="AD1508" s="7"/>
      <c r="AE1508" s="9"/>
      <c r="AF1508" s="7"/>
      <c r="AG1508" s="7"/>
      <c r="AH1508" s="6"/>
      <c r="AI1508" s="6"/>
      <c r="AJ1508" s="6"/>
      <c r="AK1508" s="6"/>
      <c r="AL1508" s="6"/>
      <c r="AM1508" s="6"/>
      <c r="AN1508" s="6"/>
      <c r="AO1508" s="6"/>
      <c r="AP1508" s="6"/>
      <c r="AQ1508" s="6"/>
      <c r="AR1508" s="6"/>
      <c r="AS1508" s="6"/>
      <c r="AT1508" s="6"/>
      <c r="AU1508" s="6"/>
      <c r="AV1508" s="6"/>
      <c r="AW1508" s="6"/>
      <c r="AX1508" s="6"/>
      <c r="AY1508" s="6"/>
      <c r="AZ1508" s="6"/>
      <c r="BA1508" s="6"/>
      <c r="BB1508" s="6"/>
      <c r="BC1508" s="6"/>
      <c r="BD1508" s="6"/>
      <c r="BE1508" s="6"/>
      <c r="BF1508" s="6"/>
      <c r="BG1508" s="6"/>
      <c r="BH1508" s="6"/>
      <c r="BI1508" s="6"/>
      <c r="BJ1508" s="6"/>
      <c r="BK1508" s="6"/>
      <c r="BL1508" s="6"/>
      <c r="BM1508" s="6"/>
      <c r="BN1508" s="6"/>
      <c r="BO1508" s="6"/>
      <c r="BP1508" s="6"/>
      <c r="BQ1508" s="6"/>
      <c r="BR1508" s="6"/>
      <c r="BS1508" s="6"/>
      <c r="BT1508" s="6"/>
      <c r="BU1508" s="6"/>
      <c r="BV1508" s="6"/>
      <c r="BW1508" s="6"/>
      <c r="BX1508" s="6"/>
      <c r="BY1508" s="6"/>
      <c r="BZ1508" s="6"/>
      <c r="CA1508" s="6"/>
      <c r="CB1508" s="6"/>
      <c r="CC1508" s="6"/>
      <c r="CD1508" s="6"/>
      <c r="CE1508" s="6"/>
      <c r="CF1508" s="6"/>
      <c r="CG1508" s="6"/>
      <c r="CH1508" s="6"/>
      <c r="CI1508" s="6"/>
      <c r="CJ1508" s="6"/>
      <c r="CK1508" s="6"/>
      <c r="CL1508" s="6"/>
      <c r="CM1508" s="6"/>
      <c r="CN1508" s="6"/>
      <c r="CO1508" s="6"/>
      <c r="CP1508" s="6"/>
      <c r="CQ1508" s="6"/>
      <c r="CR1508" s="6"/>
      <c r="CS1508" s="6"/>
      <c r="CT1508" s="6"/>
      <c r="CU1508" s="6"/>
      <c r="CV1508" s="6"/>
      <c r="CW1508" s="6"/>
      <c r="CX1508" s="6"/>
      <c r="CY1508" s="6"/>
      <c r="CZ1508" s="6"/>
      <c r="DA1508" s="6"/>
      <c r="DB1508" s="6"/>
      <c r="DC1508" s="6"/>
      <c r="DD1508" s="6"/>
      <c r="DE1508" s="6"/>
      <c r="DF1508" s="6"/>
      <c r="DG1508" s="6"/>
      <c r="DH1508" s="6"/>
      <c r="DI1508" s="6"/>
      <c r="DJ1508" s="6"/>
      <c r="DK1508" s="6"/>
      <c r="DL1508" s="6"/>
      <c r="DM1508" s="6"/>
      <c r="DN1508" s="6"/>
      <c r="DO1508" s="6"/>
      <c r="DP1508" s="6"/>
      <c r="DQ1508" s="6"/>
      <c r="DR1508" s="6"/>
      <c r="DS1508" s="6"/>
      <c r="DT1508" s="6"/>
      <c r="DU1508" s="6"/>
      <c r="DV1508" s="6"/>
      <c r="DW1508" s="6"/>
      <c r="DX1508" s="6"/>
      <c r="DY1508" s="6"/>
      <c r="DZ1508" s="6"/>
      <c r="EA1508" s="6"/>
      <c r="EB1508" s="6"/>
      <c r="EC1508" s="6"/>
      <c r="ED1508" s="6"/>
      <c r="EE1508" s="6"/>
      <c r="EF1508" s="6"/>
      <c r="EG1508" s="6"/>
      <c r="EH1508" s="6"/>
      <c r="EI1508" s="6"/>
      <c r="EJ1508" s="6"/>
      <c r="EK1508" s="6"/>
      <c r="EL1508" s="6"/>
      <c r="EM1508" s="6"/>
      <c r="EN1508" s="6"/>
      <c r="EO1508" s="6"/>
      <c r="EP1508" s="6"/>
      <c r="EQ1508" s="6"/>
      <c r="ER1508" s="6"/>
      <c r="ES1508" s="6"/>
      <c r="ET1508" s="6"/>
      <c r="EU1508" s="6"/>
      <c r="EV1508" s="6"/>
      <c r="EW1508" s="6"/>
      <c r="EX1508" s="6"/>
      <c r="EY1508" s="6"/>
      <c r="EZ1508" s="6"/>
      <c r="FA1508" s="6"/>
      <c r="FB1508" s="6"/>
      <c r="FC1508" s="6"/>
      <c r="FD1508" s="6"/>
      <c r="FE1508" s="6"/>
      <c r="FF1508" s="6"/>
      <c r="FG1508" s="6"/>
      <c r="FH1508" s="6"/>
      <c r="FI1508" s="6"/>
      <c r="FJ1508" s="6"/>
      <c r="FK1508" s="6"/>
      <c r="FL1508" s="6"/>
      <c r="FM1508" s="6"/>
      <c r="FN1508" s="6"/>
      <c r="FO1508" s="6"/>
      <c r="FP1508" s="6"/>
      <c r="FQ1508" s="6"/>
      <c r="FR1508" s="6"/>
      <c r="FS1508" s="6"/>
      <c r="FT1508" s="6"/>
      <c r="FU1508" s="6"/>
      <c r="FV1508" s="6"/>
      <c r="FW1508" s="6"/>
      <c r="FX1508" s="6"/>
      <c r="FY1508" s="6"/>
      <c r="FZ1508" s="6"/>
      <c r="GA1508" s="6"/>
      <c r="GB1508" s="6"/>
      <c r="GC1508" s="6"/>
      <c r="GD1508" s="6"/>
      <c r="GE1508" s="6"/>
      <c r="GF1508" s="6"/>
      <c r="GG1508" s="6"/>
      <c r="GH1508" s="6"/>
      <c r="GI1508" s="6"/>
      <c r="GJ1508" s="6"/>
      <c r="GK1508" s="6"/>
      <c r="GL1508" s="6"/>
      <c r="GM1508" s="6"/>
      <c r="GN1508" s="6"/>
      <c r="GO1508" s="6"/>
      <c r="GP1508" s="6"/>
      <c r="GQ1508" s="6"/>
      <c r="GR1508" s="6"/>
      <c r="GS1508" s="6"/>
      <c r="GT1508" s="6"/>
      <c r="GU1508" s="6"/>
      <c r="GV1508" s="6"/>
      <c r="GW1508" s="6"/>
      <c r="GX1508" s="6"/>
      <c r="GY1508" s="6"/>
      <c r="GZ1508" s="6"/>
    </row>
    <row r="1509" spans="1:208" x14ac:dyDescent="0.15">
      <c r="A1509" s="153"/>
      <c r="B1509" s="23"/>
      <c r="C1509" s="18"/>
      <c r="D1509" s="17"/>
      <c r="E1509" s="18"/>
      <c r="F1509" s="18"/>
      <c r="G1509" s="18"/>
      <c r="H1509" s="18"/>
      <c r="I1509" s="17"/>
      <c r="J1509" s="5"/>
      <c r="K1509" s="2"/>
      <c r="L1509" s="27"/>
      <c r="M1509" s="14"/>
      <c r="N1509" s="14"/>
      <c r="O1509" s="27"/>
      <c r="P1509" s="18"/>
      <c r="Q1509" s="3"/>
      <c r="R1509" s="4"/>
      <c r="S1509" s="5"/>
      <c r="T1509" s="8"/>
      <c r="U1509" s="7"/>
      <c r="V1509" s="7"/>
      <c r="W1509" s="7"/>
      <c r="X1509" s="8"/>
      <c r="Y1509" s="6"/>
      <c r="Z1509" s="7"/>
      <c r="AA1509" s="8"/>
      <c r="AB1509" s="8"/>
      <c r="AC1509" s="8"/>
      <c r="AD1509" s="7"/>
      <c r="AE1509" s="9"/>
      <c r="AF1509" s="7"/>
      <c r="AG1509" s="7"/>
      <c r="AH1509" s="6"/>
      <c r="AI1509" s="6"/>
      <c r="AJ1509" s="6"/>
      <c r="AK1509" s="6"/>
      <c r="AL1509" s="6"/>
      <c r="AM1509" s="6"/>
      <c r="AN1509" s="6"/>
      <c r="AO1509" s="6"/>
      <c r="AP1509" s="6"/>
      <c r="AQ1509" s="6"/>
      <c r="AR1509" s="6"/>
      <c r="AS1509" s="6"/>
      <c r="AT1509" s="6"/>
      <c r="AU1509" s="6"/>
      <c r="AV1509" s="6"/>
      <c r="AW1509" s="6"/>
      <c r="AX1509" s="6"/>
      <c r="AY1509" s="6"/>
      <c r="AZ1509" s="6"/>
      <c r="BA1509" s="6"/>
      <c r="BB1509" s="6"/>
      <c r="BC1509" s="6"/>
      <c r="BD1509" s="6"/>
      <c r="BE1509" s="6"/>
      <c r="BF1509" s="6"/>
      <c r="BG1509" s="6"/>
      <c r="BH1509" s="6"/>
      <c r="BI1509" s="6"/>
      <c r="BJ1509" s="6"/>
      <c r="BK1509" s="6"/>
      <c r="BL1509" s="6"/>
      <c r="BM1509" s="6"/>
      <c r="BN1509" s="6"/>
      <c r="BO1509" s="6"/>
      <c r="BP1509" s="6"/>
      <c r="BQ1509" s="6"/>
      <c r="BR1509" s="6"/>
      <c r="BS1509" s="6"/>
      <c r="BT1509" s="6"/>
      <c r="BU1509" s="6"/>
      <c r="BV1509" s="6"/>
      <c r="BW1509" s="6"/>
      <c r="BX1509" s="6"/>
      <c r="BY1509" s="6"/>
      <c r="BZ1509" s="6"/>
      <c r="CA1509" s="6"/>
      <c r="CB1509" s="6"/>
      <c r="CC1509" s="6"/>
      <c r="CD1509" s="6"/>
      <c r="CE1509" s="6"/>
      <c r="CF1509" s="6"/>
      <c r="CG1509" s="6"/>
      <c r="CH1509" s="6"/>
      <c r="CI1509" s="6"/>
      <c r="CJ1509" s="6"/>
      <c r="CK1509" s="6"/>
      <c r="CL1509" s="6"/>
      <c r="CM1509" s="6"/>
      <c r="CN1509" s="6"/>
      <c r="CO1509" s="6"/>
      <c r="CP1509" s="6"/>
      <c r="CQ1509" s="6"/>
      <c r="CR1509" s="6"/>
      <c r="CS1509" s="6"/>
      <c r="CT1509" s="6"/>
      <c r="CU1509" s="6"/>
      <c r="CV1509" s="6"/>
      <c r="CW1509" s="6"/>
      <c r="CX1509" s="6"/>
      <c r="CY1509" s="6"/>
      <c r="CZ1509" s="6"/>
      <c r="DA1509" s="6"/>
      <c r="DB1509" s="6"/>
      <c r="DC1509" s="6"/>
      <c r="DD1509" s="6"/>
      <c r="DE1509" s="6"/>
      <c r="DF1509" s="6"/>
      <c r="DG1509" s="6"/>
      <c r="DH1509" s="6"/>
      <c r="DI1509" s="6"/>
      <c r="DJ1509" s="6"/>
      <c r="DK1509" s="6"/>
      <c r="DL1509" s="6"/>
      <c r="DM1509" s="6"/>
      <c r="DN1509" s="6"/>
      <c r="DO1509" s="6"/>
      <c r="DP1509" s="6"/>
      <c r="DQ1509" s="6"/>
      <c r="DR1509" s="6"/>
      <c r="DS1509" s="6"/>
      <c r="DT1509" s="6"/>
      <c r="DU1509" s="6"/>
      <c r="DV1509" s="6"/>
      <c r="DW1509" s="6"/>
      <c r="DX1509" s="6"/>
      <c r="DY1509" s="6"/>
      <c r="DZ1509" s="6"/>
      <c r="EA1509" s="6"/>
      <c r="EB1509" s="6"/>
      <c r="EC1509" s="6"/>
      <c r="ED1509" s="6"/>
      <c r="EE1509" s="6"/>
      <c r="EF1509" s="6"/>
      <c r="EG1509" s="6"/>
      <c r="EH1509" s="6"/>
      <c r="EI1509" s="6"/>
      <c r="EJ1509" s="6"/>
      <c r="EK1509" s="6"/>
      <c r="EL1509" s="6"/>
      <c r="EM1509" s="6"/>
      <c r="EN1509" s="6"/>
      <c r="EO1509" s="6"/>
      <c r="EP1509" s="6"/>
      <c r="EQ1509" s="6"/>
      <c r="ER1509" s="6"/>
      <c r="ES1509" s="6"/>
      <c r="ET1509" s="6"/>
      <c r="EU1509" s="6"/>
      <c r="EV1509" s="6"/>
      <c r="EW1509" s="6"/>
      <c r="EX1509" s="6"/>
      <c r="EY1509" s="6"/>
      <c r="EZ1509" s="6"/>
      <c r="FA1509" s="6"/>
      <c r="FB1509" s="6"/>
      <c r="FC1509" s="6"/>
      <c r="FD1509" s="6"/>
      <c r="FE1509" s="6"/>
      <c r="FF1509" s="6"/>
      <c r="FG1509" s="6"/>
      <c r="FH1509" s="6"/>
      <c r="FI1509" s="6"/>
      <c r="FJ1509" s="6"/>
      <c r="FK1509" s="6"/>
      <c r="FL1509" s="6"/>
      <c r="FM1509" s="6"/>
      <c r="FN1509" s="6"/>
      <c r="FO1509" s="6"/>
      <c r="FP1509" s="6"/>
      <c r="FQ1509" s="6"/>
      <c r="FR1509" s="6"/>
      <c r="FS1509" s="6"/>
      <c r="FT1509" s="6"/>
      <c r="FU1509" s="6"/>
      <c r="FV1509" s="6"/>
      <c r="FW1509" s="6"/>
      <c r="FX1509" s="6"/>
      <c r="FY1509" s="6"/>
      <c r="FZ1509" s="6"/>
      <c r="GA1509" s="6"/>
      <c r="GB1509" s="6"/>
      <c r="GC1509" s="6"/>
      <c r="GD1509" s="6"/>
      <c r="GE1509" s="6"/>
      <c r="GF1509" s="6"/>
      <c r="GG1509" s="6"/>
      <c r="GH1509" s="6"/>
      <c r="GI1509" s="6"/>
      <c r="GJ1509" s="6"/>
      <c r="GK1509" s="6"/>
      <c r="GL1509" s="6"/>
      <c r="GM1509" s="6"/>
      <c r="GN1509" s="6"/>
      <c r="GO1509" s="6"/>
      <c r="GP1509" s="6"/>
      <c r="GQ1509" s="6"/>
      <c r="GR1509" s="6"/>
      <c r="GS1509" s="6"/>
      <c r="GT1509" s="6"/>
      <c r="GU1509" s="6"/>
      <c r="GV1509" s="6"/>
      <c r="GW1509" s="6"/>
      <c r="GX1509" s="6"/>
      <c r="GY1509" s="6"/>
      <c r="GZ1509" s="6"/>
    </row>
    <row r="1510" spans="1:208" x14ac:dyDescent="0.15">
      <c r="A1510" s="153"/>
      <c r="B1510" s="23"/>
      <c r="C1510" s="18"/>
      <c r="D1510" s="17"/>
      <c r="E1510" s="18"/>
      <c r="F1510" s="18"/>
      <c r="G1510" s="18"/>
      <c r="H1510" s="18"/>
      <c r="I1510" s="17"/>
      <c r="J1510" s="5"/>
      <c r="K1510" s="2"/>
      <c r="L1510" s="27"/>
      <c r="M1510" s="14"/>
      <c r="N1510" s="14"/>
      <c r="O1510" s="27"/>
      <c r="P1510" s="18"/>
      <c r="Q1510" s="3"/>
      <c r="R1510" s="4"/>
      <c r="S1510" s="5"/>
      <c r="T1510" s="8"/>
      <c r="U1510" s="7"/>
      <c r="V1510" s="7"/>
      <c r="W1510" s="7"/>
      <c r="X1510" s="8"/>
      <c r="Y1510" s="6"/>
      <c r="Z1510" s="7"/>
      <c r="AA1510" s="8"/>
      <c r="AB1510" s="8"/>
      <c r="AC1510" s="8"/>
      <c r="AD1510" s="7"/>
      <c r="AE1510" s="9"/>
      <c r="AF1510" s="7"/>
      <c r="AG1510" s="7"/>
      <c r="AH1510" s="6"/>
      <c r="AI1510" s="6"/>
      <c r="AJ1510" s="6"/>
      <c r="AK1510" s="6"/>
      <c r="AL1510" s="6"/>
      <c r="AM1510" s="6"/>
      <c r="AN1510" s="6"/>
      <c r="AO1510" s="6"/>
      <c r="AP1510" s="6"/>
      <c r="AQ1510" s="6"/>
      <c r="AR1510" s="6"/>
      <c r="AS1510" s="6"/>
      <c r="AT1510" s="6"/>
      <c r="AU1510" s="6"/>
      <c r="AV1510" s="6"/>
      <c r="AW1510" s="6"/>
      <c r="AX1510" s="6"/>
      <c r="AY1510" s="6"/>
      <c r="AZ1510" s="6"/>
      <c r="BA1510" s="6"/>
      <c r="BB1510" s="6"/>
      <c r="BC1510" s="6"/>
      <c r="BD1510" s="6"/>
      <c r="BE1510" s="6"/>
      <c r="BF1510" s="6"/>
      <c r="BG1510" s="6"/>
      <c r="BH1510" s="6"/>
      <c r="BI1510" s="6"/>
      <c r="BJ1510" s="6"/>
      <c r="BK1510" s="6"/>
      <c r="BL1510" s="6"/>
      <c r="BM1510" s="6"/>
      <c r="BN1510" s="6"/>
      <c r="BO1510" s="6"/>
      <c r="BP1510" s="6"/>
      <c r="BQ1510" s="6"/>
      <c r="BR1510" s="6"/>
      <c r="BS1510" s="6"/>
      <c r="BT1510" s="6"/>
      <c r="BU1510" s="6"/>
      <c r="BV1510" s="6"/>
      <c r="BW1510" s="6"/>
      <c r="BX1510" s="6"/>
      <c r="BY1510" s="6"/>
      <c r="BZ1510" s="6"/>
      <c r="CA1510" s="6"/>
      <c r="CB1510" s="6"/>
      <c r="CC1510" s="6"/>
      <c r="CD1510" s="6"/>
      <c r="CE1510" s="6"/>
      <c r="CF1510" s="6"/>
      <c r="CG1510" s="6"/>
      <c r="CH1510" s="6"/>
      <c r="CI1510" s="6"/>
      <c r="CJ1510" s="6"/>
      <c r="CK1510" s="6"/>
      <c r="CL1510" s="6"/>
      <c r="CM1510" s="6"/>
      <c r="CN1510" s="6"/>
      <c r="CO1510" s="6"/>
      <c r="CP1510" s="6"/>
      <c r="CQ1510" s="6"/>
      <c r="CR1510" s="6"/>
      <c r="CS1510" s="6"/>
      <c r="CT1510" s="6"/>
      <c r="CU1510" s="6"/>
      <c r="CV1510" s="6"/>
      <c r="CW1510" s="6"/>
      <c r="CX1510" s="6"/>
      <c r="CY1510" s="6"/>
      <c r="CZ1510" s="6"/>
      <c r="DA1510" s="6"/>
      <c r="DB1510" s="6"/>
      <c r="DC1510" s="6"/>
      <c r="DD1510" s="6"/>
      <c r="DE1510" s="6"/>
      <c r="DF1510" s="6"/>
      <c r="DG1510" s="6"/>
      <c r="DH1510" s="6"/>
      <c r="DI1510" s="6"/>
      <c r="DJ1510" s="6"/>
      <c r="DK1510" s="6"/>
      <c r="DL1510" s="6"/>
      <c r="DM1510" s="6"/>
      <c r="DN1510" s="6"/>
      <c r="DO1510" s="6"/>
      <c r="DP1510" s="6"/>
      <c r="DQ1510" s="6"/>
      <c r="DR1510" s="6"/>
      <c r="DS1510" s="6"/>
      <c r="DT1510" s="6"/>
      <c r="DU1510" s="6"/>
      <c r="DV1510" s="6"/>
      <c r="DW1510" s="6"/>
      <c r="DX1510" s="6"/>
      <c r="DY1510" s="6"/>
      <c r="DZ1510" s="6"/>
      <c r="EA1510" s="6"/>
      <c r="EB1510" s="6"/>
      <c r="EC1510" s="6"/>
      <c r="ED1510" s="6"/>
      <c r="EE1510" s="6"/>
      <c r="EF1510" s="6"/>
      <c r="EG1510" s="6"/>
      <c r="EH1510" s="6"/>
      <c r="EI1510" s="6"/>
      <c r="EJ1510" s="6"/>
      <c r="EK1510" s="6"/>
      <c r="EL1510" s="6"/>
      <c r="EM1510" s="6"/>
      <c r="EN1510" s="6"/>
      <c r="EO1510" s="6"/>
      <c r="EP1510" s="6"/>
      <c r="EQ1510" s="6"/>
      <c r="ER1510" s="6"/>
      <c r="ES1510" s="6"/>
      <c r="ET1510" s="6"/>
      <c r="EU1510" s="6"/>
      <c r="EV1510" s="6"/>
      <c r="EW1510" s="6"/>
      <c r="EX1510" s="6"/>
      <c r="EY1510" s="6"/>
      <c r="EZ1510" s="6"/>
      <c r="FA1510" s="6"/>
      <c r="FB1510" s="6"/>
      <c r="FC1510" s="6"/>
      <c r="FD1510" s="6"/>
      <c r="FE1510" s="6"/>
      <c r="FF1510" s="6"/>
      <c r="FG1510" s="6"/>
      <c r="FH1510" s="6"/>
      <c r="FI1510" s="6"/>
      <c r="FJ1510" s="6"/>
      <c r="FK1510" s="6"/>
      <c r="FL1510" s="6"/>
      <c r="FM1510" s="6"/>
      <c r="FN1510" s="6"/>
      <c r="FO1510" s="6"/>
      <c r="FP1510" s="6"/>
      <c r="FQ1510" s="6"/>
      <c r="FR1510" s="6"/>
      <c r="FS1510" s="6"/>
      <c r="FT1510" s="6"/>
      <c r="FU1510" s="6"/>
      <c r="FV1510" s="6"/>
      <c r="FW1510" s="6"/>
      <c r="FX1510" s="6"/>
      <c r="FY1510" s="6"/>
      <c r="FZ1510" s="6"/>
      <c r="GA1510" s="6"/>
      <c r="GB1510" s="6"/>
      <c r="GC1510" s="6"/>
      <c r="GD1510" s="6"/>
      <c r="GE1510" s="6"/>
      <c r="GF1510" s="6"/>
      <c r="GG1510" s="6"/>
      <c r="GH1510" s="6"/>
      <c r="GI1510" s="6"/>
      <c r="GJ1510" s="6"/>
      <c r="GK1510" s="6"/>
      <c r="GL1510" s="6"/>
      <c r="GM1510" s="6"/>
      <c r="GN1510" s="6"/>
      <c r="GO1510" s="6"/>
      <c r="GP1510" s="6"/>
      <c r="GQ1510" s="6"/>
      <c r="GR1510" s="6"/>
      <c r="GS1510" s="6"/>
      <c r="GT1510" s="6"/>
      <c r="GU1510" s="6"/>
      <c r="GV1510" s="6"/>
      <c r="GW1510" s="6"/>
      <c r="GX1510" s="6"/>
      <c r="GY1510" s="6"/>
      <c r="GZ1510" s="6"/>
    </row>
    <row r="1511" spans="1:208" x14ac:dyDescent="0.15">
      <c r="A1511" s="153"/>
      <c r="B1511" s="23"/>
      <c r="C1511" s="18"/>
      <c r="D1511" s="17"/>
      <c r="E1511" s="18"/>
      <c r="F1511" s="18"/>
      <c r="G1511" s="18"/>
      <c r="H1511" s="18"/>
      <c r="I1511" s="17"/>
      <c r="J1511" s="5"/>
      <c r="K1511" s="2"/>
      <c r="L1511" s="27"/>
      <c r="M1511" s="14"/>
      <c r="N1511" s="14"/>
      <c r="O1511" s="27"/>
      <c r="P1511" s="18"/>
      <c r="Q1511" s="3"/>
      <c r="R1511" s="4"/>
      <c r="S1511" s="5"/>
      <c r="T1511" s="8"/>
      <c r="U1511" s="7"/>
      <c r="V1511" s="7"/>
      <c r="W1511" s="7"/>
      <c r="X1511" s="8"/>
      <c r="Y1511" s="6"/>
      <c r="Z1511" s="7"/>
      <c r="AA1511" s="8"/>
      <c r="AB1511" s="8"/>
      <c r="AC1511" s="8"/>
      <c r="AD1511" s="7"/>
      <c r="AE1511" s="9"/>
      <c r="AF1511" s="7"/>
      <c r="AG1511" s="7"/>
      <c r="AH1511" s="6"/>
      <c r="AI1511" s="6"/>
      <c r="AJ1511" s="6"/>
      <c r="AK1511" s="6"/>
      <c r="AL1511" s="6"/>
      <c r="AM1511" s="6"/>
      <c r="AN1511" s="6"/>
      <c r="AO1511" s="6"/>
      <c r="AP1511" s="6"/>
      <c r="AQ1511" s="6"/>
      <c r="AR1511" s="6"/>
      <c r="AS1511" s="6"/>
      <c r="AT1511" s="6"/>
      <c r="AU1511" s="6"/>
      <c r="AV1511" s="6"/>
      <c r="AW1511" s="6"/>
      <c r="AX1511" s="6"/>
      <c r="AY1511" s="6"/>
      <c r="AZ1511" s="6"/>
      <c r="BA1511" s="6"/>
      <c r="BB1511" s="6"/>
      <c r="BC1511" s="6"/>
      <c r="BD1511" s="6"/>
      <c r="BE1511" s="6"/>
      <c r="BF1511" s="6"/>
      <c r="BG1511" s="6"/>
      <c r="BH1511" s="6"/>
      <c r="BI1511" s="6"/>
      <c r="BJ1511" s="6"/>
      <c r="BK1511" s="6"/>
      <c r="BL1511" s="6"/>
      <c r="BM1511" s="6"/>
      <c r="BN1511" s="6"/>
      <c r="BO1511" s="6"/>
      <c r="BP1511" s="6"/>
      <c r="BQ1511" s="6"/>
      <c r="BR1511" s="6"/>
      <c r="BS1511" s="6"/>
      <c r="BT1511" s="6"/>
      <c r="BU1511" s="6"/>
      <c r="BV1511" s="6"/>
      <c r="BW1511" s="6"/>
      <c r="BX1511" s="6"/>
      <c r="BY1511" s="6"/>
      <c r="BZ1511" s="6"/>
      <c r="CA1511" s="6"/>
      <c r="CB1511" s="6"/>
      <c r="CC1511" s="6"/>
      <c r="CD1511" s="6"/>
      <c r="CE1511" s="6"/>
      <c r="CF1511" s="6"/>
      <c r="CG1511" s="6"/>
      <c r="CH1511" s="6"/>
      <c r="CI1511" s="6"/>
      <c r="CJ1511" s="6"/>
      <c r="CK1511" s="6"/>
      <c r="CL1511" s="6"/>
      <c r="CM1511" s="6"/>
      <c r="CN1511" s="6"/>
      <c r="CO1511" s="6"/>
      <c r="CP1511" s="6"/>
      <c r="CQ1511" s="6"/>
      <c r="CR1511" s="6"/>
      <c r="CS1511" s="6"/>
      <c r="CT1511" s="6"/>
      <c r="CU1511" s="6"/>
      <c r="CV1511" s="6"/>
      <c r="CW1511" s="6"/>
      <c r="CX1511" s="6"/>
      <c r="CY1511" s="6"/>
      <c r="CZ1511" s="6"/>
      <c r="DA1511" s="6"/>
      <c r="DB1511" s="6"/>
      <c r="DC1511" s="6"/>
      <c r="DD1511" s="6"/>
      <c r="DE1511" s="6"/>
      <c r="DF1511" s="6"/>
      <c r="DG1511" s="6"/>
      <c r="DH1511" s="6"/>
      <c r="DI1511" s="6"/>
      <c r="DJ1511" s="6"/>
      <c r="DK1511" s="6"/>
      <c r="DL1511" s="6"/>
      <c r="DM1511" s="6"/>
      <c r="DN1511" s="6"/>
      <c r="DO1511" s="6"/>
      <c r="DP1511" s="6"/>
      <c r="DQ1511" s="6"/>
      <c r="DR1511" s="6"/>
      <c r="DS1511" s="6"/>
      <c r="DT1511" s="6"/>
      <c r="DU1511" s="6"/>
      <c r="DV1511" s="6"/>
      <c r="DW1511" s="6"/>
      <c r="DX1511" s="6"/>
      <c r="DY1511" s="6"/>
      <c r="DZ1511" s="6"/>
      <c r="EA1511" s="6"/>
      <c r="EB1511" s="6"/>
      <c r="EC1511" s="6"/>
      <c r="ED1511" s="6"/>
      <c r="EE1511" s="6"/>
      <c r="EF1511" s="6"/>
      <c r="EG1511" s="6"/>
      <c r="EH1511" s="6"/>
      <c r="EI1511" s="6"/>
      <c r="EJ1511" s="6"/>
      <c r="EK1511" s="6"/>
      <c r="EL1511" s="6"/>
      <c r="EM1511" s="6"/>
      <c r="EN1511" s="6"/>
      <c r="EO1511" s="6"/>
      <c r="EP1511" s="6"/>
      <c r="EQ1511" s="6"/>
      <c r="ER1511" s="6"/>
      <c r="ES1511" s="6"/>
      <c r="ET1511" s="6"/>
      <c r="EU1511" s="6"/>
      <c r="EV1511" s="6"/>
      <c r="EW1511" s="6"/>
      <c r="EX1511" s="6"/>
      <c r="EY1511" s="6"/>
      <c r="EZ1511" s="6"/>
      <c r="FA1511" s="6"/>
      <c r="FB1511" s="6"/>
      <c r="FC1511" s="6"/>
      <c r="FD1511" s="6"/>
      <c r="FE1511" s="6"/>
      <c r="FF1511" s="6"/>
      <c r="FG1511" s="6"/>
      <c r="FH1511" s="6"/>
      <c r="FI1511" s="6"/>
      <c r="FJ1511" s="6"/>
      <c r="FK1511" s="6"/>
      <c r="FL1511" s="6"/>
      <c r="FM1511" s="6"/>
      <c r="FN1511" s="6"/>
      <c r="FO1511" s="6"/>
      <c r="FP1511" s="6"/>
      <c r="FQ1511" s="6"/>
      <c r="FR1511" s="6"/>
      <c r="FS1511" s="6"/>
      <c r="FT1511" s="6"/>
      <c r="FU1511" s="6"/>
      <c r="FV1511" s="6"/>
      <c r="FW1511" s="6"/>
      <c r="FX1511" s="6"/>
      <c r="FY1511" s="6"/>
      <c r="FZ1511" s="6"/>
      <c r="GA1511" s="6"/>
      <c r="GB1511" s="6"/>
      <c r="GC1511" s="6"/>
      <c r="GD1511" s="6"/>
      <c r="GE1511" s="6"/>
      <c r="GF1511" s="6"/>
      <c r="GG1511" s="6"/>
      <c r="GH1511" s="6"/>
      <c r="GI1511" s="6"/>
      <c r="GJ1511" s="6"/>
      <c r="GK1511" s="6"/>
      <c r="GL1511" s="6"/>
      <c r="GM1511" s="6"/>
      <c r="GN1511" s="6"/>
      <c r="GO1511" s="6"/>
      <c r="GP1511" s="6"/>
      <c r="GQ1511" s="6"/>
      <c r="GR1511" s="6"/>
      <c r="GS1511" s="6"/>
      <c r="GT1511" s="6"/>
      <c r="GU1511" s="6"/>
      <c r="GV1511" s="6"/>
      <c r="GW1511" s="6"/>
      <c r="GX1511" s="6"/>
      <c r="GY1511" s="6"/>
      <c r="GZ1511" s="6"/>
    </row>
    <row r="1512" spans="1:208" x14ac:dyDescent="0.15">
      <c r="A1512" s="153"/>
      <c r="B1512" s="23"/>
      <c r="C1512" s="18"/>
      <c r="D1512" s="17"/>
      <c r="E1512" s="18"/>
      <c r="F1512" s="18"/>
      <c r="G1512" s="18"/>
      <c r="H1512" s="18"/>
      <c r="I1512" s="17"/>
      <c r="J1512" s="5"/>
      <c r="K1512" s="2"/>
      <c r="L1512" s="27"/>
      <c r="M1512" s="14"/>
      <c r="N1512" s="14"/>
      <c r="O1512" s="27"/>
      <c r="P1512" s="18"/>
      <c r="Q1512" s="3"/>
      <c r="R1512" s="4"/>
      <c r="S1512" s="5"/>
      <c r="T1512" s="8"/>
      <c r="U1512" s="7"/>
      <c r="V1512" s="7"/>
      <c r="W1512" s="7"/>
      <c r="X1512" s="8"/>
      <c r="Y1512" s="6"/>
      <c r="Z1512" s="7"/>
      <c r="AA1512" s="8"/>
      <c r="AB1512" s="8"/>
      <c r="AC1512" s="8"/>
      <c r="AD1512" s="7"/>
      <c r="AE1512" s="9"/>
      <c r="AF1512" s="7"/>
      <c r="AG1512" s="7"/>
      <c r="AH1512" s="6"/>
      <c r="AI1512" s="6"/>
      <c r="AJ1512" s="6"/>
      <c r="AK1512" s="6"/>
      <c r="AL1512" s="6"/>
      <c r="AM1512" s="6"/>
      <c r="AN1512" s="6"/>
      <c r="AO1512" s="6"/>
      <c r="AP1512" s="6"/>
      <c r="AQ1512" s="6"/>
      <c r="AR1512" s="6"/>
      <c r="AS1512" s="6"/>
      <c r="AT1512" s="6"/>
      <c r="AU1512" s="6"/>
      <c r="AV1512" s="6"/>
      <c r="AW1512" s="6"/>
      <c r="AX1512" s="6"/>
      <c r="AY1512" s="6"/>
      <c r="AZ1512" s="6"/>
      <c r="BA1512" s="6"/>
      <c r="BB1512" s="6"/>
      <c r="BC1512" s="6"/>
      <c r="BD1512" s="6"/>
      <c r="BE1512" s="6"/>
      <c r="BF1512" s="6"/>
      <c r="BG1512" s="6"/>
      <c r="BH1512" s="6"/>
      <c r="BI1512" s="6"/>
      <c r="BJ1512" s="6"/>
      <c r="BK1512" s="6"/>
      <c r="BL1512" s="6"/>
      <c r="BM1512" s="6"/>
      <c r="BN1512" s="6"/>
      <c r="BO1512" s="6"/>
      <c r="BP1512" s="6"/>
      <c r="BQ1512" s="6"/>
      <c r="BR1512" s="6"/>
      <c r="BS1512" s="6"/>
      <c r="BT1512" s="6"/>
      <c r="BU1512" s="6"/>
      <c r="BV1512" s="6"/>
      <c r="BW1512" s="6"/>
      <c r="BX1512" s="6"/>
      <c r="BY1512" s="6"/>
      <c r="BZ1512" s="6"/>
      <c r="CA1512" s="6"/>
      <c r="CB1512" s="6"/>
      <c r="CC1512" s="6"/>
      <c r="CD1512" s="6"/>
      <c r="CE1512" s="6"/>
      <c r="CF1512" s="6"/>
      <c r="CG1512" s="6"/>
      <c r="CH1512" s="6"/>
      <c r="CI1512" s="6"/>
      <c r="CJ1512" s="6"/>
      <c r="CK1512" s="6"/>
      <c r="CL1512" s="6"/>
      <c r="CM1512" s="6"/>
      <c r="CN1512" s="6"/>
      <c r="CO1512" s="6"/>
      <c r="CP1512" s="6"/>
      <c r="CQ1512" s="6"/>
      <c r="CR1512" s="6"/>
      <c r="CS1512" s="6"/>
      <c r="CT1512" s="6"/>
      <c r="CU1512" s="6"/>
      <c r="CV1512" s="6"/>
      <c r="CW1512" s="6"/>
      <c r="CX1512" s="6"/>
      <c r="CY1512" s="6"/>
      <c r="CZ1512" s="6"/>
      <c r="DA1512" s="6"/>
      <c r="DB1512" s="6"/>
      <c r="DC1512" s="6"/>
      <c r="DD1512" s="6"/>
      <c r="DE1512" s="6"/>
      <c r="DF1512" s="6"/>
      <c r="DG1512" s="6"/>
      <c r="DH1512" s="6"/>
      <c r="DI1512" s="6"/>
      <c r="DJ1512" s="6"/>
      <c r="DK1512" s="6"/>
      <c r="DL1512" s="6"/>
      <c r="DM1512" s="6"/>
      <c r="DN1512" s="6"/>
      <c r="DO1512" s="6"/>
      <c r="DP1512" s="6"/>
      <c r="DQ1512" s="6"/>
      <c r="DR1512" s="6"/>
      <c r="DS1512" s="6"/>
      <c r="DT1512" s="6"/>
      <c r="DU1512" s="6"/>
      <c r="DV1512" s="6"/>
      <c r="DW1512" s="6"/>
      <c r="DX1512" s="6"/>
      <c r="DY1512" s="6"/>
      <c r="DZ1512" s="6"/>
      <c r="EA1512" s="6"/>
      <c r="EB1512" s="6"/>
      <c r="EC1512" s="6"/>
      <c r="ED1512" s="6"/>
      <c r="EE1512" s="6"/>
      <c r="EF1512" s="6"/>
      <c r="EG1512" s="6"/>
      <c r="EH1512" s="6"/>
      <c r="EI1512" s="6"/>
      <c r="EJ1512" s="6"/>
      <c r="EK1512" s="6"/>
      <c r="EL1512" s="6"/>
      <c r="EM1512" s="6"/>
      <c r="EN1512" s="6"/>
      <c r="EO1512" s="6"/>
      <c r="EP1512" s="6"/>
      <c r="EQ1512" s="6"/>
      <c r="ER1512" s="6"/>
      <c r="ES1512" s="6"/>
      <c r="ET1512" s="6"/>
      <c r="EU1512" s="6"/>
      <c r="EV1512" s="6"/>
      <c r="EW1512" s="6"/>
      <c r="EX1512" s="6"/>
      <c r="EY1512" s="6"/>
      <c r="EZ1512" s="6"/>
      <c r="FA1512" s="6"/>
      <c r="FB1512" s="6"/>
      <c r="FC1512" s="6"/>
      <c r="FD1512" s="6"/>
      <c r="FE1512" s="6"/>
      <c r="FF1512" s="6"/>
      <c r="FG1512" s="6"/>
      <c r="FH1512" s="6"/>
      <c r="FI1512" s="6"/>
      <c r="FJ1512" s="6"/>
      <c r="FK1512" s="6"/>
      <c r="FL1512" s="6"/>
      <c r="FM1512" s="6"/>
      <c r="FN1512" s="6"/>
      <c r="FO1512" s="6"/>
      <c r="FP1512" s="6"/>
      <c r="FQ1512" s="6"/>
      <c r="FR1512" s="6"/>
      <c r="FS1512" s="6"/>
      <c r="FT1512" s="6"/>
      <c r="FU1512" s="6"/>
      <c r="FV1512" s="6"/>
      <c r="FW1512" s="6"/>
      <c r="FX1512" s="6"/>
      <c r="FY1512" s="6"/>
      <c r="FZ1512" s="6"/>
      <c r="GA1512" s="6"/>
      <c r="GB1512" s="6"/>
      <c r="GC1512" s="6"/>
      <c r="GD1512" s="6"/>
      <c r="GE1512" s="6"/>
      <c r="GF1512" s="6"/>
      <c r="GG1512" s="6"/>
      <c r="GH1512" s="6"/>
      <c r="GI1512" s="6"/>
      <c r="GJ1512" s="6"/>
      <c r="GK1512" s="6"/>
      <c r="GL1512" s="6"/>
      <c r="GM1512" s="6"/>
      <c r="GN1512" s="6"/>
      <c r="GO1512" s="6"/>
      <c r="GP1512" s="6"/>
      <c r="GQ1512" s="6"/>
      <c r="GR1512" s="6"/>
      <c r="GS1512" s="6"/>
      <c r="GT1512" s="6"/>
      <c r="GU1512" s="6"/>
      <c r="GV1512" s="6"/>
      <c r="GW1512" s="6"/>
      <c r="GX1512" s="6"/>
      <c r="GY1512" s="6"/>
      <c r="GZ1512" s="6"/>
    </row>
    <row r="1513" spans="1:208" x14ac:dyDescent="0.15">
      <c r="A1513" s="153"/>
      <c r="B1513" s="23"/>
      <c r="C1513" s="18"/>
      <c r="D1513" s="17"/>
      <c r="E1513" s="18"/>
      <c r="F1513" s="18"/>
      <c r="G1513" s="18"/>
      <c r="H1513" s="18"/>
      <c r="I1513" s="17"/>
      <c r="J1513" s="5"/>
      <c r="K1513" s="2"/>
      <c r="L1513" s="27"/>
      <c r="M1513" s="14"/>
      <c r="N1513" s="14"/>
      <c r="O1513" s="27"/>
      <c r="P1513" s="18"/>
      <c r="Q1513" s="3"/>
      <c r="R1513" s="4"/>
      <c r="S1513" s="5"/>
      <c r="T1513" s="8"/>
      <c r="U1513" s="7"/>
      <c r="V1513" s="7"/>
      <c r="W1513" s="7"/>
      <c r="X1513" s="8"/>
      <c r="Y1513" s="6"/>
      <c r="Z1513" s="7"/>
      <c r="AA1513" s="8"/>
      <c r="AB1513" s="8"/>
      <c r="AC1513" s="8"/>
      <c r="AD1513" s="7"/>
      <c r="AE1513" s="9"/>
      <c r="AF1513" s="7"/>
      <c r="AG1513" s="7"/>
      <c r="AH1513" s="6"/>
      <c r="AI1513" s="6"/>
      <c r="AJ1513" s="6"/>
      <c r="AK1513" s="6"/>
      <c r="AL1513" s="6"/>
      <c r="AM1513" s="6"/>
      <c r="AN1513" s="6"/>
      <c r="AO1513" s="6"/>
      <c r="AP1513" s="6"/>
      <c r="AQ1513" s="6"/>
      <c r="AR1513" s="6"/>
      <c r="AS1513" s="6"/>
      <c r="AT1513" s="6"/>
      <c r="AU1513" s="6"/>
      <c r="AV1513" s="6"/>
      <c r="AW1513" s="6"/>
      <c r="AX1513" s="6"/>
      <c r="AY1513" s="6"/>
      <c r="AZ1513" s="6"/>
      <c r="BA1513" s="6"/>
      <c r="BB1513" s="6"/>
      <c r="BC1513" s="6"/>
      <c r="BD1513" s="6"/>
      <c r="BE1513" s="6"/>
      <c r="BF1513" s="6"/>
      <c r="BG1513" s="6"/>
      <c r="BH1513" s="6"/>
      <c r="BI1513" s="6"/>
      <c r="BJ1513" s="6"/>
      <c r="BK1513" s="6"/>
      <c r="BL1513" s="6"/>
      <c r="BM1513" s="6"/>
      <c r="BN1513" s="6"/>
      <c r="BO1513" s="6"/>
      <c r="BP1513" s="6"/>
      <c r="BQ1513" s="6"/>
      <c r="BR1513" s="6"/>
      <c r="BS1513" s="6"/>
      <c r="BT1513" s="6"/>
      <c r="BU1513" s="6"/>
      <c r="BV1513" s="6"/>
      <c r="BW1513" s="6"/>
      <c r="BX1513" s="6"/>
      <c r="BY1513" s="6"/>
      <c r="BZ1513" s="6"/>
      <c r="CA1513" s="6"/>
      <c r="CB1513" s="6"/>
      <c r="CC1513" s="6"/>
      <c r="CD1513" s="6"/>
      <c r="CE1513" s="6"/>
      <c r="CF1513" s="6"/>
      <c r="CG1513" s="6"/>
      <c r="CH1513" s="6"/>
      <c r="CI1513" s="6"/>
      <c r="CJ1513" s="6"/>
      <c r="CK1513" s="6"/>
      <c r="CL1513" s="6"/>
      <c r="CM1513" s="6"/>
      <c r="CN1513" s="6"/>
      <c r="CO1513" s="6"/>
      <c r="CP1513" s="6"/>
      <c r="CQ1513" s="6"/>
      <c r="CR1513" s="6"/>
      <c r="CS1513" s="6"/>
      <c r="CT1513" s="6"/>
      <c r="CU1513" s="6"/>
      <c r="CV1513" s="6"/>
      <c r="CW1513" s="6"/>
      <c r="CX1513" s="6"/>
      <c r="CY1513" s="6"/>
      <c r="CZ1513" s="6"/>
      <c r="DA1513" s="6"/>
      <c r="DB1513" s="6"/>
      <c r="DC1513" s="6"/>
      <c r="DD1513" s="6"/>
      <c r="DE1513" s="6"/>
      <c r="DF1513" s="6"/>
      <c r="DG1513" s="6"/>
      <c r="DH1513" s="6"/>
      <c r="DI1513" s="6"/>
      <c r="DJ1513" s="6"/>
      <c r="DK1513" s="6"/>
      <c r="DL1513" s="6"/>
      <c r="DM1513" s="6"/>
      <c r="DN1513" s="6"/>
      <c r="DO1513" s="6"/>
      <c r="DP1513" s="6"/>
      <c r="DQ1513" s="6"/>
      <c r="DR1513" s="6"/>
      <c r="DS1513" s="6"/>
      <c r="DT1513" s="6"/>
      <c r="DU1513" s="6"/>
      <c r="DV1513" s="6"/>
      <c r="DW1513" s="6"/>
      <c r="DX1513" s="6"/>
      <c r="DY1513" s="6"/>
      <c r="DZ1513" s="6"/>
      <c r="EA1513" s="6"/>
      <c r="EB1513" s="6"/>
      <c r="EC1513" s="6"/>
      <c r="ED1513" s="6"/>
      <c r="EE1513" s="6"/>
      <c r="EF1513" s="6"/>
      <c r="EG1513" s="6"/>
      <c r="EH1513" s="6"/>
      <c r="EI1513" s="6"/>
      <c r="EJ1513" s="6"/>
      <c r="EK1513" s="6"/>
      <c r="EL1513" s="6"/>
      <c r="EM1513" s="6"/>
      <c r="EN1513" s="6"/>
      <c r="EO1513" s="6"/>
      <c r="EP1513" s="6"/>
      <c r="EQ1513" s="6"/>
      <c r="ER1513" s="6"/>
      <c r="ES1513" s="6"/>
      <c r="ET1513" s="6"/>
      <c r="EU1513" s="6"/>
      <c r="EV1513" s="6"/>
      <c r="EW1513" s="6"/>
      <c r="EX1513" s="6"/>
      <c r="EY1513" s="6"/>
      <c r="EZ1513" s="6"/>
      <c r="FA1513" s="6"/>
      <c r="FB1513" s="6"/>
      <c r="FC1513" s="6"/>
      <c r="FD1513" s="6"/>
      <c r="FE1513" s="6"/>
      <c r="FF1513" s="6"/>
      <c r="FG1513" s="6"/>
      <c r="FH1513" s="6"/>
      <c r="FI1513" s="6"/>
      <c r="FJ1513" s="6"/>
      <c r="FK1513" s="6"/>
      <c r="FL1513" s="6"/>
      <c r="FM1513" s="6"/>
      <c r="FN1513" s="6"/>
      <c r="FO1513" s="6"/>
      <c r="FP1513" s="6"/>
      <c r="FQ1513" s="6"/>
      <c r="FR1513" s="6"/>
      <c r="FS1513" s="6"/>
      <c r="FT1513" s="6"/>
      <c r="FU1513" s="6"/>
      <c r="FV1513" s="6"/>
      <c r="FW1513" s="6"/>
      <c r="FX1513" s="6"/>
      <c r="FY1513" s="6"/>
      <c r="FZ1513" s="6"/>
      <c r="GA1513" s="6"/>
      <c r="GB1513" s="6"/>
      <c r="GC1513" s="6"/>
      <c r="GD1513" s="6"/>
      <c r="GE1513" s="6"/>
      <c r="GF1513" s="6"/>
      <c r="GG1513" s="6"/>
      <c r="GH1513" s="6"/>
      <c r="GI1513" s="6"/>
      <c r="GJ1513" s="6"/>
      <c r="GK1513" s="6"/>
      <c r="GL1513" s="6"/>
      <c r="GM1513" s="6"/>
      <c r="GN1513" s="6"/>
      <c r="GO1513" s="6"/>
      <c r="GP1513" s="6"/>
      <c r="GQ1513" s="6"/>
      <c r="GR1513" s="6"/>
      <c r="GS1513" s="6"/>
      <c r="GT1513" s="6"/>
      <c r="GU1513" s="6"/>
      <c r="GV1513" s="6"/>
      <c r="GW1513" s="6"/>
      <c r="GX1513" s="6"/>
      <c r="GY1513" s="6"/>
      <c r="GZ1513" s="6"/>
    </row>
    <row r="1514" spans="1:208" x14ac:dyDescent="0.15">
      <c r="A1514" s="153"/>
      <c r="B1514" s="23"/>
      <c r="C1514" s="18"/>
      <c r="D1514" s="17"/>
      <c r="E1514" s="18"/>
      <c r="F1514" s="18"/>
      <c r="G1514" s="18"/>
      <c r="H1514" s="18"/>
      <c r="I1514" s="17"/>
      <c r="J1514" s="5"/>
      <c r="K1514" s="2"/>
      <c r="L1514" s="27"/>
      <c r="M1514" s="14"/>
      <c r="N1514" s="14"/>
      <c r="O1514" s="27"/>
      <c r="P1514" s="18"/>
      <c r="Q1514" s="3"/>
      <c r="R1514" s="4"/>
      <c r="S1514" s="5"/>
      <c r="T1514" s="8"/>
      <c r="U1514" s="7"/>
      <c r="V1514" s="7"/>
      <c r="W1514" s="7"/>
      <c r="X1514" s="8"/>
      <c r="Y1514" s="6"/>
      <c r="Z1514" s="7"/>
      <c r="AA1514" s="8"/>
      <c r="AB1514" s="8"/>
      <c r="AC1514" s="8"/>
      <c r="AD1514" s="7"/>
      <c r="AE1514" s="9"/>
      <c r="AF1514" s="7"/>
      <c r="AG1514" s="7"/>
      <c r="AH1514" s="6"/>
      <c r="AI1514" s="6"/>
      <c r="AJ1514" s="6"/>
      <c r="AK1514" s="6"/>
      <c r="AL1514" s="6"/>
      <c r="AM1514" s="6"/>
      <c r="AN1514" s="6"/>
      <c r="AO1514" s="6"/>
      <c r="AP1514" s="6"/>
      <c r="AQ1514" s="6"/>
      <c r="AR1514" s="6"/>
      <c r="AS1514" s="6"/>
      <c r="AT1514" s="6"/>
      <c r="AU1514" s="6"/>
      <c r="AV1514" s="6"/>
      <c r="AW1514" s="6"/>
      <c r="AX1514" s="6"/>
      <c r="AY1514" s="6"/>
      <c r="AZ1514" s="6"/>
      <c r="BA1514" s="6"/>
      <c r="BB1514" s="6"/>
      <c r="BC1514" s="6"/>
      <c r="BD1514" s="6"/>
      <c r="BE1514" s="6"/>
      <c r="BF1514" s="6"/>
      <c r="BG1514" s="6"/>
      <c r="BH1514" s="6"/>
      <c r="BI1514" s="6"/>
      <c r="BJ1514" s="6"/>
      <c r="BK1514" s="6"/>
      <c r="BL1514" s="6"/>
      <c r="BM1514" s="6"/>
      <c r="BN1514" s="6"/>
      <c r="BO1514" s="6"/>
      <c r="BP1514" s="6"/>
      <c r="BQ1514" s="6"/>
      <c r="BR1514" s="6"/>
      <c r="BS1514" s="6"/>
      <c r="BT1514" s="6"/>
      <c r="BU1514" s="6"/>
      <c r="BV1514" s="6"/>
      <c r="BW1514" s="6"/>
      <c r="BX1514" s="6"/>
      <c r="BY1514" s="6"/>
      <c r="BZ1514" s="6"/>
      <c r="CA1514" s="6"/>
      <c r="CB1514" s="6"/>
      <c r="CC1514" s="6"/>
      <c r="CD1514" s="6"/>
      <c r="CE1514" s="6"/>
      <c r="CF1514" s="6"/>
      <c r="CG1514" s="6"/>
      <c r="CH1514" s="6"/>
      <c r="CI1514" s="6"/>
      <c r="CJ1514" s="6"/>
      <c r="CK1514" s="6"/>
      <c r="CL1514" s="6"/>
      <c r="CM1514" s="6"/>
      <c r="CN1514" s="6"/>
      <c r="CO1514" s="6"/>
      <c r="CP1514" s="6"/>
      <c r="CQ1514" s="6"/>
      <c r="CR1514" s="6"/>
      <c r="CS1514" s="6"/>
      <c r="CT1514" s="6"/>
      <c r="CU1514" s="6"/>
      <c r="CV1514" s="6"/>
      <c r="CW1514" s="6"/>
      <c r="CX1514" s="6"/>
      <c r="CY1514" s="6"/>
      <c r="CZ1514" s="6"/>
      <c r="DA1514" s="6"/>
      <c r="DB1514" s="6"/>
      <c r="DC1514" s="6"/>
      <c r="DD1514" s="6"/>
      <c r="DE1514" s="6"/>
      <c r="DF1514" s="6"/>
      <c r="DG1514" s="6"/>
      <c r="DH1514" s="6"/>
      <c r="DI1514" s="6"/>
      <c r="DJ1514" s="6"/>
      <c r="DK1514" s="6"/>
      <c r="DL1514" s="6"/>
      <c r="DM1514" s="6"/>
      <c r="DN1514" s="6"/>
      <c r="DO1514" s="6"/>
      <c r="DP1514" s="6"/>
      <c r="DQ1514" s="6"/>
      <c r="DR1514" s="6"/>
      <c r="DS1514" s="6"/>
      <c r="DT1514" s="6"/>
      <c r="DU1514" s="6"/>
      <c r="DV1514" s="6"/>
      <c r="DW1514" s="6"/>
      <c r="DX1514" s="6"/>
      <c r="DY1514" s="6"/>
      <c r="DZ1514" s="6"/>
      <c r="EA1514" s="6"/>
      <c r="EB1514" s="6"/>
      <c r="EC1514" s="6"/>
      <c r="ED1514" s="6"/>
      <c r="EE1514" s="6"/>
      <c r="EF1514" s="6"/>
      <c r="EG1514" s="6"/>
      <c r="EH1514" s="6"/>
      <c r="EI1514" s="6"/>
      <c r="EJ1514" s="6"/>
      <c r="EK1514" s="6"/>
      <c r="EL1514" s="6"/>
      <c r="EM1514" s="6"/>
      <c r="EN1514" s="6"/>
      <c r="EO1514" s="6"/>
      <c r="EP1514" s="6"/>
      <c r="EQ1514" s="6"/>
      <c r="ER1514" s="6"/>
      <c r="ES1514" s="6"/>
      <c r="ET1514" s="6"/>
      <c r="EU1514" s="6"/>
      <c r="EV1514" s="6"/>
      <c r="EW1514" s="6"/>
      <c r="EX1514" s="6"/>
      <c r="EY1514" s="6"/>
      <c r="EZ1514" s="6"/>
      <c r="FA1514" s="6"/>
      <c r="FB1514" s="6"/>
      <c r="FC1514" s="6"/>
      <c r="FD1514" s="6"/>
      <c r="FE1514" s="6"/>
      <c r="FF1514" s="6"/>
      <c r="FG1514" s="6"/>
      <c r="FH1514" s="6"/>
      <c r="FI1514" s="6"/>
      <c r="FJ1514" s="6"/>
      <c r="FK1514" s="6"/>
      <c r="FL1514" s="6"/>
      <c r="FM1514" s="6"/>
      <c r="FN1514" s="6"/>
      <c r="FO1514" s="6"/>
      <c r="FP1514" s="6"/>
      <c r="FQ1514" s="6"/>
      <c r="FR1514" s="6"/>
      <c r="FS1514" s="6"/>
      <c r="FT1514" s="6"/>
      <c r="FU1514" s="6"/>
      <c r="FV1514" s="6"/>
      <c r="FW1514" s="6"/>
      <c r="FX1514" s="6"/>
      <c r="FY1514" s="6"/>
      <c r="FZ1514" s="6"/>
      <c r="GA1514" s="6"/>
      <c r="GB1514" s="6"/>
      <c r="GC1514" s="6"/>
      <c r="GD1514" s="6"/>
      <c r="GE1514" s="6"/>
      <c r="GF1514" s="6"/>
      <c r="GG1514" s="6"/>
      <c r="GH1514" s="6"/>
      <c r="GI1514" s="6"/>
      <c r="GJ1514" s="6"/>
      <c r="GK1514" s="6"/>
      <c r="GL1514" s="6"/>
      <c r="GM1514" s="6"/>
      <c r="GN1514" s="6"/>
      <c r="GO1514" s="6"/>
      <c r="GP1514" s="6"/>
      <c r="GQ1514" s="6"/>
      <c r="GR1514" s="6"/>
      <c r="GS1514" s="6"/>
      <c r="GT1514" s="6"/>
      <c r="GU1514" s="6"/>
      <c r="GV1514" s="6"/>
      <c r="GW1514" s="6"/>
      <c r="GX1514" s="6"/>
      <c r="GY1514" s="6"/>
      <c r="GZ1514" s="6"/>
    </row>
    <row r="1515" spans="1:208" x14ac:dyDescent="0.15">
      <c r="A1515" s="153"/>
      <c r="B1515" s="23"/>
      <c r="C1515" s="18"/>
      <c r="D1515" s="17"/>
      <c r="E1515" s="18"/>
      <c r="F1515" s="18"/>
      <c r="G1515" s="18"/>
      <c r="H1515" s="18"/>
      <c r="I1515" s="17"/>
      <c r="J1515" s="5"/>
      <c r="K1515" s="2"/>
      <c r="L1515" s="27"/>
      <c r="M1515" s="14"/>
      <c r="N1515" s="14"/>
      <c r="O1515" s="27"/>
      <c r="P1515" s="18"/>
      <c r="Q1515" s="3"/>
      <c r="R1515" s="4"/>
      <c r="S1515" s="5"/>
      <c r="T1515" s="8"/>
      <c r="U1515" s="7"/>
      <c r="V1515" s="7"/>
      <c r="W1515" s="7"/>
      <c r="X1515" s="8"/>
      <c r="Y1515" s="6"/>
      <c r="Z1515" s="7"/>
      <c r="AA1515" s="8"/>
      <c r="AB1515" s="8"/>
      <c r="AC1515" s="8"/>
      <c r="AD1515" s="7"/>
      <c r="AE1515" s="9"/>
      <c r="AF1515" s="7"/>
      <c r="AG1515" s="7"/>
      <c r="AH1515" s="6"/>
      <c r="AI1515" s="6"/>
      <c r="AJ1515" s="6"/>
      <c r="AK1515" s="6"/>
      <c r="AL1515" s="6"/>
      <c r="AM1515" s="6"/>
      <c r="AN1515" s="6"/>
      <c r="AO1515" s="6"/>
      <c r="AP1515" s="6"/>
      <c r="AQ1515" s="6"/>
      <c r="AR1515" s="6"/>
      <c r="AS1515" s="6"/>
      <c r="AT1515" s="6"/>
      <c r="AU1515" s="6"/>
      <c r="AV1515" s="6"/>
      <c r="AW1515" s="6"/>
      <c r="AX1515" s="6"/>
      <c r="AY1515" s="6"/>
      <c r="AZ1515" s="6"/>
      <c r="BA1515" s="6"/>
      <c r="BB1515" s="6"/>
      <c r="BC1515" s="6"/>
      <c r="BD1515" s="6"/>
      <c r="BE1515" s="6"/>
      <c r="BF1515" s="6"/>
      <c r="BG1515" s="6"/>
      <c r="BH1515" s="6"/>
      <c r="BI1515" s="6"/>
      <c r="BJ1515" s="6"/>
      <c r="BK1515" s="6"/>
      <c r="BL1515" s="6"/>
      <c r="BM1515" s="6"/>
      <c r="BN1515" s="6"/>
      <c r="BO1515" s="6"/>
      <c r="BP1515" s="6"/>
      <c r="BQ1515" s="6"/>
      <c r="BR1515" s="6"/>
      <c r="BS1515" s="6"/>
      <c r="BT1515" s="6"/>
      <c r="BU1515" s="6"/>
      <c r="BV1515" s="6"/>
      <c r="BW1515" s="6"/>
      <c r="BX1515" s="6"/>
      <c r="BY1515" s="6"/>
      <c r="BZ1515" s="6"/>
      <c r="CA1515" s="6"/>
      <c r="CB1515" s="6"/>
      <c r="CC1515" s="6"/>
      <c r="CD1515" s="6"/>
      <c r="CE1515" s="6"/>
      <c r="CF1515" s="6"/>
      <c r="CG1515" s="6"/>
      <c r="CH1515" s="6"/>
      <c r="CI1515" s="6"/>
      <c r="CJ1515" s="6"/>
      <c r="CK1515" s="6"/>
      <c r="CL1515" s="6"/>
      <c r="CM1515" s="6"/>
      <c r="CN1515" s="6"/>
      <c r="CO1515" s="6"/>
      <c r="CP1515" s="6"/>
      <c r="CQ1515" s="6"/>
      <c r="CR1515" s="6"/>
      <c r="CS1515" s="6"/>
      <c r="CT1515" s="6"/>
      <c r="CU1515" s="6"/>
      <c r="CV1515" s="6"/>
      <c r="CW1515" s="6"/>
      <c r="CX1515" s="6"/>
      <c r="CY1515" s="6"/>
      <c r="CZ1515" s="6"/>
      <c r="DA1515" s="6"/>
      <c r="DB1515" s="6"/>
      <c r="DC1515" s="6"/>
      <c r="DD1515" s="6"/>
      <c r="DE1515" s="6"/>
      <c r="DF1515" s="6"/>
      <c r="DG1515" s="6"/>
      <c r="DH1515" s="6"/>
      <c r="DI1515" s="6"/>
      <c r="DJ1515" s="6"/>
      <c r="DK1515" s="6"/>
      <c r="DL1515" s="6"/>
      <c r="DM1515" s="6"/>
      <c r="DN1515" s="6"/>
      <c r="DO1515" s="6"/>
      <c r="DP1515" s="6"/>
      <c r="DQ1515" s="6"/>
      <c r="DR1515" s="6"/>
      <c r="DS1515" s="6"/>
      <c r="DT1515" s="6"/>
      <c r="DU1515" s="6"/>
      <c r="DV1515" s="6"/>
      <c r="DW1515" s="6"/>
      <c r="DX1515" s="6"/>
      <c r="DY1515" s="6"/>
      <c r="DZ1515" s="6"/>
      <c r="EA1515" s="6"/>
      <c r="EB1515" s="6"/>
      <c r="EC1515" s="6"/>
      <c r="ED1515" s="6"/>
      <c r="EE1515" s="6"/>
      <c r="EF1515" s="6"/>
      <c r="EG1515" s="6"/>
      <c r="EH1515" s="6"/>
      <c r="EI1515" s="6"/>
      <c r="EJ1515" s="6"/>
      <c r="EK1515" s="6"/>
      <c r="EL1515" s="6"/>
      <c r="EM1515" s="6"/>
      <c r="EN1515" s="6"/>
      <c r="EO1515" s="6"/>
      <c r="EP1515" s="6"/>
      <c r="EQ1515" s="6"/>
      <c r="ER1515" s="6"/>
      <c r="ES1515" s="6"/>
      <c r="ET1515" s="6"/>
      <c r="EU1515" s="6"/>
      <c r="EV1515" s="6"/>
      <c r="EW1515" s="6"/>
      <c r="EX1515" s="6"/>
      <c r="EY1515" s="6"/>
      <c r="EZ1515" s="6"/>
      <c r="FA1515" s="6"/>
      <c r="FB1515" s="6"/>
      <c r="FC1515" s="6"/>
      <c r="FD1515" s="6"/>
      <c r="FE1515" s="6"/>
      <c r="FF1515" s="6"/>
      <c r="FG1515" s="6"/>
      <c r="FH1515" s="6"/>
      <c r="FI1515" s="6"/>
      <c r="FJ1515" s="6"/>
      <c r="FK1515" s="6"/>
      <c r="FL1515" s="6"/>
      <c r="FM1515" s="6"/>
      <c r="FN1515" s="6"/>
      <c r="FO1515" s="6"/>
      <c r="FP1515" s="6"/>
      <c r="FQ1515" s="6"/>
      <c r="FR1515" s="6"/>
      <c r="FS1515" s="6"/>
      <c r="FT1515" s="6"/>
      <c r="FU1515" s="6"/>
      <c r="FV1515" s="6"/>
      <c r="FW1515" s="6"/>
      <c r="FX1515" s="6"/>
      <c r="FY1515" s="6"/>
      <c r="FZ1515" s="6"/>
      <c r="GA1515" s="6"/>
      <c r="GB1515" s="6"/>
      <c r="GC1515" s="6"/>
      <c r="GD1515" s="6"/>
      <c r="GE1515" s="6"/>
      <c r="GF1515" s="6"/>
      <c r="GG1515" s="6"/>
      <c r="GH1515" s="6"/>
      <c r="GI1515" s="6"/>
      <c r="GJ1515" s="6"/>
      <c r="GK1515" s="6"/>
      <c r="GL1515" s="6"/>
      <c r="GM1515" s="6"/>
      <c r="GN1515" s="6"/>
      <c r="GO1515" s="6"/>
      <c r="GP1515" s="6"/>
      <c r="GQ1515" s="6"/>
      <c r="GR1515" s="6"/>
      <c r="GS1515" s="6"/>
      <c r="GT1515" s="6"/>
      <c r="GU1515" s="6"/>
      <c r="GV1515" s="6"/>
      <c r="GW1515" s="6"/>
      <c r="GX1515" s="6"/>
      <c r="GY1515" s="6"/>
      <c r="GZ1515" s="6"/>
    </row>
    <row r="1516" spans="1:208" x14ac:dyDescent="0.15">
      <c r="A1516" s="153"/>
      <c r="B1516" s="23"/>
      <c r="C1516" s="18"/>
      <c r="D1516" s="17"/>
      <c r="E1516" s="18"/>
      <c r="F1516" s="18"/>
      <c r="G1516" s="18"/>
      <c r="H1516" s="18"/>
      <c r="I1516" s="17"/>
      <c r="J1516" s="5"/>
      <c r="K1516" s="2"/>
      <c r="L1516" s="27"/>
      <c r="M1516" s="14"/>
      <c r="N1516" s="14"/>
      <c r="O1516" s="27"/>
      <c r="P1516" s="18"/>
      <c r="Q1516" s="3"/>
      <c r="R1516" s="4"/>
      <c r="S1516" s="5"/>
      <c r="T1516" s="8"/>
      <c r="U1516" s="7"/>
      <c r="V1516" s="7"/>
      <c r="W1516" s="7"/>
      <c r="X1516" s="8"/>
      <c r="Y1516" s="6"/>
      <c r="Z1516" s="7"/>
      <c r="AA1516" s="8"/>
      <c r="AB1516" s="8"/>
      <c r="AC1516" s="8"/>
      <c r="AD1516" s="7"/>
      <c r="AE1516" s="9"/>
      <c r="AF1516" s="7"/>
      <c r="AG1516" s="7"/>
      <c r="AH1516" s="6"/>
      <c r="AI1516" s="6"/>
      <c r="AJ1516" s="6"/>
      <c r="AK1516" s="6"/>
      <c r="AL1516" s="6"/>
      <c r="AM1516" s="6"/>
      <c r="AN1516" s="6"/>
      <c r="AO1516" s="6"/>
      <c r="AP1516" s="6"/>
      <c r="AQ1516" s="6"/>
      <c r="AR1516" s="6"/>
      <c r="AS1516" s="6"/>
      <c r="AT1516" s="6"/>
      <c r="AU1516" s="6"/>
      <c r="AV1516" s="6"/>
      <c r="AW1516" s="6"/>
      <c r="AX1516" s="6"/>
      <c r="AY1516" s="6"/>
      <c r="AZ1516" s="6"/>
      <c r="BA1516" s="6"/>
      <c r="BB1516" s="6"/>
      <c r="BC1516" s="6"/>
      <c r="BD1516" s="6"/>
      <c r="BE1516" s="6"/>
      <c r="BF1516" s="6"/>
      <c r="BG1516" s="6"/>
      <c r="BH1516" s="6"/>
      <c r="BI1516" s="6"/>
      <c r="BJ1516" s="6"/>
      <c r="BK1516" s="6"/>
      <c r="BL1516" s="6"/>
      <c r="BM1516" s="6"/>
      <c r="BN1516" s="6"/>
      <c r="BO1516" s="6"/>
      <c r="BP1516" s="6"/>
      <c r="BQ1516" s="6"/>
      <c r="BR1516" s="6"/>
      <c r="BS1516" s="6"/>
      <c r="BT1516" s="6"/>
      <c r="BU1516" s="6"/>
      <c r="BV1516" s="6"/>
      <c r="BW1516" s="6"/>
      <c r="BX1516" s="6"/>
      <c r="BY1516" s="6"/>
      <c r="BZ1516" s="6"/>
      <c r="CA1516" s="6"/>
      <c r="CB1516" s="6"/>
      <c r="CC1516" s="6"/>
      <c r="CD1516" s="6"/>
      <c r="CE1516" s="6"/>
      <c r="CF1516" s="6"/>
      <c r="CG1516" s="6"/>
      <c r="CH1516" s="6"/>
      <c r="CI1516" s="6"/>
      <c r="CJ1516" s="6"/>
      <c r="CK1516" s="6"/>
      <c r="CL1516" s="6"/>
      <c r="CM1516" s="6"/>
      <c r="CN1516" s="6"/>
      <c r="CO1516" s="6"/>
      <c r="CP1516" s="6"/>
      <c r="CQ1516" s="6"/>
      <c r="CR1516" s="6"/>
      <c r="CS1516" s="6"/>
      <c r="CT1516" s="6"/>
      <c r="CU1516" s="6"/>
      <c r="CV1516" s="6"/>
      <c r="CW1516" s="6"/>
      <c r="CX1516" s="6"/>
      <c r="CY1516" s="6"/>
      <c r="CZ1516" s="6"/>
      <c r="DA1516" s="6"/>
      <c r="DB1516" s="6"/>
      <c r="DC1516" s="6"/>
      <c r="DD1516" s="6"/>
      <c r="DE1516" s="6"/>
      <c r="DF1516" s="6"/>
      <c r="DG1516" s="6"/>
      <c r="DH1516" s="6"/>
      <c r="DI1516" s="6"/>
      <c r="DJ1516" s="6"/>
      <c r="DK1516" s="6"/>
      <c r="DL1516" s="6"/>
      <c r="DM1516" s="6"/>
      <c r="DN1516" s="6"/>
      <c r="DO1516" s="6"/>
      <c r="DP1516" s="6"/>
      <c r="DQ1516" s="6"/>
      <c r="DR1516" s="6"/>
      <c r="DS1516" s="6"/>
      <c r="DT1516" s="6"/>
      <c r="DU1516" s="6"/>
      <c r="DV1516" s="6"/>
      <c r="DW1516" s="6"/>
      <c r="DX1516" s="6"/>
      <c r="DY1516" s="6"/>
      <c r="DZ1516" s="6"/>
      <c r="EA1516" s="6"/>
      <c r="EB1516" s="6"/>
      <c r="EC1516" s="6"/>
      <c r="ED1516" s="6"/>
      <c r="EE1516" s="6"/>
      <c r="EF1516" s="6"/>
      <c r="EG1516" s="6"/>
      <c r="EH1516" s="6"/>
      <c r="EI1516" s="6"/>
      <c r="EJ1516" s="6"/>
      <c r="EK1516" s="6"/>
      <c r="EL1516" s="6"/>
      <c r="EM1516" s="6"/>
      <c r="EN1516" s="6"/>
      <c r="EO1516" s="6"/>
      <c r="EP1516" s="6"/>
      <c r="EQ1516" s="6"/>
      <c r="ER1516" s="6"/>
      <c r="ES1516" s="6"/>
      <c r="ET1516" s="6"/>
      <c r="EU1516" s="6"/>
      <c r="EV1516" s="6"/>
      <c r="EW1516" s="6"/>
      <c r="EX1516" s="6"/>
      <c r="EY1516" s="6"/>
      <c r="EZ1516" s="6"/>
      <c r="FA1516" s="6"/>
      <c r="FB1516" s="6"/>
      <c r="FC1516" s="6"/>
      <c r="FD1516" s="6"/>
      <c r="FE1516" s="6"/>
      <c r="FF1516" s="6"/>
      <c r="FG1516" s="6"/>
      <c r="FH1516" s="6"/>
      <c r="FI1516" s="6"/>
      <c r="FJ1516" s="6"/>
      <c r="FK1516" s="6"/>
      <c r="FL1516" s="6"/>
      <c r="FM1516" s="6"/>
      <c r="FN1516" s="6"/>
      <c r="FO1516" s="6"/>
      <c r="FP1516" s="6"/>
      <c r="FQ1516" s="6"/>
      <c r="FR1516" s="6"/>
      <c r="FS1516" s="6"/>
      <c r="FT1516" s="6"/>
      <c r="FU1516" s="6"/>
      <c r="FV1516" s="6"/>
      <c r="FW1516" s="6"/>
      <c r="FX1516" s="6"/>
      <c r="FY1516" s="6"/>
      <c r="FZ1516" s="6"/>
      <c r="GA1516" s="6"/>
      <c r="GB1516" s="6"/>
      <c r="GC1516" s="6"/>
      <c r="GD1516" s="6"/>
      <c r="GE1516" s="6"/>
      <c r="GF1516" s="6"/>
      <c r="GG1516" s="6"/>
      <c r="GH1516" s="6"/>
      <c r="GI1516" s="6"/>
      <c r="GJ1516" s="6"/>
      <c r="GK1516" s="6"/>
      <c r="GL1516" s="6"/>
      <c r="GM1516" s="6"/>
      <c r="GN1516" s="6"/>
      <c r="GO1516" s="6"/>
      <c r="GP1516" s="6"/>
      <c r="GQ1516" s="6"/>
      <c r="GR1516" s="6"/>
      <c r="GS1516" s="6"/>
      <c r="GT1516" s="6"/>
      <c r="GU1516" s="6"/>
      <c r="GV1516" s="6"/>
      <c r="GW1516" s="6"/>
      <c r="GX1516" s="6"/>
      <c r="GY1516" s="6"/>
      <c r="GZ1516" s="6"/>
    </row>
    <row r="1517" spans="1:208" x14ac:dyDescent="0.15">
      <c r="A1517" s="153"/>
      <c r="B1517" s="23"/>
      <c r="C1517" s="18"/>
      <c r="D1517" s="17"/>
      <c r="E1517" s="18"/>
      <c r="F1517" s="18"/>
      <c r="G1517" s="18"/>
      <c r="H1517" s="18"/>
      <c r="I1517" s="17"/>
      <c r="J1517" s="5"/>
      <c r="K1517" s="2"/>
      <c r="L1517" s="27"/>
      <c r="M1517" s="14"/>
      <c r="N1517" s="14"/>
      <c r="O1517" s="27"/>
      <c r="P1517" s="18"/>
      <c r="Q1517" s="3"/>
      <c r="R1517" s="4"/>
      <c r="S1517" s="5"/>
      <c r="T1517" s="8"/>
      <c r="U1517" s="7"/>
      <c r="V1517" s="7"/>
      <c r="W1517" s="7"/>
      <c r="X1517" s="8"/>
      <c r="Y1517" s="6"/>
      <c r="Z1517" s="7"/>
      <c r="AA1517" s="8"/>
      <c r="AB1517" s="8"/>
      <c r="AC1517" s="8"/>
      <c r="AD1517" s="7"/>
      <c r="AE1517" s="9"/>
      <c r="AF1517" s="7"/>
      <c r="AG1517" s="7"/>
      <c r="AH1517" s="6"/>
      <c r="AI1517" s="6"/>
      <c r="AJ1517" s="6"/>
      <c r="AK1517" s="6"/>
      <c r="AL1517" s="6"/>
      <c r="AM1517" s="6"/>
      <c r="AN1517" s="6"/>
      <c r="AO1517" s="6"/>
      <c r="AP1517" s="6"/>
      <c r="AQ1517" s="6"/>
      <c r="AR1517" s="6"/>
      <c r="AS1517" s="6"/>
      <c r="AT1517" s="6"/>
      <c r="AU1517" s="6"/>
      <c r="AV1517" s="6"/>
      <c r="AW1517" s="6"/>
      <c r="AX1517" s="6"/>
      <c r="AY1517" s="6"/>
      <c r="AZ1517" s="6"/>
      <c r="BA1517" s="6"/>
      <c r="BB1517" s="6"/>
      <c r="BC1517" s="6"/>
      <c r="BD1517" s="6"/>
      <c r="BE1517" s="6"/>
      <c r="BF1517" s="6"/>
      <c r="BG1517" s="6"/>
      <c r="BH1517" s="6"/>
      <c r="BI1517" s="6"/>
      <c r="BJ1517" s="6"/>
      <c r="BK1517" s="6"/>
      <c r="BL1517" s="6"/>
      <c r="BM1517" s="6"/>
      <c r="BN1517" s="6"/>
      <c r="BO1517" s="6"/>
      <c r="BP1517" s="6"/>
      <c r="BQ1517" s="6"/>
      <c r="BR1517" s="6"/>
      <c r="BS1517" s="6"/>
      <c r="BT1517" s="6"/>
      <c r="BU1517" s="6"/>
      <c r="BV1517" s="6"/>
      <c r="BW1517" s="6"/>
      <c r="BX1517" s="6"/>
      <c r="BY1517" s="6"/>
      <c r="BZ1517" s="6"/>
      <c r="CA1517" s="6"/>
      <c r="CB1517" s="6"/>
      <c r="CC1517" s="6"/>
      <c r="CD1517" s="6"/>
      <c r="CE1517" s="6"/>
      <c r="CF1517" s="6"/>
      <c r="CG1517" s="6"/>
      <c r="CH1517" s="6"/>
      <c r="CI1517" s="6"/>
      <c r="CJ1517" s="6"/>
      <c r="CK1517" s="6"/>
      <c r="CL1517" s="6"/>
      <c r="CM1517" s="6"/>
      <c r="CN1517" s="6"/>
      <c r="CO1517" s="6"/>
      <c r="CP1517" s="6"/>
      <c r="CQ1517" s="6"/>
      <c r="CR1517" s="6"/>
      <c r="CS1517" s="6"/>
      <c r="CT1517" s="6"/>
      <c r="CU1517" s="6"/>
      <c r="CV1517" s="6"/>
      <c r="CW1517" s="6"/>
      <c r="CX1517" s="6"/>
      <c r="CY1517" s="6"/>
      <c r="CZ1517" s="6"/>
      <c r="DA1517" s="6"/>
      <c r="DB1517" s="6"/>
      <c r="DC1517" s="6"/>
      <c r="DD1517" s="6"/>
      <c r="DE1517" s="6"/>
      <c r="DF1517" s="6"/>
      <c r="DG1517" s="6"/>
      <c r="DH1517" s="6"/>
      <c r="DI1517" s="6"/>
      <c r="DJ1517" s="6"/>
      <c r="DK1517" s="6"/>
      <c r="DL1517" s="6"/>
      <c r="DM1517" s="6"/>
      <c r="DN1517" s="6"/>
      <c r="DO1517" s="6"/>
      <c r="DP1517" s="6"/>
      <c r="DQ1517" s="6"/>
      <c r="DR1517" s="6"/>
      <c r="DS1517" s="6"/>
      <c r="DT1517" s="6"/>
      <c r="DU1517" s="6"/>
      <c r="DV1517" s="6"/>
      <c r="DW1517" s="6"/>
      <c r="DX1517" s="6"/>
      <c r="DY1517" s="6"/>
      <c r="DZ1517" s="6"/>
      <c r="EA1517" s="6"/>
      <c r="EB1517" s="6"/>
      <c r="EC1517" s="6"/>
      <c r="ED1517" s="6"/>
      <c r="EE1517" s="6"/>
      <c r="EF1517" s="6"/>
      <c r="EG1517" s="6"/>
      <c r="EH1517" s="6"/>
      <c r="EI1517" s="6"/>
      <c r="EJ1517" s="6"/>
      <c r="EK1517" s="6"/>
      <c r="EL1517" s="6"/>
      <c r="EM1517" s="6"/>
      <c r="EN1517" s="6"/>
      <c r="EO1517" s="6"/>
      <c r="EP1517" s="6"/>
      <c r="EQ1517" s="6"/>
      <c r="ER1517" s="6"/>
      <c r="ES1517" s="6"/>
      <c r="ET1517" s="6"/>
      <c r="EU1517" s="6"/>
      <c r="EV1517" s="6"/>
      <c r="EW1517" s="6"/>
      <c r="EX1517" s="6"/>
      <c r="EY1517" s="6"/>
      <c r="EZ1517" s="6"/>
      <c r="FA1517" s="6"/>
      <c r="FB1517" s="6"/>
      <c r="FC1517" s="6"/>
      <c r="FD1517" s="6"/>
      <c r="FE1517" s="6"/>
      <c r="FF1517" s="6"/>
      <c r="FG1517" s="6"/>
      <c r="FH1517" s="6"/>
      <c r="FI1517" s="6"/>
      <c r="FJ1517" s="6"/>
      <c r="FK1517" s="6"/>
      <c r="FL1517" s="6"/>
      <c r="FM1517" s="6"/>
      <c r="FN1517" s="6"/>
      <c r="FO1517" s="6"/>
      <c r="FP1517" s="6"/>
      <c r="FQ1517" s="6"/>
      <c r="FR1517" s="6"/>
      <c r="FS1517" s="6"/>
      <c r="FT1517" s="6"/>
      <c r="FU1517" s="6"/>
      <c r="FV1517" s="6"/>
      <c r="FW1517" s="6"/>
      <c r="FX1517" s="6"/>
      <c r="FY1517" s="6"/>
      <c r="FZ1517" s="6"/>
      <c r="GA1517" s="6"/>
      <c r="GB1517" s="6"/>
      <c r="GC1517" s="6"/>
      <c r="GD1517" s="6"/>
      <c r="GE1517" s="6"/>
      <c r="GF1517" s="6"/>
      <c r="GG1517" s="6"/>
      <c r="GH1517" s="6"/>
      <c r="GI1517" s="6"/>
      <c r="GJ1517" s="6"/>
      <c r="GK1517" s="6"/>
      <c r="GL1517" s="6"/>
      <c r="GM1517" s="6"/>
      <c r="GN1517" s="6"/>
      <c r="GO1517" s="6"/>
      <c r="GP1517" s="6"/>
      <c r="GQ1517" s="6"/>
      <c r="GR1517" s="6"/>
      <c r="GS1517" s="6"/>
      <c r="GT1517" s="6"/>
      <c r="GU1517" s="6"/>
      <c r="GV1517" s="6"/>
      <c r="GW1517" s="6"/>
      <c r="GX1517" s="6"/>
      <c r="GY1517" s="6"/>
      <c r="GZ1517" s="6"/>
    </row>
    <row r="1518" spans="1:208" x14ac:dyDescent="0.15">
      <c r="A1518" s="153"/>
      <c r="B1518" s="23"/>
      <c r="C1518" s="18"/>
      <c r="D1518" s="17"/>
      <c r="E1518" s="18"/>
      <c r="F1518" s="18"/>
      <c r="G1518" s="18"/>
      <c r="H1518" s="18"/>
      <c r="I1518" s="17"/>
      <c r="J1518" s="5"/>
      <c r="K1518" s="2"/>
      <c r="L1518" s="27"/>
      <c r="M1518" s="14"/>
      <c r="N1518" s="14"/>
      <c r="O1518" s="27"/>
      <c r="P1518" s="18"/>
      <c r="Q1518" s="3"/>
      <c r="R1518" s="4"/>
      <c r="S1518" s="5"/>
      <c r="T1518" s="8"/>
      <c r="U1518" s="7"/>
      <c r="V1518" s="7"/>
      <c r="W1518" s="7"/>
      <c r="X1518" s="8"/>
      <c r="Y1518" s="6"/>
      <c r="Z1518" s="7"/>
      <c r="AA1518" s="8"/>
      <c r="AB1518" s="8"/>
      <c r="AC1518" s="8"/>
      <c r="AD1518" s="7"/>
      <c r="AE1518" s="9"/>
      <c r="AF1518" s="7"/>
      <c r="AG1518" s="7"/>
      <c r="AH1518" s="6"/>
      <c r="AI1518" s="6"/>
      <c r="AJ1518" s="6"/>
      <c r="AK1518" s="6"/>
      <c r="AL1518" s="6"/>
      <c r="AM1518" s="6"/>
      <c r="AN1518" s="6"/>
      <c r="AO1518" s="6"/>
      <c r="AP1518" s="6"/>
      <c r="AQ1518" s="6"/>
      <c r="AR1518" s="6"/>
      <c r="AS1518" s="6"/>
      <c r="AT1518" s="6"/>
      <c r="AU1518" s="6"/>
      <c r="AV1518" s="6"/>
      <c r="AW1518" s="6"/>
      <c r="AX1518" s="6"/>
      <c r="AY1518" s="6"/>
      <c r="AZ1518" s="6"/>
      <c r="BA1518" s="6"/>
      <c r="BB1518" s="6"/>
      <c r="BC1518" s="6"/>
      <c r="BD1518" s="6"/>
      <c r="BE1518" s="6"/>
      <c r="BF1518" s="6"/>
      <c r="BG1518" s="6"/>
      <c r="BH1518" s="6"/>
      <c r="BI1518" s="6"/>
      <c r="BJ1518" s="6"/>
      <c r="BK1518" s="6"/>
      <c r="BL1518" s="6"/>
      <c r="BM1518" s="6"/>
      <c r="BN1518" s="6"/>
      <c r="BO1518" s="6"/>
      <c r="BP1518" s="6"/>
      <c r="BQ1518" s="6"/>
      <c r="BR1518" s="6"/>
      <c r="BS1518" s="6"/>
      <c r="BT1518" s="6"/>
      <c r="BU1518" s="6"/>
      <c r="BV1518" s="6"/>
      <c r="BW1518" s="6"/>
      <c r="BX1518" s="6"/>
      <c r="BY1518" s="6"/>
      <c r="BZ1518" s="6"/>
      <c r="CA1518" s="6"/>
      <c r="CB1518" s="6"/>
      <c r="CC1518" s="6"/>
      <c r="CD1518" s="6"/>
      <c r="CE1518" s="6"/>
      <c r="CF1518" s="6"/>
      <c r="CG1518" s="6"/>
      <c r="CH1518" s="6"/>
      <c r="CI1518" s="6"/>
      <c r="CJ1518" s="6"/>
      <c r="CK1518" s="6"/>
      <c r="CL1518" s="6"/>
      <c r="CM1518" s="6"/>
      <c r="CN1518" s="6"/>
      <c r="CO1518" s="6"/>
      <c r="CP1518" s="6"/>
      <c r="CQ1518" s="6"/>
      <c r="CR1518" s="6"/>
      <c r="CS1518" s="6"/>
      <c r="CT1518" s="6"/>
      <c r="CU1518" s="6"/>
      <c r="CV1518" s="6"/>
      <c r="CW1518" s="6"/>
      <c r="CX1518" s="6"/>
      <c r="CY1518" s="6"/>
      <c r="CZ1518" s="6"/>
      <c r="DA1518" s="6"/>
      <c r="DB1518" s="6"/>
      <c r="DC1518" s="6"/>
      <c r="DD1518" s="6"/>
      <c r="DE1518" s="6"/>
      <c r="DF1518" s="6"/>
      <c r="DG1518" s="6"/>
      <c r="DH1518" s="6"/>
      <c r="DI1518" s="6"/>
      <c r="DJ1518" s="6"/>
      <c r="DK1518" s="6"/>
      <c r="DL1518" s="6"/>
      <c r="DM1518" s="6"/>
      <c r="DN1518" s="6"/>
      <c r="DO1518" s="6"/>
      <c r="DP1518" s="6"/>
      <c r="DQ1518" s="6"/>
      <c r="DR1518" s="6"/>
      <c r="DS1518" s="6"/>
      <c r="DT1518" s="6"/>
      <c r="DU1518" s="6"/>
      <c r="DV1518" s="6"/>
      <c r="DW1518" s="6"/>
      <c r="DX1518" s="6"/>
      <c r="DY1518" s="6"/>
      <c r="DZ1518" s="6"/>
      <c r="EA1518" s="6"/>
      <c r="EB1518" s="6"/>
      <c r="EC1518" s="6"/>
      <c r="ED1518" s="6"/>
      <c r="EE1518" s="6"/>
      <c r="EF1518" s="6"/>
      <c r="EG1518" s="6"/>
      <c r="EH1518" s="6"/>
      <c r="EI1518" s="6"/>
      <c r="EJ1518" s="6"/>
      <c r="EK1518" s="6"/>
      <c r="EL1518" s="6"/>
      <c r="EM1518" s="6"/>
      <c r="EN1518" s="6"/>
      <c r="EO1518" s="6"/>
      <c r="EP1518" s="6"/>
      <c r="EQ1518" s="6"/>
      <c r="ER1518" s="6"/>
      <c r="ES1518" s="6"/>
      <c r="ET1518" s="6"/>
      <c r="EU1518" s="6"/>
      <c r="EV1518" s="6"/>
      <c r="EW1518" s="6"/>
      <c r="EX1518" s="6"/>
      <c r="EY1518" s="6"/>
      <c r="EZ1518" s="6"/>
      <c r="FA1518" s="6"/>
      <c r="FB1518" s="6"/>
      <c r="FC1518" s="6"/>
      <c r="FD1518" s="6"/>
      <c r="FE1518" s="6"/>
      <c r="FF1518" s="6"/>
      <c r="FG1518" s="6"/>
      <c r="FH1518" s="6"/>
      <c r="FI1518" s="6"/>
      <c r="FJ1518" s="6"/>
      <c r="FK1518" s="6"/>
      <c r="FL1518" s="6"/>
      <c r="FM1518" s="6"/>
      <c r="FN1518" s="6"/>
      <c r="FO1518" s="6"/>
      <c r="FP1518" s="6"/>
      <c r="FQ1518" s="6"/>
      <c r="FR1518" s="6"/>
      <c r="FS1518" s="6"/>
      <c r="FT1518" s="6"/>
      <c r="FU1518" s="6"/>
      <c r="FV1518" s="6"/>
      <c r="FW1518" s="6"/>
      <c r="FX1518" s="6"/>
      <c r="FY1518" s="6"/>
      <c r="FZ1518" s="6"/>
      <c r="GA1518" s="6"/>
      <c r="GB1518" s="6"/>
      <c r="GC1518" s="6"/>
      <c r="GD1518" s="6"/>
      <c r="GE1518" s="6"/>
      <c r="GF1518" s="6"/>
      <c r="GG1518" s="6"/>
      <c r="GH1518" s="6"/>
      <c r="GI1518" s="6"/>
      <c r="GJ1518" s="6"/>
      <c r="GK1518" s="6"/>
      <c r="GL1518" s="6"/>
      <c r="GM1518" s="6"/>
      <c r="GN1518" s="6"/>
      <c r="GO1518" s="6"/>
      <c r="GP1518" s="6"/>
      <c r="GQ1518" s="6"/>
      <c r="GR1518" s="6"/>
      <c r="GS1518" s="6"/>
      <c r="GT1518" s="6"/>
      <c r="GU1518" s="6"/>
      <c r="GV1518" s="6"/>
      <c r="GW1518" s="6"/>
      <c r="GX1518" s="6"/>
      <c r="GY1518" s="6"/>
      <c r="GZ1518" s="6"/>
    </row>
    <row r="1519" spans="1:208" x14ac:dyDescent="0.15">
      <c r="A1519" s="153"/>
      <c r="B1519" s="23"/>
      <c r="C1519" s="18"/>
      <c r="D1519" s="17"/>
      <c r="E1519" s="18"/>
      <c r="F1519" s="18"/>
      <c r="G1519" s="18"/>
      <c r="H1519" s="18"/>
      <c r="I1519" s="17"/>
      <c r="J1519" s="5"/>
      <c r="K1519" s="2"/>
      <c r="L1519" s="27"/>
      <c r="M1519" s="14"/>
      <c r="N1519" s="14"/>
      <c r="O1519" s="27"/>
      <c r="P1519" s="18"/>
      <c r="Q1519" s="3"/>
      <c r="R1519" s="4"/>
      <c r="S1519" s="5"/>
      <c r="T1519" s="8"/>
      <c r="U1519" s="7"/>
      <c r="V1519" s="7"/>
      <c r="W1519" s="7"/>
      <c r="X1519" s="8"/>
      <c r="Y1519" s="6"/>
      <c r="Z1519" s="7"/>
      <c r="AA1519" s="8"/>
      <c r="AB1519" s="8"/>
      <c r="AC1519" s="8"/>
      <c r="AD1519" s="7"/>
      <c r="AE1519" s="9"/>
      <c r="AF1519" s="7"/>
      <c r="AG1519" s="7"/>
      <c r="AH1519" s="6"/>
      <c r="AI1519" s="6"/>
      <c r="AJ1519" s="6"/>
      <c r="AK1519" s="6"/>
      <c r="AL1519" s="6"/>
      <c r="AM1519" s="6"/>
      <c r="AN1519" s="6"/>
      <c r="AO1519" s="6"/>
      <c r="AP1519" s="6"/>
      <c r="AQ1519" s="6"/>
      <c r="AR1519" s="6"/>
      <c r="AS1519" s="6"/>
      <c r="AT1519" s="6"/>
      <c r="AU1519" s="6"/>
      <c r="AV1519" s="6"/>
      <c r="AW1519" s="6"/>
      <c r="AX1519" s="6"/>
      <c r="AY1519" s="6"/>
      <c r="AZ1519" s="6"/>
      <c r="BA1519" s="6"/>
      <c r="BB1519" s="6"/>
      <c r="BC1519" s="6"/>
      <c r="BD1519" s="6"/>
      <c r="BE1519" s="6"/>
      <c r="BF1519" s="6"/>
      <c r="BG1519" s="6"/>
      <c r="BH1519" s="6"/>
      <c r="BI1519" s="6"/>
      <c r="BJ1519" s="6"/>
      <c r="BK1519" s="6"/>
      <c r="BL1519" s="6"/>
      <c r="BM1519" s="6"/>
      <c r="BN1519" s="6"/>
      <c r="BO1519" s="6"/>
      <c r="BP1519" s="6"/>
      <c r="BQ1519" s="6"/>
      <c r="BR1519" s="6"/>
      <c r="BS1519" s="6"/>
      <c r="BT1519" s="6"/>
      <c r="BU1519" s="6"/>
      <c r="BV1519" s="6"/>
      <c r="BW1519" s="6"/>
      <c r="BX1519" s="6"/>
      <c r="BY1519" s="6"/>
      <c r="BZ1519" s="6"/>
      <c r="CA1519" s="6"/>
      <c r="CB1519" s="6"/>
      <c r="CC1519" s="6"/>
      <c r="CD1519" s="6"/>
      <c r="CE1519" s="6"/>
      <c r="CF1519" s="6"/>
      <c r="CG1519" s="6"/>
      <c r="CH1519" s="6"/>
      <c r="CI1519" s="6"/>
      <c r="CJ1519" s="6"/>
      <c r="CK1519" s="6"/>
      <c r="CL1519" s="6"/>
      <c r="CM1519" s="6"/>
      <c r="CN1519" s="6"/>
      <c r="CO1519" s="6"/>
      <c r="CP1519" s="6"/>
      <c r="CQ1519" s="6"/>
      <c r="CR1519" s="6"/>
      <c r="CS1519" s="6"/>
      <c r="CT1519" s="6"/>
      <c r="CU1519" s="6"/>
      <c r="CV1519" s="6"/>
      <c r="CW1519" s="6"/>
      <c r="CX1519" s="6"/>
      <c r="CY1519" s="6"/>
      <c r="CZ1519" s="6"/>
      <c r="DA1519" s="6"/>
      <c r="DB1519" s="6"/>
      <c r="DC1519" s="6"/>
      <c r="DD1519" s="6"/>
      <c r="DE1519" s="6"/>
      <c r="DF1519" s="6"/>
      <c r="DG1519" s="6"/>
      <c r="DH1519" s="6"/>
      <c r="DI1519" s="6"/>
      <c r="DJ1519" s="6"/>
      <c r="DK1519" s="6"/>
      <c r="DL1519" s="6"/>
      <c r="DM1519" s="6"/>
      <c r="DN1519" s="6"/>
      <c r="DO1519" s="6"/>
      <c r="DP1519" s="6"/>
      <c r="DQ1519" s="6"/>
      <c r="DR1519" s="6"/>
      <c r="DS1519" s="6"/>
      <c r="DT1519" s="6"/>
      <c r="DU1519" s="6"/>
      <c r="DV1519" s="6"/>
      <c r="DW1519" s="6"/>
      <c r="DX1519" s="6"/>
      <c r="DY1519" s="6"/>
      <c r="DZ1519" s="6"/>
      <c r="EA1519" s="6"/>
      <c r="EB1519" s="6"/>
      <c r="EC1519" s="6"/>
      <c r="ED1519" s="6"/>
      <c r="EE1519" s="6"/>
      <c r="EF1519" s="6"/>
      <c r="EG1519" s="6"/>
      <c r="EH1519" s="6"/>
      <c r="EI1519" s="6"/>
      <c r="EJ1519" s="6"/>
      <c r="EK1519" s="6"/>
      <c r="EL1519" s="6"/>
      <c r="EM1519" s="6"/>
      <c r="EN1519" s="6"/>
      <c r="EO1519" s="6"/>
      <c r="EP1519" s="6"/>
      <c r="EQ1519" s="6"/>
      <c r="ER1519" s="6"/>
      <c r="ES1519" s="6"/>
      <c r="ET1519" s="6"/>
      <c r="EU1519" s="6"/>
      <c r="EV1519" s="6"/>
      <c r="EW1519" s="6"/>
      <c r="EX1519" s="6"/>
      <c r="EY1519" s="6"/>
      <c r="EZ1519" s="6"/>
      <c r="FA1519" s="6"/>
      <c r="FB1519" s="6"/>
      <c r="FC1519" s="6"/>
      <c r="FD1519" s="6"/>
      <c r="FE1519" s="6"/>
      <c r="FF1519" s="6"/>
      <c r="FG1519" s="6"/>
      <c r="FH1519" s="6"/>
      <c r="FI1519" s="6"/>
      <c r="FJ1519" s="6"/>
      <c r="FK1519" s="6"/>
      <c r="FL1519" s="6"/>
      <c r="FM1519" s="6"/>
      <c r="FN1519" s="6"/>
      <c r="FO1519" s="6"/>
      <c r="FP1519" s="6"/>
      <c r="FQ1519" s="6"/>
      <c r="FR1519" s="6"/>
      <c r="FS1519" s="6"/>
      <c r="FT1519" s="6"/>
      <c r="FU1519" s="6"/>
      <c r="FV1519" s="6"/>
      <c r="FW1519" s="6"/>
      <c r="FX1519" s="6"/>
      <c r="FY1519" s="6"/>
      <c r="FZ1519" s="6"/>
      <c r="GA1519" s="6"/>
      <c r="GB1519" s="6"/>
      <c r="GC1519" s="6"/>
      <c r="GD1519" s="6"/>
      <c r="GE1519" s="6"/>
      <c r="GF1519" s="6"/>
      <c r="GG1519" s="6"/>
      <c r="GH1519" s="6"/>
      <c r="GI1519" s="6"/>
      <c r="GJ1519" s="6"/>
      <c r="GK1519" s="6"/>
      <c r="GL1519" s="6"/>
      <c r="GM1519" s="6"/>
      <c r="GN1519" s="6"/>
      <c r="GO1519" s="6"/>
      <c r="GP1519" s="6"/>
      <c r="GQ1519" s="6"/>
      <c r="GR1519" s="6"/>
      <c r="GS1519" s="6"/>
      <c r="GT1519" s="6"/>
      <c r="GU1519" s="6"/>
      <c r="GV1519" s="6"/>
      <c r="GW1519" s="6"/>
      <c r="GX1519" s="6"/>
      <c r="GY1519" s="6"/>
      <c r="GZ1519" s="6"/>
    </row>
    <row r="1520" spans="1:208" x14ac:dyDescent="0.15">
      <c r="A1520" s="153"/>
      <c r="B1520" s="23"/>
      <c r="C1520" s="18"/>
      <c r="D1520" s="17"/>
      <c r="E1520" s="18"/>
      <c r="F1520" s="18"/>
      <c r="G1520" s="18"/>
      <c r="H1520" s="18"/>
      <c r="I1520" s="17"/>
      <c r="J1520" s="5"/>
      <c r="K1520" s="2"/>
      <c r="L1520" s="27"/>
      <c r="M1520" s="14"/>
      <c r="N1520" s="14"/>
      <c r="O1520" s="27"/>
      <c r="P1520" s="18"/>
      <c r="Q1520" s="3"/>
      <c r="R1520" s="4"/>
      <c r="S1520" s="5"/>
      <c r="T1520" s="8"/>
      <c r="U1520" s="7"/>
      <c r="V1520" s="7"/>
      <c r="W1520" s="7"/>
      <c r="X1520" s="8"/>
      <c r="Y1520" s="6"/>
      <c r="Z1520" s="7"/>
      <c r="AA1520" s="8"/>
      <c r="AB1520" s="8"/>
      <c r="AC1520" s="8"/>
      <c r="AD1520" s="7"/>
      <c r="AE1520" s="9"/>
      <c r="AF1520" s="7"/>
      <c r="AG1520" s="7"/>
      <c r="AH1520" s="6"/>
      <c r="AI1520" s="6"/>
      <c r="AJ1520" s="6"/>
      <c r="AK1520" s="6"/>
      <c r="AL1520" s="6"/>
      <c r="AM1520" s="6"/>
      <c r="AN1520" s="6"/>
      <c r="AO1520" s="6"/>
      <c r="AP1520" s="6"/>
      <c r="AQ1520" s="6"/>
      <c r="AR1520" s="6"/>
      <c r="AS1520" s="6"/>
      <c r="AT1520" s="6"/>
      <c r="AU1520" s="6"/>
      <c r="AV1520" s="6"/>
      <c r="AW1520" s="6"/>
      <c r="AX1520" s="6"/>
      <c r="AY1520" s="6"/>
      <c r="AZ1520" s="6"/>
      <c r="BA1520" s="6"/>
      <c r="BB1520" s="6"/>
      <c r="BC1520" s="6"/>
      <c r="BD1520" s="6"/>
      <c r="BE1520" s="6"/>
      <c r="BF1520" s="6"/>
      <c r="BG1520" s="6"/>
      <c r="BH1520" s="6"/>
      <c r="BI1520" s="6"/>
      <c r="BJ1520" s="6"/>
      <c r="BK1520" s="6"/>
      <c r="BL1520" s="6"/>
      <c r="BM1520" s="6"/>
      <c r="BN1520" s="6"/>
      <c r="BO1520" s="6"/>
      <c r="BP1520" s="6"/>
      <c r="BQ1520" s="6"/>
      <c r="BR1520" s="6"/>
      <c r="BS1520" s="6"/>
      <c r="BT1520" s="6"/>
      <c r="BU1520" s="6"/>
      <c r="BV1520" s="6"/>
      <c r="BW1520" s="6"/>
      <c r="BX1520" s="6"/>
      <c r="BY1520" s="6"/>
      <c r="BZ1520" s="6"/>
      <c r="CA1520" s="6"/>
      <c r="CB1520" s="6"/>
      <c r="CC1520" s="6"/>
      <c r="CD1520" s="6"/>
      <c r="CE1520" s="6"/>
      <c r="CF1520" s="6"/>
      <c r="CG1520" s="6"/>
      <c r="CH1520" s="6"/>
      <c r="CI1520" s="6"/>
      <c r="CJ1520" s="6"/>
      <c r="CK1520" s="6"/>
      <c r="CL1520" s="6"/>
      <c r="CM1520" s="6"/>
      <c r="CN1520" s="6"/>
      <c r="CO1520" s="6"/>
      <c r="CP1520" s="6"/>
      <c r="CQ1520" s="6"/>
      <c r="CR1520" s="6"/>
      <c r="CS1520" s="6"/>
      <c r="CT1520" s="6"/>
      <c r="CU1520" s="6"/>
      <c r="CV1520" s="6"/>
      <c r="CW1520" s="6"/>
      <c r="CX1520" s="6"/>
      <c r="CY1520" s="6"/>
      <c r="CZ1520" s="6"/>
      <c r="DA1520" s="6"/>
      <c r="DB1520" s="6"/>
      <c r="DC1520" s="6"/>
      <c r="DD1520" s="6"/>
      <c r="DE1520" s="6"/>
      <c r="DF1520" s="6"/>
      <c r="DG1520" s="6"/>
      <c r="DH1520" s="6"/>
      <c r="DI1520" s="6"/>
      <c r="DJ1520" s="6"/>
      <c r="DK1520" s="6"/>
      <c r="DL1520" s="6"/>
      <c r="DM1520" s="6"/>
      <c r="DN1520" s="6"/>
      <c r="DO1520" s="6"/>
      <c r="DP1520" s="6"/>
      <c r="DQ1520" s="6"/>
      <c r="DR1520" s="6"/>
      <c r="DS1520" s="6"/>
      <c r="DT1520" s="6"/>
      <c r="DU1520" s="6"/>
      <c r="DV1520" s="6"/>
      <c r="DW1520" s="6"/>
      <c r="DX1520" s="6"/>
      <c r="DY1520" s="6"/>
      <c r="DZ1520" s="6"/>
      <c r="EA1520" s="6"/>
      <c r="EB1520" s="6"/>
      <c r="EC1520" s="6"/>
      <c r="ED1520" s="6"/>
      <c r="EE1520" s="6"/>
      <c r="EF1520" s="6"/>
      <c r="EG1520" s="6"/>
      <c r="EH1520" s="6"/>
      <c r="EI1520" s="6"/>
      <c r="EJ1520" s="6"/>
      <c r="EK1520" s="6"/>
      <c r="EL1520" s="6"/>
      <c r="EM1520" s="6"/>
      <c r="EN1520" s="6"/>
      <c r="EO1520" s="6"/>
      <c r="EP1520" s="6"/>
      <c r="EQ1520" s="6"/>
      <c r="ER1520" s="6"/>
      <c r="ES1520" s="6"/>
      <c r="ET1520" s="6"/>
      <c r="EU1520" s="6"/>
      <c r="EV1520" s="6"/>
      <c r="EW1520" s="6"/>
      <c r="EX1520" s="6"/>
      <c r="EY1520" s="6"/>
      <c r="EZ1520" s="6"/>
      <c r="FA1520" s="6"/>
      <c r="FB1520" s="6"/>
      <c r="FC1520" s="6"/>
      <c r="FD1520" s="6"/>
      <c r="FE1520" s="6"/>
      <c r="FF1520" s="6"/>
      <c r="FG1520" s="6"/>
      <c r="FH1520" s="6"/>
      <c r="FI1520" s="6"/>
      <c r="FJ1520" s="6"/>
      <c r="FK1520" s="6"/>
      <c r="FL1520" s="6"/>
      <c r="FM1520" s="6"/>
      <c r="FN1520" s="6"/>
      <c r="FO1520" s="6"/>
      <c r="FP1520" s="6"/>
      <c r="FQ1520" s="6"/>
      <c r="FR1520" s="6"/>
      <c r="FS1520" s="6"/>
      <c r="FT1520" s="6"/>
      <c r="FU1520" s="6"/>
      <c r="FV1520" s="6"/>
      <c r="FW1520" s="6"/>
      <c r="FX1520" s="6"/>
      <c r="FY1520" s="6"/>
      <c r="FZ1520" s="6"/>
      <c r="GA1520" s="6"/>
      <c r="GB1520" s="6"/>
      <c r="GC1520" s="6"/>
      <c r="GD1520" s="6"/>
      <c r="GE1520" s="6"/>
      <c r="GF1520" s="6"/>
      <c r="GG1520" s="6"/>
      <c r="GH1520" s="6"/>
      <c r="GI1520" s="6"/>
      <c r="GJ1520" s="6"/>
      <c r="GK1520" s="6"/>
      <c r="GL1520" s="6"/>
      <c r="GM1520" s="6"/>
      <c r="GN1520" s="6"/>
      <c r="GO1520" s="6"/>
      <c r="GP1520" s="6"/>
      <c r="GQ1520" s="6"/>
      <c r="GR1520" s="6"/>
      <c r="GS1520" s="6"/>
      <c r="GT1520" s="6"/>
      <c r="GU1520" s="6"/>
      <c r="GV1520" s="6"/>
      <c r="GW1520" s="6"/>
      <c r="GX1520" s="6"/>
      <c r="GY1520" s="6"/>
      <c r="GZ1520" s="6"/>
    </row>
    <row r="1521" spans="1:208" x14ac:dyDescent="0.15">
      <c r="A1521" s="153"/>
      <c r="B1521" s="23"/>
      <c r="C1521" s="18"/>
      <c r="D1521" s="17"/>
      <c r="E1521" s="18"/>
      <c r="F1521" s="18"/>
      <c r="G1521" s="18"/>
      <c r="H1521" s="18"/>
      <c r="I1521" s="17"/>
      <c r="J1521" s="5"/>
      <c r="K1521" s="2"/>
      <c r="L1521" s="27"/>
      <c r="M1521" s="14"/>
      <c r="N1521" s="14"/>
      <c r="O1521" s="27"/>
      <c r="P1521" s="18"/>
      <c r="Q1521" s="3"/>
      <c r="R1521" s="4"/>
      <c r="S1521" s="5"/>
      <c r="T1521" s="8"/>
      <c r="U1521" s="7"/>
      <c r="V1521" s="7"/>
      <c r="W1521" s="7"/>
      <c r="X1521" s="8"/>
      <c r="Y1521" s="6"/>
      <c r="Z1521" s="7"/>
      <c r="AA1521" s="8"/>
      <c r="AB1521" s="8"/>
      <c r="AC1521" s="8"/>
      <c r="AD1521" s="7"/>
      <c r="AE1521" s="9"/>
      <c r="AF1521" s="7"/>
      <c r="AG1521" s="7"/>
      <c r="AH1521" s="6"/>
      <c r="AI1521" s="6"/>
      <c r="AJ1521" s="6"/>
      <c r="AK1521" s="6"/>
      <c r="AL1521" s="6"/>
      <c r="AM1521" s="6"/>
      <c r="AN1521" s="6"/>
      <c r="AO1521" s="6"/>
      <c r="AP1521" s="6"/>
      <c r="AQ1521" s="6"/>
      <c r="AR1521" s="6"/>
      <c r="AS1521" s="6"/>
      <c r="AT1521" s="6"/>
      <c r="AU1521" s="6"/>
      <c r="AV1521" s="6"/>
      <c r="AW1521" s="6"/>
      <c r="AX1521" s="6"/>
      <c r="AY1521" s="6"/>
      <c r="AZ1521" s="6"/>
      <c r="BA1521" s="6"/>
      <c r="BB1521" s="6"/>
      <c r="BC1521" s="6"/>
      <c r="BD1521" s="6"/>
      <c r="BE1521" s="6"/>
      <c r="BF1521" s="6"/>
      <c r="BG1521" s="6"/>
      <c r="BH1521" s="6"/>
      <c r="BI1521" s="6"/>
      <c r="BJ1521" s="6"/>
      <c r="BK1521" s="6"/>
      <c r="BL1521" s="6"/>
      <c r="BM1521" s="6"/>
      <c r="BN1521" s="6"/>
      <c r="BO1521" s="6"/>
      <c r="BP1521" s="6"/>
      <c r="BQ1521" s="6"/>
      <c r="BR1521" s="6"/>
      <c r="BS1521" s="6"/>
      <c r="BT1521" s="6"/>
      <c r="BU1521" s="6"/>
      <c r="BV1521" s="6"/>
      <c r="BW1521" s="6"/>
      <c r="BX1521" s="6"/>
      <c r="BY1521" s="6"/>
      <c r="BZ1521" s="6"/>
      <c r="CA1521" s="6"/>
      <c r="CB1521" s="6"/>
      <c r="CC1521" s="6"/>
      <c r="CD1521" s="6"/>
      <c r="CE1521" s="6"/>
      <c r="CF1521" s="6"/>
      <c r="CG1521" s="6"/>
      <c r="CH1521" s="6"/>
      <c r="CI1521" s="6"/>
      <c r="CJ1521" s="6"/>
      <c r="CK1521" s="6"/>
      <c r="CL1521" s="6"/>
      <c r="CM1521" s="6"/>
      <c r="CN1521" s="6"/>
      <c r="CO1521" s="6"/>
      <c r="CP1521" s="6"/>
      <c r="CQ1521" s="6"/>
      <c r="CR1521" s="6"/>
      <c r="CS1521" s="6"/>
      <c r="CT1521" s="6"/>
      <c r="CU1521" s="6"/>
      <c r="CV1521" s="6"/>
      <c r="CW1521" s="6"/>
      <c r="CX1521" s="6"/>
      <c r="CY1521" s="6"/>
      <c r="CZ1521" s="6"/>
      <c r="DA1521" s="6"/>
      <c r="DB1521" s="6"/>
      <c r="DC1521" s="6"/>
      <c r="DD1521" s="6"/>
      <c r="DE1521" s="6"/>
      <c r="DF1521" s="6"/>
      <c r="DG1521" s="6"/>
      <c r="DH1521" s="6"/>
      <c r="DI1521" s="6"/>
      <c r="DJ1521" s="6"/>
      <c r="DK1521" s="6"/>
      <c r="DL1521" s="6"/>
      <c r="DM1521" s="6"/>
      <c r="DN1521" s="6"/>
      <c r="DO1521" s="6"/>
      <c r="DP1521" s="6"/>
      <c r="DQ1521" s="6"/>
      <c r="DR1521" s="6"/>
      <c r="DS1521" s="6"/>
      <c r="DT1521" s="6"/>
      <c r="DU1521" s="6"/>
      <c r="DV1521" s="6"/>
      <c r="DW1521" s="6"/>
      <c r="DX1521" s="6"/>
      <c r="DY1521" s="6"/>
      <c r="DZ1521" s="6"/>
      <c r="EA1521" s="6"/>
      <c r="EB1521" s="6"/>
      <c r="EC1521" s="6"/>
      <c r="ED1521" s="6"/>
      <c r="EE1521" s="6"/>
      <c r="EF1521" s="6"/>
      <c r="EG1521" s="6"/>
      <c r="EH1521" s="6"/>
      <c r="EI1521" s="6"/>
      <c r="EJ1521" s="6"/>
      <c r="EK1521" s="6"/>
      <c r="EL1521" s="6"/>
      <c r="EM1521" s="6"/>
      <c r="EN1521" s="6"/>
      <c r="EO1521" s="6"/>
      <c r="EP1521" s="6"/>
      <c r="EQ1521" s="6"/>
      <c r="ER1521" s="6"/>
      <c r="ES1521" s="6"/>
      <c r="ET1521" s="6"/>
      <c r="EU1521" s="6"/>
      <c r="EV1521" s="6"/>
      <c r="EW1521" s="6"/>
      <c r="EX1521" s="6"/>
      <c r="EY1521" s="6"/>
      <c r="EZ1521" s="6"/>
      <c r="FA1521" s="6"/>
      <c r="FB1521" s="6"/>
      <c r="FC1521" s="6"/>
      <c r="FD1521" s="6"/>
      <c r="FE1521" s="6"/>
      <c r="FF1521" s="6"/>
      <c r="FG1521" s="6"/>
      <c r="FH1521" s="6"/>
      <c r="FI1521" s="6"/>
      <c r="FJ1521" s="6"/>
      <c r="FK1521" s="6"/>
      <c r="FL1521" s="6"/>
      <c r="FM1521" s="6"/>
      <c r="FN1521" s="6"/>
      <c r="FO1521" s="6"/>
      <c r="FP1521" s="6"/>
      <c r="FQ1521" s="6"/>
      <c r="FR1521" s="6"/>
      <c r="FS1521" s="6"/>
      <c r="FT1521" s="6"/>
      <c r="FU1521" s="6"/>
      <c r="FV1521" s="6"/>
      <c r="FW1521" s="6"/>
      <c r="FX1521" s="6"/>
      <c r="FY1521" s="6"/>
      <c r="FZ1521" s="6"/>
      <c r="GA1521" s="6"/>
      <c r="GB1521" s="6"/>
      <c r="GC1521" s="6"/>
      <c r="GD1521" s="6"/>
      <c r="GE1521" s="6"/>
      <c r="GF1521" s="6"/>
      <c r="GG1521" s="6"/>
      <c r="GH1521" s="6"/>
      <c r="GI1521" s="6"/>
      <c r="GJ1521" s="6"/>
      <c r="GK1521" s="6"/>
      <c r="GL1521" s="6"/>
      <c r="GM1521" s="6"/>
      <c r="GN1521" s="6"/>
      <c r="GO1521" s="6"/>
      <c r="GP1521" s="6"/>
      <c r="GQ1521" s="6"/>
      <c r="GR1521" s="6"/>
      <c r="GS1521" s="6"/>
      <c r="GT1521" s="6"/>
      <c r="GU1521" s="6"/>
      <c r="GV1521" s="6"/>
      <c r="GW1521" s="6"/>
      <c r="GX1521" s="6"/>
      <c r="GY1521" s="6"/>
      <c r="GZ1521" s="6"/>
    </row>
    <row r="1522" spans="1:208" x14ac:dyDescent="0.15">
      <c r="A1522" s="153"/>
      <c r="B1522" s="23"/>
      <c r="C1522" s="18"/>
      <c r="D1522" s="17"/>
      <c r="E1522" s="18"/>
      <c r="F1522" s="18"/>
      <c r="G1522" s="18"/>
      <c r="H1522" s="18"/>
      <c r="I1522" s="17"/>
      <c r="J1522" s="5"/>
      <c r="K1522" s="2"/>
      <c r="L1522" s="27"/>
      <c r="M1522" s="14"/>
      <c r="N1522" s="14"/>
      <c r="O1522" s="27"/>
      <c r="P1522" s="18"/>
      <c r="Q1522" s="3"/>
      <c r="R1522" s="4"/>
      <c r="S1522" s="5"/>
      <c r="T1522" s="8"/>
      <c r="U1522" s="7"/>
      <c r="V1522" s="7"/>
      <c r="W1522" s="7"/>
      <c r="X1522" s="8"/>
      <c r="Y1522" s="6"/>
      <c r="Z1522" s="7"/>
      <c r="AA1522" s="8"/>
      <c r="AB1522" s="8"/>
      <c r="AC1522" s="8"/>
      <c r="AD1522" s="7"/>
      <c r="AE1522" s="9"/>
      <c r="AF1522" s="7"/>
      <c r="AG1522" s="7"/>
      <c r="AH1522" s="6"/>
      <c r="AI1522" s="6"/>
      <c r="AJ1522" s="6"/>
      <c r="AK1522" s="6"/>
      <c r="AL1522" s="6"/>
      <c r="AM1522" s="6"/>
      <c r="AN1522" s="6"/>
      <c r="AO1522" s="6"/>
      <c r="AP1522" s="6"/>
      <c r="AQ1522" s="6"/>
      <c r="AR1522" s="6"/>
      <c r="AS1522" s="6"/>
      <c r="AT1522" s="6"/>
      <c r="AU1522" s="6"/>
      <c r="AV1522" s="6"/>
      <c r="AW1522" s="6"/>
      <c r="AX1522" s="6"/>
      <c r="AY1522" s="6"/>
      <c r="AZ1522" s="6"/>
      <c r="BA1522" s="6"/>
      <c r="BB1522" s="6"/>
      <c r="BC1522" s="6"/>
      <c r="BD1522" s="6"/>
      <c r="BE1522" s="6"/>
      <c r="BF1522" s="6"/>
      <c r="BG1522" s="6"/>
      <c r="BH1522" s="6"/>
      <c r="BI1522" s="6"/>
      <c r="BJ1522" s="6"/>
      <c r="BK1522" s="6"/>
      <c r="BL1522" s="6"/>
      <c r="BM1522" s="6"/>
      <c r="BN1522" s="6"/>
      <c r="BO1522" s="6"/>
      <c r="BP1522" s="6"/>
      <c r="BQ1522" s="6"/>
      <c r="BR1522" s="6"/>
      <c r="BS1522" s="6"/>
      <c r="BT1522" s="6"/>
      <c r="BU1522" s="6"/>
      <c r="BV1522" s="6"/>
      <c r="BW1522" s="6"/>
      <c r="BX1522" s="6"/>
      <c r="BY1522" s="6"/>
      <c r="BZ1522" s="6"/>
      <c r="CA1522" s="6"/>
      <c r="CB1522" s="6"/>
      <c r="CC1522" s="6"/>
      <c r="CD1522" s="6"/>
      <c r="CE1522" s="6"/>
      <c r="CF1522" s="6"/>
      <c r="CG1522" s="6"/>
      <c r="CH1522" s="6"/>
      <c r="CI1522" s="6"/>
      <c r="CJ1522" s="6"/>
      <c r="CK1522" s="6"/>
      <c r="CL1522" s="6"/>
      <c r="CM1522" s="6"/>
      <c r="CN1522" s="6"/>
      <c r="CO1522" s="6"/>
      <c r="CP1522" s="6"/>
      <c r="CQ1522" s="6"/>
      <c r="CR1522" s="6"/>
      <c r="CS1522" s="6"/>
      <c r="CT1522" s="6"/>
      <c r="CU1522" s="6"/>
      <c r="CV1522" s="6"/>
      <c r="CW1522" s="6"/>
      <c r="CX1522" s="6"/>
      <c r="CY1522" s="6"/>
      <c r="CZ1522" s="6"/>
      <c r="DA1522" s="6"/>
      <c r="DB1522" s="6"/>
      <c r="DC1522" s="6"/>
      <c r="DD1522" s="6"/>
      <c r="DE1522" s="6"/>
      <c r="DF1522" s="6"/>
      <c r="DG1522" s="6"/>
      <c r="DH1522" s="6"/>
      <c r="DI1522" s="6"/>
      <c r="DJ1522" s="6"/>
      <c r="DK1522" s="6"/>
      <c r="DL1522" s="6"/>
      <c r="DM1522" s="6"/>
      <c r="DN1522" s="6"/>
      <c r="DO1522" s="6"/>
      <c r="DP1522" s="6"/>
      <c r="DQ1522" s="6"/>
      <c r="DR1522" s="6"/>
      <c r="DS1522" s="6"/>
      <c r="DT1522" s="6"/>
      <c r="DU1522" s="6"/>
      <c r="DV1522" s="6"/>
      <c r="DW1522" s="6"/>
      <c r="DX1522" s="6"/>
      <c r="DY1522" s="6"/>
      <c r="DZ1522" s="6"/>
      <c r="EA1522" s="6"/>
      <c r="EB1522" s="6"/>
      <c r="EC1522" s="6"/>
      <c r="ED1522" s="6"/>
      <c r="EE1522" s="6"/>
      <c r="EF1522" s="6"/>
      <c r="EG1522" s="6"/>
      <c r="EH1522" s="6"/>
      <c r="EI1522" s="6"/>
      <c r="EJ1522" s="6"/>
      <c r="EK1522" s="6"/>
      <c r="EL1522" s="6"/>
      <c r="EM1522" s="6"/>
      <c r="EN1522" s="6"/>
      <c r="EO1522" s="6"/>
      <c r="EP1522" s="6"/>
      <c r="EQ1522" s="6"/>
      <c r="ER1522" s="6"/>
      <c r="ES1522" s="6"/>
      <c r="ET1522" s="6"/>
      <c r="EU1522" s="6"/>
      <c r="EV1522" s="6"/>
      <c r="EW1522" s="6"/>
      <c r="EX1522" s="6"/>
      <c r="EY1522" s="6"/>
      <c r="EZ1522" s="6"/>
      <c r="FA1522" s="6"/>
      <c r="FB1522" s="6"/>
      <c r="FC1522" s="6"/>
      <c r="FD1522" s="6"/>
      <c r="FE1522" s="6"/>
      <c r="FF1522" s="6"/>
      <c r="FG1522" s="6"/>
      <c r="FH1522" s="6"/>
      <c r="FI1522" s="6"/>
      <c r="FJ1522" s="6"/>
      <c r="FK1522" s="6"/>
      <c r="FL1522" s="6"/>
      <c r="FM1522" s="6"/>
      <c r="FN1522" s="6"/>
      <c r="FO1522" s="6"/>
      <c r="FP1522" s="6"/>
      <c r="FQ1522" s="6"/>
      <c r="FR1522" s="6"/>
      <c r="FS1522" s="6"/>
      <c r="FT1522" s="6"/>
      <c r="FU1522" s="6"/>
      <c r="FV1522" s="6"/>
      <c r="FW1522" s="6"/>
      <c r="FX1522" s="6"/>
      <c r="FY1522" s="6"/>
      <c r="FZ1522" s="6"/>
      <c r="GA1522" s="6"/>
      <c r="GB1522" s="6"/>
      <c r="GC1522" s="6"/>
      <c r="GD1522" s="6"/>
      <c r="GE1522" s="6"/>
      <c r="GF1522" s="6"/>
      <c r="GG1522" s="6"/>
      <c r="GH1522" s="6"/>
      <c r="GI1522" s="6"/>
      <c r="GJ1522" s="6"/>
      <c r="GK1522" s="6"/>
      <c r="GL1522" s="6"/>
      <c r="GM1522" s="6"/>
      <c r="GN1522" s="6"/>
      <c r="GO1522" s="6"/>
      <c r="GP1522" s="6"/>
      <c r="GQ1522" s="6"/>
      <c r="GR1522" s="6"/>
      <c r="GS1522" s="6"/>
      <c r="GT1522" s="6"/>
      <c r="GU1522" s="6"/>
      <c r="GV1522" s="6"/>
      <c r="GW1522" s="6"/>
      <c r="GX1522" s="6"/>
      <c r="GY1522" s="6"/>
      <c r="GZ1522" s="6"/>
    </row>
    <row r="1523" spans="1:208" x14ac:dyDescent="0.15">
      <c r="A1523" s="153"/>
      <c r="B1523" s="23"/>
      <c r="C1523" s="18"/>
      <c r="D1523" s="17"/>
      <c r="E1523" s="18"/>
      <c r="F1523" s="18"/>
      <c r="G1523" s="18"/>
      <c r="H1523" s="18"/>
      <c r="I1523" s="17"/>
      <c r="J1523" s="5"/>
      <c r="K1523" s="2"/>
      <c r="L1523" s="27"/>
      <c r="M1523" s="14"/>
      <c r="N1523" s="14"/>
      <c r="O1523" s="27"/>
      <c r="P1523" s="18"/>
      <c r="Q1523" s="3"/>
      <c r="R1523" s="4"/>
      <c r="S1523" s="5"/>
      <c r="T1523" s="8"/>
      <c r="U1523" s="7"/>
      <c r="V1523" s="7"/>
      <c r="W1523" s="7"/>
      <c r="X1523" s="8"/>
      <c r="Y1523" s="6"/>
      <c r="Z1523" s="7"/>
      <c r="AA1523" s="8"/>
      <c r="AB1523" s="8"/>
      <c r="AC1523" s="8"/>
      <c r="AD1523" s="7"/>
      <c r="AE1523" s="9"/>
      <c r="AF1523" s="7"/>
      <c r="AG1523" s="7"/>
      <c r="AH1523" s="6"/>
      <c r="AI1523" s="6"/>
      <c r="AJ1523" s="6"/>
      <c r="AK1523" s="6"/>
      <c r="AL1523" s="6"/>
      <c r="AM1523" s="6"/>
      <c r="AN1523" s="6"/>
      <c r="AO1523" s="6"/>
      <c r="AP1523" s="6"/>
      <c r="AQ1523" s="6"/>
      <c r="AR1523" s="6"/>
      <c r="AS1523" s="6"/>
      <c r="AT1523" s="6"/>
      <c r="AU1523" s="6"/>
      <c r="AV1523" s="6"/>
      <c r="AW1523" s="6"/>
      <c r="AX1523" s="6"/>
      <c r="AY1523" s="6"/>
      <c r="AZ1523" s="6"/>
      <c r="BA1523" s="6"/>
      <c r="BB1523" s="6"/>
      <c r="BC1523" s="6"/>
      <c r="BD1523" s="6"/>
      <c r="BE1523" s="6"/>
      <c r="BF1523" s="6"/>
      <c r="BG1523" s="6"/>
      <c r="BH1523" s="6"/>
      <c r="BI1523" s="6"/>
      <c r="BJ1523" s="6"/>
      <c r="BK1523" s="6"/>
      <c r="BL1523" s="6"/>
      <c r="BM1523" s="6"/>
      <c r="BN1523" s="6"/>
      <c r="BO1523" s="6"/>
      <c r="BP1523" s="6"/>
      <c r="BQ1523" s="6"/>
      <c r="BR1523" s="6"/>
      <c r="BS1523" s="6"/>
      <c r="BT1523" s="6"/>
      <c r="BU1523" s="6"/>
      <c r="BV1523" s="6"/>
      <c r="BW1523" s="6"/>
      <c r="BX1523" s="6"/>
      <c r="BY1523" s="6"/>
      <c r="BZ1523" s="6"/>
      <c r="CA1523" s="6"/>
      <c r="CB1523" s="6"/>
      <c r="CC1523" s="6"/>
      <c r="CD1523" s="6"/>
      <c r="CE1523" s="6"/>
      <c r="CF1523" s="6"/>
      <c r="CG1523" s="6"/>
      <c r="CH1523" s="6"/>
      <c r="CI1523" s="6"/>
      <c r="CJ1523" s="6"/>
      <c r="CK1523" s="6"/>
      <c r="CL1523" s="6"/>
      <c r="CM1523" s="6"/>
      <c r="CN1523" s="6"/>
      <c r="CO1523" s="6"/>
      <c r="CP1523" s="6"/>
      <c r="CQ1523" s="6"/>
      <c r="CR1523" s="6"/>
      <c r="CS1523" s="6"/>
      <c r="CT1523" s="6"/>
      <c r="CU1523" s="6"/>
      <c r="CV1523" s="6"/>
      <c r="CW1523" s="6"/>
      <c r="CX1523" s="6"/>
      <c r="CY1523" s="6"/>
      <c r="CZ1523" s="6"/>
      <c r="DA1523" s="6"/>
      <c r="DB1523" s="6"/>
      <c r="DC1523" s="6"/>
      <c r="DD1523" s="6"/>
      <c r="DE1523" s="6"/>
      <c r="DF1523" s="6"/>
      <c r="DG1523" s="6"/>
      <c r="DH1523" s="6"/>
      <c r="DI1523" s="6"/>
      <c r="DJ1523" s="6"/>
      <c r="DK1523" s="6"/>
      <c r="DL1523" s="6"/>
      <c r="DM1523" s="6"/>
      <c r="DN1523" s="6"/>
      <c r="DO1523" s="6"/>
      <c r="DP1523" s="6"/>
      <c r="DQ1523" s="6"/>
      <c r="DR1523" s="6"/>
      <c r="DS1523" s="6"/>
      <c r="DT1523" s="6"/>
      <c r="DU1523" s="6"/>
      <c r="DV1523" s="6"/>
      <c r="DW1523" s="6"/>
      <c r="DX1523" s="6"/>
      <c r="DY1523" s="6"/>
      <c r="DZ1523" s="6"/>
      <c r="EA1523" s="6"/>
      <c r="EB1523" s="6"/>
      <c r="EC1523" s="6"/>
      <c r="ED1523" s="6"/>
      <c r="EE1523" s="6"/>
      <c r="EF1523" s="6"/>
      <c r="EG1523" s="6"/>
      <c r="EH1523" s="6"/>
      <c r="EI1523" s="6"/>
      <c r="EJ1523" s="6"/>
      <c r="EK1523" s="6"/>
      <c r="EL1523" s="6"/>
      <c r="EM1523" s="6"/>
      <c r="EN1523" s="6"/>
      <c r="EO1523" s="6"/>
      <c r="EP1523" s="6"/>
      <c r="EQ1523" s="6"/>
      <c r="ER1523" s="6"/>
      <c r="ES1523" s="6"/>
      <c r="ET1523" s="6"/>
      <c r="EU1523" s="6"/>
      <c r="EV1523" s="6"/>
      <c r="EW1523" s="6"/>
      <c r="EX1523" s="6"/>
      <c r="EY1523" s="6"/>
      <c r="EZ1523" s="6"/>
      <c r="FA1523" s="6"/>
      <c r="FB1523" s="6"/>
      <c r="FC1523" s="6"/>
      <c r="FD1523" s="6"/>
      <c r="FE1523" s="6"/>
      <c r="FF1523" s="6"/>
      <c r="FG1523" s="6"/>
      <c r="FH1523" s="6"/>
      <c r="FI1523" s="6"/>
      <c r="FJ1523" s="6"/>
      <c r="FK1523" s="6"/>
      <c r="FL1523" s="6"/>
      <c r="FM1523" s="6"/>
      <c r="FN1523" s="6"/>
      <c r="FO1523" s="6"/>
      <c r="FP1523" s="6"/>
      <c r="FQ1523" s="6"/>
      <c r="FR1523" s="6"/>
      <c r="FS1523" s="6"/>
      <c r="FT1523" s="6"/>
      <c r="FU1523" s="6"/>
      <c r="FV1523" s="6"/>
      <c r="FW1523" s="6"/>
      <c r="FX1523" s="6"/>
      <c r="FY1523" s="6"/>
      <c r="FZ1523" s="6"/>
      <c r="GA1523" s="6"/>
      <c r="GB1523" s="6"/>
      <c r="GC1523" s="6"/>
      <c r="GD1523" s="6"/>
      <c r="GE1523" s="6"/>
      <c r="GF1523" s="6"/>
      <c r="GG1523" s="6"/>
      <c r="GH1523" s="6"/>
      <c r="GI1523" s="6"/>
      <c r="GJ1523" s="6"/>
      <c r="GK1523" s="6"/>
      <c r="GL1523" s="6"/>
      <c r="GM1523" s="6"/>
      <c r="GN1523" s="6"/>
      <c r="GO1523" s="6"/>
      <c r="GP1523" s="6"/>
      <c r="GQ1523" s="6"/>
      <c r="GR1523" s="6"/>
      <c r="GS1523" s="6"/>
      <c r="GT1523" s="6"/>
      <c r="GU1523" s="6"/>
      <c r="GV1523" s="6"/>
      <c r="GW1523" s="6"/>
      <c r="GX1523" s="6"/>
      <c r="GY1523" s="6"/>
      <c r="GZ1523" s="6"/>
    </row>
    <row r="1524" spans="1:208" x14ac:dyDescent="0.15">
      <c r="A1524" s="153"/>
      <c r="B1524" s="23"/>
      <c r="C1524" s="18"/>
      <c r="D1524" s="17"/>
      <c r="E1524" s="18"/>
      <c r="F1524" s="18"/>
      <c r="G1524" s="18"/>
      <c r="H1524" s="18"/>
      <c r="I1524" s="17"/>
      <c r="J1524" s="5"/>
      <c r="K1524" s="2"/>
      <c r="L1524" s="27"/>
      <c r="M1524" s="14"/>
      <c r="N1524" s="14"/>
      <c r="O1524" s="27"/>
      <c r="P1524" s="18"/>
      <c r="Q1524" s="3"/>
      <c r="R1524" s="4"/>
      <c r="S1524" s="5"/>
      <c r="T1524" s="8"/>
      <c r="U1524" s="7"/>
      <c r="V1524" s="7"/>
      <c r="W1524" s="7"/>
      <c r="X1524" s="8"/>
      <c r="Y1524" s="6"/>
      <c r="Z1524" s="7"/>
      <c r="AA1524" s="8"/>
      <c r="AB1524" s="8"/>
      <c r="AC1524" s="8"/>
      <c r="AD1524" s="7"/>
      <c r="AE1524" s="9"/>
      <c r="AF1524" s="7"/>
      <c r="AG1524" s="7"/>
      <c r="AH1524" s="6"/>
      <c r="AI1524" s="6"/>
      <c r="AJ1524" s="6"/>
      <c r="AK1524" s="6"/>
      <c r="AL1524" s="6"/>
      <c r="AM1524" s="6"/>
      <c r="AN1524" s="6"/>
      <c r="AO1524" s="6"/>
      <c r="AP1524" s="6"/>
      <c r="AQ1524" s="6"/>
      <c r="AR1524" s="6"/>
      <c r="AS1524" s="6"/>
      <c r="AT1524" s="6"/>
      <c r="AU1524" s="6"/>
      <c r="AV1524" s="6"/>
      <c r="AW1524" s="6"/>
      <c r="AX1524" s="6"/>
      <c r="AY1524" s="6"/>
      <c r="AZ1524" s="6"/>
      <c r="BA1524" s="6"/>
      <c r="BB1524" s="6"/>
      <c r="BC1524" s="6"/>
      <c r="BD1524" s="6"/>
      <c r="BE1524" s="6"/>
      <c r="BF1524" s="6"/>
      <c r="BG1524" s="6"/>
      <c r="BH1524" s="6"/>
      <c r="BI1524" s="6"/>
      <c r="BJ1524" s="6"/>
      <c r="BK1524" s="6"/>
      <c r="BL1524" s="6"/>
      <c r="BM1524" s="6"/>
      <c r="BN1524" s="6"/>
      <c r="BO1524" s="6"/>
      <c r="BP1524" s="6"/>
      <c r="BQ1524" s="6"/>
      <c r="BR1524" s="6"/>
      <c r="BS1524" s="6"/>
      <c r="BT1524" s="6"/>
      <c r="BU1524" s="6"/>
      <c r="BV1524" s="6"/>
      <c r="BW1524" s="6"/>
      <c r="BX1524" s="6"/>
      <c r="BY1524" s="6"/>
      <c r="BZ1524" s="6"/>
      <c r="CA1524" s="6"/>
      <c r="CB1524" s="6"/>
      <c r="CC1524" s="6"/>
      <c r="CD1524" s="6"/>
      <c r="CE1524" s="6"/>
      <c r="CF1524" s="6"/>
      <c r="CG1524" s="6"/>
      <c r="CH1524" s="6"/>
      <c r="CI1524" s="6"/>
      <c r="CJ1524" s="6"/>
      <c r="CK1524" s="6"/>
      <c r="CL1524" s="6"/>
      <c r="CM1524" s="6"/>
      <c r="CN1524" s="6"/>
      <c r="CO1524" s="6"/>
      <c r="CP1524" s="6"/>
      <c r="CQ1524" s="6"/>
      <c r="CR1524" s="6"/>
      <c r="CS1524" s="6"/>
      <c r="CT1524" s="6"/>
      <c r="CU1524" s="6"/>
      <c r="CV1524" s="6"/>
      <c r="CW1524" s="6"/>
      <c r="CX1524" s="6"/>
      <c r="CY1524" s="6"/>
      <c r="CZ1524" s="6"/>
      <c r="DA1524" s="6"/>
      <c r="DB1524" s="6"/>
      <c r="DC1524" s="6"/>
      <c r="DD1524" s="6"/>
      <c r="DE1524" s="6"/>
      <c r="DF1524" s="6"/>
      <c r="DG1524" s="6"/>
      <c r="DH1524" s="6"/>
      <c r="DI1524" s="6"/>
      <c r="DJ1524" s="6"/>
      <c r="DK1524" s="6"/>
      <c r="DL1524" s="6"/>
      <c r="DM1524" s="6"/>
      <c r="DN1524" s="6"/>
      <c r="DO1524" s="6"/>
      <c r="DP1524" s="6"/>
      <c r="DQ1524" s="6"/>
      <c r="DR1524" s="6"/>
      <c r="DS1524" s="6"/>
      <c r="DT1524" s="6"/>
      <c r="DU1524" s="6"/>
      <c r="DV1524" s="6"/>
      <c r="DW1524" s="6"/>
      <c r="DX1524" s="6"/>
      <c r="DY1524" s="6"/>
      <c r="DZ1524" s="6"/>
      <c r="EA1524" s="6"/>
      <c r="EB1524" s="6"/>
      <c r="EC1524" s="6"/>
      <c r="ED1524" s="6"/>
      <c r="EE1524" s="6"/>
      <c r="EF1524" s="6"/>
      <c r="EG1524" s="6"/>
      <c r="EH1524" s="6"/>
      <c r="EI1524" s="6"/>
      <c r="EJ1524" s="6"/>
      <c r="EK1524" s="6"/>
      <c r="EL1524" s="6"/>
      <c r="EM1524" s="6"/>
      <c r="EN1524" s="6"/>
      <c r="EO1524" s="6"/>
      <c r="EP1524" s="6"/>
      <c r="EQ1524" s="6"/>
      <c r="ER1524" s="6"/>
      <c r="ES1524" s="6"/>
      <c r="ET1524" s="6"/>
      <c r="EU1524" s="6"/>
      <c r="EV1524" s="6"/>
      <c r="EW1524" s="6"/>
      <c r="EX1524" s="6"/>
      <c r="EY1524" s="6"/>
      <c r="EZ1524" s="6"/>
      <c r="FA1524" s="6"/>
      <c r="FB1524" s="6"/>
      <c r="FC1524" s="6"/>
      <c r="FD1524" s="6"/>
      <c r="FE1524" s="6"/>
      <c r="FF1524" s="6"/>
      <c r="FG1524" s="6"/>
      <c r="FH1524" s="6"/>
      <c r="FI1524" s="6"/>
      <c r="FJ1524" s="6"/>
      <c r="FK1524" s="6"/>
      <c r="FL1524" s="6"/>
      <c r="FM1524" s="6"/>
      <c r="FN1524" s="6"/>
      <c r="FO1524" s="6"/>
      <c r="FP1524" s="6"/>
      <c r="FQ1524" s="6"/>
      <c r="FR1524" s="6"/>
      <c r="FS1524" s="6"/>
      <c r="FT1524" s="6"/>
      <c r="FU1524" s="6"/>
      <c r="FV1524" s="6"/>
      <c r="FW1524" s="6"/>
      <c r="FX1524" s="6"/>
      <c r="FY1524" s="6"/>
      <c r="FZ1524" s="6"/>
      <c r="GA1524" s="6"/>
      <c r="GB1524" s="6"/>
      <c r="GC1524" s="6"/>
      <c r="GD1524" s="6"/>
      <c r="GE1524" s="6"/>
      <c r="GF1524" s="6"/>
      <c r="GG1524" s="6"/>
      <c r="GH1524" s="6"/>
      <c r="GI1524" s="6"/>
      <c r="GJ1524" s="6"/>
      <c r="GK1524" s="6"/>
      <c r="GL1524" s="6"/>
      <c r="GM1524" s="6"/>
      <c r="GN1524" s="6"/>
      <c r="GO1524" s="6"/>
      <c r="GP1524" s="6"/>
      <c r="GQ1524" s="6"/>
      <c r="GR1524" s="6"/>
      <c r="GS1524" s="6"/>
      <c r="GT1524" s="6"/>
      <c r="GU1524" s="6"/>
      <c r="GV1524" s="6"/>
      <c r="GW1524" s="6"/>
      <c r="GX1524" s="6"/>
      <c r="GY1524" s="6"/>
      <c r="GZ1524" s="6"/>
    </row>
    <row r="1525" spans="1:208" x14ac:dyDescent="0.15">
      <c r="A1525" s="153"/>
      <c r="B1525" s="23"/>
      <c r="C1525" s="18"/>
      <c r="D1525" s="17"/>
      <c r="E1525" s="18"/>
      <c r="F1525" s="18"/>
      <c r="G1525" s="18"/>
      <c r="H1525" s="18"/>
      <c r="I1525" s="17"/>
      <c r="J1525" s="5"/>
      <c r="K1525" s="2"/>
      <c r="L1525" s="27"/>
      <c r="M1525" s="14"/>
      <c r="N1525" s="14"/>
      <c r="O1525" s="27"/>
      <c r="P1525" s="18"/>
      <c r="Q1525" s="3"/>
      <c r="R1525" s="4"/>
      <c r="S1525" s="5"/>
      <c r="T1525" s="8"/>
      <c r="U1525" s="7"/>
      <c r="V1525" s="7"/>
      <c r="W1525" s="7"/>
      <c r="X1525" s="8"/>
      <c r="Y1525" s="6"/>
      <c r="Z1525" s="7"/>
      <c r="AA1525" s="8"/>
      <c r="AB1525" s="8"/>
      <c r="AC1525" s="8"/>
      <c r="AD1525" s="7"/>
      <c r="AE1525" s="9"/>
      <c r="AF1525" s="7"/>
      <c r="AG1525" s="7"/>
      <c r="AH1525" s="6"/>
      <c r="AI1525" s="6"/>
      <c r="AJ1525" s="6"/>
      <c r="AK1525" s="6"/>
      <c r="AL1525" s="6"/>
      <c r="AM1525" s="6"/>
      <c r="AN1525" s="6"/>
      <c r="AO1525" s="6"/>
      <c r="AP1525" s="6"/>
      <c r="AQ1525" s="6"/>
      <c r="AR1525" s="6"/>
      <c r="AS1525" s="6"/>
      <c r="AT1525" s="6"/>
      <c r="AU1525" s="6"/>
      <c r="AV1525" s="6"/>
      <c r="AW1525" s="6"/>
      <c r="AX1525" s="6"/>
      <c r="AY1525" s="6"/>
      <c r="AZ1525" s="6"/>
      <c r="BA1525" s="6"/>
      <c r="BB1525" s="6"/>
      <c r="BC1525" s="6"/>
      <c r="BD1525" s="6"/>
      <c r="BE1525" s="6"/>
      <c r="BF1525" s="6"/>
      <c r="BG1525" s="6"/>
      <c r="BH1525" s="6"/>
      <c r="BI1525" s="6"/>
      <c r="BJ1525" s="6"/>
      <c r="BK1525" s="6"/>
      <c r="BL1525" s="6"/>
      <c r="BM1525" s="6"/>
      <c r="BN1525" s="6"/>
      <c r="BO1525" s="6"/>
      <c r="BP1525" s="6"/>
      <c r="BQ1525" s="6"/>
      <c r="BR1525" s="6"/>
      <c r="BS1525" s="6"/>
      <c r="BT1525" s="6"/>
      <c r="BU1525" s="6"/>
      <c r="BV1525" s="6"/>
      <c r="BW1525" s="6"/>
      <c r="BX1525" s="6"/>
      <c r="BY1525" s="6"/>
      <c r="BZ1525" s="6"/>
      <c r="CA1525" s="6"/>
      <c r="CB1525" s="6"/>
      <c r="CC1525" s="6"/>
      <c r="CD1525" s="6"/>
      <c r="CE1525" s="6"/>
      <c r="CF1525" s="6"/>
      <c r="CG1525" s="6"/>
      <c r="CH1525" s="6"/>
      <c r="CI1525" s="6"/>
      <c r="CJ1525" s="6"/>
      <c r="CK1525" s="6"/>
      <c r="CL1525" s="6"/>
      <c r="CM1525" s="6"/>
      <c r="CN1525" s="6"/>
      <c r="CO1525" s="6"/>
      <c r="CP1525" s="6"/>
      <c r="CQ1525" s="6"/>
      <c r="CR1525" s="6"/>
      <c r="CS1525" s="6"/>
      <c r="CT1525" s="6"/>
      <c r="CU1525" s="6"/>
      <c r="CV1525" s="6"/>
      <c r="CW1525" s="6"/>
      <c r="CX1525" s="6"/>
      <c r="CY1525" s="6"/>
      <c r="CZ1525" s="6"/>
      <c r="DA1525" s="6"/>
      <c r="DB1525" s="6"/>
      <c r="DC1525" s="6"/>
      <c r="DD1525" s="6"/>
      <c r="DE1525" s="6"/>
      <c r="DF1525" s="6"/>
      <c r="DG1525" s="6"/>
      <c r="DH1525" s="6"/>
      <c r="DI1525" s="6"/>
      <c r="DJ1525" s="6"/>
      <c r="DK1525" s="6"/>
      <c r="DL1525" s="6"/>
      <c r="DM1525" s="6"/>
      <c r="DN1525" s="6"/>
      <c r="DO1525" s="6"/>
      <c r="DP1525" s="6"/>
      <c r="DQ1525" s="6"/>
      <c r="DR1525" s="6"/>
      <c r="DS1525" s="6"/>
      <c r="DT1525" s="6"/>
      <c r="DU1525" s="6"/>
      <c r="DV1525" s="6"/>
      <c r="DW1525" s="6"/>
      <c r="DX1525" s="6"/>
      <c r="DY1525" s="6"/>
      <c r="DZ1525" s="6"/>
      <c r="EA1525" s="6"/>
      <c r="EB1525" s="6"/>
      <c r="EC1525" s="6"/>
      <c r="ED1525" s="6"/>
      <c r="EE1525" s="6"/>
      <c r="EF1525" s="6"/>
      <c r="EG1525" s="6"/>
      <c r="EH1525" s="6"/>
      <c r="EI1525" s="6"/>
      <c r="EJ1525" s="6"/>
      <c r="EK1525" s="6"/>
      <c r="EL1525" s="6"/>
      <c r="EM1525" s="6"/>
      <c r="EN1525" s="6"/>
      <c r="EO1525" s="6"/>
      <c r="EP1525" s="6"/>
      <c r="EQ1525" s="6"/>
      <c r="ER1525" s="6"/>
      <c r="ES1525" s="6"/>
      <c r="ET1525" s="6"/>
      <c r="EU1525" s="6"/>
      <c r="EV1525" s="6"/>
      <c r="EW1525" s="6"/>
      <c r="EX1525" s="6"/>
      <c r="EY1525" s="6"/>
      <c r="EZ1525" s="6"/>
      <c r="FA1525" s="6"/>
      <c r="FB1525" s="6"/>
      <c r="FC1525" s="6"/>
      <c r="FD1525" s="6"/>
      <c r="FE1525" s="6"/>
      <c r="FF1525" s="6"/>
      <c r="FG1525" s="6"/>
      <c r="FH1525" s="6"/>
      <c r="FI1525" s="6"/>
      <c r="FJ1525" s="6"/>
      <c r="FK1525" s="6"/>
      <c r="FL1525" s="6"/>
      <c r="FM1525" s="6"/>
      <c r="FN1525" s="6"/>
      <c r="FO1525" s="6"/>
      <c r="FP1525" s="6"/>
      <c r="FQ1525" s="6"/>
      <c r="FR1525" s="6"/>
      <c r="FS1525" s="6"/>
      <c r="FT1525" s="6"/>
      <c r="FU1525" s="6"/>
      <c r="FV1525" s="6"/>
      <c r="FW1525" s="6"/>
      <c r="FX1525" s="6"/>
      <c r="FY1525" s="6"/>
      <c r="FZ1525" s="6"/>
      <c r="GA1525" s="6"/>
      <c r="GB1525" s="6"/>
      <c r="GC1525" s="6"/>
      <c r="GD1525" s="6"/>
      <c r="GE1525" s="6"/>
      <c r="GF1525" s="6"/>
      <c r="GG1525" s="6"/>
      <c r="GH1525" s="6"/>
      <c r="GI1525" s="6"/>
      <c r="GJ1525" s="6"/>
      <c r="GK1525" s="6"/>
      <c r="GL1525" s="6"/>
      <c r="GM1525" s="6"/>
      <c r="GN1525" s="6"/>
      <c r="GO1525" s="6"/>
      <c r="GP1525" s="6"/>
      <c r="GQ1525" s="6"/>
      <c r="GR1525" s="6"/>
      <c r="GS1525" s="6"/>
      <c r="GT1525" s="6"/>
      <c r="GU1525" s="6"/>
      <c r="GV1525" s="6"/>
      <c r="GW1525" s="6"/>
      <c r="GX1525" s="6"/>
      <c r="GY1525" s="6"/>
      <c r="GZ1525" s="6"/>
    </row>
    <row r="1526" spans="1:208" x14ac:dyDescent="0.15">
      <c r="A1526" s="153"/>
      <c r="B1526" s="23"/>
      <c r="C1526" s="18"/>
      <c r="D1526" s="17"/>
      <c r="E1526" s="18"/>
      <c r="F1526" s="18"/>
      <c r="G1526" s="18"/>
      <c r="H1526" s="18"/>
      <c r="I1526" s="17"/>
      <c r="J1526" s="5"/>
      <c r="K1526" s="2"/>
      <c r="L1526" s="27"/>
      <c r="M1526" s="14"/>
      <c r="N1526" s="14"/>
      <c r="O1526" s="27"/>
      <c r="P1526" s="18"/>
      <c r="Q1526" s="3"/>
      <c r="R1526" s="4"/>
      <c r="S1526" s="5"/>
      <c r="T1526" s="8"/>
      <c r="U1526" s="7"/>
      <c r="V1526" s="7"/>
      <c r="W1526" s="7"/>
      <c r="X1526" s="8"/>
      <c r="Y1526" s="6"/>
      <c r="Z1526" s="7"/>
      <c r="AA1526" s="8"/>
      <c r="AB1526" s="8"/>
      <c r="AC1526" s="8"/>
      <c r="AD1526" s="7"/>
      <c r="AE1526" s="9"/>
      <c r="AF1526" s="7"/>
      <c r="AG1526" s="7"/>
      <c r="AH1526" s="6"/>
      <c r="AI1526" s="6"/>
      <c r="AJ1526" s="6"/>
      <c r="AK1526" s="6"/>
      <c r="AL1526" s="6"/>
      <c r="AM1526" s="6"/>
      <c r="AN1526" s="6"/>
      <c r="AO1526" s="6"/>
      <c r="AP1526" s="6"/>
      <c r="AQ1526" s="6"/>
      <c r="AR1526" s="6"/>
      <c r="AS1526" s="6"/>
      <c r="AT1526" s="6"/>
      <c r="AU1526" s="6"/>
      <c r="AV1526" s="6"/>
      <c r="AW1526" s="6"/>
      <c r="AX1526" s="6"/>
      <c r="AY1526" s="6"/>
      <c r="AZ1526" s="6"/>
      <c r="BA1526" s="6"/>
      <c r="BB1526" s="6"/>
      <c r="BC1526" s="6"/>
      <c r="BD1526" s="6"/>
      <c r="BE1526" s="6"/>
      <c r="BF1526" s="6"/>
      <c r="BG1526" s="6"/>
      <c r="BH1526" s="6"/>
      <c r="BI1526" s="6"/>
      <c r="BJ1526" s="6"/>
      <c r="BK1526" s="6"/>
      <c r="BL1526" s="6"/>
      <c r="BM1526" s="6"/>
      <c r="BN1526" s="6"/>
      <c r="BO1526" s="6"/>
      <c r="BP1526" s="6"/>
      <c r="BQ1526" s="6"/>
      <c r="BR1526" s="6"/>
      <c r="BS1526" s="6"/>
      <c r="BT1526" s="6"/>
      <c r="BU1526" s="6"/>
      <c r="BV1526" s="6"/>
      <c r="BW1526" s="6"/>
      <c r="BX1526" s="6"/>
      <c r="BY1526" s="6"/>
      <c r="BZ1526" s="6"/>
      <c r="CA1526" s="6"/>
      <c r="CB1526" s="6"/>
      <c r="CC1526" s="6"/>
      <c r="CD1526" s="6"/>
      <c r="CE1526" s="6"/>
      <c r="CF1526" s="6"/>
      <c r="CG1526" s="6"/>
      <c r="CH1526" s="6"/>
      <c r="CI1526" s="6"/>
      <c r="CJ1526" s="6"/>
      <c r="CK1526" s="6"/>
      <c r="CL1526" s="6"/>
      <c r="CM1526" s="6"/>
      <c r="CN1526" s="6"/>
      <c r="CO1526" s="6"/>
      <c r="CP1526" s="6"/>
      <c r="CQ1526" s="6"/>
      <c r="CR1526" s="6"/>
      <c r="CS1526" s="6"/>
      <c r="CT1526" s="6"/>
      <c r="CU1526" s="6"/>
      <c r="CV1526" s="6"/>
      <c r="CW1526" s="6"/>
      <c r="CX1526" s="6"/>
      <c r="CY1526" s="6"/>
      <c r="CZ1526" s="6"/>
      <c r="DA1526" s="6"/>
      <c r="DB1526" s="6"/>
      <c r="DC1526" s="6"/>
      <c r="DD1526" s="6"/>
      <c r="DE1526" s="6"/>
      <c r="DF1526" s="6"/>
      <c r="DG1526" s="6"/>
      <c r="DH1526" s="6"/>
      <c r="DI1526" s="6"/>
      <c r="DJ1526" s="6"/>
      <c r="DK1526" s="6"/>
      <c r="DL1526" s="6"/>
      <c r="DM1526" s="6"/>
      <c r="DN1526" s="6"/>
      <c r="DO1526" s="6"/>
      <c r="DP1526" s="6"/>
      <c r="DQ1526" s="6"/>
      <c r="DR1526" s="6"/>
      <c r="DS1526" s="6"/>
      <c r="DT1526" s="6"/>
      <c r="DU1526" s="6"/>
      <c r="DV1526" s="6"/>
      <c r="DW1526" s="6"/>
      <c r="DX1526" s="6"/>
      <c r="DY1526" s="6"/>
      <c r="DZ1526" s="6"/>
      <c r="EA1526" s="6"/>
      <c r="EB1526" s="6"/>
      <c r="EC1526" s="6"/>
      <c r="ED1526" s="6"/>
      <c r="EE1526" s="6"/>
      <c r="EF1526" s="6"/>
      <c r="EG1526" s="6"/>
      <c r="EH1526" s="6"/>
      <c r="EI1526" s="6"/>
      <c r="EJ1526" s="6"/>
      <c r="EK1526" s="6"/>
      <c r="EL1526" s="6"/>
      <c r="EM1526" s="6"/>
      <c r="EN1526" s="6"/>
      <c r="EO1526" s="6"/>
      <c r="EP1526" s="6"/>
      <c r="EQ1526" s="6"/>
      <c r="ER1526" s="6"/>
      <c r="ES1526" s="6"/>
      <c r="ET1526" s="6"/>
      <c r="EU1526" s="6"/>
      <c r="EV1526" s="6"/>
      <c r="EW1526" s="6"/>
      <c r="EX1526" s="6"/>
      <c r="EY1526" s="6"/>
      <c r="EZ1526" s="6"/>
      <c r="FA1526" s="6"/>
      <c r="FB1526" s="6"/>
      <c r="FC1526" s="6"/>
      <c r="FD1526" s="6"/>
      <c r="FE1526" s="6"/>
      <c r="FF1526" s="6"/>
      <c r="FG1526" s="6"/>
      <c r="FH1526" s="6"/>
      <c r="FI1526" s="6"/>
      <c r="FJ1526" s="6"/>
      <c r="FK1526" s="6"/>
      <c r="FL1526" s="6"/>
      <c r="FM1526" s="6"/>
      <c r="FN1526" s="6"/>
      <c r="FO1526" s="6"/>
      <c r="FP1526" s="6"/>
      <c r="FQ1526" s="6"/>
      <c r="FR1526" s="6"/>
      <c r="FS1526" s="6"/>
      <c r="FT1526" s="6"/>
      <c r="FU1526" s="6"/>
      <c r="FV1526" s="6"/>
      <c r="FW1526" s="6"/>
      <c r="FX1526" s="6"/>
      <c r="FY1526" s="6"/>
      <c r="FZ1526" s="6"/>
      <c r="GA1526" s="6"/>
      <c r="GB1526" s="6"/>
      <c r="GC1526" s="6"/>
      <c r="GD1526" s="6"/>
      <c r="GE1526" s="6"/>
      <c r="GF1526" s="6"/>
      <c r="GG1526" s="6"/>
      <c r="GH1526" s="6"/>
      <c r="GI1526" s="6"/>
      <c r="GJ1526" s="6"/>
      <c r="GK1526" s="6"/>
      <c r="GL1526" s="6"/>
      <c r="GM1526" s="6"/>
      <c r="GN1526" s="6"/>
      <c r="GO1526" s="6"/>
      <c r="GP1526" s="6"/>
      <c r="GQ1526" s="6"/>
      <c r="GR1526" s="6"/>
      <c r="GS1526" s="6"/>
      <c r="GT1526" s="6"/>
      <c r="GU1526" s="6"/>
      <c r="GV1526" s="6"/>
      <c r="GW1526" s="6"/>
      <c r="GX1526" s="6"/>
      <c r="GY1526" s="6"/>
      <c r="GZ1526" s="6"/>
    </row>
    <row r="1527" spans="1:208" x14ac:dyDescent="0.15">
      <c r="A1527" s="153"/>
      <c r="B1527" s="23"/>
      <c r="C1527" s="18"/>
      <c r="D1527" s="17"/>
      <c r="E1527" s="18"/>
      <c r="F1527" s="18"/>
      <c r="G1527" s="18"/>
      <c r="H1527" s="18"/>
      <c r="I1527" s="17"/>
      <c r="J1527" s="5"/>
      <c r="K1527" s="2"/>
      <c r="L1527" s="27"/>
      <c r="M1527" s="14"/>
      <c r="N1527" s="14"/>
      <c r="O1527" s="27"/>
      <c r="P1527" s="18"/>
      <c r="Q1527" s="3"/>
      <c r="R1527" s="4"/>
      <c r="S1527" s="5"/>
      <c r="T1527" s="8"/>
      <c r="U1527" s="7"/>
      <c r="V1527" s="7"/>
      <c r="W1527" s="7"/>
      <c r="X1527" s="8"/>
      <c r="Y1527" s="6"/>
      <c r="Z1527" s="7"/>
      <c r="AA1527" s="8"/>
      <c r="AB1527" s="8"/>
      <c r="AC1527" s="8"/>
      <c r="AD1527" s="7"/>
      <c r="AE1527" s="9"/>
      <c r="AF1527" s="7"/>
      <c r="AG1527" s="7"/>
      <c r="AH1527" s="6"/>
      <c r="AI1527" s="6"/>
      <c r="AJ1527" s="6"/>
      <c r="AK1527" s="6"/>
      <c r="AL1527" s="6"/>
      <c r="AM1527" s="6"/>
      <c r="AN1527" s="6"/>
      <c r="AO1527" s="6"/>
      <c r="AP1527" s="6"/>
      <c r="AQ1527" s="6"/>
      <c r="AR1527" s="6"/>
      <c r="AS1527" s="6"/>
      <c r="AT1527" s="6"/>
      <c r="AU1527" s="6"/>
      <c r="AV1527" s="6"/>
      <c r="AW1527" s="6"/>
      <c r="AX1527" s="6"/>
      <c r="AY1527" s="6"/>
      <c r="AZ1527" s="6"/>
      <c r="BA1527" s="6"/>
      <c r="BB1527" s="6"/>
      <c r="BC1527" s="6"/>
      <c r="BD1527" s="6"/>
      <c r="BE1527" s="6"/>
      <c r="BF1527" s="6"/>
      <c r="BG1527" s="6"/>
      <c r="BH1527" s="6"/>
      <c r="BI1527" s="6"/>
      <c r="BJ1527" s="6"/>
      <c r="BK1527" s="6"/>
      <c r="BL1527" s="6"/>
      <c r="BM1527" s="6"/>
      <c r="BN1527" s="6"/>
      <c r="BO1527" s="6"/>
      <c r="BP1527" s="6"/>
      <c r="BQ1527" s="6"/>
      <c r="BR1527" s="6"/>
      <c r="BS1527" s="6"/>
      <c r="BT1527" s="6"/>
      <c r="BU1527" s="6"/>
      <c r="BV1527" s="6"/>
      <c r="BW1527" s="6"/>
      <c r="BX1527" s="6"/>
      <c r="BY1527" s="6"/>
      <c r="BZ1527" s="6"/>
      <c r="CA1527" s="6"/>
      <c r="CB1527" s="6"/>
      <c r="CC1527" s="6"/>
      <c r="CD1527" s="6"/>
      <c r="CE1527" s="6"/>
      <c r="CF1527" s="6"/>
      <c r="CG1527" s="6"/>
      <c r="CH1527" s="6"/>
      <c r="CI1527" s="6"/>
      <c r="CJ1527" s="6"/>
      <c r="CK1527" s="6"/>
      <c r="CL1527" s="6"/>
      <c r="CM1527" s="6"/>
      <c r="CN1527" s="6"/>
      <c r="CO1527" s="6"/>
      <c r="CP1527" s="6"/>
      <c r="CQ1527" s="6"/>
      <c r="CR1527" s="6"/>
      <c r="CS1527" s="6"/>
      <c r="CT1527" s="6"/>
      <c r="CU1527" s="6"/>
      <c r="CV1527" s="6"/>
      <c r="CW1527" s="6"/>
      <c r="CX1527" s="6"/>
      <c r="CY1527" s="6"/>
      <c r="CZ1527" s="6"/>
      <c r="DA1527" s="6"/>
      <c r="DB1527" s="6"/>
      <c r="DC1527" s="6"/>
      <c r="DD1527" s="6"/>
      <c r="DE1527" s="6"/>
      <c r="DF1527" s="6"/>
      <c r="DG1527" s="6"/>
      <c r="DH1527" s="6"/>
      <c r="DI1527" s="6"/>
      <c r="DJ1527" s="6"/>
      <c r="DK1527" s="6"/>
      <c r="DL1527" s="6"/>
      <c r="DM1527" s="6"/>
      <c r="DN1527" s="6"/>
      <c r="DO1527" s="6"/>
      <c r="DP1527" s="6"/>
      <c r="DQ1527" s="6"/>
      <c r="DR1527" s="6"/>
      <c r="DS1527" s="6"/>
      <c r="DT1527" s="6"/>
      <c r="DU1527" s="6"/>
      <c r="DV1527" s="6"/>
      <c r="DW1527" s="6"/>
      <c r="DX1527" s="6"/>
      <c r="DY1527" s="6"/>
      <c r="DZ1527" s="6"/>
      <c r="EA1527" s="6"/>
      <c r="EB1527" s="6"/>
      <c r="EC1527" s="6"/>
      <c r="ED1527" s="6"/>
      <c r="EE1527" s="6"/>
      <c r="EF1527" s="6"/>
      <c r="EG1527" s="6"/>
      <c r="EH1527" s="6"/>
      <c r="EI1527" s="6"/>
      <c r="EJ1527" s="6"/>
      <c r="EK1527" s="6"/>
      <c r="EL1527" s="6"/>
      <c r="EM1527" s="6"/>
      <c r="EN1527" s="6"/>
      <c r="EO1527" s="6"/>
      <c r="EP1527" s="6"/>
      <c r="EQ1527" s="6"/>
      <c r="ER1527" s="6"/>
      <c r="ES1527" s="6"/>
      <c r="ET1527" s="6"/>
      <c r="EU1527" s="6"/>
      <c r="EV1527" s="6"/>
      <c r="EW1527" s="6"/>
      <c r="EX1527" s="6"/>
      <c r="EY1527" s="6"/>
      <c r="EZ1527" s="6"/>
      <c r="FA1527" s="6"/>
      <c r="FB1527" s="6"/>
      <c r="FC1527" s="6"/>
      <c r="FD1527" s="6"/>
      <c r="FE1527" s="6"/>
      <c r="FF1527" s="6"/>
      <c r="FG1527" s="6"/>
      <c r="FH1527" s="6"/>
      <c r="FI1527" s="6"/>
      <c r="FJ1527" s="6"/>
      <c r="FK1527" s="6"/>
      <c r="FL1527" s="6"/>
      <c r="FM1527" s="6"/>
      <c r="FN1527" s="6"/>
      <c r="FO1527" s="6"/>
      <c r="FP1527" s="6"/>
      <c r="FQ1527" s="6"/>
      <c r="FR1527" s="6"/>
      <c r="FS1527" s="6"/>
      <c r="FT1527" s="6"/>
      <c r="FU1527" s="6"/>
      <c r="FV1527" s="6"/>
      <c r="FW1527" s="6"/>
      <c r="FX1527" s="6"/>
      <c r="FY1527" s="6"/>
      <c r="FZ1527" s="6"/>
      <c r="GA1527" s="6"/>
      <c r="GB1527" s="6"/>
      <c r="GC1527" s="6"/>
      <c r="GD1527" s="6"/>
      <c r="GE1527" s="6"/>
      <c r="GF1527" s="6"/>
      <c r="GG1527" s="6"/>
      <c r="GH1527" s="6"/>
      <c r="GI1527" s="6"/>
      <c r="GJ1527" s="6"/>
      <c r="GK1527" s="6"/>
      <c r="GL1527" s="6"/>
      <c r="GM1527" s="6"/>
      <c r="GN1527" s="6"/>
      <c r="GO1527" s="6"/>
      <c r="GP1527" s="6"/>
      <c r="GQ1527" s="6"/>
      <c r="GR1527" s="6"/>
      <c r="GS1527" s="6"/>
      <c r="GT1527" s="6"/>
      <c r="GU1527" s="6"/>
      <c r="GV1527" s="6"/>
      <c r="GW1527" s="6"/>
      <c r="GX1527" s="6"/>
      <c r="GY1527" s="6"/>
      <c r="GZ1527" s="6"/>
    </row>
    <row r="1528" spans="1:208" x14ac:dyDescent="0.15">
      <c r="A1528" s="153"/>
      <c r="B1528" s="23"/>
      <c r="C1528" s="18"/>
      <c r="D1528" s="17"/>
      <c r="E1528" s="18"/>
      <c r="F1528" s="18"/>
      <c r="G1528" s="18"/>
      <c r="H1528" s="18"/>
      <c r="I1528" s="17"/>
      <c r="J1528" s="5"/>
      <c r="K1528" s="2"/>
      <c r="L1528" s="27"/>
      <c r="M1528" s="14"/>
      <c r="N1528" s="14"/>
      <c r="O1528" s="27"/>
      <c r="P1528" s="18"/>
      <c r="Q1528" s="3"/>
      <c r="R1528" s="4"/>
      <c r="S1528" s="5"/>
      <c r="T1528" s="8"/>
      <c r="U1528" s="7"/>
      <c r="V1528" s="7"/>
      <c r="W1528" s="7"/>
      <c r="X1528" s="8"/>
      <c r="Y1528" s="6"/>
      <c r="Z1528" s="7"/>
      <c r="AA1528" s="8"/>
      <c r="AB1528" s="8"/>
      <c r="AC1528" s="8"/>
      <c r="AD1528" s="7"/>
      <c r="AE1528" s="9"/>
      <c r="AF1528" s="7"/>
      <c r="AG1528" s="7"/>
      <c r="AH1528" s="6"/>
      <c r="AI1528" s="6"/>
      <c r="AJ1528" s="6"/>
      <c r="AK1528" s="6"/>
      <c r="AL1528" s="6"/>
      <c r="AM1528" s="6"/>
      <c r="AN1528" s="6"/>
      <c r="AO1528" s="6"/>
      <c r="AP1528" s="6"/>
      <c r="AQ1528" s="6"/>
      <c r="AR1528" s="6"/>
      <c r="AS1528" s="6"/>
      <c r="AT1528" s="6"/>
      <c r="AU1528" s="6"/>
      <c r="AV1528" s="6"/>
      <c r="AW1528" s="6"/>
      <c r="AX1528" s="6"/>
      <c r="AY1528" s="6"/>
      <c r="AZ1528" s="6"/>
      <c r="BA1528" s="6"/>
      <c r="BB1528" s="6"/>
      <c r="BC1528" s="6"/>
      <c r="BD1528" s="6"/>
      <c r="BE1528" s="6"/>
      <c r="BF1528" s="6"/>
      <c r="BG1528" s="6"/>
      <c r="BH1528" s="6"/>
      <c r="BI1528" s="6"/>
      <c r="BJ1528" s="6"/>
      <c r="BK1528" s="6"/>
      <c r="BL1528" s="6"/>
      <c r="BM1528" s="6"/>
      <c r="BN1528" s="6"/>
      <c r="BO1528" s="6"/>
      <c r="BP1528" s="6"/>
      <c r="BQ1528" s="6"/>
      <c r="BR1528" s="6"/>
      <c r="BS1528" s="6"/>
      <c r="BT1528" s="6"/>
      <c r="BU1528" s="6"/>
      <c r="BV1528" s="6"/>
      <c r="BW1528" s="6"/>
      <c r="BX1528" s="6"/>
      <c r="BY1528" s="6"/>
      <c r="BZ1528" s="6"/>
      <c r="CA1528" s="6"/>
      <c r="CB1528" s="6"/>
      <c r="CC1528" s="6"/>
      <c r="CD1528" s="6"/>
      <c r="CE1528" s="6"/>
      <c r="CF1528" s="6"/>
      <c r="CG1528" s="6"/>
      <c r="CH1528" s="6"/>
      <c r="CI1528" s="6"/>
      <c r="CJ1528" s="6"/>
      <c r="CK1528" s="6"/>
      <c r="CL1528" s="6"/>
      <c r="CM1528" s="6"/>
      <c r="CN1528" s="6"/>
      <c r="CO1528" s="6"/>
      <c r="CP1528" s="6"/>
      <c r="CQ1528" s="6"/>
      <c r="CR1528" s="6"/>
      <c r="CS1528" s="6"/>
      <c r="CT1528" s="6"/>
      <c r="CU1528" s="6"/>
      <c r="CV1528" s="6"/>
      <c r="CW1528" s="6"/>
      <c r="CX1528" s="6"/>
      <c r="CY1528" s="6"/>
      <c r="CZ1528" s="6"/>
      <c r="DA1528" s="6"/>
      <c r="DB1528" s="6"/>
      <c r="DC1528" s="6"/>
      <c r="DD1528" s="6"/>
      <c r="DE1528" s="6"/>
      <c r="DF1528" s="6"/>
      <c r="DG1528" s="6"/>
      <c r="DH1528" s="6"/>
      <c r="DI1528" s="6"/>
      <c r="DJ1528" s="6"/>
      <c r="DK1528" s="6"/>
      <c r="DL1528" s="6"/>
      <c r="DM1528" s="6"/>
      <c r="DN1528" s="6"/>
      <c r="DO1528" s="6"/>
      <c r="DP1528" s="6"/>
      <c r="DQ1528" s="6"/>
      <c r="DR1528" s="6"/>
      <c r="DS1528" s="6"/>
      <c r="DT1528" s="6"/>
      <c r="DU1528" s="6"/>
      <c r="DV1528" s="6"/>
      <c r="DW1528" s="6"/>
      <c r="DX1528" s="6"/>
      <c r="DY1528" s="6"/>
      <c r="DZ1528" s="6"/>
      <c r="EA1528" s="6"/>
      <c r="EB1528" s="6"/>
      <c r="EC1528" s="6"/>
      <c r="ED1528" s="6"/>
      <c r="EE1528" s="6"/>
      <c r="EF1528" s="6"/>
      <c r="EG1528" s="6"/>
      <c r="EH1528" s="6"/>
      <c r="EI1528" s="6"/>
      <c r="EJ1528" s="6"/>
      <c r="EK1528" s="6"/>
      <c r="EL1528" s="6"/>
      <c r="EM1528" s="6"/>
      <c r="EN1528" s="6"/>
      <c r="EO1528" s="6"/>
      <c r="EP1528" s="6"/>
      <c r="EQ1528" s="6"/>
      <c r="ER1528" s="6"/>
      <c r="ES1528" s="6"/>
      <c r="ET1528" s="6"/>
      <c r="EU1528" s="6"/>
      <c r="EV1528" s="6"/>
      <c r="EW1528" s="6"/>
      <c r="EX1528" s="6"/>
      <c r="EY1528" s="6"/>
      <c r="EZ1528" s="6"/>
      <c r="FA1528" s="6"/>
      <c r="FB1528" s="6"/>
      <c r="FC1528" s="6"/>
      <c r="FD1528" s="6"/>
      <c r="FE1528" s="6"/>
      <c r="FF1528" s="6"/>
      <c r="FG1528" s="6"/>
      <c r="FH1528" s="6"/>
      <c r="FI1528" s="6"/>
      <c r="FJ1528" s="6"/>
      <c r="FK1528" s="6"/>
      <c r="FL1528" s="6"/>
      <c r="FM1528" s="6"/>
      <c r="FN1528" s="6"/>
      <c r="FO1528" s="6"/>
      <c r="FP1528" s="6"/>
      <c r="FQ1528" s="6"/>
      <c r="FR1528" s="6"/>
      <c r="FS1528" s="6"/>
      <c r="FT1528" s="6"/>
      <c r="FU1528" s="6"/>
      <c r="FV1528" s="6"/>
      <c r="FW1528" s="6"/>
      <c r="FX1528" s="6"/>
      <c r="FY1528" s="6"/>
      <c r="FZ1528" s="6"/>
      <c r="GA1528" s="6"/>
      <c r="GB1528" s="6"/>
      <c r="GC1528" s="6"/>
      <c r="GD1528" s="6"/>
      <c r="GE1528" s="6"/>
      <c r="GF1528" s="6"/>
      <c r="GG1528" s="6"/>
      <c r="GH1528" s="6"/>
      <c r="GI1528" s="6"/>
      <c r="GJ1528" s="6"/>
      <c r="GK1528" s="6"/>
      <c r="GL1528" s="6"/>
      <c r="GM1528" s="6"/>
      <c r="GN1528" s="6"/>
      <c r="GO1528" s="6"/>
      <c r="GP1528" s="6"/>
      <c r="GQ1528" s="6"/>
      <c r="GR1528" s="6"/>
      <c r="GS1528" s="6"/>
      <c r="GT1528" s="6"/>
      <c r="GU1528" s="6"/>
      <c r="GV1528" s="6"/>
      <c r="GW1528" s="6"/>
      <c r="GX1528" s="6"/>
      <c r="GY1528" s="6"/>
      <c r="GZ1528" s="6"/>
    </row>
    <row r="1529" spans="1:208" x14ac:dyDescent="0.15">
      <c r="A1529" s="153"/>
      <c r="B1529" s="23"/>
      <c r="C1529" s="18"/>
      <c r="D1529" s="17"/>
      <c r="E1529" s="18"/>
      <c r="F1529" s="18"/>
      <c r="G1529" s="18"/>
      <c r="H1529" s="18"/>
      <c r="I1529" s="17"/>
      <c r="J1529" s="5"/>
      <c r="K1529" s="2"/>
      <c r="L1529" s="27"/>
      <c r="M1529" s="14"/>
      <c r="N1529" s="14"/>
      <c r="O1529" s="27"/>
      <c r="P1529" s="18"/>
      <c r="Q1529" s="3"/>
      <c r="R1529" s="4"/>
      <c r="S1529" s="5"/>
      <c r="T1529" s="8"/>
      <c r="U1529" s="7"/>
      <c r="V1529" s="7"/>
      <c r="W1529" s="7"/>
      <c r="X1529" s="8"/>
      <c r="Y1529" s="6"/>
      <c r="Z1529" s="7"/>
      <c r="AA1529" s="8"/>
      <c r="AB1529" s="8"/>
      <c r="AC1529" s="8"/>
      <c r="AD1529" s="7"/>
      <c r="AE1529" s="9"/>
      <c r="AF1529" s="7"/>
      <c r="AG1529" s="7"/>
      <c r="AH1529" s="6"/>
      <c r="AI1529" s="6"/>
      <c r="AJ1529" s="6"/>
      <c r="AK1529" s="6"/>
      <c r="AL1529" s="6"/>
      <c r="AM1529" s="6"/>
      <c r="AN1529" s="6"/>
      <c r="AO1529" s="6"/>
      <c r="AP1529" s="6"/>
      <c r="AQ1529" s="6"/>
      <c r="AR1529" s="6"/>
      <c r="AS1529" s="6"/>
      <c r="AT1529" s="6"/>
      <c r="AU1529" s="6"/>
      <c r="AV1529" s="6"/>
      <c r="AW1529" s="6"/>
      <c r="AX1529" s="6"/>
      <c r="AY1529" s="6"/>
      <c r="AZ1529" s="6"/>
      <c r="BA1529" s="6"/>
      <c r="BB1529" s="6"/>
      <c r="BC1529" s="6"/>
      <c r="BD1529" s="6"/>
      <c r="BE1529" s="6"/>
      <c r="BF1529" s="6"/>
      <c r="BG1529" s="6"/>
      <c r="BH1529" s="6"/>
      <c r="BI1529" s="6"/>
      <c r="BJ1529" s="6"/>
      <c r="BK1529" s="6"/>
      <c r="BL1529" s="6"/>
      <c r="BM1529" s="6"/>
      <c r="BN1529" s="6"/>
      <c r="BO1529" s="6"/>
      <c r="BP1529" s="6"/>
      <c r="BQ1529" s="6"/>
      <c r="BR1529" s="6"/>
      <c r="BS1529" s="6"/>
      <c r="BT1529" s="6"/>
      <c r="BU1529" s="6"/>
      <c r="BV1529" s="6"/>
      <c r="BW1529" s="6"/>
      <c r="BX1529" s="6"/>
      <c r="BY1529" s="6"/>
      <c r="BZ1529" s="6"/>
      <c r="CA1529" s="6"/>
      <c r="CB1529" s="6"/>
      <c r="CC1529" s="6"/>
      <c r="CD1529" s="6"/>
      <c r="CE1529" s="6"/>
      <c r="CF1529" s="6"/>
      <c r="CG1529" s="6"/>
      <c r="CH1529" s="6"/>
      <c r="CI1529" s="6"/>
      <c r="CJ1529" s="6"/>
      <c r="CK1529" s="6"/>
      <c r="CL1529" s="6"/>
      <c r="CM1529" s="6"/>
      <c r="CN1529" s="6"/>
      <c r="CO1529" s="6"/>
      <c r="CP1529" s="6"/>
      <c r="CQ1529" s="6"/>
      <c r="CR1529" s="6"/>
      <c r="CS1529" s="6"/>
      <c r="CT1529" s="6"/>
      <c r="CU1529" s="6"/>
      <c r="CV1529" s="6"/>
      <c r="CW1529" s="6"/>
      <c r="CX1529" s="6"/>
      <c r="CY1529" s="6"/>
      <c r="CZ1529" s="6"/>
      <c r="DA1529" s="6"/>
      <c r="DB1529" s="6"/>
      <c r="DC1529" s="6"/>
      <c r="DD1529" s="6"/>
      <c r="DE1529" s="6"/>
      <c r="DF1529" s="6"/>
      <c r="DG1529" s="6"/>
      <c r="DH1529" s="6"/>
      <c r="DI1529" s="6"/>
      <c r="DJ1529" s="6"/>
      <c r="DK1529" s="6"/>
      <c r="DL1529" s="6"/>
      <c r="DM1529" s="6"/>
      <c r="DN1529" s="6"/>
      <c r="DO1529" s="6"/>
      <c r="DP1529" s="6"/>
      <c r="DQ1529" s="6"/>
      <c r="DR1529" s="6"/>
      <c r="DS1529" s="6"/>
      <c r="DT1529" s="6"/>
      <c r="DU1529" s="6"/>
      <c r="DV1529" s="6"/>
      <c r="DW1529" s="6"/>
      <c r="DX1529" s="6"/>
      <c r="DY1529" s="6"/>
      <c r="DZ1529" s="6"/>
      <c r="EA1529" s="6"/>
      <c r="EB1529" s="6"/>
      <c r="EC1529" s="6"/>
      <c r="ED1529" s="6"/>
      <c r="EE1529" s="6"/>
      <c r="EF1529" s="6"/>
      <c r="EG1529" s="6"/>
      <c r="EH1529" s="6"/>
      <c r="EI1529" s="6"/>
      <c r="EJ1529" s="6"/>
      <c r="EK1529" s="6"/>
      <c r="EL1529" s="6"/>
      <c r="EM1529" s="6"/>
      <c r="EN1529" s="6"/>
      <c r="EO1529" s="6"/>
      <c r="EP1529" s="6"/>
      <c r="EQ1529" s="6"/>
      <c r="ER1529" s="6"/>
      <c r="ES1529" s="6"/>
      <c r="ET1529" s="6"/>
      <c r="EU1529" s="6"/>
      <c r="EV1529" s="6"/>
      <c r="EW1529" s="6"/>
      <c r="EX1529" s="6"/>
      <c r="EY1529" s="6"/>
      <c r="EZ1529" s="6"/>
      <c r="FA1529" s="6"/>
      <c r="FB1529" s="6"/>
      <c r="FC1529" s="6"/>
      <c r="FD1529" s="6"/>
      <c r="FE1529" s="6"/>
      <c r="FF1529" s="6"/>
      <c r="FG1529" s="6"/>
      <c r="FH1529" s="6"/>
      <c r="FI1529" s="6"/>
      <c r="FJ1529" s="6"/>
      <c r="FK1529" s="6"/>
      <c r="FL1529" s="6"/>
      <c r="FM1529" s="6"/>
      <c r="FN1529" s="6"/>
      <c r="FO1529" s="6"/>
      <c r="FP1529" s="6"/>
      <c r="FQ1529" s="6"/>
      <c r="FR1529" s="6"/>
      <c r="FS1529" s="6"/>
      <c r="FT1529" s="6"/>
      <c r="FU1529" s="6"/>
      <c r="FV1529" s="6"/>
      <c r="FW1529" s="6"/>
      <c r="FX1529" s="6"/>
      <c r="FY1529" s="6"/>
      <c r="FZ1529" s="6"/>
      <c r="GA1529" s="6"/>
      <c r="GB1529" s="6"/>
      <c r="GC1529" s="6"/>
      <c r="GD1529" s="6"/>
      <c r="GE1529" s="6"/>
      <c r="GF1529" s="6"/>
      <c r="GG1529" s="6"/>
      <c r="GH1529" s="6"/>
      <c r="GI1529" s="6"/>
      <c r="GJ1529" s="6"/>
      <c r="GK1529" s="6"/>
      <c r="GL1529" s="6"/>
      <c r="GM1529" s="6"/>
      <c r="GN1529" s="6"/>
      <c r="GO1529" s="6"/>
      <c r="GP1529" s="6"/>
      <c r="GQ1529" s="6"/>
      <c r="GR1529" s="6"/>
      <c r="GS1529" s="6"/>
      <c r="GT1529" s="6"/>
      <c r="GU1529" s="6"/>
      <c r="GV1529" s="6"/>
      <c r="GW1529" s="6"/>
      <c r="GX1529" s="6"/>
      <c r="GY1529" s="6"/>
      <c r="GZ1529" s="6"/>
    </row>
    <row r="1530" spans="1:208" x14ac:dyDescent="0.15">
      <c r="A1530" s="153"/>
      <c r="B1530" s="23"/>
      <c r="C1530" s="18"/>
      <c r="D1530" s="17"/>
      <c r="E1530" s="18"/>
      <c r="F1530" s="18"/>
      <c r="G1530" s="18"/>
      <c r="H1530" s="18"/>
      <c r="I1530" s="17"/>
      <c r="J1530" s="5"/>
      <c r="K1530" s="2"/>
      <c r="L1530" s="27"/>
      <c r="M1530" s="14"/>
      <c r="N1530" s="14"/>
      <c r="O1530" s="27"/>
      <c r="P1530" s="18"/>
      <c r="Q1530" s="3"/>
      <c r="R1530" s="4"/>
      <c r="S1530" s="5"/>
      <c r="T1530" s="8"/>
      <c r="U1530" s="7"/>
      <c r="V1530" s="7"/>
      <c r="W1530" s="7"/>
      <c r="X1530" s="8"/>
      <c r="Y1530" s="6"/>
      <c r="Z1530" s="7"/>
      <c r="AA1530" s="8"/>
      <c r="AB1530" s="8"/>
      <c r="AC1530" s="8"/>
      <c r="AD1530" s="7"/>
      <c r="AE1530" s="9"/>
      <c r="AF1530" s="7"/>
      <c r="AG1530" s="7"/>
      <c r="AH1530" s="6"/>
      <c r="AI1530" s="6"/>
      <c r="AJ1530" s="6"/>
      <c r="AK1530" s="6"/>
      <c r="AL1530" s="6"/>
      <c r="AM1530" s="6"/>
      <c r="AN1530" s="6"/>
      <c r="AO1530" s="6"/>
      <c r="AP1530" s="6"/>
      <c r="AQ1530" s="6"/>
      <c r="AR1530" s="6"/>
      <c r="AS1530" s="6"/>
      <c r="AT1530" s="6"/>
      <c r="AU1530" s="6"/>
      <c r="AV1530" s="6"/>
      <c r="AW1530" s="6"/>
      <c r="AX1530" s="6"/>
      <c r="AY1530" s="6"/>
      <c r="AZ1530" s="6"/>
      <c r="BA1530" s="6"/>
      <c r="BB1530" s="6"/>
      <c r="BC1530" s="6"/>
      <c r="BD1530" s="6"/>
      <c r="BE1530" s="6"/>
      <c r="BF1530" s="6"/>
      <c r="BG1530" s="6"/>
      <c r="BH1530" s="6"/>
      <c r="BI1530" s="6"/>
      <c r="BJ1530" s="6"/>
      <c r="BK1530" s="6"/>
      <c r="BL1530" s="6"/>
      <c r="BM1530" s="6"/>
      <c r="BN1530" s="6"/>
      <c r="BO1530" s="6"/>
      <c r="BP1530" s="6"/>
      <c r="BQ1530" s="6"/>
      <c r="BR1530" s="6"/>
      <c r="BS1530" s="6"/>
      <c r="BT1530" s="6"/>
      <c r="BU1530" s="6"/>
      <c r="BV1530" s="6"/>
      <c r="BW1530" s="6"/>
      <c r="BX1530" s="6"/>
      <c r="BY1530" s="6"/>
      <c r="BZ1530" s="6"/>
      <c r="CA1530" s="6"/>
      <c r="CB1530" s="6"/>
      <c r="CC1530" s="6"/>
      <c r="CD1530" s="6"/>
      <c r="CE1530" s="6"/>
      <c r="CF1530" s="6"/>
      <c r="CG1530" s="6"/>
      <c r="CH1530" s="6"/>
      <c r="CI1530" s="6"/>
      <c r="CJ1530" s="6"/>
      <c r="CK1530" s="6"/>
      <c r="CL1530" s="6"/>
      <c r="CM1530" s="6"/>
      <c r="CN1530" s="6"/>
      <c r="CO1530" s="6"/>
      <c r="CP1530" s="6"/>
      <c r="CQ1530" s="6"/>
      <c r="CR1530" s="6"/>
      <c r="CS1530" s="6"/>
      <c r="CT1530" s="6"/>
      <c r="CU1530" s="6"/>
      <c r="CV1530" s="6"/>
      <c r="CW1530" s="6"/>
      <c r="CX1530" s="6"/>
      <c r="CY1530" s="6"/>
      <c r="CZ1530" s="6"/>
      <c r="DA1530" s="6"/>
      <c r="DB1530" s="6"/>
      <c r="DC1530" s="6"/>
      <c r="DD1530" s="6"/>
      <c r="DE1530" s="6"/>
      <c r="DF1530" s="6"/>
      <c r="DG1530" s="6"/>
      <c r="DH1530" s="6"/>
      <c r="DI1530" s="6"/>
      <c r="DJ1530" s="6"/>
      <c r="DK1530" s="6"/>
      <c r="DL1530" s="6"/>
      <c r="DM1530" s="6"/>
      <c r="DN1530" s="6"/>
      <c r="DO1530" s="6"/>
      <c r="DP1530" s="6"/>
      <c r="DQ1530" s="6"/>
      <c r="DR1530" s="6"/>
      <c r="DS1530" s="6"/>
      <c r="DT1530" s="6"/>
      <c r="DU1530" s="6"/>
      <c r="DV1530" s="6"/>
      <c r="DW1530" s="6"/>
      <c r="DX1530" s="6"/>
      <c r="DY1530" s="6"/>
      <c r="DZ1530" s="6"/>
      <c r="EA1530" s="6"/>
      <c r="EB1530" s="6"/>
      <c r="EC1530" s="6"/>
      <c r="ED1530" s="6"/>
      <c r="EE1530" s="6"/>
      <c r="EF1530" s="6"/>
      <c r="EG1530" s="6"/>
      <c r="EH1530" s="6"/>
      <c r="EI1530" s="6"/>
      <c r="EJ1530" s="6"/>
      <c r="EK1530" s="6"/>
      <c r="EL1530" s="6"/>
      <c r="EM1530" s="6"/>
      <c r="EN1530" s="6"/>
      <c r="EO1530" s="6"/>
      <c r="EP1530" s="6"/>
      <c r="EQ1530" s="6"/>
      <c r="ER1530" s="6"/>
      <c r="ES1530" s="6"/>
      <c r="ET1530" s="6"/>
      <c r="EU1530" s="6"/>
      <c r="EV1530" s="6"/>
      <c r="EW1530" s="6"/>
      <c r="EX1530" s="6"/>
      <c r="EY1530" s="6"/>
      <c r="EZ1530" s="6"/>
      <c r="FA1530" s="6"/>
      <c r="FB1530" s="6"/>
      <c r="FC1530" s="6"/>
      <c r="FD1530" s="6"/>
      <c r="FE1530" s="6"/>
      <c r="FF1530" s="6"/>
      <c r="FG1530" s="6"/>
      <c r="FH1530" s="6"/>
      <c r="FI1530" s="6"/>
      <c r="FJ1530" s="6"/>
      <c r="FK1530" s="6"/>
      <c r="FL1530" s="6"/>
      <c r="FM1530" s="6"/>
      <c r="FN1530" s="6"/>
      <c r="FO1530" s="6"/>
      <c r="FP1530" s="6"/>
      <c r="FQ1530" s="6"/>
      <c r="FR1530" s="6"/>
      <c r="FS1530" s="6"/>
      <c r="FT1530" s="6"/>
      <c r="FU1530" s="6"/>
      <c r="FV1530" s="6"/>
      <c r="FW1530" s="6"/>
      <c r="FX1530" s="6"/>
      <c r="FY1530" s="6"/>
      <c r="FZ1530" s="6"/>
      <c r="GA1530" s="6"/>
      <c r="GB1530" s="6"/>
      <c r="GC1530" s="6"/>
      <c r="GD1530" s="6"/>
      <c r="GE1530" s="6"/>
      <c r="GF1530" s="6"/>
      <c r="GG1530" s="6"/>
      <c r="GH1530" s="6"/>
      <c r="GI1530" s="6"/>
      <c r="GJ1530" s="6"/>
      <c r="GK1530" s="6"/>
      <c r="GL1530" s="6"/>
      <c r="GM1530" s="6"/>
      <c r="GN1530" s="6"/>
      <c r="GO1530" s="6"/>
      <c r="GP1530" s="6"/>
      <c r="GQ1530" s="6"/>
      <c r="GR1530" s="6"/>
      <c r="GS1530" s="6"/>
      <c r="GT1530" s="6"/>
      <c r="GU1530" s="6"/>
      <c r="GV1530" s="6"/>
      <c r="GW1530" s="6"/>
      <c r="GX1530" s="6"/>
      <c r="GY1530" s="6"/>
      <c r="GZ1530" s="6"/>
    </row>
    <row r="1531" spans="1:208" x14ac:dyDescent="0.15">
      <c r="A1531" s="153"/>
      <c r="B1531" s="23"/>
      <c r="C1531" s="18"/>
      <c r="D1531" s="17"/>
      <c r="E1531" s="18"/>
      <c r="F1531" s="18"/>
      <c r="G1531" s="18"/>
      <c r="H1531" s="18"/>
      <c r="I1531" s="17"/>
      <c r="J1531" s="5"/>
      <c r="K1531" s="2"/>
      <c r="L1531" s="27"/>
      <c r="M1531" s="14"/>
      <c r="N1531" s="14"/>
      <c r="O1531" s="27"/>
      <c r="P1531" s="18"/>
      <c r="Q1531" s="3"/>
      <c r="R1531" s="4"/>
      <c r="S1531" s="5"/>
      <c r="T1531" s="8"/>
      <c r="U1531" s="7"/>
      <c r="V1531" s="7"/>
      <c r="W1531" s="7"/>
      <c r="X1531" s="8"/>
      <c r="Y1531" s="6"/>
      <c r="Z1531" s="7"/>
      <c r="AA1531" s="8"/>
      <c r="AB1531" s="8"/>
      <c r="AC1531" s="8"/>
      <c r="AD1531" s="7"/>
      <c r="AE1531" s="9"/>
      <c r="AF1531" s="7"/>
      <c r="AG1531" s="7"/>
      <c r="AH1531" s="6"/>
      <c r="AI1531" s="6"/>
      <c r="AJ1531" s="6"/>
      <c r="AK1531" s="6"/>
      <c r="AL1531" s="6"/>
      <c r="AM1531" s="6"/>
      <c r="AN1531" s="6"/>
      <c r="AO1531" s="6"/>
      <c r="AP1531" s="6"/>
      <c r="AQ1531" s="6"/>
      <c r="AR1531" s="6"/>
      <c r="AS1531" s="6"/>
      <c r="AT1531" s="6"/>
      <c r="AU1531" s="6"/>
      <c r="AV1531" s="6"/>
      <c r="AW1531" s="6"/>
      <c r="AX1531" s="6"/>
      <c r="AY1531" s="6"/>
      <c r="AZ1531" s="6"/>
      <c r="BA1531" s="6"/>
      <c r="BB1531" s="6"/>
      <c r="BC1531" s="6"/>
      <c r="BD1531" s="6"/>
      <c r="BE1531" s="6"/>
      <c r="BF1531" s="6"/>
      <c r="BG1531" s="6"/>
      <c r="BH1531" s="6"/>
      <c r="BI1531" s="6"/>
      <c r="BJ1531" s="6"/>
      <c r="BK1531" s="6"/>
      <c r="BL1531" s="6"/>
      <c r="BM1531" s="6"/>
      <c r="BN1531" s="6"/>
      <c r="BO1531" s="6"/>
      <c r="BP1531" s="6"/>
      <c r="BQ1531" s="6"/>
      <c r="BR1531" s="6"/>
      <c r="BS1531" s="6"/>
      <c r="BT1531" s="6"/>
      <c r="BU1531" s="6"/>
      <c r="BV1531" s="6"/>
      <c r="BW1531" s="6"/>
      <c r="BX1531" s="6"/>
      <c r="BY1531" s="6"/>
      <c r="BZ1531" s="6"/>
      <c r="CA1531" s="6"/>
      <c r="CB1531" s="6"/>
      <c r="CC1531" s="6"/>
      <c r="CD1531" s="6"/>
      <c r="CE1531" s="6"/>
      <c r="CF1531" s="6"/>
      <c r="CG1531" s="6"/>
      <c r="CH1531" s="6"/>
      <c r="CI1531" s="6"/>
      <c r="CJ1531" s="6"/>
      <c r="CK1531" s="6"/>
      <c r="CL1531" s="6"/>
      <c r="CM1531" s="6"/>
      <c r="CN1531" s="6"/>
      <c r="CO1531" s="6"/>
      <c r="CP1531" s="6"/>
      <c r="CQ1531" s="6"/>
      <c r="CR1531" s="6"/>
      <c r="CS1531" s="6"/>
      <c r="CT1531" s="6"/>
      <c r="CU1531" s="6"/>
      <c r="CV1531" s="6"/>
      <c r="CW1531" s="6"/>
      <c r="CX1531" s="6"/>
      <c r="CY1531" s="6"/>
      <c r="CZ1531" s="6"/>
      <c r="DA1531" s="6"/>
      <c r="DB1531" s="6"/>
      <c r="DC1531" s="6"/>
      <c r="DD1531" s="6"/>
      <c r="DE1531" s="6"/>
      <c r="DF1531" s="6"/>
      <c r="DG1531" s="6"/>
      <c r="DH1531" s="6"/>
      <c r="DI1531" s="6"/>
      <c r="DJ1531" s="6"/>
      <c r="DK1531" s="6"/>
      <c r="DL1531" s="6"/>
      <c r="DM1531" s="6"/>
      <c r="DN1531" s="6"/>
      <c r="DO1531" s="6"/>
      <c r="DP1531" s="6"/>
      <c r="DQ1531" s="6"/>
      <c r="DR1531" s="6"/>
      <c r="DS1531" s="6"/>
      <c r="DT1531" s="6"/>
      <c r="DU1531" s="6"/>
      <c r="DV1531" s="6"/>
      <c r="DW1531" s="6"/>
      <c r="DX1531" s="6"/>
      <c r="DY1531" s="6"/>
      <c r="DZ1531" s="6"/>
      <c r="EA1531" s="6"/>
      <c r="EB1531" s="6"/>
      <c r="EC1531" s="6"/>
      <c r="ED1531" s="6"/>
      <c r="EE1531" s="6"/>
      <c r="EF1531" s="6"/>
      <c r="EG1531" s="6"/>
      <c r="EH1531" s="6"/>
      <c r="EI1531" s="6"/>
      <c r="EJ1531" s="6"/>
      <c r="EK1531" s="6"/>
      <c r="EL1531" s="6"/>
      <c r="EM1531" s="6"/>
      <c r="EN1531" s="6"/>
      <c r="EO1531" s="6"/>
      <c r="EP1531" s="6"/>
      <c r="EQ1531" s="6"/>
      <c r="ER1531" s="6"/>
      <c r="ES1531" s="6"/>
      <c r="ET1531" s="6"/>
      <c r="EU1531" s="6"/>
      <c r="EV1531" s="6"/>
      <c r="EW1531" s="6"/>
      <c r="EX1531" s="6"/>
      <c r="EY1531" s="6"/>
      <c r="EZ1531" s="6"/>
      <c r="FA1531" s="6"/>
      <c r="FB1531" s="6"/>
      <c r="FC1531" s="6"/>
      <c r="FD1531" s="6"/>
      <c r="FE1531" s="6"/>
      <c r="FF1531" s="6"/>
      <c r="FG1531" s="6"/>
      <c r="FH1531" s="6"/>
      <c r="FI1531" s="6"/>
      <c r="FJ1531" s="6"/>
      <c r="FK1531" s="6"/>
      <c r="FL1531" s="6"/>
      <c r="FM1531" s="6"/>
      <c r="FN1531" s="6"/>
      <c r="FO1531" s="6"/>
      <c r="FP1531" s="6"/>
      <c r="FQ1531" s="6"/>
      <c r="FR1531" s="6"/>
      <c r="FS1531" s="6"/>
      <c r="FT1531" s="6"/>
      <c r="FU1531" s="6"/>
      <c r="FV1531" s="6"/>
      <c r="FW1531" s="6"/>
      <c r="FX1531" s="6"/>
      <c r="FY1531" s="6"/>
      <c r="FZ1531" s="6"/>
      <c r="GA1531" s="6"/>
      <c r="GB1531" s="6"/>
      <c r="GC1531" s="6"/>
      <c r="GD1531" s="6"/>
      <c r="GE1531" s="6"/>
      <c r="GF1531" s="6"/>
      <c r="GG1531" s="6"/>
      <c r="GH1531" s="6"/>
      <c r="GI1531" s="6"/>
      <c r="GJ1531" s="6"/>
      <c r="GK1531" s="6"/>
      <c r="GL1531" s="6"/>
      <c r="GM1531" s="6"/>
      <c r="GN1531" s="6"/>
      <c r="GO1531" s="6"/>
      <c r="GP1531" s="6"/>
      <c r="GQ1531" s="6"/>
      <c r="GR1531" s="6"/>
      <c r="GS1531" s="6"/>
      <c r="GT1531" s="6"/>
      <c r="GU1531" s="6"/>
      <c r="GV1531" s="6"/>
      <c r="GW1531" s="6"/>
      <c r="GX1531" s="6"/>
      <c r="GY1531" s="6"/>
      <c r="GZ1531" s="6"/>
    </row>
    <row r="1532" spans="1:208" x14ac:dyDescent="0.15">
      <c r="A1532" s="153"/>
      <c r="B1532" s="23"/>
      <c r="C1532" s="18"/>
      <c r="D1532" s="17"/>
      <c r="E1532" s="18"/>
      <c r="F1532" s="18"/>
      <c r="G1532" s="18"/>
      <c r="H1532" s="18"/>
      <c r="I1532" s="17"/>
      <c r="J1532" s="5"/>
      <c r="K1532" s="2"/>
      <c r="L1532" s="27"/>
      <c r="M1532" s="14"/>
      <c r="N1532" s="14"/>
      <c r="O1532" s="27"/>
      <c r="P1532" s="18"/>
      <c r="Q1532" s="3"/>
      <c r="R1532" s="4"/>
      <c r="S1532" s="5"/>
      <c r="T1532" s="8"/>
      <c r="U1532" s="7"/>
      <c r="V1532" s="7"/>
      <c r="W1532" s="7"/>
      <c r="X1532" s="8"/>
      <c r="Y1532" s="6"/>
      <c r="Z1532" s="7"/>
      <c r="AA1532" s="8"/>
      <c r="AB1532" s="8"/>
      <c r="AC1532" s="8"/>
      <c r="AD1532" s="7"/>
      <c r="AE1532" s="9"/>
      <c r="AF1532" s="7"/>
      <c r="AG1532" s="7"/>
      <c r="AH1532" s="6"/>
      <c r="AI1532" s="6"/>
      <c r="AJ1532" s="6"/>
      <c r="AK1532" s="6"/>
      <c r="AL1532" s="6"/>
      <c r="AM1532" s="6"/>
      <c r="AN1532" s="6"/>
      <c r="AO1532" s="6"/>
      <c r="AP1532" s="6"/>
      <c r="AQ1532" s="6"/>
      <c r="AR1532" s="6"/>
      <c r="AS1532" s="6"/>
      <c r="AT1532" s="6"/>
      <c r="AU1532" s="6"/>
      <c r="AV1532" s="6"/>
      <c r="AW1532" s="6"/>
      <c r="AX1532" s="6"/>
      <c r="AY1532" s="6"/>
      <c r="AZ1532" s="6"/>
      <c r="BA1532" s="6"/>
      <c r="BB1532" s="6"/>
      <c r="BC1532" s="6"/>
      <c r="BD1532" s="6"/>
      <c r="BE1532" s="6"/>
      <c r="BF1532" s="6"/>
      <c r="BG1532" s="6"/>
      <c r="BH1532" s="6"/>
      <c r="BI1532" s="6"/>
      <c r="BJ1532" s="6"/>
      <c r="BK1532" s="6"/>
      <c r="BL1532" s="6"/>
      <c r="BM1532" s="6"/>
      <c r="BN1532" s="6"/>
      <c r="BO1532" s="6"/>
      <c r="BP1532" s="6"/>
      <c r="BQ1532" s="6"/>
      <c r="BR1532" s="6"/>
      <c r="BS1532" s="6"/>
      <c r="BT1532" s="6"/>
      <c r="BU1532" s="6"/>
      <c r="BV1532" s="6"/>
      <c r="BW1532" s="6"/>
      <c r="BX1532" s="6"/>
      <c r="BY1532" s="6"/>
      <c r="BZ1532" s="6"/>
      <c r="CA1532" s="6"/>
      <c r="CB1532" s="6"/>
      <c r="CC1532" s="6"/>
      <c r="CD1532" s="6"/>
      <c r="CE1532" s="6"/>
      <c r="CF1532" s="6"/>
      <c r="CG1532" s="6"/>
      <c r="CH1532" s="6"/>
      <c r="CI1532" s="6"/>
      <c r="CJ1532" s="6"/>
      <c r="CK1532" s="6"/>
      <c r="CL1532" s="6"/>
      <c r="CM1532" s="6"/>
      <c r="CN1532" s="6"/>
      <c r="CO1532" s="6"/>
      <c r="CP1532" s="6"/>
      <c r="CQ1532" s="6"/>
      <c r="CR1532" s="6"/>
      <c r="CS1532" s="6"/>
      <c r="CT1532" s="6"/>
      <c r="CU1532" s="6"/>
      <c r="CV1532" s="6"/>
      <c r="CW1532" s="6"/>
      <c r="CX1532" s="6"/>
      <c r="CY1532" s="6"/>
      <c r="CZ1532" s="6"/>
      <c r="DA1532" s="6"/>
      <c r="DB1532" s="6"/>
      <c r="DC1532" s="6"/>
      <c r="DD1532" s="6"/>
      <c r="DE1532" s="6"/>
      <c r="DF1532" s="6"/>
      <c r="DG1532" s="6"/>
      <c r="DH1532" s="6"/>
      <c r="DI1532" s="6"/>
      <c r="DJ1532" s="6"/>
      <c r="DK1532" s="6"/>
      <c r="DL1532" s="6"/>
      <c r="DM1532" s="6"/>
      <c r="DN1532" s="6"/>
      <c r="DO1532" s="6"/>
      <c r="DP1532" s="6"/>
      <c r="DQ1532" s="6"/>
      <c r="DR1532" s="6"/>
      <c r="DS1532" s="6"/>
      <c r="DT1532" s="6"/>
      <c r="DU1532" s="6"/>
      <c r="DV1532" s="6"/>
      <c r="DW1532" s="6"/>
      <c r="DX1532" s="6"/>
      <c r="DY1532" s="6"/>
      <c r="DZ1532" s="6"/>
      <c r="EA1532" s="6"/>
      <c r="EB1532" s="6"/>
      <c r="EC1532" s="6"/>
      <c r="ED1532" s="6"/>
      <c r="EE1532" s="6"/>
      <c r="EF1532" s="6"/>
      <c r="EG1532" s="6"/>
      <c r="EH1532" s="6"/>
      <c r="EI1532" s="6"/>
      <c r="EJ1532" s="6"/>
      <c r="EK1532" s="6"/>
      <c r="EL1532" s="6"/>
      <c r="EM1532" s="6"/>
      <c r="EN1532" s="6"/>
      <c r="EO1532" s="6"/>
      <c r="EP1532" s="6"/>
      <c r="EQ1532" s="6"/>
      <c r="ER1532" s="6"/>
      <c r="ES1532" s="6"/>
      <c r="ET1532" s="6"/>
      <c r="EU1532" s="6"/>
      <c r="EV1532" s="6"/>
      <c r="EW1532" s="6"/>
      <c r="EX1532" s="6"/>
      <c r="EY1532" s="6"/>
      <c r="EZ1532" s="6"/>
      <c r="FA1532" s="6"/>
      <c r="FB1532" s="6"/>
      <c r="FC1532" s="6"/>
      <c r="FD1532" s="6"/>
      <c r="FE1532" s="6"/>
      <c r="FF1532" s="6"/>
      <c r="FG1532" s="6"/>
      <c r="FH1532" s="6"/>
      <c r="FI1532" s="6"/>
      <c r="FJ1532" s="6"/>
      <c r="FK1532" s="6"/>
      <c r="FL1532" s="6"/>
      <c r="FM1532" s="6"/>
      <c r="FN1532" s="6"/>
      <c r="FO1532" s="6"/>
      <c r="FP1532" s="6"/>
      <c r="FQ1532" s="6"/>
      <c r="FR1532" s="6"/>
      <c r="FS1532" s="6"/>
      <c r="FT1532" s="6"/>
      <c r="FU1532" s="6"/>
      <c r="FV1532" s="6"/>
      <c r="FW1532" s="6"/>
      <c r="FX1532" s="6"/>
      <c r="FY1532" s="6"/>
      <c r="FZ1532" s="6"/>
      <c r="GA1532" s="6"/>
      <c r="GB1532" s="6"/>
      <c r="GC1532" s="6"/>
      <c r="GD1532" s="6"/>
      <c r="GE1532" s="6"/>
      <c r="GF1532" s="6"/>
      <c r="GG1532" s="6"/>
      <c r="GH1532" s="6"/>
      <c r="GI1532" s="6"/>
      <c r="GJ1532" s="6"/>
      <c r="GK1532" s="6"/>
      <c r="GL1532" s="6"/>
      <c r="GM1532" s="6"/>
      <c r="GN1532" s="6"/>
      <c r="GO1532" s="6"/>
      <c r="GP1532" s="6"/>
      <c r="GQ1532" s="6"/>
      <c r="GR1532" s="6"/>
      <c r="GS1532" s="6"/>
      <c r="GT1532" s="6"/>
      <c r="GU1532" s="6"/>
      <c r="GV1532" s="6"/>
      <c r="GW1532" s="6"/>
      <c r="GX1532" s="6"/>
      <c r="GY1532" s="6"/>
      <c r="GZ1532" s="6"/>
    </row>
    <row r="1533" spans="1:208" x14ac:dyDescent="0.15">
      <c r="A1533" s="153"/>
      <c r="B1533" s="23"/>
      <c r="C1533" s="18"/>
      <c r="D1533" s="17"/>
      <c r="E1533" s="18"/>
      <c r="F1533" s="18"/>
      <c r="G1533" s="18"/>
      <c r="H1533" s="18"/>
      <c r="I1533" s="17"/>
      <c r="J1533" s="5"/>
      <c r="K1533" s="2"/>
      <c r="L1533" s="27"/>
      <c r="M1533" s="14"/>
      <c r="N1533" s="14"/>
      <c r="O1533" s="27"/>
      <c r="P1533" s="18"/>
      <c r="Q1533" s="3"/>
      <c r="R1533" s="4"/>
      <c r="S1533" s="5"/>
      <c r="T1533" s="8"/>
      <c r="U1533" s="7"/>
      <c r="V1533" s="7"/>
      <c r="W1533" s="7"/>
      <c r="X1533" s="8"/>
      <c r="Y1533" s="6"/>
      <c r="Z1533" s="7"/>
      <c r="AA1533" s="8"/>
      <c r="AB1533" s="8"/>
      <c r="AC1533" s="8"/>
      <c r="AD1533" s="7"/>
      <c r="AE1533" s="9"/>
      <c r="AF1533" s="7"/>
      <c r="AG1533" s="7"/>
      <c r="AH1533" s="6"/>
      <c r="AI1533" s="6"/>
      <c r="AJ1533" s="6"/>
      <c r="AK1533" s="6"/>
      <c r="AL1533" s="6"/>
      <c r="AM1533" s="6"/>
      <c r="AN1533" s="6"/>
      <c r="AO1533" s="6"/>
      <c r="AP1533" s="6"/>
      <c r="AQ1533" s="6"/>
      <c r="AR1533" s="6"/>
      <c r="AS1533" s="6"/>
      <c r="AT1533" s="6"/>
      <c r="AU1533" s="6"/>
      <c r="AV1533" s="6"/>
      <c r="AW1533" s="6"/>
      <c r="AX1533" s="6"/>
      <c r="AY1533" s="6"/>
      <c r="AZ1533" s="6"/>
      <c r="BA1533" s="6"/>
      <c r="BB1533" s="6"/>
      <c r="BC1533" s="6"/>
      <c r="BD1533" s="6"/>
      <c r="BE1533" s="6"/>
      <c r="BF1533" s="6"/>
      <c r="BG1533" s="6"/>
      <c r="BH1533" s="6"/>
      <c r="BI1533" s="6"/>
      <c r="BJ1533" s="6"/>
      <c r="BK1533" s="6"/>
      <c r="BL1533" s="6"/>
      <c r="BM1533" s="6"/>
      <c r="BN1533" s="6"/>
      <c r="BO1533" s="6"/>
      <c r="BP1533" s="6"/>
      <c r="BQ1533" s="6"/>
      <c r="BR1533" s="6"/>
      <c r="BS1533" s="6"/>
      <c r="BT1533" s="6"/>
      <c r="BU1533" s="6"/>
      <c r="BV1533" s="6"/>
      <c r="BW1533" s="6"/>
      <c r="BX1533" s="6"/>
      <c r="BY1533" s="6"/>
      <c r="BZ1533" s="6"/>
      <c r="CA1533" s="6"/>
      <c r="CB1533" s="6"/>
      <c r="CC1533" s="6"/>
      <c r="CD1533" s="6"/>
      <c r="CE1533" s="6"/>
      <c r="CF1533" s="6"/>
      <c r="CG1533" s="6"/>
      <c r="CH1533" s="6"/>
      <c r="CI1533" s="6"/>
      <c r="CJ1533" s="6"/>
      <c r="CK1533" s="6"/>
      <c r="CL1533" s="6"/>
      <c r="CM1533" s="6"/>
      <c r="CN1533" s="6"/>
      <c r="CO1533" s="6"/>
      <c r="CP1533" s="6"/>
      <c r="CQ1533" s="6"/>
      <c r="CR1533" s="6"/>
      <c r="CS1533" s="6"/>
      <c r="CT1533" s="6"/>
      <c r="CU1533" s="6"/>
      <c r="CV1533" s="6"/>
      <c r="CW1533" s="6"/>
      <c r="CX1533" s="6"/>
      <c r="CY1533" s="6"/>
      <c r="CZ1533" s="6"/>
      <c r="DA1533" s="6"/>
      <c r="DB1533" s="6"/>
      <c r="DC1533" s="6"/>
      <c r="DD1533" s="6"/>
      <c r="DE1533" s="6"/>
      <c r="DF1533" s="6"/>
      <c r="DG1533" s="6"/>
      <c r="DH1533" s="6"/>
      <c r="DI1533" s="6"/>
      <c r="DJ1533" s="6"/>
      <c r="DK1533" s="6"/>
      <c r="DL1533" s="6"/>
      <c r="DM1533" s="6"/>
      <c r="DN1533" s="6"/>
      <c r="DO1533" s="6"/>
      <c r="DP1533" s="6"/>
      <c r="DQ1533" s="6"/>
      <c r="DR1533" s="6"/>
      <c r="DS1533" s="6"/>
      <c r="DT1533" s="6"/>
      <c r="DU1533" s="6"/>
      <c r="DV1533" s="6"/>
      <c r="DW1533" s="6"/>
      <c r="DX1533" s="6"/>
      <c r="DY1533" s="6"/>
      <c r="DZ1533" s="6"/>
      <c r="EA1533" s="6"/>
      <c r="EB1533" s="6"/>
      <c r="EC1533" s="6"/>
      <c r="ED1533" s="6"/>
      <c r="EE1533" s="6"/>
      <c r="EF1533" s="6"/>
      <c r="EG1533" s="6"/>
      <c r="EH1533" s="6"/>
      <c r="EI1533" s="6"/>
      <c r="EJ1533" s="6"/>
      <c r="EK1533" s="6"/>
      <c r="EL1533" s="6"/>
      <c r="EM1533" s="6"/>
      <c r="EN1533" s="6"/>
      <c r="EO1533" s="6"/>
      <c r="EP1533" s="6"/>
      <c r="EQ1533" s="6"/>
      <c r="ER1533" s="6"/>
      <c r="ES1533" s="6"/>
      <c r="ET1533" s="6"/>
      <c r="EU1533" s="6"/>
      <c r="EV1533" s="6"/>
      <c r="EW1533" s="6"/>
      <c r="EX1533" s="6"/>
      <c r="EY1533" s="6"/>
      <c r="EZ1533" s="6"/>
      <c r="FA1533" s="6"/>
      <c r="FB1533" s="6"/>
      <c r="FC1533" s="6"/>
      <c r="FD1533" s="6"/>
      <c r="FE1533" s="6"/>
      <c r="FF1533" s="6"/>
      <c r="FG1533" s="6"/>
      <c r="FH1533" s="6"/>
      <c r="FI1533" s="6"/>
      <c r="FJ1533" s="6"/>
      <c r="FK1533" s="6"/>
      <c r="FL1533" s="6"/>
      <c r="FM1533" s="6"/>
      <c r="FN1533" s="6"/>
      <c r="FO1533" s="6"/>
      <c r="FP1533" s="6"/>
      <c r="FQ1533" s="6"/>
      <c r="FR1533" s="6"/>
      <c r="FS1533" s="6"/>
      <c r="FT1533" s="6"/>
      <c r="FU1533" s="6"/>
      <c r="FV1533" s="6"/>
      <c r="FW1533" s="6"/>
      <c r="FX1533" s="6"/>
      <c r="FY1533" s="6"/>
      <c r="FZ1533" s="6"/>
      <c r="GA1533" s="6"/>
      <c r="GB1533" s="6"/>
      <c r="GC1533" s="6"/>
      <c r="GD1533" s="6"/>
      <c r="GE1533" s="6"/>
      <c r="GF1533" s="6"/>
      <c r="GG1533" s="6"/>
      <c r="GH1533" s="6"/>
      <c r="GI1533" s="6"/>
      <c r="GJ1533" s="6"/>
      <c r="GK1533" s="6"/>
      <c r="GL1533" s="6"/>
      <c r="GM1533" s="6"/>
      <c r="GN1533" s="6"/>
      <c r="GO1533" s="6"/>
      <c r="GP1533" s="6"/>
      <c r="GQ1533" s="6"/>
      <c r="GR1533" s="6"/>
      <c r="GS1533" s="6"/>
      <c r="GT1533" s="6"/>
      <c r="GU1533" s="6"/>
      <c r="GV1533" s="6"/>
      <c r="GW1533" s="6"/>
      <c r="GX1533" s="6"/>
      <c r="GY1533" s="6"/>
      <c r="GZ1533" s="6"/>
    </row>
    <row r="1534" spans="1:208" x14ac:dyDescent="0.15">
      <c r="A1534" s="153"/>
      <c r="B1534" s="23"/>
      <c r="C1534" s="18"/>
      <c r="D1534" s="17"/>
      <c r="E1534" s="18"/>
      <c r="F1534" s="18"/>
      <c r="G1534" s="18"/>
      <c r="H1534" s="18"/>
      <c r="I1534" s="17"/>
      <c r="J1534" s="5"/>
      <c r="K1534" s="2"/>
      <c r="L1534" s="27"/>
      <c r="M1534" s="14"/>
      <c r="N1534" s="14"/>
      <c r="O1534" s="27"/>
      <c r="P1534" s="18"/>
      <c r="Q1534" s="3"/>
      <c r="R1534" s="4"/>
      <c r="S1534" s="5"/>
      <c r="T1534" s="8"/>
      <c r="U1534" s="7"/>
      <c r="V1534" s="7"/>
      <c r="W1534" s="7"/>
      <c r="X1534" s="8"/>
      <c r="Y1534" s="6"/>
      <c r="Z1534" s="7"/>
      <c r="AA1534" s="8"/>
      <c r="AB1534" s="8"/>
      <c r="AC1534" s="8"/>
      <c r="AD1534" s="7"/>
      <c r="AE1534" s="9"/>
      <c r="AF1534" s="7"/>
      <c r="AG1534" s="7"/>
      <c r="AH1534" s="6"/>
      <c r="AI1534" s="6"/>
      <c r="AJ1534" s="6"/>
      <c r="AK1534" s="6"/>
      <c r="AL1534" s="6"/>
      <c r="AM1534" s="6"/>
      <c r="AN1534" s="6"/>
      <c r="AO1534" s="6"/>
      <c r="AP1534" s="6"/>
      <c r="AQ1534" s="6"/>
      <c r="AR1534" s="6"/>
      <c r="AS1534" s="6"/>
      <c r="AT1534" s="6"/>
      <c r="AU1534" s="6"/>
      <c r="AV1534" s="6"/>
      <c r="AW1534" s="6"/>
      <c r="AX1534" s="6"/>
      <c r="AY1534" s="6"/>
      <c r="AZ1534" s="6"/>
      <c r="BA1534" s="6"/>
      <c r="BB1534" s="6"/>
      <c r="BC1534" s="6"/>
      <c r="BD1534" s="6"/>
      <c r="BE1534" s="6"/>
      <c r="BF1534" s="6"/>
      <c r="BG1534" s="6"/>
      <c r="BH1534" s="6"/>
      <c r="BI1534" s="6"/>
      <c r="BJ1534" s="6"/>
      <c r="BK1534" s="6"/>
      <c r="BL1534" s="6"/>
      <c r="BM1534" s="6"/>
      <c r="BN1534" s="6"/>
      <c r="BO1534" s="6"/>
      <c r="BP1534" s="6"/>
      <c r="BQ1534" s="6"/>
      <c r="BR1534" s="6"/>
      <c r="BS1534" s="6"/>
      <c r="BT1534" s="6"/>
      <c r="BU1534" s="6"/>
      <c r="BV1534" s="6"/>
      <c r="BW1534" s="6"/>
      <c r="BX1534" s="6"/>
      <c r="BY1534" s="6"/>
      <c r="BZ1534" s="6"/>
      <c r="CA1534" s="6"/>
      <c r="CB1534" s="6"/>
      <c r="CC1534" s="6"/>
      <c r="CD1534" s="6"/>
      <c r="CE1534" s="6"/>
      <c r="CF1534" s="6"/>
      <c r="CG1534" s="6"/>
      <c r="CH1534" s="6"/>
      <c r="CI1534" s="6"/>
      <c r="CJ1534" s="6"/>
      <c r="CK1534" s="6"/>
      <c r="CL1534" s="6"/>
      <c r="CM1534" s="6"/>
      <c r="CN1534" s="6"/>
      <c r="CO1534" s="6"/>
      <c r="CP1534" s="6"/>
      <c r="CQ1534" s="6"/>
      <c r="CR1534" s="6"/>
      <c r="CS1534" s="6"/>
      <c r="CT1534" s="6"/>
      <c r="CU1534" s="6"/>
      <c r="CV1534" s="6"/>
      <c r="CW1534" s="6"/>
      <c r="CX1534" s="6"/>
      <c r="CY1534" s="6"/>
      <c r="CZ1534" s="6"/>
      <c r="DA1534" s="6"/>
      <c r="DB1534" s="6"/>
      <c r="DC1534" s="6"/>
      <c r="DD1534" s="6"/>
      <c r="DE1534" s="6"/>
      <c r="DF1534" s="6"/>
      <c r="DG1534" s="6"/>
      <c r="DH1534" s="6"/>
      <c r="DI1534" s="6"/>
      <c r="DJ1534" s="6"/>
      <c r="DK1534" s="6"/>
      <c r="DL1534" s="6"/>
      <c r="DM1534" s="6"/>
      <c r="DN1534" s="6"/>
      <c r="DO1534" s="6"/>
      <c r="DP1534" s="6"/>
      <c r="DQ1534" s="6"/>
      <c r="DR1534" s="6"/>
      <c r="DS1534" s="6"/>
      <c r="DT1534" s="6"/>
      <c r="DU1534" s="6"/>
      <c r="DV1534" s="6"/>
      <c r="DW1534" s="6"/>
      <c r="DX1534" s="6"/>
      <c r="DY1534" s="6"/>
      <c r="DZ1534" s="6"/>
      <c r="EA1534" s="6"/>
      <c r="EB1534" s="6"/>
      <c r="EC1534" s="6"/>
      <c r="ED1534" s="6"/>
      <c r="EE1534" s="6"/>
      <c r="EF1534" s="6"/>
      <c r="EG1534" s="6"/>
      <c r="EH1534" s="6"/>
      <c r="EI1534" s="6"/>
      <c r="EJ1534" s="6"/>
      <c r="EK1534" s="6"/>
      <c r="EL1534" s="6"/>
      <c r="EM1534" s="6"/>
      <c r="EN1534" s="6"/>
      <c r="EO1534" s="6"/>
      <c r="EP1534" s="6"/>
      <c r="EQ1534" s="6"/>
      <c r="ER1534" s="6"/>
      <c r="ES1534" s="6"/>
      <c r="ET1534" s="6"/>
      <c r="EU1534" s="6"/>
      <c r="EV1534" s="6"/>
      <c r="EW1534" s="6"/>
      <c r="EX1534" s="6"/>
      <c r="EY1534" s="6"/>
      <c r="EZ1534" s="6"/>
      <c r="FA1534" s="6"/>
      <c r="FB1534" s="6"/>
      <c r="FC1534" s="6"/>
      <c r="FD1534" s="6"/>
      <c r="FE1534" s="6"/>
      <c r="FF1534" s="6"/>
      <c r="FG1534" s="6"/>
      <c r="FH1534" s="6"/>
      <c r="FI1534" s="6"/>
      <c r="FJ1534" s="6"/>
      <c r="FK1534" s="6"/>
      <c r="FL1534" s="6"/>
      <c r="FM1534" s="6"/>
      <c r="FN1534" s="6"/>
      <c r="FO1534" s="6"/>
      <c r="FP1534" s="6"/>
      <c r="FQ1534" s="6"/>
      <c r="FR1534" s="6"/>
      <c r="FS1534" s="6"/>
      <c r="FT1534" s="6"/>
      <c r="FU1534" s="6"/>
      <c r="FV1534" s="6"/>
      <c r="FW1534" s="6"/>
      <c r="FX1534" s="6"/>
      <c r="FY1534" s="6"/>
      <c r="FZ1534" s="6"/>
      <c r="GA1534" s="6"/>
      <c r="GB1534" s="6"/>
      <c r="GC1534" s="6"/>
      <c r="GD1534" s="6"/>
      <c r="GE1534" s="6"/>
      <c r="GF1534" s="6"/>
      <c r="GG1534" s="6"/>
      <c r="GH1534" s="6"/>
      <c r="GI1534" s="6"/>
      <c r="GJ1534" s="6"/>
      <c r="GK1534" s="6"/>
      <c r="GL1534" s="6"/>
      <c r="GM1534" s="6"/>
      <c r="GN1534" s="6"/>
      <c r="GO1534" s="6"/>
      <c r="GP1534" s="6"/>
      <c r="GQ1534" s="6"/>
      <c r="GR1534" s="6"/>
      <c r="GS1534" s="6"/>
      <c r="GT1534" s="6"/>
      <c r="GU1534" s="6"/>
      <c r="GV1534" s="6"/>
      <c r="GW1534" s="6"/>
      <c r="GX1534" s="6"/>
      <c r="GY1534" s="6"/>
      <c r="GZ1534" s="6"/>
    </row>
    <row r="1535" spans="1:208" x14ac:dyDescent="0.15">
      <c r="A1535" s="153"/>
      <c r="B1535" s="23"/>
      <c r="C1535" s="18"/>
      <c r="D1535" s="17"/>
      <c r="E1535" s="18"/>
      <c r="F1535" s="18"/>
      <c r="G1535" s="18"/>
      <c r="H1535" s="18"/>
      <c r="I1535" s="17"/>
      <c r="J1535" s="5"/>
      <c r="K1535" s="2"/>
      <c r="L1535" s="27"/>
      <c r="M1535" s="14"/>
      <c r="N1535" s="14"/>
      <c r="O1535" s="27"/>
      <c r="P1535" s="18"/>
      <c r="Q1535" s="3"/>
      <c r="R1535" s="4"/>
      <c r="S1535" s="5"/>
      <c r="T1535" s="8"/>
      <c r="U1535" s="7"/>
      <c r="V1535" s="7"/>
      <c r="W1535" s="7"/>
      <c r="X1535" s="8"/>
      <c r="Y1535" s="6"/>
      <c r="Z1535" s="7"/>
      <c r="AA1535" s="8"/>
      <c r="AB1535" s="8"/>
      <c r="AC1535" s="8"/>
      <c r="AD1535" s="7"/>
      <c r="AE1535" s="9"/>
      <c r="AF1535" s="7"/>
      <c r="AG1535" s="7"/>
      <c r="AH1535" s="6"/>
      <c r="AI1535" s="6"/>
      <c r="AJ1535" s="6"/>
      <c r="AK1535" s="6"/>
      <c r="AL1535" s="6"/>
      <c r="AM1535" s="6"/>
      <c r="AN1535" s="6"/>
      <c r="AO1535" s="6"/>
      <c r="AP1535" s="6"/>
      <c r="AQ1535" s="6"/>
      <c r="AR1535" s="6"/>
      <c r="AS1535" s="6"/>
      <c r="AT1535" s="6"/>
      <c r="AU1535" s="6"/>
      <c r="AV1535" s="6"/>
      <c r="AW1535" s="6"/>
      <c r="AX1535" s="6"/>
      <c r="AY1535" s="6"/>
      <c r="AZ1535" s="6"/>
      <c r="BA1535" s="6"/>
      <c r="BB1535" s="6"/>
      <c r="BC1535" s="6"/>
      <c r="BD1535" s="6"/>
      <c r="BE1535" s="6"/>
      <c r="BF1535" s="6"/>
      <c r="BG1535" s="6"/>
      <c r="BH1535" s="6"/>
      <c r="BI1535" s="6"/>
      <c r="BJ1535" s="6"/>
      <c r="BK1535" s="6"/>
      <c r="BL1535" s="6"/>
      <c r="BM1535" s="6"/>
      <c r="BN1535" s="6"/>
      <c r="BO1535" s="6"/>
      <c r="BP1535" s="6"/>
      <c r="BQ1535" s="6"/>
      <c r="BR1535" s="6"/>
      <c r="BS1535" s="6"/>
      <c r="BT1535" s="6"/>
      <c r="BU1535" s="6"/>
      <c r="BV1535" s="6"/>
      <c r="BW1535" s="6"/>
      <c r="BX1535" s="6"/>
      <c r="BY1535" s="6"/>
      <c r="BZ1535" s="6"/>
      <c r="CA1535" s="6"/>
      <c r="CB1535" s="6"/>
      <c r="CC1535" s="6"/>
      <c r="CD1535" s="6"/>
      <c r="CE1535" s="6"/>
      <c r="CF1535" s="6"/>
      <c r="CG1535" s="6"/>
      <c r="CH1535" s="6"/>
      <c r="CI1535" s="6"/>
      <c r="CJ1535" s="6"/>
      <c r="CK1535" s="6"/>
      <c r="CL1535" s="6"/>
      <c r="CM1535" s="6"/>
      <c r="CN1535" s="6"/>
      <c r="CO1535" s="6"/>
      <c r="CP1535" s="6"/>
      <c r="CQ1535" s="6"/>
      <c r="CR1535" s="6"/>
      <c r="CS1535" s="6"/>
      <c r="CT1535" s="6"/>
      <c r="CU1535" s="6"/>
      <c r="CV1535" s="6"/>
      <c r="CW1535" s="6"/>
      <c r="CX1535" s="6"/>
      <c r="CY1535" s="6"/>
      <c r="CZ1535" s="6"/>
      <c r="DA1535" s="6"/>
      <c r="DB1535" s="6"/>
      <c r="DC1535" s="6"/>
      <c r="DD1535" s="6"/>
      <c r="DE1535" s="6"/>
      <c r="DF1535" s="6"/>
      <c r="DG1535" s="6"/>
      <c r="DH1535" s="6"/>
      <c r="DI1535" s="6"/>
      <c r="DJ1535" s="6"/>
      <c r="DK1535" s="6"/>
      <c r="DL1535" s="6"/>
      <c r="DM1535" s="6"/>
      <c r="DN1535" s="6"/>
      <c r="DO1535" s="6"/>
      <c r="DP1535" s="6"/>
      <c r="DQ1535" s="6"/>
      <c r="DR1535" s="6"/>
      <c r="DS1535" s="6"/>
      <c r="DT1535" s="6"/>
      <c r="DU1535" s="6"/>
      <c r="DV1535" s="6"/>
      <c r="DW1535" s="6"/>
      <c r="DX1535" s="6"/>
      <c r="DY1535" s="6"/>
      <c r="DZ1535" s="6"/>
      <c r="EA1535" s="6"/>
      <c r="EB1535" s="6"/>
      <c r="EC1535" s="6"/>
      <c r="ED1535" s="6"/>
      <c r="EE1535" s="6"/>
      <c r="EF1535" s="6"/>
      <c r="EG1535" s="6"/>
      <c r="EH1535" s="6"/>
      <c r="EI1535" s="6"/>
      <c r="EJ1535" s="6"/>
      <c r="EK1535" s="6"/>
      <c r="EL1535" s="6"/>
      <c r="EM1535" s="6"/>
      <c r="EN1535" s="6"/>
      <c r="EO1535" s="6"/>
      <c r="EP1535" s="6"/>
      <c r="EQ1535" s="6"/>
      <c r="ER1535" s="6"/>
      <c r="ES1535" s="6"/>
      <c r="ET1535" s="6"/>
      <c r="EU1535" s="6"/>
      <c r="EV1535" s="6"/>
      <c r="EW1535" s="6"/>
      <c r="EX1535" s="6"/>
      <c r="EY1535" s="6"/>
      <c r="EZ1535" s="6"/>
      <c r="FA1535" s="6"/>
      <c r="FB1535" s="6"/>
      <c r="FC1535" s="6"/>
      <c r="FD1535" s="6"/>
      <c r="FE1535" s="6"/>
      <c r="FF1535" s="6"/>
      <c r="FG1535" s="6"/>
      <c r="FH1535" s="6"/>
      <c r="FI1535" s="6"/>
      <c r="FJ1535" s="6"/>
      <c r="FK1535" s="6"/>
      <c r="FL1535" s="6"/>
      <c r="FM1535" s="6"/>
      <c r="FN1535" s="6"/>
      <c r="FO1535" s="6"/>
      <c r="FP1535" s="6"/>
      <c r="FQ1535" s="6"/>
      <c r="FR1535" s="6"/>
      <c r="FS1535" s="6"/>
      <c r="FT1535" s="6"/>
      <c r="FU1535" s="6"/>
      <c r="FV1535" s="6"/>
      <c r="FW1535" s="6"/>
      <c r="FX1535" s="6"/>
      <c r="FY1535" s="6"/>
      <c r="FZ1535" s="6"/>
      <c r="GA1535" s="6"/>
      <c r="GB1535" s="6"/>
      <c r="GC1535" s="6"/>
      <c r="GD1535" s="6"/>
      <c r="GE1535" s="6"/>
      <c r="GF1535" s="6"/>
      <c r="GG1535" s="6"/>
      <c r="GH1535" s="6"/>
      <c r="GI1535" s="6"/>
      <c r="GJ1535" s="6"/>
      <c r="GK1535" s="6"/>
      <c r="GL1535" s="6"/>
      <c r="GM1535" s="6"/>
      <c r="GN1535" s="6"/>
      <c r="GO1535" s="6"/>
      <c r="GP1535" s="6"/>
      <c r="GQ1535" s="6"/>
      <c r="GR1535" s="6"/>
      <c r="GS1535" s="6"/>
      <c r="GT1535" s="6"/>
      <c r="GU1535" s="6"/>
      <c r="GV1535" s="6"/>
      <c r="GW1535" s="6"/>
      <c r="GX1535" s="6"/>
      <c r="GY1535" s="6"/>
      <c r="GZ1535" s="6"/>
    </row>
    <row r="1536" spans="1:208" x14ac:dyDescent="0.15">
      <c r="A1536" s="153"/>
      <c r="B1536" s="23"/>
      <c r="C1536" s="18"/>
      <c r="D1536" s="17"/>
      <c r="E1536" s="18"/>
      <c r="F1536" s="18"/>
      <c r="G1536" s="18"/>
      <c r="H1536" s="18"/>
      <c r="I1536" s="17"/>
      <c r="J1536" s="5"/>
      <c r="K1536" s="2"/>
      <c r="L1536" s="27"/>
      <c r="M1536" s="14"/>
      <c r="N1536" s="14"/>
      <c r="O1536" s="27"/>
      <c r="P1536" s="18"/>
      <c r="Q1536" s="3"/>
      <c r="R1536" s="4"/>
      <c r="S1536" s="5"/>
      <c r="T1536" s="8"/>
      <c r="U1536" s="7"/>
      <c r="V1536" s="7"/>
      <c r="W1536" s="7"/>
      <c r="X1536" s="8"/>
      <c r="Y1536" s="6"/>
      <c r="Z1536" s="7"/>
      <c r="AA1536" s="8"/>
      <c r="AB1536" s="8"/>
      <c r="AC1536" s="8"/>
      <c r="AD1536" s="7"/>
      <c r="AE1536" s="9"/>
      <c r="AF1536" s="7"/>
      <c r="AG1536" s="7"/>
      <c r="AH1536" s="6"/>
      <c r="AI1536" s="6"/>
      <c r="AJ1536" s="6"/>
      <c r="AK1536" s="6"/>
      <c r="AL1536" s="6"/>
      <c r="AM1536" s="6"/>
      <c r="AN1536" s="6"/>
      <c r="AO1536" s="6"/>
      <c r="AP1536" s="6"/>
      <c r="AQ1536" s="6"/>
      <c r="AR1536" s="6"/>
      <c r="AS1536" s="6"/>
      <c r="AT1536" s="6"/>
      <c r="AU1536" s="6"/>
      <c r="AV1536" s="6"/>
      <c r="AW1536" s="6"/>
      <c r="AX1536" s="6"/>
      <c r="AY1536" s="6"/>
      <c r="AZ1536" s="6"/>
      <c r="BA1536" s="6"/>
      <c r="BB1536" s="6"/>
      <c r="BC1536" s="6"/>
      <c r="BD1536" s="6"/>
      <c r="BE1536" s="6"/>
      <c r="BF1536" s="6"/>
      <c r="BG1536" s="6"/>
      <c r="BH1536" s="6"/>
      <c r="BI1536" s="6"/>
      <c r="BJ1536" s="6"/>
      <c r="BK1536" s="6"/>
      <c r="BL1536" s="6"/>
      <c r="BM1536" s="6"/>
      <c r="BN1536" s="6"/>
      <c r="BO1536" s="6"/>
      <c r="BP1536" s="6"/>
      <c r="BQ1536" s="6"/>
      <c r="BR1536" s="6"/>
      <c r="BS1536" s="6"/>
      <c r="BT1536" s="6"/>
      <c r="BU1536" s="6"/>
      <c r="BV1536" s="6"/>
      <c r="BW1536" s="6"/>
      <c r="BX1536" s="6"/>
      <c r="BY1536" s="6"/>
      <c r="BZ1536" s="6"/>
      <c r="CA1536" s="6"/>
      <c r="CB1536" s="6"/>
      <c r="CC1536" s="6"/>
      <c r="CD1536" s="6"/>
      <c r="CE1536" s="6"/>
      <c r="CF1536" s="6"/>
      <c r="CG1536" s="6"/>
      <c r="CH1536" s="6"/>
      <c r="CI1536" s="6"/>
      <c r="CJ1536" s="6"/>
      <c r="CK1536" s="6"/>
      <c r="CL1536" s="6"/>
      <c r="CM1536" s="6"/>
      <c r="CN1536" s="6"/>
      <c r="CO1536" s="6"/>
      <c r="CP1536" s="6"/>
      <c r="CQ1536" s="6"/>
      <c r="CR1536" s="6"/>
      <c r="CS1536" s="6"/>
      <c r="CT1536" s="6"/>
      <c r="CU1536" s="6"/>
      <c r="CV1536" s="6"/>
      <c r="CW1536" s="6"/>
      <c r="CX1536" s="6"/>
      <c r="CY1536" s="6"/>
      <c r="CZ1536" s="6"/>
      <c r="DA1536" s="6"/>
      <c r="DB1536" s="6"/>
      <c r="DC1536" s="6"/>
      <c r="DD1536" s="6"/>
      <c r="DE1536" s="6"/>
      <c r="DF1536" s="6"/>
      <c r="DG1536" s="6"/>
      <c r="DH1536" s="6"/>
      <c r="DI1536" s="6"/>
      <c r="DJ1536" s="6"/>
      <c r="DK1536" s="6"/>
      <c r="DL1536" s="6"/>
      <c r="DM1536" s="6"/>
      <c r="DN1536" s="6"/>
      <c r="DO1536" s="6"/>
      <c r="DP1536" s="6"/>
      <c r="DQ1536" s="6"/>
      <c r="DR1536" s="6"/>
      <c r="DS1536" s="6"/>
      <c r="DT1536" s="6"/>
      <c r="DU1536" s="6"/>
      <c r="DV1536" s="6"/>
      <c r="DW1536" s="6"/>
      <c r="DX1536" s="6"/>
      <c r="DY1536" s="6"/>
      <c r="DZ1536" s="6"/>
      <c r="EA1536" s="6"/>
      <c r="EB1536" s="6"/>
      <c r="EC1536" s="6"/>
      <c r="ED1536" s="6"/>
      <c r="EE1536" s="6"/>
      <c r="EF1536" s="6"/>
      <c r="EG1536" s="6"/>
      <c r="EH1536" s="6"/>
      <c r="EI1536" s="6"/>
      <c r="EJ1536" s="6"/>
      <c r="EK1536" s="6"/>
      <c r="EL1536" s="6"/>
      <c r="EM1536" s="6"/>
      <c r="EN1536" s="6"/>
      <c r="EO1536" s="6"/>
      <c r="EP1536" s="6"/>
      <c r="EQ1536" s="6"/>
      <c r="ER1536" s="6"/>
      <c r="ES1536" s="6"/>
      <c r="ET1536" s="6"/>
      <c r="EU1536" s="6"/>
      <c r="EV1536" s="6"/>
      <c r="EW1536" s="6"/>
      <c r="EX1536" s="6"/>
      <c r="EY1536" s="6"/>
      <c r="EZ1536" s="6"/>
      <c r="FA1536" s="6"/>
      <c r="FB1536" s="6"/>
      <c r="FC1536" s="6"/>
      <c r="FD1536" s="6"/>
      <c r="FE1536" s="6"/>
      <c r="FF1536" s="6"/>
      <c r="FG1536" s="6"/>
      <c r="FH1536" s="6"/>
      <c r="FI1536" s="6"/>
      <c r="FJ1536" s="6"/>
      <c r="FK1536" s="6"/>
      <c r="FL1536" s="6"/>
      <c r="FM1536" s="6"/>
      <c r="FN1536" s="6"/>
      <c r="FO1536" s="6"/>
      <c r="FP1536" s="6"/>
      <c r="FQ1536" s="6"/>
      <c r="FR1536" s="6"/>
      <c r="FS1536" s="6"/>
      <c r="FT1536" s="6"/>
      <c r="FU1536" s="6"/>
      <c r="FV1536" s="6"/>
      <c r="FW1536" s="6"/>
      <c r="FX1536" s="6"/>
      <c r="FY1536" s="6"/>
      <c r="FZ1536" s="6"/>
      <c r="GA1536" s="6"/>
      <c r="GB1536" s="6"/>
      <c r="GC1536" s="6"/>
      <c r="GD1536" s="6"/>
      <c r="GE1536" s="6"/>
      <c r="GF1536" s="6"/>
      <c r="GG1536" s="6"/>
      <c r="GH1536" s="6"/>
      <c r="GI1536" s="6"/>
      <c r="GJ1536" s="6"/>
      <c r="GK1536" s="6"/>
      <c r="GL1536" s="6"/>
      <c r="GM1536" s="6"/>
      <c r="GN1536" s="6"/>
      <c r="GO1536" s="6"/>
      <c r="GP1536" s="6"/>
      <c r="GQ1536" s="6"/>
      <c r="GR1536" s="6"/>
      <c r="GS1536" s="6"/>
      <c r="GT1536" s="6"/>
      <c r="GU1536" s="6"/>
      <c r="GV1536" s="6"/>
      <c r="GW1536" s="6"/>
      <c r="GX1536" s="6"/>
      <c r="GY1536" s="6"/>
      <c r="GZ1536" s="6"/>
    </row>
    <row r="1537" spans="1:208" x14ac:dyDescent="0.15">
      <c r="A1537" s="153"/>
      <c r="B1537" s="23"/>
      <c r="C1537" s="18"/>
      <c r="D1537" s="17"/>
      <c r="E1537" s="18"/>
      <c r="F1537" s="18"/>
      <c r="G1537" s="18"/>
      <c r="H1537" s="18"/>
      <c r="I1537" s="17"/>
      <c r="J1537" s="5"/>
      <c r="K1537" s="2"/>
      <c r="L1537" s="27"/>
      <c r="M1537" s="14"/>
      <c r="N1537" s="14"/>
      <c r="O1537" s="27"/>
      <c r="P1537" s="18"/>
      <c r="Q1537" s="3"/>
      <c r="R1537" s="4"/>
      <c r="S1537" s="5"/>
      <c r="T1537" s="8"/>
      <c r="U1537" s="7"/>
      <c r="V1537" s="7"/>
      <c r="W1537" s="7"/>
      <c r="X1537" s="8"/>
      <c r="Y1537" s="6"/>
      <c r="Z1537" s="7"/>
      <c r="AA1537" s="8"/>
      <c r="AB1537" s="8"/>
      <c r="AC1537" s="8"/>
      <c r="AD1537" s="7"/>
      <c r="AE1537" s="9"/>
      <c r="AF1537" s="7"/>
      <c r="AG1537" s="7"/>
      <c r="AH1537" s="6"/>
      <c r="AI1537" s="6"/>
      <c r="AJ1537" s="6"/>
      <c r="AK1537" s="6"/>
      <c r="AL1537" s="6"/>
      <c r="AM1537" s="6"/>
      <c r="AN1537" s="6"/>
      <c r="AO1537" s="6"/>
      <c r="AP1537" s="6"/>
      <c r="AQ1537" s="6"/>
      <c r="AR1537" s="6"/>
      <c r="AS1537" s="6"/>
      <c r="AT1537" s="6"/>
      <c r="AU1537" s="6"/>
      <c r="AV1537" s="6"/>
      <c r="AW1537" s="6"/>
      <c r="AX1537" s="6"/>
      <c r="AY1537" s="6"/>
      <c r="AZ1537" s="6"/>
      <c r="BA1537" s="6"/>
      <c r="BB1537" s="6"/>
      <c r="BC1537" s="6"/>
      <c r="BD1537" s="6"/>
      <c r="BE1537" s="6"/>
      <c r="BF1537" s="6"/>
      <c r="BG1537" s="6"/>
      <c r="BH1537" s="6"/>
      <c r="BI1537" s="6"/>
      <c r="BJ1537" s="6"/>
      <c r="BK1537" s="6"/>
      <c r="BL1537" s="6"/>
      <c r="BM1537" s="6"/>
      <c r="BN1537" s="6"/>
      <c r="BO1537" s="6"/>
      <c r="BP1537" s="6"/>
      <c r="BQ1537" s="6"/>
      <c r="BR1537" s="6"/>
      <c r="BS1537" s="6"/>
      <c r="BT1537" s="6"/>
      <c r="BU1537" s="6"/>
      <c r="BV1537" s="6"/>
      <c r="BW1537" s="6"/>
      <c r="BX1537" s="6"/>
      <c r="BY1537" s="6"/>
      <c r="BZ1537" s="6"/>
      <c r="CA1537" s="6"/>
      <c r="CB1537" s="6"/>
      <c r="CC1537" s="6"/>
      <c r="CD1537" s="6"/>
      <c r="CE1537" s="6"/>
      <c r="CF1537" s="6"/>
      <c r="CG1537" s="6"/>
      <c r="CH1537" s="6"/>
      <c r="CI1537" s="6"/>
      <c r="CJ1537" s="6"/>
      <c r="CK1537" s="6"/>
      <c r="CL1537" s="6"/>
      <c r="CM1537" s="6"/>
      <c r="CN1537" s="6"/>
      <c r="CO1537" s="6"/>
      <c r="CP1537" s="6"/>
      <c r="CQ1537" s="6"/>
      <c r="CR1537" s="6"/>
      <c r="CS1537" s="6"/>
      <c r="CT1537" s="6"/>
      <c r="CU1537" s="6"/>
      <c r="CV1537" s="6"/>
      <c r="CW1537" s="6"/>
      <c r="CX1537" s="6"/>
      <c r="CY1537" s="6"/>
      <c r="CZ1537" s="6"/>
      <c r="DA1537" s="6"/>
      <c r="DB1537" s="6"/>
      <c r="DC1537" s="6"/>
      <c r="DD1537" s="6"/>
      <c r="DE1537" s="6"/>
      <c r="DF1537" s="6"/>
      <c r="DG1537" s="6"/>
      <c r="DH1537" s="6"/>
      <c r="DI1537" s="6"/>
      <c r="DJ1537" s="6"/>
      <c r="DK1537" s="6"/>
      <c r="DL1537" s="6"/>
      <c r="DM1537" s="6"/>
      <c r="DN1537" s="6"/>
      <c r="DO1537" s="6"/>
      <c r="DP1537" s="6"/>
      <c r="DQ1537" s="6"/>
      <c r="DR1537" s="6"/>
      <c r="DS1537" s="6"/>
      <c r="DT1537" s="6"/>
      <c r="DU1537" s="6"/>
      <c r="DV1537" s="6"/>
      <c r="DW1537" s="6"/>
      <c r="DX1537" s="6"/>
      <c r="DY1537" s="6"/>
      <c r="DZ1537" s="6"/>
      <c r="EA1537" s="6"/>
      <c r="EB1537" s="6"/>
      <c r="EC1537" s="6"/>
      <c r="ED1537" s="6"/>
      <c r="EE1537" s="6"/>
      <c r="EF1537" s="6"/>
      <c r="EG1537" s="6"/>
      <c r="EH1537" s="6"/>
      <c r="EI1537" s="6"/>
      <c r="EJ1537" s="6"/>
      <c r="EK1537" s="6"/>
      <c r="EL1537" s="6"/>
      <c r="EM1537" s="6"/>
      <c r="EN1537" s="6"/>
      <c r="EO1537" s="6"/>
      <c r="EP1537" s="6"/>
      <c r="EQ1537" s="6"/>
      <c r="ER1537" s="6"/>
      <c r="ES1537" s="6"/>
      <c r="ET1537" s="6"/>
      <c r="EU1537" s="6"/>
      <c r="EV1537" s="6"/>
      <c r="EW1537" s="6"/>
      <c r="EX1537" s="6"/>
      <c r="EY1537" s="6"/>
      <c r="EZ1537" s="6"/>
      <c r="FA1537" s="6"/>
      <c r="FB1537" s="6"/>
      <c r="FC1537" s="6"/>
      <c r="FD1537" s="6"/>
      <c r="FE1537" s="6"/>
      <c r="FF1537" s="6"/>
      <c r="FG1537" s="6"/>
      <c r="FH1537" s="6"/>
      <c r="FI1537" s="6"/>
      <c r="FJ1537" s="6"/>
      <c r="FK1537" s="6"/>
      <c r="FL1537" s="6"/>
      <c r="FM1537" s="6"/>
      <c r="FN1537" s="6"/>
      <c r="FO1537" s="6"/>
      <c r="FP1537" s="6"/>
      <c r="FQ1537" s="6"/>
      <c r="FR1537" s="6"/>
      <c r="FS1537" s="6"/>
      <c r="FT1537" s="6"/>
      <c r="FU1537" s="6"/>
      <c r="FV1537" s="6"/>
      <c r="FW1537" s="6"/>
      <c r="FX1537" s="6"/>
      <c r="FY1537" s="6"/>
      <c r="FZ1537" s="6"/>
      <c r="GA1537" s="6"/>
      <c r="GB1537" s="6"/>
      <c r="GC1537" s="6"/>
      <c r="GD1537" s="6"/>
      <c r="GE1537" s="6"/>
      <c r="GF1537" s="6"/>
      <c r="GG1537" s="6"/>
      <c r="GH1537" s="6"/>
      <c r="GI1537" s="6"/>
      <c r="GJ1537" s="6"/>
      <c r="GK1537" s="6"/>
      <c r="GL1537" s="6"/>
      <c r="GM1537" s="6"/>
      <c r="GN1537" s="6"/>
      <c r="GO1537" s="6"/>
      <c r="GP1537" s="6"/>
      <c r="GQ1537" s="6"/>
      <c r="GR1537" s="6"/>
      <c r="GS1537" s="6"/>
      <c r="GT1537" s="6"/>
      <c r="GU1537" s="6"/>
      <c r="GV1537" s="6"/>
      <c r="GW1537" s="6"/>
      <c r="GX1537" s="6"/>
      <c r="GY1537" s="6"/>
      <c r="GZ1537" s="6"/>
    </row>
    <row r="1538" spans="1:208" x14ac:dyDescent="0.15">
      <c r="A1538" s="153"/>
      <c r="B1538" s="23"/>
      <c r="C1538" s="18"/>
      <c r="D1538" s="17"/>
      <c r="E1538" s="18"/>
      <c r="F1538" s="18"/>
      <c r="G1538" s="18"/>
      <c r="H1538" s="18"/>
      <c r="I1538" s="17"/>
      <c r="J1538" s="5"/>
      <c r="K1538" s="2"/>
      <c r="L1538" s="27"/>
      <c r="M1538" s="14"/>
      <c r="N1538" s="14"/>
      <c r="O1538" s="27"/>
      <c r="P1538" s="18"/>
      <c r="Q1538" s="3"/>
      <c r="R1538" s="4"/>
      <c r="S1538" s="5"/>
      <c r="T1538" s="8"/>
      <c r="U1538" s="7"/>
      <c r="V1538" s="7"/>
      <c r="W1538" s="7"/>
      <c r="X1538" s="8"/>
      <c r="Y1538" s="6"/>
      <c r="Z1538" s="7"/>
      <c r="AA1538" s="8"/>
      <c r="AB1538" s="8"/>
      <c r="AC1538" s="8"/>
      <c r="AD1538" s="7"/>
      <c r="AE1538" s="9"/>
      <c r="AF1538" s="7"/>
      <c r="AG1538" s="7"/>
      <c r="AH1538" s="6"/>
      <c r="AI1538" s="6"/>
      <c r="AJ1538" s="6"/>
      <c r="AK1538" s="6"/>
      <c r="AL1538" s="6"/>
      <c r="AM1538" s="6"/>
      <c r="AN1538" s="6"/>
      <c r="AO1538" s="6"/>
      <c r="AP1538" s="6"/>
      <c r="AQ1538" s="6"/>
      <c r="AR1538" s="6"/>
      <c r="AS1538" s="6"/>
      <c r="AT1538" s="6"/>
      <c r="AU1538" s="6"/>
      <c r="AV1538" s="6"/>
      <c r="AW1538" s="6"/>
      <c r="AX1538" s="6"/>
      <c r="AY1538" s="6"/>
      <c r="AZ1538" s="6"/>
      <c r="BA1538" s="6"/>
      <c r="BB1538" s="6"/>
      <c r="BC1538" s="6"/>
      <c r="BD1538" s="6"/>
      <c r="BE1538" s="6"/>
      <c r="BF1538" s="6"/>
      <c r="BG1538" s="6"/>
      <c r="BH1538" s="6"/>
      <c r="BI1538" s="6"/>
      <c r="BJ1538" s="6"/>
      <c r="BK1538" s="6"/>
      <c r="BL1538" s="6"/>
      <c r="BM1538" s="6"/>
      <c r="BN1538" s="6"/>
      <c r="BO1538" s="6"/>
      <c r="BP1538" s="6"/>
      <c r="BQ1538" s="6"/>
      <c r="BR1538" s="6"/>
      <c r="BS1538" s="6"/>
      <c r="BT1538" s="6"/>
      <c r="BU1538" s="6"/>
      <c r="BV1538" s="6"/>
      <c r="BW1538" s="6"/>
      <c r="BX1538" s="6"/>
      <c r="BY1538" s="6"/>
      <c r="BZ1538" s="6"/>
      <c r="CA1538" s="6"/>
      <c r="CB1538" s="6"/>
      <c r="CC1538" s="6"/>
      <c r="CD1538" s="6"/>
      <c r="CE1538" s="6"/>
      <c r="CF1538" s="6"/>
      <c r="CG1538" s="6"/>
      <c r="CH1538" s="6"/>
      <c r="CI1538" s="6"/>
      <c r="CJ1538" s="6"/>
      <c r="CK1538" s="6"/>
      <c r="CL1538" s="6"/>
      <c r="CM1538" s="6"/>
      <c r="CN1538" s="6"/>
      <c r="CO1538" s="6"/>
      <c r="CP1538" s="6"/>
      <c r="CQ1538" s="6"/>
      <c r="CR1538" s="6"/>
      <c r="CS1538" s="6"/>
      <c r="CT1538" s="6"/>
      <c r="CU1538" s="6"/>
      <c r="CV1538" s="6"/>
      <c r="CW1538" s="6"/>
      <c r="CX1538" s="6"/>
      <c r="CY1538" s="6"/>
      <c r="CZ1538" s="6"/>
      <c r="DA1538" s="6"/>
      <c r="DB1538" s="6"/>
      <c r="DC1538" s="6"/>
      <c r="DD1538" s="6"/>
      <c r="DE1538" s="6"/>
      <c r="DF1538" s="6"/>
      <c r="DG1538" s="6"/>
      <c r="DH1538" s="6"/>
      <c r="DI1538" s="6"/>
      <c r="DJ1538" s="6"/>
      <c r="DK1538" s="6"/>
      <c r="DL1538" s="6"/>
      <c r="DM1538" s="6"/>
      <c r="DN1538" s="6"/>
      <c r="DO1538" s="6"/>
      <c r="DP1538" s="6"/>
      <c r="DQ1538" s="6"/>
      <c r="DR1538" s="6"/>
      <c r="DS1538" s="6"/>
      <c r="DT1538" s="6"/>
      <c r="DU1538" s="6"/>
      <c r="DV1538" s="6"/>
      <c r="DW1538" s="6"/>
      <c r="DX1538" s="6"/>
      <c r="DY1538" s="6"/>
      <c r="DZ1538" s="6"/>
      <c r="EA1538" s="6"/>
      <c r="EB1538" s="6"/>
      <c r="EC1538" s="6"/>
      <c r="ED1538" s="6"/>
      <c r="EE1538" s="6"/>
      <c r="EF1538" s="6"/>
      <c r="EG1538" s="6"/>
      <c r="EH1538" s="6"/>
      <c r="EI1538" s="6"/>
      <c r="EJ1538" s="6"/>
      <c r="EK1538" s="6"/>
      <c r="EL1538" s="6"/>
      <c r="EM1538" s="6"/>
      <c r="EN1538" s="6"/>
      <c r="EO1538" s="6"/>
      <c r="EP1538" s="6"/>
      <c r="EQ1538" s="6"/>
      <c r="ER1538" s="6"/>
      <c r="ES1538" s="6"/>
      <c r="ET1538" s="6"/>
      <c r="EU1538" s="6"/>
      <c r="EV1538" s="6"/>
      <c r="EW1538" s="6"/>
      <c r="EX1538" s="6"/>
      <c r="EY1538" s="6"/>
      <c r="EZ1538" s="6"/>
      <c r="FA1538" s="6"/>
      <c r="FB1538" s="6"/>
      <c r="FC1538" s="6"/>
      <c r="FD1538" s="6"/>
      <c r="FE1538" s="6"/>
      <c r="FF1538" s="6"/>
      <c r="FG1538" s="6"/>
      <c r="FH1538" s="6"/>
      <c r="FI1538" s="6"/>
      <c r="FJ1538" s="6"/>
      <c r="FK1538" s="6"/>
      <c r="FL1538" s="6"/>
      <c r="FM1538" s="6"/>
      <c r="FN1538" s="6"/>
      <c r="FO1538" s="6"/>
      <c r="FP1538" s="6"/>
      <c r="FQ1538" s="6"/>
      <c r="FR1538" s="6"/>
      <c r="FS1538" s="6"/>
      <c r="FT1538" s="6"/>
      <c r="FU1538" s="6"/>
      <c r="FV1538" s="6"/>
      <c r="FW1538" s="6"/>
      <c r="FX1538" s="6"/>
      <c r="FY1538" s="6"/>
      <c r="FZ1538" s="6"/>
      <c r="GA1538" s="6"/>
      <c r="GB1538" s="6"/>
      <c r="GC1538" s="6"/>
      <c r="GD1538" s="6"/>
      <c r="GE1538" s="6"/>
      <c r="GF1538" s="6"/>
      <c r="GG1538" s="6"/>
      <c r="GH1538" s="6"/>
      <c r="GI1538" s="6"/>
      <c r="GJ1538" s="6"/>
      <c r="GK1538" s="6"/>
      <c r="GL1538" s="6"/>
      <c r="GM1538" s="6"/>
      <c r="GN1538" s="6"/>
      <c r="GO1538" s="6"/>
      <c r="GP1538" s="6"/>
      <c r="GQ1538" s="6"/>
      <c r="GR1538" s="6"/>
      <c r="GS1538" s="6"/>
      <c r="GT1538" s="6"/>
      <c r="GU1538" s="6"/>
      <c r="GV1538" s="6"/>
      <c r="GW1538" s="6"/>
      <c r="GX1538" s="6"/>
      <c r="GY1538" s="6"/>
      <c r="GZ1538" s="6"/>
    </row>
    <row r="1539" spans="1:208" x14ac:dyDescent="0.15">
      <c r="A1539" s="153"/>
      <c r="B1539" s="23"/>
      <c r="C1539" s="18"/>
      <c r="D1539" s="17"/>
      <c r="E1539" s="18"/>
      <c r="F1539" s="18"/>
      <c r="G1539" s="18"/>
      <c r="H1539" s="18"/>
      <c r="I1539" s="17"/>
      <c r="J1539" s="5"/>
      <c r="K1539" s="2"/>
      <c r="L1539" s="27"/>
      <c r="M1539" s="14"/>
      <c r="N1539" s="14"/>
      <c r="O1539" s="27"/>
      <c r="P1539" s="18"/>
      <c r="Q1539" s="3"/>
      <c r="R1539" s="4"/>
      <c r="S1539" s="5"/>
      <c r="T1539" s="8"/>
      <c r="U1539" s="7"/>
      <c r="V1539" s="7"/>
      <c r="W1539" s="7"/>
      <c r="X1539" s="8"/>
      <c r="Y1539" s="6"/>
      <c r="Z1539" s="7"/>
      <c r="AA1539" s="8"/>
      <c r="AB1539" s="8"/>
      <c r="AC1539" s="8"/>
      <c r="AD1539" s="7"/>
      <c r="AE1539" s="9"/>
      <c r="AF1539" s="7"/>
      <c r="AG1539" s="7"/>
      <c r="AH1539" s="6"/>
      <c r="AI1539" s="6"/>
      <c r="AJ1539" s="6"/>
      <c r="AK1539" s="6"/>
      <c r="AL1539" s="6"/>
      <c r="AM1539" s="6"/>
      <c r="AN1539" s="6"/>
      <c r="AO1539" s="6"/>
      <c r="AP1539" s="6"/>
      <c r="AQ1539" s="6"/>
      <c r="AR1539" s="6"/>
      <c r="AS1539" s="6"/>
      <c r="AT1539" s="6"/>
      <c r="AU1539" s="6"/>
      <c r="AV1539" s="6"/>
      <c r="AW1539" s="6"/>
      <c r="AX1539" s="6"/>
      <c r="AY1539" s="6"/>
      <c r="AZ1539" s="6"/>
      <c r="BA1539" s="6"/>
      <c r="BB1539" s="6"/>
      <c r="BC1539" s="6"/>
      <c r="BD1539" s="6"/>
      <c r="BE1539" s="6"/>
      <c r="BF1539" s="6"/>
      <c r="BG1539" s="6"/>
      <c r="BH1539" s="6"/>
      <c r="BI1539" s="6"/>
      <c r="BJ1539" s="6"/>
      <c r="BK1539" s="6"/>
      <c r="BL1539" s="6"/>
      <c r="BM1539" s="6"/>
      <c r="BN1539" s="6"/>
      <c r="BO1539" s="6"/>
      <c r="BP1539" s="6"/>
      <c r="BQ1539" s="6"/>
      <c r="BR1539" s="6"/>
      <c r="BS1539" s="6"/>
      <c r="BT1539" s="6"/>
      <c r="BU1539" s="6"/>
      <c r="BV1539" s="6"/>
      <c r="BW1539" s="6"/>
      <c r="BX1539" s="6"/>
      <c r="BY1539" s="6"/>
      <c r="BZ1539" s="6"/>
      <c r="CA1539" s="6"/>
      <c r="CB1539" s="6"/>
      <c r="CC1539" s="6"/>
      <c r="CD1539" s="6"/>
      <c r="CE1539" s="6"/>
      <c r="CF1539" s="6"/>
      <c r="CG1539" s="6"/>
      <c r="CH1539" s="6"/>
      <c r="CI1539" s="6"/>
      <c r="CJ1539" s="6"/>
      <c r="CK1539" s="6"/>
      <c r="CL1539" s="6"/>
      <c r="CM1539" s="6"/>
      <c r="CN1539" s="6"/>
      <c r="CO1539" s="6"/>
      <c r="CP1539" s="6"/>
      <c r="CQ1539" s="6"/>
      <c r="CR1539" s="6"/>
      <c r="CS1539" s="6"/>
      <c r="CT1539" s="6"/>
      <c r="CU1539" s="6"/>
      <c r="CV1539" s="6"/>
      <c r="CW1539" s="6"/>
      <c r="CX1539" s="6"/>
      <c r="CY1539" s="6"/>
      <c r="CZ1539" s="6"/>
      <c r="DA1539" s="6"/>
      <c r="DB1539" s="6"/>
      <c r="DC1539" s="6"/>
      <c r="DD1539" s="6"/>
      <c r="DE1539" s="6"/>
      <c r="DF1539" s="6"/>
      <c r="DG1539" s="6"/>
      <c r="DH1539" s="6"/>
      <c r="DI1539" s="6"/>
      <c r="DJ1539" s="6"/>
      <c r="DK1539" s="6"/>
      <c r="DL1539" s="6"/>
      <c r="DM1539" s="6"/>
      <c r="DN1539" s="6"/>
      <c r="DO1539" s="6"/>
      <c r="DP1539" s="6"/>
      <c r="DQ1539" s="6"/>
      <c r="DR1539" s="6"/>
      <c r="DS1539" s="6"/>
      <c r="DT1539" s="6"/>
      <c r="DU1539" s="6"/>
      <c r="DV1539" s="6"/>
      <c r="DW1539" s="6"/>
      <c r="DX1539" s="6"/>
      <c r="DY1539" s="6"/>
      <c r="DZ1539" s="6"/>
      <c r="EA1539" s="6"/>
      <c r="EB1539" s="6"/>
      <c r="EC1539" s="6"/>
      <c r="ED1539" s="6"/>
      <c r="EE1539" s="6"/>
      <c r="EF1539" s="6"/>
      <c r="EG1539" s="6"/>
      <c r="EH1539" s="6"/>
      <c r="EI1539" s="6"/>
      <c r="EJ1539" s="6"/>
      <c r="EK1539" s="6"/>
      <c r="EL1539" s="6"/>
      <c r="EM1539" s="6"/>
      <c r="EN1539" s="6"/>
      <c r="EO1539" s="6"/>
      <c r="EP1539" s="6"/>
      <c r="EQ1539" s="6"/>
      <c r="ER1539" s="6"/>
      <c r="ES1539" s="6"/>
      <c r="ET1539" s="6"/>
      <c r="EU1539" s="6"/>
      <c r="EV1539" s="6"/>
      <c r="EW1539" s="6"/>
      <c r="EX1539" s="6"/>
      <c r="EY1539" s="6"/>
      <c r="EZ1539" s="6"/>
      <c r="FA1539" s="6"/>
      <c r="FB1539" s="6"/>
      <c r="FC1539" s="6"/>
      <c r="FD1539" s="6"/>
      <c r="FE1539" s="6"/>
      <c r="FF1539" s="6"/>
      <c r="FG1539" s="6"/>
      <c r="FH1539" s="6"/>
      <c r="FI1539" s="6"/>
      <c r="FJ1539" s="6"/>
      <c r="FK1539" s="6"/>
      <c r="FL1539" s="6"/>
      <c r="FM1539" s="6"/>
      <c r="FN1539" s="6"/>
      <c r="FO1539" s="6"/>
      <c r="FP1539" s="6"/>
      <c r="FQ1539" s="6"/>
      <c r="FR1539" s="6"/>
      <c r="FS1539" s="6"/>
      <c r="FT1539" s="6"/>
      <c r="FU1539" s="6"/>
      <c r="FV1539" s="6"/>
      <c r="FW1539" s="6"/>
      <c r="FX1539" s="6"/>
      <c r="FY1539" s="6"/>
      <c r="FZ1539" s="6"/>
      <c r="GA1539" s="6"/>
      <c r="GB1539" s="6"/>
      <c r="GC1539" s="6"/>
      <c r="GD1539" s="6"/>
      <c r="GE1539" s="6"/>
      <c r="GF1539" s="6"/>
      <c r="GG1539" s="6"/>
      <c r="GH1539" s="6"/>
      <c r="GI1539" s="6"/>
      <c r="GJ1539" s="6"/>
      <c r="GK1539" s="6"/>
      <c r="GL1539" s="6"/>
      <c r="GM1539" s="6"/>
      <c r="GN1539" s="6"/>
      <c r="GO1539" s="6"/>
      <c r="GP1539" s="6"/>
      <c r="GQ1539" s="6"/>
      <c r="GR1539" s="6"/>
      <c r="GS1539" s="6"/>
      <c r="GT1539" s="6"/>
      <c r="GU1539" s="6"/>
      <c r="GV1539" s="6"/>
      <c r="GW1539" s="6"/>
      <c r="GX1539" s="6"/>
      <c r="GY1539" s="6"/>
      <c r="GZ1539" s="6"/>
    </row>
    <row r="1540" spans="1:208" x14ac:dyDescent="0.15">
      <c r="A1540" s="153"/>
      <c r="B1540" s="23"/>
      <c r="C1540" s="18"/>
      <c r="D1540" s="17"/>
      <c r="E1540" s="18"/>
      <c r="F1540" s="18"/>
      <c r="G1540" s="18"/>
      <c r="H1540" s="18"/>
      <c r="I1540" s="17"/>
      <c r="J1540" s="5"/>
      <c r="K1540" s="2"/>
      <c r="L1540" s="27"/>
      <c r="M1540" s="14"/>
      <c r="N1540" s="14"/>
      <c r="O1540" s="27"/>
      <c r="P1540" s="18"/>
      <c r="Q1540" s="3"/>
      <c r="R1540" s="4"/>
      <c r="S1540" s="5"/>
      <c r="T1540" s="8"/>
      <c r="U1540" s="7"/>
      <c r="V1540" s="7"/>
      <c r="W1540" s="7"/>
      <c r="X1540" s="8"/>
      <c r="Y1540" s="6"/>
      <c r="Z1540" s="7"/>
      <c r="AA1540" s="8"/>
      <c r="AB1540" s="8"/>
      <c r="AC1540" s="8"/>
      <c r="AD1540" s="7"/>
      <c r="AE1540" s="9"/>
      <c r="AF1540" s="7"/>
      <c r="AG1540" s="7"/>
      <c r="AH1540" s="6"/>
      <c r="AI1540" s="6"/>
      <c r="AJ1540" s="6"/>
      <c r="AK1540" s="6"/>
      <c r="AL1540" s="6"/>
      <c r="AM1540" s="6"/>
      <c r="AN1540" s="6"/>
      <c r="AO1540" s="6"/>
      <c r="AP1540" s="6"/>
      <c r="AQ1540" s="6"/>
      <c r="AR1540" s="6"/>
      <c r="AS1540" s="6"/>
      <c r="AT1540" s="6"/>
      <c r="AU1540" s="6"/>
      <c r="AV1540" s="6"/>
      <c r="AW1540" s="6"/>
      <c r="AX1540" s="6"/>
      <c r="AY1540" s="6"/>
      <c r="AZ1540" s="6"/>
      <c r="BA1540" s="6"/>
      <c r="BB1540" s="6"/>
      <c r="BC1540" s="6"/>
      <c r="BD1540" s="6"/>
      <c r="BE1540" s="6"/>
      <c r="BF1540" s="6"/>
      <c r="BG1540" s="6"/>
      <c r="BH1540" s="6"/>
      <c r="BI1540" s="6"/>
      <c r="BJ1540" s="6"/>
      <c r="BK1540" s="6"/>
      <c r="BL1540" s="6"/>
      <c r="BM1540" s="6"/>
      <c r="BN1540" s="6"/>
      <c r="BO1540" s="6"/>
      <c r="BP1540" s="6"/>
      <c r="BQ1540" s="6"/>
      <c r="BR1540" s="6"/>
      <c r="BS1540" s="6"/>
      <c r="BT1540" s="6"/>
      <c r="BU1540" s="6"/>
      <c r="BV1540" s="6"/>
      <c r="BW1540" s="6"/>
      <c r="BX1540" s="6"/>
      <c r="BY1540" s="6"/>
      <c r="BZ1540" s="6"/>
      <c r="CA1540" s="6"/>
      <c r="CB1540" s="6"/>
      <c r="CC1540" s="6"/>
      <c r="CD1540" s="6"/>
      <c r="CE1540" s="6"/>
      <c r="CF1540" s="6"/>
      <c r="CG1540" s="6"/>
      <c r="CH1540" s="6"/>
      <c r="CI1540" s="6"/>
      <c r="CJ1540" s="6"/>
      <c r="CK1540" s="6"/>
      <c r="CL1540" s="6"/>
      <c r="CM1540" s="6"/>
      <c r="CN1540" s="6"/>
      <c r="CO1540" s="6"/>
      <c r="CP1540" s="6"/>
      <c r="CQ1540" s="6"/>
      <c r="CR1540" s="6"/>
      <c r="CS1540" s="6"/>
      <c r="CT1540" s="6"/>
      <c r="CU1540" s="6"/>
      <c r="CV1540" s="6"/>
      <c r="CW1540" s="6"/>
      <c r="CX1540" s="6"/>
      <c r="CY1540" s="6"/>
      <c r="CZ1540" s="6"/>
      <c r="DA1540" s="6"/>
      <c r="DB1540" s="6"/>
      <c r="DC1540" s="6"/>
      <c r="DD1540" s="6"/>
      <c r="DE1540" s="6"/>
      <c r="DF1540" s="6"/>
      <c r="DG1540" s="6"/>
      <c r="DH1540" s="6"/>
      <c r="DI1540" s="6"/>
      <c r="DJ1540" s="6"/>
      <c r="DK1540" s="6"/>
      <c r="DL1540" s="6"/>
      <c r="DM1540" s="6"/>
      <c r="DN1540" s="6"/>
      <c r="DO1540" s="6"/>
      <c r="DP1540" s="6"/>
      <c r="DQ1540" s="6"/>
      <c r="DR1540" s="6"/>
      <c r="DS1540" s="6"/>
      <c r="DT1540" s="6"/>
      <c r="DU1540" s="6"/>
      <c r="DV1540" s="6"/>
      <c r="DW1540" s="6"/>
      <c r="DX1540" s="6"/>
      <c r="DY1540" s="6"/>
      <c r="DZ1540" s="6"/>
      <c r="EA1540" s="6"/>
      <c r="EB1540" s="6"/>
      <c r="EC1540" s="6"/>
      <c r="ED1540" s="6"/>
      <c r="EE1540" s="6"/>
      <c r="EF1540" s="6"/>
      <c r="EG1540" s="6"/>
      <c r="EH1540" s="6"/>
      <c r="EI1540" s="6"/>
      <c r="EJ1540" s="6"/>
      <c r="EK1540" s="6"/>
      <c r="EL1540" s="6"/>
      <c r="EM1540" s="6"/>
      <c r="EN1540" s="6"/>
      <c r="EO1540" s="6"/>
      <c r="EP1540" s="6"/>
      <c r="EQ1540" s="6"/>
      <c r="ER1540" s="6"/>
      <c r="ES1540" s="6"/>
      <c r="ET1540" s="6"/>
      <c r="EU1540" s="6"/>
      <c r="EV1540" s="6"/>
      <c r="EW1540" s="6"/>
      <c r="EX1540" s="6"/>
      <c r="EY1540" s="6"/>
      <c r="EZ1540" s="6"/>
      <c r="FA1540" s="6"/>
      <c r="FB1540" s="6"/>
      <c r="FC1540" s="6"/>
      <c r="FD1540" s="6"/>
      <c r="FE1540" s="6"/>
      <c r="FF1540" s="6"/>
      <c r="FG1540" s="6"/>
      <c r="FH1540" s="6"/>
      <c r="FI1540" s="6"/>
      <c r="FJ1540" s="6"/>
      <c r="FK1540" s="6"/>
      <c r="FL1540" s="6"/>
      <c r="FM1540" s="6"/>
      <c r="FN1540" s="6"/>
      <c r="FO1540" s="6"/>
      <c r="FP1540" s="6"/>
      <c r="FQ1540" s="6"/>
      <c r="FR1540" s="6"/>
      <c r="FS1540" s="6"/>
      <c r="FT1540" s="6"/>
      <c r="FU1540" s="6"/>
      <c r="FV1540" s="6"/>
      <c r="FW1540" s="6"/>
      <c r="FX1540" s="6"/>
      <c r="FY1540" s="6"/>
      <c r="FZ1540" s="6"/>
      <c r="GA1540" s="6"/>
      <c r="GB1540" s="6"/>
      <c r="GC1540" s="6"/>
      <c r="GD1540" s="6"/>
      <c r="GE1540" s="6"/>
      <c r="GF1540" s="6"/>
      <c r="GG1540" s="6"/>
      <c r="GH1540" s="6"/>
      <c r="GI1540" s="6"/>
      <c r="GJ1540" s="6"/>
      <c r="GK1540" s="6"/>
      <c r="GL1540" s="6"/>
      <c r="GM1540" s="6"/>
      <c r="GN1540" s="6"/>
      <c r="GO1540" s="6"/>
      <c r="GP1540" s="6"/>
      <c r="GQ1540" s="6"/>
      <c r="GR1540" s="6"/>
      <c r="GS1540" s="6"/>
      <c r="GT1540" s="6"/>
      <c r="GU1540" s="6"/>
      <c r="GV1540" s="6"/>
      <c r="GW1540" s="6"/>
      <c r="GX1540" s="6"/>
      <c r="GY1540" s="6"/>
      <c r="GZ1540" s="6"/>
    </row>
    <row r="1541" spans="1:208" x14ac:dyDescent="0.15">
      <c r="A1541" s="153"/>
      <c r="B1541" s="23"/>
      <c r="C1541" s="18"/>
      <c r="D1541" s="17"/>
      <c r="E1541" s="18"/>
      <c r="F1541" s="18"/>
      <c r="G1541" s="18"/>
      <c r="H1541" s="18"/>
      <c r="I1541" s="17"/>
      <c r="J1541" s="5"/>
      <c r="K1541" s="2"/>
      <c r="L1541" s="27"/>
      <c r="M1541" s="14"/>
      <c r="N1541" s="14"/>
      <c r="O1541" s="27"/>
      <c r="P1541" s="18"/>
      <c r="Q1541" s="3"/>
      <c r="R1541" s="4"/>
      <c r="S1541" s="5"/>
      <c r="T1541" s="8"/>
      <c r="U1541" s="7"/>
      <c r="V1541" s="7"/>
      <c r="W1541" s="7"/>
      <c r="X1541" s="8"/>
      <c r="Y1541" s="6"/>
      <c r="Z1541" s="7"/>
      <c r="AA1541" s="8"/>
      <c r="AB1541" s="8"/>
      <c r="AC1541" s="8"/>
      <c r="AD1541" s="7"/>
      <c r="AE1541" s="9"/>
      <c r="AF1541" s="7"/>
      <c r="AG1541" s="7"/>
      <c r="AH1541" s="6"/>
      <c r="AI1541" s="6"/>
      <c r="AJ1541" s="6"/>
      <c r="AK1541" s="6"/>
      <c r="AL1541" s="6"/>
      <c r="AM1541" s="6"/>
      <c r="AN1541" s="6"/>
      <c r="AO1541" s="6"/>
      <c r="AP1541" s="6"/>
      <c r="AQ1541" s="6"/>
      <c r="AR1541" s="6"/>
      <c r="AS1541" s="6"/>
      <c r="AT1541" s="6"/>
      <c r="AU1541" s="6"/>
      <c r="AV1541" s="6"/>
      <c r="AW1541" s="6"/>
      <c r="AX1541" s="6"/>
      <c r="AY1541" s="6"/>
      <c r="AZ1541" s="6"/>
      <c r="BA1541" s="6"/>
      <c r="BB1541" s="6"/>
      <c r="BC1541" s="6"/>
      <c r="BD1541" s="6"/>
      <c r="BE1541" s="6"/>
      <c r="BF1541" s="6"/>
      <c r="BG1541" s="6"/>
      <c r="BH1541" s="6"/>
      <c r="BI1541" s="6"/>
      <c r="BJ1541" s="6"/>
      <c r="BK1541" s="6"/>
      <c r="BL1541" s="6"/>
      <c r="BM1541" s="6"/>
      <c r="BN1541" s="6"/>
      <c r="BO1541" s="6"/>
      <c r="BP1541" s="6"/>
      <c r="BQ1541" s="6"/>
      <c r="BR1541" s="6"/>
      <c r="BS1541" s="6"/>
      <c r="BT1541" s="6"/>
      <c r="BU1541" s="6"/>
      <c r="BV1541" s="6"/>
      <c r="BW1541" s="6"/>
      <c r="BX1541" s="6"/>
      <c r="BY1541" s="6"/>
      <c r="BZ1541" s="6"/>
      <c r="CA1541" s="6"/>
      <c r="CB1541" s="6"/>
      <c r="CC1541" s="6"/>
      <c r="CD1541" s="6"/>
      <c r="CE1541" s="6"/>
      <c r="CF1541" s="6"/>
      <c r="CG1541" s="6"/>
      <c r="CH1541" s="6"/>
      <c r="CI1541" s="6"/>
      <c r="CJ1541" s="6"/>
      <c r="CK1541" s="6"/>
      <c r="CL1541" s="6"/>
      <c r="CM1541" s="6"/>
      <c r="CN1541" s="6"/>
      <c r="CO1541" s="6"/>
      <c r="CP1541" s="6"/>
      <c r="CQ1541" s="6"/>
      <c r="CR1541" s="6"/>
      <c r="CS1541" s="6"/>
      <c r="CT1541" s="6"/>
      <c r="CU1541" s="6"/>
      <c r="CV1541" s="6"/>
      <c r="CW1541" s="6"/>
      <c r="CX1541" s="6"/>
      <c r="CY1541" s="6"/>
      <c r="CZ1541" s="6"/>
      <c r="DA1541" s="6"/>
      <c r="DB1541" s="6"/>
      <c r="DC1541" s="6"/>
      <c r="DD1541" s="6"/>
      <c r="DE1541" s="6"/>
      <c r="DF1541" s="6"/>
      <c r="DG1541" s="6"/>
      <c r="DH1541" s="6"/>
      <c r="DI1541" s="6"/>
      <c r="DJ1541" s="6"/>
      <c r="DK1541" s="6"/>
      <c r="DL1541" s="6"/>
      <c r="DM1541" s="6"/>
      <c r="DN1541" s="6"/>
      <c r="DO1541" s="6"/>
      <c r="DP1541" s="6"/>
      <c r="DQ1541" s="6"/>
      <c r="DR1541" s="6"/>
      <c r="DS1541" s="6"/>
      <c r="DT1541" s="6"/>
      <c r="DU1541" s="6"/>
      <c r="DV1541" s="6"/>
      <c r="DW1541" s="6"/>
      <c r="DX1541" s="6"/>
      <c r="DY1541" s="6"/>
      <c r="DZ1541" s="6"/>
      <c r="EA1541" s="6"/>
      <c r="EB1541" s="6"/>
      <c r="EC1541" s="6"/>
      <c r="ED1541" s="6"/>
      <c r="EE1541" s="6"/>
      <c r="EF1541" s="6"/>
      <c r="EG1541" s="6"/>
      <c r="EH1541" s="6"/>
      <c r="EI1541" s="6"/>
      <c r="EJ1541" s="6"/>
      <c r="EK1541" s="6"/>
      <c r="EL1541" s="6"/>
      <c r="EM1541" s="6"/>
      <c r="EN1541" s="6"/>
      <c r="EO1541" s="6"/>
      <c r="EP1541" s="6"/>
      <c r="EQ1541" s="6"/>
      <c r="ER1541" s="6"/>
      <c r="ES1541" s="6"/>
      <c r="ET1541" s="6"/>
      <c r="EU1541" s="6"/>
      <c r="EV1541" s="6"/>
      <c r="EW1541" s="6"/>
      <c r="EX1541" s="6"/>
      <c r="EY1541" s="6"/>
      <c r="EZ1541" s="6"/>
      <c r="FA1541" s="6"/>
      <c r="FB1541" s="6"/>
      <c r="FC1541" s="6"/>
      <c r="FD1541" s="6"/>
      <c r="FE1541" s="6"/>
      <c r="FF1541" s="6"/>
      <c r="FG1541" s="6"/>
      <c r="FH1541" s="6"/>
      <c r="FI1541" s="6"/>
      <c r="FJ1541" s="6"/>
      <c r="FK1541" s="6"/>
      <c r="FL1541" s="6"/>
      <c r="FM1541" s="6"/>
      <c r="FN1541" s="6"/>
      <c r="FO1541" s="6"/>
      <c r="FP1541" s="6"/>
      <c r="FQ1541" s="6"/>
      <c r="FR1541" s="6"/>
      <c r="FS1541" s="6"/>
      <c r="FT1541" s="6"/>
      <c r="FU1541" s="6"/>
      <c r="FV1541" s="6"/>
      <c r="FW1541" s="6"/>
      <c r="FX1541" s="6"/>
      <c r="FY1541" s="6"/>
      <c r="FZ1541" s="6"/>
      <c r="GA1541" s="6"/>
      <c r="GB1541" s="6"/>
      <c r="GC1541" s="6"/>
      <c r="GD1541" s="6"/>
      <c r="GE1541" s="6"/>
      <c r="GF1541" s="6"/>
      <c r="GG1541" s="6"/>
      <c r="GH1541" s="6"/>
      <c r="GI1541" s="6"/>
      <c r="GJ1541" s="6"/>
      <c r="GK1541" s="6"/>
      <c r="GL1541" s="6"/>
      <c r="GM1541" s="6"/>
      <c r="GN1541" s="6"/>
      <c r="GO1541" s="6"/>
      <c r="GP1541" s="6"/>
      <c r="GQ1541" s="6"/>
      <c r="GR1541" s="6"/>
      <c r="GS1541" s="6"/>
      <c r="GT1541" s="6"/>
      <c r="GU1541" s="6"/>
      <c r="GV1541" s="6"/>
      <c r="GW1541" s="6"/>
      <c r="GX1541" s="6"/>
      <c r="GY1541" s="6"/>
      <c r="GZ1541" s="6"/>
    </row>
    <row r="1542" spans="1:208" x14ac:dyDescent="0.15">
      <c r="A1542" s="153"/>
      <c r="B1542" s="23"/>
      <c r="C1542" s="18"/>
      <c r="D1542" s="17"/>
      <c r="E1542" s="18"/>
      <c r="F1542" s="18"/>
      <c r="G1542" s="18"/>
      <c r="H1542" s="18"/>
      <c r="I1542" s="17"/>
      <c r="J1542" s="5"/>
      <c r="K1542" s="2"/>
      <c r="L1542" s="27"/>
      <c r="M1542" s="14"/>
      <c r="N1542" s="14"/>
      <c r="O1542" s="27"/>
      <c r="P1542" s="18"/>
      <c r="Q1542" s="3"/>
      <c r="R1542" s="4"/>
      <c r="S1542" s="5"/>
      <c r="T1542" s="8"/>
      <c r="U1542" s="7"/>
      <c r="V1542" s="7"/>
      <c r="W1542" s="7"/>
      <c r="X1542" s="8"/>
      <c r="Y1542" s="6"/>
      <c r="Z1542" s="7"/>
      <c r="AA1542" s="8"/>
      <c r="AB1542" s="8"/>
      <c r="AC1542" s="8"/>
      <c r="AD1542" s="7"/>
      <c r="AE1542" s="9"/>
      <c r="AF1542" s="7"/>
      <c r="AG1542" s="7"/>
      <c r="AH1542" s="6"/>
      <c r="AI1542" s="6"/>
      <c r="AJ1542" s="6"/>
      <c r="AK1542" s="6"/>
      <c r="AL1542" s="6"/>
      <c r="AM1542" s="6"/>
      <c r="AN1542" s="6"/>
      <c r="AO1542" s="6"/>
      <c r="AP1542" s="6"/>
      <c r="AQ1542" s="6"/>
      <c r="AR1542" s="6"/>
      <c r="AS1542" s="6"/>
      <c r="AT1542" s="6"/>
      <c r="AU1542" s="6"/>
      <c r="AV1542" s="6"/>
      <c r="AW1542" s="6"/>
      <c r="AX1542" s="6"/>
      <c r="AY1542" s="6"/>
      <c r="AZ1542" s="6"/>
      <c r="BA1542" s="6"/>
      <c r="BB1542" s="6"/>
      <c r="BC1542" s="6"/>
      <c r="BD1542" s="6"/>
      <c r="BE1542" s="6"/>
      <c r="BF1542" s="6"/>
      <c r="BG1542" s="6"/>
      <c r="BH1542" s="6"/>
      <c r="BI1542" s="6"/>
      <c r="BJ1542" s="6"/>
      <c r="BK1542" s="6"/>
      <c r="BL1542" s="6"/>
      <c r="BM1542" s="6"/>
      <c r="BN1542" s="6"/>
      <c r="BO1542" s="6"/>
      <c r="BP1542" s="6"/>
      <c r="BQ1542" s="6"/>
      <c r="BR1542" s="6"/>
      <c r="BS1542" s="6"/>
      <c r="BT1542" s="6"/>
      <c r="BU1542" s="6"/>
      <c r="BV1542" s="6"/>
      <c r="BW1542" s="6"/>
      <c r="BX1542" s="6"/>
      <c r="BY1542" s="6"/>
      <c r="BZ1542" s="6"/>
      <c r="CA1542" s="6"/>
      <c r="CB1542" s="6"/>
      <c r="CC1542" s="6"/>
      <c r="CD1542" s="6"/>
      <c r="CE1542" s="6"/>
      <c r="CF1542" s="6"/>
      <c r="CG1542" s="6"/>
      <c r="CH1542" s="6"/>
      <c r="CI1542" s="6"/>
      <c r="CJ1542" s="6"/>
      <c r="CK1542" s="6"/>
      <c r="CL1542" s="6"/>
      <c r="CM1542" s="6"/>
      <c r="CN1542" s="6"/>
      <c r="CO1542" s="6"/>
      <c r="CP1542" s="6"/>
      <c r="CQ1542" s="6"/>
      <c r="CR1542" s="6"/>
      <c r="CS1542" s="6"/>
      <c r="CT1542" s="6"/>
      <c r="CU1542" s="6"/>
      <c r="CV1542" s="6"/>
      <c r="CW1542" s="6"/>
      <c r="CX1542" s="6"/>
      <c r="CY1542" s="6"/>
      <c r="CZ1542" s="6"/>
      <c r="DA1542" s="6"/>
      <c r="DB1542" s="6"/>
      <c r="DC1542" s="6"/>
      <c r="DD1542" s="6"/>
      <c r="DE1542" s="6"/>
      <c r="DF1542" s="6"/>
      <c r="DG1542" s="6"/>
      <c r="DH1542" s="6"/>
      <c r="DI1542" s="6"/>
      <c r="DJ1542" s="6"/>
      <c r="DK1542" s="6"/>
      <c r="DL1542" s="6"/>
      <c r="DM1542" s="6"/>
      <c r="DN1542" s="6"/>
      <c r="DO1542" s="6"/>
      <c r="DP1542" s="6"/>
      <c r="DQ1542" s="6"/>
      <c r="DR1542" s="6"/>
      <c r="DS1542" s="6"/>
      <c r="DT1542" s="6"/>
      <c r="DU1542" s="6"/>
      <c r="DV1542" s="6"/>
      <c r="DW1542" s="6"/>
      <c r="DX1542" s="6"/>
      <c r="DY1542" s="6"/>
      <c r="DZ1542" s="6"/>
      <c r="EA1542" s="6"/>
      <c r="EB1542" s="6"/>
      <c r="EC1542" s="6"/>
      <c r="ED1542" s="6"/>
      <c r="EE1542" s="6"/>
      <c r="EF1542" s="6"/>
      <c r="EG1542" s="6"/>
      <c r="EH1542" s="6"/>
      <c r="EI1542" s="6"/>
      <c r="EJ1542" s="6"/>
      <c r="EK1542" s="6"/>
      <c r="EL1542" s="6"/>
      <c r="EM1542" s="6"/>
      <c r="EN1542" s="6"/>
      <c r="EO1542" s="6"/>
      <c r="EP1542" s="6"/>
      <c r="EQ1542" s="6"/>
      <c r="ER1542" s="6"/>
      <c r="ES1542" s="6"/>
      <c r="ET1542" s="6"/>
      <c r="EU1542" s="6"/>
      <c r="EV1542" s="6"/>
      <c r="EW1542" s="6"/>
      <c r="EX1542" s="6"/>
      <c r="EY1542" s="6"/>
      <c r="EZ1542" s="6"/>
      <c r="FA1542" s="6"/>
      <c r="FB1542" s="6"/>
      <c r="FC1542" s="6"/>
      <c r="FD1542" s="6"/>
      <c r="FE1542" s="6"/>
      <c r="FF1542" s="6"/>
      <c r="FG1542" s="6"/>
      <c r="FH1542" s="6"/>
      <c r="FI1542" s="6"/>
      <c r="FJ1542" s="6"/>
      <c r="FK1542" s="6"/>
      <c r="FL1542" s="6"/>
      <c r="FM1542" s="6"/>
      <c r="FN1542" s="6"/>
      <c r="FO1542" s="6"/>
      <c r="FP1542" s="6"/>
      <c r="FQ1542" s="6"/>
      <c r="FR1542" s="6"/>
      <c r="FS1542" s="6"/>
      <c r="FT1542" s="6"/>
      <c r="FU1542" s="6"/>
      <c r="FV1542" s="6"/>
      <c r="FW1542" s="6"/>
      <c r="FX1542" s="6"/>
      <c r="FY1542" s="6"/>
      <c r="FZ1542" s="6"/>
      <c r="GA1542" s="6"/>
      <c r="GB1542" s="6"/>
      <c r="GC1542" s="6"/>
      <c r="GD1542" s="6"/>
      <c r="GE1542" s="6"/>
      <c r="GF1542" s="6"/>
      <c r="GG1542" s="6"/>
      <c r="GH1542" s="6"/>
      <c r="GI1542" s="6"/>
      <c r="GJ1542" s="6"/>
      <c r="GK1542" s="6"/>
      <c r="GL1542" s="6"/>
      <c r="GM1542" s="6"/>
      <c r="GN1542" s="6"/>
      <c r="GO1542" s="6"/>
      <c r="GP1542" s="6"/>
      <c r="GQ1542" s="6"/>
      <c r="GR1542" s="6"/>
      <c r="GS1542" s="6"/>
      <c r="GT1542" s="6"/>
      <c r="GU1542" s="6"/>
      <c r="GV1542" s="6"/>
      <c r="GW1542" s="6"/>
      <c r="GX1542" s="6"/>
      <c r="GY1542" s="6"/>
      <c r="GZ1542" s="6"/>
    </row>
    <row r="1543" spans="1:208" x14ac:dyDescent="0.15">
      <c r="A1543" s="153"/>
      <c r="B1543" s="23"/>
      <c r="C1543" s="18"/>
      <c r="D1543" s="17"/>
      <c r="E1543" s="18"/>
      <c r="F1543" s="18"/>
      <c r="G1543" s="18"/>
      <c r="H1543" s="18"/>
      <c r="I1543" s="17"/>
      <c r="J1543" s="5"/>
      <c r="K1543" s="2"/>
      <c r="L1543" s="27"/>
      <c r="M1543" s="14"/>
      <c r="N1543" s="14"/>
      <c r="O1543" s="27"/>
      <c r="P1543" s="18"/>
      <c r="Q1543" s="3"/>
      <c r="R1543" s="4"/>
      <c r="S1543" s="5"/>
      <c r="T1543" s="8"/>
      <c r="U1543" s="7"/>
      <c r="V1543" s="7"/>
      <c r="W1543" s="7"/>
      <c r="X1543" s="8"/>
      <c r="Y1543" s="6"/>
      <c r="Z1543" s="7"/>
      <c r="AA1543" s="8"/>
      <c r="AB1543" s="8"/>
      <c r="AC1543" s="8"/>
      <c r="AD1543" s="7"/>
      <c r="AE1543" s="9"/>
      <c r="AF1543" s="7"/>
      <c r="AG1543" s="7"/>
      <c r="AH1543" s="6"/>
      <c r="AI1543" s="6"/>
      <c r="AJ1543" s="6"/>
      <c r="AK1543" s="6"/>
      <c r="AL1543" s="6"/>
      <c r="AM1543" s="6"/>
      <c r="AN1543" s="6"/>
      <c r="AO1543" s="6"/>
      <c r="AP1543" s="6"/>
      <c r="AQ1543" s="6"/>
      <c r="AR1543" s="6"/>
      <c r="AS1543" s="6"/>
      <c r="AT1543" s="6"/>
      <c r="AU1543" s="6"/>
      <c r="AV1543" s="6"/>
      <c r="AW1543" s="6"/>
      <c r="AX1543" s="6"/>
      <c r="AY1543" s="6"/>
      <c r="AZ1543" s="6"/>
      <c r="BA1543" s="6"/>
      <c r="BB1543" s="6"/>
      <c r="BC1543" s="6"/>
      <c r="BD1543" s="6"/>
      <c r="BE1543" s="6"/>
      <c r="BF1543" s="6"/>
      <c r="BG1543" s="6"/>
      <c r="BH1543" s="6"/>
      <c r="BI1543" s="6"/>
      <c r="BJ1543" s="6"/>
      <c r="BK1543" s="6"/>
      <c r="BL1543" s="6"/>
      <c r="BM1543" s="6"/>
      <c r="BN1543" s="6"/>
      <c r="BO1543" s="6"/>
      <c r="BP1543" s="6"/>
      <c r="BQ1543" s="6"/>
      <c r="BR1543" s="6"/>
      <c r="BS1543" s="6"/>
      <c r="BT1543" s="6"/>
      <c r="BU1543" s="6"/>
      <c r="BV1543" s="6"/>
      <c r="BW1543" s="6"/>
      <c r="BX1543" s="6"/>
      <c r="BY1543" s="6"/>
      <c r="BZ1543" s="6"/>
      <c r="CA1543" s="6"/>
      <c r="CB1543" s="6"/>
      <c r="CC1543" s="6"/>
      <c r="CD1543" s="6"/>
      <c r="CE1543" s="6"/>
      <c r="CF1543" s="6"/>
      <c r="CG1543" s="6"/>
      <c r="CH1543" s="6"/>
      <c r="CI1543" s="6"/>
      <c r="CJ1543" s="6"/>
      <c r="CK1543" s="6"/>
      <c r="CL1543" s="6"/>
      <c r="CM1543" s="6"/>
      <c r="CN1543" s="6"/>
      <c r="CO1543" s="6"/>
      <c r="CP1543" s="6"/>
      <c r="CQ1543" s="6"/>
      <c r="CR1543" s="6"/>
      <c r="CS1543" s="6"/>
      <c r="CT1543" s="6"/>
      <c r="CU1543" s="6"/>
      <c r="CV1543" s="6"/>
      <c r="CW1543" s="6"/>
      <c r="CX1543" s="6"/>
      <c r="CY1543" s="6"/>
      <c r="CZ1543" s="6"/>
      <c r="DA1543" s="6"/>
      <c r="DB1543" s="6"/>
      <c r="DC1543" s="6"/>
      <c r="DD1543" s="6"/>
      <c r="DE1543" s="6"/>
      <c r="DF1543" s="6"/>
      <c r="DG1543" s="6"/>
      <c r="DH1543" s="6"/>
      <c r="DI1543" s="6"/>
      <c r="DJ1543" s="6"/>
      <c r="DK1543" s="6"/>
      <c r="DL1543" s="6"/>
      <c r="DM1543" s="6"/>
      <c r="DN1543" s="6"/>
      <c r="DO1543" s="6"/>
      <c r="DP1543" s="6"/>
      <c r="DQ1543" s="6"/>
      <c r="DR1543" s="6"/>
      <c r="DS1543" s="6"/>
      <c r="DT1543" s="6"/>
      <c r="DU1543" s="6"/>
      <c r="DV1543" s="6"/>
      <c r="DW1543" s="6"/>
      <c r="DX1543" s="6"/>
      <c r="DY1543" s="6"/>
      <c r="DZ1543" s="6"/>
      <c r="EA1543" s="6"/>
      <c r="EB1543" s="6"/>
      <c r="EC1543" s="6"/>
      <c r="ED1543" s="6"/>
      <c r="EE1543" s="6"/>
      <c r="EF1543" s="6"/>
      <c r="EG1543" s="6"/>
      <c r="EH1543" s="6"/>
      <c r="EI1543" s="6"/>
      <c r="EJ1543" s="6"/>
      <c r="EK1543" s="6"/>
      <c r="EL1543" s="6"/>
      <c r="EM1543" s="6"/>
      <c r="EN1543" s="6"/>
      <c r="EO1543" s="6"/>
      <c r="EP1543" s="6"/>
      <c r="EQ1543" s="6"/>
      <c r="ER1543" s="6"/>
      <c r="ES1543" s="6"/>
      <c r="ET1543" s="6"/>
      <c r="EU1543" s="6"/>
      <c r="EV1543" s="6"/>
      <c r="EW1543" s="6"/>
      <c r="EX1543" s="6"/>
      <c r="EY1543" s="6"/>
      <c r="EZ1543" s="6"/>
      <c r="FA1543" s="6"/>
      <c r="FB1543" s="6"/>
      <c r="FC1543" s="6"/>
      <c r="FD1543" s="6"/>
      <c r="FE1543" s="6"/>
      <c r="FF1543" s="6"/>
      <c r="FG1543" s="6"/>
      <c r="FH1543" s="6"/>
      <c r="FI1543" s="6"/>
      <c r="FJ1543" s="6"/>
      <c r="FK1543" s="6"/>
      <c r="FL1543" s="6"/>
      <c r="FM1543" s="6"/>
      <c r="FN1543" s="6"/>
      <c r="FO1543" s="6"/>
      <c r="FP1543" s="6"/>
      <c r="FQ1543" s="6"/>
      <c r="FR1543" s="6"/>
      <c r="FS1543" s="6"/>
      <c r="FT1543" s="6"/>
      <c r="FU1543" s="6"/>
      <c r="FV1543" s="6"/>
      <c r="FW1543" s="6"/>
      <c r="FX1543" s="6"/>
      <c r="FY1543" s="6"/>
      <c r="FZ1543" s="6"/>
      <c r="GA1543" s="6"/>
      <c r="GB1543" s="6"/>
      <c r="GC1543" s="6"/>
      <c r="GD1543" s="6"/>
      <c r="GE1543" s="6"/>
      <c r="GF1543" s="6"/>
      <c r="GG1543" s="6"/>
      <c r="GH1543" s="6"/>
      <c r="GI1543" s="6"/>
      <c r="GJ1543" s="6"/>
      <c r="GK1543" s="6"/>
      <c r="GL1543" s="6"/>
      <c r="GM1543" s="6"/>
      <c r="GN1543" s="6"/>
      <c r="GO1543" s="6"/>
      <c r="GP1543" s="6"/>
      <c r="GQ1543" s="6"/>
      <c r="GR1543" s="6"/>
      <c r="GS1543" s="6"/>
      <c r="GT1543" s="6"/>
      <c r="GU1543" s="6"/>
      <c r="GV1543" s="6"/>
      <c r="GW1543" s="6"/>
      <c r="GX1543" s="6"/>
      <c r="GY1543" s="6"/>
      <c r="GZ1543" s="6"/>
    </row>
    <row r="1544" spans="1:208" x14ac:dyDescent="0.15">
      <c r="A1544" s="153"/>
      <c r="B1544" s="23"/>
      <c r="C1544" s="18"/>
      <c r="D1544" s="17"/>
      <c r="E1544" s="18"/>
      <c r="F1544" s="18"/>
      <c r="G1544" s="18"/>
      <c r="H1544" s="18"/>
      <c r="I1544" s="17"/>
      <c r="J1544" s="5"/>
      <c r="K1544" s="2"/>
      <c r="L1544" s="27"/>
      <c r="M1544" s="14"/>
      <c r="N1544" s="14"/>
      <c r="O1544" s="27"/>
      <c r="P1544" s="18"/>
      <c r="Q1544" s="3"/>
      <c r="R1544" s="4"/>
      <c r="S1544" s="5"/>
      <c r="T1544" s="8"/>
      <c r="U1544" s="7"/>
      <c r="V1544" s="7"/>
      <c r="W1544" s="7"/>
      <c r="X1544" s="8"/>
      <c r="Y1544" s="6"/>
      <c r="Z1544" s="7"/>
      <c r="AA1544" s="8"/>
      <c r="AB1544" s="8"/>
      <c r="AC1544" s="8"/>
      <c r="AD1544" s="7"/>
      <c r="AE1544" s="9"/>
      <c r="AF1544" s="7"/>
      <c r="AG1544" s="7"/>
      <c r="AH1544" s="6"/>
      <c r="AI1544" s="6"/>
      <c r="AJ1544" s="6"/>
      <c r="AK1544" s="6"/>
      <c r="AL1544" s="6"/>
      <c r="AM1544" s="6"/>
      <c r="AN1544" s="6"/>
      <c r="AO1544" s="6"/>
      <c r="AP1544" s="6"/>
      <c r="AQ1544" s="6"/>
      <c r="AR1544" s="6"/>
      <c r="AS1544" s="6"/>
      <c r="AT1544" s="6"/>
      <c r="AU1544" s="6"/>
      <c r="AV1544" s="6"/>
      <c r="AW1544" s="6"/>
      <c r="AX1544" s="6"/>
      <c r="AY1544" s="6"/>
      <c r="AZ1544" s="6"/>
      <c r="BA1544" s="6"/>
      <c r="BB1544" s="6"/>
      <c r="BC1544" s="6"/>
      <c r="BD1544" s="6"/>
      <c r="BE1544" s="6"/>
      <c r="BF1544" s="6"/>
      <c r="BG1544" s="6"/>
      <c r="BH1544" s="6"/>
      <c r="BI1544" s="6"/>
      <c r="BJ1544" s="6"/>
      <c r="BK1544" s="6"/>
      <c r="BL1544" s="6"/>
      <c r="BM1544" s="6"/>
      <c r="BN1544" s="6"/>
      <c r="BO1544" s="6"/>
      <c r="BP1544" s="6"/>
      <c r="BQ1544" s="6"/>
      <c r="BR1544" s="6"/>
      <c r="BS1544" s="6"/>
      <c r="BT1544" s="6"/>
      <c r="BU1544" s="6"/>
      <c r="BV1544" s="6"/>
      <c r="BW1544" s="6"/>
      <c r="BX1544" s="6"/>
      <c r="BY1544" s="6"/>
      <c r="BZ1544" s="6"/>
      <c r="CA1544" s="6"/>
      <c r="CB1544" s="6"/>
      <c r="CC1544" s="6"/>
      <c r="CD1544" s="6"/>
      <c r="CE1544" s="6"/>
      <c r="CF1544" s="6"/>
      <c r="CG1544" s="6"/>
      <c r="CH1544" s="6"/>
      <c r="CI1544" s="6"/>
      <c r="CJ1544" s="6"/>
      <c r="CK1544" s="6"/>
      <c r="CL1544" s="6"/>
      <c r="CM1544" s="6"/>
      <c r="CN1544" s="6"/>
      <c r="CO1544" s="6"/>
      <c r="CP1544" s="6"/>
      <c r="CQ1544" s="6"/>
      <c r="CR1544" s="6"/>
      <c r="CS1544" s="6"/>
      <c r="CT1544" s="6"/>
      <c r="CU1544" s="6"/>
      <c r="CV1544" s="6"/>
      <c r="CW1544" s="6"/>
      <c r="CX1544" s="6"/>
      <c r="CY1544" s="6"/>
      <c r="CZ1544" s="6"/>
      <c r="DA1544" s="6"/>
      <c r="DB1544" s="6"/>
      <c r="DC1544" s="6"/>
      <c r="DD1544" s="6"/>
      <c r="DE1544" s="6"/>
      <c r="DF1544" s="6"/>
      <c r="DG1544" s="6"/>
      <c r="DH1544" s="6"/>
      <c r="DI1544" s="6"/>
      <c r="DJ1544" s="6"/>
      <c r="DK1544" s="6"/>
      <c r="DL1544" s="6"/>
      <c r="DM1544" s="6"/>
      <c r="DN1544" s="6"/>
      <c r="DO1544" s="6"/>
      <c r="DP1544" s="6"/>
      <c r="DQ1544" s="6"/>
      <c r="DR1544" s="6"/>
      <c r="DS1544" s="6"/>
      <c r="DT1544" s="6"/>
      <c r="DU1544" s="6"/>
      <c r="DV1544" s="6"/>
      <c r="DW1544" s="6"/>
      <c r="DX1544" s="6"/>
      <c r="DY1544" s="6"/>
      <c r="DZ1544" s="6"/>
      <c r="EA1544" s="6"/>
      <c r="EB1544" s="6"/>
      <c r="EC1544" s="6"/>
      <c r="ED1544" s="6"/>
      <c r="EE1544" s="6"/>
      <c r="EF1544" s="6"/>
      <c r="EG1544" s="6"/>
      <c r="EH1544" s="6"/>
      <c r="EI1544" s="6"/>
      <c r="EJ1544" s="6"/>
      <c r="EK1544" s="6"/>
      <c r="EL1544" s="6"/>
      <c r="EM1544" s="6"/>
      <c r="EN1544" s="6"/>
      <c r="EO1544" s="6"/>
      <c r="EP1544" s="6"/>
      <c r="EQ1544" s="6"/>
      <c r="ER1544" s="6"/>
      <c r="ES1544" s="6"/>
      <c r="ET1544" s="6"/>
      <c r="EU1544" s="6"/>
      <c r="EV1544" s="6"/>
      <c r="EW1544" s="6"/>
      <c r="EX1544" s="6"/>
      <c r="EY1544" s="6"/>
      <c r="EZ1544" s="6"/>
      <c r="FA1544" s="6"/>
      <c r="FB1544" s="6"/>
      <c r="FC1544" s="6"/>
      <c r="FD1544" s="6"/>
      <c r="FE1544" s="6"/>
      <c r="FF1544" s="6"/>
      <c r="FG1544" s="6"/>
      <c r="FH1544" s="6"/>
      <c r="FI1544" s="6"/>
      <c r="FJ1544" s="6"/>
      <c r="FK1544" s="6"/>
      <c r="FL1544" s="6"/>
      <c r="FM1544" s="6"/>
      <c r="FN1544" s="6"/>
      <c r="FO1544" s="6"/>
      <c r="FP1544" s="6"/>
      <c r="FQ1544" s="6"/>
      <c r="FR1544" s="6"/>
      <c r="FS1544" s="6"/>
      <c r="FT1544" s="6"/>
      <c r="FU1544" s="6"/>
      <c r="FV1544" s="6"/>
      <c r="FW1544" s="6"/>
      <c r="FX1544" s="6"/>
      <c r="FY1544" s="6"/>
      <c r="FZ1544" s="6"/>
      <c r="GA1544" s="6"/>
      <c r="GB1544" s="6"/>
      <c r="GC1544" s="6"/>
      <c r="GD1544" s="6"/>
      <c r="GE1544" s="6"/>
      <c r="GF1544" s="6"/>
      <c r="GG1544" s="6"/>
      <c r="GH1544" s="6"/>
      <c r="GI1544" s="6"/>
      <c r="GJ1544" s="6"/>
      <c r="GK1544" s="6"/>
      <c r="GL1544" s="6"/>
      <c r="GM1544" s="6"/>
      <c r="GN1544" s="6"/>
      <c r="GO1544" s="6"/>
      <c r="GP1544" s="6"/>
      <c r="GQ1544" s="6"/>
      <c r="GR1544" s="6"/>
      <c r="GS1544" s="6"/>
      <c r="GT1544" s="6"/>
      <c r="GU1544" s="6"/>
      <c r="GV1544" s="6"/>
      <c r="GW1544" s="6"/>
      <c r="GX1544" s="6"/>
      <c r="GY1544" s="6"/>
      <c r="GZ1544" s="6"/>
    </row>
    <row r="1545" spans="1:208" x14ac:dyDescent="0.15">
      <c r="A1545" s="153"/>
      <c r="B1545" s="23"/>
      <c r="C1545" s="18"/>
      <c r="D1545" s="17"/>
      <c r="E1545" s="18"/>
      <c r="F1545" s="18"/>
      <c r="G1545" s="18"/>
      <c r="H1545" s="18"/>
      <c r="I1545" s="17"/>
      <c r="J1545" s="5"/>
      <c r="K1545" s="2"/>
      <c r="L1545" s="27"/>
      <c r="M1545" s="14"/>
      <c r="N1545" s="14"/>
      <c r="O1545" s="27"/>
      <c r="P1545" s="18"/>
      <c r="Q1545" s="3"/>
      <c r="R1545" s="4"/>
      <c r="S1545" s="5"/>
      <c r="T1545" s="8"/>
      <c r="U1545" s="7"/>
      <c r="V1545" s="7"/>
      <c r="W1545" s="7"/>
      <c r="X1545" s="8"/>
      <c r="Y1545" s="6"/>
      <c r="Z1545" s="7"/>
      <c r="AA1545" s="8"/>
      <c r="AB1545" s="8"/>
      <c r="AC1545" s="8"/>
      <c r="AD1545" s="7"/>
      <c r="AE1545" s="9"/>
      <c r="AF1545" s="7"/>
      <c r="AG1545" s="7"/>
      <c r="AH1545" s="6"/>
      <c r="AI1545" s="6"/>
      <c r="AJ1545" s="6"/>
      <c r="AK1545" s="6"/>
      <c r="AL1545" s="6"/>
      <c r="AM1545" s="6"/>
      <c r="AN1545" s="6"/>
      <c r="AO1545" s="6"/>
      <c r="AP1545" s="6"/>
      <c r="AQ1545" s="6"/>
      <c r="AR1545" s="6"/>
      <c r="AS1545" s="6"/>
      <c r="AT1545" s="6"/>
      <c r="AU1545" s="6"/>
      <c r="AV1545" s="6"/>
      <c r="AW1545" s="6"/>
      <c r="AX1545" s="6"/>
      <c r="AY1545" s="6"/>
      <c r="AZ1545" s="6"/>
      <c r="BA1545" s="6"/>
      <c r="BB1545" s="6"/>
      <c r="BC1545" s="6"/>
      <c r="BD1545" s="6"/>
      <c r="BE1545" s="6"/>
      <c r="BF1545" s="6"/>
      <c r="BG1545" s="6"/>
      <c r="BH1545" s="6"/>
      <c r="BI1545" s="6"/>
      <c r="BJ1545" s="6"/>
      <c r="BK1545" s="6"/>
      <c r="BL1545" s="6"/>
      <c r="BM1545" s="6"/>
      <c r="BN1545" s="6"/>
      <c r="BO1545" s="6"/>
      <c r="BP1545" s="6"/>
      <c r="BQ1545" s="6"/>
      <c r="BR1545" s="6"/>
      <c r="BS1545" s="6"/>
      <c r="BT1545" s="6"/>
      <c r="BU1545" s="6"/>
      <c r="BV1545" s="6"/>
      <c r="BW1545" s="6"/>
      <c r="BX1545" s="6"/>
      <c r="BY1545" s="6"/>
      <c r="BZ1545" s="6"/>
      <c r="CA1545" s="6"/>
      <c r="CB1545" s="6"/>
      <c r="CC1545" s="6"/>
      <c r="CD1545" s="6"/>
      <c r="CE1545" s="6"/>
      <c r="CF1545" s="6"/>
      <c r="CG1545" s="6"/>
      <c r="CH1545" s="6"/>
      <c r="CI1545" s="6"/>
      <c r="CJ1545" s="6"/>
      <c r="CK1545" s="6"/>
      <c r="CL1545" s="6"/>
      <c r="CM1545" s="6"/>
      <c r="CN1545" s="6"/>
      <c r="CO1545" s="6"/>
      <c r="CP1545" s="6"/>
      <c r="CQ1545" s="6"/>
      <c r="CR1545" s="6"/>
      <c r="CS1545" s="6"/>
      <c r="CT1545" s="6"/>
      <c r="CU1545" s="6"/>
      <c r="CV1545" s="6"/>
      <c r="CW1545" s="6"/>
      <c r="CX1545" s="6"/>
      <c r="CY1545" s="6"/>
      <c r="CZ1545" s="6"/>
      <c r="DA1545" s="6"/>
      <c r="DB1545" s="6"/>
      <c r="DC1545" s="6"/>
      <c r="DD1545" s="6"/>
      <c r="DE1545" s="6"/>
      <c r="DF1545" s="6"/>
      <c r="DG1545" s="6"/>
      <c r="DH1545" s="6"/>
      <c r="DI1545" s="6"/>
      <c r="DJ1545" s="6"/>
      <c r="DK1545" s="6"/>
      <c r="DL1545" s="6"/>
      <c r="DM1545" s="6"/>
      <c r="DN1545" s="6"/>
      <c r="DO1545" s="6"/>
      <c r="DP1545" s="6"/>
      <c r="DQ1545" s="6"/>
      <c r="DR1545" s="6"/>
      <c r="DS1545" s="6"/>
      <c r="DT1545" s="6"/>
      <c r="DU1545" s="6"/>
      <c r="DV1545" s="6"/>
      <c r="DW1545" s="6"/>
      <c r="DX1545" s="6"/>
      <c r="DY1545" s="6"/>
      <c r="DZ1545" s="6"/>
      <c r="EA1545" s="6"/>
      <c r="EB1545" s="6"/>
      <c r="EC1545" s="6"/>
      <c r="ED1545" s="6"/>
      <c r="EE1545" s="6"/>
      <c r="EF1545" s="6"/>
      <c r="EG1545" s="6"/>
      <c r="EH1545" s="6"/>
      <c r="EI1545" s="6"/>
      <c r="EJ1545" s="6"/>
      <c r="EK1545" s="6"/>
      <c r="EL1545" s="6"/>
      <c r="EM1545" s="6"/>
      <c r="EN1545" s="6"/>
      <c r="EO1545" s="6"/>
      <c r="EP1545" s="6"/>
      <c r="EQ1545" s="6"/>
      <c r="ER1545" s="6"/>
      <c r="ES1545" s="6"/>
      <c r="ET1545" s="6"/>
      <c r="EU1545" s="6"/>
      <c r="EV1545" s="6"/>
      <c r="EW1545" s="6"/>
      <c r="EX1545" s="6"/>
      <c r="EY1545" s="6"/>
      <c r="EZ1545" s="6"/>
      <c r="FA1545" s="6"/>
      <c r="FB1545" s="6"/>
      <c r="FC1545" s="6"/>
      <c r="FD1545" s="6"/>
      <c r="FE1545" s="6"/>
      <c r="FF1545" s="6"/>
      <c r="FG1545" s="6"/>
      <c r="FH1545" s="6"/>
      <c r="FI1545" s="6"/>
      <c r="FJ1545" s="6"/>
      <c r="FK1545" s="6"/>
      <c r="FL1545" s="6"/>
      <c r="FM1545" s="6"/>
      <c r="FN1545" s="6"/>
      <c r="FO1545" s="6"/>
      <c r="FP1545" s="6"/>
      <c r="FQ1545" s="6"/>
      <c r="FR1545" s="6"/>
      <c r="FS1545" s="6"/>
      <c r="FT1545" s="6"/>
      <c r="FU1545" s="6"/>
      <c r="FV1545" s="6"/>
      <c r="FW1545" s="6"/>
      <c r="FX1545" s="6"/>
      <c r="FY1545" s="6"/>
      <c r="FZ1545" s="6"/>
      <c r="GA1545" s="6"/>
      <c r="GB1545" s="6"/>
      <c r="GC1545" s="6"/>
      <c r="GD1545" s="6"/>
      <c r="GE1545" s="6"/>
      <c r="GF1545" s="6"/>
      <c r="GG1545" s="6"/>
      <c r="GH1545" s="6"/>
      <c r="GI1545" s="6"/>
      <c r="GJ1545" s="6"/>
      <c r="GK1545" s="6"/>
      <c r="GL1545" s="6"/>
      <c r="GM1545" s="6"/>
      <c r="GN1545" s="6"/>
      <c r="GO1545" s="6"/>
      <c r="GP1545" s="6"/>
      <c r="GQ1545" s="6"/>
      <c r="GR1545" s="6"/>
      <c r="GS1545" s="6"/>
      <c r="GT1545" s="6"/>
      <c r="GU1545" s="6"/>
      <c r="GV1545" s="6"/>
      <c r="GW1545" s="6"/>
      <c r="GX1545" s="6"/>
      <c r="GY1545" s="6"/>
      <c r="GZ1545" s="6"/>
    </row>
    <row r="1546" spans="1:208" x14ac:dyDescent="0.15">
      <c r="A1546" s="153"/>
      <c r="B1546" s="23"/>
      <c r="C1546" s="18"/>
      <c r="D1546" s="17"/>
      <c r="E1546" s="18"/>
      <c r="F1546" s="18"/>
      <c r="G1546" s="18"/>
      <c r="H1546" s="18"/>
      <c r="I1546" s="17"/>
      <c r="J1546" s="5"/>
      <c r="K1546" s="2"/>
      <c r="L1546" s="27"/>
      <c r="M1546" s="14"/>
      <c r="N1546" s="14"/>
      <c r="O1546" s="27"/>
      <c r="P1546" s="18"/>
      <c r="Q1546" s="3"/>
      <c r="R1546" s="4"/>
      <c r="S1546" s="5"/>
      <c r="T1546" s="8"/>
      <c r="U1546" s="7"/>
      <c r="V1546" s="7"/>
      <c r="W1546" s="7"/>
      <c r="X1546" s="8"/>
      <c r="Y1546" s="6"/>
      <c r="Z1546" s="7"/>
      <c r="AA1546" s="8"/>
      <c r="AB1546" s="8"/>
      <c r="AC1546" s="8"/>
      <c r="AD1546" s="7"/>
      <c r="AE1546" s="9"/>
      <c r="AF1546" s="7"/>
      <c r="AG1546" s="7"/>
      <c r="AH1546" s="6"/>
      <c r="AI1546" s="6"/>
      <c r="AJ1546" s="6"/>
      <c r="AK1546" s="6"/>
      <c r="AL1546" s="6"/>
      <c r="AM1546" s="6"/>
      <c r="AN1546" s="6"/>
      <c r="AO1546" s="6"/>
      <c r="AP1546" s="6"/>
      <c r="AQ1546" s="6"/>
      <c r="AR1546" s="6"/>
      <c r="AS1546" s="6"/>
      <c r="AT1546" s="6"/>
      <c r="AU1546" s="6"/>
      <c r="AV1546" s="6"/>
      <c r="AW1546" s="6"/>
      <c r="AX1546" s="6"/>
      <c r="AY1546" s="6"/>
      <c r="AZ1546" s="6"/>
      <c r="BA1546" s="6"/>
      <c r="BB1546" s="6"/>
      <c r="BC1546" s="6"/>
      <c r="BD1546" s="6"/>
      <c r="BE1546" s="6"/>
      <c r="BF1546" s="6"/>
      <c r="BG1546" s="6"/>
      <c r="BH1546" s="6"/>
      <c r="BI1546" s="6"/>
      <c r="BJ1546" s="6"/>
      <c r="BK1546" s="6"/>
      <c r="BL1546" s="6"/>
      <c r="BM1546" s="6"/>
      <c r="BN1546" s="6"/>
      <c r="BO1546" s="6"/>
      <c r="BP1546" s="6"/>
      <c r="BQ1546" s="6"/>
      <c r="BR1546" s="6"/>
      <c r="BS1546" s="6"/>
      <c r="BT1546" s="6"/>
      <c r="BU1546" s="6"/>
      <c r="BV1546" s="6"/>
      <c r="BW1546" s="6"/>
      <c r="BX1546" s="6"/>
      <c r="BY1546" s="6"/>
      <c r="BZ1546" s="6"/>
      <c r="CA1546" s="6"/>
      <c r="CB1546" s="6"/>
      <c r="CC1546" s="6"/>
      <c r="CD1546" s="6"/>
      <c r="CE1546" s="6"/>
      <c r="CF1546" s="6"/>
      <c r="CG1546" s="6"/>
      <c r="CH1546" s="6"/>
      <c r="CI1546" s="6"/>
      <c r="CJ1546" s="6"/>
      <c r="CK1546" s="6"/>
      <c r="CL1546" s="6"/>
      <c r="CM1546" s="6"/>
      <c r="CN1546" s="6"/>
      <c r="CO1546" s="6"/>
      <c r="CP1546" s="6"/>
      <c r="CQ1546" s="6"/>
      <c r="CR1546" s="6"/>
      <c r="CS1546" s="6"/>
      <c r="CT1546" s="6"/>
      <c r="CU1546" s="6"/>
      <c r="CV1546" s="6"/>
      <c r="CW1546" s="6"/>
      <c r="CX1546" s="6"/>
      <c r="CY1546" s="6"/>
      <c r="CZ1546" s="6"/>
      <c r="DA1546" s="6"/>
      <c r="DB1546" s="6"/>
      <c r="DC1546" s="6"/>
      <c r="DD1546" s="6"/>
      <c r="DE1546" s="6"/>
      <c r="DF1546" s="6"/>
      <c r="DG1546" s="6"/>
      <c r="DH1546" s="6"/>
      <c r="DI1546" s="6"/>
      <c r="DJ1546" s="6"/>
      <c r="DK1546" s="6"/>
      <c r="DL1546" s="6"/>
      <c r="DM1546" s="6"/>
      <c r="DN1546" s="6"/>
      <c r="DO1546" s="6"/>
      <c r="DP1546" s="6"/>
      <c r="DQ1546" s="6"/>
      <c r="DR1546" s="6"/>
      <c r="DS1546" s="6"/>
      <c r="DT1546" s="6"/>
      <c r="DU1546" s="6"/>
      <c r="DV1546" s="6"/>
      <c r="DW1546" s="6"/>
      <c r="DX1546" s="6"/>
      <c r="DY1546" s="6"/>
      <c r="DZ1546" s="6"/>
      <c r="EA1546" s="6"/>
      <c r="EB1546" s="6"/>
      <c r="EC1546" s="6"/>
      <c r="ED1546" s="6"/>
      <c r="EE1546" s="6"/>
      <c r="EF1546" s="6"/>
      <c r="EG1546" s="6"/>
      <c r="EH1546" s="6"/>
      <c r="EI1546" s="6"/>
      <c r="EJ1546" s="6"/>
      <c r="EK1546" s="6"/>
      <c r="EL1546" s="6"/>
      <c r="EM1546" s="6"/>
      <c r="EN1546" s="6"/>
      <c r="EO1546" s="6"/>
      <c r="EP1546" s="6"/>
      <c r="EQ1546" s="6"/>
      <c r="ER1546" s="6"/>
      <c r="ES1546" s="6"/>
      <c r="ET1546" s="6"/>
      <c r="EU1546" s="6"/>
      <c r="EV1546" s="6"/>
      <c r="EW1546" s="6"/>
      <c r="EX1546" s="6"/>
      <c r="EY1546" s="6"/>
      <c r="EZ1546" s="6"/>
      <c r="FA1546" s="6"/>
      <c r="FB1546" s="6"/>
      <c r="FC1546" s="6"/>
      <c r="FD1546" s="6"/>
      <c r="FE1546" s="6"/>
      <c r="FF1546" s="6"/>
      <c r="FG1546" s="6"/>
      <c r="FH1546" s="6"/>
      <c r="FI1546" s="6"/>
      <c r="FJ1546" s="6"/>
      <c r="FK1546" s="6"/>
      <c r="FL1546" s="6"/>
      <c r="FM1546" s="6"/>
      <c r="FN1546" s="6"/>
      <c r="FO1546" s="6"/>
      <c r="FP1546" s="6"/>
      <c r="FQ1546" s="6"/>
      <c r="FR1546" s="6"/>
      <c r="FS1546" s="6"/>
      <c r="FT1546" s="6"/>
      <c r="FU1546" s="6"/>
      <c r="FV1546" s="6"/>
      <c r="FW1546" s="6"/>
      <c r="FX1546" s="6"/>
      <c r="FY1546" s="6"/>
      <c r="FZ1546" s="6"/>
      <c r="GA1546" s="6"/>
      <c r="GB1546" s="6"/>
      <c r="GC1546" s="6"/>
      <c r="GD1546" s="6"/>
      <c r="GE1546" s="6"/>
      <c r="GF1546" s="6"/>
      <c r="GG1546" s="6"/>
      <c r="GH1546" s="6"/>
      <c r="GI1546" s="6"/>
      <c r="GJ1546" s="6"/>
      <c r="GK1546" s="6"/>
      <c r="GL1546" s="6"/>
      <c r="GM1546" s="6"/>
      <c r="GN1546" s="6"/>
      <c r="GO1546" s="6"/>
      <c r="GP1546" s="6"/>
      <c r="GQ1546" s="6"/>
      <c r="GR1546" s="6"/>
      <c r="GS1546" s="6"/>
      <c r="GT1546" s="6"/>
      <c r="GU1546" s="6"/>
      <c r="GV1546" s="6"/>
      <c r="GW1546" s="6"/>
      <c r="GX1546" s="6"/>
      <c r="GY1546" s="6"/>
      <c r="GZ1546" s="6"/>
    </row>
    <row r="1547" spans="1:208" x14ac:dyDescent="0.15">
      <c r="A1547" s="153"/>
      <c r="B1547" s="23"/>
      <c r="C1547" s="18"/>
      <c r="D1547" s="17"/>
      <c r="E1547" s="18"/>
      <c r="F1547" s="18"/>
      <c r="G1547" s="18"/>
      <c r="H1547" s="18"/>
      <c r="I1547" s="17"/>
      <c r="J1547" s="5"/>
      <c r="K1547" s="2"/>
      <c r="L1547" s="27"/>
      <c r="M1547" s="14"/>
      <c r="N1547" s="14"/>
      <c r="O1547" s="27"/>
      <c r="P1547" s="18"/>
      <c r="Q1547" s="3"/>
      <c r="R1547" s="4"/>
      <c r="S1547" s="5"/>
      <c r="T1547" s="8"/>
      <c r="U1547" s="7"/>
      <c r="V1547" s="7"/>
      <c r="W1547" s="7"/>
      <c r="X1547" s="8"/>
      <c r="Y1547" s="6"/>
      <c r="Z1547" s="7"/>
      <c r="AA1547" s="8"/>
      <c r="AB1547" s="8"/>
      <c r="AC1547" s="8"/>
      <c r="AD1547" s="7"/>
      <c r="AE1547" s="9"/>
      <c r="AF1547" s="7"/>
      <c r="AG1547" s="7"/>
      <c r="AH1547" s="6"/>
      <c r="AI1547" s="6"/>
      <c r="AJ1547" s="6"/>
      <c r="AK1547" s="6"/>
      <c r="AL1547" s="6"/>
      <c r="AM1547" s="6"/>
      <c r="AN1547" s="6"/>
      <c r="AO1547" s="6"/>
      <c r="AP1547" s="6"/>
      <c r="AQ1547" s="6"/>
      <c r="AR1547" s="6"/>
      <c r="AS1547" s="6"/>
      <c r="AT1547" s="6"/>
      <c r="AU1547" s="6"/>
      <c r="AV1547" s="6"/>
      <c r="AW1547" s="6"/>
      <c r="AX1547" s="6"/>
      <c r="AY1547" s="6"/>
      <c r="AZ1547" s="6"/>
      <c r="BA1547" s="6"/>
      <c r="BB1547" s="6"/>
      <c r="BC1547" s="6"/>
      <c r="BD1547" s="6"/>
      <c r="BE1547" s="6"/>
      <c r="BF1547" s="6"/>
      <c r="BG1547" s="6"/>
      <c r="BH1547" s="6"/>
      <c r="BI1547" s="6"/>
      <c r="BJ1547" s="6"/>
      <c r="BK1547" s="6"/>
      <c r="BL1547" s="6"/>
      <c r="BM1547" s="6"/>
      <c r="BN1547" s="6"/>
      <c r="BO1547" s="6"/>
      <c r="BP1547" s="6"/>
      <c r="BQ1547" s="6"/>
      <c r="BR1547" s="6"/>
      <c r="BS1547" s="6"/>
      <c r="BT1547" s="6"/>
      <c r="BU1547" s="6"/>
      <c r="BV1547" s="6"/>
      <c r="BW1547" s="6"/>
      <c r="BX1547" s="6"/>
      <c r="BY1547" s="6"/>
      <c r="BZ1547" s="6"/>
      <c r="CA1547" s="6"/>
      <c r="CB1547" s="6"/>
      <c r="CC1547" s="6"/>
      <c r="CD1547" s="6"/>
      <c r="CE1547" s="6"/>
      <c r="CF1547" s="6"/>
      <c r="CG1547" s="6"/>
      <c r="CH1547" s="6"/>
      <c r="CI1547" s="6"/>
      <c r="CJ1547" s="6"/>
      <c r="CK1547" s="6"/>
      <c r="CL1547" s="6"/>
      <c r="CM1547" s="6"/>
      <c r="CN1547" s="6"/>
      <c r="CO1547" s="6"/>
      <c r="CP1547" s="6"/>
      <c r="CQ1547" s="6"/>
      <c r="CR1547" s="6"/>
      <c r="CS1547" s="6"/>
      <c r="CT1547" s="6"/>
      <c r="CU1547" s="6"/>
      <c r="CV1547" s="6"/>
      <c r="CW1547" s="6"/>
      <c r="CX1547" s="6"/>
      <c r="CY1547" s="6"/>
      <c r="CZ1547" s="6"/>
      <c r="DA1547" s="6"/>
      <c r="DB1547" s="6"/>
      <c r="DC1547" s="6"/>
      <c r="DD1547" s="6"/>
      <c r="DE1547" s="6"/>
      <c r="DF1547" s="6"/>
      <c r="DG1547" s="6"/>
      <c r="DH1547" s="6"/>
      <c r="DI1547" s="6"/>
      <c r="DJ1547" s="6"/>
      <c r="DK1547" s="6"/>
      <c r="DL1547" s="6"/>
      <c r="DM1547" s="6"/>
      <c r="DN1547" s="6"/>
      <c r="DO1547" s="6"/>
      <c r="DP1547" s="6"/>
      <c r="DQ1547" s="6"/>
      <c r="DR1547" s="6"/>
      <c r="DS1547" s="6"/>
      <c r="DT1547" s="6"/>
      <c r="DU1547" s="6"/>
      <c r="DV1547" s="6"/>
      <c r="DW1547" s="6"/>
      <c r="DX1547" s="6"/>
      <c r="DY1547" s="6"/>
      <c r="DZ1547" s="6"/>
      <c r="EA1547" s="6"/>
      <c r="EB1547" s="6"/>
      <c r="EC1547" s="6"/>
      <c r="ED1547" s="6"/>
      <c r="EE1547" s="6"/>
      <c r="EF1547" s="6"/>
      <c r="EG1547" s="6"/>
      <c r="EH1547" s="6"/>
      <c r="EI1547" s="6"/>
      <c r="EJ1547" s="6"/>
      <c r="EK1547" s="6"/>
      <c r="EL1547" s="6"/>
      <c r="EM1547" s="6"/>
      <c r="EN1547" s="6"/>
      <c r="EO1547" s="6"/>
      <c r="EP1547" s="6"/>
      <c r="EQ1547" s="6"/>
      <c r="ER1547" s="6"/>
      <c r="ES1547" s="6"/>
      <c r="ET1547" s="6"/>
      <c r="EU1547" s="6"/>
      <c r="EV1547" s="6"/>
      <c r="EW1547" s="6"/>
      <c r="EX1547" s="6"/>
      <c r="EY1547" s="6"/>
      <c r="EZ1547" s="6"/>
      <c r="FA1547" s="6"/>
      <c r="FB1547" s="6"/>
      <c r="FC1547" s="6"/>
      <c r="FD1547" s="6"/>
      <c r="FE1547" s="6"/>
      <c r="FF1547" s="6"/>
      <c r="FG1547" s="6"/>
      <c r="FH1547" s="6"/>
      <c r="FI1547" s="6"/>
      <c r="FJ1547" s="6"/>
      <c r="FK1547" s="6"/>
      <c r="FL1547" s="6"/>
      <c r="FM1547" s="6"/>
      <c r="FN1547" s="6"/>
      <c r="FO1547" s="6"/>
      <c r="FP1547" s="6"/>
      <c r="FQ1547" s="6"/>
      <c r="FR1547" s="6"/>
      <c r="FS1547" s="6"/>
      <c r="FT1547" s="6"/>
      <c r="FU1547" s="6"/>
      <c r="FV1547" s="6"/>
      <c r="FW1547" s="6"/>
      <c r="FX1547" s="6"/>
      <c r="FY1547" s="6"/>
      <c r="FZ1547" s="6"/>
      <c r="GA1547" s="6"/>
      <c r="GB1547" s="6"/>
      <c r="GC1547" s="6"/>
      <c r="GD1547" s="6"/>
      <c r="GE1547" s="6"/>
      <c r="GF1547" s="6"/>
      <c r="GG1547" s="6"/>
      <c r="GH1547" s="6"/>
      <c r="GI1547" s="6"/>
      <c r="GJ1547" s="6"/>
      <c r="GK1547" s="6"/>
      <c r="GL1547" s="6"/>
      <c r="GM1547" s="6"/>
      <c r="GN1547" s="6"/>
      <c r="GO1547" s="6"/>
      <c r="GP1547" s="6"/>
      <c r="GQ1547" s="6"/>
      <c r="GR1547" s="6"/>
      <c r="GS1547" s="6"/>
      <c r="GT1547" s="6"/>
      <c r="GU1547" s="6"/>
      <c r="GV1547" s="6"/>
      <c r="GW1547" s="6"/>
      <c r="GX1547" s="6"/>
      <c r="GY1547" s="6"/>
      <c r="GZ1547" s="6"/>
    </row>
    <row r="1548" spans="1:208" x14ac:dyDescent="0.15">
      <c r="A1548" s="153"/>
      <c r="B1548" s="23"/>
      <c r="C1548" s="18"/>
      <c r="D1548" s="17"/>
      <c r="E1548" s="18"/>
      <c r="F1548" s="18"/>
      <c r="G1548" s="18"/>
      <c r="H1548" s="18"/>
      <c r="I1548" s="17"/>
      <c r="J1548" s="5"/>
      <c r="K1548" s="2"/>
      <c r="L1548" s="27"/>
      <c r="M1548" s="14"/>
      <c r="N1548" s="14"/>
      <c r="O1548" s="27"/>
      <c r="P1548" s="18"/>
      <c r="Q1548" s="3"/>
      <c r="R1548" s="4"/>
      <c r="S1548" s="5"/>
      <c r="T1548" s="8"/>
      <c r="U1548" s="7"/>
      <c r="V1548" s="7"/>
      <c r="W1548" s="7"/>
      <c r="X1548" s="8"/>
      <c r="Y1548" s="6"/>
      <c r="Z1548" s="7"/>
      <c r="AA1548" s="8"/>
      <c r="AB1548" s="8"/>
      <c r="AC1548" s="8"/>
      <c r="AD1548" s="7"/>
      <c r="AE1548" s="9"/>
      <c r="AF1548" s="7"/>
      <c r="AG1548" s="7"/>
      <c r="AH1548" s="6"/>
      <c r="AI1548" s="6"/>
      <c r="AJ1548" s="6"/>
      <c r="AK1548" s="6"/>
      <c r="AL1548" s="6"/>
      <c r="AM1548" s="6"/>
      <c r="AN1548" s="6"/>
      <c r="AO1548" s="6"/>
      <c r="AP1548" s="6"/>
      <c r="AQ1548" s="6"/>
      <c r="AR1548" s="6"/>
      <c r="AS1548" s="6"/>
      <c r="AT1548" s="6"/>
      <c r="AU1548" s="6"/>
      <c r="AV1548" s="6"/>
      <c r="AW1548" s="6"/>
      <c r="AX1548" s="6"/>
      <c r="AY1548" s="6"/>
      <c r="AZ1548" s="6"/>
      <c r="BA1548" s="6"/>
      <c r="BB1548" s="6"/>
      <c r="BC1548" s="6"/>
      <c r="BD1548" s="6"/>
      <c r="BE1548" s="6"/>
      <c r="BF1548" s="6"/>
      <c r="BG1548" s="6"/>
      <c r="BH1548" s="6"/>
      <c r="BI1548" s="6"/>
      <c r="BJ1548" s="6"/>
      <c r="BK1548" s="6"/>
      <c r="BL1548" s="6"/>
      <c r="BM1548" s="6"/>
      <c r="BN1548" s="6"/>
      <c r="BO1548" s="6"/>
      <c r="BP1548" s="6"/>
      <c r="BQ1548" s="6"/>
      <c r="BR1548" s="6"/>
      <c r="BS1548" s="6"/>
      <c r="BT1548" s="6"/>
      <c r="BU1548" s="6"/>
      <c r="BV1548" s="6"/>
      <c r="BW1548" s="6"/>
      <c r="BX1548" s="6"/>
      <c r="BY1548" s="6"/>
      <c r="BZ1548" s="6"/>
      <c r="CA1548" s="6"/>
      <c r="CB1548" s="6"/>
      <c r="CC1548" s="6"/>
      <c r="CD1548" s="6"/>
      <c r="CE1548" s="6"/>
      <c r="CF1548" s="6"/>
      <c r="CG1548" s="6"/>
      <c r="CH1548" s="6"/>
      <c r="CI1548" s="6"/>
      <c r="CJ1548" s="6"/>
      <c r="CK1548" s="6"/>
      <c r="CL1548" s="6"/>
      <c r="CM1548" s="6"/>
      <c r="CN1548" s="6"/>
      <c r="CO1548" s="6"/>
      <c r="CP1548" s="6"/>
      <c r="CQ1548" s="6"/>
      <c r="CR1548" s="6"/>
      <c r="CS1548" s="6"/>
      <c r="CT1548" s="6"/>
      <c r="CU1548" s="6"/>
      <c r="CV1548" s="6"/>
      <c r="CW1548" s="6"/>
      <c r="CX1548" s="6"/>
      <c r="CY1548" s="6"/>
      <c r="CZ1548" s="6"/>
      <c r="DA1548" s="6"/>
      <c r="DB1548" s="6"/>
      <c r="DC1548" s="6"/>
      <c r="DD1548" s="6"/>
      <c r="DE1548" s="6"/>
      <c r="DF1548" s="6"/>
      <c r="DG1548" s="6"/>
      <c r="DH1548" s="6"/>
      <c r="DI1548" s="6"/>
      <c r="DJ1548" s="6"/>
      <c r="DK1548" s="6"/>
      <c r="DL1548" s="6"/>
      <c r="DM1548" s="6"/>
      <c r="DN1548" s="6"/>
      <c r="DO1548" s="6"/>
      <c r="DP1548" s="6"/>
      <c r="DQ1548" s="6"/>
      <c r="DR1548" s="6"/>
      <c r="DS1548" s="6"/>
      <c r="DT1548" s="6"/>
      <c r="DU1548" s="6"/>
      <c r="DV1548" s="6"/>
      <c r="DW1548" s="6"/>
      <c r="DX1548" s="6"/>
      <c r="DY1548" s="6"/>
      <c r="DZ1548" s="6"/>
      <c r="EA1548" s="6"/>
      <c r="EB1548" s="6"/>
      <c r="EC1548" s="6"/>
      <c r="ED1548" s="6"/>
      <c r="EE1548" s="6"/>
      <c r="EF1548" s="6"/>
      <c r="EG1548" s="6"/>
      <c r="EH1548" s="6"/>
      <c r="EI1548" s="6"/>
      <c r="EJ1548" s="6"/>
      <c r="EK1548" s="6"/>
      <c r="EL1548" s="6"/>
      <c r="EM1548" s="6"/>
      <c r="EN1548" s="6"/>
      <c r="EO1548" s="6"/>
      <c r="EP1548" s="6"/>
      <c r="EQ1548" s="6"/>
      <c r="ER1548" s="6"/>
      <c r="ES1548" s="6"/>
      <c r="ET1548" s="6"/>
      <c r="EU1548" s="6"/>
      <c r="EV1548" s="6"/>
      <c r="EW1548" s="6"/>
      <c r="EX1548" s="6"/>
      <c r="EY1548" s="6"/>
      <c r="EZ1548" s="6"/>
      <c r="FA1548" s="6"/>
      <c r="FB1548" s="6"/>
      <c r="FC1548" s="6"/>
      <c r="FD1548" s="6"/>
      <c r="FE1548" s="6"/>
      <c r="FF1548" s="6"/>
      <c r="FG1548" s="6"/>
      <c r="FH1548" s="6"/>
      <c r="FI1548" s="6"/>
      <c r="FJ1548" s="6"/>
      <c r="FK1548" s="6"/>
      <c r="FL1548" s="6"/>
      <c r="FM1548" s="6"/>
      <c r="FN1548" s="6"/>
      <c r="FO1548" s="6"/>
      <c r="FP1548" s="6"/>
      <c r="FQ1548" s="6"/>
      <c r="FR1548" s="6"/>
      <c r="FS1548" s="6"/>
      <c r="FT1548" s="6"/>
      <c r="FU1548" s="6"/>
      <c r="FV1548" s="6"/>
      <c r="FW1548" s="6"/>
      <c r="FX1548" s="6"/>
      <c r="FY1548" s="6"/>
      <c r="FZ1548" s="6"/>
      <c r="GA1548" s="6"/>
      <c r="GB1548" s="6"/>
      <c r="GC1548" s="6"/>
      <c r="GD1548" s="6"/>
      <c r="GE1548" s="6"/>
      <c r="GF1548" s="6"/>
      <c r="GG1548" s="6"/>
      <c r="GH1548" s="6"/>
      <c r="GI1548" s="6"/>
      <c r="GJ1548" s="6"/>
      <c r="GK1548" s="6"/>
      <c r="GL1548" s="6"/>
      <c r="GM1548" s="6"/>
      <c r="GN1548" s="6"/>
      <c r="GO1548" s="6"/>
      <c r="GP1548" s="6"/>
      <c r="GQ1548" s="6"/>
      <c r="GR1548" s="6"/>
      <c r="GS1548" s="6"/>
      <c r="GT1548" s="6"/>
      <c r="GU1548" s="6"/>
      <c r="GV1548" s="6"/>
      <c r="GW1548" s="6"/>
      <c r="GX1548" s="6"/>
      <c r="GY1548" s="6"/>
      <c r="GZ1548" s="6"/>
    </row>
    <row r="1549" spans="1:208" x14ac:dyDescent="0.15">
      <c r="A1549" s="153"/>
      <c r="B1549" s="23"/>
      <c r="C1549" s="18"/>
      <c r="D1549" s="17"/>
      <c r="E1549" s="18"/>
      <c r="F1549" s="18"/>
      <c r="G1549" s="18"/>
      <c r="H1549" s="18"/>
      <c r="I1549" s="17"/>
      <c r="J1549" s="5"/>
      <c r="K1549" s="2"/>
      <c r="L1549" s="27"/>
      <c r="M1549" s="14"/>
      <c r="N1549" s="14"/>
      <c r="O1549" s="27"/>
      <c r="P1549" s="18"/>
      <c r="Q1549" s="3"/>
      <c r="R1549" s="4"/>
      <c r="S1549" s="5"/>
      <c r="T1549" s="8"/>
      <c r="U1549" s="7"/>
      <c r="V1549" s="7"/>
      <c r="W1549" s="7"/>
      <c r="X1549" s="8"/>
      <c r="Y1549" s="6"/>
      <c r="Z1549" s="7"/>
      <c r="AA1549" s="8"/>
      <c r="AB1549" s="8"/>
      <c r="AC1549" s="8"/>
      <c r="AD1549" s="7"/>
      <c r="AE1549" s="9"/>
      <c r="AF1549" s="7"/>
      <c r="AG1549" s="7"/>
      <c r="AH1549" s="6"/>
      <c r="AI1549" s="6"/>
      <c r="AJ1549" s="6"/>
      <c r="AK1549" s="6"/>
      <c r="AL1549" s="6"/>
      <c r="AM1549" s="6"/>
      <c r="AN1549" s="6"/>
      <c r="AO1549" s="6"/>
      <c r="AP1549" s="6"/>
      <c r="AQ1549" s="6"/>
      <c r="AR1549" s="6"/>
      <c r="AS1549" s="6"/>
      <c r="AT1549" s="6"/>
      <c r="AU1549" s="6"/>
      <c r="AV1549" s="6"/>
      <c r="AW1549" s="6"/>
      <c r="AX1549" s="6"/>
      <c r="AY1549" s="6"/>
      <c r="AZ1549" s="6"/>
      <c r="BA1549" s="6"/>
      <c r="BB1549" s="6"/>
      <c r="BC1549" s="6"/>
      <c r="BD1549" s="6"/>
      <c r="BE1549" s="6"/>
      <c r="BF1549" s="6"/>
      <c r="BG1549" s="6"/>
      <c r="BH1549" s="6"/>
      <c r="BI1549" s="6"/>
      <c r="BJ1549" s="6"/>
      <c r="BK1549" s="6"/>
      <c r="BL1549" s="6"/>
      <c r="BM1549" s="6"/>
      <c r="BN1549" s="6"/>
      <c r="BO1549" s="6"/>
      <c r="BP1549" s="6"/>
      <c r="BQ1549" s="6"/>
      <c r="BR1549" s="6"/>
      <c r="BS1549" s="6"/>
      <c r="BT1549" s="6"/>
      <c r="BU1549" s="6"/>
      <c r="BV1549" s="6"/>
      <c r="BW1549" s="6"/>
      <c r="BX1549" s="6"/>
      <c r="BY1549" s="6"/>
      <c r="BZ1549" s="6"/>
      <c r="CA1549" s="6"/>
      <c r="CB1549" s="6"/>
      <c r="CC1549" s="6"/>
      <c r="CD1549" s="6"/>
      <c r="CE1549" s="6"/>
      <c r="CF1549" s="6"/>
      <c r="CG1549" s="6"/>
      <c r="CH1549" s="6"/>
      <c r="CI1549" s="6"/>
      <c r="CJ1549" s="6"/>
      <c r="CK1549" s="6"/>
      <c r="CL1549" s="6"/>
      <c r="CM1549" s="6"/>
      <c r="CN1549" s="6"/>
      <c r="CO1549" s="6"/>
      <c r="CP1549" s="6"/>
      <c r="CQ1549" s="6"/>
      <c r="CR1549" s="6"/>
      <c r="CS1549" s="6"/>
      <c r="CT1549" s="6"/>
      <c r="CU1549" s="6"/>
      <c r="CV1549" s="6"/>
      <c r="CW1549" s="6"/>
      <c r="CX1549" s="6"/>
      <c r="CY1549" s="6"/>
      <c r="CZ1549" s="6"/>
      <c r="DA1549" s="6"/>
      <c r="DB1549" s="6"/>
      <c r="DC1549" s="6"/>
      <c r="DD1549" s="6"/>
      <c r="DE1549" s="6"/>
      <c r="DF1549" s="6"/>
      <c r="DG1549" s="6"/>
      <c r="DH1549" s="6"/>
      <c r="DI1549" s="6"/>
      <c r="DJ1549" s="6"/>
      <c r="DK1549" s="6"/>
      <c r="DL1549" s="6"/>
      <c r="DM1549" s="6"/>
      <c r="DN1549" s="6"/>
      <c r="DO1549" s="6"/>
      <c r="DP1549" s="6"/>
      <c r="DQ1549" s="6"/>
      <c r="DR1549" s="6"/>
      <c r="DS1549" s="6"/>
      <c r="DT1549" s="6"/>
      <c r="DU1549" s="6"/>
      <c r="DV1549" s="6"/>
      <c r="DW1549" s="6"/>
      <c r="DX1549" s="6"/>
      <c r="DY1549" s="6"/>
      <c r="DZ1549" s="6"/>
      <c r="EA1549" s="6"/>
      <c r="EB1549" s="6"/>
      <c r="EC1549" s="6"/>
      <c r="ED1549" s="6"/>
      <c r="EE1549" s="6"/>
      <c r="EF1549" s="6"/>
      <c r="EG1549" s="6"/>
      <c r="EH1549" s="6"/>
      <c r="EI1549" s="6"/>
      <c r="EJ1549" s="6"/>
      <c r="EK1549" s="6"/>
      <c r="EL1549" s="6"/>
      <c r="EM1549" s="6"/>
      <c r="EN1549" s="6"/>
      <c r="EO1549" s="6"/>
      <c r="EP1549" s="6"/>
      <c r="EQ1549" s="6"/>
      <c r="ER1549" s="6"/>
      <c r="ES1549" s="6"/>
      <c r="ET1549" s="6"/>
      <c r="EU1549" s="6"/>
      <c r="EV1549" s="6"/>
      <c r="EW1549" s="6"/>
      <c r="EX1549" s="6"/>
      <c r="EY1549" s="6"/>
      <c r="EZ1549" s="6"/>
      <c r="FA1549" s="6"/>
      <c r="FB1549" s="6"/>
      <c r="FC1549" s="6"/>
      <c r="FD1549" s="6"/>
      <c r="FE1549" s="6"/>
      <c r="FF1549" s="6"/>
      <c r="FG1549" s="6"/>
      <c r="FH1549" s="6"/>
      <c r="FI1549" s="6"/>
      <c r="FJ1549" s="6"/>
      <c r="FK1549" s="6"/>
      <c r="FL1549" s="6"/>
      <c r="FM1549" s="6"/>
      <c r="FN1549" s="6"/>
      <c r="FO1549" s="6"/>
      <c r="FP1549" s="6"/>
      <c r="FQ1549" s="6"/>
      <c r="FR1549" s="6"/>
      <c r="FS1549" s="6"/>
      <c r="FT1549" s="6"/>
      <c r="FU1549" s="6"/>
      <c r="FV1549" s="6"/>
      <c r="FW1549" s="6"/>
      <c r="FX1549" s="6"/>
      <c r="FY1549" s="6"/>
      <c r="FZ1549" s="6"/>
      <c r="GA1549" s="6"/>
      <c r="GB1549" s="6"/>
      <c r="GC1549" s="6"/>
      <c r="GD1549" s="6"/>
      <c r="GE1549" s="6"/>
      <c r="GF1549" s="6"/>
      <c r="GG1549" s="6"/>
      <c r="GH1549" s="6"/>
      <c r="GI1549" s="6"/>
      <c r="GJ1549" s="6"/>
      <c r="GK1549" s="6"/>
      <c r="GL1549" s="6"/>
      <c r="GM1549" s="6"/>
      <c r="GN1549" s="6"/>
      <c r="GO1549" s="6"/>
      <c r="GP1549" s="6"/>
      <c r="GQ1549" s="6"/>
      <c r="GR1549" s="6"/>
      <c r="GS1549" s="6"/>
      <c r="GT1549" s="6"/>
      <c r="GU1549" s="6"/>
      <c r="GV1549" s="6"/>
      <c r="GW1549" s="6"/>
      <c r="GX1549" s="6"/>
      <c r="GY1549" s="6"/>
      <c r="GZ1549" s="6"/>
    </row>
    <row r="1550" spans="1:208" x14ac:dyDescent="0.15">
      <c r="A1550" s="153"/>
      <c r="B1550" s="23"/>
      <c r="C1550" s="18"/>
      <c r="D1550" s="17"/>
      <c r="E1550" s="18"/>
      <c r="F1550" s="18"/>
      <c r="G1550" s="18"/>
      <c r="H1550" s="18"/>
      <c r="I1550" s="17"/>
      <c r="J1550" s="5"/>
      <c r="K1550" s="2"/>
      <c r="L1550" s="27"/>
      <c r="M1550" s="14"/>
      <c r="N1550" s="14"/>
      <c r="O1550" s="27"/>
      <c r="P1550" s="18"/>
      <c r="Q1550" s="3"/>
      <c r="R1550" s="4"/>
      <c r="S1550" s="5"/>
      <c r="T1550" s="8"/>
      <c r="U1550" s="7"/>
      <c r="V1550" s="7"/>
      <c r="W1550" s="7"/>
      <c r="X1550" s="8"/>
      <c r="Y1550" s="6"/>
      <c r="Z1550" s="7"/>
      <c r="AA1550" s="8"/>
      <c r="AB1550" s="8"/>
      <c r="AC1550" s="8"/>
      <c r="AD1550" s="7"/>
      <c r="AE1550" s="9"/>
      <c r="AF1550" s="7"/>
      <c r="AG1550" s="7"/>
      <c r="AH1550" s="6"/>
      <c r="AI1550" s="6"/>
      <c r="AJ1550" s="6"/>
      <c r="AK1550" s="6"/>
      <c r="AL1550" s="6"/>
      <c r="AM1550" s="6"/>
      <c r="AN1550" s="6"/>
      <c r="AO1550" s="6"/>
      <c r="AP1550" s="6"/>
      <c r="AQ1550" s="6"/>
      <c r="AR1550" s="6"/>
      <c r="AS1550" s="6"/>
      <c r="AT1550" s="6"/>
      <c r="AU1550" s="6"/>
      <c r="AV1550" s="6"/>
      <c r="AW1550" s="6"/>
      <c r="AX1550" s="6"/>
      <c r="AY1550" s="6"/>
      <c r="AZ1550" s="6"/>
      <c r="BA1550" s="6"/>
      <c r="BB1550" s="6"/>
      <c r="BC1550" s="6"/>
      <c r="BD1550" s="6"/>
      <c r="BE1550" s="6"/>
      <c r="BF1550" s="6"/>
      <c r="BG1550" s="6"/>
      <c r="BH1550" s="6"/>
      <c r="BI1550" s="6"/>
      <c r="BJ1550" s="6"/>
      <c r="BK1550" s="6"/>
      <c r="BL1550" s="6"/>
      <c r="BM1550" s="6"/>
      <c r="BN1550" s="6"/>
      <c r="BO1550" s="6"/>
      <c r="BP1550" s="6"/>
      <c r="BQ1550" s="6"/>
      <c r="BR1550" s="6"/>
      <c r="BS1550" s="6"/>
      <c r="BT1550" s="6"/>
      <c r="BU1550" s="6"/>
      <c r="BV1550" s="6"/>
      <c r="BW1550" s="6"/>
      <c r="BX1550" s="6"/>
      <c r="BY1550" s="6"/>
      <c r="BZ1550" s="6"/>
      <c r="CA1550" s="6"/>
      <c r="CB1550" s="6"/>
      <c r="CC1550" s="6"/>
      <c r="CD1550" s="6"/>
      <c r="CE1550" s="6"/>
      <c r="CF1550" s="6"/>
      <c r="CG1550" s="6"/>
      <c r="CH1550" s="6"/>
      <c r="CI1550" s="6"/>
      <c r="CJ1550" s="6"/>
      <c r="CK1550" s="6"/>
      <c r="CL1550" s="6"/>
      <c r="CM1550" s="6"/>
      <c r="CN1550" s="6"/>
      <c r="CO1550" s="6"/>
      <c r="CP1550" s="6"/>
      <c r="CQ1550" s="6"/>
      <c r="CR1550" s="6"/>
      <c r="CS1550" s="6"/>
      <c r="CT1550" s="6"/>
      <c r="CU1550" s="6"/>
      <c r="CV1550" s="6"/>
      <c r="CW1550" s="6"/>
      <c r="CX1550" s="6"/>
      <c r="CY1550" s="6"/>
      <c r="CZ1550" s="6"/>
      <c r="DA1550" s="6"/>
      <c r="DB1550" s="6"/>
      <c r="DC1550" s="6"/>
      <c r="DD1550" s="6"/>
      <c r="DE1550" s="6"/>
      <c r="DF1550" s="6"/>
      <c r="DG1550" s="6"/>
      <c r="DH1550" s="6"/>
      <c r="DI1550" s="6"/>
      <c r="DJ1550" s="6"/>
      <c r="DK1550" s="6"/>
      <c r="DL1550" s="6"/>
      <c r="DM1550" s="6"/>
      <c r="DN1550" s="6"/>
      <c r="DO1550" s="6"/>
      <c r="DP1550" s="6"/>
      <c r="DQ1550" s="6"/>
      <c r="DR1550" s="6"/>
      <c r="DS1550" s="6"/>
      <c r="DT1550" s="6"/>
      <c r="DU1550" s="6"/>
      <c r="DV1550" s="6"/>
      <c r="DW1550" s="6"/>
      <c r="DX1550" s="6"/>
      <c r="DY1550" s="6"/>
      <c r="DZ1550" s="6"/>
      <c r="EA1550" s="6"/>
      <c r="EB1550" s="6"/>
      <c r="EC1550" s="6"/>
      <c r="ED1550" s="6"/>
      <c r="EE1550" s="6"/>
      <c r="EF1550" s="6"/>
      <c r="EG1550" s="6"/>
      <c r="EH1550" s="6"/>
      <c r="EI1550" s="6"/>
      <c r="EJ1550" s="6"/>
      <c r="EK1550" s="6"/>
      <c r="EL1550" s="6"/>
      <c r="EM1550" s="6"/>
      <c r="EN1550" s="6"/>
      <c r="EO1550" s="6"/>
      <c r="EP1550" s="6"/>
      <c r="EQ1550" s="6"/>
      <c r="ER1550" s="6"/>
      <c r="ES1550" s="6"/>
      <c r="ET1550" s="6"/>
      <c r="EU1550" s="6"/>
      <c r="EV1550" s="6"/>
      <c r="EW1550" s="6"/>
      <c r="EX1550" s="6"/>
      <c r="EY1550" s="6"/>
      <c r="EZ1550" s="6"/>
      <c r="FA1550" s="6"/>
      <c r="FB1550" s="6"/>
      <c r="FC1550" s="6"/>
      <c r="FD1550" s="6"/>
      <c r="FE1550" s="6"/>
      <c r="FF1550" s="6"/>
      <c r="FG1550" s="6"/>
      <c r="FH1550" s="6"/>
      <c r="FI1550" s="6"/>
      <c r="FJ1550" s="6"/>
      <c r="FK1550" s="6"/>
      <c r="FL1550" s="6"/>
      <c r="FM1550" s="6"/>
      <c r="FN1550" s="6"/>
      <c r="FO1550" s="6"/>
      <c r="FP1550" s="6"/>
      <c r="FQ1550" s="6"/>
      <c r="FR1550" s="6"/>
      <c r="FS1550" s="6"/>
      <c r="FT1550" s="6"/>
      <c r="FU1550" s="6"/>
      <c r="FV1550" s="6"/>
      <c r="FW1550" s="6"/>
      <c r="FX1550" s="6"/>
      <c r="FY1550" s="6"/>
      <c r="FZ1550" s="6"/>
      <c r="GA1550" s="6"/>
      <c r="GB1550" s="6"/>
      <c r="GC1550" s="6"/>
      <c r="GD1550" s="6"/>
      <c r="GE1550" s="6"/>
      <c r="GF1550" s="6"/>
      <c r="GG1550" s="6"/>
      <c r="GH1550" s="6"/>
      <c r="GI1550" s="6"/>
      <c r="GJ1550" s="6"/>
      <c r="GK1550" s="6"/>
      <c r="GL1550" s="6"/>
      <c r="GM1550" s="6"/>
      <c r="GN1550" s="6"/>
      <c r="GO1550" s="6"/>
      <c r="GP1550" s="6"/>
      <c r="GQ1550" s="6"/>
      <c r="GR1550" s="6"/>
      <c r="GS1550" s="6"/>
      <c r="GT1550" s="6"/>
      <c r="GU1550" s="6"/>
      <c r="GV1550" s="6"/>
      <c r="GW1550" s="6"/>
      <c r="GX1550" s="6"/>
      <c r="GY1550" s="6"/>
      <c r="GZ1550" s="6"/>
    </row>
    <row r="1551" spans="1:208" x14ac:dyDescent="0.15">
      <c r="A1551" s="153"/>
      <c r="B1551" s="23"/>
      <c r="C1551" s="18"/>
      <c r="D1551" s="17"/>
      <c r="E1551" s="18"/>
      <c r="F1551" s="18"/>
      <c r="G1551" s="18"/>
      <c r="H1551" s="18"/>
      <c r="I1551" s="17"/>
      <c r="J1551" s="5"/>
      <c r="K1551" s="2"/>
      <c r="L1551" s="27"/>
      <c r="M1551" s="14"/>
      <c r="N1551" s="14"/>
      <c r="O1551" s="27"/>
      <c r="P1551" s="18"/>
      <c r="Q1551" s="3"/>
      <c r="R1551" s="4"/>
      <c r="S1551" s="5"/>
      <c r="T1551" s="8"/>
      <c r="U1551" s="7"/>
      <c r="V1551" s="7"/>
      <c r="W1551" s="7"/>
      <c r="X1551" s="8"/>
      <c r="Y1551" s="6"/>
      <c r="Z1551" s="7"/>
      <c r="AA1551" s="8"/>
      <c r="AB1551" s="8"/>
      <c r="AC1551" s="8"/>
      <c r="AD1551" s="7"/>
      <c r="AE1551" s="9"/>
      <c r="AF1551" s="7"/>
      <c r="AG1551" s="7"/>
      <c r="AH1551" s="6"/>
      <c r="AI1551" s="6"/>
      <c r="AJ1551" s="6"/>
      <c r="AK1551" s="6"/>
      <c r="AL1551" s="6"/>
      <c r="AM1551" s="6"/>
      <c r="AN1551" s="6"/>
      <c r="AO1551" s="6"/>
      <c r="AP1551" s="6"/>
      <c r="AQ1551" s="6"/>
      <c r="AR1551" s="6"/>
      <c r="AS1551" s="6"/>
      <c r="AT1551" s="6"/>
      <c r="AU1551" s="6"/>
      <c r="AV1551" s="6"/>
      <c r="AW1551" s="6"/>
      <c r="AX1551" s="6"/>
      <c r="AY1551" s="6"/>
      <c r="AZ1551" s="6"/>
      <c r="BA1551" s="6"/>
      <c r="BB1551" s="6"/>
      <c r="BC1551" s="6"/>
      <c r="BD1551" s="6"/>
      <c r="BE1551" s="6"/>
      <c r="BF1551" s="6"/>
      <c r="BG1551" s="6"/>
      <c r="BH1551" s="6"/>
      <c r="BI1551" s="6"/>
      <c r="BJ1551" s="6"/>
      <c r="BK1551" s="6"/>
      <c r="BL1551" s="6"/>
      <c r="BM1551" s="6"/>
      <c r="BN1551" s="6"/>
      <c r="BO1551" s="6"/>
      <c r="BP1551" s="6"/>
      <c r="BQ1551" s="6"/>
      <c r="BR1551" s="6"/>
      <c r="BS1551" s="6"/>
      <c r="BT1551" s="6"/>
      <c r="BU1551" s="6"/>
      <c r="BV1551" s="6"/>
      <c r="BW1551" s="6"/>
      <c r="BX1551" s="6"/>
      <c r="BY1551" s="6"/>
      <c r="BZ1551" s="6"/>
      <c r="CA1551" s="6"/>
      <c r="CB1551" s="6"/>
      <c r="CC1551" s="6"/>
      <c r="CD1551" s="6"/>
      <c r="CE1551" s="6"/>
      <c r="CF1551" s="6"/>
      <c r="CG1551" s="6"/>
      <c r="CH1551" s="6"/>
      <c r="CI1551" s="6"/>
      <c r="CJ1551" s="6"/>
      <c r="CK1551" s="6"/>
      <c r="CL1551" s="6"/>
      <c r="CM1551" s="6"/>
      <c r="CN1551" s="6"/>
      <c r="CO1551" s="6"/>
      <c r="CP1551" s="6"/>
      <c r="CQ1551" s="6"/>
      <c r="CR1551" s="6"/>
      <c r="CS1551" s="6"/>
      <c r="CT1551" s="6"/>
      <c r="CU1551" s="6"/>
      <c r="CV1551" s="6"/>
      <c r="CW1551" s="6"/>
      <c r="CX1551" s="6"/>
      <c r="CY1551" s="6"/>
      <c r="CZ1551" s="6"/>
      <c r="DA1551" s="6"/>
      <c r="DB1551" s="6"/>
      <c r="DC1551" s="6"/>
      <c r="DD1551" s="6"/>
      <c r="DE1551" s="6"/>
      <c r="DF1551" s="6"/>
      <c r="DG1551" s="6"/>
      <c r="DH1551" s="6"/>
      <c r="DI1551" s="6"/>
      <c r="DJ1551" s="6"/>
      <c r="DK1551" s="6"/>
      <c r="DL1551" s="6"/>
      <c r="DM1551" s="6"/>
      <c r="DN1551" s="6"/>
      <c r="DO1551" s="6"/>
      <c r="DP1551" s="6"/>
      <c r="DQ1551" s="6"/>
      <c r="DR1551" s="6"/>
      <c r="DS1551" s="6"/>
      <c r="DT1551" s="6"/>
      <c r="DU1551" s="6"/>
      <c r="DV1551" s="6"/>
      <c r="DW1551" s="6"/>
      <c r="DX1551" s="6"/>
      <c r="DY1551" s="6"/>
      <c r="DZ1551" s="6"/>
      <c r="EA1551" s="6"/>
      <c r="EB1551" s="6"/>
      <c r="EC1551" s="6"/>
      <c r="ED1551" s="6"/>
      <c r="EE1551" s="6"/>
      <c r="EF1551" s="6"/>
      <c r="EG1551" s="6"/>
      <c r="EH1551" s="6"/>
      <c r="EI1551" s="6"/>
      <c r="EJ1551" s="6"/>
      <c r="EK1551" s="6"/>
      <c r="EL1551" s="6"/>
      <c r="EM1551" s="6"/>
      <c r="EN1551" s="6"/>
      <c r="EO1551" s="6"/>
      <c r="EP1551" s="6"/>
      <c r="EQ1551" s="6"/>
      <c r="ER1551" s="6"/>
      <c r="ES1551" s="6"/>
      <c r="ET1551" s="6"/>
      <c r="EU1551" s="6"/>
      <c r="EV1551" s="6"/>
      <c r="EW1551" s="6"/>
      <c r="EX1551" s="6"/>
      <c r="EY1551" s="6"/>
      <c r="EZ1551" s="6"/>
      <c r="FA1551" s="6"/>
      <c r="FB1551" s="6"/>
      <c r="FC1551" s="6"/>
      <c r="FD1551" s="6"/>
      <c r="FE1551" s="6"/>
      <c r="FF1551" s="6"/>
      <c r="FG1551" s="6"/>
      <c r="FH1551" s="6"/>
      <c r="FI1551" s="6"/>
      <c r="FJ1551" s="6"/>
      <c r="FK1551" s="6"/>
      <c r="FL1551" s="6"/>
      <c r="FM1551" s="6"/>
      <c r="FN1551" s="6"/>
      <c r="FO1551" s="6"/>
      <c r="FP1551" s="6"/>
      <c r="FQ1551" s="6"/>
      <c r="FR1551" s="6"/>
      <c r="FS1551" s="6"/>
      <c r="FT1551" s="6"/>
      <c r="FU1551" s="6"/>
      <c r="FV1551" s="6"/>
      <c r="FW1551" s="6"/>
      <c r="FX1551" s="6"/>
      <c r="FY1551" s="6"/>
      <c r="FZ1551" s="6"/>
      <c r="GA1551" s="6"/>
      <c r="GB1551" s="6"/>
      <c r="GC1551" s="6"/>
      <c r="GD1551" s="6"/>
      <c r="GE1551" s="6"/>
      <c r="GF1551" s="6"/>
      <c r="GG1551" s="6"/>
      <c r="GH1551" s="6"/>
      <c r="GI1551" s="6"/>
      <c r="GJ1551" s="6"/>
      <c r="GK1551" s="6"/>
      <c r="GL1551" s="6"/>
      <c r="GM1551" s="6"/>
      <c r="GN1551" s="6"/>
      <c r="GO1551" s="6"/>
      <c r="GP1551" s="6"/>
      <c r="GQ1551" s="6"/>
      <c r="GR1551" s="6"/>
      <c r="GS1551" s="6"/>
      <c r="GT1551" s="6"/>
      <c r="GU1551" s="6"/>
      <c r="GV1551" s="6"/>
      <c r="GW1551" s="6"/>
      <c r="GX1551" s="6"/>
      <c r="GY1551" s="6"/>
      <c r="GZ1551" s="6"/>
    </row>
    <row r="1552" spans="1:208" x14ac:dyDescent="0.15">
      <c r="A1552" s="153"/>
      <c r="B1552" s="23"/>
      <c r="C1552" s="18"/>
      <c r="D1552" s="17"/>
      <c r="E1552" s="18"/>
      <c r="F1552" s="18"/>
      <c r="G1552" s="18"/>
      <c r="H1552" s="18"/>
      <c r="I1552" s="17"/>
      <c r="J1552" s="5"/>
      <c r="K1552" s="2"/>
      <c r="L1552" s="27"/>
      <c r="M1552" s="14"/>
      <c r="N1552" s="14"/>
      <c r="O1552" s="27"/>
      <c r="P1552" s="18"/>
      <c r="Q1552" s="3"/>
      <c r="R1552" s="4"/>
      <c r="S1552" s="5"/>
      <c r="T1552" s="8"/>
      <c r="U1552" s="7"/>
      <c r="V1552" s="7"/>
      <c r="W1552" s="7"/>
      <c r="X1552" s="8"/>
      <c r="Y1552" s="6"/>
      <c r="Z1552" s="7"/>
      <c r="AA1552" s="8"/>
      <c r="AB1552" s="8"/>
      <c r="AC1552" s="8"/>
      <c r="AD1552" s="7"/>
      <c r="AE1552" s="9"/>
      <c r="AF1552" s="7"/>
      <c r="AG1552" s="7"/>
      <c r="AH1552" s="6"/>
      <c r="AI1552" s="6"/>
      <c r="AJ1552" s="6"/>
      <c r="AK1552" s="6"/>
      <c r="AL1552" s="6"/>
      <c r="AM1552" s="6"/>
      <c r="AN1552" s="6"/>
      <c r="AO1552" s="6"/>
      <c r="AP1552" s="6"/>
      <c r="AQ1552" s="6"/>
      <c r="AR1552" s="6"/>
      <c r="AS1552" s="6"/>
      <c r="AT1552" s="6"/>
      <c r="AU1552" s="6"/>
      <c r="AV1552" s="6"/>
      <c r="AW1552" s="6"/>
      <c r="AX1552" s="6"/>
      <c r="AY1552" s="6"/>
      <c r="AZ1552" s="6"/>
      <c r="BA1552" s="6"/>
      <c r="BB1552" s="6"/>
      <c r="BC1552" s="6"/>
      <c r="BD1552" s="6"/>
      <c r="BE1552" s="6"/>
      <c r="BF1552" s="6"/>
      <c r="BG1552" s="6"/>
      <c r="BH1552" s="6"/>
      <c r="BI1552" s="6"/>
      <c r="BJ1552" s="6"/>
      <c r="BK1552" s="6"/>
      <c r="BL1552" s="6"/>
      <c r="BM1552" s="6"/>
      <c r="BN1552" s="6"/>
      <c r="BO1552" s="6"/>
      <c r="BP1552" s="6"/>
      <c r="BQ1552" s="6"/>
      <c r="BR1552" s="6"/>
      <c r="BS1552" s="6"/>
      <c r="BT1552" s="6"/>
      <c r="BU1552" s="6"/>
      <c r="BV1552" s="6"/>
      <c r="BW1552" s="6"/>
      <c r="BX1552" s="6"/>
      <c r="BY1552" s="6"/>
      <c r="BZ1552" s="6"/>
      <c r="CA1552" s="6"/>
      <c r="CB1552" s="6"/>
      <c r="CC1552" s="6"/>
      <c r="CD1552" s="6"/>
      <c r="CE1552" s="6"/>
      <c r="CF1552" s="6"/>
      <c r="CG1552" s="6"/>
      <c r="CH1552" s="6"/>
      <c r="CI1552" s="6"/>
      <c r="CJ1552" s="6"/>
      <c r="CK1552" s="6"/>
      <c r="CL1552" s="6"/>
      <c r="CM1552" s="6"/>
      <c r="CN1552" s="6"/>
      <c r="CO1552" s="6"/>
      <c r="CP1552" s="6"/>
      <c r="CQ1552" s="6"/>
      <c r="CR1552" s="6"/>
      <c r="CS1552" s="6"/>
      <c r="CT1552" s="6"/>
      <c r="CU1552" s="6"/>
      <c r="CV1552" s="6"/>
      <c r="CW1552" s="6"/>
      <c r="CX1552" s="6"/>
      <c r="CY1552" s="6"/>
      <c r="CZ1552" s="6"/>
      <c r="DA1552" s="6"/>
      <c r="DB1552" s="6"/>
      <c r="DC1552" s="6"/>
      <c r="DD1552" s="6"/>
      <c r="DE1552" s="6"/>
      <c r="DF1552" s="6"/>
      <c r="DG1552" s="6"/>
      <c r="DH1552" s="6"/>
      <c r="DI1552" s="6"/>
      <c r="DJ1552" s="6"/>
      <c r="DK1552" s="6"/>
      <c r="DL1552" s="6"/>
      <c r="DM1552" s="6"/>
      <c r="DN1552" s="6"/>
      <c r="DO1552" s="6"/>
      <c r="DP1552" s="6"/>
      <c r="DQ1552" s="6"/>
      <c r="DR1552" s="6"/>
      <c r="DS1552" s="6"/>
      <c r="DT1552" s="6"/>
      <c r="DU1552" s="6"/>
      <c r="DV1552" s="6"/>
      <c r="DW1552" s="6"/>
      <c r="DX1552" s="6"/>
      <c r="DY1552" s="6"/>
      <c r="DZ1552" s="6"/>
      <c r="EA1552" s="6"/>
      <c r="EB1552" s="6"/>
      <c r="EC1552" s="6"/>
      <c r="ED1552" s="6"/>
      <c r="EE1552" s="6"/>
      <c r="EF1552" s="6"/>
      <c r="EG1552" s="6"/>
      <c r="EH1552" s="6"/>
      <c r="EI1552" s="6"/>
      <c r="EJ1552" s="6"/>
      <c r="EK1552" s="6"/>
      <c r="EL1552" s="6"/>
      <c r="EM1552" s="6"/>
      <c r="EN1552" s="6"/>
      <c r="EO1552" s="6"/>
      <c r="EP1552" s="6"/>
      <c r="EQ1552" s="6"/>
      <c r="ER1552" s="6"/>
      <c r="ES1552" s="6"/>
      <c r="ET1552" s="6"/>
      <c r="EU1552" s="6"/>
      <c r="EV1552" s="6"/>
      <c r="EW1552" s="6"/>
      <c r="EX1552" s="6"/>
      <c r="EY1552" s="6"/>
      <c r="EZ1552" s="6"/>
      <c r="FA1552" s="6"/>
      <c r="FB1552" s="6"/>
      <c r="FC1552" s="6"/>
      <c r="FD1552" s="6"/>
      <c r="FE1552" s="6"/>
      <c r="FF1552" s="6"/>
      <c r="FG1552" s="6"/>
      <c r="FH1552" s="6"/>
      <c r="FI1552" s="6"/>
      <c r="FJ1552" s="6"/>
      <c r="FK1552" s="6"/>
      <c r="FL1552" s="6"/>
      <c r="FM1552" s="6"/>
      <c r="FN1552" s="6"/>
      <c r="FO1552" s="6"/>
      <c r="FP1552" s="6"/>
      <c r="FQ1552" s="6"/>
      <c r="FR1552" s="6"/>
      <c r="FS1552" s="6"/>
      <c r="FT1552" s="6"/>
      <c r="FU1552" s="6"/>
      <c r="FV1552" s="6"/>
      <c r="FW1552" s="6"/>
      <c r="FX1552" s="6"/>
      <c r="FY1552" s="6"/>
      <c r="FZ1552" s="6"/>
      <c r="GA1552" s="6"/>
      <c r="GB1552" s="6"/>
      <c r="GC1552" s="6"/>
      <c r="GD1552" s="6"/>
      <c r="GE1552" s="6"/>
      <c r="GF1552" s="6"/>
      <c r="GG1552" s="6"/>
      <c r="GH1552" s="6"/>
      <c r="GI1552" s="6"/>
      <c r="GJ1552" s="6"/>
      <c r="GK1552" s="6"/>
      <c r="GL1552" s="6"/>
      <c r="GM1552" s="6"/>
      <c r="GN1552" s="6"/>
      <c r="GO1552" s="6"/>
      <c r="GP1552" s="6"/>
      <c r="GQ1552" s="6"/>
      <c r="GR1552" s="6"/>
      <c r="GS1552" s="6"/>
      <c r="GT1552" s="6"/>
      <c r="GU1552" s="6"/>
      <c r="GV1552" s="6"/>
      <c r="GW1552" s="6"/>
      <c r="GX1552" s="6"/>
      <c r="GY1552" s="6"/>
      <c r="GZ1552" s="6"/>
    </row>
    <row r="1553" spans="1:208" x14ac:dyDescent="0.15">
      <c r="A1553" s="153"/>
      <c r="B1553" s="23"/>
      <c r="C1553" s="18"/>
      <c r="D1553" s="17"/>
      <c r="E1553" s="18"/>
      <c r="F1553" s="18"/>
      <c r="G1553" s="18"/>
      <c r="H1553" s="18"/>
      <c r="I1553" s="17"/>
      <c r="J1553" s="5"/>
      <c r="K1553" s="2"/>
      <c r="L1553" s="27"/>
      <c r="M1553" s="14"/>
      <c r="N1553" s="14"/>
      <c r="O1553" s="27"/>
      <c r="P1553" s="18"/>
      <c r="Q1553" s="3"/>
      <c r="R1553" s="4"/>
      <c r="S1553" s="5"/>
      <c r="T1553" s="8"/>
      <c r="U1553" s="7"/>
      <c r="V1553" s="7"/>
      <c r="W1553" s="7"/>
      <c r="X1553" s="8"/>
      <c r="Y1553" s="6"/>
      <c r="Z1553" s="7"/>
      <c r="AA1553" s="8"/>
      <c r="AB1553" s="8"/>
      <c r="AC1553" s="8"/>
      <c r="AD1553" s="7"/>
      <c r="AE1553" s="9"/>
      <c r="AF1553" s="7"/>
      <c r="AG1553" s="7"/>
      <c r="AH1553" s="6"/>
      <c r="AI1553" s="6"/>
      <c r="AJ1553" s="6"/>
      <c r="AK1553" s="6"/>
      <c r="AL1553" s="6"/>
      <c r="AM1553" s="6"/>
      <c r="AN1553" s="6"/>
      <c r="AO1553" s="6"/>
      <c r="AP1553" s="6"/>
      <c r="AQ1553" s="6"/>
      <c r="AR1553" s="6"/>
      <c r="AS1553" s="6"/>
      <c r="AT1553" s="6"/>
      <c r="AU1553" s="6"/>
      <c r="AV1553" s="6"/>
      <c r="AW1553" s="6"/>
      <c r="AX1553" s="6"/>
      <c r="AY1553" s="6"/>
      <c r="AZ1553" s="6"/>
      <c r="BA1553" s="6"/>
      <c r="BB1553" s="6"/>
      <c r="BC1553" s="6"/>
      <c r="BD1553" s="6"/>
      <c r="BE1553" s="6"/>
      <c r="BF1553" s="6"/>
      <c r="BG1553" s="6"/>
      <c r="BH1553" s="6"/>
      <c r="BI1553" s="6"/>
      <c r="BJ1553" s="6"/>
      <c r="BK1553" s="6"/>
      <c r="BL1553" s="6"/>
      <c r="BM1553" s="6"/>
      <c r="BN1553" s="6"/>
      <c r="BO1553" s="6"/>
      <c r="BP1553" s="6"/>
      <c r="BQ1553" s="6"/>
      <c r="BR1553" s="6"/>
      <c r="BS1553" s="6"/>
      <c r="BT1553" s="6"/>
      <c r="BU1553" s="6"/>
      <c r="BV1553" s="6"/>
      <c r="BW1553" s="6"/>
      <c r="BX1553" s="6"/>
      <c r="BY1553" s="6"/>
      <c r="BZ1553" s="6"/>
      <c r="CA1553" s="6"/>
      <c r="CB1553" s="6"/>
      <c r="CC1553" s="6"/>
      <c r="CD1553" s="6"/>
      <c r="CE1553" s="6"/>
      <c r="CF1553" s="6"/>
      <c r="CG1553" s="6"/>
      <c r="CH1553" s="6"/>
      <c r="CI1553" s="6"/>
      <c r="CJ1553" s="6"/>
      <c r="CK1553" s="6"/>
      <c r="CL1553" s="6"/>
      <c r="CM1553" s="6"/>
      <c r="CN1553" s="6"/>
      <c r="CO1553" s="6"/>
      <c r="CP1553" s="6"/>
      <c r="CQ1553" s="6"/>
      <c r="CR1553" s="6"/>
      <c r="CS1553" s="6"/>
      <c r="CT1553" s="6"/>
      <c r="CU1553" s="6"/>
      <c r="CV1553" s="6"/>
      <c r="CW1553" s="6"/>
      <c r="CX1553" s="6"/>
      <c r="CY1553" s="6"/>
      <c r="CZ1553" s="6"/>
      <c r="DA1553" s="6"/>
      <c r="DB1553" s="6"/>
      <c r="DC1553" s="6"/>
      <c r="DD1553" s="6"/>
      <c r="DE1553" s="6"/>
      <c r="DF1553" s="6"/>
      <c r="DG1553" s="6"/>
      <c r="DH1553" s="6"/>
      <c r="DI1553" s="6"/>
      <c r="DJ1553" s="6"/>
      <c r="DK1553" s="6"/>
      <c r="DL1553" s="6"/>
      <c r="DM1553" s="6"/>
      <c r="DN1553" s="6"/>
      <c r="DO1553" s="6"/>
      <c r="DP1553" s="6"/>
      <c r="DQ1553" s="6"/>
      <c r="DR1553" s="6"/>
      <c r="DS1553" s="6"/>
      <c r="DT1553" s="6"/>
      <c r="DU1553" s="6"/>
      <c r="DV1553" s="6"/>
      <c r="DW1553" s="6"/>
      <c r="DX1553" s="6"/>
      <c r="DY1553" s="6"/>
      <c r="DZ1553" s="6"/>
      <c r="EA1553" s="6"/>
      <c r="EB1553" s="6"/>
      <c r="EC1553" s="6"/>
      <c r="ED1553" s="6"/>
      <c r="EE1553" s="6"/>
      <c r="EF1553" s="6"/>
      <c r="EG1553" s="6"/>
      <c r="EH1553" s="6"/>
      <c r="EI1553" s="6"/>
      <c r="EJ1553" s="6"/>
      <c r="EK1553" s="6"/>
      <c r="EL1553" s="6"/>
      <c r="EM1553" s="6"/>
      <c r="EN1553" s="6"/>
      <c r="EO1553" s="6"/>
      <c r="EP1553" s="6"/>
      <c r="EQ1553" s="6"/>
      <c r="ER1553" s="6"/>
      <c r="ES1553" s="6"/>
      <c r="ET1553" s="6"/>
      <c r="EU1553" s="6"/>
      <c r="EV1553" s="6"/>
      <c r="EW1553" s="6"/>
      <c r="EX1553" s="6"/>
      <c r="EY1553" s="6"/>
      <c r="EZ1553" s="6"/>
      <c r="FA1553" s="6"/>
      <c r="FB1553" s="6"/>
      <c r="FC1553" s="6"/>
      <c r="FD1553" s="6"/>
      <c r="FE1553" s="6"/>
      <c r="FF1553" s="6"/>
      <c r="FG1553" s="6"/>
      <c r="FH1553" s="6"/>
      <c r="FI1553" s="6"/>
      <c r="FJ1553" s="6"/>
      <c r="FK1553" s="6"/>
      <c r="FL1553" s="6"/>
      <c r="FM1553" s="6"/>
      <c r="FN1553" s="6"/>
      <c r="FO1553" s="6"/>
      <c r="FP1553" s="6"/>
      <c r="FQ1553" s="6"/>
      <c r="FR1553" s="6"/>
      <c r="FS1553" s="6"/>
      <c r="FT1553" s="6"/>
      <c r="FU1553" s="6"/>
      <c r="FV1553" s="6"/>
      <c r="FW1553" s="6"/>
      <c r="FX1553" s="6"/>
      <c r="FY1553" s="6"/>
      <c r="FZ1553" s="6"/>
      <c r="GA1553" s="6"/>
      <c r="GB1553" s="6"/>
      <c r="GC1553" s="6"/>
      <c r="GD1553" s="6"/>
      <c r="GE1553" s="6"/>
      <c r="GF1553" s="6"/>
      <c r="GG1553" s="6"/>
      <c r="GH1553" s="6"/>
      <c r="GI1553" s="6"/>
      <c r="GJ1553" s="6"/>
      <c r="GK1553" s="6"/>
      <c r="GL1553" s="6"/>
      <c r="GM1553" s="6"/>
      <c r="GN1553" s="6"/>
      <c r="GO1553" s="6"/>
      <c r="GP1553" s="6"/>
      <c r="GQ1553" s="6"/>
      <c r="GR1553" s="6"/>
      <c r="GS1553" s="6"/>
      <c r="GT1553" s="6"/>
      <c r="GU1553" s="6"/>
      <c r="GV1553" s="6"/>
      <c r="GW1553" s="6"/>
      <c r="GX1553" s="6"/>
      <c r="GY1553" s="6"/>
      <c r="GZ1553" s="6"/>
    </row>
    <row r="1554" spans="1:208" x14ac:dyDescent="0.15">
      <c r="A1554" s="153"/>
      <c r="B1554" s="23"/>
      <c r="C1554" s="18"/>
      <c r="D1554" s="17"/>
      <c r="E1554" s="18"/>
      <c r="F1554" s="18"/>
      <c r="G1554" s="18"/>
      <c r="H1554" s="18"/>
      <c r="I1554" s="17"/>
      <c r="J1554" s="5"/>
      <c r="K1554" s="2"/>
      <c r="L1554" s="27"/>
      <c r="M1554" s="14"/>
      <c r="N1554" s="14"/>
      <c r="O1554" s="27"/>
      <c r="P1554" s="18"/>
      <c r="Q1554" s="3"/>
      <c r="R1554" s="4"/>
      <c r="S1554" s="5"/>
      <c r="T1554" s="8"/>
      <c r="U1554" s="7"/>
      <c r="V1554" s="7"/>
      <c r="W1554" s="7"/>
      <c r="X1554" s="8"/>
      <c r="Y1554" s="6"/>
      <c r="Z1554" s="7"/>
      <c r="AA1554" s="8"/>
      <c r="AB1554" s="8"/>
      <c r="AC1554" s="8"/>
      <c r="AD1554" s="7"/>
      <c r="AE1554" s="9"/>
      <c r="AF1554" s="7"/>
      <c r="AG1554" s="7"/>
      <c r="AH1554" s="6"/>
      <c r="AI1554" s="6"/>
      <c r="AJ1554" s="6"/>
      <c r="AK1554" s="6"/>
      <c r="AL1554" s="6"/>
      <c r="AM1554" s="6"/>
      <c r="AN1554" s="6"/>
      <c r="AO1554" s="6"/>
      <c r="AP1554" s="6"/>
      <c r="AQ1554" s="6"/>
      <c r="AR1554" s="6"/>
      <c r="AS1554" s="6"/>
      <c r="AT1554" s="6"/>
      <c r="AU1554" s="6"/>
      <c r="AV1554" s="6"/>
      <c r="AW1554" s="6"/>
      <c r="AX1554" s="6"/>
      <c r="AY1554" s="6"/>
      <c r="AZ1554" s="6"/>
      <c r="BA1554" s="6"/>
      <c r="BB1554" s="6"/>
      <c r="BC1554" s="6"/>
      <c r="BD1554" s="6"/>
      <c r="BE1554" s="6"/>
      <c r="BF1554" s="6"/>
      <c r="BG1554" s="6"/>
      <c r="BH1554" s="6"/>
      <c r="BI1554" s="6"/>
      <c r="BJ1554" s="6"/>
      <c r="BK1554" s="6"/>
      <c r="BL1554" s="6"/>
      <c r="BM1554" s="6"/>
      <c r="BN1554" s="6"/>
      <c r="BO1554" s="6"/>
      <c r="BP1554" s="6"/>
      <c r="BQ1554" s="6"/>
      <c r="BR1554" s="6"/>
      <c r="BS1554" s="6"/>
      <c r="BT1554" s="6"/>
      <c r="BU1554" s="6"/>
      <c r="BV1554" s="6"/>
      <c r="BW1554" s="6"/>
      <c r="BX1554" s="6"/>
      <c r="BY1554" s="6"/>
      <c r="BZ1554" s="6"/>
      <c r="CA1554" s="6"/>
      <c r="CB1554" s="6"/>
      <c r="CC1554" s="6"/>
      <c r="CD1554" s="6"/>
      <c r="CE1554" s="6"/>
      <c r="CF1554" s="6"/>
      <c r="CG1554" s="6"/>
      <c r="CH1554" s="6"/>
      <c r="CI1554" s="6"/>
      <c r="CJ1554" s="6"/>
      <c r="CK1554" s="6"/>
      <c r="CL1554" s="6"/>
      <c r="CM1554" s="6"/>
      <c r="CN1554" s="6"/>
      <c r="CO1554" s="6"/>
      <c r="CP1554" s="6"/>
      <c r="CQ1554" s="6"/>
      <c r="CR1554" s="6"/>
      <c r="CS1554" s="6"/>
      <c r="CT1554" s="6"/>
      <c r="CU1554" s="6"/>
      <c r="CV1554" s="6"/>
      <c r="CW1554" s="6"/>
      <c r="CX1554" s="6"/>
      <c r="CY1554" s="6"/>
      <c r="CZ1554" s="6"/>
      <c r="DA1554" s="6"/>
      <c r="DB1554" s="6"/>
      <c r="DC1554" s="6"/>
      <c r="DD1554" s="6"/>
      <c r="DE1554" s="6"/>
      <c r="DF1554" s="6"/>
      <c r="DG1554" s="6"/>
      <c r="DH1554" s="6"/>
      <c r="DI1554" s="6"/>
      <c r="DJ1554" s="6"/>
      <c r="DK1554" s="6"/>
      <c r="DL1554" s="6"/>
      <c r="DM1554" s="6"/>
      <c r="DN1554" s="6"/>
      <c r="DO1554" s="6"/>
      <c r="DP1554" s="6"/>
      <c r="DQ1554" s="6"/>
      <c r="DR1554" s="6"/>
      <c r="DS1554" s="6"/>
      <c r="DT1554" s="6"/>
      <c r="DU1554" s="6"/>
      <c r="DV1554" s="6"/>
      <c r="DW1554" s="6"/>
      <c r="DX1554" s="6"/>
      <c r="DY1554" s="6"/>
      <c r="DZ1554" s="6"/>
      <c r="EA1554" s="6"/>
      <c r="EB1554" s="6"/>
      <c r="EC1554" s="6"/>
      <c r="ED1554" s="6"/>
      <c r="EE1554" s="6"/>
      <c r="EF1554" s="6"/>
      <c r="EG1554" s="6"/>
      <c r="EH1554" s="6"/>
      <c r="EI1554" s="6"/>
      <c r="EJ1554" s="6"/>
      <c r="EK1554" s="6"/>
      <c r="EL1554" s="6"/>
      <c r="EM1554" s="6"/>
      <c r="EN1554" s="6"/>
      <c r="EO1554" s="6"/>
      <c r="EP1554" s="6"/>
      <c r="EQ1554" s="6"/>
      <c r="ER1554" s="6"/>
      <c r="ES1554" s="6"/>
      <c r="ET1554" s="6"/>
      <c r="EU1554" s="6"/>
      <c r="EV1554" s="6"/>
      <c r="EW1554" s="6"/>
      <c r="EX1554" s="6"/>
      <c r="EY1554" s="6"/>
      <c r="EZ1554" s="6"/>
      <c r="FA1554" s="6"/>
      <c r="FB1554" s="6"/>
      <c r="FC1554" s="6"/>
      <c r="FD1554" s="6"/>
      <c r="FE1554" s="6"/>
      <c r="FF1554" s="6"/>
      <c r="FG1554" s="6"/>
      <c r="FH1554" s="6"/>
      <c r="FI1554" s="6"/>
      <c r="FJ1554" s="6"/>
      <c r="FK1554" s="6"/>
      <c r="FL1554" s="6"/>
      <c r="FM1554" s="6"/>
      <c r="FN1554" s="6"/>
      <c r="FO1554" s="6"/>
      <c r="FP1554" s="6"/>
      <c r="FQ1554" s="6"/>
      <c r="FR1554" s="6"/>
      <c r="FS1554" s="6"/>
      <c r="FT1554" s="6"/>
      <c r="FU1554" s="6"/>
      <c r="FV1554" s="6"/>
      <c r="FW1554" s="6"/>
      <c r="FX1554" s="6"/>
      <c r="FY1554" s="6"/>
      <c r="FZ1554" s="6"/>
      <c r="GA1554" s="6"/>
      <c r="GB1554" s="6"/>
      <c r="GC1554" s="6"/>
      <c r="GD1554" s="6"/>
      <c r="GE1554" s="6"/>
      <c r="GF1554" s="6"/>
      <c r="GG1554" s="6"/>
      <c r="GH1554" s="6"/>
      <c r="GI1554" s="6"/>
      <c r="GJ1554" s="6"/>
      <c r="GK1554" s="6"/>
      <c r="GL1554" s="6"/>
      <c r="GM1554" s="6"/>
      <c r="GN1554" s="6"/>
      <c r="GO1554" s="6"/>
      <c r="GP1554" s="6"/>
      <c r="GQ1554" s="6"/>
      <c r="GR1554" s="6"/>
      <c r="GS1554" s="6"/>
      <c r="GT1554" s="6"/>
      <c r="GU1554" s="6"/>
      <c r="GV1554" s="6"/>
      <c r="GW1554" s="6"/>
      <c r="GX1554" s="6"/>
      <c r="GY1554" s="6"/>
      <c r="GZ1554" s="6"/>
    </row>
    <row r="1555" spans="1:208" x14ac:dyDescent="0.15">
      <c r="A1555" s="153"/>
      <c r="B1555" s="23"/>
      <c r="C1555" s="18"/>
      <c r="D1555" s="17"/>
      <c r="E1555" s="18"/>
      <c r="F1555" s="18"/>
      <c r="G1555" s="18"/>
      <c r="H1555" s="18"/>
      <c r="I1555" s="17"/>
      <c r="J1555" s="5"/>
      <c r="K1555" s="2"/>
      <c r="L1555" s="27"/>
      <c r="M1555" s="14"/>
      <c r="N1555" s="14"/>
      <c r="O1555" s="27"/>
      <c r="P1555" s="18"/>
      <c r="Q1555" s="3"/>
      <c r="R1555" s="4"/>
      <c r="S1555" s="5"/>
      <c r="T1555" s="8"/>
      <c r="U1555" s="7"/>
      <c r="V1555" s="7"/>
      <c r="W1555" s="7"/>
      <c r="X1555" s="8"/>
      <c r="Y1555" s="6"/>
      <c r="Z1555" s="7"/>
      <c r="AA1555" s="8"/>
      <c r="AB1555" s="8"/>
      <c r="AC1555" s="8"/>
      <c r="AD1555" s="7"/>
      <c r="AE1555" s="9"/>
      <c r="AF1555" s="7"/>
      <c r="AG1555" s="7"/>
      <c r="AH1555" s="6"/>
      <c r="AI1555" s="6"/>
      <c r="AJ1555" s="6"/>
      <c r="AK1555" s="6"/>
      <c r="AL1555" s="6"/>
      <c r="AM1555" s="6"/>
      <c r="AN1555" s="6"/>
      <c r="AO1555" s="6"/>
      <c r="AP1555" s="6"/>
      <c r="AQ1555" s="6"/>
      <c r="AR1555" s="6"/>
      <c r="AS1555" s="6"/>
      <c r="AT1555" s="6"/>
      <c r="AU1555" s="6"/>
      <c r="AV1555" s="6"/>
      <c r="AW1555" s="6"/>
      <c r="AX1555" s="6"/>
      <c r="AY1555" s="6"/>
      <c r="AZ1555" s="6"/>
      <c r="BA1555" s="6"/>
      <c r="BB1555" s="6"/>
      <c r="BC1555" s="6"/>
      <c r="BD1555" s="6"/>
      <c r="BE1555" s="6"/>
      <c r="BF1555" s="6"/>
      <c r="BG1555" s="6"/>
      <c r="BH1555" s="6"/>
      <c r="BI1555" s="6"/>
      <c r="BJ1555" s="6"/>
      <c r="BK1555" s="6"/>
      <c r="BL1555" s="6"/>
      <c r="BM1555" s="6"/>
      <c r="BN1555" s="6"/>
      <c r="BO1555" s="6"/>
      <c r="BP1555" s="6"/>
      <c r="BQ1555" s="6"/>
      <c r="BR1555" s="6"/>
      <c r="BS1555" s="6"/>
      <c r="BT1555" s="6"/>
      <c r="BU1555" s="6"/>
      <c r="BV1555" s="6"/>
      <c r="BW1555" s="6"/>
      <c r="BX1555" s="6"/>
      <c r="BY1555" s="6"/>
      <c r="BZ1555" s="6"/>
      <c r="CA1555" s="6"/>
      <c r="CB1555" s="6"/>
      <c r="CC1555" s="6"/>
      <c r="CD1555" s="6"/>
      <c r="CE1555" s="6"/>
      <c r="CF1555" s="6"/>
      <c r="CG1555" s="6"/>
      <c r="CH1555" s="6"/>
      <c r="CI1555" s="6"/>
      <c r="CJ1555" s="6"/>
      <c r="CK1555" s="6"/>
      <c r="CL1555" s="6"/>
      <c r="CM1555" s="6"/>
      <c r="CN1555" s="6"/>
      <c r="CO1555" s="6"/>
      <c r="CP1555" s="6"/>
      <c r="CQ1555" s="6"/>
      <c r="CR1555" s="6"/>
      <c r="CS1555" s="6"/>
      <c r="CT1555" s="6"/>
      <c r="CU1555" s="6"/>
      <c r="CV1555" s="6"/>
      <c r="CW1555" s="6"/>
      <c r="CX1555" s="6"/>
      <c r="CY1555" s="6"/>
      <c r="CZ1555" s="6"/>
      <c r="DA1555" s="6"/>
      <c r="DB1555" s="6"/>
      <c r="DC1555" s="6"/>
      <c r="DD1555" s="6"/>
      <c r="DE1555" s="6"/>
      <c r="DF1555" s="6"/>
      <c r="DG1555" s="6"/>
      <c r="DH1555" s="6"/>
      <c r="DI1555" s="6"/>
      <c r="DJ1555" s="6"/>
      <c r="DK1555" s="6"/>
      <c r="DL1555" s="6"/>
      <c r="DM1555" s="6"/>
      <c r="DN1555" s="6"/>
      <c r="DO1555" s="6"/>
      <c r="DP1555" s="6"/>
      <c r="DQ1555" s="6"/>
      <c r="DR1555" s="6"/>
      <c r="DS1555" s="6"/>
      <c r="DT1555" s="6"/>
      <c r="DU1555" s="6"/>
      <c r="DV1555" s="6"/>
      <c r="DW1555" s="6"/>
      <c r="DX1555" s="6"/>
      <c r="DY1555" s="6"/>
      <c r="DZ1555" s="6"/>
      <c r="EA1555" s="6"/>
      <c r="EB1555" s="6"/>
      <c r="EC1555" s="6"/>
      <c r="ED1555" s="6"/>
      <c r="EE1555" s="6"/>
      <c r="EF1555" s="6"/>
      <c r="EG1555" s="6"/>
      <c r="EH1555" s="6"/>
      <c r="EI1555" s="6"/>
      <c r="EJ1555" s="6"/>
      <c r="EK1555" s="6"/>
      <c r="EL1555" s="6"/>
      <c r="EM1555" s="6"/>
      <c r="EN1555" s="6"/>
      <c r="EO1555" s="6"/>
      <c r="EP1555" s="6"/>
      <c r="EQ1555" s="6"/>
      <c r="ER1555" s="6"/>
      <c r="ES1555" s="6"/>
      <c r="ET1555" s="6"/>
      <c r="EU1555" s="6"/>
      <c r="EV1555" s="6"/>
      <c r="EW1555" s="6"/>
      <c r="EX1555" s="6"/>
      <c r="EY1555" s="6"/>
      <c r="EZ1555" s="6"/>
      <c r="FA1555" s="6"/>
      <c r="FB1555" s="6"/>
      <c r="FC1555" s="6"/>
      <c r="FD1555" s="6"/>
      <c r="FE1555" s="6"/>
      <c r="FF1555" s="6"/>
      <c r="FG1555" s="6"/>
      <c r="FH1555" s="6"/>
      <c r="FI1555" s="6"/>
      <c r="FJ1555" s="6"/>
      <c r="FK1555" s="6"/>
      <c r="FL1555" s="6"/>
      <c r="FM1555" s="6"/>
      <c r="FN1555" s="6"/>
      <c r="FO1555" s="6"/>
      <c r="FP1555" s="6"/>
      <c r="FQ1555" s="6"/>
      <c r="FR1555" s="6"/>
      <c r="FS1555" s="6"/>
      <c r="FT1555" s="6"/>
      <c r="FU1555" s="6"/>
      <c r="FV1555" s="6"/>
      <c r="FW1555" s="6"/>
      <c r="FX1555" s="6"/>
      <c r="FY1555" s="6"/>
      <c r="FZ1555" s="6"/>
      <c r="GA1555" s="6"/>
      <c r="GB1555" s="6"/>
      <c r="GC1555" s="6"/>
      <c r="GD1555" s="6"/>
      <c r="GE1555" s="6"/>
      <c r="GF1555" s="6"/>
      <c r="GG1555" s="6"/>
      <c r="GH1555" s="6"/>
      <c r="GI1555" s="6"/>
      <c r="GJ1555" s="6"/>
      <c r="GK1555" s="6"/>
      <c r="GL1555" s="6"/>
      <c r="GM1555" s="6"/>
      <c r="GN1555" s="6"/>
      <c r="GO1555" s="6"/>
      <c r="GP1555" s="6"/>
      <c r="GQ1555" s="6"/>
      <c r="GR1555" s="6"/>
      <c r="GS1555" s="6"/>
      <c r="GT1555" s="6"/>
      <c r="GU1555" s="6"/>
      <c r="GV1555" s="6"/>
      <c r="GW1555" s="6"/>
      <c r="GX1555" s="6"/>
      <c r="GY1555" s="6"/>
      <c r="GZ1555" s="6"/>
    </row>
    <row r="1556" spans="1:208" x14ac:dyDescent="0.15">
      <c r="A1556" s="153"/>
      <c r="B1556" s="23"/>
      <c r="C1556" s="18"/>
      <c r="D1556" s="17"/>
      <c r="E1556" s="18"/>
      <c r="F1556" s="18"/>
      <c r="G1556" s="18"/>
      <c r="H1556" s="18"/>
      <c r="I1556" s="17"/>
      <c r="J1556" s="5"/>
      <c r="K1556" s="2"/>
      <c r="L1556" s="27"/>
      <c r="M1556" s="14"/>
      <c r="N1556" s="14"/>
      <c r="O1556" s="27"/>
      <c r="P1556" s="18"/>
      <c r="Q1556" s="3"/>
      <c r="R1556" s="4"/>
      <c r="S1556" s="5"/>
      <c r="T1556" s="8"/>
      <c r="U1556" s="7"/>
      <c r="V1556" s="7"/>
      <c r="W1556" s="7"/>
      <c r="X1556" s="8"/>
      <c r="Y1556" s="6"/>
      <c r="Z1556" s="7"/>
      <c r="AA1556" s="8"/>
      <c r="AB1556" s="8"/>
      <c r="AC1556" s="8"/>
      <c r="AD1556" s="7"/>
      <c r="AE1556" s="9"/>
      <c r="AF1556" s="7"/>
      <c r="AG1556" s="7"/>
      <c r="AH1556" s="6"/>
      <c r="AI1556" s="6"/>
      <c r="AJ1556" s="6"/>
      <c r="AK1556" s="6"/>
      <c r="AL1556" s="6"/>
      <c r="AM1556" s="6"/>
      <c r="AN1556" s="6"/>
      <c r="AO1556" s="6"/>
      <c r="AP1556" s="6"/>
      <c r="AQ1556" s="6"/>
      <c r="AR1556" s="6"/>
      <c r="AS1556" s="6"/>
      <c r="AT1556" s="6"/>
      <c r="AU1556" s="6"/>
      <c r="AV1556" s="6"/>
      <c r="AW1556" s="6"/>
      <c r="AX1556" s="6"/>
      <c r="AY1556" s="6"/>
      <c r="AZ1556" s="6"/>
      <c r="BA1556" s="6"/>
      <c r="BB1556" s="6"/>
      <c r="BC1556" s="6"/>
      <c r="BD1556" s="6"/>
      <c r="BE1556" s="6"/>
      <c r="BF1556" s="6"/>
      <c r="BG1556" s="6"/>
      <c r="BH1556" s="6"/>
      <c r="BI1556" s="6"/>
      <c r="BJ1556" s="6"/>
      <c r="BK1556" s="6"/>
      <c r="BL1556" s="6"/>
      <c r="BM1556" s="6"/>
      <c r="BN1556" s="6"/>
      <c r="BO1556" s="6"/>
      <c r="BP1556" s="6"/>
      <c r="BQ1556" s="6"/>
      <c r="BR1556" s="6"/>
      <c r="BS1556" s="6"/>
      <c r="BT1556" s="6"/>
      <c r="BU1556" s="6"/>
      <c r="BV1556" s="6"/>
      <c r="BW1556" s="6"/>
      <c r="BX1556" s="6"/>
      <c r="BY1556" s="6"/>
      <c r="BZ1556" s="6"/>
      <c r="CA1556" s="6"/>
      <c r="CB1556" s="6"/>
      <c r="CC1556" s="6"/>
      <c r="CD1556" s="6"/>
      <c r="CE1556" s="6"/>
      <c r="CF1556" s="6"/>
      <c r="CG1556" s="6"/>
      <c r="CH1556" s="6"/>
      <c r="CI1556" s="6"/>
      <c r="CJ1556" s="6"/>
      <c r="CK1556" s="6"/>
      <c r="CL1556" s="6"/>
      <c r="CM1556" s="6"/>
      <c r="CN1556" s="6"/>
      <c r="CO1556" s="6"/>
      <c r="CP1556" s="6"/>
      <c r="CQ1556" s="6"/>
      <c r="CR1556" s="6"/>
      <c r="CS1556" s="6"/>
      <c r="CT1556" s="6"/>
      <c r="CU1556" s="6"/>
      <c r="CV1556" s="6"/>
      <c r="CW1556" s="6"/>
      <c r="CX1556" s="6"/>
      <c r="CY1556" s="6"/>
      <c r="CZ1556" s="6"/>
      <c r="DA1556" s="6"/>
      <c r="DB1556" s="6"/>
      <c r="DC1556" s="6"/>
      <c r="DD1556" s="6"/>
      <c r="DE1556" s="6"/>
      <c r="DF1556" s="6"/>
      <c r="DG1556" s="6"/>
      <c r="DH1556" s="6"/>
      <c r="DI1556" s="6"/>
      <c r="DJ1556" s="6"/>
      <c r="DK1556" s="6"/>
      <c r="DL1556" s="6"/>
      <c r="DM1556" s="6"/>
      <c r="DN1556" s="6"/>
      <c r="DO1556" s="6"/>
      <c r="DP1556" s="6"/>
      <c r="DQ1556" s="6"/>
      <c r="DR1556" s="6"/>
      <c r="DS1556" s="6"/>
      <c r="DT1556" s="6"/>
      <c r="DU1556" s="6"/>
      <c r="DV1556" s="6"/>
      <c r="DW1556" s="6"/>
      <c r="DX1556" s="6"/>
      <c r="DY1556" s="6"/>
      <c r="DZ1556" s="6"/>
      <c r="EA1556" s="6"/>
      <c r="EB1556" s="6"/>
      <c r="EC1556" s="6"/>
      <c r="ED1556" s="6"/>
      <c r="EE1556" s="6"/>
      <c r="EF1556" s="6"/>
      <c r="EG1556" s="6"/>
      <c r="EH1556" s="6"/>
      <c r="EI1556" s="6"/>
      <c r="EJ1556" s="6"/>
      <c r="EK1556" s="6"/>
      <c r="EL1556" s="6"/>
      <c r="EM1556" s="6"/>
      <c r="EN1556" s="6"/>
      <c r="EO1556" s="6"/>
      <c r="EP1556" s="6"/>
      <c r="EQ1556" s="6"/>
      <c r="ER1556" s="6"/>
      <c r="ES1556" s="6"/>
      <c r="ET1556" s="6"/>
      <c r="EU1556" s="6"/>
      <c r="EV1556" s="6"/>
      <c r="EW1556" s="6"/>
      <c r="EX1556" s="6"/>
      <c r="EY1556" s="6"/>
      <c r="EZ1556" s="6"/>
      <c r="FA1556" s="6"/>
      <c r="FB1556" s="6"/>
      <c r="FC1556" s="6"/>
      <c r="FD1556" s="6"/>
      <c r="FE1556" s="6"/>
      <c r="FF1556" s="6"/>
      <c r="FG1556" s="6"/>
      <c r="FH1556" s="6"/>
      <c r="FI1556" s="6"/>
      <c r="FJ1556" s="6"/>
      <c r="FK1556" s="6"/>
      <c r="FL1556" s="6"/>
      <c r="FM1556" s="6"/>
      <c r="FN1556" s="6"/>
      <c r="FO1556" s="6"/>
      <c r="FP1556" s="6"/>
      <c r="FQ1556" s="6"/>
      <c r="FR1556" s="6"/>
      <c r="FS1556" s="6"/>
      <c r="FT1556" s="6"/>
      <c r="FU1556" s="6"/>
      <c r="FV1556" s="6"/>
      <c r="FW1556" s="6"/>
      <c r="FX1556" s="6"/>
      <c r="FY1556" s="6"/>
      <c r="FZ1556" s="6"/>
      <c r="GA1556" s="6"/>
      <c r="GB1556" s="6"/>
      <c r="GC1556" s="6"/>
      <c r="GD1556" s="6"/>
      <c r="GE1556" s="6"/>
      <c r="GF1556" s="6"/>
      <c r="GG1556" s="6"/>
      <c r="GH1556" s="6"/>
      <c r="GI1556" s="6"/>
      <c r="GJ1556" s="6"/>
      <c r="GK1556" s="6"/>
      <c r="GL1556" s="6"/>
      <c r="GM1556" s="6"/>
      <c r="GN1556" s="6"/>
      <c r="GO1556" s="6"/>
      <c r="GP1556" s="6"/>
      <c r="GQ1556" s="6"/>
      <c r="GR1556" s="6"/>
      <c r="GS1556" s="6"/>
      <c r="GT1556" s="6"/>
      <c r="GU1556" s="6"/>
      <c r="GV1556" s="6"/>
      <c r="GW1556" s="6"/>
      <c r="GX1556" s="6"/>
      <c r="GY1556" s="6"/>
      <c r="GZ1556" s="6"/>
    </row>
    <row r="1557" spans="1:208" x14ac:dyDescent="0.15">
      <c r="A1557" s="153"/>
      <c r="B1557" s="23"/>
      <c r="C1557" s="18"/>
      <c r="D1557" s="17"/>
      <c r="E1557" s="18"/>
      <c r="F1557" s="18"/>
      <c r="G1557" s="18"/>
      <c r="H1557" s="18"/>
      <c r="I1557" s="17"/>
      <c r="J1557" s="5"/>
      <c r="K1557" s="2"/>
      <c r="L1557" s="27"/>
      <c r="M1557" s="14"/>
      <c r="N1557" s="14"/>
      <c r="O1557" s="27"/>
      <c r="P1557" s="18"/>
      <c r="Q1557" s="3"/>
      <c r="R1557" s="4"/>
      <c r="S1557" s="5"/>
      <c r="T1557" s="8"/>
      <c r="U1557" s="7"/>
      <c r="V1557" s="7"/>
      <c r="W1557" s="7"/>
      <c r="X1557" s="8"/>
      <c r="Y1557" s="6"/>
      <c r="Z1557" s="7"/>
      <c r="AA1557" s="8"/>
      <c r="AB1557" s="8"/>
      <c r="AC1557" s="8"/>
      <c r="AD1557" s="7"/>
      <c r="AE1557" s="9"/>
      <c r="AF1557" s="7"/>
      <c r="AG1557" s="7"/>
      <c r="AH1557" s="6"/>
      <c r="AI1557" s="6"/>
      <c r="AJ1557" s="6"/>
      <c r="AK1557" s="6"/>
      <c r="AL1557" s="6"/>
      <c r="AM1557" s="6"/>
      <c r="AN1557" s="6"/>
      <c r="AO1557" s="6"/>
      <c r="AP1557" s="6"/>
      <c r="AQ1557" s="6"/>
      <c r="AR1557" s="6"/>
      <c r="AS1557" s="6"/>
      <c r="AT1557" s="6"/>
      <c r="AU1557" s="6"/>
      <c r="AV1557" s="6"/>
      <c r="AW1557" s="6"/>
      <c r="AX1557" s="6"/>
      <c r="AY1557" s="6"/>
      <c r="AZ1557" s="6"/>
      <c r="BA1557" s="6"/>
      <c r="BB1557" s="6"/>
      <c r="BC1557" s="6"/>
      <c r="BD1557" s="6"/>
      <c r="BE1557" s="6"/>
      <c r="BF1557" s="6"/>
      <c r="BG1557" s="6"/>
      <c r="BH1557" s="6"/>
      <c r="BI1557" s="6"/>
      <c r="BJ1557" s="6"/>
      <c r="BK1557" s="6"/>
      <c r="BL1557" s="6"/>
      <c r="BM1557" s="6"/>
      <c r="BN1557" s="6"/>
      <c r="BO1557" s="6"/>
      <c r="BP1557" s="6"/>
      <c r="BQ1557" s="6"/>
      <c r="BR1557" s="6"/>
      <c r="BS1557" s="6"/>
      <c r="BT1557" s="6"/>
      <c r="BU1557" s="6"/>
      <c r="BV1557" s="6"/>
      <c r="BW1557" s="6"/>
      <c r="BX1557" s="6"/>
      <c r="BY1557" s="6"/>
      <c r="BZ1557" s="6"/>
      <c r="CA1557" s="6"/>
      <c r="CB1557" s="6"/>
      <c r="CC1557" s="6"/>
      <c r="CD1557" s="6"/>
      <c r="CE1557" s="6"/>
      <c r="CF1557" s="6"/>
      <c r="CG1557" s="6"/>
      <c r="CH1557" s="6"/>
      <c r="CI1557" s="6"/>
      <c r="CJ1557" s="6"/>
      <c r="CK1557" s="6"/>
      <c r="CL1557" s="6"/>
      <c r="CM1557" s="6"/>
      <c r="CN1557" s="6"/>
      <c r="CO1557" s="6"/>
      <c r="CP1557" s="6"/>
      <c r="CQ1557" s="6"/>
      <c r="CR1557" s="6"/>
      <c r="CS1557" s="6"/>
      <c r="CT1557" s="6"/>
      <c r="CU1557" s="6"/>
      <c r="CV1557" s="6"/>
      <c r="CW1557" s="6"/>
      <c r="CX1557" s="6"/>
      <c r="CY1557" s="6"/>
      <c r="CZ1557" s="6"/>
      <c r="DA1557" s="6"/>
      <c r="DB1557" s="6"/>
      <c r="DC1557" s="6"/>
      <c r="DD1557" s="6"/>
      <c r="DE1557" s="6"/>
      <c r="DF1557" s="6"/>
      <c r="DG1557" s="6"/>
      <c r="DH1557" s="6"/>
      <c r="DI1557" s="6"/>
      <c r="DJ1557" s="6"/>
      <c r="DK1557" s="6"/>
      <c r="DL1557" s="6"/>
      <c r="DM1557" s="6"/>
      <c r="DN1557" s="6"/>
      <c r="DO1557" s="6"/>
      <c r="DP1557" s="6"/>
      <c r="DQ1557" s="6"/>
      <c r="DR1557" s="6"/>
      <c r="DS1557" s="6"/>
      <c r="DT1557" s="6"/>
      <c r="DU1557" s="6"/>
      <c r="DV1557" s="6"/>
      <c r="DW1557" s="6"/>
      <c r="DX1557" s="6"/>
      <c r="DY1557" s="6"/>
      <c r="DZ1557" s="6"/>
      <c r="EA1557" s="6"/>
      <c r="EB1557" s="6"/>
      <c r="EC1557" s="6"/>
      <c r="ED1557" s="6"/>
      <c r="EE1557" s="6"/>
      <c r="EF1557" s="6"/>
      <c r="EG1557" s="6"/>
      <c r="EH1557" s="6"/>
      <c r="EI1557" s="6"/>
      <c r="EJ1557" s="6"/>
      <c r="EK1557" s="6"/>
      <c r="EL1557" s="6"/>
      <c r="EM1557" s="6"/>
      <c r="EN1557" s="6"/>
      <c r="EO1557" s="6"/>
      <c r="EP1557" s="6"/>
      <c r="EQ1557" s="6"/>
      <c r="ER1557" s="6"/>
      <c r="ES1557" s="6"/>
      <c r="ET1557" s="6"/>
      <c r="EU1557" s="6"/>
      <c r="EV1557" s="6"/>
      <c r="EW1557" s="6"/>
      <c r="EX1557" s="6"/>
      <c r="EY1557" s="6"/>
      <c r="EZ1557" s="6"/>
      <c r="FA1557" s="6"/>
      <c r="FB1557" s="6"/>
      <c r="FC1557" s="6"/>
      <c r="FD1557" s="6"/>
      <c r="FE1557" s="6"/>
      <c r="FF1557" s="6"/>
      <c r="FG1557" s="6"/>
      <c r="FH1557" s="6"/>
      <c r="FI1557" s="6"/>
      <c r="FJ1557" s="6"/>
      <c r="FK1557" s="6"/>
      <c r="FL1557" s="6"/>
      <c r="FM1557" s="6"/>
      <c r="FN1557" s="6"/>
      <c r="FO1557" s="6"/>
      <c r="FP1557" s="6"/>
      <c r="FQ1557" s="6"/>
      <c r="FR1557" s="6"/>
      <c r="FS1557" s="6"/>
      <c r="FT1557" s="6"/>
      <c r="FU1557" s="6"/>
      <c r="FV1557" s="6"/>
      <c r="FW1557" s="6"/>
      <c r="FX1557" s="6"/>
      <c r="FY1557" s="6"/>
      <c r="FZ1557" s="6"/>
      <c r="GA1557" s="6"/>
      <c r="GB1557" s="6"/>
      <c r="GC1557" s="6"/>
      <c r="GD1557" s="6"/>
      <c r="GE1557" s="6"/>
      <c r="GF1557" s="6"/>
      <c r="GG1557" s="6"/>
      <c r="GH1557" s="6"/>
      <c r="GI1557" s="6"/>
      <c r="GJ1557" s="6"/>
      <c r="GK1557" s="6"/>
      <c r="GL1557" s="6"/>
      <c r="GM1557" s="6"/>
      <c r="GN1557" s="6"/>
      <c r="GO1557" s="6"/>
      <c r="GP1557" s="6"/>
      <c r="GQ1557" s="6"/>
      <c r="GR1557" s="6"/>
      <c r="GS1557" s="6"/>
      <c r="GT1557" s="6"/>
      <c r="GU1557" s="6"/>
      <c r="GV1557" s="6"/>
      <c r="GW1557" s="6"/>
      <c r="GX1557" s="6"/>
      <c r="GY1557" s="6"/>
      <c r="GZ1557" s="6"/>
    </row>
    <row r="1558" spans="1:208" x14ac:dyDescent="0.15">
      <c r="A1558" s="153"/>
      <c r="B1558" s="23"/>
      <c r="C1558" s="18"/>
      <c r="D1558" s="17"/>
      <c r="E1558" s="18"/>
      <c r="F1558" s="18"/>
      <c r="G1558" s="18"/>
      <c r="H1558" s="18"/>
      <c r="I1558" s="17"/>
      <c r="J1558" s="5"/>
      <c r="K1558" s="2"/>
      <c r="L1558" s="27"/>
      <c r="M1558" s="14"/>
      <c r="N1558" s="14"/>
      <c r="O1558" s="27"/>
      <c r="P1558" s="18"/>
      <c r="Q1558" s="3"/>
      <c r="R1558" s="4"/>
      <c r="S1558" s="5"/>
      <c r="T1558" s="8"/>
      <c r="U1558" s="7"/>
      <c r="V1558" s="7"/>
      <c r="W1558" s="7"/>
      <c r="X1558" s="8"/>
      <c r="Y1558" s="6"/>
      <c r="Z1558" s="7"/>
      <c r="AA1558" s="8"/>
      <c r="AB1558" s="8"/>
      <c r="AC1558" s="8"/>
      <c r="AD1558" s="7"/>
      <c r="AE1558" s="9"/>
      <c r="AF1558" s="7"/>
      <c r="AG1558" s="7"/>
      <c r="AH1558" s="6"/>
      <c r="AI1558" s="6"/>
      <c r="AJ1558" s="6"/>
      <c r="AK1558" s="6"/>
      <c r="AL1558" s="6"/>
      <c r="AM1558" s="6"/>
      <c r="AN1558" s="6"/>
      <c r="AO1558" s="6"/>
      <c r="AP1558" s="6"/>
      <c r="AQ1558" s="6"/>
      <c r="AR1558" s="6"/>
      <c r="AS1558" s="6"/>
      <c r="AT1558" s="6"/>
      <c r="AU1558" s="6"/>
      <c r="AV1558" s="6"/>
      <c r="AW1558" s="6"/>
      <c r="AX1558" s="6"/>
      <c r="AY1558" s="6"/>
      <c r="AZ1558" s="6"/>
      <c r="BA1558" s="6"/>
      <c r="BB1558" s="6"/>
      <c r="BC1558" s="6"/>
      <c r="BD1558" s="6"/>
      <c r="BE1558" s="6"/>
      <c r="BF1558" s="6"/>
      <c r="BG1558" s="6"/>
      <c r="BH1558" s="6"/>
      <c r="BI1558" s="6"/>
      <c r="BJ1558" s="6"/>
      <c r="BK1558" s="6"/>
      <c r="BL1558" s="6"/>
      <c r="BM1558" s="6"/>
      <c r="BN1558" s="6"/>
      <c r="BO1558" s="6"/>
      <c r="BP1558" s="6"/>
      <c r="BQ1558" s="6"/>
      <c r="BR1558" s="6"/>
      <c r="BS1558" s="6"/>
      <c r="BT1558" s="6"/>
      <c r="BU1558" s="6"/>
      <c r="BV1558" s="6"/>
      <c r="BW1558" s="6"/>
      <c r="BX1558" s="6"/>
      <c r="BY1558" s="6"/>
      <c r="BZ1558" s="6"/>
      <c r="CA1558" s="6"/>
      <c r="CB1558" s="6"/>
      <c r="CC1558" s="6"/>
      <c r="CD1558" s="6"/>
      <c r="CE1558" s="6"/>
      <c r="CF1558" s="6"/>
      <c r="CG1558" s="6"/>
      <c r="CH1558" s="6"/>
      <c r="CI1558" s="6"/>
      <c r="CJ1558" s="6"/>
      <c r="CK1558" s="6"/>
      <c r="CL1558" s="6"/>
      <c r="CM1558" s="6"/>
      <c r="CN1558" s="6"/>
      <c r="CO1558" s="6"/>
      <c r="CP1558" s="6"/>
      <c r="CQ1558" s="6"/>
      <c r="CR1558" s="6"/>
      <c r="CS1558" s="6"/>
      <c r="CT1558" s="6"/>
      <c r="CU1558" s="6"/>
      <c r="CV1558" s="6"/>
      <c r="CW1558" s="6"/>
      <c r="CX1558" s="6"/>
      <c r="CY1558" s="6"/>
      <c r="CZ1558" s="6"/>
      <c r="DA1558" s="6"/>
      <c r="DB1558" s="6"/>
      <c r="DC1558" s="6"/>
      <c r="DD1558" s="6"/>
      <c r="DE1558" s="6"/>
      <c r="DF1558" s="6"/>
      <c r="DG1558" s="6"/>
      <c r="DH1558" s="6"/>
      <c r="DI1558" s="6"/>
      <c r="DJ1558" s="6"/>
      <c r="DK1558" s="6"/>
      <c r="DL1558" s="6"/>
      <c r="DM1558" s="6"/>
      <c r="DN1558" s="6"/>
      <c r="DO1558" s="6"/>
      <c r="DP1558" s="6"/>
      <c r="DQ1558" s="6"/>
      <c r="DR1558" s="6"/>
      <c r="DS1558" s="6"/>
      <c r="DT1558" s="6"/>
      <c r="DU1558" s="6"/>
      <c r="DV1558" s="6"/>
      <c r="DW1558" s="6"/>
      <c r="DX1558" s="6"/>
      <c r="DY1558" s="6"/>
      <c r="DZ1558" s="6"/>
      <c r="EA1558" s="6"/>
      <c r="EB1558" s="6"/>
      <c r="EC1558" s="6"/>
      <c r="ED1558" s="6"/>
      <c r="EE1558" s="6"/>
      <c r="EF1558" s="6"/>
      <c r="EG1558" s="6"/>
      <c r="EH1558" s="6"/>
      <c r="EI1558" s="6"/>
      <c r="EJ1558" s="6"/>
      <c r="EK1558" s="6"/>
      <c r="EL1558" s="6"/>
      <c r="EM1558" s="6"/>
      <c r="EN1558" s="6"/>
      <c r="EO1558" s="6"/>
      <c r="EP1558" s="6"/>
      <c r="EQ1558" s="6"/>
      <c r="ER1558" s="6"/>
      <c r="ES1558" s="6"/>
      <c r="ET1558" s="6"/>
      <c r="EU1558" s="6"/>
      <c r="EV1558" s="6"/>
      <c r="EW1558" s="6"/>
      <c r="EX1558" s="6"/>
      <c r="EY1558" s="6"/>
      <c r="EZ1558" s="6"/>
      <c r="FA1558" s="6"/>
      <c r="FB1558" s="6"/>
      <c r="FC1558" s="6"/>
      <c r="FD1558" s="6"/>
      <c r="FE1558" s="6"/>
      <c r="FF1558" s="6"/>
      <c r="FG1558" s="6"/>
      <c r="FH1558" s="6"/>
      <c r="FI1558" s="6"/>
      <c r="FJ1558" s="6"/>
      <c r="FK1558" s="6"/>
      <c r="FL1558" s="6"/>
      <c r="FM1558" s="6"/>
      <c r="FN1558" s="6"/>
      <c r="FO1558" s="6"/>
      <c r="FP1558" s="6"/>
      <c r="FQ1558" s="6"/>
      <c r="FR1558" s="6"/>
      <c r="FS1558" s="6"/>
      <c r="FT1558" s="6"/>
      <c r="FU1558" s="6"/>
      <c r="FV1558" s="6"/>
      <c r="FW1558" s="6"/>
      <c r="FX1558" s="6"/>
      <c r="FY1558" s="6"/>
      <c r="FZ1558" s="6"/>
      <c r="GA1558" s="6"/>
      <c r="GB1558" s="6"/>
      <c r="GC1558" s="6"/>
      <c r="GD1558" s="6"/>
      <c r="GE1558" s="6"/>
      <c r="GF1558" s="6"/>
      <c r="GG1558" s="6"/>
      <c r="GH1558" s="6"/>
      <c r="GI1558" s="6"/>
      <c r="GJ1558" s="6"/>
      <c r="GK1558" s="6"/>
      <c r="GL1558" s="6"/>
      <c r="GM1558" s="6"/>
      <c r="GN1558" s="6"/>
      <c r="GO1558" s="6"/>
      <c r="GP1558" s="6"/>
      <c r="GQ1558" s="6"/>
      <c r="GR1558" s="6"/>
      <c r="GS1558" s="6"/>
      <c r="GT1558" s="6"/>
      <c r="GU1558" s="6"/>
      <c r="GV1558" s="6"/>
      <c r="GW1558" s="6"/>
      <c r="GX1558" s="6"/>
      <c r="GY1558" s="6"/>
      <c r="GZ1558" s="6"/>
    </row>
    <row r="1559" spans="1:208" x14ac:dyDescent="0.15">
      <c r="A1559" s="153"/>
      <c r="B1559" s="23"/>
      <c r="C1559" s="18"/>
      <c r="D1559" s="17"/>
      <c r="E1559" s="18"/>
      <c r="F1559" s="18"/>
      <c r="G1559" s="18"/>
      <c r="H1559" s="18"/>
      <c r="I1559" s="17"/>
      <c r="J1559" s="5"/>
      <c r="K1559" s="2"/>
      <c r="L1559" s="27"/>
      <c r="M1559" s="14"/>
      <c r="N1559" s="14"/>
      <c r="O1559" s="27"/>
      <c r="P1559" s="18"/>
      <c r="Q1559" s="3"/>
      <c r="R1559" s="4"/>
      <c r="S1559" s="5"/>
      <c r="T1559" s="8"/>
      <c r="U1559" s="7"/>
      <c r="V1559" s="7"/>
      <c r="W1559" s="7"/>
      <c r="X1559" s="8"/>
      <c r="Y1559" s="6"/>
      <c r="Z1559" s="7"/>
      <c r="AA1559" s="8"/>
      <c r="AB1559" s="8"/>
      <c r="AC1559" s="8"/>
      <c r="AD1559" s="7"/>
      <c r="AE1559" s="9"/>
      <c r="AF1559" s="7"/>
      <c r="AG1559" s="7"/>
      <c r="AH1559" s="6"/>
      <c r="AI1559" s="6"/>
      <c r="AJ1559" s="6"/>
      <c r="AK1559" s="6"/>
      <c r="AL1559" s="6"/>
      <c r="AM1559" s="6"/>
      <c r="AN1559" s="6"/>
      <c r="AO1559" s="6"/>
      <c r="AP1559" s="6"/>
      <c r="AQ1559" s="6"/>
      <c r="AR1559" s="6"/>
      <c r="AS1559" s="6"/>
      <c r="AT1559" s="6"/>
      <c r="AU1559" s="6"/>
      <c r="AV1559" s="6"/>
      <c r="AW1559" s="6"/>
      <c r="AX1559" s="6"/>
      <c r="AY1559" s="6"/>
      <c r="AZ1559" s="6"/>
      <c r="BA1559" s="6"/>
      <c r="BB1559" s="6"/>
      <c r="BC1559" s="6"/>
      <c r="BD1559" s="6"/>
      <c r="BE1559" s="6"/>
      <c r="BF1559" s="6"/>
      <c r="BG1559" s="6"/>
      <c r="BH1559" s="6"/>
      <c r="BI1559" s="6"/>
      <c r="BJ1559" s="6"/>
      <c r="BK1559" s="6"/>
      <c r="BL1559" s="6"/>
      <c r="BM1559" s="6"/>
      <c r="BN1559" s="6"/>
      <c r="BO1559" s="6"/>
      <c r="BP1559" s="6"/>
      <c r="BQ1559" s="6"/>
      <c r="BR1559" s="6"/>
      <c r="BS1559" s="6"/>
      <c r="BT1559" s="6"/>
      <c r="BU1559" s="6"/>
      <c r="BV1559" s="6"/>
      <c r="BW1559" s="6"/>
      <c r="BX1559" s="6"/>
      <c r="BY1559" s="6"/>
      <c r="BZ1559" s="6"/>
      <c r="CA1559" s="6"/>
      <c r="CB1559" s="6"/>
      <c r="CC1559" s="6"/>
      <c r="CD1559" s="6"/>
      <c r="CE1559" s="6"/>
      <c r="CF1559" s="6"/>
      <c r="CG1559" s="6"/>
      <c r="CH1559" s="6"/>
      <c r="CI1559" s="6"/>
      <c r="CJ1559" s="6"/>
      <c r="CK1559" s="6"/>
      <c r="CL1559" s="6"/>
      <c r="CM1559" s="6"/>
      <c r="CN1559" s="6"/>
      <c r="CO1559" s="6"/>
      <c r="CP1559" s="6"/>
      <c r="CQ1559" s="6"/>
      <c r="CR1559" s="6"/>
      <c r="CS1559" s="6"/>
      <c r="CT1559" s="6"/>
      <c r="CU1559" s="6"/>
      <c r="CV1559" s="6"/>
      <c r="CW1559" s="6"/>
      <c r="CX1559" s="6"/>
      <c r="CY1559" s="6"/>
      <c r="CZ1559" s="6"/>
      <c r="DA1559" s="6"/>
      <c r="DB1559" s="6"/>
      <c r="DC1559" s="6"/>
      <c r="DD1559" s="6"/>
      <c r="DE1559" s="6"/>
      <c r="DF1559" s="6"/>
      <c r="DG1559" s="6"/>
      <c r="DH1559" s="6"/>
      <c r="DI1559" s="6"/>
      <c r="DJ1559" s="6"/>
      <c r="DK1559" s="6"/>
      <c r="DL1559" s="6"/>
      <c r="DM1559" s="6"/>
      <c r="DN1559" s="6"/>
      <c r="DO1559" s="6"/>
      <c r="DP1559" s="6"/>
      <c r="DQ1559" s="6"/>
      <c r="DR1559" s="6"/>
      <c r="DS1559" s="6"/>
      <c r="DT1559" s="6"/>
      <c r="DU1559" s="6"/>
      <c r="DV1559" s="6"/>
      <c r="DW1559" s="6"/>
      <c r="DX1559" s="6"/>
      <c r="DY1559" s="6"/>
      <c r="DZ1559" s="6"/>
      <c r="EA1559" s="6"/>
      <c r="EB1559" s="6"/>
      <c r="EC1559" s="6"/>
      <c r="ED1559" s="6"/>
      <c r="EE1559" s="6"/>
      <c r="EF1559" s="6"/>
      <c r="EG1559" s="6"/>
      <c r="EH1559" s="6"/>
      <c r="EI1559" s="6"/>
      <c r="EJ1559" s="6"/>
      <c r="EK1559" s="6"/>
      <c r="EL1559" s="6"/>
      <c r="EM1559" s="6"/>
      <c r="EN1559" s="6"/>
      <c r="EO1559" s="6"/>
      <c r="EP1559" s="6"/>
      <c r="EQ1559" s="6"/>
      <c r="ER1559" s="6"/>
      <c r="ES1559" s="6"/>
      <c r="ET1559" s="6"/>
      <c r="EU1559" s="6"/>
      <c r="EV1559" s="6"/>
      <c r="EW1559" s="6"/>
      <c r="EX1559" s="6"/>
      <c r="EY1559" s="6"/>
      <c r="EZ1559" s="6"/>
      <c r="FA1559" s="6"/>
      <c r="FB1559" s="6"/>
      <c r="FC1559" s="6"/>
      <c r="FD1559" s="6"/>
      <c r="FE1559" s="6"/>
      <c r="FF1559" s="6"/>
      <c r="FG1559" s="6"/>
      <c r="FH1559" s="6"/>
      <c r="FI1559" s="6"/>
      <c r="FJ1559" s="6"/>
      <c r="FK1559" s="6"/>
      <c r="FL1559" s="6"/>
      <c r="FM1559" s="6"/>
      <c r="FN1559" s="6"/>
      <c r="FO1559" s="6"/>
      <c r="FP1559" s="6"/>
      <c r="FQ1559" s="6"/>
      <c r="FR1559" s="6"/>
      <c r="FS1559" s="6"/>
      <c r="FT1559" s="6"/>
      <c r="FU1559" s="6"/>
      <c r="FV1559" s="6"/>
      <c r="FW1559" s="6"/>
      <c r="FX1559" s="6"/>
      <c r="FY1559" s="6"/>
      <c r="FZ1559" s="6"/>
      <c r="GA1559" s="6"/>
      <c r="GB1559" s="6"/>
      <c r="GC1559" s="6"/>
      <c r="GD1559" s="6"/>
      <c r="GE1559" s="6"/>
      <c r="GF1559" s="6"/>
      <c r="GG1559" s="6"/>
      <c r="GH1559" s="6"/>
      <c r="GI1559" s="6"/>
      <c r="GJ1559" s="6"/>
      <c r="GK1559" s="6"/>
      <c r="GL1559" s="6"/>
      <c r="GM1559" s="6"/>
      <c r="GN1559" s="6"/>
      <c r="GO1559" s="6"/>
      <c r="GP1559" s="6"/>
      <c r="GQ1559" s="6"/>
      <c r="GR1559" s="6"/>
      <c r="GS1559" s="6"/>
      <c r="GT1559" s="6"/>
      <c r="GU1559" s="6"/>
      <c r="GV1559" s="6"/>
      <c r="GW1559" s="6"/>
      <c r="GX1559" s="6"/>
      <c r="GY1559" s="6"/>
      <c r="GZ1559" s="6"/>
    </row>
    <row r="1560" spans="1:208" x14ac:dyDescent="0.15">
      <c r="A1560" s="153"/>
      <c r="B1560" s="23"/>
      <c r="C1560" s="18"/>
      <c r="D1560" s="17"/>
      <c r="E1560" s="18"/>
      <c r="F1560" s="18"/>
      <c r="G1560" s="18"/>
      <c r="H1560" s="18"/>
      <c r="I1560" s="17"/>
      <c r="J1560" s="5"/>
      <c r="K1560" s="2"/>
      <c r="L1560" s="27"/>
      <c r="M1560" s="14"/>
      <c r="N1560" s="14"/>
      <c r="O1560" s="27"/>
      <c r="P1560" s="18"/>
      <c r="Q1560" s="3"/>
      <c r="R1560" s="4"/>
      <c r="S1560" s="5"/>
      <c r="T1560" s="8"/>
      <c r="U1560" s="7"/>
      <c r="V1560" s="7"/>
      <c r="W1560" s="7"/>
      <c r="X1560" s="8"/>
      <c r="Y1560" s="6"/>
      <c r="Z1560" s="7"/>
      <c r="AA1560" s="8"/>
      <c r="AB1560" s="8"/>
      <c r="AC1560" s="8"/>
      <c r="AD1560" s="7"/>
      <c r="AE1560" s="9"/>
      <c r="AF1560" s="7"/>
      <c r="AG1560" s="7"/>
      <c r="AH1560" s="6"/>
      <c r="AI1560" s="6"/>
      <c r="AJ1560" s="6"/>
      <c r="AK1560" s="6"/>
      <c r="AL1560" s="6"/>
      <c r="AM1560" s="6"/>
      <c r="AN1560" s="6"/>
      <c r="AO1560" s="6"/>
      <c r="AP1560" s="6"/>
      <c r="AQ1560" s="6"/>
      <c r="AR1560" s="6"/>
      <c r="AS1560" s="6"/>
      <c r="AT1560" s="6"/>
      <c r="AU1560" s="6"/>
      <c r="AV1560" s="6"/>
      <c r="AW1560" s="6"/>
      <c r="AX1560" s="6"/>
      <c r="AY1560" s="6"/>
      <c r="AZ1560" s="6"/>
      <c r="BA1560" s="6"/>
      <c r="BB1560" s="6"/>
      <c r="BC1560" s="6"/>
      <c r="BD1560" s="6"/>
      <c r="BE1560" s="6"/>
      <c r="BF1560" s="6"/>
      <c r="BG1560" s="6"/>
      <c r="BH1560" s="6"/>
      <c r="BI1560" s="6"/>
      <c r="BJ1560" s="6"/>
      <c r="BK1560" s="6"/>
      <c r="BL1560" s="6"/>
      <c r="BM1560" s="6"/>
      <c r="BN1560" s="6"/>
      <c r="BO1560" s="6"/>
      <c r="BP1560" s="6"/>
      <c r="BQ1560" s="6"/>
      <c r="BR1560" s="6"/>
      <c r="BS1560" s="6"/>
      <c r="BT1560" s="6"/>
      <c r="BU1560" s="6"/>
      <c r="BV1560" s="6"/>
      <c r="BW1560" s="6"/>
      <c r="BX1560" s="6"/>
      <c r="BY1560" s="6"/>
      <c r="BZ1560" s="6"/>
      <c r="CA1560" s="6"/>
      <c r="CB1560" s="6"/>
      <c r="CC1560" s="6"/>
      <c r="CD1560" s="6"/>
      <c r="CE1560" s="6"/>
      <c r="CF1560" s="6"/>
      <c r="CG1560" s="6"/>
      <c r="CH1560" s="6"/>
      <c r="CI1560" s="6"/>
      <c r="CJ1560" s="6"/>
      <c r="CK1560" s="6"/>
      <c r="CL1560" s="6"/>
      <c r="CM1560" s="6"/>
      <c r="CN1560" s="6"/>
      <c r="CO1560" s="6"/>
      <c r="CP1560" s="6"/>
      <c r="CQ1560" s="6"/>
      <c r="CR1560" s="6"/>
      <c r="CS1560" s="6"/>
      <c r="CT1560" s="6"/>
      <c r="CU1560" s="6"/>
      <c r="CV1560" s="6"/>
      <c r="CW1560" s="6"/>
      <c r="CX1560" s="6"/>
      <c r="CY1560" s="6"/>
      <c r="CZ1560" s="6"/>
      <c r="DA1560" s="6"/>
      <c r="DB1560" s="6"/>
      <c r="DC1560" s="6"/>
      <c r="DD1560" s="6"/>
      <c r="DE1560" s="6"/>
      <c r="DF1560" s="6"/>
      <c r="DG1560" s="6"/>
      <c r="DH1560" s="6"/>
      <c r="DI1560" s="6"/>
      <c r="DJ1560" s="6"/>
      <c r="DK1560" s="6"/>
      <c r="DL1560" s="6"/>
      <c r="DM1560" s="6"/>
      <c r="DN1560" s="6"/>
      <c r="DO1560" s="6"/>
      <c r="DP1560" s="6"/>
      <c r="DQ1560" s="6"/>
      <c r="DR1560" s="6"/>
      <c r="DS1560" s="6"/>
      <c r="DT1560" s="6"/>
      <c r="DU1560" s="6"/>
      <c r="DV1560" s="6"/>
      <c r="DW1560" s="6"/>
      <c r="DX1560" s="6"/>
      <c r="DY1560" s="6"/>
      <c r="DZ1560" s="6"/>
      <c r="EA1560" s="6"/>
      <c r="EB1560" s="6"/>
      <c r="EC1560" s="6"/>
      <c r="ED1560" s="6"/>
      <c r="EE1560" s="6"/>
      <c r="EF1560" s="6"/>
      <c r="EG1560" s="6"/>
      <c r="EH1560" s="6"/>
      <c r="EI1560" s="6"/>
      <c r="EJ1560" s="6"/>
      <c r="EK1560" s="6"/>
      <c r="EL1560" s="6"/>
      <c r="EM1560" s="6"/>
      <c r="EN1560" s="6"/>
      <c r="EO1560" s="6"/>
      <c r="EP1560" s="6"/>
      <c r="EQ1560" s="6"/>
      <c r="ER1560" s="6"/>
      <c r="ES1560" s="6"/>
      <c r="ET1560" s="6"/>
      <c r="EU1560" s="6"/>
      <c r="EV1560" s="6"/>
      <c r="EW1560" s="6"/>
      <c r="EX1560" s="6"/>
      <c r="EY1560" s="6"/>
      <c r="EZ1560" s="6"/>
      <c r="FA1560" s="6"/>
      <c r="FB1560" s="6"/>
      <c r="FC1560" s="6"/>
      <c r="FD1560" s="6"/>
      <c r="FE1560" s="6"/>
      <c r="FF1560" s="6"/>
      <c r="FG1560" s="6"/>
      <c r="FH1560" s="6"/>
      <c r="FI1560" s="6"/>
      <c r="FJ1560" s="6"/>
      <c r="FK1560" s="6"/>
      <c r="FL1560" s="6"/>
      <c r="FM1560" s="6"/>
      <c r="FN1560" s="6"/>
      <c r="FO1560" s="6"/>
      <c r="FP1560" s="6"/>
      <c r="FQ1560" s="6"/>
      <c r="FR1560" s="6"/>
      <c r="FS1560" s="6"/>
      <c r="FT1560" s="6"/>
      <c r="FU1560" s="6"/>
      <c r="FV1560" s="6"/>
      <c r="FW1560" s="6"/>
      <c r="FX1560" s="6"/>
      <c r="FY1560" s="6"/>
      <c r="FZ1560" s="6"/>
      <c r="GA1560" s="6"/>
      <c r="GB1560" s="6"/>
      <c r="GC1560" s="6"/>
      <c r="GD1560" s="6"/>
      <c r="GE1560" s="6"/>
      <c r="GF1560" s="6"/>
      <c r="GG1560" s="6"/>
      <c r="GH1560" s="6"/>
      <c r="GI1560" s="6"/>
      <c r="GJ1560" s="6"/>
      <c r="GK1560" s="6"/>
      <c r="GL1560" s="6"/>
      <c r="GM1560" s="6"/>
      <c r="GN1560" s="6"/>
      <c r="GO1560" s="6"/>
      <c r="GP1560" s="6"/>
      <c r="GQ1560" s="6"/>
      <c r="GR1560" s="6"/>
      <c r="GS1560" s="6"/>
      <c r="GT1560" s="6"/>
      <c r="GU1560" s="6"/>
      <c r="GV1560" s="6"/>
      <c r="GW1560" s="6"/>
      <c r="GX1560" s="6"/>
      <c r="GY1560" s="6"/>
      <c r="GZ1560" s="6"/>
    </row>
    <row r="1561" spans="1:208" x14ac:dyDescent="0.15">
      <c r="A1561" s="153"/>
      <c r="B1561" s="23"/>
      <c r="C1561" s="18"/>
      <c r="D1561" s="17"/>
      <c r="E1561" s="18"/>
      <c r="F1561" s="18"/>
      <c r="G1561" s="18"/>
      <c r="H1561" s="18"/>
      <c r="I1561" s="17"/>
      <c r="J1561" s="5"/>
      <c r="K1561" s="2"/>
      <c r="L1561" s="27"/>
      <c r="M1561" s="14"/>
      <c r="N1561" s="14"/>
      <c r="O1561" s="27"/>
      <c r="P1561" s="18"/>
      <c r="Q1561" s="3"/>
      <c r="R1561" s="4"/>
      <c r="S1561" s="5"/>
      <c r="T1561" s="8"/>
      <c r="U1561" s="7"/>
      <c r="V1561" s="7"/>
      <c r="W1561" s="7"/>
      <c r="X1561" s="8"/>
      <c r="Y1561" s="6"/>
      <c r="Z1561" s="7"/>
      <c r="AA1561" s="8"/>
      <c r="AB1561" s="8"/>
      <c r="AC1561" s="8"/>
      <c r="AD1561" s="7"/>
      <c r="AE1561" s="9"/>
      <c r="AF1561" s="7"/>
      <c r="AG1561" s="7"/>
      <c r="AH1561" s="6"/>
      <c r="AI1561" s="6"/>
      <c r="AJ1561" s="6"/>
      <c r="AK1561" s="6"/>
      <c r="AL1561" s="6"/>
      <c r="AM1561" s="6"/>
      <c r="AN1561" s="6"/>
      <c r="AO1561" s="6"/>
      <c r="AP1561" s="6"/>
      <c r="AQ1561" s="6"/>
      <c r="AR1561" s="6"/>
      <c r="AS1561" s="6"/>
      <c r="AT1561" s="6"/>
      <c r="AU1561" s="6"/>
      <c r="AV1561" s="6"/>
      <c r="AW1561" s="6"/>
      <c r="AX1561" s="6"/>
      <c r="AY1561" s="6"/>
      <c r="AZ1561" s="6"/>
      <c r="BA1561" s="6"/>
      <c r="BB1561" s="6"/>
      <c r="BC1561" s="6"/>
      <c r="BD1561" s="6"/>
      <c r="BE1561" s="6"/>
      <c r="BF1561" s="6"/>
      <c r="BG1561" s="6"/>
      <c r="BH1561" s="6"/>
      <c r="BI1561" s="6"/>
      <c r="BJ1561" s="6"/>
      <c r="BK1561" s="6"/>
      <c r="BL1561" s="6"/>
      <c r="BM1561" s="6"/>
      <c r="BN1561" s="6"/>
      <c r="BO1561" s="6"/>
      <c r="BP1561" s="6"/>
      <c r="BQ1561" s="6"/>
      <c r="BR1561" s="6"/>
      <c r="BS1561" s="6"/>
      <c r="BT1561" s="6"/>
      <c r="BU1561" s="6"/>
      <c r="BV1561" s="6"/>
      <c r="BW1561" s="6"/>
      <c r="BX1561" s="6"/>
      <c r="BY1561" s="6"/>
      <c r="BZ1561" s="6"/>
      <c r="CA1561" s="6"/>
      <c r="CB1561" s="6"/>
      <c r="CC1561" s="6"/>
      <c r="CD1561" s="6"/>
      <c r="CE1561" s="6"/>
      <c r="CF1561" s="6"/>
      <c r="CG1561" s="6"/>
      <c r="CH1561" s="6"/>
      <c r="CI1561" s="6"/>
      <c r="CJ1561" s="6"/>
      <c r="CK1561" s="6"/>
      <c r="CL1561" s="6"/>
      <c r="CM1561" s="6"/>
      <c r="CN1561" s="6"/>
      <c r="CO1561" s="6"/>
      <c r="CP1561" s="6"/>
      <c r="CQ1561" s="6"/>
      <c r="CR1561" s="6"/>
      <c r="CS1561" s="6"/>
      <c r="CT1561" s="6"/>
      <c r="CU1561" s="6"/>
      <c r="CV1561" s="6"/>
      <c r="CW1561" s="6"/>
      <c r="CX1561" s="6"/>
      <c r="CY1561" s="6"/>
      <c r="CZ1561" s="6"/>
      <c r="DA1561" s="6"/>
      <c r="DB1561" s="6"/>
      <c r="DC1561" s="6"/>
      <c r="DD1561" s="6"/>
      <c r="DE1561" s="6"/>
      <c r="DF1561" s="6"/>
      <c r="DG1561" s="6"/>
      <c r="DH1561" s="6"/>
      <c r="DI1561" s="6"/>
      <c r="DJ1561" s="6"/>
      <c r="DK1561" s="6"/>
      <c r="DL1561" s="6"/>
      <c r="DM1561" s="6"/>
      <c r="DN1561" s="6"/>
      <c r="DO1561" s="6"/>
      <c r="DP1561" s="6"/>
      <c r="DQ1561" s="6"/>
      <c r="DR1561" s="6"/>
      <c r="DS1561" s="6"/>
      <c r="DT1561" s="6"/>
      <c r="DU1561" s="6"/>
      <c r="DV1561" s="6"/>
      <c r="DW1561" s="6"/>
      <c r="DX1561" s="6"/>
      <c r="DY1561" s="6"/>
      <c r="DZ1561" s="6"/>
      <c r="EA1561" s="6"/>
      <c r="EB1561" s="6"/>
      <c r="EC1561" s="6"/>
      <c r="ED1561" s="6"/>
      <c r="EE1561" s="6"/>
      <c r="EF1561" s="6"/>
      <c r="EG1561" s="6"/>
      <c r="EH1561" s="6"/>
      <c r="EI1561" s="6"/>
      <c r="EJ1561" s="6"/>
      <c r="EK1561" s="6"/>
      <c r="EL1561" s="6"/>
      <c r="EM1561" s="6"/>
      <c r="EN1561" s="6"/>
      <c r="EO1561" s="6"/>
      <c r="EP1561" s="6"/>
      <c r="EQ1561" s="6"/>
      <c r="ER1561" s="6"/>
      <c r="ES1561" s="6"/>
      <c r="ET1561" s="6"/>
      <c r="EU1561" s="6"/>
      <c r="EV1561" s="6"/>
      <c r="EW1561" s="6"/>
      <c r="EX1561" s="6"/>
      <c r="EY1561" s="6"/>
      <c r="EZ1561" s="6"/>
      <c r="FA1561" s="6"/>
      <c r="FB1561" s="6"/>
      <c r="FC1561" s="6"/>
      <c r="FD1561" s="6"/>
      <c r="FE1561" s="6"/>
      <c r="FF1561" s="6"/>
      <c r="FG1561" s="6"/>
      <c r="FH1561" s="6"/>
      <c r="FI1561" s="6"/>
      <c r="FJ1561" s="6"/>
      <c r="FK1561" s="6"/>
      <c r="FL1561" s="6"/>
      <c r="FM1561" s="6"/>
      <c r="FN1561" s="6"/>
      <c r="FO1561" s="6"/>
      <c r="FP1561" s="6"/>
      <c r="FQ1561" s="6"/>
      <c r="FR1561" s="6"/>
      <c r="FS1561" s="6"/>
      <c r="FT1561" s="6"/>
      <c r="FU1561" s="6"/>
      <c r="FV1561" s="6"/>
      <c r="FW1561" s="6"/>
      <c r="FX1561" s="6"/>
      <c r="FY1561" s="6"/>
      <c r="FZ1561" s="6"/>
      <c r="GA1561" s="6"/>
      <c r="GB1561" s="6"/>
      <c r="GC1561" s="6"/>
      <c r="GD1561" s="6"/>
      <c r="GE1561" s="6"/>
      <c r="GF1561" s="6"/>
      <c r="GG1561" s="6"/>
      <c r="GH1561" s="6"/>
      <c r="GI1561" s="6"/>
      <c r="GJ1561" s="6"/>
      <c r="GK1561" s="6"/>
      <c r="GL1561" s="6"/>
      <c r="GM1561" s="6"/>
      <c r="GN1561" s="6"/>
      <c r="GO1561" s="6"/>
      <c r="GP1561" s="6"/>
      <c r="GQ1561" s="6"/>
      <c r="GR1561" s="6"/>
      <c r="GS1561" s="6"/>
      <c r="GT1561" s="6"/>
      <c r="GU1561" s="6"/>
      <c r="GV1561" s="6"/>
      <c r="GW1561" s="6"/>
      <c r="GX1561" s="6"/>
      <c r="GY1561" s="6"/>
      <c r="GZ1561" s="6"/>
    </row>
    <row r="1562" spans="1:208" x14ac:dyDescent="0.15">
      <c r="A1562" s="153"/>
      <c r="B1562" s="23"/>
      <c r="C1562" s="18"/>
      <c r="D1562" s="17"/>
      <c r="E1562" s="18"/>
      <c r="F1562" s="18"/>
      <c r="G1562" s="18"/>
      <c r="H1562" s="18"/>
      <c r="I1562" s="17"/>
      <c r="J1562" s="5"/>
      <c r="K1562" s="2"/>
      <c r="L1562" s="27"/>
      <c r="M1562" s="14"/>
      <c r="N1562" s="14"/>
      <c r="O1562" s="27"/>
      <c r="P1562" s="18"/>
      <c r="Q1562" s="3"/>
      <c r="R1562" s="4"/>
      <c r="S1562" s="5"/>
      <c r="T1562" s="8"/>
      <c r="U1562" s="7"/>
      <c r="V1562" s="7"/>
      <c r="W1562" s="7"/>
      <c r="X1562" s="8"/>
      <c r="Y1562" s="6"/>
      <c r="Z1562" s="7"/>
      <c r="AA1562" s="8"/>
      <c r="AB1562" s="8"/>
      <c r="AC1562" s="8"/>
      <c r="AD1562" s="7"/>
      <c r="AE1562" s="9"/>
      <c r="AF1562" s="7"/>
      <c r="AG1562" s="7"/>
      <c r="AH1562" s="6"/>
      <c r="AI1562" s="6"/>
      <c r="AJ1562" s="6"/>
      <c r="AK1562" s="6"/>
      <c r="AL1562" s="6"/>
      <c r="AM1562" s="6"/>
      <c r="AN1562" s="6"/>
      <c r="AO1562" s="6"/>
      <c r="AP1562" s="6"/>
      <c r="AQ1562" s="6"/>
      <c r="AR1562" s="6"/>
      <c r="AS1562" s="6"/>
      <c r="AT1562" s="6"/>
      <c r="AU1562" s="6"/>
      <c r="AV1562" s="6"/>
      <c r="AW1562" s="6"/>
      <c r="AX1562" s="6"/>
      <c r="AY1562" s="6"/>
      <c r="AZ1562" s="6"/>
      <c r="BA1562" s="6"/>
      <c r="BB1562" s="6"/>
      <c r="BC1562" s="6"/>
      <c r="BD1562" s="6"/>
      <c r="BE1562" s="6"/>
      <c r="BF1562" s="6"/>
      <c r="BG1562" s="6"/>
      <c r="BH1562" s="6"/>
      <c r="BI1562" s="6"/>
      <c r="BJ1562" s="6"/>
      <c r="BK1562" s="6"/>
      <c r="BL1562" s="6"/>
      <c r="BM1562" s="6"/>
      <c r="BN1562" s="6"/>
      <c r="BO1562" s="6"/>
      <c r="BP1562" s="6"/>
      <c r="BQ1562" s="6"/>
      <c r="BR1562" s="6"/>
      <c r="BS1562" s="6"/>
      <c r="BT1562" s="6"/>
      <c r="BU1562" s="6"/>
      <c r="BV1562" s="6"/>
      <c r="BW1562" s="6"/>
      <c r="BX1562" s="6"/>
      <c r="BY1562" s="6"/>
      <c r="BZ1562" s="6"/>
      <c r="CA1562" s="6"/>
      <c r="CB1562" s="6"/>
      <c r="CC1562" s="6"/>
      <c r="CD1562" s="6"/>
      <c r="CE1562" s="6"/>
      <c r="CF1562" s="6"/>
      <c r="CG1562" s="6"/>
      <c r="CH1562" s="6"/>
      <c r="CI1562" s="6"/>
      <c r="CJ1562" s="6"/>
      <c r="CK1562" s="6"/>
      <c r="CL1562" s="6"/>
      <c r="CM1562" s="6"/>
      <c r="CN1562" s="6"/>
      <c r="CO1562" s="6"/>
      <c r="CP1562" s="6"/>
      <c r="CQ1562" s="6"/>
      <c r="CR1562" s="6"/>
      <c r="CS1562" s="6"/>
      <c r="CT1562" s="6"/>
      <c r="CU1562" s="6"/>
      <c r="CV1562" s="6"/>
      <c r="CW1562" s="6"/>
      <c r="CX1562" s="6"/>
      <c r="CY1562" s="6"/>
      <c r="CZ1562" s="6"/>
      <c r="DA1562" s="6"/>
      <c r="DB1562" s="6"/>
      <c r="DC1562" s="6"/>
      <c r="DD1562" s="6"/>
      <c r="DE1562" s="6"/>
      <c r="DF1562" s="6"/>
      <c r="DG1562" s="6"/>
      <c r="DH1562" s="6"/>
      <c r="DI1562" s="6"/>
      <c r="DJ1562" s="6"/>
      <c r="DK1562" s="6"/>
      <c r="DL1562" s="6"/>
      <c r="DM1562" s="6"/>
      <c r="DN1562" s="6"/>
      <c r="DO1562" s="6"/>
      <c r="DP1562" s="6"/>
      <c r="DQ1562" s="6"/>
      <c r="DR1562" s="6"/>
      <c r="DS1562" s="6"/>
      <c r="DT1562" s="6"/>
      <c r="DU1562" s="6"/>
      <c r="DV1562" s="6"/>
      <c r="DW1562" s="6"/>
      <c r="DX1562" s="6"/>
      <c r="DY1562" s="6"/>
      <c r="DZ1562" s="6"/>
      <c r="EA1562" s="6"/>
      <c r="EB1562" s="6"/>
      <c r="EC1562" s="6"/>
      <c r="ED1562" s="6"/>
      <c r="EE1562" s="6"/>
      <c r="EF1562" s="6"/>
      <c r="EG1562" s="6"/>
      <c r="EH1562" s="6"/>
      <c r="EI1562" s="6"/>
      <c r="EJ1562" s="6"/>
      <c r="EK1562" s="6"/>
      <c r="EL1562" s="6"/>
      <c r="EM1562" s="6"/>
      <c r="EN1562" s="6"/>
      <c r="EO1562" s="6"/>
      <c r="EP1562" s="6"/>
      <c r="EQ1562" s="6"/>
      <c r="ER1562" s="6"/>
      <c r="ES1562" s="6"/>
      <c r="ET1562" s="6"/>
      <c r="EU1562" s="6"/>
      <c r="EV1562" s="6"/>
      <c r="EW1562" s="6"/>
      <c r="EX1562" s="6"/>
      <c r="EY1562" s="6"/>
      <c r="EZ1562" s="6"/>
      <c r="FA1562" s="6"/>
      <c r="FB1562" s="6"/>
      <c r="FC1562" s="6"/>
      <c r="FD1562" s="6"/>
      <c r="FE1562" s="6"/>
      <c r="FF1562" s="6"/>
      <c r="FG1562" s="6"/>
      <c r="FH1562" s="6"/>
      <c r="FI1562" s="6"/>
      <c r="FJ1562" s="6"/>
      <c r="FK1562" s="6"/>
      <c r="FL1562" s="6"/>
      <c r="FM1562" s="6"/>
      <c r="FN1562" s="6"/>
      <c r="FO1562" s="6"/>
      <c r="FP1562" s="6"/>
      <c r="FQ1562" s="6"/>
      <c r="FR1562" s="6"/>
      <c r="FS1562" s="6"/>
      <c r="FT1562" s="6"/>
      <c r="FU1562" s="6"/>
      <c r="FV1562" s="6"/>
      <c r="FW1562" s="6"/>
      <c r="FX1562" s="6"/>
      <c r="FY1562" s="6"/>
      <c r="FZ1562" s="6"/>
      <c r="GA1562" s="6"/>
      <c r="GB1562" s="6"/>
      <c r="GC1562" s="6"/>
      <c r="GD1562" s="6"/>
      <c r="GE1562" s="6"/>
      <c r="GF1562" s="6"/>
      <c r="GG1562" s="6"/>
      <c r="GH1562" s="6"/>
      <c r="GI1562" s="6"/>
      <c r="GJ1562" s="6"/>
      <c r="GK1562" s="6"/>
      <c r="GL1562" s="6"/>
      <c r="GM1562" s="6"/>
      <c r="GN1562" s="6"/>
      <c r="GO1562" s="6"/>
      <c r="GP1562" s="6"/>
      <c r="GQ1562" s="6"/>
      <c r="GR1562" s="6"/>
      <c r="GS1562" s="6"/>
      <c r="GT1562" s="6"/>
      <c r="GU1562" s="6"/>
      <c r="GV1562" s="6"/>
      <c r="GW1562" s="6"/>
      <c r="GX1562" s="6"/>
      <c r="GY1562" s="6"/>
      <c r="GZ1562" s="6"/>
    </row>
    <row r="1563" spans="1:208" x14ac:dyDescent="0.15">
      <c r="A1563" s="153"/>
      <c r="B1563" s="23"/>
      <c r="C1563" s="18"/>
      <c r="D1563" s="17"/>
      <c r="E1563" s="18"/>
      <c r="F1563" s="18"/>
      <c r="G1563" s="18"/>
      <c r="H1563" s="18"/>
      <c r="I1563" s="17"/>
      <c r="J1563" s="5"/>
      <c r="K1563" s="2"/>
      <c r="L1563" s="27"/>
      <c r="M1563" s="14"/>
      <c r="N1563" s="14"/>
      <c r="O1563" s="27"/>
      <c r="P1563" s="18"/>
      <c r="Q1563" s="3"/>
      <c r="R1563" s="4"/>
      <c r="S1563" s="5"/>
      <c r="T1563" s="8"/>
      <c r="U1563" s="7"/>
      <c r="V1563" s="7"/>
      <c r="W1563" s="7"/>
      <c r="X1563" s="8"/>
      <c r="Y1563" s="6"/>
      <c r="Z1563" s="7"/>
      <c r="AA1563" s="8"/>
      <c r="AB1563" s="8"/>
      <c r="AC1563" s="8"/>
      <c r="AD1563" s="7"/>
      <c r="AE1563" s="9"/>
      <c r="AF1563" s="7"/>
      <c r="AG1563" s="7"/>
      <c r="AH1563" s="6"/>
      <c r="AI1563" s="6"/>
      <c r="AJ1563" s="6"/>
      <c r="AK1563" s="6"/>
      <c r="AL1563" s="6"/>
      <c r="AM1563" s="6"/>
      <c r="AN1563" s="6"/>
      <c r="AO1563" s="6"/>
      <c r="AP1563" s="6"/>
      <c r="AQ1563" s="6"/>
      <c r="AR1563" s="6"/>
      <c r="AS1563" s="6"/>
      <c r="AT1563" s="6"/>
      <c r="AU1563" s="6"/>
      <c r="AV1563" s="6"/>
      <c r="AW1563" s="6"/>
      <c r="AX1563" s="6"/>
      <c r="AY1563" s="6"/>
      <c r="AZ1563" s="6"/>
      <c r="BA1563" s="6"/>
      <c r="BB1563" s="6"/>
      <c r="BC1563" s="6"/>
      <c r="BD1563" s="6"/>
      <c r="BE1563" s="6"/>
      <c r="BF1563" s="6"/>
      <c r="BG1563" s="6"/>
      <c r="BH1563" s="6"/>
      <c r="BI1563" s="6"/>
      <c r="BJ1563" s="6"/>
      <c r="BK1563" s="6"/>
      <c r="BL1563" s="6"/>
      <c r="BM1563" s="6"/>
      <c r="BN1563" s="6"/>
      <c r="BO1563" s="6"/>
      <c r="BP1563" s="6"/>
      <c r="BQ1563" s="6"/>
      <c r="BR1563" s="6"/>
      <c r="BS1563" s="6"/>
      <c r="BT1563" s="6"/>
      <c r="BU1563" s="6"/>
      <c r="BV1563" s="6"/>
      <c r="BW1563" s="6"/>
      <c r="BX1563" s="6"/>
      <c r="BY1563" s="6"/>
      <c r="BZ1563" s="6"/>
      <c r="CA1563" s="6"/>
      <c r="CB1563" s="6"/>
      <c r="CC1563" s="6"/>
      <c r="CD1563" s="6"/>
      <c r="CE1563" s="6"/>
      <c r="CF1563" s="6"/>
      <c r="CG1563" s="6"/>
      <c r="CH1563" s="6"/>
      <c r="CI1563" s="6"/>
      <c r="CJ1563" s="6"/>
      <c r="CK1563" s="6"/>
      <c r="CL1563" s="6"/>
      <c r="CM1563" s="6"/>
      <c r="CN1563" s="6"/>
      <c r="CO1563" s="6"/>
      <c r="CP1563" s="6"/>
      <c r="CQ1563" s="6"/>
      <c r="CR1563" s="6"/>
      <c r="CS1563" s="6"/>
      <c r="CT1563" s="6"/>
      <c r="CU1563" s="6"/>
      <c r="CV1563" s="6"/>
      <c r="CW1563" s="6"/>
      <c r="CX1563" s="6"/>
      <c r="CY1563" s="6"/>
      <c r="CZ1563" s="6"/>
      <c r="DA1563" s="6"/>
      <c r="DB1563" s="6"/>
      <c r="DC1563" s="6"/>
      <c r="DD1563" s="6"/>
      <c r="DE1563" s="6"/>
      <c r="DF1563" s="6"/>
      <c r="DG1563" s="6"/>
      <c r="DH1563" s="6"/>
      <c r="DI1563" s="6"/>
      <c r="DJ1563" s="6"/>
      <c r="DK1563" s="6"/>
      <c r="DL1563" s="6"/>
      <c r="DM1563" s="6"/>
      <c r="DN1563" s="6"/>
      <c r="DO1563" s="6"/>
      <c r="DP1563" s="6"/>
      <c r="DQ1563" s="6"/>
      <c r="DR1563" s="6"/>
      <c r="DS1563" s="6"/>
      <c r="DT1563" s="6"/>
      <c r="DU1563" s="6"/>
      <c r="DV1563" s="6"/>
      <c r="DW1563" s="6"/>
      <c r="DX1563" s="6"/>
      <c r="DY1563" s="6"/>
      <c r="DZ1563" s="6"/>
      <c r="EA1563" s="6"/>
      <c r="EB1563" s="6"/>
      <c r="EC1563" s="6"/>
      <c r="ED1563" s="6"/>
      <c r="EE1563" s="6"/>
      <c r="EF1563" s="6"/>
      <c r="EG1563" s="6"/>
      <c r="EH1563" s="6"/>
      <c r="EI1563" s="6"/>
      <c r="EJ1563" s="6"/>
      <c r="EK1563" s="6"/>
      <c r="EL1563" s="6"/>
      <c r="EM1563" s="6"/>
      <c r="EN1563" s="6"/>
      <c r="EO1563" s="6"/>
      <c r="EP1563" s="6"/>
      <c r="EQ1563" s="6"/>
      <c r="ER1563" s="6"/>
      <c r="ES1563" s="6"/>
      <c r="ET1563" s="6"/>
      <c r="EU1563" s="6"/>
      <c r="EV1563" s="6"/>
      <c r="EW1563" s="6"/>
      <c r="EX1563" s="6"/>
      <c r="EY1563" s="6"/>
      <c r="EZ1563" s="6"/>
      <c r="FA1563" s="6"/>
      <c r="FB1563" s="6"/>
      <c r="FC1563" s="6"/>
      <c r="FD1563" s="6"/>
      <c r="FE1563" s="6"/>
      <c r="FF1563" s="6"/>
      <c r="FG1563" s="6"/>
      <c r="FH1563" s="6"/>
      <c r="FI1563" s="6"/>
      <c r="FJ1563" s="6"/>
      <c r="FK1563" s="6"/>
      <c r="FL1563" s="6"/>
      <c r="FM1563" s="6"/>
      <c r="FN1563" s="6"/>
      <c r="FO1563" s="6"/>
      <c r="FP1563" s="6"/>
      <c r="FQ1563" s="6"/>
      <c r="FR1563" s="6"/>
      <c r="FS1563" s="6"/>
      <c r="FT1563" s="6"/>
      <c r="FU1563" s="6"/>
      <c r="FV1563" s="6"/>
      <c r="FW1563" s="6"/>
      <c r="FX1563" s="6"/>
      <c r="FY1563" s="6"/>
      <c r="FZ1563" s="6"/>
      <c r="GA1563" s="6"/>
      <c r="GB1563" s="6"/>
      <c r="GC1563" s="6"/>
      <c r="GD1563" s="6"/>
      <c r="GE1563" s="6"/>
      <c r="GF1563" s="6"/>
      <c r="GG1563" s="6"/>
      <c r="GH1563" s="6"/>
      <c r="GI1563" s="6"/>
      <c r="GJ1563" s="6"/>
      <c r="GK1563" s="6"/>
      <c r="GL1563" s="6"/>
      <c r="GM1563" s="6"/>
      <c r="GN1563" s="6"/>
      <c r="GO1563" s="6"/>
      <c r="GP1563" s="6"/>
      <c r="GQ1563" s="6"/>
      <c r="GR1563" s="6"/>
      <c r="GS1563" s="6"/>
      <c r="GT1563" s="6"/>
      <c r="GU1563" s="6"/>
      <c r="GV1563" s="6"/>
      <c r="GW1563" s="6"/>
      <c r="GX1563" s="6"/>
      <c r="GY1563" s="6"/>
      <c r="GZ1563" s="6"/>
    </row>
    <row r="1564" spans="1:208" x14ac:dyDescent="0.15">
      <c r="A1564" s="153"/>
      <c r="B1564" s="23"/>
      <c r="C1564" s="18"/>
      <c r="D1564" s="17"/>
      <c r="E1564" s="18"/>
      <c r="F1564" s="18"/>
      <c r="G1564" s="18"/>
      <c r="H1564" s="18"/>
      <c r="I1564" s="17"/>
      <c r="J1564" s="5"/>
      <c r="K1564" s="2"/>
      <c r="L1564" s="27"/>
      <c r="M1564" s="14"/>
      <c r="N1564" s="14"/>
      <c r="O1564" s="27"/>
      <c r="P1564" s="18"/>
      <c r="Q1564" s="3"/>
      <c r="R1564" s="4"/>
      <c r="S1564" s="5"/>
      <c r="T1564" s="8"/>
      <c r="U1564" s="7"/>
      <c r="V1564" s="7"/>
      <c r="W1564" s="7"/>
      <c r="X1564" s="8"/>
      <c r="Y1564" s="6"/>
      <c r="Z1564" s="7"/>
      <c r="AA1564" s="8"/>
      <c r="AB1564" s="8"/>
      <c r="AC1564" s="8"/>
      <c r="AD1564" s="7"/>
      <c r="AE1564" s="9"/>
      <c r="AF1564" s="7"/>
      <c r="AG1564" s="7"/>
      <c r="AH1564" s="6"/>
      <c r="AI1564" s="6"/>
      <c r="AJ1564" s="6"/>
      <c r="AK1564" s="6"/>
      <c r="AL1564" s="6"/>
      <c r="AM1564" s="6"/>
      <c r="AN1564" s="6"/>
      <c r="AO1564" s="6"/>
      <c r="AP1564" s="6"/>
      <c r="AQ1564" s="6"/>
      <c r="AR1564" s="6"/>
      <c r="AS1564" s="6"/>
      <c r="AT1564" s="6"/>
      <c r="AU1564" s="6"/>
      <c r="AV1564" s="6"/>
      <c r="AW1564" s="6"/>
      <c r="AX1564" s="6"/>
      <c r="AY1564" s="6"/>
      <c r="AZ1564" s="6"/>
      <c r="BA1564" s="6"/>
      <c r="BB1564" s="6"/>
      <c r="BC1564" s="6"/>
      <c r="BD1564" s="6"/>
      <c r="BE1564" s="6"/>
      <c r="BF1564" s="6"/>
      <c r="BG1564" s="6"/>
      <c r="BH1564" s="6"/>
      <c r="BI1564" s="6"/>
      <c r="BJ1564" s="6"/>
      <c r="BK1564" s="6"/>
      <c r="BL1564" s="6"/>
      <c r="BM1564" s="6"/>
      <c r="BN1564" s="6"/>
      <c r="BO1564" s="6"/>
      <c r="BP1564" s="6"/>
      <c r="BQ1564" s="6"/>
      <c r="BR1564" s="6"/>
      <c r="BS1564" s="6"/>
      <c r="BT1564" s="6"/>
      <c r="BU1564" s="6"/>
      <c r="BV1564" s="6"/>
      <c r="BW1564" s="6"/>
      <c r="BX1564" s="6"/>
      <c r="BY1564" s="6"/>
      <c r="BZ1564" s="6"/>
      <c r="CA1564" s="6"/>
      <c r="CB1564" s="6"/>
      <c r="CC1564" s="6"/>
      <c r="CD1564" s="6"/>
      <c r="CE1564" s="6"/>
      <c r="CF1564" s="6"/>
      <c r="CG1564" s="6"/>
      <c r="CH1564" s="6"/>
      <c r="CI1564" s="6"/>
      <c r="CJ1564" s="6"/>
      <c r="CK1564" s="6"/>
      <c r="CL1564" s="6"/>
      <c r="CM1564" s="6"/>
      <c r="CN1564" s="6"/>
      <c r="CO1564" s="6"/>
      <c r="CP1564" s="6"/>
      <c r="CQ1564" s="6"/>
      <c r="CR1564" s="6"/>
      <c r="CS1564" s="6"/>
      <c r="CT1564" s="6"/>
      <c r="CU1564" s="6"/>
      <c r="CV1564" s="6"/>
      <c r="CW1564" s="6"/>
      <c r="CX1564" s="6"/>
      <c r="CY1564" s="6"/>
      <c r="CZ1564" s="6"/>
      <c r="DA1564" s="6"/>
      <c r="DB1564" s="6"/>
      <c r="DC1564" s="6"/>
      <c r="DD1564" s="6"/>
      <c r="DE1564" s="6"/>
      <c r="DF1564" s="6"/>
      <c r="DG1564" s="6"/>
      <c r="DH1564" s="6"/>
      <c r="DI1564" s="6"/>
      <c r="DJ1564" s="6"/>
      <c r="DK1564" s="6"/>
      <c r="DL1564" s="6"/>
      <c r="DM1564" s="6"/>
      <c r="DN1564" s="6"/>
      <c r="DO1564" s="6"/>
      <c r="DP1564" s="6"/>
      <c r="DQ1564" s="6"/>
      <c r="DR1564" s="6"/>
      <c r="DS1564" s="6"/>
      <c r="DT1564" s="6"/>
      <c r="DU1564" s="6"/>
      <c r="DV1564" s="6"/>
      <c r="DW1564" s="6"/>
      <c r="DX1564" s="6"/>
      <c r="DY1564" s="6"/>
      <c r="DZ1564" s="6"/>
      <c r="EA1564" s="6"/>
      <c r="EB1564" s="6"/>
      <c r="EC1564" s="6"/>
      <c r="ED1564" s="6"/>
      <c r="EE1564" s="6"/>
      <c r="EF1564" s="6"/>
      <c r="EG1564" s="6"/>
      <c r="EH1564" s="6"/>
      <c r="EI1564" s="6"/>
      <c r="EJ1564" s="6"/>
      <c r="EK1564" s="6"/>
      <c r="EL1564" s="6"/>
      <c r="EM1564" s="6"/>
      <c r="EN1564" s="6"/>
      <c r="EO1564" s="6"/>
      <c r="EP1564" s="6"/>
      <c r="EQ1564" s="6"/>
      <c r="ER1564" s="6"/>
      <c r="ES1564" s="6"/>
      <c r="ET1564" s="6"/>
      <c r="EU1564" s="6"/>
      <c r="EV1564" s="6"/>
      <c r="EW1564" s="6"/>
      <c r="EX1564" s="6"/>
      <c r="EY1564" s="6"/>
      <c r="EZ1564" s="6"/>
      <c r="FA1564" s="6"/>
      <c r="FB1564" s="6"/>
      <c r="FC1564" s="6"/>
      <c r="FD1564" s="6"/>
      <c r="FE1564" s="6"/>
      <c r="FF1564" s="6"/>
      <c r="FG1564" s="6"/>
      <c r="FH1564" s="6"/>
      <c r="FI1564" s="6"/>
      <c r="FJ1564" s="6"/>
      <c r="FK1564" s="6"/>
      <c r="FL1564" s="6"/>
      <c r="FM1564" s="6"/>
      <c r="FN1564" s="6"/>
      <c r="FO1564" s="6"/>
      <c r="FP1564" s="6"/>
      <c r="FQ1564" s="6"/>
      <c r="FR1564" s="6"/>
      <c r="FS1564" s="6"/>
      <c r="FT1564" s="6"/>
      <c r="FU1564" s="6"/>
      <c r="FV1564" s="6"/>
      <c r="FW1564" s="6"/>
      <c r="FX1564" s="6"/>
      <c r="FY1564" s="6"/>
      <c r="FZ1564" s="6"/>
      <c r="GA1564" s="6"/>
      <c r="GB1564" s="6"/>
      <c r="GC1564" s="6"/>
      <c r="GD1564" s="6"/>
      <c r="GE1564" s="6"/>
      <c r="GF1564" s="6"/>
      <c r="GG1564" s="6"/>
      <c r="GH1564" s="6"/>
      <c r="GI1564" s="6"/>
      <c r="GJ1564" s="6"/>
      <c r="GK1564" s="6"/>
      <c r="GL1564" s="6"/>
      <c r="GM1564" s="6"/>
      <c r="GN1564" s="6"/>
      <c r="GO1564" s="6"/>
      <c r="GP1564" s="6"/>
      <c r="GQ1564" s="6"/>
      <c r="GR1564" s="6"/>
      <c r="GS1564" s="6"/>
      <c r="GT1564" s="6"/>
      <c r="GU1564" s="6"/>
      <c r="GV1564" s="6"/>
      <c r="GW1564" s="6"/>
      <c r="GX1564" s="6"/>
      <c r="GY1564" s="6"/>
      <c r="GZ1564" s="6"/>
    </row>
    <row r="1565" spans="1:208" x14ac:dyDescent="0.15">
      <c r="A1565" s="153"/>
      <c r="B1565" s="23"/>
      <c r="C1565" s="18"/>
      <c r="D1565" s="17"/>
      <c r="E1565" s="18"/>
      <c r="F1565" s="18"/>
      <c r="G1565" s="18"/>
      <c r="H1565" s="18"/>
      <c r="I1565" s="17"/>
      <c r="J1565" s="5"/>
      <c r="K1565" s="2"/>
      <c r="L1565" s="27"/>
      <c r="M1565" s="14"/>
      <c r="N1565" s="14"/>
      <c r="O1565" s="27"/>
      <c r="P1565" s="18"/>
      <c r="Q1565" s="3"/>
      <c r="R1565" s="4"/>
      <c r="S1565" s="5"/>
      <c r="T1565" s="8"/>
      <c r="U1565" s="7"/>
      <c r="V1565" s="7"/>
      <c r="W1565" s="7"/>
      <c r="X1565" s="8"/>
      <c r="Y1565" s="6"/>
      <c r="Z1565" s="7"/>
      <c r="AA1565" s="8"/>
      <c r="AB1565" s="8"/>
      <c r="AC1565" s="8"/>
      <c r="AD1565" s="7"/>
      <c r="AE1565" s="9"/>
      <c r="AF1565" s="7"/>
      <c r="AG1565" s="7"/>
      <c r="AH1565" s="6"/>
      <c r="AI1565" s="6"/>
      <c r="AJ1565" s="6"/>
      <c r="AK1565" s="6"/>
      <c r="AL1565" s="6"/>
      <c r="AM1565" s="6"/>
      <c r="AN1565" s="6"/>
      <c r="AO1565" s="6"/>
      <c r="AP1565" s="6"/>
      <c r="AQ1565" s="6"/>
      <c r="AR1565" s="6"/>
      <c r="AS1565" s="6"/>
      <c r="AT1565" s="6"/>
      <c r="AU1565" s="6"/>
      <c r="AV1565" s="6"/>
      <c r="AW1565" s="6"/>
      <c r="AX1565" s="6"/>
      <c r="AY1565" s="6"/>
      <c r="AZ1565" s="6"/>
      <c r="BA1565" s="6"/>
      <c r="BB1565" s="6"/>
      <c r="BC1565" s="6"/>
      <c r="BD1565" s="6"/>
      <c r="BE1565" s="6"/>
      <c r="BF1565" s="6"/>
      <c r="BG1565" s="6"/>
      <c r="BH1565" s="6"/>
      <c r="BI1565" s="6"/>
      <c r="BJ1565" s="6"/>
      <c r="BK1565" s="6"/>
      <c r="BL1565" s="6"/>
      <c r="BM1565" s="6"/>
      <c r="BN1565" s="6"/>
      <c r="BO1565" s="6"/>
      <c r="BP1565" s="6"/>
      <c r="BQ1565" s="6"/>
      <c r="BR1565" s="6"/>
      <c r="BS1565" s="6"/>
      <c r="BT1565" s="6"/>
      <c r="BU1565" s="6"/>
      <c r="BV1565" s="6"/>
      <c r="BW1565" s="6"/>
      <c r="BX1565" s="6"/>
      <c r="BY1565" s="6"/>
      <c r="BZ1565" s="6"/>
      <c r="CA1565" s="6"/>
      <c r="CB1565" s="6"/>
      <c r="CC1565" s="6"/>
      <c r="CD1565" s="6"/>
      <c r="CE1565" s="6"/>
      <c r="CF1565" s="6"/>
      <c r="CG1565" s="6"/>
      <c r="CH1565" s="6"/>
      <c r="CI1565" s="6"/>
      <c r="CJ1565" s="6"/>
      <c r="CK1565" s="6"/>
      <c r="CL1565" s="6"/>
      <c r="CM1565" s="6"/>
      <c r="CN1565" s="6"/>
      <c r="CO1565" s="6"/>
      <c r="CP1565" s="6"/>
      <c r="CQ1565" s="6"/>
      <c r="CR1565" s="6"/>
      <c r="CS1565" s="6"/>
      <c r="CT1565" s="6"/>
      <c r="CU1565" s="6"/>
      <c r="CV1565" s="6"/>
      <c r="CW1565" s="6"/>
      <c r="CX1565" s="6"/>
      <c r="CY1565" s="6"/>
      <c r="CZ1565" s="6"/>
      <c r="DA1565" s="6"/>
      <c r="DB1565" s="6"/>
      <c r="DC1565" s="6"/>
      <c r="DD1565" s="6"/>
      <c r="DE1565" s="6"/>
      <c r="DF1565" s="6"/>
      <c r="DG1565" s="6"/>
      <c r="DH1565" s="6"/>
      <c r="DI1565" s="6"/>
      <c r="DJ1565" s="6"/>
      <c r="DK1565" s="6"/>
      <c r="DL1565" s="6"/>
      <c r="DM1565" s="6"/>
      <c r="DN1565" s="6"/>
      <c r="DO1565" s="6"/>
      <c r="DP1565" s="6"/>
      <c r="DQ1565" s="6"/>
      <c r="DR1565" s="6"/>
      <c r="DS1565" s="6"/>
      <c r="DT1565" s="6"/>
      <c r="DU1565" s="6"/>
      <c r="DV1565" s="6"/>
      <c r="DW1565" s="6"/>
      <c r="DX1565" s="6"/>
      <c r="DY1565" s="6"/>
      <c r="DZ1565" s="6"/>
      <c r="EA1565" s="6"/>
      <c r="EB1565" s="6"/>
      <c r="EC1565" s="6"/>
      <c r="ED1565" s="6"/>
      <c r="EE1565" s="6"/>
      <c r="EF1565" s="6"/>
      <c r="EG1565" s="6"/>
      <c r="EH1565" s="6"/>
      <c r="EI1565" s="6"/>
      <c r="EJ1565" s="6"/>
      <c r="EK1565" s="6"/>
      <c r="EL1565" s="6"/>
      <c r="EM1565" s="6"/>
      <c r="EN1565" s="6"/>
      <c r="EO1565" s="6"/>
      <c r="EP1565" s="6"/>
      <c r="EQ1565" s="6"/>
      <c r="ER1565" s="6"/>
      <c r="ES1565" s="6"/>
      <c r="ET1565" s="6"/>
      <c r="EU1565" s="6"/>
      <c r="EV1565" s="6"/>
      <c r="EW1565" s="6"/>
      <c r="EX1565" s="6"/>
      <c r="EY1565" s="6"/>
      <c r="EZ1565" s="6"/>
      <c r="FA1565" s="6"/>
      <c r="FB1565" s="6"/>
      <c r="FC1565" s="6"/>
      <c r="FD1565" s="6"/>
      <c r="FE1565" s="6"/>
      <c r="FF1565" s="6"/>
      <c r="FG1565" s="6"/>
      <c r="FH1565" s="6"/>
      <c r="FI1565" s="6"/>
      <c r="FJ1565" s="6"/>
      <c r="FK1565" s="6"/>
      <c r="FL1565" s="6"/>
      <c r="FM1565" s="6"/>
      <c r="FN1565" s="6"/>
      <c r="FO1565" s="6"/>
      <c r="FP1565" s="6"/>
      <c r="FQ1565" s="6"/>
      <c r="FR1565" s="6"/>
      <c r="FS1565" s="6"/>
      <c r="FT1565" s="6"/>
      <c r="FU1565" s="6"/>
      <c r="FV1565" s="6"/>
      <c r="FW1565" s="6"/>
      <c r="FX1565" s="6"/>
      <c r="FY1565" s="6"/>
      <c r="FZ1565" s="6"/>
      <c r="GA1565" s="6"/>
      <c r="GB1565" s="6"/>
      <c r="GC1565" s="6"/>
      <c r="GD1565" s="6"/>
      <c r="GE1565" s="6"/>
      <c r="GF1565" s="6"/>
      <c r="GG1565" s="6"/>
      <c r="GH1565" s="6"/>
      <c r="GI1565" s="6"/>
      <c r="GJ1565" s="6"/>
      <c r="GK1565" s="6"/>
      <c r="GL1565" s="6"/>
      <c r="GM1565" s="6"/>
      <c r="GN1565" s="6"/>
      <c r="GO1565" s="6"/>
      <c r="GP1565" s="6"/>
      <c r="GQ1565" s="6"/>
      <c r="GR1565" s="6"/>
      <c r="GS1565" s="6"/>
      <c r="GT1565" s="6"/>
      <c r="GU1565" s="6"/>
      <c r="GV1565" s="6"/>
      <c r="GW1565" s="6"/>
      <c r="GX1565" s="6"/>
      <c r="GY1565" s="6"/>
      <c r="GZ1565" s="6"/>
    </row>
    <row r="1566" spans="1:208" x14ac:dyDescent="0.15">
      <c r="A1566" s="153"/>
      <c r="B1566" s="23"/>
      <c r="C1566" s="18"/>
      <c r="D1566" s="17"/>
      <c r="E1566" s="18"/>
      <c r="F1566" s="18"/>
      <c r="G1566" s="18"/>
      <c r="H1566" s="18"/>
      <c r="I1566" s="17"/>
      <c r="J1566" s="5"/>
      <c r="K1566" s="2"/>
      <c r="L1566" s="27"/>
      <c r="M1566" s="14"/>
      <c r="N1566" s="14"/>
      <c r="O1566" s="27"/>
      <c r="P1566" s="18"/>
      <c r="Q1566" s="3"/>
      <c r="R1566" s="4"/>
      <c r="S1566" s="5"/>
      <c r="T1566" s="8"/>
      <c r="U1566" s="7"/>
      <c r="V1566" s="7"/>
      <c r="W1566" s="7"/>
      <c r="X1566" s="8"/>
      <c r="Y1566" s="6"/>
      <c r="Z1566" s="7"/>
      <c r="AA1566" s="8"/>
      <c r="AB1566" s="8"/>
      <c r="AC1566" s="8"/>
      <c r="AD1566" s="7"/>
      <c r="AE1566" s="9"/>
      <c r="AF1566" s="7"/>
      <c r="AG1566" s="7"/>
      <c r="AH1566" s="6"/>
      <c r="AI1566" s="6"/>
      <c r="AJ1566" s="6"/>
      <c r="AK1566" s="6"/>
      <c r="AL1566" s="6"/>
      <c r="AM1566" s="6"/>
      <c r="AN1566" s="6"/>
      <c r="AO1566" s="6"/>
      <c r="AP1566" s="6"/>
      <c r="AQ1566" s="6"/>
      <c r="AR1566" s="6"/>
      <c r="AS1566" s="6"/>
      <c r="AT1566" s="6"/>
      <c r="AU1566" s="6"/>
      <c r="AV1566" s="6"/>
      <c r="AW1566" s="6"/>
      <c r="AX1566" s="6"/>
      <c r="AY1566" s="6"/>
      <c r="AZ1566" s="6"/>
      <c r="BA1566" s="6"/>
      <c r="BB1566" s="6"/>
      <c r="BC1566" s="6"/>
      <c r="BD1566" s="6"/>
      <c r="BE1566" s="6"/>
      <c r="BF1566" s="6"/>
      <c r="BG1566" s="6"/>
      <c r="BH1566" s="6"/>
      <c r="BI1566" s="6"/>
      <c r="BJ1566" s="6"/>
      <c r="BK1566" s="6"/>
      <c r="BL1566" s="6"/>
      <c r="BM1566" s="6"/>
      <c r="BN1566" s="6"/>
      <c r="BO1566" s="6"/>
      <c r="BP1566" s="6"/>
      <c r="BQ1566" s="6"/>
      <c r="BR1566" s="6"/>
      <c r="BS1566" s="6"/>
      <c r="BT1566" s="6"/>
      <c r="BU1566" s="6"/>
      <c r="BV1566" s="6"/>
      <c r="BW1566" s="6"/>
      <c r="BX1566" s="6"/>
      <c r="BY1566" s="6"/>
      <c r="BZ1566" s="6"/>
      <c r="CA1566" s="6"/>
      <c r="CB1566" s="6"/>
      <c r="CC1566" s="6"/>
      <c r="CD1566" s="6"/>
      <c r="CE1566" s="6"/>
      <c r="CF1566" s="6"/>
      <c r="CG1566" s="6"/>
      <c r="CH1566" s="6"/>
      <c r="CI1566" s="6"/>
      <c r="CJ1566" s="6"/>
      <c r="CK1566" s="6"/>
      <c r="CL1566" s="6"/>
      <c r="CM1566" s="6"/>
      <c r="CN1566" s="6"/>
      <c r="CO1566" s="6"/>
      <c r="CP1566" s="6"/>
      <c r="CQ1566" s="6"/>
      <c r="CR1566" s="6"/>
      <c r="CS1566" s="6"/>
      <c r="CT1566" s="6"/>
      <c r="CU1566" s="6"/>
      <c r="CV1566" s="6"/>
      <c r="CW1566" s="6"/>
      <c r="CX1566" s="6"/>
      <c r="CY1566" s="6"/>
      <c r="CZ1566" s="6"/>
      <c r="DA1566" s="6"/>
      <c r="DB1566" s="6"/>
      <c r="DC1566" s="6"/>
      <c r="DD1566" s="6"/>
      <c r="DE1566" s="6"/>
      <c r="DF1566" s="6"/>
      <c r="DG1566" s="6"/>
      <c r="DH1566" s="6"/>
      <c r="DI1566" s="6"/>
      <c r="DJ1566" s="6"/>
      <c r="DK1566" s="6"/>
      <c r="DL1566" s="6"/>
      <c r="DM1566" s="6"/>
      <c r="DN1566" s="6"/>
      <c r="DO1566" s="6"/>
      <c r="DP1566" s="6"/>
      <c r="DQ1566" s="6"/>
      <c r="DR1566" s="6"/>
      <c r="DS1566" s="6"/>
      <c r="DT1566" s="6"/>
      <c r="DU1566" s="6"/>
      <c r="DV1566" s="6"/>
      <c r="DW1566" s="6"/>
      <c r="DX1566" s="6"/>
      <c r="DY1566" s="6"/>
      <c r="DZ1566" s="6"/>
      <c r="EA1566" s="6"/>
      <c r="EB1566" s="6"/>
      <c r="EC1566" s="6"/>
      <c r="ED1566" s="6"/>
      <c r="EE1566" s="6"/>
      <c r="EF1566" s="6"/>
      <c r="EG1566" s="6"/>
      <c r="EH1566" s="6"/>
      <c r="EI1566" s="6"/>
      <c r="EJ1566" s="6"/>
      <c r="EK1566" s="6"/>
      <c r="EL1566" s="6"/>
      <c r="EM1566" s="6"/>
      <c r="EN1566" s="6"/>
      <c r="EO1566" s="6"/>
      <c r="EP1566" s="6"/>
      <c r="EQ1566" s="6"/>
      <c r="ER1566" s="6"/>
      <c r="ES1566" s="6"/>
      <c r="ET1566" s="6"/>
      <c r="EU1566" s="6"/>
      <c r="EV1566" s="6"/>
      <c r="EW1566" s="6"/>
      <c r="EX1566" s="6"/>
      <c r="EY1566" s="6"/>
      <c r="EZ1566" s="6"/>
      <c r="FA1566" s="6"/>
      <c r="FB1566" s="6"/>
      <c r="FC1566" s="6"/>
      <c r="FD1566" s="6"/>
      <c r="FE1566" s="6"/>
      <c r="FF1566" s="6"/>
      <c r="FG1566" s="6"/>
      <c r="FH1566" s="6"/>
      <c r="FI1566" s="6"/>
      <c r="FJ1566" s="6"/>
      <c r="FK1566" s="6"/>
      <c r="FL1566" s="6"/>
      <c r="FM1566" s="6"/>
      <c r="FN1566" s="6"/>
      <c r="FO1566" s="6"/>
      <c r="FP1566" s="6"/>
      <c r="FQ1566" s="6"/>
      <c r="FR1566" s="6"/>
      <c r="FS1566" s="6"/>
      <c r="FT1566" s="6"/>
      <c r="FU1566" s="6"/>
      <c r="FV1566" s="6"/>
      <c r="FW1566" s="6"/>
      <c r="FX1566" s="6"/>
      <c r="FY1566" s="6"/>
      <c r="FZ1566" s="6"/>
      <c r="GA1566" s="6"/>
      <c r="GB1566" s="6"/>
      <c r="GC1566" s="6"/>
      <c r="GD1566" s="6"/>
      <c r="GE1566" s="6"/>
      <c r="GF1566" s="6"/>
      <c r="GG1566" s="6"/>
      <c r="GH1566" s="6"/>
      <c r="GI1566" s="6"/>
      <c r="GJ1566" s="6"/>
      <c r="GK1566" s="6"/>
      <c r="GL1566" s="6"/>
      <c r="GM1566" s="6"/>
      <c r="GN1566" s="6"/>
      <c r="GO1566" s="6"/>
      <c r="GP1566" s="6"/>
      <c r="GQ1566" s="6"/>
      <c r="GR1566" s="6"/>
      <c r="GS1566" s="6"/>
      <c r="GT1566" s="6"/>
      <c r="GU1566" s="6"/>
      <c r="GV1566" s="6"/>
      <c r="GW1566" s="6"/>
      <c r="GX1566" s="6"/>
      <c r="GY1566" s="6"/>
      <c r="GZ1566" s="6"/>
    </row>
    <row r="1567" spans="1:208" x14ac:dyDescent="0.15">
      <c r="A1567" s="153"/>
      <c r="B1567" s="23"/>
      <c r="C1567" s="18"/>
      <c r="D1567" s="17"/>
      <c r="E1567" s="18"/>
      <c r="F1567" s="18"/>
      <c r="G1567" s="18"/>
      <c r="H1567" s="18"/>
      <c r="I1567" s="17"/>
      <c r="J1567" s="5"/>
      <c r="K1567" s="2"/>
      <c r="L1567" s="27"/>
      <c r="M1567" s="14"/>
      <c r="N1567" s="14"/>
      <c r="O1567" s="27"/>
      <c r="P1567" s="18"/>
      <c r="Q1567" s="3"/>
      <c r="R1567" s="4"/>
      <c r="S1567" s="5"/>
      <c r="T1567" s="8"/>
      <c r="U1567" s="7"/>
      <c r="V1567" s="7"/>
      <c r="W1567" s="7"/>
      <c r="X1567" s="8"/>
      <c r="Y1567" s="6"/>
      <c r="Z1567" s="7"/>
      <c r="AA1567" s="8"/>
      <c r="AB1567" s="8"/>
      <c r="AC1567" s="8"/>
      <c r="AD1567" s="7"/>
      <c r="AE1567" s="9"/>
      <c r="AF1567" s="7"/>
      <c r="AG1567" s="7"/>
      <c r="AH1567" s="6"/>
      <c r="AI1567" s="6"/>
      <c r="AJ1567" s="6"/>
      <c r="AK1567" s="6"/>
      <c r="AL1567" s="6"/>
      <c r="AM1567" s="6"/>
      <c r="AN1567" s="6"/>
      <c r="AO1567" s="6"/>
      <c r="AP1567" s="6"/>
      <c r="AQ1567" s="6"/>
      <c r="AR1567" s="6"/>
      <c r="AS1567" s="6"/>
      <c r="AT1567" s="6"/>
      <c r="AU1567" s="6"/>
      <c r="AV1567" s="6"/>
      <c r="AW1567" s="6"/>
      <c r="AX1567" s="6"/>
      <c r="AY1567" s="6"/>
      <c r="AZ1567" s="6"/>
      <c r="BA1567" s="6"/>
      <c r="BB1567" s="6"/>
      <c r="BC1567" s="6"/>
      <c r="BD1567" s="6"/>
      <c r="BE1567" s="6"/>
      <c r="BF1567" s="6"/>
      <c r="BG1567" s="6"/>
      <c r="BH1567" s="6"/>
      <c r="BI1567" s="6"/>
      <c r="BJ1567" s="6"/>
      <c r="BK1567" s="6"/>
      <c r="BL1567" s="6"/>
      <c r="BM1567" s="6"/>
      <c r="BN1567" s="6"/>
      <c r="BO1567" s="6"/>
      <c r="BP1567" s="6"/>
      <c r="BQ1567" s="6"/>
      <c r="BR1567" s="6"/>
      <c r="BS1567" s="6"/>
      <c r="BT1567" s="6"/>
      <c r="BU1567" s="6"/>
      <c r="BV1567" s="6"/>
      <c r="BW1567" s="6"/>
      <c r="BX1567" s="6"/>
      <c r="BY1567" s="6"/>
      <c r="BZ1567" s="6"/>
      <c r="CA1567" s="6"/>
      <c r="CB1567" s="6"/>
      <c r="CC1567" s="6"/>
      <c r="CD1567" s="6"/>
      <c r="CE1567" s="6"/>
      <c r="CF1567" s="6"/>
      <c r="CG1567" s="6"/>
      <c r="CH1567" s="6"/>
      <c r="CI1567" s="6"/>
      <c r="CJ1567" s="6"/>
      <c r="CK1567" s="6"/>
      <c r="CL1567" s="6"/>
      <c r="CM1567" s="6"/>
      <c r="CN1567" s="6"/>
      <c r="CO1567" s="6"/>
      <c r="CP1567" s="6"/>
      <c r="CQ1567" s="6"/>
      <c r="CR1567" s="6"/>
      <c r="CS1567" s="6"/>
      <c r="CT1567" s="6"/>
      <c r="CU1567" s="6"/>
      <c r="CV1567" s="6"/>
      <c r="CW1567" s="6"/>
      <c r="CX1567" s="6"/>
      <c r="CY1567" s="6"/>
      <c r="CZ1567" s="6"/>
      <c r="DA1567" s="6"/>
      <c r="DB1567" s="6"/>
      <c r="DC1567" s="6"/>
      <c r="DD1567" s="6"/>
      <c r="DE1567" s="6"/>
      <c r="DF1567" s="6"/>
      <c r="DG1567" s="6"/>
      <c r="DH1567" s="6"/>
      <c r="DI1567" s="6"/>
      <c r="DJ1567" s="6"/>
      <c r="DK1567" s="6"/>
      <c r="DL1567" s="6"/>
      <c r="DM1567" s="6"/>
      <c r="DN1567" s="6"/>
      <c r="DO1567" s="6"/>
      <c r="DP1567" s="6"/>
      <c r="DQ1567" s="6"/>
      <c r="DR1567" s="6"/>
      <c r="DS1567" s="6"/>
      <c r="DT1567" s="6"/>
      <c r="DU1567" s="6"/>
      <c r="DV1567" s="6"/>
      <c r="DW1567" s="6"/>
      <c r="DX1567" s="6"/>
      <c r="DY1567" s="6"/>
      <c r="DZ1567" s="6"/>
      <c r="EA1567" s="6"/>
      <c r="EB1567" s="6"/>
      <c r="EC1567" s="6"/>
      <c r="ED1567" s="6"/>
      <c r="EE1567" s="6"/>
      <c r="EF1567" s="6"/>
      <c r="EG1567" s="6"/>
      <c r="EH1567" s="6"/>
      <c r="EI1567" s="6"/>
      <c r="EJ1567" s="6"/>
      <c r="EK1567" s="6"/>
      <c r="EL1567" s="6"/>
      <c r="EM1567" s="6"/>
      <c r="EN1567" s="6"/>
      <c r="EO1567" s="6"/>
      <c r="EP1567" s="6"/>
      <c r="EQ1567" s="6"/>
      <c r="ER1567" s="6"/>
      <c r="ES1567" s="6"/>
      <c r="ET1567" s="6"/>
      <c r="EU1567" s="6"/>
      <c r="EV1567" s="6"/>
      <c r="EW1567" s="6"/>
      <c r="EX1567" s="6"/>
      <c r="EY1567" s="6"/>
      <c r="EZ1567" s="6"/>
      <c r="FA1567" s="6"/>
      <c r="FB1567" s="6"/>
      <c r="FC1567" s="6"/>
      <c r="FD1567" s="6"/>
      <c r="FE1567" s="6"/>
      <c r="FF1567" s="6"/>
      <c r="FG1567" s="6"/>
      <c r="FH1567" s="6"/>
      <c r="FI1567" s="6"/>
      <c r="FJ1567" s="6"/>
      <c r="FK1567" s="6"/>
      <c r="FL1567" s="6"/>
      <c r="FM1567" s="6"/>
      <c r="FN1567" s="6"/>
      <c r="FO1567" s="6"/>
      <c r="FP1567" s="6"/>
      <c r="FQ1567" s="6"/>
      <c r="FR1567" s="6"/>
      <c r="FS1567" s="6"/>
      <c r="FT1567" s="6"/>
      <c r="FU1567" s="6"/>
      <c r="FV1567" s="6"/>
      <c r="FW1567" s="6"/>
      <c r="FX1567" s="6"/>
      <c r="FY1567" s="6"/>
      <c r="FZ1567" s="6"/>
      <c r="GA1567" s="6"/>
      <c r="GB1567" s="6"/>
      <c r="GC1567" s="6"/>
      <c r="GD1567" s="6"/>
      <c r="GE1567" s="6"/>
      <c r="GF1567" s="6"/>
      <c r="GG1567" s="6"/>
      <c r="GH1567" s="6"/>
      <c r="GI1567" s="6"/>
      <c r="GJ1567" s="6"/>
      <c r="GK1567" s="6"/>
      <c r="GL1567" s="6"/>
      <c r="GM1567" s="6"/>
      <c r="GN1567" s="6"/>
      <c r="GO1567" s="6"/>
      <c r="GP1567" s="6"/>
      <c r="GQ1567" s="6"/>
      <c r="GR1567" s="6"/>
      <c r="GS1567" s="6"/>
      <c r="GT1567" s="6"/>
      <c r="GU1567" s="6"/>
      <c r="GV1567" s="6"/>
      <c r="GW1567" s="6"/>
      <c r="GX1567" s="6"/>
      <c r="GY1567" s="6"/>
      <c r="GZ1567" s="6"/>
    </row>
    <row r="1568" spans="1:208" x14ac:dyDescent="0.15">
      <c r="A1568" s="153"/>
      <c r="B1568" s="23"/>
      <c r="C1568" s="18"/>
      <c r="D1568" s="17"/>
      <c r="E1568" s="18"/>
      <c r="F1568" s="18"/>
      <c r="G1568" s="18"/>
      <c r="H1568" s="18"/>
      <c r="I1568" s="17"/>
      <c r="J1568" s="5"/>
      <c r="K1568" s="2"/>
      <c r="L1568" s="27"/>
      <c r="M1568" s="14"/>
      <c r="N1568" s="14"/>
      <c r="O1568" s="27"/>
      <c r="P1568" s="18"/>
      <c r="Q1568" s="3"/>
      <c r="R1568" s="4"/>
      <c r="S1568" s="5"/>
      <c r="T1568" s="8"/>
      <c r="U1568" s="7"/>
      <c r="V1568" s="7"/>
      <c r="W1568" s="7"/>
      <c r="X1568" s="8"/>
      <c r="Y1568" s="6"/>
      <c r="Z1568" s="7"/>
      <c r="AA1568" s="8"/>
      <c r="AB1568" s="8"/>
      <c r="AC1568" s="8"/>
      <c r="AD1568" s="7"/>
      <c r="AE1568" s="9"/>
      <c r="AF1568" s="7"/>
      <c r="AG1568" s="7"/>
      <c r="AH1568" s="6"/>
      <c r="AI1568" s="6"/>
      <c r="AJ1568" s="6"/>
      <c r="AK1568" s="6"/>
      <c r="AL1568" s="6"/>
      <c r="AM1568" s="6"/>
      <c r="AN1568" s="6"/>
      <c r="AO1568" s="6"/>
      <c r="AP1568" s="6"/>
      <c r="AQ1568" s="6"/>
      <c r="AR1568" s="6"/>
      <c r="AS1568" s="6"/>
      <c r="AT1568" s="6"/>
      <c r="AU1568" s="6"/>
      <c r="AV1568" s="6"/>
      <c r="AW1568" s="6"/>
      <c r="AX1568" s="6"/>
      <c r="AY1568" s="6"/>
      <c r="AZ1568" s="6"/>
      <c r="BA1568" s="6"/>
      <c r="BB1568" s="6"/>
      <c r="BC1568" s="6"/>
      <c r="BD1568" s="6"/>
      <c r="BE1568" s="6"/>
      <c r="BF1568" s="6"/>
      <c r="BG1568" s="6"/>
      <c r="BH1568" s="6"/>
      <c r="BI1568" s="6"/>
      <c r="BJ1568" s="6"/>
      <c r="BK1568" s="6"/>
      <c r="BL1568" s="6"/>
      <c r="BM1568" s="6"/>
      <c r="BN1568" s="6"/>
      <c r="BO1568" s="6"/>
      <c r="BP1568" s="6"/>
      <c r="BQ1568" s="6"/>
      <c r="BR1568" s="6"/>
      <c r="BS1568" s="6"/>
      <c r="BT1568" s="6"/>
      <c r="BU1568" s="6"/>
      <c r="BV1568" s="6"/>
      <c r="BW1568" s="6"/>
      <c r="BX1568" s="6"/>
      <c r="BY1568" s="6"/>
      <c r="BZ1568" s="6"/>
      <c r="CA1568" s="6"/>
      <c r="CB1568" s="6"/>
      <c r="CC1568" s="6"/>
      <c r="CD1568" s="6"/>
      <c r="CE1568" s="6"/>
      <c r="CF1568" s="6"/>
      <c r="CG1568" s="6"/>
      <c r="CH1568" s="6"/>
      <c r="CI1568" s="6"/>
      <c r="CJ1568" s="6"/>
      <c r="CK1568" s="6"/>
      <c r="CL1568" s="6"/>
      <c r="CM1568" s="6"/>
      <c r="CN1568" s="6"/>
      <c r="CO1568" s="6"/>
      <c r="CP1568" s="6"/>
      <c r="CQ1568" s="6"/>
      <c r="CR1568" s="6"/>
      <c r="CS1568" s="6"/>
      <c r="CT1568" s="6"/>
      <c r="CU1568" s="6"/>
      <c r="CV1568" s="6"/>
      <c r="CW1568" s="6"/>
      <c r="CX1568" s="6"/>
      <c r="CY1568" s="6"/>
      <c r="CZ1568" s="6"/>
      <c r="DA1568" s="6"/>
      <c r="DB1568" s="6"/>
      <c r="DC1568" s="6"/>
      <c r="DD1568" s="6"/>
      <c r="DE1568" s="6"/>
      <c r="DF1568" s="6"/>
      <c r="DG1568" s="6"/>
      <c r="DH1568" s="6"/>
      <c r="DI1568" s="6"/>
      <c r="DJ1568" s="6"/>
      <c r="DK1568" s="6"/>
      <c r="DL1568" s="6"/>
      <c r="DM1568" s="6"/>
      <c r="DN1568" s="6"/>
      <c r="DO1568" s="6"/>
      <c r="DP1568" s="6"/>
      <c r="DQ1568" s="6"/>
      <c r="DR1568" s="6"/>
      <c r="DS1568" s="6"/>
      <c r="DT1568" s="6"/>
      <c r="DU1568" s="6"/>
      <c r="DV1568" s="6"/>
      <c r="DW1568" s="6"/>
      <c r="DX1568" s="6"/>
      <c r="DY1568" s="6"/>
      <c r="DZ1568" s="6"/>
      <c r="EA1568" s="6"/>
      <c r="EB1568" s="6"/>
      <c r="EC1568" s="6"/>
      <c r="ED1568" s="6"/>
      <c r="EE1568" s="6"/>
      <c r="EF1568" s="6"/>
      <c r="EG1568" s="6"/>
      <c r="EH1568" s="6"/>
      <c r="EI1568" s="6"/>
      <c r="EJ1568" s="6"/>
      <c r="EK1568" s="6"/>
      <c r="EL1568" s="6"/>
      <c r="EM1568" s="6"/>
      <c r="EN1568" s="6"/>
      <c r="EO1568" s="6"/>
      <c r="EP1568" s="6"/>
      <c r="EQ1568" s="6"/>
      <c r="ER1568" s="6"/>
      <c r="ES1568" s="6"/>
      <c r="ET1568" s="6"/>
      <c r="EU1568" s="6"/>
      <c r="EV1568" s="6"/>
      <c r="EW1568" s="6"/>
      <c r="EX1568" s="6"/>
      <c r="EY1568" s="6"/>
      <c r="EZ1568" s="6"/>
      <c r="FA1568" s="6"/>
      <c r="FB1568" s="6"/>
      <c r="FC1568" s="6"/>
      <c r="FD1568" s="6"/>
      <c r="FE1568" s="6"/>
      <c r="FF1568" s="6"/>
      <c r="FG1568" s="6"/>
      <c r="FH1568" s="6"/>
      <c r="FI1568" s="6"/>
      <c r="FJ1568" s="6"/>
      <c r="FK1568" s="6"/>
      <c r="FL1568" s="6"/>
      <c r="FM1568" s="6"/>
      <c r="FN1568" s="6"/>
      <c r="FO1568" s="6"/>
      <c r="FP1568" s="6"/>
      <c r="FQ1568" s="6"/>
      <c r="FR1568" s="6"/>
      <c r="FS1568" s="6"/>
      <c r="FT1568" s="6"/>
      <c r="FU1568" s="6"/>
      <c r="FV1568" s="6"/>
      <c r="FW1568" s="6"/>
      <c r="FX1568" s="6"/>
      <c r="FY1568" s="6"/>
      <c r="FZ1568" s="6"/>
      <c r="GA1568" s="6"/>
      <c r="GB1568" s="6"/>
      <c r="GC1568" s="6"/>
      <c r="GD1568" s="6"/>
      <c r="GE1568" s="6"/>
      <c r="GF1568" s="6"/>
      <c r="GG1568" s="6"/>
      <c r="GH1568" s="6"/>
      <c r="GI1568" s="6"/>
      <c r="GJ1568" s="6"/>
      <c r="GK1568" s="6"/>
      <c r="GL1568" s="6"/>
      <c r="GM1568" s="6"/>
      <c r="GN1568" s="6"/>
      <c r="GO1568" s="6"/>
      <c r="GP1568" s="6"/>
      <c r="GQ1568" s="6"/>
      <c r="GR1568" s="6"/>
      <c r="GS1568" s="6"/>
      <c r="GT1568" s="6"/>
      <c r="GU1568" s="6"/>
      <c r="GV1568" s="6"/>
      <c r="GW1568" s="6"/>
      <c r="GX1568" s="6"/>
      <c r="GY1568" s="6"/>
      <c r="GZ1568" s="6"/>
    </row>
    <row r="1569" spans="1:208" x14ac:dyDescent="0.15">
      <c r="A1569" s="153"/>
      <c r="B1569" s="23"/>
      <c r="C1569" s="18"/>
      <c r="D1569" s="17"/>
      <c r="E1569" s="18"/>
      <c r="F1569" s="18"/>
      <c r="G1569" s="18"/>
      <c r="H1569" s="18"/>
      <c r="I1569" s="17"/>
      <c r="J1569" s="5"/>
      <c r="K1569" s="2"/>
      <c r="L1569" s="27"/>
      <c r="M1569" s="14"/>
      <c r="N1569" s="14"/>
      <c r="O1569" s="27"/>
      <c r="P1569" s="18"/>
      <c r="Q1569" s="3"/>
      <c r="R1569" s="4"/>
      <c r="S1569" s="5"/>
      <c r="T1569" s="8"/>
      <c r="U1569" s="7"/>
      <c r="V1569" s="7"/>
      <c r="W1569" s="7"/>
      <c r="X1569" s="8"/>
      <c r="Y1569" s="6"/>
      <c r="Z1569" s="7"/>
      <c r="AA1569" s="8"/>
      <c r="AB1569" s="8"/>
      <c r="AC1569" s="8"/>
      <c r="AD1569" s="7"/>
      <c r="AE1569" s="9"/>
      <c r="AF1569" s="7"/>
      <c r="AG1569" s="7"/>
      <c r="AH1569" s="6"/>
      <c r="AI1569" s="6"/>
      <c r="AJ1569" s="6"/>
      <c r="AK1569" s="6"/>
      <c r="AL1569" s="6"/>
      <c r="AM1569" s="6"/>
      <c r="AN1569" s="6"/>
      <c r="AO1569" s="6"/>
      <c r="AP1569" s="6"/>
      <c r="AQ1569" s="6"/>
      <c r="AR1569" s="6"/>
      <c r="AS1569" s="6"/>
      <c r="AT1569" s="6"/>
      <c r="AU1569" s="6"/>
      <c r="AV1569" s="6"/>
      <c r="AW1569" s="6"/>
      <c r="AX1569" s="6"/>
      <c r="AY1569" s="6"/>
      <c r="AZ1569" s="6"/>
      <c r="BA1569" s="6"/>
      <c r="BB1569" s="6"/>
      <c r="BC1569" s="6"/>
      <c r="BD1569" s="6"/>
      <c r="BE1569" s="6"/>
      <c r="BF1569" s="6"/>
      <c r="BG1569" s="6"/>
      <c r="BH1569" s="6"/>
      <c r="BI1569" s="6"/>
      <c r="BJ1569" s="6"/>
      <c r="BK1569" s="6"/>
      <c r="BL1569" s="6"/>
      <c r="BM1569" s="6"/>
      <c r="BN1569" s="6"/>
      <c r="BO1569" s="6"/>
      <c r="BP1569" s="6"/>
      <c r="BQ1569" s="6"/>
      <c r="BR1569" s="6"/>
      <c r="BS1569" s="6"/>
      <c r="BT1569" s="6"/>
      <c r="BU1569" s="6"/>
      <c r="BV1569" s="6"/>
      <c r="BW1569" s="6"/>
      <c r="BX1569" s="6"/>
      <c r="BY1569" s="6"/>
      <c r="BZ1569" s="6"/>
      <c r="CA1569" s="6"/>
      <c r="CB1569" s="6"/>
      <c r="CC1569" s="6"/>
      <c r="CD1569" s="6"/>
      <c r="CE1569" s="6"/>
      <c r="CF1569" s="6"/>
      <c r="CG1569" s="6"/>
      <c r="CH1569" s="6"/>
      <c r="CI1569" s="6"/>
      <c r="CJ1569" s="6"/>
      <c r="CK1569" s="6"/>
      <c r="CL1569" s="6"/>
      <c r="CM1569" s="6"/>
      <c r="CN1569" s="6"/>
      <c r="CO1569" s="6"/>
      <c r="CP1569" s="6"/>
      <c r="CQ1569" s="6"/>
      <c r="CR1569" s="6"/>
      <c r="CS1569" s="6"/>
      <c r="CT1569" s="6"/>
      <c r="CU1569" s="6"/>
      <c r="CV1569" s="6"/>
      <c r="CW1569" s="6"/>
      <c r="CX1569" s="6"/>
      <c r="CY1569" s="6"/>
      <c r="CZ1569" s="6"/>
      <c r="DA1569" s="6"/>
      <c r="DB1569" s="6"/>
      <c r="DC1569" s="6"/>
      <c r="DD1569" s="6"/>
      <c r="DE1569" s="6"/>
      <c r="DF1569" s="6"/>
      <c r="DG1569" s="6"/>
      <c r="DH1569" s="6"/>
      <c r="DI1569" s="6"/>
      <c r="DJ1569" s="6"/>
      <c r="DK1569" s="6"/>
      <c r="DL1569" s="6"/>
      <c r="DM1569" s="6"/>
      <c r="DN1569" s="6"/>
      <c r="DO1569" s="6"/>
      <c r="DP1569" s="6"/>
      <c r="DQ1569" s="6"/>
      <c r="DR1569" s="6"/>
      <c r="DS1569" s="6"/>
      <c r="DT1569" s="6"/>
      <c r="DU1569" s="6"/>
      <c r="DV1569" s="6"/>
      <c r="DW1569" s="6"/>
      <c r="DX1569" s="6"/>
      <c r="DY1569" s="6"/>
      <c r="DZ1569" s="6"/>
      <c r="EA1569" s="6"/>
      <c r="EB1569" s="6"/>
      <c r="EC1569" s="6"/>
      <c r="ED1569" s="6"/>
      <c r="EE1569" s="6"/>
      <c r="EF1569" s="6"/>
      <c r="EG1569" s="6"/>
      <c r="EH1569" s="6"/>
      <c r="EI1569" s="6"/>
      <c r="EJ1569" s="6"/>
      <c r="EK1569" s="6"/>
      <c r="EL1569" s="6"/>
      <c r="EM1569" s="6"/>
      <c r="EN1569" s="6"/>
      <c r="EO1569" s="6"/>
      <c r="EP1569" s="6"/>
      <c r="EQ1569" s="6"/>
      <c r="ER1569" s="6"/>
      <c r="ES1569" s="6"/>
      <c r="ET1569" s="6"/>
      <c r="EU1569" s="6"/>
      <c r="EV1569" s="6"/>
      <c r="EW1569" s="6"/>
      <c r="EX1569" s="6"/>
      <c r="EY1569" s="6"/>
      <c r="EZ1569" s="6"/>
      <c r="FA1569" s="6"/>
      <c r="FB1569" s="6"/>
      <c r="FC1569" s="6"/>
      <c r="FD1569" s="6"/>
      <c r="FE1569" s="6"/>
      <c r="FF1569" s="6"/>
      <c r="FG1569" s="6"/>
      <c r="FH1569" s="6"/>
      <c r="FI1569" s="6"/>
      <c r="FJ1569" s="6"/>
      <c r="FK1569" s="6"/>
      <c r="FL1569" s="6"/>
      <c r="FM1569" s="6"/>
      <c r="FN1569" s="6"/>
      <c r="FO1569" s="6"/>
      <c r="FP1569" s="6"/>
      <c r="FQ1569" s="6"/>
      <c r="FR1569" s="6"/>
      <c r="FS1569" s="6"/>
      <c r="FT1569" s="6"/>
      <c r="FU1569" s="6"/>
      <c r="FV1569" s="6"/>
      <c r="FW1569" s="6"/>
      <c r="FX1569" s="6"/>
      <c r="FY1569" s="6"/>
      <c r="FZ1569" s="6"/>
      <c r="GA1569" s="6"/>
      <c r="GB1569" s="6"/>
      <c r="GC1569" s="6"/>
      <c r="GD1569" s="6"/>
      <c r="GE1569" s="6"/>
      <c r="GF1569" s="6"/>
      <c r="GG1569" s="6"/>
      <c r="GH1569" s="6"/>
      <c r="GI1569" s="6"/>
      <c r="GJ1569" s="6"/>
      <c r="GK1569" s="6"/>
      <c r="GL1569" s="6"/>
      <c r="GM1569" s="6"/>
      <c r="GN1569" s="6"/>
      <c r="GO1569" s="6"/>
      <c r="GP1569" s="6"/>
      <c r="GQ1569" s="6"/>
      <c r="GR1569" s="6"/>
      <c r="GS1569" s="6"/>
      <c r="GT1569" s="6"/>
      <c r="GU1569" s="6"/>
      <c r="GV1569" s="6"/>
      <c r="GW1569" s="6"/>
      <c r="GX1569" s="6"/>
      <c r="GY1569" s="6"/>
      <c r="GZ1569" s="6"/>
    </row>
    <row r="1570" spans="1:208" x14ac:dyDescent="0.15">
      <c r="A1570" s="153"/>
      <c r="B1570" s="23"/>
      <c r="C1570" s="18"/>
      <c r="D1570" s="17"/>
      <c r="E1570" s="18"/>
      <c r="F1570" s="18"/>
      <c r="G1570" s="18"/>
      <c r="H1570" s="18"/>
      <c r="I1570" s="17"/>
      <c r="J1570" s="5"/>
      <c r="K1570" s="2"/>
      <c r="L1570" s="27"/>
      <c r="M1570" s="14"/>
      <c r="N1570" s="14"/>
      <c r="O1570" s="27"/>
      <c r="P1570" s="18"/>
      <c r="Q1570" s="3"/>
      <c r="R1570" s="4"/>
      <c r="S1570" s="5"/>
      <c r="T1570" s="8"/>
      <c r="U1570" s="7"/>
      <c r="V1570" s="7"/>
      <c r="W1570" s="7"/>
      <c r="X1570" s="8"/>
      <c r="Y1570" s="6"/>
      <c r="Z1570" s="7"/>
      <c r="AA1570" s="8"/>
      <c r="AB1570" s="8"/>
      <c r="AC1570" s="8"/>
      <c r="AD1570" s="7"/>
      <c r="AE1570" s="9"/>
      <c r="AF1570" s="7"/>
      <c r="AG1570" s="7"/>
      <c r="AH1570" s="6"/>
      <c r="AI1570" s="6"/>
      <c r="AJ1570" s="6"/>
      <c r="AK1570" s="6"/>
      <c r="AL1570" s="6"/>
      <c r="AM1570" s="6"/>
      <c r="AN1570" s="6"/>
      <c r="AO1570" s="6"/>
      <c r="AP1570" s="6"/>
      <c r="AQ1570" s="6"/>
      <c r="AR1570" s="6"/>
      <c r="AS1570" s="6"/>
      <c r="AT1570" s="6"/>
      <c r="AU1570" s="6"/>
      <c r="AV1570" s="6"/>
      <c r="AW1570" s="6"/>
      <c r="AX1570" s="6"/>
      <c r="AY1570" s="6"/>
      <c r="AZ1570" s="6"/>
      <c r="BA1570" s="6"/>
      <c r="BB1570" s="6"/>
      <c r="BC1570" s="6"/>
      <c r="BD1570" s="6"/>
      <c r="BE1570" s="6"/>
      <c r="BF1570" s="6"/>
      <c r="BG1570" s="6"/>
      <c r="BH1570" s="6"/>
      <c r="BI1570" s="6"/>
      <c r="BJ1570" s="6"/>
      <c r="BK1570" s="6"/>
      <c r="BL1570" s="6"/>
      <c r="BM1570" s="6"/>
      <c r="BN1570" s="6"/>
      <c r="BO1570" s="6"/>
      <c r="BP1570" s="6"/>
      <c r="BQ1570" s="6"/>
      <c r="BR1570" s="6"/>
      <c r="BS1570" s="6"/>
      <c r="BT1570" s="6"/>
      <c r="BU1570" s="6"/>
      <c r="BV1570" s="6"/>
      <c r="BW1570" s="6"/>
      <c r="BX1570" s="6"/>
      <c r="BY1570" s="6"/>
      <c r="BZ1570" s="6"/>
      <c r="CA1570" s="6"/>
      <c r="CB1570" s="6"/>
      <c r="CC1570" s="6"/>
      <c r="CD1570" s="6"/>
      <c r="CE1570" s="6"/>
      <c r="CF1570" s="6"/>
      <c r="CG1570" s="6"/>
      <c r="CH1570" s="6"/>
      <c r="CI1570" s="6"/>
      <c r="CJ1570" s="6"/>
      <c r="CK1570" s="6"/>
      <c r="CL1570" s="6"/>
      <c r="CM1570" s="6"/>
      <c r="CN1570" s="6"/>
      <c r="CO1570" s="6"/>
      <c r="CP1570" s="6"/>
      <c r="CQ1570" s="6"/>
      <c r="CR1570" s="6"/>
      <c r="CS1570" s="6"/>
      <c r="CT1570" s="6"/>
      <c r="CU1570" s="6"/>
      <c r="CV1570" s="6"/>
      <c r="CW1570" s="6"/>
      <c r="CX1570" s="6"/>
      <c r="CY1570" s="6"/>
      <c r="CZ1570" s="6"/>
      <c r="DA1570" s="6"/>
      <c r="DB1570" s="6"/>
      <c r="DC1570" s="6"/>
      <c r="DD1570" s="6"/>
      <c r="DE1570" s="6"/>
      <c r="DF1570" s="6"/>
      <c r="DG1570" s="6"/>
      <c r="DH1570" s="6"/>
      <c r="DI1570" s="6"/>
      <c r="DJ1570" s="6"/>
      <c r="DK1570" s="6"/>
      <c r="DL1570" s="6"/>
      <c r="DM1570" s="6"/>
      <c r="DN1570" s="6"/>
      <c r="DO1570" s="6"/>
      <c r="DP1570" s="6"/>
      <c r="DQ1570" s="6"/>
      <c r="DR1570" s="6"/>
      <c r="DS1570" s="6"/>
      <c r="DT1570" s="6"/>
      <c r="DU1570" s="6"/>
      <c r="DV1570" s="6"/>
      <c r="DW1570" s="6"/>
      <c r="DX1570" s="6"/>
      <c r="DY1570" s="6"/>
      <c r="DZ1570" s="6"/>
      <c r="EA1570" s="6"/>
      <c r="EB1570" s="6"/>
      <c r="EC1570" s="6"/>
      <c r="ED1570" s="6"/>
      <c r="EE1570" s="6"/>
      <c r="EF1570" s="6"/>
      <c r="EG1570" s="6"/>
      <c r="EH1570" s="6"/>
      <c r="EI1570" s="6"/>
      <c r="EJ1570" s="6"/>
      <c r="EK1570" s="6"/>
      <c r="EL1570" s="6"/>
      <c r="EM1570" s="6"/>
      <c r="EN1570" s="6"/>
      <c r="EO1570" s="6"/>
      <c r="EP1570" s="6"/>
      <c r="EQ1570" s="6"/>
      <c r="ER1570" s="6"/>
      <c r="ES1570" s="6"/>
      <c r="ET1570" s="6"/>
      <c r="EU1570" s="6"/>
      <c r="EV1570" s="6"/>
      <c r="EW1570" s="6"/>
      <c r="EX1570" s="6"/>
      <c r="EY1570" s="6"/>
      <c r="EZ1570" s="6"/>
      <c r="FA1570" s="6"/>
      <c r="FB1570" s="6"/>
      <c r="FC1570" s="6"/>
      <c r="FD1570" s="6"/>
      <c r="FE1570" s="6"/>
      <c r="FF1570" s="6"/>
      <c r="FG1570" s="6"/>
      <c r="FH1570" s="6"/>
      <c r="FI1570" s="6"/>
      <c r="FJ1570" s="6"/>
      <c r="FK1570" s="6"/>
      <c r="FL1570" s="6"/>
      <c r="FM1570" s="6"/>
      <c r="FN1570" s="6"/>
      <c r="FO1570" s="6"/>
      <c r="FP1570" s="6"/>
      <c r="FQ1570" s="6"/>
      <c r="FR1570" s="6"/>
      <c r="FS1570" s="6"/>
      <c r="FT1570" s="6"/>
      <c r="FU1570" s="6"/>
      <c r="FV1570" s="6"/>
      <c r="FW1570" s="6"/>
      <c r="FX1570" s="6"/>
      <c r="FY1570" s="6"/>
      <c r="FZ1570" s="6"/>
      <c r="GA1570" s="6"/>
      <c r="GB1570" s="6"/>
      <c r="GC1570" s="6"/>
      <c r="GD1570" s="6"/>
      <c r="GE1570" s="6"/>
      <c r="GF1570" s="6"/>
      <c r="GG1570" s="6"/>
      <c r="GH1570" s="6"/>
      <c r="GI1570" s="6"/>
      <c r="GJ1570" s="6"/>
      <c r="GK1570" s="6"/>
      <c r="GL1570" s="6"/>
      <c r="GM1570" s="6"/>
      <c r="GN1570" s="6"/>
      <c r="GO1570" s="6"/>
      <c r="GP1570" s="6"/>
      <c r="GQ1570" s="6"/>
      <c r="GR1570" s="6"/>
      <c r="GS1570" s="6"/>
      <c r="GT1570" s="6"/>
      <c r="GU1570" s="6"/>
      <c r="GV1570" s="6"/>
      <c r="GW1570" s="6"/>
      <c r="GX1570" s="6"/>
      <c r="GY1570" s="6"/>
      <c r="GZ1570" s="6"/>
    </row>
    <row r="1571" spans="1:208" x14ac:dyDescent="0.15">
      <c r="A1571" s="153"/>
      <c r="B1571" s="23"/>
      <c r="C1571" s="18"/>
      <c r="D1571" s="17"/>
      <c r="E1571" s="18"/>
      <c r="F1571" s="18"/>
      <c r="G1571" s="18"/>
      <c r="H1571" s="18"/>
      <c r="I1571" s="17"/>
      <c r="J1571" s="5"/>
      <c r="K1571" s="2"/>
      <c r="L1571" s="27"/>
      <c r="M1571" s="14"/>
      <c r="N1571" s="14"/>
      <c r="O1571" s="27"/>
      <c r="P1571" s="18"/>
      <c r="Q1571" s="3"/>
      <c r="R1571" s="4"/>
      <c r="S1571" s="5"/>
      <c r="T1571" s="8"/>
      <c r="U1571" s="7"/>
      <c r="V1571" s="7"/>
      <c r="W1571" s="7"/>
      <c r="X1571" s="8"/>
      <c r="Y1571" s="6"/>
      <c r="Z1571" s="7"/>
      <c r="AA1571" s="8"/>
      <c r="AB1571" s="8"/>
      <c r="AC1571" s="8"/>
      <c r="AD1571" s="7"/>
      <c r="AE1571" s="9"/>
      <c r="AF1571" s="7"/>
      <c r="AG1571" s="7"/>
      <c r="AH1571" s="6"/>
      <c r="AI1571" s="6"/>
      <c r="AJ1571" s="6"/>
      <c r="AK1571" s="6"/>
      <c r="AL1571" s="6"/>
      <c r="AM1571" s="6"/>
      <c r="AN1571" s="6"/>
      <c r="AO1571" s="6"/>
      <c r="AP1571" s="6"/>
      <c r="AQ1571" s="6"/>
      <c r="AR1571" s="6"/>
      <c r="AS1571" s="6"/>
      <c r="AT1571" s="6"/>
      <c r="AU1571" s="6"/>
      <c r="AV1571" s="6"/>
      <c r="AW1571" s="6"/>
      <c r="AX1571" s="6"/>
      <c r="AY1571" s="6"/>
      <c r="AZ1571" s="6"/>
      <c r="BA1571" s="6"/>
      <c r="BB1571" s="6"/>
      <c r="BC1571" s="6"/>
      <c r="BD1571" s="6"/>
      <c r="BE1571" s="6"/>
      <c r="BF1571" s="6"/>
      <c r="BG1571" s="6"/>
      <c r="BH1571" s="6"/>
      <c r="BI1571" s="6"/>
      <c r="BJ1571" s="6"/>
      <c r="BK1571" s="6"/>
      <c r="BL1571" s="6"/>
      <c r="BM1571" s="6"/>
      <c r="BN1571" s="6"/>
      <c r="BO1571" s="6"/>
      <c r="BP1571" s="6"/>
      <c r="BQ1571" s="6"/>
      <c r="BR1571" s="6"/>
      <c r="BS1571" s="6"/>
      <c r="BT1571" s="6"/>
      <c r="BU1571" s="6"/>
      <c r="BV1571" s="6"/>
      <c r="BW1571" s="6"/>
      <c r="BX1571" s="6"/>
      <c r="BY1571" s="6"/>
      <c r="BZ1571" s="6"/>
      <c r="CA1571" s="6"/>
      <c r="CB1571" s="6"/>
      <c r="CC1571" s="6"/>
      <c r="CD1571" s="6"/>
      <c r="CE1571" s="6"/>
      <c r="CF1571" s="6"/>
      <c r="CG1571" s="6"/>
      <c r="CH1571" s="6"/>
      <c r="CI1571" s="6"/>
      <c r="CJ1571" s="6"/>
      <c r="CK1571" s="6"/>
      <c r="CL1571" s="6"/>
      <c r="CM1571" s="6"/>
      <c r="CN1571" s="6"/>
      <c r="CO1571" s="6"/>
      <c r="CP1571" s="6"/>
      <c r="CQ1571" s="6"/>
      <c r="CR1571" s="6"/>
      <c r="CS1571" s="6"/>
      <c r="CT1571" s="6"/>
      <c r="CU1571" s="6"/>
      <c r="CV1571" s="6"/>
      <c r="CW1571" s="6"/>
      <c r="CX1571" s="6"/>
      <c r="CY1571" s="6"/>
      <c r="CZ1571" s="6"/>
      <c r="DA1571" s="6"/>
      <c r="DB1571" s="6"/>
      <c r="DC1571" s="6"/>
      <c r="DD1571" s="6"/>
      <c r="DE1571" s="6"/>
      <c r="DF1571" s="6"/>
      <c r="DG1571" s="6"/>
      <c r="DH1571" s="6"/>
      <c r="DI1571" s="6"/>
      <c r="DJ1571" s="6"/>
      <c r="DK1571" s="6"/>
      <c r="DL1571" s="6"/>
      <c r="DM1571" s="6"/>
      <c r="DN1571" s="6"/>
      <c r="DO1571" s="6"/>
      <c r="DP1571" s="6"/>
      <c r="DQ1571" s="6"/>
      <c r="DR1571" s="6"/>
      <c r="DS1571" s="6"/>
      <c r="DT1571" s="6"/>
      <c r="DU1571" s="6"/>
      <c r="DV1571" s="6"/>
      <c r="DW1571" s="6"/>
      <c r="DX1571" s="6"/>
      <c r="DY1571" s="6"/>
      <c r="DZ1571" s="6"/>
      <c r="EA1571" s="6"/>
      <c r="EB1571" s="6"/>
      <c r="EC1571" s="6"/>
      <c r="ED1571" s="6"/>
      <c r="EE1571" s="6"/>
      <c r="EF1571" s="6"/>
      <c r="EG1571" s="6"/>
      <c r="EH1571" s="6"/>
      <c r="EI1571" s="6"/>
      <c r="EJ1571" s="6"/>
      <c r="EK1571" s="6"/>
      <c r="EL1571" s="6"/>
      <c r="EM1571" s="6"/>
      <c r="EN1571" s="6"/>
      <c r="EO1571" s="6"/>
      <c r="EP1571" s="6"/>
      <c r="EQ1571" s="6"/>
      <c r="ER1571" s="6"/>
      <c r="ES1571" s="6"/>
      <c r="ET1571" s="6"/>
      <c r="EU1571" s="6"/>
      <c r="EV1571" s="6"/>
      <c r="EW1571" s="6"/>
      <c r="EX1571" s="6"/>
      <c r="EY1571" s="6"/>
      <c r="EZ1571" s="6"/>
      <c r="FA1571" s="6"/>
      <c r="FB1571" s="6"/>
      <c r="FC1571" s="6"/>
      <c r="FD1571" s="6"/>
      <c r="FE1571" s="6"/>
      <c r="FF1571" s="6"/>
      <c r="FG1571" s="6"/>
      <c r="FH1571" s="6"/>
      <c r="FI1571" s="6"/>
      <c r="FJ1571" s="6"/>
      <c r="FK1571" s="6"/>
      <c r="FL1571" s="6"/>
      <c r="FM1571" s="6"/>
      <c r="FN1571" s="6"/>
      <c r="FO1571" s="6"/>
      <c r="FP1571" s="6"/>
      <c r="FQ1571" s="6"/>
      <c r="FR1571" s="6"/>
      <c r="FS1571" s="6"/>
      <c r="FT1571" s="6"/>
      <c r="FU1571" s="6"/>
      <c r="FV1571" s="6"/>
      <c r="FW1571" s="6"/>
      <c r="FX1571" s="6"/>
      <c r="FY1571" s="6"/>
      <c r="FZ1571" s="6"/>
      <c r="GA1571" s="6"/>
      <c r="GB1571" s="6"/>
      <c r="GC1571" s="6"/>
      <c r="GD1571" s="6"/>
      <c r="GE1571" s="6"/>
      <c r="GF1571" s="6"/>
      <c r="GG1571" s="6"/>
      <c r="GH1571" s="6"/>
      <c r="GI1571" s="6"/>
      <c r="GJ1571" s="6"/>
      <c r="GK1571" s="6"/>
      <c r="GL1571" s="6"/>
      <c r="GM1571" s="6"/>
      <c r="GN1571" s="6"/>
      <c r="GO1571" s="6"/>
      <c r="GP1571" s="6"/>
      <c r="GQ1571" s="6"/>
      <c r="GR1571" s="6"/>
      <c r="GS1571" s="6"/>
      <c r="GT1571" s="6"/>
      <c r="GU1571" s="6"/>
      <c r="GV1571" s="6"/>
      <c r="GW1571" s="6"/>
      <c r="GX1571" s="6"/>
      <c r="GY1571" s="6"/>
      <c r="GZ1571" s="6"/>
    </row>
    <row r="1572" spans="1:208" x14ac:dyDescent="0.15">
      <c r="A1572" s="153"/>
      <c r="B1572" s="23"/>
      <c r="C1572" s="18"/>
      <c r="D1572" s="17"/>
      <c r="E1572" s="18"/>
      <c r="F1572" s="18"/>
      <c r="G1572" s="18"/>
      <c r="H1572" s="18"/>
      <c r="I1572" s="17"/>
      <c r="J1572" s="5"/>
      <c r="K1572" s="2"/>
      <c r="L1572" s="27"/>
      <c r="M1572" s="14"/>
      <c r="N1572" s="14"/>
      <c r="O1572" s="27"/>
      <c r="P1572" s="18"/>
      <c r="Q1572" s="3"/>
      <c r="R1572" s="4"/>
      <c r="S1572" s="5"/>
      <c r="T1572" s="8"/>
      <c r="U1572" s="7"/>
      <c r="V1572" s="7"/>
      <c r="W1572" s="7"/>
      <c r="X1572" s="8"/>
      <c r="Y1572" s="6"/>
      <c r="Z1572" s="7"/>
      <c r="AA1572" s="8"/>
      <c r="AB1572" s="8"/>
      <c r="AC1572" s="8"/>
      <c r="AD1572" s="7"/>
      <c r="AE1572" s="9"/>
      <c r="AF1572" s="7"/>
      <c r="AG1572" s="7"/>
      <c r="AH1572" s="6"/>
      <c r="AI1572" s="6"/>
      <c r="AJ1572" s="6"/>
      <c r="AK1572" s="6"/>
      <c r="AL1572" s="6"/>
      <c r="AM1572" s="6"/>
      <c r="AN1572" s="6"/>
      <c r="AO1572" s="6"/>
      <c r="AP1572" s="6"/>
      <c r="AQ1572" s="6"/>
      <c r="AR1572" s="6"/>
      <c r="AS1572" s="6"/>
      <c r="AT1572" s="6"/>
      <c r="AU1572" s="6"/>
      <c r="AV1572" s="6"/>
      <c r="AW1572" s="6"/>
      <c r="AX1572" s="6"/>
      <c r="AY1572" s="6"/>
      <c r="AZ1572" s="6"/>
      <c r="BA1572" s="6"/>
      <c r="BB1572" s="6"/>
      <c r="BC1572" s="6"/>
      <c r="BD1572" s="6"/>
      <c r="BE1572" s="6"/>
      <c r="BF1572" s="6"/>
      <c r="BG1572" s="6"/>
      <c r="BH1572" s="6"/>
      <c r="BI1572" s="6"/>
      <c r="BJ1572" s="6"/>
      <c r="BK1572" s="6"/>
      <c r="BL1572" s="6"/>
      <c r="BM1572" s="6"/>
      <c r="BN1572" s="6"/>
      <c r="BO1572" s="6"/>
      <c r="BP1572" s="6"/>
      <c r="BQ1572" s="6"/>
      <c r="BR1572" s="6"/>
      <c r="BS1572" s="6"/>
      <c r="BT1572" s="6"/>
      <c r="BU1572" s="6"/>
      <c r="BV1572" s="6"/>
      <c r="BW1572" s="6"/>
      <c r="BX1572" s="6"/>
      <c r="BY1572" s="6"/>
      <c r="BZ1572" s="6"/>
      <c r="CA1572" s="6"/>
      <c r="CB1572" s="6"/>
      <c r="CC1572" s="6"/>
      <c r="CD1572" s="6"/>
      <c r="CE1572" s="6"/>
      <c r="CF1572" s="6"/>
      <c r="CG1572" s="6"/>
      <c r="CH1572" s="6"/>
      <c r="CI1572" s="6"/>
      <c r="CJ1572" s="6"/>
      <c r="CK1572" s="6"/>
      <c r="CL1572" s="6"/>
      <c r="CM1572" s="6"/>
      <c r="CN1572" s="6"/>
      <c r="CO1572" s="6"/>
      <c r="CP1572" s="6"/>
      <c r="CQ1572" s="6"/>
      <c r="CR1572" s="6"/>
      <c r="CS1572" s="6"/>
      <c r="CT1572" s="6"/>
      <c r="CU1572" s="6"/>
      <c r="CV1572" s="6"/>
      <c r="CW1572" s="6"/>
      <c r="CX1572" s="6"/>
      <c r="CY1572" s="6"/>
      <c r="CZ1572" s="6"/>
      <c r="DA1572" s="6"/>
      <c r="DB1572" s="6"/>
      <c r="DC1572" s="6"/>
      <c r="DD1572" s="6"/>
      <c r="DE1572" s="6"/>
      <c r="DF1572" s="6"/>
      <c r="DG1572" s="6"/>
      <c r="DH1572" s="6"/>
      <c r="DI1572" s="6"/>
      <c r="DJ1572" s="6"/>
      <c r="DK1572" s="6"/>
      <c r="DL1572" s="6"/>
      <c r="DM1572" s="6"/>
      <c r="DN1572" s="6"/>
      <c r="DO1572" s="6"/>
      <c r="DP1572" s="6"/>
      <c r="DQ1572" s="6"/>
      <c r="DR1572" s="6"/>
      <c r="DS1572" s="6"/>
      <c r="DT1572" s="6"/>
      <c r="DU1572" s="6"/>
      <c r="DV1572" s="6"/>
      <c r="DW1572" s="6"/>
      <c r="DX1572" s="6"/>
      <c r="DY1572" s="6"/>
      <c r="DZ1572" s="6"/>
      <c r="EA1572" s="6"/>
      <c r="EB1572" s="6"/>
      <c r="EC1572" s="6"/>
      <c r="ED1572" s="6"/>
      <c r="EE1572" s="6"/>
      <c r="EF1572" s="6"/>
      <c r="EG1572" s="6"/>
      <c r="EH1572" s="6"/>
      <c r="EI1572" s="6"/>
      <c r="EJ1572" s="6"/>
      <c r="EK1572" s="6"/>
      <c r="EL1572" s="6"/>
      <c r="EM1572" s="6"/>
      <c r="EN1572" s="6"/>
      <c r="EO1572" s="6"/>
      <c r="EP1572" s="6"/>
      <c r="EQ1572" s="6"/>
      <c r="ER1572" s="6"/>
      <c r="ES1572" s="6"/>
      <c r="ET1572" s="6"/>
      <c r="EU1572" s="6"/>
      <c r="EV1572" s="6"/>
      <c r="EW1572" s="6"/>
      <c r="EX1572" s="6"/>
      <c r="EY1572" s="6"/>
      <c r="EZ1572" s="6"/>
      <c r="FA1572" s="6"/>
      <c r="FB1572" s="6"/>
      <c r="FC1572" s="6"/>
      <c r="FD1572" s="6"/>
      <c r="FE1572" s="6"/>
      <c r="FF1572" s="6"/>
      <c r="FG1572" s="6"/>
      <c r="FH1572" s="6"/>
      <c r="FI1572" s="6"/>
      <c r="FJ1572" s="6"/>
      <c r="FK1572" s="6"/>
      <c r="FL1572" s="6"/>
      <c r="FM1572" s="6"/>
      <c r="FN1572" s="6"/>
      <c r="FO1572" s="6"/>
      <c r="FP1572" s="6"/>
      <c r="FQ1572" s="6"/>
      <c r="FR1572" s="6"/>
      <c r="FS1572" s="6"/>
      <c r="FT1572" s="6"/>
      <c r="FU1572" s="6"/>
      <c r="FV1572" s="6"/>
      <c r="FW1572" s="6"/>
      <c r="FX1572" s="6"/>
      <c r="FY1572" s="6"/>
      <c r="FZ1572" s="6"/>
      <c r="GA1572" s="6"/>
      <c r="GB1572" s="6"/>
      <c r="GC1572" s="6"/>
      <c r="GD1572" s="6"/>
      <c r="GE1572" s="6"/>
      <c r="GF1572" s="6"/>
      <c r="GG1572" s="6"/>
      <c r="GH1572" s="6"/>
      <c r="GI1572" s="6"/>
      <c r="GJ1572" s="6"/>
      <c r="GK1572" s="6"/>
      <c r="GL1572" s="6"/>
      <c r="GM1572" s="6"/>
      <c r="GN1572" s="6"/>
      <c r="GO1572" s="6"/>
      <c r="GP1572" s="6"/>
      <c r="GQ1572" s="6"/>
      <c r="GR1572" s="6"/>
      <c r="GS1572" s="6"/>
      <c r="GT1572" s="6"/>
      <c r="GU1572" s="6"/>
      <c r="GV1572" s="6"/>
      <c r="GW1572" s="6"/>
      <c r="GX1572" s="6"/>
      <c r="GY1572" s="6"/>
      <c r="GZ1572" s="6"/>
    </row>
    <row r="1573" spans="1:208" x14ac:dyDescent="0.15">
      <c r="A1573" s="153"/>
      <c r="B1573" s="23"/>
      <c r="C1573" s="18"/>
      <c r="D1573" s="17"/>
      <c r="E1573" s="18"/>
      <c r="F1573" s="18"/>
      <c r="G1573" s="18"/>
      <c r="H1573" s="18"/>
      <c r="I1573" s="17"/>
      <c r="J1573" s="5"/>
      <c r="K1573" s="2"/>
      <c r="L1573" s="27"/>
      <c r="M1573" s="14"/>
      <c r="N1573" s="14"/>
      <c r="O1573" s="27"/>
      <c r="P1573" s="18"/>
      <c r="Q1573" s="3"/>
      <c r="R1573" s="4"/>
      <c r="S1573" s="5"/>
      <c r="T1573" s="8"/>
      <c r="U1573" s="7"/>
      <c r="V1573" s="7"/>
      <c r="W1573" s="7"/>
      <c r="X1573" s="8"/>
      <c r="Y1573" s="6"/>
      <c r="Z1573" s="7"/>
      <c r="AA1573" s="8"/>
      <c r="AB1573" s="8"/>
      <c r="AC1573" s="8"/>
      <c r="AD1573" s="7"/>
      <c r="AE1573" s="9"/>
      <c r="AF1573" s="7"/>
      <c r="AG1573" s="7"/>
      <c r="AH1573" s="6"/>
      <c r="AI1573" s="6"/>
      <c r="AJ1573" s="6"/>
      <c r="AK1573" s="6"/>
      <c r="AL1573" s="6"/>
      <c r="AM1573" s="6"/>
      <c r="AN1573" s="6"/>
      <c r="AO1573" s="6"/>
      <c r="AP1573" s="6"/>
      <c r="AQ1573" s="6"/>
      <c r="AR1573" s="6"/>
      <c r="AS1573" s="6"/>
      <c r="AT1573" s="6"/>
      <c r="AU1573" s="6"/>
      <c r="AV1573" s="6"/>
      <c r="AW1573" s="6"/>
      <c r="AX1573" s="6"/>
      <c r="AY1573" s="6"/>
      <c r="AZ1573" s="6"/>
      <c r="BA1573" s="6"/>
      <c r="BB1573" s="6"/>
      <c r="BC1573" s="6"/>
      <c r="BD1573" s="6"/>
      <c r="BE1573" s="6"/>
      <c r="BF1573" s="6"/>
      <c r="BG1573" s="6"/>
      <c r="BH1573" s="6"/>
      <c r="BI1573" s="6"/>
      <c r="BJ1573" s="6"/>
      <c r="BK1573" s="6"/>
      <c r="BL1573" s="6"/>
      <c r="BM1573" s="6"/>
      <c r="BN1573" s="6"/>
      <c r="BO1573" s="6"/>
      <c r="BP1573" s="6"/>
      <c r="BQ1573" s="6"/>
      <c r="BR1573" s="6"/>
      <c r="BS1573" s="6"/>
      <c r="BT1573" s="6"/>
      <c r="BU1573" s="6"/>
      <c r="BV1573" s="6"/>
      <c r="BW1573" s="6"/>
      <c r="BX1573" s="6"/>
      <c r="BY1573" s="6"/>
      <c r="BZ1573" s="6"/>
      <c r="CA1573" s="6"/>
      <c r="CB1573" s="6"/>
      <c r="CC1573" s="6"/>
      <c r="CD1573" s="6"/>
      <c r="CE1573" s="6"/>
      <c r="CF1573" s="6"/>
      <c r="CG1573" s="6"/>
      <c r="CH1573" s="6"/>
      <c r="CI1573" s="6"/>
      <c r="CJ1573" s="6"/>
      <c r="CK1573" s="6"/>
      <c r="CL1573" s="6"/>
      <c r="CM1573" s="6"/>
      <c r="CN1573" s="6"/>
      <c r="CO1573" s="6"/>
      <c r="CP1573" s="6"/>
      <c r="CQ1573" s="6"/>
      <c r="CR1573" s="6"/>
      <c r="CS1573" s="6"/>
      <c r="CT1573" s="6"/>
      <c r="CU1573" s="6"/>
      <c r="CV1573" s="6"/>
      <c r="CW1573" s="6"/>
      <c r="CX1573" s="6"/>
      <c r="CY1573" s="6"/>
      <c r="CZ1573" s="6"/>
      <c r="DA1573" s="6"/>
      <c r="DB1573" s="6"/>
      <c r="DC1573" s="6"/>
      <c r="DD1573" s="6"/>
      <c r="DE1573" s="6"/>
      <c r="DF1573" s="6"/>
      <c r="DG1573" s="6"/>
      <c r="DH1573" s="6"/>
      <c r="DI1573" s="6"/>
      <c r="DJ1573" s="6"/>
      <c r="DK1573" s="6"/>
      <c r="DL1573" s="6"/>
      <c r="DM1573" s="6"/>
      <c r="DN1573" s="6"/>
      <c r="DO1573" s="6"/>
      <c r="DP1573" s="6"/>
      <c r="DQ1573" s="6"/>
      <c r="DR1573" s="6"/>
      <c r="DS1573" s="6"/>
      <c r="DT1573" s="6"/>
      <c r="DU1573" s="6"/>
      <c r="DV1573" s="6"/>
      <c r="DW1573" s="6"/>
      <c r="DX1573" s="6"/>
      <c r="DY1573" s="6"/>
      <c r="DZ1573" s="6"/>
      <c r="EA1573" s="6"/>
      <c r="EB1573" s="6"/>
      <c r="EC1573" s="6"/>
      <c r="ED1573" s="6"/>
      <c r="EE1573" s="6"/>
      <c r="EF1573" s="6"/>
      <c r="EG1573" s="6"/>
      <c r="EH1573" s="6"/>
      <c r="EI1573" s="6"/>
      <c r="EJ1573" s="6"/>
      <c r="EK1573" s="6"/>
      <c r="EL1573" s="6"/>
      <c r="EM1573" s="6"/>
      <c r="EN1573" s="6"/>
      <c r="EO1573" s="6"/>
      <c r="EP1573" s="6"/>
      <c r="EQ1573" s="6"/>
      <c r="ER1573" s="6"/>
      <c r="ES1573" s="6"/>
      <c r="ET1573" s="6"/>
      <c r="EU1573" s="6"/>
      <c r="EV1573" s="6"/>
      <c r="EW1573" s="6"/>
      <c r="EX1573" s="6"/>
      <c r="EY1573" s="6"/>
      <c r="EZ1573" s="6"/>
      <c r="FA1573" s="6"/>
      <c r="FB1573" s="6"/>
      <c r="FC1573" s="6"/>
      <c r="FD1573" s="6"/>
      <c r="FE1573" s="6"/>
      <c r="FF1573" s="6"/>
      <c r="FG1573" s="6"/>
      <c r="FH1573" s="6"/>
      <c r="FI1573" s="6"/>
      <c r="FJ1573" s="6"/>
      <c r="FK1573" s="6"/>
      <c r="FL1573" s="6"/>
      <c r="FM1573" s="6"/>
      <c r="FN1573" s="6"/>
      <c r="FO1573" s="6"/>
      <c r="FP1573" s="6"/>
      <c r="FQ1573" s="6"/>
      <c r="FR1573" s="6"/>
      <c r="FS1573" s="6"/>
      <c r="FT1573" s="6"/>
      <c r="FU1573" s="6"/>
      <c r="FV1573" s="6"/>
      <c r="FW1573" s="6"/>
      <c r="FX1573" s="6"/>
      <c r="FY1573" s="6"/>
      <c r="FZ1573" s="6"/>
      <c r="GA1573" s="6"/>
      <c r="GB1573" s="6"/>
      <c r="GC1573" s="6"/>
      <c r="GD1573" s="6"/>
      <c r="GE1573" s="6"/>
      <c r="GF1573" s="6"/>
      <c r="GG1573" s="6"/>
      <c r="GH1573" s="6"/>
      <c r="GI1573" s="6"/>
      <c r="GJ1573" s="6"/>
      <c r="GK1573" s="6"/>
      <c r="GL1573" s="6"/>
      <c r="GM1573" s="6"/>
      <c r="GN1573" s="6"/>
      <c r="GO1573" s="6"/>
      <c r="GP1573" s="6"/>
      <c r="GQ1573" s="6"/>
      <c r="GR1573" s="6"/>
      <c r="GS1573" s="6"/>
      <c r="GT1573" s="6"/>
      <c r="GU1573" s="6"/>
      <c r="GV1573" s="6"/>
      <c r="GW1573" s="6"/>
      <c r="GX1573" s="6"/>
      <c r="GY1573" s="6"/>
      <c r="GZ1573" s="6"/>
    </row>
    <row r="1574" spans="1:208" x14ac:dyDescent="0.15">
      <c r="A1574" s="153"/>
      <c r="B1574" s="23"/>
      <c r="C1574" s="18"/>
      <c r="D1574" s="17"/>
      <c r="E1574" s="18"/>
      <c r="F1574" s="18"/>
      <c r="G1574" s="18"/>
      <c r="H1574" s="18"/>
      <c r="I1574" s="17"/>
      <c r="J1574" s="5"/>
      <c r="K1574" s="2"/>
      <c r="L1574" s="27"/>
      <c r="M1574" s="14"/>
      <c r="N1574" s="14"/>
      <c r="O1574" s="27"/>
      <c r="P1574" s="18"/>
      <c r="Q1574" s="3"/>
      <c r="R1574" s="4"/>
      <c r="S1574" s="5"/>
      <c r="T1574" s="8"/>
      <c r="U1574" s="7"/>
      <c r="V1574" s="7"/>
      <c r="W1574" s="7"/>
      <c r="X1574" s="8"/>
      <c r="Y1574" s="6"/>
      <c r="Z1574" s="7"/>
      <c r="AA1574" s="8"/>
      <c r="AB1574" s="8"/>
      <c r="AC1574" s="8"/>
      <c r="AD1574" s="7"/>
      <c r="AE1574" s="9"/>
      <c r="AF1574" s="7"/>
      <c r="AG1574" s="7"/>
      <c r="AH1574" s="6"/>
      <c r="AI1574" s="6"/>
      <c r="AJ1574" s="6"/>
      <c r="AK1574" s="6"/>
      <c r="AL1574" s="6"/>
      <c r="AM1574" s="6"/>
      <c r="AN1574" s="6"/>
      <c r="AO1574" s="6"/>
      <c r="AP1574" s="6"/>
      <c r="AQ1574" s="6"/>
      <c r="AR1574" s="6"/>
      <c r="AS1574" s="6"/>
      <c r="AT1574" s="6"/>
      <c r="AU1574" s="6"/>
      <c r="AV1574" s="6"/>
      <c r="AW1574" s="6"/>
      <c r="AX1574" s="6"/>
      <c r="AY1574" s="6"/>
      <c r="AZ1574" s="6"/>
      <c r="BA1574" s="6"/>
      <c r="BB1574" s="6"/>
      <c r="BC1574" s="6"/>
      <c r="BD1574" s="6"/>
      <c r="BE1574" s="6"/>
      <c r="BF1574" s="6"/>
      <c r="BG1574" s="6"/>
      <c r="BH1574" s="6"/>
      <c r="BI1574" s="6"/>
      <c r="BJ1574" s="6"/>
      <c r="BK1574" s="6"/>
      <c r="BL1574" s="6"/>
      <c r="BM1574" s="6"/>
      <c r="BN1574" s="6"/>
      <c r="BO1574" s="6"/>
      <c r="BP1574" s="6"/>
      <c r="BQ1574" s="6"/>
      <c r="BR1574" s="6"/>
      <c r="BS1574" s="6"/>
      <c r="BT1574" s="6"/>
      <c r="BU1574" s="6"/>
      <c r="BV1574" s="6"/>
      <c r="BW1574" s="6"/>
      <c r="BX1574" s="6"/>
      <c r="BY1574" s="6"/>
      <c r="BZ1574" s="6"/>
      <c r="CA1574" s="6"/>
      <c r="CB1574" s="6"/>
      <c r="CC1574" s="6"/>
      <c r="CD1574" s="6"/>
      <c r="CE1574" s="6"/>
      <c r="CF1574" s="6"/>
      <c r="CG1574" s="6"/>
      <c r="CH1574" s="6"/>
      <c r="CI1574" s="6"/>
      <c r="CJ1574" s="6"/>
      <c r="CK1574" s="6"/>
      <c r="CL1574" s="6"/>
      <c r="CM1574" s="6"/>
      <c r="CN1574" s="6"/>
      <c r="CO1574" s="6"/>
      <c r="CP1574" s="6"/>
      <c r="CQ1574" s="6"/>
      <c r="CR1574" s="6"/>
      <c r="CS1574" s="6"/>
      <c r="CT1574" s="6"/>
      <c r="CU1574" s="6"/>
      <c r="CV1574" s="6"/>
      <c r="CW1574" s="6"/>
      <c r="CX1574" s="6"/>
      <c r="CY1574" s="6"/>
      <c r="CZ1574" s="6"/>
      <c r="DA1574" s="6"/>
      <c r="DB1574" s="6"/>
      <c r="DC1574" s="6"/>
      <c r="DD1574" s="6"/>
      <c r="DE1574" s="6"/>
      <c r="DF1574" s="6"/>
      <c r="DG1574" s="6"/>
      <c r="DH1574" s="6"/>
      <c r="DI1574" s="6"/>
      <c r="DJ1574" s="6"/>
      <c r="DK1574" s="6"/>
      <c r="DL1574" s="6"/>
      <c r="DM1574" s="6"/>
      <c r="DN1574" s="6"/>
      <c r="DO1574" s="6"/>
      <c r="DP1574" s="6"/>
      <c r="DQ1574" s="6"/>
      <c r="DR1574" s="6"/>
      <c r="DS1574" s="6"/>
      <c r="DT1574" s="6"/>
      <c r="DU1574" s="6"/>
      <c r="DV1574" s="6"/>
      <c r="DW1574" s="6"/>
      <c r="DX1574" s="6"/>
      <c r="DY1574" s="6"/>
      <c r="DZ1574" s="6"/>
      <c r="EA1574" s="6"/>
      <c r="EB1574" s="6"/>
      <c r="EC1574" s="6"/>
      <c r="ED1574" s="6"/>
      <c r="EE1574" s="6"/>
      <c r="EF1574" s="6"/>
      <c r="EG1574" s="6"/>
      <c r="EH1574" s="6"/>
      <c r="EI1574" s="6"/>
      <c r="EJ1574" s="6"/>
      <c r="EK1574" s="6"/>
      <c r="EL1574" s="6"/>
      <c r="EM1574" s="6"/>
      <c r="EN1574" s="6"/>
      <c r="EO1574" s="6"/>
      <c r="EP1574" s="6"/>
      <c r="EQ1574" s="6"/>
      <c r="ER1574" s="6"/>
      <c r="ES1574" s="6"/>
      <c r="ET1574" s="6"/>
      <c r="EU1574" s="6"/>
      <c r="EV1574" s="6"/>
      <c r="EW1574" s="6"/>
      <c r="EX1574" s="6"/>
      <c r="EY1574" s="6"/>
      <c r="EZ1574" s="6"/>
      <c r="FA1574" s="6"/>
      <c r="FB1574" s="6"/>
      <c r="FC1574" s="6"/>
      <c r="FD1574" s="6"/>
      <c r="FE1574" s="6"/>
      <c r="FF1574" s="6"/>
      <c r="FG1574" s="6"/>
      <c r="FH1574" s="6"/>
      <c r="FI1574" s="6"/>
      <c r="FJ1574" s="6"/>
      <c r="FK1574" s="6"/>
      <c r="FL1574" s="6"/>
      <c r="FM1574" s="6"/>
      <c r="FN1574" s="6"/>
      <c r="FO1574" s="6"/>
      <c r="FP1574" s="6"/>
      <c r="FQ1574" s="6"/>
      <c r="FR1574" s="6"/>
      <c r="FS1574" s="6"/>
      <c r="FT1574" s="6"/>
      <c r="FU1574" s="6"/>
      <c r="FV1574" s="6"/>
      <c r="FW1574" s="6"/>
      <c r="FX1574" s="6"/>
      <c r="FY1574" s="6"/>
      <c r="FZ1574" s="6"/>
      <c r="GA1574" s="6"/>
      <c r="GB1574" s="6"/>
      <c r="GC1574" s="6"/>
      <c r="GD1574" s="6"/>
      <c r="GE1574" s="6"/>
      <c r="GF1574" s="6"/>
      <c r="GG1574" s="6"/>
      <c r="GH1574" s="6"/>
      <c r="GI1574" s="6"/>
      <c r="GJ1574" s="6"/>
      <c r="GK1574" s="6"/>
      <c r="GL1574" s="6"/>
      <c r="GM1574" s="6"/>
      <c r="GN1574" s="6"/>
      <c r="GO1574" s="6"/>
      <c r="GP1574" s="6"/>
      <c r="GQ1574" s="6"/>
      <c r="GR1574" s="6"/>
      <c r="GS1574" s="6"/>
      <c r="GT1574" s="6"/>
      <c r="GU1574" s="6"/>
      <c r="GV1574" s="6"/>
      <c r="GW1574" s="6"/>
      <c r="GX1574" s="6"/>
      <c r="GY1574" s="6"/>
      <c r="GZ1574" s="6"/>
    </row>
    <row r="1575" spans="1:208" x14ac:dyDescent="0.15">
      <c r="A1575" s="153"/>
      <c r="B1575" s="23"/>
      <c r="C1575" s="18"/>
      <c r="D1575" s="17"/>
      <c r="E1575" s="18"/>
      <c r="F1575" s="18"/>
      <c r="G1575" s="18"/>
      <c r="H1575" s="18"/>
      <c r="I1575" s="17"/>
      <c r="J1575" s="5"/>
      <c r="K1575" s="2"/>
      <c r="L1575" s="27"/>
      <c r="M1575" s="14"/>
      <c r="N1575" s="14"/>
      <c r="O1575" s="27"/>
      <c r="P1575" s="18"/>
      <c r="Q1575" s="3"/>
      <c r="R1575" s="4"/>
      <c r="S1575" s="5"/>
      <c r="T1575" s="8"/>
      <c r="U1575" s="7"/>
      <c r="V1575" s="7"/>
      <c r="W1575" s="7"/>
      <c r="X1575" s="8"/>
      <c r="Y1575" s="6"/>
      <c r="Z1575" s="7"/>
      <c r="AA1575" s="8"/>
      <c r="AB1575" s="8"/>
      <c r="AC1575" s="8"/>
      <c r="AD1575" s="7"/>
      <c r="AE1575" s="9"/>
      <c r="AF1575" s="7"/>
      <c r="AG1575" s="7"/>
      <c r="AH1575" s="6"/>
      <c r="AI1575" s="6"/>
      <c r="AJ1575" s="6"/>
      <c r="AK1575" s="6"/>
      <c r="AL1575" s="6"/>
      <c r="AM1575" s="6"/>
      <c r="AN1575" s="6"/>
      <c r="AO1575" s="6"/>
      <c r="AP1575" s="6"/>
      <c r="AQ1575" s="6"/>
      <c r="AR1575" s="6"/>
      <c r="AS1575" s="6"/>
      <c r="AT1575" s="6"/>
      <c r="AU1575" s="6"/>
      <c r="AV1575" s="6"/>
      <c r="AW1575" s="6"/>
      <c r="AX1575" s="6"/>
      <c r="AY1575" s="6"/>
      <c r="AZ1575" s="6"/>
      <c r="BA1575" s="6"/>
      <c r="BB1575" s="6"/>
      <c r="BC1575" s="6"/>
      <c r="BD1575" s="6"/>
      <c r="BE1575" s="6"/>
      <c r="BF1575" s="6"/>
      <c r="BG1575" s="6"/>
      <c r="BH1575" s="6"/>
      <c r="BI1575" s="6"/>
      <c r="BJ1575" s="6"/>
      <c r="BK1575" s="6"/>
      <c r="BL1575" s="6"/>
      <c r="BM1575" s="6"/>
      <c r="BN1575" s="6"/>
      <c r="BO1575" s="6"/>
      <c r="BP1575" s="6"/>
      <c r="BQ1575" s="6"/>
      <c r="BR1575" s="6"/>
      <c r="BS1575" s="6"/>
      <c r="BT1575" s="6"/>
      <c r="BU1575" s="6"/>
      <c r="BV1575" s="6"/>
      <c r="BW1575" s="6"/>
      <c r="BX1575" s="6"/>
      <c r="BY1575" s="6"/>
      <c r="BZ1575" s="6"/>
      <c r="CA1575" s="6"/>
      <c r="CB1575" s="6"/>
      <c r="CC1575" s="6"/>
      <c r="CD1575" s="6"/>
      <c r="CE1575" s="6"/>
      <c r="CF1575" s="6"/>
      <c r="CG1575" s="6"/>
      <c r="CH1575" s="6"/>
      <c r="CI1575" s="6"/>
      <c r="CJ1575" s="6"/>
      <c r="CK1575" s="6"/>
      <c r="CL1575" s="6"/>
      <c r="CM1575" s="6"/>
      <c r="CN1575" s="6"/>
      <c r="CO1575" s="6"/>
      <c r="CP1575" s="6"/>
      <c r="CQ1575" s="6"/>
      <c r="CR1575" s="6"/>
      <c r="CS1575" s="6"/>
      <c r="CT1575" s="6"/>
      <c r="CU1575" s="6"/>
      <c r="CV1575" s="6"/>
      <c r="CW1575" s="6"/>
      <c r="CX1575" s="6"/>
      <c r="CY1575" s="6"/>
      <c r="CZ1575" s="6"/>
      <c r="DA1575" s="6"/>
      <c r="DB1575" s="6"/>
      <c r="DC1575" s="6"/>
      <c r="DD1575" s="6"/>
      <c r="DE1575" s="6"/>
      <c r="DF1575" s="6"/>
      <c r="DG1575" s="6"/>
      <c r="DH1575" s="6"/>
      <c r="DI1575" s="6"/>
      <c r="DJ1575" s="6"/>
      <c r="DK1575" s="6"/>
      <c r="DL1575" s="6"/>
      <c r="DM1575" s="6"/>
      <c r="DN1575" s="6"/>
      <c r="DO1575" s="6"/>
      <c r="DP1575" s="6"/>
      <c r="DQ1575" s="6"/>
      <c r="DR1575" s="6"/>
      <c r="DS1575" s="6"/>
      <c r="DT1575" s="6"/>
      <c r="DU1575" s="6"/>
      <c r="DV1575" s="6"/>
      <c r="DW1575" s="6"/>
      <c r="DX1575" s="6"/>
      <c r="DY1575" s="6"/>
      <c r="DZ1575" s="6"/>
      <c r="EA1575" s="6"/>
      <c r="EB1575" s="6"/>
      <c r="EC1575" s="6"/>
      <c r="ED1575" s="6"/>
      <c r="EE1575" s="6"/>
      <c r="EF1575" s="6"/>
      <c r="EG1575" s="6"/>
      <c r="EH1575" s="6"/>
      <c r="EI1575" s="6"/>
      <c r="EJ1575" s="6"/>
      <c r="EK1575" s="6"/>
      <c r="EL1575" s="6"/>
      <c r="EM1575" s="6"/>
      <c r="EN1575" s="6"/>
      <c r="EO1575" s="6"/>
      <c r="EP1575" s="6"/>
      <c r="EQ1575" s="6"/>
      <c r="ER1575" s="6"/>
      <c r="ES1575" s="6"/>
      <c r="ET1575" s="6"/>
      <c r="EU1575" s="6"/>
      <c r="EV1575" s="6"/>
      <c r="EW1575" s="6"/>
      <c r="EX1575" s="6"/>
      <c r="EY1575" s="6"/>
      <c r="EZ1575" s="6"/>
      <c r="FA1575" s="6"/>
      <c r="FB1575" s="6"/>
      <c r="FC1575" s="6"/>
      <c r="FD1575" s="6"/>
      <c r="FE1575" s="6"/>
      <c r="FF1575" s="6"/>
      <c r="FG1575" s="6"/>
      <c r="FH1575" s="6"/>
      <c r="FI1575" s="6"/>
      <c r="FJ1575" s="6"/>
      <c r="FK1575" s="6"/>
      <c r="FL1575" s="6"/>
      <c r="FM1575" s="6"/>
      <c r="FN1575" s="6"/>
      <c r="FO1575" s="6"/>
      <c r="FP1575" s="6"/>
      <c r="FQ1575" s="6"/>
      <c r="FR1575" s="6"/>
      <c r="FS1575" s="6"/>
      <c r="FT1575" s="6"/>
      <c r="FU1575" s="6"/>
      <c r="FV1575" s="6"/>
      <c r="FW1575" s="6"/>
      <c r="FX1575" s="6"/>
      <c r="FY1575" s="6"/>
      <c r="FZ1575" s="6"/>
      <c r="GA1575" s="6"/>
      <c r="GB1575" s="6"/>
      <c r="GC1575" s="6"/>
      <c r="GD1575" s="6"/>
      <c r="GE1575" s="6"/>
      <c r="GF1575" s="6"/>
      <c r="GG1575" s="6"/>
      <c r="GH1575" s="6"/>
      <c r="GI1575" s="6"/>
      <c r="GJ1575" s="6"/>
      <c r="GK1575" s="6"/>
      <c r="GL1575" s="6"/>
      <c r="GM1575" s="6"/>
      <c r="GN1575" s="6"/>
      <c r="GO1575" s="6"/>
      <c r="GP1575" s="6"/>
      <c r="GQ1575" s="6"/>
      <c r="GR1575" s="6"/>
      <c r="GS1575" s="6"/>
      <c r="GT1575" s="6"/>
      <c r="GU1575" s="6"/>
      <c r="GV1575" s="6"/>
      <c r="GW1575" s="6"/>
      <c r="GX1575" s="6"/>
      <c r="GY1575" s="6"/>
      <c r="GZ1575" s="6"/>
    </row>
    <row r="1576" spans="1:208" x14ac:dyDescent="0.15">
      <c r="A1576" s="153"/>
      <c r="B1576" s="23"/>
      <c r="C1576" s="18"/>
      <c r="D1576" s="17"/>
      <c r="E1576" s="18"/>
      <c r="F1576" s="18"/>
      <c r="G1576" s="18"/>
      <c r="H1576" s="18"/>
      <c r="I1576" s="17"/>
      <c r="J1576" s="5"/>
      <c r="K1576" s="2"/>
      <c r="L1576" s="27"/>
      <c r="M1576" s="14"/>
      <c r="N1576" s="14"/>
      <c r="O1576" s="27"/>
      <c r="P1576" s="18"/>
      <c r="Q1576" s="3"/>
      <c r="R1576" s="4"/>
      <c r="S1576" s="5"/>
      <c r="T1576" s="8"/>
      <c r="U1576" s="7"/>
      <c r="V1576" s="7"/>
      <c r="W1576" s="7"/>
      <c r="X1576" s="8"/>
      <c r="Y1576" s="6"/>
      <c r="Z1576" s="7"/>
      <c r="AA1576" s="8"/>
      <c r="AB1576" s="8"/>
      <c r="AC1576" s="8"/>
      <c r="AD1576" s="7"/>
      <c r="AE1576" s="9"/>
      <c r="AF1576" s="7"/>
      <c r="AG1576" s="7"/>
      <c r="AH1576" s="6"/>
      <c r="AI1576" s="6"/>
      <c r="AJ1576" s="6"/>
      <c r="AK1576" s="6"/>
      <c r="AL1576" s="6"/>
      <c r="AM1576" s="6"/>
      <c r="AN1576" s="6"/>
      <c r="AO1576" s="6"/>
      <c r="AP1576" s="6"/>
      <c r="AQ1576" s="6"/>
      <c r="AR1576" s="6"/>
      <c r="AS1576" s="6"/>
      <c r="AT1576" s="6"/>
      <c r="AU1576" s="6"/>
      <c r="AV1576" s="6"/>
      <c r="AW1576" s="6"/>
      <c r="AX1576" s="6"/>
      <c r="AY1576" s="6"/>
      <c r="AZ1576" s="6"/>
      <c r="BA1576" s="6"/>
      <c r="BB1576" s="6"/>
      <c r="BC1576" s="6"/>
      <c r="BD1576" s="6"/>
      <c r="BE1576" s="6"/>
      <c r="BF1576" s="6"/>
      <c r="BG1576" s="6"/>
      <c r="BH1576" s="6"/>
      <c r="BI1576" s="6"/>
      <c r="BJ1576" s="6"/>
      <c r="BK1576" s="6"/>
      <c r="BL1576" s="6"/>
      <c r="BM1576" s="6"/>
      <c r="BN1576" s="6"/>
      <c r="BO1576" s="6"/>
      <c r="BP1576" s="6"/>
      <c r="BQ1576" s="6"/>
      <c r="BR1576" s="6"/>
      <c r="BS1576" s="6"/>
      <c r="BT1576" s="6"/>
      <c r="BU1576" s="6"/>
      <c r="BV1576" s="6"/>
      <c r="BW1576" s="6"/>
      <c r="BX1576" s="6"/>
      <c r="BY1576" s="6"/>
      <c r="BZ1576" s="6"/>
      <c r="CA1576" s="6"/>
      <c r="CB1576" s="6"/>
      <c r="CC1576" s="6"/>
      <c r="CD1576" s="6"/>
      <c r="CE1576" s="6"/>
      <c r="CF1576" s="6"/>
      <c r="CG1576" s="6"/>
      <c r="CH1576" s="6"/>
      <c r="CI1576" s="6"/>
      <c r="CJ1576" s="6"/>
      <c r="CK1576" s="6"/>
      <c r="CL1576" s="6"/>
      <c r="CM1576" s="6"/>
      <c r="CN1576" s="6"/>
      <c r="CO1576" s="6"/>
      <c r="CP1576" s="6"/>
      <c r="CQ1576" s="6"/>
      <c r="CR1576" s="6"/>
      <c r="CS1576" s="6"/>
      <c r="CT1576" s="6"/>
      <c r="CU1576" s="6"/>
      <c r="CV1576" s="6"/>
      <c r="CW1576" s="6"/>
      <c r="CX1576" s="6"/>
      <c r="CY1576" s="6"/>
      <c r="CZ1576" s="6"/>
      <c r="DA1576" s="6"/>
      <c r="DB1576" s="6"/>
      <c r="DC1576" s="6"/>
      <c r="DD1576" s="6"/>
      <c r="DE1576" s="6"/>
      <c r="DF1576" s="6"/>
      <c r="DG1576" s="6"/>
      <c r="DH1576" s="6"/>
      <c r="DI1576" s="6"/>
      <c r="DJ1576" s="6"/>
      <c r="DK1576" s="6"/>
      <c r="DL1576" s="6"/>
      <c r="DM1576" s="6"/>
      <c r="DN1576" s="6"/>
      <c r="DO1576" s="6"/>
      <c r="DP1576" s="6"/>
      <c r="DQ1576" s="6"/>
      <c r="DR1576" s="6"/>
      <c r="DS1576" s="6"/>
      <c r="DT1576" s="6"/>
      <c r="DU1576" s="6"/>
      <c r="DV1576" s="6"/>
      <c r="DW1576" s="6"/>
      <c r="DX1576" s="6"/>
      <c r="DY1576" s="6"/>
      <c r="DZ1576" s="6"/>
      <c r="EA1576" s="6"/>
      <c r="EB1576" s="6"/>
      <c r="EC1576" s="6"/>
      <c r="ED1576" s="6"/>
      <c r="EE1576" s="6"/>
      <c r="EF1576" s="6"/>
      <c r="EG1576" s="6"/>
      <c r="EH1576" s="6"/>
      <c r="EI1576" s="6"/>
      <c r="EJ1576" s="6"/>
      <c r="EK1576" s="6"/>
      <c r="EL1576" s="6"/>
      <c r="EM1576" s="6"/>
      <c r="EN1576" s="6"/>
      <c r="EO1576" s="6"/>
      <c r="EP1576" s="6"/>
      <c r="EQ1576" s="6"/>
      <c r="ER1576" s="6"/>
      <c r="ES1576" s="6"/>
      <c r="ET1576" s="6"/>
      <c r="EU1576" s="6"/>
      <c r="EV1576" s="6"/>
      <c r="EW1576" s="6"/>
      <c r="EX1576" s="6"/>
      <c r="EY1576" s="6"/>
      <c r="EZ1576" s="6"/>
      <c r="FA1576" s="6"/>
      <c r="FB1576" s="6"/>
      <c r="FC1576" s="6"/>
      <c r="FD1576" s="6"/>
      <c r="FE1576" s="6"/>
      <c r="FF1576" s="6"/>
      <c r="FG1576" s="6"/>
      <c r="FH1576" s="6"/>
      <c r="FI1576" s="6"/>
      <c r="FJ1576" s="6"/>
      <c r="FK1576" s="6"/>
      <c r="FL1576" s="6"/>
      <c r="FM1576" s="6"/>
      <c r="FN1576" s="6"/>
      <c r="FO1576" s="6"/>
      <c r="FP1576" s="6"/>
      <c r="FQ1576" s="6"/>
      <c r="FR1576" s="6"/>
      <c r="FS1576" s="6"/>
      <c r="FT1576" s="6"/>
      <c r="FU1576" s="6"/>
      <c r="FV1576" s="6"/>
      <c r="FW1576" s="6"/>
      <c r="FX1576" s="6"/>
      <c r="FY1576" s="6"/>
      <c r="FZ1576" s="6"/>
      <c r="GA1576" s="6"/>
      <c r="GB1576" s="6"/>
      <c r="GC1576" s="6"/>
      <c r="GD1576" s="6"/>
      <c r="GE1576" s="6"/>
      <c r="GF1576" s="6"/>
      <c r="GG1576" s="6"/>
      <c r="GH1576" s="6"/>
      <c r="GI1576" s="6"/>
      <c r="GJ1576" s="6"/>
      <c r="GK1576" s="6"/>
      <c r="GL1576" s="6"/>
      <c r="GM1576" s="6"/>
      <c r="GN1576" s="6"/>
      <c r="GO1576" s="6"/>
      <c r="GP1576" s="6"/>
      <c r="GQ1576" s="6"/>
      <c r="GR1576" s="6"/>
      <c r="GS1576" s="6"/>
      <c r="GT1576" s="6"/>
      <c r="GU1576" s="6"/>
      <c r="GV1576" s="6"/>
      <c r="GW1576" s="6"/>
      <c r="GX1576" s="6"/>
      <c r="GY1576" s="6"/>
      <c r="GZ1576" s="6"/>
    </row>
    <row r="1577" spans="1:208" x14ac:dyDescent="0.15">
      <c r="A1577" s="153"/>
      <c r="B1577" s="23"/>
      <c r="C1577" s="18"/>
      <c r="D1577" s="17"/>
      <c r="E1577" s="18"/>
      <c r="F1577" s="18"/>
      <c r="G1577" s="18"/>
      <c r="H1577" s="18"/>
      <c r="I1577" s="17"/>
      <c r="J1577" s="5"/>
      <c r="K1577" s="2"/>
      <c r="L1577" s="27"/>
      <c r="M1577" s="14"/>
      <c r="N1577" s="14"/>
      <c r="O1577" s="27"/>
      <c r="P1577" s="18"/>
      <c r="Q1577" s="3"/>
      <c r="R1577" s="4"/>
      <c r="S1577" s="5"/>
      <c r="T1577" s="8"/>
      <c r="U1577" s="7"/>
      <c r="V1577" s="7"/>
      <c r="W1577" s="7"/>
      <c r="X1577" s="8"/>
      <c r="Y1577" s="6"/>
      <c r="Z1577" s="7"/>
      <c r="AA1577" s="8"/>
      <c r="AB1577" s="8"/>
      <c r="AC1577" s="8"/>
      <c r="AD1577" s="7"/>
      <c r="AE1577" s="9"/>
      <c r="AF1577" s="7"/>
      <c r="AG1577" s="7"/>
      <c r="AH1577" s="6"/>
      <c r="AI1577" s="6"/>
      <c r="AJ1577" s="6"/>
      <c r="AK1577" s="6"/>
      <c r="AL1577" s="6"/>
      <c r="AM1577" s="6"/>
      <c r="AN1577" s="6"/>
      <c r="AO1577" s="6"/>
      <c r="AP1577" s="6"/>
      <c r="AQ1577" s="6"/>
      <c r="AR1577" s="6"/>
      <c r="AS1577" s="6"/>
      <c r="AT1577" s="6"/>
      <c r="AU1577" s="6"/>
      <c r="AV1577" s="6"/>
      <c r="AW1577" s="6"/>
      <c r="AX1577" s="6"/>
      <c r="AY1577" s="6"/>
      <c r="AZ1577" s="6"/>
      <c r="BA1577" s="6"/>
      <c r="BB1577" s="6"/>
      <c r="BC1577" s="6"/>
      <c r="BD1577" s="6"/>
      <c r="BE1577" s="6"/>
      <c r="BF1577" s="6"/>
      <c r="BG1577" s="6"/>
      <c r="BH1577" s="6"/>
      <c r="BI1577" s="6"/>
      <c r="BJ1577" s="6"/>
      <c r="BK1577" s="6"/>
      <c r="BL1577" s="6"/>
      <c r="BM1577" s="6"/>
      <c r="BN1577" s="6"/>
      <c r="BO1577" s="6"/>
      <c r="BP1577" s="6"/>
      <c r="BQ1577" s="6"/>
      <c r="BR1577" s="6"/>
      <c r="BS1577" s="6"/>
      <c r="BT1577" s="6"/>
      <c r="BU1577" s="6"/>
      <c r="BV1577" s="6"/>
      <c r="BW1577" s="6"/>
      <c r="BX1577" s="6"/>
      <c r="BY1577" s="6"/>
      <c r="BZ1577" s="6"/>
      <c r="CA1577" s="6"/>
      <c r="CB1577" s="6"/>
      <c r="CC1577" s="6"/>
      <c r="CD1577" s="6"/>
      <c r="CE1577" s="6"/>
      <c r="CF1577" s="6"/>
      <c r="CG1577" s="6"/>
      <c r="CH1577" s="6"/>
      <c r="CI1577" s="6"/>
      <c r="CJ1577" s="6"/>
      <c r="CK1577" s="6"/>
      <c r="CL1577" s="6"/>
      <c r="CM1577" s="6"/>
      <c r="CN1577" s="6"/>
      <c r="CO1577" s="6"/>
      <c r="CP1577" s="6"/>
      <c r="CQ1577" s="6"/>
      <c r="CR1577" s="6"/>
      <c r="CS1577" s="6"/>
      <c r="CT1577" s="6"/>
      <c r="CU1577" s="6"/>
      <c r="CV1577" s="6"/>
      <c r="CW1577" s="6"/>
      <c r="CX1577" s="6"/>
      <c r="CY1577" s="6"/>
      <c r="CZ1577" s="6"/>
      <c r="DA1577" s="6"/>
      <c r="DB1577" s="6"/>
      <c r="DC1577" s="6"/>
      <c r="DD1577" s="6"/>
      <c r="DE1577" s="6"/>
      <c r="DF1577" s="6"/>
      <c r="DG1577" s="6"/>
      <c r="DH1577" s="6"/>
      <c r="DI1577" s="6"/>
      <c r="DJ1577" s="6"/>
      <c r="DK1577" s="6"/>
      <c r="DL1577" s="6"/>
      <c r="DM1577" s="6"/>
      <c r="DN1577" s="6"/>
      <c r="DO1577" s="6"/>
      <c r="DP1577" s="6"/>
      <c r="DQ1577" s="6"/>
      <c r="DR1577" s="6"/>
      <c r="DS1577" s="6"/>
      <c r="DT1577" s="6"/>
      <c r="DU1577" s="6"/>
      <c r="DV1577" s="6"/>
      <c r="DW1577" s="6"/>
      <c r="DX1577" s="6"/>
      <c r="DY1577" s="6"/>
      <c r="DZ1577" s="6"/>
      <c r="EA1577" s="6"/>
      <c r="EB1577" s="6"/>
      <c r="EC1577" s="6"/>
      <c r="ED1577" s="6"/>
      <c r="EE1577" s="6"/>
      <c r="EF1577" s="6"/>
      <c r="EG1577" s="6"/>
      <c r="EH1577" s="6"/>
      <c r="EI1577" s="6"/>
      <c r="EJ1577" s="6"/>
      <c r="EK1577" s="6"/>
      <c r="EL1577" s="6"/>
      <c r="EM1577" s="6"/>
      <c r="EN1577" s="6"/>
      <c r="EO1577" s="6"/>
      <c r="EP1577" s="6"/>
      <c r="EQ1577" s="6"/>
      <c r="ER1577" s="6"/>
      <c r="ES1577" s="6"/>
      <c r="ET1577" s="6"/>
      <c r="EU1577" s="6"/>
      <c r="EV1577" s="6"/>
      <c r="EW1577" s="6"/>
      <c r="EX1577" s="6"/>
      <c r="EY1577" s="6"/>
      <c r="EZ1577" s="6"/>
      <c r="FA1577" s="6"/>
      <c r="FB1577" s="6"/>
      <c r="FC1577" s="6"/>
      <c r="FD1577" s="6"/>
      <c r="FE1577" s="6"/>
      <c r="FF1577" s="6"/>
      <c r="FG1577" s="6"/>
      <c r="FH1577" s="6"/>
      <c r="FI1577" s="6"/>
      <c r="FJ1577" s="6"/>
      <c r="FK1577" s="6"/>
      <c r="FL1577" s="6"/>
      <c r="FM1577" s="6"/>
      <c r="FN1577" s="6"/>
      <c r="FO1577" s="6"/>
      <c r="FP1577" s="6"/>
      <c r="FQ1577" s="6"/>
      <c r="FR1577" s="6"/>
      <c r="FS1577" s="6"/>
      <c r="FT1577" s="6"/>
      <c r="FU1577" s="6"/>
      <c r="FV1577" s="6"/>
      <c r="FW1577" s="6"/>
      <c r="FX1577" s="6"/>
      <c r="FY1577" s="6"/>
      <c r="FZ1577" s="6"/>
      <c r="GA1577" s="6"/>
      <c r="GB1577" s="6"/>
      <c r="GC1577" s="6"/>
      <c r="GD1577" s="6"/>
      <c r="GE1577" s="6"/>
      <c r="GF1577" s="6"/>
      <c r="GG1577" s="6"/>
      <c r="GH1577" s="6"/>
      <c r="GI1577" s="6"/>
      <c r="GJ1577" s="6"/>
      <c r="GK1577" s="6"/>
      <c r="GL1577" s="6"/>
      <c r="GM1577" s="6"/>
      <c r="GN1577" s="6"/>
      <c r="GO1577" s="6"/>
      <c r="GP1577" s="6"/>
      <c r="GQ1577" s="6"/>
      <c r="GR1577" s="6"/>
      <c r="GS1577" s="6"/>
      <c r="GT1577" s="6"/>
      <c r="GU1577" s="6"/>
      <c r="GV1577" s="6"/>
      <c r="GW1577" s="6"/>
      <c r="GX1577" s="6"/>
      <c r="GY1577" s="6"/>
      <c r="GZ1577" s="6"/>
    </row>
    <row r="1578" spans="1:208" x14ac:dyDescent="0.15">
      <c r="A1578" s="153"/>
      <c r="B1578" s="23"/>
      <c r="C1578" s="18"/>
      <c r="D1578" s="17"/>
      <c r="E1578" s="18"/>
      <c r="F1578" s="18"/>
      <c r="G1578" s="18"/>
      <c r="H1578" s="18"/>
      <c r="I1578" s="17"/>
      <c r="J1578" s="5"/>
      <c r="K1578" s="2"/>
      <c r="L1578" s="27"/>
      <c r="M1578" s="14"/>
      <c r="N1578" s="14"/>
      <c r="O1578" s="27"/>
      <c r="P1578" s="18"/>
      <c r="Q1578" s="3"/>
      <c r="R1578" s="4"/>
      <c r="S1578" s="5"/>
      <c r="T1578" s="8"/>
      <c r="U1578" s="7"/>
      <c r="V1578" s="7"/>
      <c r="W1578" s="7"/>
      <c r="X1578" s="8"/>
      <c r="Y1578" s="6"/>
      <c r="Z1578" s="7"/>
      <c r="AA1578" s="8"/>
      <c r="AB1578" s="8"/>
      <c r="AC1578" s="8"/>
      <c r="AD1578" s="7"/>
      <c r="AE1578" s="9"/>
      <c r="AF1578" s="7"/>
      <c r="AG1578" s="7"/>
      <c r="AH1578" s="6"/>
      <c r="AI1578" s="6"/>
      <c r="AJ1578" s="6"/>
      <c r="AK1578" s="6"/>
      <c r="AL1578" s="6"/>
      <c r="AM1578" s="6"/>
      <c r="AN1578" s="6"/>
      <c r="AO1578" s="6"/>
      <c r="AP1578" s="6"/>
      <c r="AQ1578" s="6"/>
      <c r="AR1578" s="6"/>
      <c r="AS1578" s="6"/>
      <c r="AT1578" s="6"/>
      <c r="AU1578" s="6"/>
      <c r="AV1578" s="6"/>
      <c r="AW1578" s="6"/>
      <c r="AX1578" s="6"/>
      <c r="AY1578" s="6"/>
      <c r="AZ1578" s="6"/>
      <c r="BA1578" s="6"/>
      <c r="BB1578" s="6"/>
      <c r="BC1578" s="6"/>
      <c r="BD1578" s="6"/>
      <c r="BE1578" s="6"/>
      <c r="BF1578" s="6"/>
      <c r="BG1578" s="6"/>
      <c r="BH1578" s="6"/>
      <c r="BI1578" s="6"/>
      <c r="BJ1578" s="6"/>
      <c r="BK1578" s="6"/>
      <c r="BL1578" s="6"/>
      <c r="BM1578" s="6"/>
      <c r="BN1578" s="6"/>
      <c r="BO1578" s="6"/>
      <c r="BP1578" s="6"/>
      <c r="BQ1578" s="6"/>
      <c r="BR1578" s="6"/>
      <c r="BS1578" s="6"/>
      <c r="BT1578" s="6"/>
      <c r="BU1578" s="6"/>
      <c r="BV1578" s="6"/>
      <c r="BW1578" s="6"/>
      <c r="BX1578" s="6"/>
      <c r="BY1578" s="6"/>
      <c r="BZ1578" s="6"/>
      <c r="CA1578" s="6"/>
      <c r="CB1578" s="6"/>
      <c r="CC1578" s="6"/>
      <c r="CD1578" s="6"/>
      <c r="CE1578" s="6"/>
      <c r="CF1578" s="6"/>
      <c r="CG1578" s="6"/>
      <c r="CH1578" s="6"/>
      <c r="CI1578" s="6"/>
      <c r="CJ1578" s="6"/>
      <c r="CK1578" s="6"/>
      <c r="CL1578" s="6"/>
      <c r="CM1578" s="6"/>
      <c r="CN1578" s="6"/>
      <c r="CO1578" s="6"/>
      <c r="CP1578" s="6"/>
      <c r="CQ1578" s="6"/>
      <c r="CR1578" s="6"/>
      <c r="CS1578" s="6"/>
      <c r="CT1578" s="6"/>
      <c r="CU1578" s="6"/>
      <c r="CV1578" s="6"/>
      <c r="CW1578" s="6"/>
      <c r="CX1578" s="6"/>
      <c r="CY1578" s="6"/>
      <c r="CZ1578" s="6"/>
      <c r="DA1578" s="6"/>
      <c r="DB1578" s="6"/>
      <c r="DC1578" s="6"/>
      <c r="DD1578" s="6"/>
      <c r="DE1578" s="6"/>
      <c r="DF1578" s="6"/>
      <c r="DG1578" s="6"/>
      <c r="DH1578" s="6"/>
      <c r="DI1578" s="6"/>
      <c r="DJ1578" s="6"/>
      <c r="DK1578" s="6"/>
      <c r="DL1578" s="6"/>
      <c r="DM1578" s="6"/>
      <c r="DN1578" s="6"/>
      <c r="DO1578" s="6"/>
      <c r="DP1578" s="6"/>
      <c r="DQ1578" s="6"/>
      <c r="DR1578" s="6"/>
      <c r="DS1578" s="6"/>
      <c r="DT1578" s="6"/>
      <c r="DU1578" s="6"/>
      <c r="DV1578" s="6"/>
      <c r="DW1578" s="6"/>
      <c r="DX1578" s="6"/>
      <c r="DY1578" s="6"/>
      <c r="DZ1578" s="6"/>
      <c r="EA1578" s="6"/>
      <c r="EB1578" s="6"/>
      <c r="EC1578" s="6"/>
      <c r="ED1578" s="6"/>
      <c r="EE1578" s="6"/>
      <c r="EF1578" s="6"/>
      <c r="EG1578" s="6"/>
      <c r="EH1578" s="6"/>
      <c r="EI1578" s="6"/>
      <c r="EJ1578" s="6"/>
      <c r="EK1578" s="6"/>
      <c r="EL1578" s="6"/>
      <c r="EM1578" s="6"/>
      <c r="EN1578" s="6"/>
      <c r="EO1578" s="6"/>
      <c r="EP1578" s="6"/>
      <c r="EQ1578" s="6"/>
      <c r="ER1578" s="6"/>
      <c r="ES1578" s="6"/>
      <c r="ET1578" s="6"/>
      <c r="EU1578" s="6"/>
      <c r="EV1578" s="6"/>
      <c r="EW1578" s="6"/>
      <c r="EX1578" s="6"/>
      <c r="EY1578" s="6"/>
      <c r="EZ1578" s="6"/>
      <c r="FA1578" s="6"/>
      <c r="FB1578" s="6"/>
      <c r="FC1578" s="6"/>
      <c r="FD1578" s="6"/>
      <c r="FE1578" s="6"/>
      <c r="FF1578" s="6"/>
      <c r="FG1578" s="6"/>
      <c r="FH1578" s="6"/>
      <c r="FI1578" s="6"/>
      <c r="FJ1578" s="6"/>
      <c r="FK1578" s="6"/>
      <c r="FL1578" s="6"/>
      <c r="FM1578" s="6"/>
      <c r="FN1578" s="6"/>
      <c r="FO1578" s="6"/>
      <c r="FP1578" s="6"/>
      <c r="FQ1578" s="6"/>
      <c r="FR1578" s="6"/>
      <c r="FS1578" s="6"/>
      <c r="FT1578" s="6"/>
      <c r="FU1578" s="6"/>
      <c r="FV1578" s="6"/>
      <c r="FW1578" s="6"/>
      <c r="FX1578" s="6"/>
      <c r="FY1578" s="6"/>
      <c r="FZ1578" s="6"/>
      <c r="GA1578" s="6"/>
      <c r="GB1578" s="6"/>
      <c r="GC1578" s="6"/>
      <c r="GD1578" s="6"/>
      <c r="GE1578" s="6"/>
      <c r="GF1578" s="6"/>
      <c r="GG1578" s="6"/>
      <c r="GH1578" s="6"/>
      <c r="GI1578" s="6"/>
      <c r="GJ1578" s="6"/>
      <c r="GK1578" s="6"/>
      <c r="GL1578" s="6"/>
      <c r="GM1578" s="6"/>
      <c r="GN1578" s="6"/>
      <c r="GO1578" s="6"/>
      <c r="GP1578" s="6"/>
      <c r="GQ1578" s="6"/>
      <c r="GR1578" s="6"/>
      <c r="GS1578" s="6"/>
      <c r="GT1578" s="6"/>
      <c r="GU1578" s="6"/>
      <c r="GV1578" s="6"/>
      <c r="GW1578" s="6"/>
      <c r="GX1578" s="6"/>
      <c r="GY1578" s="6"/>
      <c r="GZ1578" s="6"/>
    </row>
    <row r="1579" spans="1:208" x14ac:dyDescent="0.15">
      <c r="A1579" s="153"/>
      <c r="B1579" s="23"/>
      <c r="C1579" s="18"/>
      <c r="D1579" s="17"/>
      <c r="E1579" s="18"/>
      <c r="F1579" s="18"/>
      <c r="G1579" s="18"/>
      <c r="H1579" s="18"/>
      <c r="I1579" s="17"/>
      <c r="J1579" s="5"/>
      <c r="K1579" s="2"/>
      <c r="L1579" s="27"/>
      <c r="M1579" s="14"/>
      <c r="N1579" s="14"/>
      <c r="O1579" s="27"/>
      <c r="P1579" s="18"/>
      <c r="Q1579" s="3"/>
      <c r="R1579" s="4"/>
      <c r="S1579" s="5"/>
      <c r="T1579" s="8"/>
      <c r="U1579" s="7"/>
      <c r="V1579" s="7"/>
      <c r="W1579" s="7"/>
      <c r="X1579" s="8"/>
      <c r="Y1579" s="6"/>
      <c r="Z1579" s="7"/>
      <c r="AA1579" s="8"/>
      <c r="AB1579" s="8"/>
      <c r="AC1579" s="8"/>
      <c r="AD1579" s="7"/>
      <c r="AE1579" s="9"/>
      <c r="AF1579" s="7"/>
      <c r="AG1579" s="7"/>
      <c r="AH1579" s="6"/>
      <c r="AI1579" s="6"/>
      <c r="AJ1579" s="6"/>
      <c r="AK1579" s="6"/>
      <c r="AL1579" s="6"/>
      <c r="AM1579" s="6"/>
      <c r="AN1579" s="6"/>
      <c r="AO1579" s="6"/>
      <c r="AP1579" s="6"/>
      <c r="AQ1579" s="6"/>
      <c r="AR1579" s="6"/>
      <c r="AS1579" s="6"/>
      <c r="AT1579" s="6"/>
      <c r="AU1579" s="6"/>
      <c r="AV1579" s="6"/>
      <c r="AW1579" s="6"/>
      <c r="AX1579" s="6"/>
      <c r="AY1579" s="6"/>
      <c r="AZ1579" s="6"/>
      <c r="BA1579" s="6"/>
      <c r="BB1579" s="6"/>
      <c r="BC1579" s="6"/>
      <c r="BD1579" s="6"/>
      <c r="BE1579" s="6"/>
      <c r="BF1579" s="6"/>
      <c r="BG1579" s="6"/>
      <c r="BH1579" s="6"/>
      <c r="BI1579" s="6"/>
      <c r="BJ1579" s="6"/>
      <c r="BK1579" s="6"/>
      <c r="BL1579" s="6"/>
      <c r="BM1579" s="6"/>
      <c r="BN1579" s="6"/>
      <c r="BO1579" s="6"/>
      <c r="BP1579" s="6"/>
      <c r="BQ1579" s="6"/>
      <c r="BR1579" s="6"/>
      <c r="BS1579" s="6"/>
      <c r="BT1579" s="6"/>
      <c r="BU1579" s="6"/>
      <c r="BV1579" s="6"/>
      <c r="BW1579" s="6"/>
      <c r="BX1579" s="6"/>
      <c r="BY1579" s="6"/>
      <c r="BZ1579" s="6"/>
      <c r="CA1579" s="6"/>
      <c r="CB1579" s="6"/>
      <c r="CC1579" s="6"/>
      <c r="CD1579" s="6"/>
      <c r="CE1579" s="6"/>
      <c r="CF1579" s="6"/>
      <c r="CG1579" s="6"/>
      <c r="CH1579" s="6"/>
      <c r="CI1579" s="6"/>
      <c r="CJ1579" s="6"/>
      <c r="CK1579" s="6"/>
      <c r="CL1579" s="6"/>
      <c r="CM1579" s="6"/>
      <c r="CN1579" s="6"/>
      <c r="CO1579" s="6"/>
      <c r="CP1579" s="6"/>
      <c r="CQ1579" s="6"/>
      <c r="CR1579" s="6"/>
      <c r="CS1579" s="6"/>
      <c r="CT1579" s="6"/>
      <c r="CU1579" s="6"/>
      <c r="CV1579" s="6"/>
      <c r="CW1579" s="6"/>
      <c r="CX1579" s="6"/>
      <c r="CY1579" s="6"/>
      <c r="CZ1579" s="6"/>
      <c r="DA1579" s="6"/>
      <c r="DB1579" s="6"/>
      <c r="DC1579" s="6"/>
      <c r="DD1579" s="6"/>
      <c r="DE1579" s="6"/>
      <c r="DF1579" s="6"/>
      <c r="DG1579" s="6"/>
      <c r="DH1579" s="6"/>
      <c r="DI1579" s="6"/>
      <c r="DJ1579" s="6"/>
      <c r="DK1579" s="6"/>
      <c r="DL1579" s="6"/>
      <c r="DM1579" s="6"/>
      <c r="DN1579" s="6"/>
      <c r="DO1579" s="6"/>
      <c r="DP1579" s="6"/>
      <c r="DQ1579" s="6"/>
      <c r="DR1579" s="6"/>
      <c r="DS1579" s="6"/>
      <c r="DT1579" s="6"/>
      <c r="DU1579" s="6"/>
      <c r="DV1579" s="6"/>
      <c r="DW1579" s="6"/>
      <c r="DX1579" s="6"/>
      <c r="DY1579" s="6"/>
      <c r="DZ1579" s="6"/>
      <c r="EA1579" s="6"/>
      <c r="EB1579" s="6"/>
      <c r="EC1579" s="6"/>
      <c r="ED1579" s="6"/>
      <c r="EE1579" s="6"/>
      <c r="EF1579" s="6"/>
      <c r="EG1579" s="6"/>
      <c r="EH1579" s="6"/>
      <c r="EI1579" s="6"/>
      <c r="EJ1579" s="6"/>
      <c r="EK1579" s="6"/>
      <c r="EL1579" s="6"/>
      <c r="EM1579" s="6"/>
      <c r="EN1579" s="6"/>
      <c r="EO1579" s="6"/>
      <c r="EP1579" s="6"/>
      <c r="EQ1579" s="6"/>
      <c r="ER1579" s="6"/>
      <c r="ES1579" s="6"/>
      <c r="ET1579" s="6"/>
      <c r="EU1579" s="6"/>
      <c r="EV1579" s="6"/>
      <c r="EW1579" s="6"/>
      <c r="EX1579" s="6"/>
      <c r="EY1579" s="6"/>
      <c r="EZ1579" s="6"/>
      <c r="FA1579" s="6"/>
      <c r="FB1579" s="6"/>
      <c r="FC1579" s="6"/>
      <c r="FD1579" s="6"/>
      <c r="FE1579" s="6"/>
      <c r="FF1579" s="6"/>
      <c r="FG1579" s="6"/>
      <c r="FH1579" s="6"/>
      <c r="FI1579" s="6"/>
      <c r="FJ1579" s="6"/>
      <c r="FK1579" s="6"/>
      <c r="FL1579" s="6"/>
      <c r="FM1579" s="6"/>
      <c r="FN1579" s="6"/>
      <c r="FO1579" s="6"/>
      <c r="FP1579" s="6"/>
      <c r="FQ1579" s="6"/>
      <c r="FR1579" s="6"/>
      <c r="FS1579" s="6"/>
      <c r="FT1579" s="6"/>
      <c r="FU1579" s="6"/>
      <c r="FV1579" s="6"/>
      <c r="FW1579" s="6"/>
      <c r="FX1579" s="6"/>
      <c r="FY1579" s="6"/>
      <c r="FZ1579" s="6"/>
      <c r="GA1579" s="6"/>
      <c r="GB1579" s="6"/>
      <c r="GC1579" s="6"/>
      <c r="GD1579" s="6"/>
      <c r="GE1579" s="6"/>
      <c r="GF1579" s="6"/>
      <c r="GG1579" s="6"/>
      <c r="GH1579" s="6"/>
      <c r="GI1579" s="6"/>
      <c r="GJ1579" s="6"/>
      <c r="GK1579" s="6"/>
      <c r="GL1579" s="6"/>
      <c r="GM1579" s="6"/>
      <c r="GN1579" s="6"/>
      <c r="GO1579" s="6"/>
      <c r="GP1579" s="6"/>
      <c r="GQ1579" s="6"/>
      <c r="GR1579" s="6"/>
      <c r="GS1579" s="6"/>
      <c r="GT1579" s="6"/>
      <c r="GU1579" s="6"/>
      <c r="GV1579" s="6"/>
      <c r="GW1579" s="6"/>
      <c r="GX1579" s="6"/>
      <c r="GY1579" s="6"/>
      <c r="GZ1579" s="6"/>
    </row>
    <row r="1580" spans="1:208" x14ac:dyDescent="0.15">
      <c r="A1580" s="153"/>
      <c r="B1580" s="23"/>
      <c r="C1580" s="18"/>
      <c r="D1580" s="17"/>
      <c r="E1580" s="18"/>
      <c r="F1580" s="18"/>
      <c r="G1580" s="18"/>
      <c r="H1580" s="18"/>
      <c r="I1580" s="17"/>
      <c r="J1580" s="5"/>
      <c r="K1580" s="2"/>
      <c r="L1580" s="27"/>
      <c r="M1580" s="14"/>
      <c r="N1580" s="14"/>
      <c r="O1580" s="27"/>
      <c r="P1580" s="18"/>
      <c r="Q1580" s="3"/>
      <c r="R1580" s="4"/>
      <c r="S1580" s="5"/>
      <c r="T1580" s="8"/>
      <c r="U1580" s="7"/>
      <c r="V1580" s="7"/>
      <c r="W1580" s="7"/>
      <c r="X1580" s="8"/>
      <c r="Y1580" s="6"/>
      <c r="Z1580" s="7"/>
      <c r="AA1580" s="8"/>
      <c r="AB1580" s="8"/>
      <c r="AC1580" s="8"/>
      <c r="AD1580" s="7"/>
      <c r="AE1580" s="9"/>
      <c r="AF1580" s="7"/>
      <c r="AG1580" s="7"/>
      <c r="AH1580" s="6"/>
      <c r="AI1580" s="6"/>
      <c r="AJ1580" s="6"/>
      <c r="AK1580" s="6"/>
      <c r="AL1580" s="6"/>
      <c r="AM1580" s="6"/>
      <c r="AN1580" s="6"/>
      <c r="AO1580" s="6"/>
      <c r="AP1580" s="6"/>
      <c r="AQ1580" s="6"/>
      <c r="AR1580" s="6"/>
      <c r="AS1580" s="6"/>
      <c r="AT1580" s="6"/>
      <c r="AU1580" s="6"/>
      <c r="AV1580" s="6"/>
      <c r="AW1580" s="6"/>
      <c r="AX1580" s="6"/>
      <c r="AY1580" s="6"/>
      <c r="AZ1580" s="6"/>
      <c r="BA1580" s="6"/>
      <c r="BB1580" s="6"/>
      <c r="BC1580" s="6"/>
      <c r="BD1580" s="6"/>
      <c r="BE1580" s="6"/>
      <c r="BF1580" s="6"/>
      <c r="BG1580" s="6"/>
      <c r="BH1580" s="6"/>
      <c r="BI1580" s="6"/>
      <c r="BJ1580" s="6"/>
      <c r="BK1580" s="6"/>
      <c r="BL1580" s="6"/>
      <c r="BM1580" s="6"/>
      <c r="BN1580" s="6"/>
      <c r="BO1580" s="6"/>
      <c r="BP1580" s="6"/>
      <c r="BQ1580" s="6"/>
      <c r="BR1580" s="6"/>
      <c r="BS1580" s="6"/>
      <c r="BT1580" s="6"/>
      <c r="BU1580" s="6"/>
      <c r="BV1580" s="6"/>
      <c r="BW1580" s="6"/>
      <c r="BX1580" s="6"/>
      <c r="BY1580" s="6"/>
      <c r="BZ1580" s="6"/>
      <c r="CA1580" s="6"/>
      <c r="CB1580" s="6"/>
      <c r="CC1580" s="6"/>
      <c r="CD1580" s="6"/>
      <c r="CE1580" s="6"/>
      <c r="CF1580" s="6"/>
      <c r="CG1580" s="6"/>
      <c r="CH1580" s="6"/>
      <c r="CI1580" s="6"/>
      <c r="CJ1580" s="6"/>
      <c r="CK1580" s="6"/>
      <c r="CL1580" s="6"/>
      <c r="CM1580" s="6"/>
      <c r="CN1580" s="6"/>
      <c r="CO1580" s="6"/>
      <c r="CP1580" s="6"/>
      <c r="CQ1580" s="6"/>
      <c r="CR1580" s="6"/>
      <c r="CS1580" s="6"/>
      <c r="CT1580" s="6"/>
      <c r="CU1580" s="6"/>
      <c r="CV1580" s="6"/>
      <c r="CW1580" s="6"/>
      <c r="CX1580" s="6"/>
      <c r="CY1580" s="6"/>
      <c r="CZ1580" s="6"/>
      <c r="DA1580" s="6"/>
      <c r="DB1580" s="6"/>
      <c r="DC1580" s="6"/>
      <c r="DD1580" s="6"/>
      <c r="DE1580" s="6"/>
      <c r="DF1580" s="6"/>
      <c r="DG1580" s="6"/>
      <c r="DH1580" s="6"/>
      <c r="DI1580" s="6"/>
      <c r="DJ1580" s="6"/>
      <c r="DK1580" s="6"/>
      <c r="DL1580" s="6"/>
      <c r="DM1580" s="6"/>
      <c r="DN1580" s="6"/>
      <c r="DO1580" s="6"/>
      <c r="DP1580" s="6"/>
      <c r="DQ1580" s="6"/>
      <c r="DR1580" s="6"/>
      <c r="DS1580" s="6"/>
      <c r="DT1580" s="6"/>
      <c r="DU1580" s="6"/>
      <c r="DV1580" s="6"/>
      <c r="DW1580" s="6"/>
      <c r="DX1580" s="6"/>
      <c r="DY1580" s="6"/>
      <c r="DZ1580" s="6"/>
      <c r="EA1580" s="6"/>
      <c r="EB1580" s="6"/>
      <c r="EC1580" s="6"/>
      <c r="ED1580" s="6"/>
      <c r="EE1580" s="6"/>
      <c r="EF1580" s="6"/>
      <c r="EG1580" s="6"/>
      <c r="EH1580" s="6"/>
      <c r="EI1580" s="6"/>
      <c r="EJ1580" s="6"/>
      <c r="EK1580" s="6"/>
      <c r="EL1580" s="6"/>
      <c r="EM1580" s="6"/>
      <c r="EN1580" s="6"/>
      <c r="EO1580" s="6"/>
      <c r="EP1580" s="6"/>
      <c r="EQ1580" s="6"/>
      <c r="ER1580" s="6"/>
      <c r="ES1580" s="6"/>
      <c r="ET1580" s="6"/>
      <c r="EU1580" s="6"/>
      <c r="EV1580" s="6"/>
      <c r="EW1580" s="6"/>
      <c r="EX1580" s="6"/>
      <c r="EY1580" s="6"/>
      <c r="EZ1580" s="6"/>
      <c r="FA1580" s="6"/>
      <c r="FB1580" s="6"/>
      <c r="FC1580" s="6"/>
      <c r="FD1580" s="6"/>
      <c r="FE1580" s="6"/>
      <c r="FF1580" s="6"/>
      <c r="FG1580" s="6"/>
      <c r="FH1580" s="6"/>
      <c r="FI1580" s="6"/>
      <c r="FJ1580" s="6"/>
      <c r="FK1580" s="6"/>
      <c r="FL1580" s="6"/>
      <c r="FM1580" s="6"/>
      <c r="FN1580" s="6"/>
      <c r="FO1580" s="6"/>
      <c r="FP1580" s="6"/>
      <c r="FQ1580" s="6"/>
      <c r="FR1580" s="6"/>
      <c r="FS1580" s="6"/>
      <c r="FT1580" s="6"/>
      <c r="FU1580" s="6"/>
      <c r="FV1580" s="6"/>
      <c r="FW1580" s="6"/>
      <c r="FX1580" s="6"/>
      <c r="FY1580" s="6"/>
      <c r="FZ1580" s="6"/>
      <c r="GA1580" s="6"/>
      <c r="GB1580" s="6"/>
      <c r="GC1580" s="6"/>
      <c r="GD1580" s="6"/>
      <c r="GE1580" s="6"/>
      <c r="GF1580" s="6"/>
      <c r="GG1580" s="6"/>
      <c r="GH1580" s="6"/>
      <c r="GI1580" s="6"/>
      <c r="GJ1580" s="6"/>
      <c r="GK1580" s="6"/>
      <c r="GL1580" s="6"/>
      <c r="GM1580" s="6"/>
      <c r="GN1580" s="6"/>
      <c r="GO1580" s="6"/>
      <c r="GP1580" s="6"/>
      <c r="GQ1580" s="6"/>
      <c r="GR1580" s="6"/>
      <c r="GS1580" s="6"/>
      <c r="GT1580" s="6"/>
      <c r="GU1580" s="6"/>
      <c r="GV1580" s="6"/>
      <c r="GW1580" s="6"/>
      <c r="GX1580" s="6"/>
      <c r="GY1580" s="6"/>
      <c r="GZ1580" s="6"/>
    </row>
    <row r="1581" spans="1:208" x14ac:dyDescent="0.15">
      <c r="A1581" s="153"/>
      <c r="B1581" s="23"/>
      <c r="C1581" s="18"/>
      <c r="D1581" s="17"/>
      <c r="E1581" s="18"/>
      <c r="F1581" s="18"/>
      <c r="G1581" s="18"/>
      <c r="H1581" s="18"/>
      <c r="I1581" s="17"/>
      <c r="J1581" s="5"/>
      <c r="K1581" s="2"/>
      <c r="L1581" s="27"/>
      <c r="M1581" s="14"/>
      <c r="N1581" s="14"/>
      <c r="O1581" s="27"/>
      <c r="P1581" s="18"/>
      <c r="Q1581" s="3"/>
      <c r="R1581" s="4"/>
      <c r="S1581" s="5"/>
      <c r="T1581" s="8"/>
      <c r="U1581" s="7"/>
      <c r="V1581" s="7"/>
      <c r="W1581" s="7"/>
      <c r="X1581" s="8"/>
      <c r="Y1581" s="6"/>
      <c r="Z1581" s="7"/>
      <c r="AA1581" s="8"/>
      <c r="AB1581" s="8"/>
      <c r="AC1581" s="8"/>
      <c r="AD1581" s="7"/>
      <c r="AE1581" s="9"/>
      <c r="AF1581" s="7"/>
      <c r="AG1581" s="7"/>
      <c r="AH1581" s="6"/>
      <c r="AI1581" s="6"/>
      <c r="AJ1581" s="6"/>
      <c r="AK1581" s="6"/>
      <c r="AL1581" s="6"/>
      <c r="AM1581" s="6"/>
      <c r="AN1581" s="6"/>
      <c r="AO1581" s="6"/>
      <c r="AP1581" s="6"/>
      <c r="AQ1581" s="6"/>
      <c r="AR1581" s="6"/>
      <c r="AS1581" s="6"/>
      <c r="AT1581" s="6"/>
      <c r="AU1581" s="6"/>
      <c r="AV1581" s="6"/>
      <c r="AW1581" s="6"/>
      <c r="AX1581" s="6"/>
      <c r="AY1581" s="6"/>
      <c r="AZ1581" s="6"/>
      <c r="BA1581" s="6"/>
      <c r="BB1581" s="6"/>
      <c r="BC1581" s="6"/>
      <c r="BD1581" s="6"/>
      <c r="BE1581" s="6"/>
      <c r="BF1581" s="6"/>
      <c r="BG1581" s="6"/>
      <c r="BH1581" s="6"/>
      <c r="BI1581" s="6"/>
      <c r="BJ1581" s="6"/>
      <c r="BK1581" s="6"/>
      <c r="BL1581" s="6"/>
      <c r="BM1581" s="6"/>
      <c r="BN1581" s="6"/>
      <c r="BO1581" s="6"/>
      <c r="BP1581" s="6"/>
      <c r="BQ1581" s="6"/>
      <c r="BR1581" s="6"/>
      <c r="BS1581" s="6"/>
      <c r="BT1581" s="6"/>
      <c r="BU1581" s="6"/>
      <c r="BV1581" s="6"/>
      <c r="BW1581" s="6"/>
      <c r="BX1581" s="6"/>
      <c r="BY1581" s="6"/>
      <c r="BZ1581" s="6"/>
      <c r="CA1581" s="6"/>
      <c r="CB1581" s="6"/>
      <c r="CC1581" s="6"/>
      <c r="CD1581" s="6"/>
      <c r="CE1581" s="6"/>
      <c r="CF1581" s="6"/>
      <c r="CG1581" s="6"/>
      <c r="CH1581" s="6"/>
      <c r="CI1581" s="6"/>
      <c r="CJ1581" s="6"/>
      <c r="CK1581" s="6"/>
      <c r="CL1581" s="6"/>
      <c r="CM1581" s="6"/>
      <c r="CN1581" s="6"/>
      <c r="CO1581" s="6"/>
      <c r="CP1581" s="6"/>
      <c r="CQ1581" s="6"/>
      <c r="CR1581" s="6"/>
      <c r="CS1581" s="6"/>
      <c r="CT1581" s="6"/>
      <c r="CU1581" s="6"/>
      <c r="CV1581" s="6"/>
      <c r="CW1581" s="6"/>
      <c r="CX1581" s="6"/>
      <c r="CY1581" s="6"/>
      <c r="CZ1581" s="6"/>
      <c r="DA1581" s="6"/>
      <c r="DB1581" s="6"/>
      <c r="DC1581" s="6"/>
      <c r="DD1581" s="6"/>
      <c r="DE1581" s="6"/>
      <c r="DF1581" s="6"/>
      <c r="DG1581" s="6"/>
      <c r="DH1581" s="6"/>
      <c r="DI1581" s="6"/>
      <c r="DJ1581" s="6"/>
      <c r="DK1581" s="6"/>
      <c r="DL1581" s="6"/>
      <c r="DM1581" s="6"/>
      <c r="DN1581" s="6"/>
      <c r="DO1581" s="6"/>
      <c r="DP1581" s="6"/>
      <c r="DQ1581" s="6"/>
      <c r="DR1581" s="6"/>
      <c r="DS1581" s="6"/>
      <c r="DT1581" s="6"/>
      <c r="DU1581" s="6"/>
      <c r="DV1581" s="6"/>
      <c r="DW1581" s="6"/>
      <c r="DX1581" s="6"/>
      <c r="DY1581" s="6"/>
      <c r="DZ1581" s="6"/>
      <c r="EA1581" s="6"/>
      <c r="EB1581" s="6"/>
      <c r="EC1581" s="6"/>
      <c r="ED1581" s="6"/>
      <c r="EE1581" s="6"/>
      <c r="EF1581" s="6"/>
      <c r="EG1581" s="6"/>
      <c r="EH1581" s="6"/>
      <c r="EI1581" s="6"/>
      <c r="EJ1581" s="6"/>
      <c r="EK1581" s="6"/>
      <c r="EL1581" s="6"/>
      <c r="EM1581" s="6"/>
      <c r="EN1581" s="6"/>
      <c r="EO1581" s="6"/>
      <c r="EP1581" s="6"/>
      <c r="EQ1581" s="6"/>
      <c r="ER1581" s="6"/>
      <c r="ES1581" s="6"/>
      <c r="ET1581" s="6"/>
      <c r="EU1581" s="6"/>
      <c r="EV1581" s="6"/>
      <c r="EW1581" s="6"/>
      <c r="EX1581" s="6"/>
      <c r="EY1581" s="6"/>
      <c r="EZ1581" s="6"/>
      <c r="FA1581" s="6"/>
      <c r="FB1581" s="6"/>
      <c r="FC1581" s="6"/>
      <c r="FD1581" s="6"/>
      <c r="FE1581" s="6"/>
      <c r="FF1581" s="6"/>
      <c r="FG1581" s="6"/>
      <c r="FH1581" s="6"/>
      <c r="FI1581" s="6"/>
      <c r="FJ1581" s="6"/>
      <c r="FK1581" s="6"/>
      <c r="FL1581" s="6"/>
      <c r="FM1581" s="6"/>
      <c r="FN1581" s="6"/>
      <c r="FO1581" s="6"/>
      <c r="FP1581" s="6"/>
      <c r="FQ1581" s="6"/>
      <c r="FR1581" s="6"/>
      <c r="FS1581" s="6"/>
      <c r="FT1581" s="6"/>
      <c r="FU1581" s="6"/>
      <c r="FV1581" s="6"/>
      <c r="FW1581" s="6"/>
      <c r="FX1581" s="6"/>
      <c r="FY1581" s="6"/>
      <c r="FZ1581" s="6"/>
      <c r="GA1581" s="6"/>
      <c r="GB1581" s="6"/>
      <c r="GC1581" s="6"/>
      <c r="GD1581" s="6"/>
      <c r="GE1581" s="6"/>
      <c r="GF1581" s="6"/>
      <c r="GG1581" s="6"/>
      <c r="GH1581" s="6"/>
      <c r="GI1581" s="6"/>
      <c r="GJ1581" s="6"/>
      <c r="GK1581" s="6"/>
      <c r="GL1581" s="6"/>
      <c r="GM1581" s="6"/>
      <c r="GN1581" s="6"/>
      <c r="GO1581" s="6"/>
      <c r="GP1581" s="6"/>
      <c r="GQ1581" s="6"/>
      <c r="GR1581" s="6"/>
      <c r="GS1581" s="6"/>
      <c r="GT1581" s="6"/>
      <c r="GU1581" s="6"/>
      <c r="GV1581" s="6"/>
      <c r="GW1581" s="6"/>
      <c r="GX1581" s="6"/>
      <c r="GY1581" s="6"/>
      <c r="GZ1581" s="6"/>
    </row>
    <row r="1582" spans="1:208" x14ac:dyDescent="0.15">
      <c r="A1582" s="153"/>
      <c r="B1582" s="23"/>
      <c r="C1582" s="18"/>
      <c r="D1582" s="17"/>
      <c r="E1582" s="18"/>
      <c r="F1582" s="18"/>
      <c r="G1582" s="18"/>
      <c r="H1582" s="18"/>
      <c r="I1582" s="17"/>
      <c r="J1582" s="5"/>
      <c r="K1582" s="2"/>
      <c r="L1582" s="27"/>
      <c r="M1582" s="14"/>
      <c r="N1582" s="14"/>
      <c r="O1582" s="27"/>
      <c r="P1582" s="18"/>
      <c r="Q1582" s="3"/>
      <c r="R1582" s="4"/>
      <c r="S1582" s="5"/>
      <c r="T1582" s="8"/>
      <c r="U1582" s="7"/>
      <c r="V1582" s="7"/>
      <c r="W1582" s="7"/>
      <c r="X1582" s="8"/>
      <c r="Y1582" s="6"/>
      <c r="Z1582" s="7"/>
      <c r="AA1582" s="8"/>
      <c r="AB1582" s="8"/>
      <c r="AC1582" s="8"/>
      <c r="AD1582" s="7"/>
      <c r="AE1582" s="9"/>
      <c r="AF1582" s="7"/>
      <c r="AG1582" s="7"/>
      <c r="AH1582" s="6"/>
      <c r="AI1582" s="6"/>
      <c r="AJ1582" s="6"/>
      <c r="AK1582" s="6"/>
      <c r="AL1582" s="6"/>
      <c r="AM1582" s="6"/>
      <c r="AN1582" s="6"/>
      <c r="AO1582" s="6"/>
      <c r="AP1582" s="6"/>
      <c r="AQ1582" s="6"/>
      <c r="AR1582" s="6"/>
      <c r="AS1582" s="6"/>
      <c r="AT1582" s="6"/>
      <c r="AU1582" s="6"/>
      <c r="AV1582" s="6"/>
      <c r="AW1582" s="6"/>
      <c r="AX1582" s="6"/>
      <c r="AY1582" s="6"/>
      <c r="AZ1582" s="6"/>
      <c r="BA1582" s="6"/>
      <c r="BB1582" s="6"/>
      <c r="BC1582" s="6"/>
      <c r="BD1582" s="6"/>
      <c r="BE1582" s="6"/>
      <c r="BF1582" s="6"/>
      <c r="BG1582" s="6"/>
      <c r="BH1582" s="6"/>
      <c r="BI1582" s="6"/>
      <c r="BJ1582" s="6"/>
      <c r="BK1582" s="6"/>
      <c r="BL1582" s="6"/>
      <c r="BM1582" s="6"/>
      <c r="BN1582" s="6"/>
      <c r="BO1582" s="6"/>
      <c r="BP1582" s="6"/>
      <c r="BQ1582" s="6"/>
      <c r="BR1582" s="6"/>
      <c r="BS1582" s="6"/>
      <c r="BT1582" s="6"/>
      <c r="BU1582" s="6"/>
      <c r="BV1582" s="6"/>
      <c r="BW1582" s="6"/>
      <c r="BX1582" s="6"/>
      <c r="BY1582" s="6"/>
      <c r="BZ1582" s="6"/>
      <c r="CA1582" s="6"/>
      <c r="CB1582" s="6"/>
      <c r="CC1582" s="6"/>
      <c r="CD1582" s="6"/>
      <c r="CE1582" s="6"/>
      <c r="CF1582" s="6"/>
      <c r="CG1582" s="6"/>
      <c r="CH1582" s="6"/>
      <c r="CI1582" s="6"/>
      <c r="CJ1582" s="6"/>
      <c r="CK1582" s="6"/>
      <c r="CL1582" s="6"/>
      <c r="CM1582" s="6"/>
      <c r="CN1582" s="6"/>
      <c r="CO1582" s="6"/>
      <c r="CP1582" s="6"/>
      <c r="CQ1582" s="6"/>
      <c r="CR1582" s="6"/>
      <c r="CS1582" s="6"/>
      <c r="CT1582" s="6"/>
      <c r="CU1582" s="6"/>
      <c r="CV1582" s="6"/>
      <c r="CW1582" s="6"/>
      <c r="CX1582" s="6"/>
      <c r="CY1582" s="6"/>
      <c r="CZ1582" s="6"/>
      <c r="DA1582" s="6"/>
      <c r="DB1582" s="6"/>
      <c r="DC1582" s="6"/>
      <c r="DD1582" s="6"/>
      <c r="DE1582" s="6"/>
      <c r="DF1582" s="6"/>
      <c r="DG1582" s="6"/>
      <c r="DH1582" s="6"/>
      <c r="DI1582" s="6"/>
      <c r="DJ1582" s="6"/>
      <c r="DK1582" s="6"/>
      <c r="DL1582" s="6"/>
      <c r="DM1582" s="6"/>
      <c r="DN1582" s="6"/>
      <c r="DO1582" s="6"/>
      <c r="DP1582" s="6"/>
      <c r="DQ1582" s="6"/>
      <c r="DR1582" s="6"/>
      <c r="DS1582" s="6"/>
      <c r="DT1582" s="6"/>
      <c r="DU1582" s="6"/>
      <c r="DV1582" s="6"/>
      <c r="DW1582" s="6"/>
      <c r="DX1582" s="6"/>
      <c r="DY1582" s="6"/>
      <c r="DZ1582" s="6"/>
      <c r="EA1582" s="6"/>
      <c r="EB1582" s="6"/>
      <c r="EC1582" s="6"/>
      <c r="ED1582" s="6"/>
      <c r="EE1582" s="6"/>
      <c r="EF1582" s="6"/>
      <c r="EG1582" s="6"/>
      <c r="EH1582" s="6"/>
      <c r="EI1582" s="6"/>
      <c r="EJ1582" s="6"/>
      <c r="EK1582" s="6"/>
      <c r="EL1582" s="6"/>
      <c r="EM1582" s="6"/>
      <c r="EN1582" s="6"/>
      <c r="EO1582" s="6"/>
      <c r="EP1582" s="6"/>
      <c r="EQ1582" s="6"/>
      <c r="ER1582" s="6"/>
      <c r="ES1582" s="6"/>
      <c r="ET1582" s="6"/>
      <c r="EU1582" s="6"/>
      <c r="EV1582" s="6"/>
      <c r="EW1582" s="6"/>
      <c r="EX1582" s="6"/>
      <c r="EY1582" s="6"/>
      <c r="EZ1582" s="6"/>
      <c r="FA1582" s="6"/>
      <c r="FB1582" s="6"/>
      <c r="FC1582" s="6"/>
      <c r="FD1582" s="6"/>
      <c r="FE1582" s="6"/>
      <c r="FF1582" s="6"/>
      <c r="FG1582" s="6"/>
      <c r="FH1582" s="6"/>
      <c r="FI1582" s="6"/>
      <c r="FJ1582" s="6"/>
      <c r="FK1582" s="6"/>
      <c r="FL1582" s="6"/>
      <c r="FM1582" s="6"/>
      <c r="FN1582" s="6"/>
      <c r="FO1582" s="6"/>
      <c r="FP1582" s="6"/>
      <c r="FQ1582" s="6"/>
      <c r="FR1582" s="6"/>
      <c r="FS1582" s="6"/>
      <c r="FT1582" s="6"/>
      <c r="FU1582" s="6"/>
      <c r="FV1582" s="6"/>
      <c r="FW1582" s="6"/>
      <c r="FX1582" s="6"/>
      <c r="FY1582" s="6"/>
      <c r="FZ1582" s="6"/>
      <c r="GA1582" s="6"/>
      <c r="GB1582" s="6"/>
      <c r="GC1582" s="6"/>
      <c r="GD1582" s="6"/>
      <c r="GE1582" s="6"/>
      <c r="GF1582" s="6"/>
      <c r="GG1582" s="6"/>
      <c r="GH1582" s="6"/>
      <c r="GI1582" s="6"/>
      <c r="GJ1582" s="6"/>
      <c r="GK1582" s="6"/>
      <c r="GL1582" s="6"/>
      <c r="GM1582" s="6"/>
      <c r="GN1582" s="6"/>
      <c r="GO1582" s="6"/>
      <c r="GP1582" s="6"/>
      <c r="GQ1582" s="6"/>
      <c r="GR1582" s="6"/>
      <c r="GS1582" s="6"/>
      <c r="GT1582" s="6"/>
      <c r="GU1582" s="6"/>
      <c r="GV1582" s="6"/>
      <c r="GW1582" s="6"/>
      <c r="GX1582" s="6"/>
      <c r="GY1582" s="6"/>
      <c r="GZ1582" s="6"/>
    </row>
    <row r="1583" spans="1:208" x14ac:dyDescent="0.15">
      <c r="A1583" s="153"/>
      <c r="B1583" s="23"/>
      <c r="C1583" s="18"/>
      <c r="D1583" s="17"/>
      <c r="E1583" s="18"/>
      <c r="F1583" s="18"/>
      <c r="G1583" s="18"/>
      <c r="H1583" s="18"/>
      <c r="I1583" s="17"/>
      <c r="J1583" s="5"/>
      <c r="K1583" s="2"/>
      <c r="L1583" s="27"/>
      <c r="M1583" s="14"/>
      <c r="N1583" s="14"/>
      <c r="O1583" s="27"/>
      <c r="P1583" s="18"/>
      <c r="Q1583" s="3"/>
      <c r="R1583" s="4"/>
      <c r="S1583" s="5"/>
      <c r="T1583" s="8"/>
      <c r="U1583" s="7"/>
      <c r="V1583" s="7"/>
      <c r="W1583" s="7"/>
      <c r="X1583" s="8"/>
      <c r="Y1583" s="6"/>
      <c r="Z1583" s="7"/>
      <c r="AA1583" s="8"/>
      <c r="AB1583" s="8"/>
      <c r="AC1583" s="8"/>
      <c r="AD1583" s="7"/>
      <c r="AE1583" s="9"/>
      <c r="AF1583" s="7"/>
      <c r="AG1583" s="7"/>
      <c r="AH1583" s="6"/>
      <c r="AI1583" s="6"/>
      <c r="AJ1583" s="6"/>
      <c r="AK1583" s="6"/>
      <c r="AL1583" s="6"/>
      <c r="AM1583" s="6"/>
      <c r="AN1583" s="6"/>
      <c r="AO1583" s="6"/>
      <c r="AP1583" s="6"/>
      <c r="AQ1583" s="6"/>
      <c r="AR1583" s="6"/>
      <c r="AS1583" s="6"/>
      <c r="AT1583" s="6"/>
      <c r="AU1583" s="6"/>
      <c r="AV1583" s="6"/>
      <c r="AW1583" s="6"/>
      <c r="AX1583" s="6"/>
      <c r="AY1583" s="6"/>
      <c r="AZ1583" s="6"/>
      <c r="BA1583" s="6"/>
      <c r="BB1583" s="6"/>
      <c r="BC1583" s="6"/>
      <c r="BD1583" s="6"/>
      <c r="BE1583" s="6"/>
      <c r="BF1583" s="6"/>
      <c r="BG1583" s="6"/>
      <c r="BH1583" s="6"/>
      <c r="BI1583" s="6"/>
      <c r="BJ1583" s="6"/>
      <c r="BK1583" s="6"/>
      <c r="BL1583" s="6"/>
      <c r="BM1583" s="6"/>
      <c r="BN1583" s="6"/>
      <c r="BO1583" s="6"/>
      <c r="BP1583" s="6"/>
      <c r="BQ1583" s="6"/>
      <c r="BR1583" s="6"/>
      <c r="BS1583" s="6"/>
      <c r="BT1583" s="6"/>
      <c r="BU1583" s="6"/>
      <c r="BV1583" s="6"/>
      <c r="BW1583" s="6"/>
      <c r="BX1583" s="6"/>
      <c r="BY1583" s="6"/>
      <c r="BZ1583" s="6"/>
      <c r="CA1583" s="6"/>
      <c r="CB1583" s="6"/>
      <c r="CC1583" s="6"/>
      <c r="CD1583" s="6"/>
      <c r="CE1583" s="6"/>
      <c r="CF1583" s="6"/>
      <c r="CG1583" s="6"/>
      <c r="CH1583" s="6"/>
      <c r="CI1583" s="6"/>
      <c r="CJ1583" s="6"/>
      <c r="CK1583" s="6"/>
      <c r="CL1583" s="6"/>
      <c r="CM1583" s="6"/>
      <c r="CN1583" s="6"/>
      <c r="CO1583" s="6"/>
      <c r="CP1583" s="6"/>
      <c r="CQ1583" s="6"/>
      <c r="CR1583" s="6"/>
      <c r="CS1583" s="6"/>
      <c r="CT1583" s="6"/>
      <c r="CU1583" s="6"/>
      <c r="CV1583" s="6"/>
      <c r="CW1583" s="6"/>
      <c r="CX1583" s="6"/>
      <c r="CY1583" s="6"/>
      <c r="CZ1583" s="6"/>
      <c r="DA1583" s="6"/>
      <c r="DB1583" s="6"/>
      <c r="DC1583" s="6"/>
      <c r="DD1583" s="6"/>
      <c r="DE1583" s="6"/>
      <c r="DF1583" s="6"/>
      <c r="DG1583" s="6"/>
      <c r="DH1583" s="6"/>
      <c r="DI1583" s="6"/>
      <c r="DJ1583" s="6"/>
      <c r="DK1583" s="6"/>
      <c r="DL1583" s="6"/>
      <c r="DM1583" s="6"/>
      <c r="DN1583" s="6"/>
      <c r="DO1583" s="6"/>
      <c r="DP1583" s="6"/>
      <c r="DQ1583" s="6"/>
      <c r="DR1583" s="6"/>
      <c r="DS1583" s="6"/>
      <c r="DT1583" s="6"/>
      <c r="DU1583" s="6"/>
      <c r="DV1583" s="6"/>
      <c r="DW1583" s="6"/>
      <c r="DX1583" s="6"/>
      <c r="DY1583" s="6"/>
      <c r="DZ1583" s="6"/>
      <c r="EA1583" s="6"/>
      <c r="EB1583" s="6"/>
      <c r="EC1583" s="6"/>
      <c r="ED1583" s="6"/>
      <c r="EE1583" s="6"/>
      <c r="EF1583" s="6"/>
      <c r="EG1583" s="6"/>
      <c r="EH1583" s="6"/>
      <c r="EI1583" s="6"/>
      <c r="EJ1583" s="6"/>
      <c r="EK1583" s="6"/>
      <c r="EL1583" s="6"/>
      <c r="EM1583" s="6"/>
      <c r="EN1583" s="6"/>
      <c r="EO1583" s="6"/>
      <c r="EP1583" s="6"/>
      <c r="EQ1583" s="6"/>
      <c r="ER1583" s="6"/>
      <c r="ES1583" s="6"/>
      <c r="ET1583" s="6"/>
      <c r="EU1583" s="6"/>
      <c r="EV1583" s="6"/>
      <c r="EW1583" s="6"/>
      <c r="EX1583" s="6"/>
      <c r="EY1583" s="6"/>
      <c r="EZ1583" s="6"/>
      <c r="FA1583" s="6"/>
      <c r="FB1583" s="6"/>
      <c r="FC1583" s="6"/>
      <c r="FD1583" s="6"/>
      <c r="FE1583" s="6"/>
      <c r="FF1583" s="6"/>
      <c r="FG1583" s="6"/>
      <c r="FH1583" s="6"/>
      <c r="FI1583" s="6"/>
      <c r="FJ1583" s="6"/>
      <c r="FK1583" s="6"/>
      <c r="FL1583" s="6"/>
      <c r="FM1583" s="6"/>
      <c r="FN1583" s="6"/>
      <c r="FO1583" s="6"/>
      <c r="FP1583" s="6"/>
      <c r="FQ1583" s="6"/>
      <c r="FR1583" s="6"/>
      <c r="FS1583" s="6"/>
      <c r="FT1583" s="6"/>
      <c r="FU1583" s="6"/>
      <c r="FV1583" s="6"/>
      <c r="FW1583" s="6"/>
      <c r="FX1583" s="6"/>
      <c r="FY1583" s="6"/>
      <c r="FZ1583" s="6"/>
      <c r="GA1583" s="6"/>
      <c r="GB1583" s="6"/>
      <c r="GC1583" s="6"/>
      <c r="GD1583" s="6"/>
      <c r="GE1583" s="6"/>
      <c r="GF1583" s="6"/>
      <c r="GG1583" s="6"/>
      <c r="GH1583" s="6"/>
      <c r="GI1583" s="6"/>
      <c r="GJ1583" s="6"/>
      <c r="GK1583" s="6"/>
      <c r="GL1583" s="6"/>
      <c r="GM1583" s="6"/>
      <c r="GN1583" s="6"/>
      <c r="GO1583" s="6"/>
      <c r="GP1583" s="6"/>
      <c r="GQ1583" s="6"/>
      <c r="GR1583" s="6"/>
      <c r="GS1583" s="6"/>
      <c r="GT1583" s="6"/>
      <c r="GU1583" s="6"/>
      <c r="GV1583" s="6"/>
      <c r="GW1583" s="6"/>
      <c r="GX1583" s="6"/>
      <c r="GY1583" s="6"/>
      <c r="GZ1583" s="6"/>
    </row>
    <row r="1584" spans="1:208" x14ac:dyDescent="0.15">
      <c r="A1584" s="153"/>
      <c r="B1584" s="23"/>
      <c r="C1584" s="18"/>
      <c r="D1584" s="17"/>
      <c r="E1584" s="18"/>
      <c r="F1584" s="18"/>
      <c r="G1584" s="18"/>
      <c r="H1584" s="18"/>
      <c r="I1584" s="17"/>
      <c r="J1584" s="5"/>
      <c r="K1584" s="2"/>
      <c r="L1584" s="27"/>
      <c r="M1584" s="14"/>
      <c r="N1584" s="14"/>
      <c r="O1584" s="27"/>
      <c r="P1584" s="18"/>
      <c r="Q1584" s="3"/>
      <c r="R1584" s="4"/>
      <c r="S1584" s="5"/>
      <c r="T1584" s="8"/>
      <c r="U1584" s="7"/>
      <c r="V1584" s="7"/>
      <c r="W1584" s="7"/>
      <c r="X1584" s="8"/>
      <c r="Y1584" s="6"/>
      <c r="Z1584" s="7"/>
      <c r="AA1584" s="8"/>
      <c r="AB1584" s="8"/>
      <c r="AC1584" s="8"/>
      <c r="AD1584" s="7"/>
      <c r="AE1584" s="9"/>
      <c r="AF1584" s="7"/>
      <c r="AG1584" s="7"/>
      <c r="AH1584" s="6"/>
      <c r="AI1584" s="6"/>
      <c r="AJ1584" s="6"/>
      <c r="AK1584" s="6"/>
      <c r="AL1584" s="6"/>
      <c r="AM1584" s="6"/>
      <c r="AN1584" s="6"/>
      <c r="AO1584" s="6"/>
      <c r="AP1584" s="6"/>
      <c r="AQ1584" s="6"/>
      <c r="AR1584" s="6"/>
      <c r="AS1584" s="6"/>
      <c r="AT1584" s="6"/>
      <c r="AU1584" s="6"/>
      <c r="AV1584" s="6"/>
      <c r="AW1584" s="6"/>
      <c r="AX1584" s="6"/>
      <c r="AY1584" s="6"/>
      <c r="AZ1584" s="6"/>
      <c r="BA1584" s="6"/>
      <c r="BB1584" s="6"/>
      <c r="BC1584" s="6"/>
      <c r="BD1584" s="6"/>
      <c r="BE1584" s="6"/>
      <c r="BF1584" s="6"/>
      <c r="BG1584" s="6"/>
      <c r="BH1584" s="6"/>
      <c r="BI1584" s="6"/>
      <c r="BJ1584" s="6"/>
      <c r="BK1584" s="6"/>
      <c r="BL1584" s="6"/>
      <c r="BM1584" s="6"/>
      <c r="BN1584" s="6"/>
      <c r="BO1584" s="6"/>
      <c r="BP1584" s="6"/>
      <c r="BQ1584" s="6"/>
      <c r="BR1584" s="6"/>
      <c r="BS1584" s="6"/>
      <c r="BT1584" s="6"/>
      <c r="BU1584" s="6"/>
      <c r="BV1584" s="6"/>
      <c r="BW1584" s="6"/>
      <c r="BX1584" s="6"/>
      <c r="BY1584" s="6"/>
      <c r="BZ1584" s="6"/>
      <c r="CA1584" s="6"/>
      <c r="CB1584" s="6"/>
      <c r="CC1584" s="6"/>
      <c r="CD1584" s="6"/>
      <c r="CE1584" s="6"/>
      <c r="CF1584" s="6"/>
      <c r="CG1584" s="6"/>
      <c r="CH1584" s="6"/>
      <c r="CI1584" s="6"/>
      <c r="CJ1584" s="6"/>
      <c r="CK1584" s="6"/>
      <c r="CL1584" s="6"/>
      <c r="CM1584" s="6"/>
      <c r="CN1584" s="6"/>
      <c r="CO1584" s="6"/>
      <c r="CP1584" s="6"/>
      <c r="CQ1584" s="6"/>
      <c r="CR1584" s="6"/>
      <c r="CS1584" s="6"/>
      <c r="CT1584" s="6"/>
      <c r="CU1584" s="6"/>
      <c r="CV1584" s="6"/>
      <c r="CW1584" s="6"/>
      <c r="CX1584" s="6"/>
      <c r="CY1584" s="6"/>
      <c r="CZ1584" s="6"/>
      <c r="DA1584" s="6"/>
      <c r="DB1584" s="6"/>
      <c r="DC1584" s="6"/>
      <c r="DD1584" s="6"/>
      <c r="DE1584" s="6"/>
      <c r="DF1584" s="6"/>
      <c r="DG1584" s="6"/>
      <c r="DH1584" s="6"/>
      <c r="DI1584" s="6"/>
      <c r="DJ1584" s="6"/>
      <c r="DK1584" s="6"/>
      <c r="DL1584" s="6"/>
      <c r="DM1584" s="6"/>
      <c r="DN1584" s="6"/>
      <c r="DO1584" s="6"/>
      <c r="DP1584" s="6"/>
      <c r="DQ1584" s="6"/>
      <c r="DR1584" s="6"/>
      <c r="DS1584" s="6"/>
      <c r="DT1584" s="6"/>
      <c r="DU1584" s="6"/>
      <c r="DV1584" s="6"/>
      <c r="DW1584" s="6"/>
      <c r="DX1584" s="6"/>
      <c r="DY1584" s="6"/>
      <c r="DZ1584" s="6"/>
      <c r="EA1584" s="6"/>
      <c r="EB1584" s="6"/>
      <c r="EC1584" s="6"/>
      <c r="ED1584" s="6"/>
      <c r="EE1584" s="6"/>
      <c r="EF1584" s="6"/>
      <c r="EG1584" s="6"/>
      <c r="EH1584" s="6"/>
      <c r="EI1584" s="6"/>
      <c r="EJ1584" s="6"/>
      <c r="EK1584" s="6"/>
      <c r="EL1584" s="6"/>
      <c r="EM1584" s="6"/>
      <c r="EN1584" s="6"/>
      <c r="EO1584" s="6"/>
      <c r="EP1584" s="6"/>
      <c r="EQ1584" s="6"/>
      <c r="ER1584" s="6"/>
      <c r="ES1584" s="6"/>
      <c r="ET1584" s="6"/>
      <c r="EU1584" s="6"/>
      <c r="EV1584" s="6"/>
      <c r="EW1584" s="6"/>
      <c r="EX1584" s="6"/>
      <c r="EY1584" s="6"/>
      <c r="EZ1584" s="6"/>
      <c r="FA1584" s="6"/>
      <c r="FB1584" s="6"/>
      <c r="FC1584" s="6"/>
      <c r="FD1584" s="6"/>
      <c r="FE1584" s="6"/>
      <c r="FF1584" s="6"/>
      <c r="FG1584" s="6"/>
      <c r="FH1584" s="6"/>
      <c r="FI1584" s="6"/>
      <c r="FJ1584" s="6"/>
      <c r="FK1584" s="6"/>
      <c r="FL1584" s="6"/>
      <c r="FM1584" s="6"/>
      <c r="FN1584" s="6"/>
      <c r="FO1584" s="6"/>
      <c r="FP1584" s="6"/>
      <c r="FQ1584" s="6"/>
      <c r="FR1584" s="6"/>
      <c r="FS1584" s="6"/>
      <c r="FT1584" s="6"/>
      <c r="FU1584" s="6"/>
      <c r="FV1584" s="6"/>
      <c r="FW1584" s="6"/>
      <c r="FX1584" s="6"/>
      <c r="FY1584" s="6"/>
      <c r="FZ1584" s="6"/>
      <c r="GA1584" s="6"/>
      <c r="GB1584" s="6"/>
      <c r="GC1584" s="6"/>
      <c r="GD1584" s="6"/>
      <c r="GE1584" s="6"/>
      <c r="GF1584" s="6"/>
      <c r="GG1584" s="6"/>
      <c r="GH1584" s="6"/>
      <c r="GI1584" s="6"/>
      <c r="GJ1584" s="6"/>
      <c r="GK1584" s="6"/>
      <c r="GL1584" s="6"/>
      <c r="GM1584" s="6"/>
      <c r="GN1584" s="6"/>
      <c r="GO1584" s="6"/>
      <c r="GP1584" s="6"/>
      <c r="GQ1584" s="6"/>
      <c r="GR1584" s="6"/>
      <c r="GS1584" s="6"/>
      <c r="GT1584" s="6"/>
      <c r="GU1584" s="6"/>
      <c r="GV1584" s="6"/>
      <c r="GW1584" s="6"/>
      <c r="GX1584" s="6"/>
      <c r="GY1584" s="6"/>
      <c r="GZ1584" s="6"/>
    </row>
    <row r="1585" spans="1:208" x14ac:dyDescent="0.15">
      <c r="A1585" s="153"/>
      <c r="B1585" s="23"/>
      <c r="C1585" s="18"/>
      <c r="D1585" s="17"/>
      <c r="E1585" s="18"/>
      <c r="F1585" s="18"/>
      <c r="G1585" s="18"/>
      <c r="H1585" s="18"/>
      <c r="I1585" s="17"/>
      <c r="J1585" s="5"/>
      <c r="K1585" s="2"/>
      <c r="L1585" s="27"/>
      <c r="M1585" s="14"/>
      <c r="N1585" s="14"/>
      <c r="O1585" s="27"/>
      <c r="P1585" s="18"/>
      <c r="Q1585" s="3"/>
      <c r="R1585" s="4"/>
      <c r="S1585" s="5"/>
      <c r="T1585" s="8"/>
      <c r="U1585" s="7"/>
      <c r="V1585" s="7"/>
      <c r="W1585" s="7"/>
      <c r="X1585" s="8"/>
      <c r="Y1585" s="6"/>
      <c r="Z1585" s="7"/>
      <c r="AA1585" s="8"/>
      <c r="AB1585" s="8"/>
      <c r="AC1585" s="8"/>
      <c r="AD1585" s="7"/>
      <c r="AE1585" s="9"/>
      <c r="AF1585" s="7"/>
      <c r="AG1585" s="7"/>
      <c r="AH1585" s="6"/>
      <c r="AI1585" s="6"/>
      <c r="AJ1585" s="6"/>
      <c r="AK1585" s="6"/>
      <c r="AL1585" s="6"/>
      <c r="AM1585" s="6"/>
      <c r="AN1585" s="6"/>
      <c r="AO1585" s="6"/>
      <c r="AP1585" s="6"/>
      <c r="AQ1585" s="6"/>
      <c r="AR1585" s="6"/>
      <c r="AS1585" s="6"/>
      <c r="AT1585" s="6"/>
      <c r="AU1585" s="6"/>
      <c r="AV1585" s="6"/>
      <c r="AW1585" s="6"/>
      <c r="AX1585" s="6"/>
      <c r="AY1585" s="6"/>
      <c r="AZ1585" s="6"/>
      <c r="BA1585" s="6"/>
      <c r="BB1585" s="6"/>
      <c r="BC1585" s="6"/>
      <c r="BD1585" s="6"/>
      <c r="BE1585" s="6"/>
      <c r="BF1585" s="6"/>
      <c r="BG1585" s="6"/>
      <c r="BH1585" s="6"/>
      <c r="BI1585" s="6"/>
      <c r="BJ1585" s="6"/>
      <c r="BK1585" s="6"/>
      <c r="BL1585" s="6"/>
      <c r="BM1585" s="6"/>
      <c r="BN1585" s="6"/>
      <c r="BO1585" s="6"/>
      <c r="BP1585" s="6"/>
      <c r="BQ1585" s="6"/>
      <c r="BR1585" s="6"/>
      <c r="BS1585" s="6"/>
      <c r="BT1585" s="6"/>
      <c r="BU1585" s="6"/>
      <c r="BV1585" s="6"/>
      <c r="BW1585" s="6"/>
      <c r="BX1585" s="6"/>
      <c r="BY1585" s="6"/>
      <c r="BZ1585" s="6"/>
      <c r="CA1585" s="6"/>
      <c r="CB1585" s="6"/>
      <c r="CC1585" s="6"/>
      <c r="CD1585" s="6"/>
      <c r="CE1585" s="6"/>
      <c r="CF1585" s="6"/>
      <c r="CG1585" s="6"/>
      <c r="CH1585" s="6"/>
      <c r="CI1585" s="6"/>
      <c r="CJ1585" s="6"/>
      <c r="CK1585" s="6"/>
      <c r="CL1585" s="6"/>
      <c r="CM1585" s="6"/>
      <c r="CN1585" s="6"/>
      <c r="CO1585" s="6"/>
      <c r="CP1585" s="6"/>
      <c r="CQ1585" s="6"/>
      <c r="CR1585" s="6"/>
      <c r="CS1585" s="6"/>
      <c r="CT1585" s="6"/>
      <c r="CU1585" s="6"/>
      <c r="CV1585" s="6"/>
      <c r="CW1585" s="6"/>
      <c r="CX1585" s="6"/>
      <c r="CY1585" s="6"/>
      <c r="CZ1585" s="6"/>
      <c r="DA1585" s="6"/>
      <c r="DB1585" s="6"/>
      <c r="DC1585" s="6"/>
      <c r="DD1585" s="6"/>
      <c r="DE1585" s="6"/>
      <c r="DF1585" s="6"/>
      <c r="DG1585" s="6"/>
      <c r="DH1585" s="6"/>
      <c r="DI1585" s="6"/>
      <c r="DJ1585" s="6"/>
      <c r="DK1585" s="6"/>
      <c r="DL1585" s="6"/>
      <c r="DM1585" s="6"/>
      <c r="DN1585" s="6"/>
      <c r="DO1585" s="6"/>
      <c r="DP1585" s="6"/>
      <c r="DQ1585" s="6"/>
      <c r="DR1585" s="6"/>
      <c r="DS1585" s="6"/>
      <c r="DT1585" s="6"/>
      <c r="DU1585" s="6"/>
      <c r="DV1585" s="6"/>
      <c r="DW1585" s="6"/>
      <c r="DX1585" s="6"/>
      <c r="DY1585" s="6"/>
      <c r="DZ1585" s="6"/>
      <c r="EA1585" s="6"/>
      <c r="EB1585" s="6"/>
      <c r="EC1585" s="6"/>
      <c r="ED1585" s="6"/>
      <c r="EE1585" s="6"/>
      <c r="EF1585" s="6"/>
      <c r="EG1585" s="6"/>
      <c r="EH1585" s="6"/>
      <c r="EI1585" s="6"/>
      <c r="EJ1585" s="6"/>
      <c r="EK1585" s="6"/>
      <c r="EL1585" s="6"/>
      <c r="EM1585" s="6"/>
      <c r="EN1585" s="6"/>
      <c r="EO1585" s="6"/>
      <c r="EP1585" s="6"/>
      <c r="EQ1585" s="6"/>
      <c r="ER1585" s="6"/>
      <c r="ES1585" s="6"/>
      <c r="ET1585" s="6"/>
      <c r="EU1585" s="6"/>
      <c r="EV1585" s="6"/>
      <c r="EW1585" s="6"/>
      <c r="EX1585" s="6"/>
      <c r="EY1585" s="6"/>
      <c r="EZ1585" s="6"/>
      <c r="FA1585" s="6"/>
      <c r="FB1585" s="6"/>
      <c r="FC1585" s="6"/>
      <c r="FD1585" s="6"/>
      <c r="FE1585" s="6"/>
      <c r="FF1585" s="6"/>
      <c r="FG1585" s="6"/>
      <c r="FH1585" s="6"/>
      <c r="FI1585" s="6"/>
      <c r="FJ1585" s="6"/>
      <c r="FK1585" s="6"/>
      <c r="FL1585" s="6"/>
      <c r="FM1585" s="6"/>
      <c r="FN1585" s="6"/>
      <c r="FO1585" s="6"/>
      <c r="FP1585" s="6"/>
      <c r="FQ1585" s="6"/>
      <c r="FR1585" s="6"/>
      <c r="FS1585" s="6"/>
      <c r="FT1585" s="6"/>
      <c r="FU1585" s="6"/>
      <c r="FV1585" s="6"/>
      <c r="FW1585" s="6"/>
      <c r="FX1585" s="6"/>
      <c r="FY1585" s="6"/>
      <c r="FZ1585" s="6"/>
      <c r="GA1585" s="6"/>
      <c r="GB1585" s="6"/>
      <c r="GC1585" s="6"/>
      <c r="GD1585" s="6"/>
      <c r="GE1585" s="6"/>
      <c r="GF1585" s="6"/>
      <c r="GG1585" s="6"/>
      <c r="GH1585" s="6"/>
      <c r="GI1585" s="6"/>
      <c r="GJ1585" s="6"/>
      <c r="GK1585" s="6"/>
      <c r="GL1585" s="6"/>
      <c r="GM1585" s="6"/>
      <c r="GN1585" s="6"/>
      <c r="GO1585" s="6"/>
      <c r="GP1585" s="6"/>
      <c r="GQ1585" s="6"/>
      <c r="GR1585" s="6"/>
      <c r="GS1585" s="6"/>
      <c r="GT1585" s="6"/>
      <c r="GU1585" s="6"/>
      <c r="GV1585" s="6"/>
      <c r="GW1585" s="6"/>
      <c r="GX1585" s="6"/>
      <c r="GY1585" s="6"/>
      <c r="GZ1585" s="6"/>
    </row>
    <row r="1586" spans="1:208" x14ac:dyDescent="0.15">
      <c r="A1586" s="153"/>
      <c r="B1586" s="23"/>
      <c r="C1586" s="18"/>
      <c r="D1586" s="17"/>
      <c r="E1586" s="18"/>
      <c r="F1586" s="18"/>
      <c r="G1586" s="18"/>
      <c r="H1586" s="18"/>
      <c r="I1586" s="17"/>
      <c r="J1586" s="5"/>
      <c r="K1586" s="2"/>
      <c r="L1586" s="27"/>
      <c r="M1586" s="14"/>
      <c r="N1586" s="14"/>
      <c r="O1586" s="27"/>
      <c r="P1586" s="18"/>
      <c r="Q1586" s="3"/>
      <c r="R1586" s="4"/>
      <c r="S1586" s="5"/>
      <c r="T1586" s="8"/>
      <c r="U1586" s="7"/>
      <c r="V1586" s="7"/>
      <c r="W1586" s="7"/>
      <c r="X1586" s="8"/>
      <c r="Y1586" s="6"/>
      <c r="Z1586" s="7"/>
      <c r="AA1586" s="8"/>
      <c r="AB1586" s="8"/>
      <c r="AC1586" s="8"/>
      <c r="AD1586" s="7"/>
      <c r="AE1586" s="9"/>
      <c r="AF1586" s="7"/>
      <c r="AG1586" s="7"/>
      <c r="AH1586" s="6"/>
      <c r="AI1586" s="6"/>
      <c r="AJ1586" s="6"/>
      <c r="AK1586" s="6"/>
      <c r="AL1586" s="6"/>
      <c r="AM1586" s="6"/>
      <c r="AN1586" s="6"/>
      <c r="AO1586" s="6"/>
      <c r="AP1586" s="6"/>
      <c r="AQ1586" s="6"/>
      <c r="AR1586" s="6"/>
      <c r="AS1586" s="6"/>
      <c r="AT1586" s="6"/>
      <c r="AU1586" s="6"/>
      <c r="AV1586" s="6"/>
      <c r="AW1586" s="6"/>
      <c r="AX1586" s="6"/>
      <c r="AY1586" s="6"/>
      <c r="AZ1586" s="6"/>
      <c r="BA1586" s="6"/>
      <c r="BB1586" s="6"/>
      <c r="BC1586" s="6"/>
      <c r="BD1586" s="6"/>
      <c r="BE1586" s="6"/>
      <c r="BF1586" s="6"/>
      <c r="BG1586" s="6"/>
      <c r="BH1586" s="6"/>
      <c r="BI1586" s="6"/>
      <c r="BJ1586" s="6"/>
      <c r="BK1586" s="6"/>
      <c r="BL1586" s="6"/>
      <c r="BM1586" s="6"/>
      <c r="BN1586" s="6"/>
      <c r="BO1586" s="6"/>
      <c r="BP1586" s="6"/>
      <c r="BQ1586" s="6"/>
      <c r="BR1586" s="6"/>
      <c r="BS1586" s="6"/>
      <c r="BT1586" s="6"/>
      <c r="BU1586" s="6"/>
      <c r="BV1586" s="6"/>
      <c r="BW1586" s="6"/>
      <c r="BX1586" s="6"/>
      <c r="BY1586" s="6"/>
      <c r="BZ1586" s="6"/>
      <c r="CA1586" s="6"/>
      <c r="CB1586" s="6"/>
      <c r="CC1586" s="6"/>
      <c r="CD1586" s="6"/>
      <c r="CE1586" s="6"/>
      <c r="CF1586" s="6"/>
      <c r="CG1586" s="6"/>
      <c r="CH1586" s="6"/>
      <c r="CI1586" s="6"/>
      <c r="CJ1586" s="6"/>
      <c r="CK1586" s="6"/>
      <c r="CL1586" s="6"/>
      <c r="CM1586" s="6"/>
      <c r="CN1586" s="6"/>
      <c r="CO1586" s="6"/>
      <c r="CP1586" s="6"/>
      <c r="CQ1586" s="6"/>
      <c r="CR1586" s="6"/>
      <c r="CS1586" s="6"/>
      <c r="CT1586" s="6"/>
      <c r="CU1586" s="6"/>
      <c r="CV1586" s="6"/>
      <c r="CW1586" s="6"/>
      <c r="CX1586" s="6"/>
      <c r="CY1586" s="6"/>
      <c r="CZ1586" s="6"/>
      <c r="DA1586" s="6"/>
      <c r="DB1586" s="6"/>
      <c r="DC1586" s="6"/>
      <c r="DD1586" s="6"/>
      <c r="DE1586" s="6"/>
      <c r="DF1586" s="6"/>
      <c r="DG1586" s="6"/>
      <c r="DH1586" s="6"/>
      <c r="DI1586" s="6"/>
      <c r="DJ1586" s="6"/>
      <c r="DK1586" s="6"/>
      <c r="DL1586" s="6"/>
      <c r="DM1586" s="6"/>
      <c r="DN1586" s="6"/>
      <c r="DO1586" s="6"/>
      <c r="DP1586" s="6"/>
      <c r="DQ1586" s="6"/>
      <c r="DR1586" s="6"/>
      <c r="DS1586" s="6"/>
      <c r="DT1586" s="6"/>
      <c r="DU1586" s="6"/>
      <c r="DV1586" s="6"/>
      <c r="DW1586" s="6"/>
      <c r="DX1586" s="6"/>
      <c r="DY1586" s="6"/>
      <c r="DZ1586" s="6"/>
      <c r="EA1586" s="6"/>
      <c r="EB1586" s="6"/>
      <c r="EC1586" s="6"/>
      <c r="ED1586" s="6"/>
      <c r="EE1586" s="6"/>
      <c r="EF1586" s="6"/>
      <c r="EG1586" s="6"/>
      <c r="EH1586" s="6"/>
      <c r="EI1586" s="6"/>
      <c r="EJ1586" s="6"/>
      <c r="EK1586" s="6"/>
      <c r="EL1586" s="6"/>
      <c r="EM1586" s="6"/>
      <c r="EN1586" s="6"/>
      <c r="EO1586" s="6"/>
      <c r="EP1586" s="6"/>
      <c r="EQ1586" s="6"/>
      <c r="ER1586" s="6"/>
      <c r="ES1586" s="6"/>
      <c r="ET1586" s="6"/>
      <c r="EU1586" s="6"/>
      <c r="EV1586" s="6"/>
      <c r="EW1586" s="6"/>
      <c r="EX1586" s="6"/>
      <c r="EY1586" s="6"/>
      <c r="EZ1586" s="6"/>
      <c r="FA1586" s="6"/>
      <c r="FB1586" s="6"/>
      <c r="FC1586" s="6"/>
      <c r="FD1586" s="6"/>
      <c r="FE1586" s="6"/>
      <c r="FF1586" s="6"/>
      <c r="FG1586" s="6"/>
      <c r="FH1586" s="6"/>
      <c r="FI1586" s="6"/>
      <c r="FJ1586" s="6"/>
      <c r="FK1586" s="6"/>
      <c r="FL1586" s="6"/>
      <c r="FM1586" s="6"/>
      <c r="FN1586" s="6"/>
      <c r="FO1586" s="6"/>
      <c r="FP1586" s="6"/>
      <c r="FQ1586" s="6"/>
      <c r="FR1586" s="6"/>
      <c r="FS1586" s="6"/>
      <c r="FT1586" s="6"/>
      <c r="FU1586" s="6"/>
      <c r="FV1586" s="6"/>
      <c r="FW1586" s="6"/>
      <c r="FX1586" s="6"/>
      <c r="FY1586" s="6"/>
      <c r="FZ1586" s="6"/>
      <c r="GA1586" s="6"/>
      <c r="GB1586" s="6"/>
      <c r="GC1586" s="6"/>
      <c r="GD1586" s="6"/>
      <c r="GE1586" s="6"/>
      <c r="GF1586" s="6"/>
      <c r="GG1586" s="6"/>
      <c r="GH1586" s="6"/>
      <c r="GI1586" s="6"/>
      <c r="GJ1586" s="6"/>
      <c r="GK1586" s="6"/>
      <c r="GL1586" s="6"/>
      <c r="GM1586" s="6"/>
      <c r="GN1586" s="6"/>
      <c r="GO1586" s="6"/>
      <c r="GP1586" s="6"/>
      <c r="GQ1586" s="6"/>
      <c r="GR1586" s="6"/>
      <c r="GS1586" s="6"/>
      <c r="GT1586" s="6"/>
      <c r="GU1586" s="6"/>
      <c r="GV1586" s="6"/>
      <c r="GW1586" s="6"/>
      <c r="GX1586" s="6"/>
      <c r="GY1586" s="6"/>
      <c r="GZ1586" s="6"/>
    </row>
    <row r="1587" spans="1:208" x14ac:dyDescent="0.15">
      <c r="A1587" s="153"/>
      <c r="B1587" s="23"/>
      <c r="C1587" s="18"/>
      <c r="D1587" s="17"/>
      <c r="E1587" s="18"/>
      <c r="F1587" s="18"/>
      <c r="G1587" s="18"/>
      <c r="H1587" s="18"/>
      <c r="I1587" s="17"/>
      <c r="J1587" s="5"/>
      <c r="K1587" s="2"/>
      <c r="L1587" s="27"/>
      <c r="M1587" s="14"/>
      <c r="N1587" s="14"/>
      <c r="O1587" s="27"/>
      <c r="P1587" s="18"/>
      <c r="Q1587" s="3"/>
      <c r="R1587" s="4"/>
      <c r="S1587" s="5"/>
      <c r="T1587" s="8"/>
      <c r="U1587" s="7"/>
      <c r="V1587" s="7"/>
      <c r="W1587" s="7"/>
      <c r="X1587" s="8"/>
      <c r="Y1587" s="6"/>
      <c r="Z1587" s="7"/>
      <c r="AA1587" s="8"/>
      <c r="AB1587" s="8"/>
      <c r="AC1587" s="8"/>
      <c r="AD1587" s="7"/>
      <c r="AE1587" s="9"/>
      <c r="AF1587" s="7"/>
      <c r="AG1587" s="7"/>
      <c r="AH1587" s="6"/>
      <c r="AI1587" s="6"/>
      <c r="AJ1587" s="6"/>
      <c r="AK1587" s="6"/>
      <c r="AL1587" s="6"/>
      <c r="AM1587" s="6"/>
      <c r="AN1587" s="6"/>
      <c r="AO1587" s="6"/>
      <c r="AP1587" s="6"/>
      <c r="AQ1587" s="6"/>
      <c r="AR1587" s="6"/>
      <c r="AS1587" s="6"/>
      <c r="AT1587" s="6"/>
      <c r="AU1587" s="6"/>
      <c r="AV1587" s="6"/>
      <c r="AW1587" s="6"/>
      <c r="AX1587" s="6"/>
      <c r="AY1587" s="6"/>
      <c r="AZ1587" s="6"/>
      <c r="BA1587" s="6"/>
      <c r="BB1587" s="6"/>
      <c r="BC1587" s="6"/>
      <c r="BD1587" s="6"/>
      <c r="BE1587" s="6"/>
      <c r="BF1587" s="6"/>
      <c r="BG1587" s="6"/>
      <c r="BH1587" s="6"/>
      <c r="BI1587" s="6"/>
      <c r="BJ1587" s="6"/>
      <c r="BK1587" s="6"/>
      <c r="BL1587" s="6"/>
      <c r="BM1587" s="6"/>
      <c r="BN1587" s="6"/>
      <c r="BO1587" s="6"/>
      <c r="BP1587" s="6"/>
      <c r="BQ1587" s="6"/>
      <c r="BR1587" s="6"/>
      <c r="BS1587" s="6"/>
      <c r="BT1587" s="6"/>
      <c r="BU1587" s="6"/>
      <c r="BV1587" s="6"/>
      <c r="BW1587" s="6"/>
      <c r="BX1587" s="6"/>
      <c r="BY1587" s="6"/>
      <c r="BZ1587" s="6"/>
      <c r="CA1587" s="6"/>
      <c r="CB1587" s="6"/>
      <c r="CC1587" s="6"/>
      <c r="CD1587" s="6"/>
      <c r="CE1587" s="6"/>
      <c r="CF1587" s="6"/>
      <c r="CG1587" s="6"/>
      <c r="CH1587" s="6"/>
      <c r="CI1587" s="6"/>
      <c r="CJ1587" s="6"/>
      <c r="CK1587" s="6"/>
      <c r="CL1587" s="6"/>
      <c r="CM1587" s="6"/>
      <c r="CN1587" s="6"/>
      <c r="CO1587" s="6"/>
      <c r="CP1587" s="6"/>
      <c r="CQ1587" s="6"/>
      <c r="CR1587" s="6"/>
      <c r="CS1587" s="6"/>
      <c r="CT1587" s="6"/>
      <c r="CU1587" s="6"/>
      <c r="CV1587" s="6"/>
      <c r="CW1587" s="6"/>
      <c r="CX1587" s="6"/>
      <c r="CY1587" s="6"/>
      <c r="CZ1587" s="6"/>
      <c r="DA1587" s="6"/>
      <c r="DB1587" s="6"/>
      <c r="DC1587" s="6"/>
      <c r="DD1587" s="6"/>
      <c r="DE1587" s="6"/>
      <c r="DF1587" s="6"/>
      <c r="DG1587" s="6"/>
      <c r="DH1587" s="6"/>
      <c r="DI1587" s="6"/>
      <c r="DJ1587" s="6"/>
      <c r="DK1587" s="6"/>
      <c r="DL1587" s="6"/>
      <c r="DM1587" s="6"/>
      <c r="DN1587" s="6"/>
      <c r="DO1587" s="6"/>
      <c r="DP1587" s="6"/>
      <c r="DQ1587" s="6"/>
      <c r="DR1587" s="6"/>
      <c r="DS1587" s="6"/>
      <c r="DT1587" s="6"/>
      <c r="DU1587" s="6"/>
      <c r="DV1587" s="6"/>
      <c r="DW1587" s="6"/>
      <c r="DX1587" s="6"/>
      <c r="DY1587" s="6"/>
      <c r="DZ1587" s="6"/>
      <c r="EA1587" s="6"/>
      <c r="EB1587" s="6"/>
      <c r="EC1587" s="6"/>
      <c r="ED1587" s="6"/>
      <c r="EE1587" s="6"/>
      <c r="EF1587" s="6"/>
      <c r="EG1587" s="6"/>
      <c r="EH1587" s="6"/>
      <c r="EI1587" s="6"/>
      <c r="EJ1587" s="6"/>
      <c r="EK1587" s="6"/>
      <c r="EL1587" s="6"/>
      <c r="EM1587" s="6"/>
      <c r="EN1587" s="6"/>
      <c r="EO1587" s="6"/>
      <c r="EP1587" s="6"/>
      <c r="EQ1587" s="6"/>
      <c r="ER1587" s="6"/>
      <c r="ES1587" s="6"/>
      <c r="ET1587" s="6"/>
      <c r="EU1587" s="6"/>
      <c r="EV1587" s="6"/>
      <c r="EW1587" s="6"/>
      <c r="EX1587" s="6"/>
      <c r="EY1587" s="6"/>
      <c r="EZ1587" s="6"/>
      <c r="FA1587" s="6"/>
      <c r="FB1587" s="6"/>
      <c r="FC1587" s="6"/>
      <c r="FD1587" s="6"/>
      <c r="FE1587" s="6"/>
      <c r="FF1587" s="6"/>
      <c r="FG1587" s="6"/>
      <c r="FH1587" s="6"/>
      <c r="FI1587" s="6"/>
      <c r="FJ1587" s="6"/>
      <c r="FK1587" s="6"/>
      <c r="FL1587" s="6"/>
      <c r="FM1587" s="6"/>
      <c r="FN1587" s="6"/>
      <c r="FO1587" s="6"/>
      <c r="FP1587" s="6"/>
      <c r="FQ1587" s="6"/>
      <c r="FR1587" s="6"/>
      <c r="FS1587" s="6"/>
      <c r="FT1587" s="6"/>
      <c r="FU1587" s="6"/>
      <c r="FV1587" s="6"/>
      <c r="FW1587" s="6"/>
      <c r="FX1587" s="6"/>
      <c r="FY1587" s="6"/>
      <c r="FZ1587" s="6"/>
      <c r="GA1587" s="6"/>
      <c r="GB1587" s="6"/>
      <c r="GC1587" s="6"/>
      <c r="GD1587" s="6"/>
      <c r="GE1587" s="6"/>
      <c r="GF1587" s="6"/>
      <c r="GG1587" s="6"/>
      <c r="GH1587" s="6"/>
      <c r="GI1587" s="6"/>
      <c r="GJ1587" s="6"/>
      <c r="GK1587" s="6"/>
      <c r="GL1587" s="6"/>
      <c r="GM1587" s="6"/>
      <c r="GN1587" s="6"/>
      <c r="GO1587" s="6"/>
      <c r="GP1587" s="6"/>
      <c r="GQ1587" s="6"/>
      <c r="GR1587" s="6"/>
      <c r="GS1587" s="6"/>
      <c r="GT1587" s="6"/>
      <c r="GU1587" s="6"/>
      <c r="GV1587" s="6"/>
      <c r="GW1587" s="6"/>
      <c r="GX1587" s="6"/>
      <c r="GY1587" s="6"/>
      <c r="GZ1587" s="6"/>
    </row>
    <row r="1588" spans="1:208" x14ac:dyDescent="0.15">
      <c r="A1588" s="153"/>
      <c r="B1588" s="23"/>
      <c r="C1588" s="18"/>
      <c r="D1588" s="17"/>
      <c r="E1588" s="18"/>
      <c r="F1588" s="18"/>
      <c r="G1588" s="18"/>
      <c r="H1588" s="18"/>
      <c r="I1588" s="17"/>
      <c r="J1588" s="5"/>
      <c r="K1588" s="2"/>
      <c r="L1588" s="27"/>
      <c r="M1588" s="14"/>
      <c r="N1588" s="14"/>
      <c r="O1588" s="27"/>
      <c r="P1588" s="18"/>
      <c r="Q1588" s="3"/>
      <c r="R1588" s="4"/>
      <c r="S1588" s="5"/>
      <c r="T1588" s="8"/>
      <c r="U1588" s="7"/>
      <c r="V1588" s="7"/>
      <c r="W1588" s="7"/>
      <c r="X1588" s="8"/>
      <c r="Y1588" s="6"/>
      <c r="Z1588" s="7"/>
      <c r="AA1588" s="8"/>
      <c r="AB1588" s="8"/>
      <c r="AC1588" s="8"/>
      <c r="AD1588" s="7"/>
      <c r="AE1588" s="9"/>
      <c r="AF1588" s="7"/>
      <c r="AG1588" s="7"/>
      <c r="AH1588" s="6"/>
      <c r="AI1588" s="6"/>
      <c r="AJ1588" s="6"/>
      <c r="AK1588" s="6"/>
      <c r="AL1588" s="6"/>
      <c r="AM1588" s="6"/>
      <c r="AN1588" s="6"/>
      <c r="AO1588" s="6"/>
      <c r="AP1588" s="6"/>
      <c r="AQ1588" s="6"/>
      <c r="AR1588" s="6"/>
      <c r="AS1588" s="6"/>
      <c r="AT1588" s="6"/>
      <c r="AU1588" s="6"/>
      <c r="AV1588" s="6"/>
      <c r="AW1588" s="6"/>
      <c r="AX1588" s="6"/>
      <c r="AY1588" s="6"/>
      <c r="AZ1588" s="6"/>
      <c r="BA1588" s="6"/>
      <c r="BB1588" s="6"/>
      <c r="BC1588" s="6"/>
      <c r="BD1588" s="6"/>
      <c r="BE1588" s="6"/>
      <c r="BF1588" s="6"/>
      <c r="BG1588" s="6"/>
      <c r="BH1588" s="6"/>
      <c r="BI1588" s="6"/>
      <c r="BJ1588" s="6"/>
      <c r="BK1588" s="6"/>
      <c r="BL1588" s="6"/>
      <c r="BM1588" s="6"/>
      <c r="BN1588" s="6"/>
      <c r="BO1588" s="6"/>
      <c r="BP1588" s="6"/>
      <c r="BQ1588" s="6"/>
      <c r="BR1588" s="6"/>
      <c r="BS1588" s="6"/>
      <c r="BT1588" s="6"/>
      <c r="BU1588" s="6"/>
      <c r="BV1588" s="6"/>
      <c r="BW1588" s="6"/>
      <c r="BX1588" s="6"/>
      <c r="BY1588" s="6"/>
      <c r="BZ1588" s="6"/>
      <c r="CA1588" s="6"/>
      <c r="CB1588" s="6"/>
      <c r="CC1588" s="6"/>
      <c r="CD1588" s="6"/>
      <c r="CE1588" s="6"/>
      <c r="CF1588" s="6"/>
      <c r="CG1588" s="6"/>
      <c r="CH1588" s="6"/>
      <c r="CI1588" s="6"/>
      <c r="CJ1588" s="6"/>
      <c r="CK1588" s="6"/>
      <c r="CL1588" s="6"/>
      <c r="CM1588" s="6"/>
      <c r="CN1588" s="6"/>
      <c r="CO1588" s="6"/>
      <c r="CP1588" s="6"/>
      <c r="CQ1588" s="6"/>
      <c r="CR1588" s="6"/>
      <c r="CS1588" s="6"/>
      <c r="CT1588" s="6"/>
      <c r="CU1588" s="6"/>
      <c r="CV1588" s="6"/>
      <c r="CW1588" s="6"/>
      <c r="CX1588" s="6"/>
      <c r="CY1588" s="6"/>
      <c r="CZ1588" s="6"/>
      <c r="DA1588" s="6"/>
      <c r="DB1588" s="6"/>
      <c r="DC1588" s="6"/>
      <c r="DD1588" s="6"/>
      <c r="DE1588" s="6"/>
      <c r="DF1588" s="6"/>
      <c r="DG1588" s="6"/>
      <c r="DH1588" s="6"/>
      <c r="DI1588" s="6"/>
      <c r="DJ1588" s="6"/>
      <c r="DK1588" s="6"/>
      <c r="DL1588" s="6"/>
      <c r="DM1588" s="6"/>
      <c r="DN1588" s="6"/>
      <c r="DO1588" s="6"/>
      <c r="DP1588" s="6"/>
      <c r="DQ1588" s="6"/>
      <c r="DR1588" s="6"/>
      <c r="DS1588" s="6"/>
      <c r="DT1588" s="6"/>
      <c r="DU1588" s="6"/>
      <c r="DV1588" s="6"/>
      <c r="DW1588" s="6"/>
      <c r="DX1588" s="6"/>
      <c r="DY1588" s="6"/>
      <c r="DZ1588" s="6"/>
      <c r="EA1588" s="6"/>
      <c r="EB1588" s="6"/>
      <c r="EC1588" s="6"/>
      <c r="ED1588" s="6"/>
      <c r="EE1588" s="6"/>
      <c r="EF1588" s="6"/>
      <c r="EG1588" s="6"/>
      <c r="EH1588" s="6"/>
      <c r="EI1588" s="6"/>
      <c r="EJ1588" s="6"/>
      <c r="EK1588" s="6"/>
      <c r="EL1588" s="6"/>
      <c r="EM1588" s="6"/>
      <c r="EN1588" s="6"/>
      <c r="EO1588" s="6"/>
      <c r="EP1588" s="6"/>
      <c r="EQ1588" s="6"/>
      <c r="ER1588" s="6"/>
      <c r="ES1588" s="6"/>
      <c r="ET1588" s="6"/>
      <c r="EU1588" s="6"/>
      <c r="EV1588" s="6"/>
      <c r="EW1588" s="6"/>
      <c r="EX1588" s="6"/>
      <c r="EY1588" s="6"/>
      <c r="EZ1588" s="6"/>
      <c r="FA1588" s="6"/>
      <c r="FB1588" s="6"/>
      <c r="FC1588" s="6"/>
      <c r="FD1588" s="6"/>
      <c r="FE1588" s="6"/>
      <c r="FF1588" s="6"/>
      <c r="FG1588" s="6"/>
      <c r="FH1588" s="6"/>
      <c r="FI1588" s="6"/>
      <c r="FJ1588" s="6"/>
      <c r="FK1588" s="6"/>
      <c r="FL1588" s="6"/>
      <c r="FM1588" s="6"/>
      <c r="FN1588" s="6"/>
      <c r="FO1588" s="6"/>
      <c r="FP1588" s="6"/>
      <c r="FQ1588" s="6"/>
      <c r="FR1588" s="6"/>
      <c r="FS1588" s="6"/>
      <c r="FT1588" s="6"/>
      <c r="FU1588" s="6"/>
      <c r="FV1588" s="6"/>
      <c r="FW1588" s="6"/>
      <c r="FX1588" s="6"/>
      <c r="FY1588" s="6"/>
      <c r="FZ1588" s="6"/>
      <c r="GA1588" s="6"/>
      <c r="GB1588" s="6"/>
      <c r="GC1588" s="6"/>
      <c r="GD1588" s="6"/>
      <c r="GE1588" s="6"/>
      <c r="GF1588" s="6"/>
      <c r="GG1588" s="6"/>
      <c r="GH1588" s="6"/>
      <c r="GI1588" s="6"/>
      <c r="GJ1588" s="6"/>
      <c r="GK1588" s="6"/>
      <c r="GL1588" s="6"/>
      <c r="GM1588" s="6"/>
      <c r="GN1588" s="6"/>
      <c r="GO1588" s="6"/>
      <c r="GP1588" s="6"/>
      <c r="GQ1588" s="6"/>
      <c r="GR1588" s="6"/>
      <c r="GS1588" s="6"/>
      <c r="GT1588" s="6"/>
      <c r="GU1588" s="6"/>
      <c r="GV1588" s="6"/>
      <c r="GW1588" s="6"/>
      <c r="GX1588" s="6"/>
      <c r="GY1588" s="6"/>
      <c r="GZ1588" s="6"/>
    </row>
    <row r="1589" spans="1:208" x14ac:dyDescent="0.15">
      <c r="A1589" s="153"/>
      <c r="B1589" s="23"/>
      <c r="C1589" s="18"/>
      <c r="D1589" s="17"/>
      <c r="E1589" s="18"/>
      <c r="F1589" s="18"/>
      <c r="G1589" s="18"/>
      <c r="H1589" s="18"/>
      <c r="I1589" s="17"/>
      <c r="J1589" s="5"/>
      <c r="K1589" s="2"/>
      <c r="L1589" s="27"/>
      <c r="M1589" s="14"/>
      <c r="N1589" s="14"/>
      <c r="O1589" s="27"/>
      <c r="P1589" s="18"/>
      <c r="Q1589" s="3"/>
      <c r="R1589" s="4"/>
      <c r="S1589" s="5"/>
      <c r="T1589" s="8"/>
      <c r="U1589" s="7"/>
      <c r="V1589" s="7"/>
      <c r="W1589" s="7"/>
      <c r="X1589" s="8"/>
      <c r="Y1589" s="6"/>
      <c r="Z1589" s="7"/>
      <c r="AA1589" s="8"/>
      <c r="AB1589" s="8"/>
      <c r="AC1589" s="8"/>
      <c r="AD1589" s="7"/>
      <c r="AE1589" s="9"/>
      <c r="AF1589" s="7"/>
      <c r="AG1589" s="7"/>
      <c r="AH1589" s="6"/>
      <c r="AI1589" s="6"/>
      <c r="AJ1589" s="6"/>
      <c r="AK1589" s="6"/>
      <c r="AL1589" s="6"/>
      <c r="AM1589" s="6"/>
      <c r="AN1589" s="6"/>
      <c r="AO1589" s="6"/>
      <c r="AP1589" s="6"/>
      <c r="AQ1589" s="6"/>
      <c r="AR1589" s="6"/>
      <c r="AS1589" s="6"/>
      <c r="AT1589" s="6"/>
      <c r="AU1589" s="6"/>
      <c r="AV1589" s="6"/>
      <c r="AW1589" s="6"/>
      <c r="AX1589" s="6"/>
      <c r="AY1589" s="6"/>
      <c r="AZ1589" s="6"/>
      <c r="BA1589" s="6"/>
      <c r="BB1589" s="6"/>
      <c r="BC1589" s="6"/>
      <c r="BD1589" s="6"/>
      <c r="BE1589" s="6"/>
      <c r="BF1589" s="6"/>
      <c r="BG1589" s="6"/>
      <c r="BH1589" s="6"/>
      <c r="BI1589" s="6"/>
      <c r="BJ1589" s="6"/>
      <c r="BK1589" s="6"/>
      <c r="BL1589" s="6"/>
      <c r="BM1589" s="6"/>
      <c r="BN1589" s="6"/>
      <c r="BO1589" s="6"/>
      <c r="BP1589" s="6"/>
      <c r="BQ1589" s="6"/>
      <c r="BR1589" s="6"/>
      <c r="BS1589" s="6"/>
      <c r="BT1589" s="6"/>
      <c r="BU1589" s="6"/>
      <c r="BV1589" s="6"/>
      <c r="BW1589" s="6"/>
      <c r="BX1589" s="6"/>
      <c r="BY1589" s="6"/>
      <c r="BZ1589" s="6"/>
      <c r="CA1589" s="6"/>
      <c r="CB1589" s="6"/>
      <c r="CC1589" s="6"/>
      <c r="CD1589" s="6"/>
      <c r="CE1589" s="6"/>
      <c r="CF1589" s="6"/>
      <c r="CG1589" s="6"/>
      <c r="CH1589" s="6"/>
      <c r="CI1589" s="6"/>
      <c r="CJ1589" s="6"/>
      <c r="CK1589" s="6"/>
      <c r="CL1589" s="6"/>
      <c r="CM1589" s="6"/>
      <c r="CN1589" s="6"/>
      <c r="CO1589" s="6"/>
      <c r="CP1589" s="6"/>
      <c r="CQ1589" s="6"/>
      <c r="CR1589" s="6"/>
      <c r="CS1589" s="6"/>
      <c r="CT1589" s="6"/>
      <c r="CU1589" s="6"/>
      <c r="CV1589" s="6"/>
      <c r="CW1589" s="6"/>
      <c r="CX1589" s="6"/>
      <c r="CY1589" s="6"/>
      <c r="CZ1589" s="6"/>
      <c r="DA1589" s="6"/>
      <c r="DB1589" s="6"/>
      <c r="DC1589" s="6"/>
      <c r="DD1589" s="6"/>
      <c r="DE1589" s="6"/>
      <c r="DF1589" s="6"/>
      <c r="DG1589" s="6"/>
      <c r="DH1589" s="6"/>
      <c r="DI1589" s="6"/>
      <c r="DJ1589" s="6"/>
      <c r="DK1589" s="6"/>
      <c r="DL1589" s="6"/>
      <c r="DM1589" s="6"/>
      <c r="DN1589" s="6"/>
      <c r="DO1589" s="6"/>
      <c r="DP1589" s="6"/>
      <c r="DQ1589" s="6"/>
      <c r="DR1589" s="6"/>
      <c r="DS1589" s="6"/>
      <c r="DT1589" s="6"/>
      <c r="DU1589" s="6"/>
      <c r="DV1589" s="6"/>
      <c r="DW1589" s="6"/>
      <c r="DX1589" s="6"/>
      <c r="DY1589" s="6"/>
      <c r="DZ1589" s="6"/>
      <c r="EA1589" s="6"/>
      <c r="EB1589" s="6"/>
      <c r="EC1589" s="6"/>
      <c r="ED1589" s="6"/>
      <c r="EE1589" s="6"/>
      <c r="EF1589" s="6"/>
      <c r="EG1589" s="6"/>
      <c r="EH1589" s="6"/>
      <c r="EI1589" s="6"/>
      <c r="EJ1589" s="6"/>
      <c r="EK1589" s="6"/>
      <c r="EL1589" s="6"/>
      <c r="EM1589" s="6"/>
      <c r="EN1589" s="6"/>
      <c r="EO1589" s="6"/>
      <c r="EP1589" s="6"/>
      <c r="EQ1589" s="6"/>
      <c r="ER1589" s="6"/>
      <c r="ES1589" s="6"/>
      <c r="ET1589" s="6"/>
      <c r="EU1589" s="6"/>
      <c r="EV1589" s="6"/>
      <c r="EW1589" s="6"/>
      <c r="EX1589" s="6"/>
      <c r="EY1589" s="6"/>
      <c r="EZ1589" s="6"/>
      <c r="FA1589" s="6"/>
      <c r="FB1589" s="6"/>
      <c r="FC1589" s="6"/>
      <c r="FD1589" s="6"/>
      <c r="FE1589" s="6"/>
      <c r="FF1589" s="6"/>
      <c r="FG1589" s="6"/>
      <c r="FH1589" s="6"/>
      <c r="FI1589" s="6"/>
      <c r="FJ1589" s="6"/>
      <c r="FK1589" s="6"/>
      <c r="FL1589" s="6"/>
      <c r="FM1589" s="6"/>
      <c r="FN1589" s="6"/>
      <c r="FO1589" s="6"/>
      <c r="FP1589" s="6"/>
      <c r="FQ1589" s="6"/>
      <c r="FR1589" s="6"/>
      <c r="FS1589" s="6"/>
      <c r="FT1589" s="6"/>
      <c r="FU1589" s="6"/>
      <c r="FV1589" s="6"/>
      <c r="FW1589" s="6"/>
      <c r="FX1589" s="6"/>
      <c r="FY1589" s="6"/>
      <c r="FZ1589" s="6"/>
      <c r="GA1589" s="6"/>
      <c r="GB1589" s="6"/>
      <c r="GC1589" s="6"/>
      <c r="GD1589" s="6"/>
      <c r="GE1589" s="6"/>
      <c r="GF1589" s="6"/>
      <c r="GG1589" s="6"/>
      <c r="GH1589" s="6"/>
      <c r="GI1589" s="6"/>
      <c r="GJ1589" s="6"/>
      <c r="GK1589" s="6"/>
      <c r="GL1589" s="6"/>
      <c r="GM1589" s="6"/>
      <c r="GN1589" s="6"/>
      <c r="GO1589" s="6"/>
      <c r="GP1589" s="6"/>
      <c r="GQ1589" s="6"/>
      <c r="GR1589" s="6"/>
      <c r="GS1589" s="6"/>
      <c r="GT1589" s="6"/>
      <c r="GU1589" s="6"/>
      <c r="GV1589" s="6"/>
      <c r="GW1589" s="6"/>
      <c r="GX1589" s="6"/>
      <c r="GY1589" s="6"/>
      <c r="GZ1589" s="6"/>
    </row>
    <row r="1590" spans="1:208" x14ac:dyDescent="0.15">
      <c r="A1590" s="153"/>
      <c r="B1590" s="23"/>
      <c r="C1590" s="18"/>
      <c r="D1590" s="17"/>
      <c r="E1590" s="18"/>
      <c r="F1590" s="18"/>
      <c r="G1590" s="18"/>
      <c r="H1590" s="18"/>
      <c r="I1590" s="17"/>
      <c r="J1590" s="5"/>
      <c r="K1590" s="2"/>
      <c r="L1590" s="27"/>
      <c r="M1590" s="14"/>
      <c r="N1590" s="14"/>
      <c r="O1590" s="27"/>
      <c r="P1590" s="18"/>
      <c r="Q1590" s="3"/>
      <c r="R1590" s="4"/>
      <c r="S1590" s="5"/>
      <c r="T1590" s="8"/>
      <c r="U1590" s="7"/>
      <c r="V1590" s="7"/>
      <c r="W1590" s="7"/>
      <c r="X1590" s="8"/>
      <c r="Y1590" s="6"/>
      <c r="Z1590" s="7"/>
      <c r="AA1590" s="8"/>
      <c r="AB1590" s="8"/>
      <c r="AC1590" s="8"/>
      <c r="AD1590" s="7"/>
      <c r="AE1590" s="9"/>
      <c r="AF1590" s="7"/>
      <c r="AG1590" s="7"/>
      <c r="AH1590" s="6"/>
      <c r="AI1590" s="6"/>
      <c r="AJ1590" s="6"/>
      <c r="AK1590" s="6"/>
      <c r="AL1590" s="6"/>
      <c r="AM1590" s="6"/>
      <c r="AN1590" s="6"/>
      <c r="AO1590" s="6"/>
      <c r="AP1590" s="6"/>
      <c r="AQ1590" s="6"/>
      <c r="AR1590" s="6"/>
      <c r="AS1590" s="6"/>
      <c r="AT1590" s="6"/>
      <c r="AU1590" s="6"/>
      <c r="AV1590" s="6"/>
      <c r="AW1590" s="6"/>
      <c r="AX1590" s="6"/>
      <c r="AY1590" s="6"/>
      <c r="AZ1590" s="6"/>
      <c r="BA1590" s="6"/>
      <c r="BB1590" s="6"/>
      <c r="BC1590" s="6"/>
      <c r="BD1590" s="6"/>
      <c r="BE1590" s="6"/>
      <c r="BF1590" s="6"/>
      <c r="BG1590" s="6"/>
      <c r="BH1590" s="6"/>
      <c r="BI1590" s="6"/>
      <c r="BJ1590" s="6"/>
      <c r="BK1590" s="6"/>
      <c r="BL1590" s="6"/>
      <c r="BM1590" s="6"/>
      <c r="BN1590" s="6"/>
      <c r="BO1590" s="6"/>
      <c r="BP1590" s="6"/>
      <c r="BQ1590" s="6"/>
      <c r="BR1590" s="6"/>
      <c r="BS1590" s="6"/>
      <c r="BT1590" s="6"/>
      <c r="BU1590" s="6"/>
      <c r="BV1590" s="6"/>
      <c r="BW1590" s="6"/>
      <c r="BX1590" s="6"/>
      <c r="BY1590" s="6"/>
      <c r="BZ1590" s="6"/>
      <c r="CA1590" s="6"/>
      <c r="CB1590" s="6"/>
      <c r="CC1590" s="6"/>
      <c r="CD1590" s="6"/>
      <c r="CE1590" s="6"/>
      <c r="CF1590" s="6"/>
      <c r="CG1590" s="6"/>
      <c r="CH1590" s="6"/>
      <c r="CI1590" s="6"/>
      <c r="CJ1590" s="6"/>
      <c r="CK1590" s="6"/>
      <c r="CL1590" s="6"/>
      <c r="CM1590" s="6"/>
      <c r="CN1590" s="6"/>
      <c r="CO1590" s="6"/>
      <c r="CP1590" s="6"/>
      <c r="CQ1590" s="6"/>
      <c r="CR1590" s="6"/>
      <c r="CS1590" s="6"/>
      <c r="CT1590" s="6"/>
      <c r="CU1590" s="6"/>
      <c r="CV1590" s="6"/>
      <c r="CW1590" s="6"/>
      <c r="CX1590" s="6"/>
      <c r="CY1590" s="6"/>
      <c r="CZ1590" s="6"/>
      <c r="DA1590" s="6"/>
      <c r="DB1590" s="6"/>
      <c r="DC1590" s="6"/>
      <c r="DD1590" s="6"/>
      <c r="DE1590" s="6"/>
      <c r="DF1590" s="6"/>
      <c r="DG1590" s="6"/>
      <c r="DH1590" s="6"/>
      <c r="DI1590" s="6"/>
      <c r="DJ1590" s="6"/>
      <c r="DK1590" s="6"/>
      <c r="DL1590" s="6"/>
      <c r="DM1590" s="6"/>
      <c r="DN1590" s="6"/>
      <c r="DO1590" s="6"/>
      <c r="DP1590" s="6"/>
      <c r="DQ1590" s="6"/>
      <c r="DR1590" s="6"/>
      <c r="DS1590" s="6"/>
      <c r="DT1590" s="6"/>
      <c r="DU1590" s="6"/>
      <c r="DV1590" s="6"/>
      <c r="DW1590" s="6"/>
      <c r="DX1590" s="6"/>
      <c r="DY1590" s="6"/>
      <c r="DZ1590" s="6"/>
      <c r="EA1590" s="6"/>
      <c r="EB1590" s="6"/>
      <c r="EC1590" s="6"/>
      <c r="ED1590" s="6"/>
      <c r="EE1590" s="6"/>
      <c r="EF1590" s="6"/>
      <c r="EG1590" s="6"/>
      <c r="EH1590" s="6"/>
      <c r="EI1590" s="6"/>
      <c r="EJ1590" s="6"/>
      <c r="EK1590" s="6"/>
      <c r="EL1590" s="6"/>
      <c r="EM1590" s="6"/>
      <c r="EN1590" s="6"/>
      <c r="EO1590" s="6"/>
      <c r="EP1590" s="6"/>
      <c r="EQ1590" s="6"/>
      <c r="ER1590" s="6"/>
      <c r="ES1590" s="6"/>
      <c r="ET1590" s="6"/>
      <c r="EU1590" s="6"/>
      <c r="EV1590" s="6"/>
      <c r="EW1590" s="6"/>
      <c r="EX1590" s="6"/>
      <c r="EY1590" s="6"/>
      <c r="EZ1590" s="6"/>
      <c r="FA1590" s="6"/>
      <c r="FB1590" s="6"/>
      <c r="FC1590" s="6"/>
      <c r="FD1590" s="6"/>
      <c r="FE1590" s="6"/>
      <c r="FF1590" s="6"/>
      <c r="FG1590" s="6"/>
      <c r="FH1590" s="6"/>
      <c r="FI1590" s="6"/>
      <c r="FJ1590" s="6"/>
      <c r="FK1590" s="6"/>
      <c r="FL1590" s="6"/>
      <c r="FM1590" s="6"/>
      <c r="FN1590" s="6"/>
      <c r="FO1590" s="6"/>
      <c r="FP1590" s="6"/>
      <c r="FQ1590" s="6"/>
      <c r="FR1590" s="6"/>
      <c r="FS1590" s="6"/>
      <c r="FT1590" s="6"/>
      <c r="FU1590" s="6"/>
      <c r="FV1590" s="6"/>
      <c r="FW1590" s="6"/>
      <c r="FX1590" s="6"/>
      <c r="FY1590" s="6"/>
      <c r="FZ1590" s="6"/>
      <c r="GA1590" s="6"/>
      <c r="GB1590" s="6"/>
      <c r="GC1590" s="6"/>
      <c r="GD1590" s="6"/>
      <c r="GE1590" s="6"/>
      <c r="GF1590" s="6"/>
      <c r="GG1590" s="6"/>
      <c r="GH1590" s="6"/>
      <c r="GI1590" s="6"/>
      <c r="GJ1590" s="6"/>
      <c r="GK1590" s="6"/>
      <c r="GL1590" s="6"/>
      <c r="GM1590" s="6"/>
      <c r="GN1590" s="6"/>
      <c r="GO1590" s="6"/>
      <c r="GP1590" s="6"/>
      <c r="GQ1590" s="6"/>
      <c r="GR1590" s="6"/>
      <c r="GS1590" s="6"/>
      <c r="GT1590" s="6"/>
      <c r="GU1590" s="6"/>
      <c r="GV1590" s="6"/>
      <c r="GW1590" s="6"/>
      <c r="GX1590" s="6"/>
      <c r="GY1590" s="6"/>
      <c r="GZ1590" s="6"/>
    </row>
    <row r="1591" spans="1:208" x14ac:dyDescent="0.15">
      <c r="A1591" s="153"/>
      <c r="B1591" s="23"/>
      <c r="C1591" s="18"/>
      <c r="D1591" s="17"/>
      <c r="E1591" s="18"/>
      <c r="F1591" s="18"/>
      <c r="G1591" s="18"/>
      <c r="H1591" s="18"/>
      <c r="I1591" s="17"/>
      <c r="J1591" s="5"/>
      <c r="K1591" s="2"/>
      <c r="L1591" s="27"/>
      <c r="M1591" s="14"/>
      <c r="N1591" s="14"/>
      <c r="O1591" s="27"/>
      <c r="P1591" s="18"/>
      <c r="Q1591" s="3"/>
      <c r="R1591" s="4"/>
      <c r="S1591" s="5"/>
      <c r="T1591" s="8"/>
      <c r="U1591" s="7"/>
      <c r="V1591" s="7"/>
      <c r="W1591" s="7"/>
      <c r="X1591" s="8"/>
      <c r="Y1591" s="6"/>
      <c r="Z1591" s="7"/>
      <c r="AA1591" s="8"/>
      <c r="AB1591" s="8"/>
      <c r="AC1591" s="8"/>
      <c r="AD1591" s="7"/>
      <c r="AE1591" s="9"/>
      <c r="AF1591" s="7"/>
      <c r="AG1591" s="7"/>
      <c r="AH1591" s="6"/>
      <c r="AI1591" s="6"/>
      <c r="AJ1591" s="6"/>
      <c r="AK1591" s="6"/>
      <c r="AL1591" s="6"/>
      <c r="AM1591" s="6"/>
      <c r="AN1591" s="6"/>
      <c r="AO1591" s="6"/>
      <c r="AP1591" s="6"/>
      <c r="AQ1591" s="6"/>
      <c r="AR1591" s="6"/>
      <c r="AS1591" s="6"/>
      <c r="AT1591" s="6"/>
      <c r="AU1591" s="6"/>
      <c r="AV1591" s="6"/>
      <c r="AW1591" s="6"/>
      <c r="AX1591" s="6"/>
      <c r="AY1591" s="6"/>
      <c r="AZ1591" s="6"/>
      <c r="BA1591" s="6"/>
      <c r="BB1591" s="6"/>
      <c r="BC1591" s="6"/>
      <c r="BD1591" s="6"/>
      <c r="BE1591" s="6"/>
      <c r="BF1591" s="6"/>
      <c r="BG1591" s="6"/>
      <c r="BH1591" s="6"/>
      <c r="BI1591" s="6"/>
      <c r="BJ1591" s="6"/>
      <c r="BK1591" s="6"/>
      <c r="BL1591" s="6"/>
      <c r="BM1591" s="6"/>
      <c r="BN1591" s="6"/>
      <c r="BO1591" s="6"/>
      <c r="BP1591" s="6"/>
      <c r="BQ1591" s="6"/>
      <c r="BR1591" s="6"/>
      <c r="BS1591" s="6"/>
      <c r="BT1591" s="6"/>
      <c r="BU1591" s="6"/>
      <c r="BV1591" s="6"/>
      <c r="BW1591" s="6"/>
      <c r="BX1591" s="6"/>
      <c r="BY1591" s="6"/>
      <c r="BZ1591" s="6"/>
      <c r="CA1591" s="6"/>
      <c r="CB1591" s="6"/>
      <c r="CC1591" s="6"/>
      <c r="CD1591" s="6"/>
      <c r="CE1591" s="6"/>
      <c r="CF1591" s="6"/>
      <c r="CG1591" s="6"/>
      <c r="CH1591" s="6"/>
      <c r="CI1591" s="6"/>
      <c r="CJ1591" s="6"/>
      <c r="CK1591" s="6"/>
      <c r="CL1591" s="6"/>
      <c r="CM1591" s="6"/>
      <c r="CN1591" s="6"/>
      <c r="CO1591" s="6"/>
      <c r="CP1591" s="6"/>
      <c r="CQ1591" s="6"/>
      <c r="CR1591" s="6"/>
      <c r="CS1591" s="6"/>
      <c r="CT1591" s="6"/>
      <c r="CU1591" s="6"/>
      <c r="CV1591" s="6"/>
      <c r="CW1591" s="6"/>
      <c r="CX1591" s="6"/>
      <c r="CY1591" s="6"/>
      <c r="CZ1591" s="6"/>
      <c r="DA1591" s="6"/>
      <c r="DB1591" s="6"/>
      <c r="DC1591" s="6"/>
      <c r="DD1591" s="6"/>
      <c r="DE1591" s="6"/>
      <c r="DF1591" s="6"/>
      <c r="DG1591" s="6"/>
      <c r="DH1591" s="6"/>
      <c r="DI1591" s="6"/>
      <c r="DJ1591" s="6"/>
      <c r="DK1591" s="6"/>
      <c r="DL1591" s="6"/>
      <c r="DM1591" s="6"/>
      <c r="DN1591" s="6"/>
      <c r="DO1591" s="6"/>
      <c r="DP1591" s="6"/>
      <c r="DQ1591" s="6"/>
      <c r="DR1591" s="6"/>
      <c r="DS1591" s="6"/>
      <c r="DT1591" s="6"/>
      <c r="DU1591" s="6"/>
      <c r="DV1591" s="6"/>
      <c r="DW1591" s="6"/>
      <c r="DX1591" s="6"/>
      <c r="DY1591" s="6"/>
      <c r="DZ1591" s="6"/>
      <c r="EA1591" s="6"/>
      <c r="EB1591" s="6"/>
      <c r="EC1591" s="6"/>
      <c r="ED1591" s="6"/>
      <c r="EE1591" s="6"/>
      <c r="EF1591" s="6"/>
      <c r="EG1591" s="6"/>
      <c r="EH1591" s="6"/>
      <c r="EI1591" s="6"/>
      <c r="EJ1591" s="6"/>
      <c r="EK1591" s="6"/>
      <c r="EL1591" s="6"/>
      <c r="EM1591" s="6"/>
      <c r="EN1591" s="6"/>
      <c r="EO1591" s="6"/>
      <c r="EP1591" s="6"/>
      <c r="EQ1591" s="6"/>
      <c r="ER1591" s="6"/>
      <c r="ES1591" s="6"/>
      <c r="ET1591" s="6"/>
      <c r="EU1591" s="6"/>
      <c r="EV1591" s="6"/>
      <c r="EW1591" s="6"/>
      <c r="EX1591" s="6"/>
      <c r="EY1591" s="6"/>
      <c r="EZ1591" s="6"/>
      <c r="FA1591" s="6"/>
      <c r="FB1591" s="6"/>
      <c r="FC1591" s="6"/>
      <c r="FD1591" s="6"/>
      <c r="FE1591" s="6"/>
      <c r="FF1591" s="6"/>
      <c r="FG1591" s="6"/>
      <c r="FH1591" s="6"/>
      <c r="FI1591" s="6"/>
      <c r="FJ1591" s="6"/>
      <c r="FK1591" s="6"/>
      <c r="FL1591" s="6"/>
      <c r="FM1591" s="6"/>
      <c r="FN1591" s="6"/>
      <c r="FO1591" s="6"/>
      <c r="FP1591" s="6"/>
      <c r="FQ1591" s="6"/>
      <c r="FR1591" s="6"/>
      <c r="FS1591" s="6"/>
      <c r="FT1591" s="6"/>
      <c r="FU1591" s="6"/>
      <c r="FV1591" s="6"/>
      <c r="FW1591" s="6"/>
      <c r="FX1591" s="6"/>
      <c r="FY1591" s="6"/>
      <c r="FZ1591" s="6"/>
      <c r="GA1591" s="6"/>
      <c r="GB1591" s="6"/>
      <c r="GC1591" s="6"/>
      <c r="GD1591" s="6"/>
      <c r="GE1591" s="6"/>
      <c r="GF1591" s="6"/>
      <c r="GG1591" s="6"/>
      <c r="GH1591" s="6"/>
      <c r="GI1591" s="6"/>
      <c r="GJ1591" s="6"/>
      <c r="GK1591" s="6"/>
      <c r="GL1591" s="6"/>
      <c r="GM1591" s="6"/>
      <c r="GN1591" s="6"/>
      <c r="GO1591" s="6"/>
      <c r="GP1591" s="6"/>
      <c r="GQ1591" s="6"/>
      <c r="GR1591" s="6"/>
      <c r="GS1591" s="6"/>
      <c r="GT1591" s="6"/>
      <c r="GU1591" s="6"/>
      <c r="GV1591" s="6"/>
      <c r="GW1591" s="6"/>
      <c r="GX1591" s="6"/>
      <c r="GY1591" s="6"/>
      <c r="GZ1591" s="6"/>
    </row>
    <row r="1592" spans="1:208" x14ac:dyDescent="0.15">
      <c r="A1592" s="153"/>
      <c r="B1592" s="23"/>
      <c r="C1592" s="18"/>
      <c r="D1592" s="17"/>
      <c r="E1592" s="18"/>
      <c r="F1592" s="18"/>
      <c r="G1592" s="18"/>
      <c r="H1592" s="18"/>
      <c r="I1592" s="17"/>
      <c r="J1592" s="5"/>
      <c r="K1592" s="2"/>
      <c r="L1592" s="27"/>
      <c r="M1592" s="14"/>
      <c r="N1592" s="14"/>
      <c r="O1592" s="27"/>
      <c r="P1592" s="18"/>
      <c r="Q1592" s="3"/>
      <c r="R1592" s="4"/>
      <c r="S1592" s="5"/>
      <c r="T1592" s="8"/>
      <c r="U1592" s="7"/>
      <c r="V1592" s="7"/>
      <c r="W1592" s="7"/>
      <c r="X1592" s="8"/>
      <c r="Y1592" s="6"/>
      <c r="Z1592" s="7"/>
      <c r="AA1592" s="8"/>
      <c r="AB1592" s="8"/>
      <c r="AC1592" s="8"/>
      <c r="AD1592" s="7"/>
      <c r="AE1592" s="9"/>
      <c r="AF1592" s="7"/>
      <c r="AG1592" s="7"/>
      <c r="AH1592" s="6"/>
      <c r="AI1592" s="6"/>
      <c r="AJ1592" s="6"/>
      <c r="AK1592" s="6"/>
      <c r="AL1592" s="6"/>
      <c r="AM1592" s="6"/>
      <c r="AN1592" s="6"/>
      <c r="AO1592" s="6"/>
      <c r="AP1592" s="6"/>
      <c r="AQ1592" s="6"/>
      <c r="AR1592" s="6"/>
      <c r="AS1592" s="6"/>
      <c r="AT1592" s="6"/>
      <c r="AU1592" s="6"/>
      <c r="AV1592" s="6"/>
      <c r="AW1592" s="6"/>
      <c r="AX1592" s="6"/>
      <c r="AY1592" s="6"/>
      <c r="AZ1592" s="6"/>
      <c r="BA1592" s="6"/>
      <c r="BB1592" s="6"/>
      <c r="BC1592" s="6"/>
      <c r="BD1592" s="6"/>
      <c r="BE1592" s="6"/>
      <c r="BF1592" s="6"/>
      <c r="BG1592" s="6"/>
      <c r="BH1592" s="6"/>
      <c r="BI1592" s="6"/>
      <c r="BJ1592" s="6"/>
      <c r="BK1592" s="6"/>
      <c r="BL1592" s="6"/>
      <c r="BM1592" s="6"/>
      <c r="BN1592" s="6"/>
      <c r="BO1592" s="6"/>
      <c r="BP1592" s="6"/>
      <c r="BQ1592" s="6"/>
      <c r="BR1592" s="6"/>
      <c r="BS1592" s="6"/>
      <c r="BT1592" s="6"/>
      <c r="BU1592" s="6"/>
      <c r="BV1592" s="6"/>
      <c r="BW1592" s="6"/>
      <c r="BX1592" s="6"/>
      <c r="BY1592" s="6"/>
      <c r="BZ1592" s="6"/>
      <c r="CA1592" s="6"/>
      <c r="CB1592" s="6"/>
      <c r="CC1592" s="6"/>
      <c r="CD1592" s="6"/>
      <c r="CE1592" s="6"/>
      <c r="CF1592" s="6"/>
      <c r="CG1592" s="6"/>
      <c r="CH1592" s="6"/>
      <c r="CI1592" s="6"/>
      <c r="CJ1592" s="6"/>
      <c r="CK1592" s="6"/>
      <c r="CL1592" s="6"/>
      <c r="CM1592" s="6"/>
      <c r="CN1592" s="6"/>
      <c r="CO1592" s="6"/>
      <c r="CP1592" s="6"/>
      <c r="CQ1592" s="6"/>
      <c r="CR1592" s="6"/>
      <c r="CS1592" s="6"/>
      <c r="CT1592" s="6"/>
      <c r="CU1592" s="6"/>
      <c r="CV1592" s="6"/>
      <c r="CW1592" s="6"/>
      <c r="CX1592" s="6"/>
      <c r="CY1592" s="6"/>
      <c r="CZ1592" s="6"/>
      <c r="DA1592" s="6"/>
      <c r="DB1592" s="6"/>
      <c r="DC1592" s="6"/>
      <c r="DD1592" s="6"/>
      <c r="DE1592" s="6"/>
      <c r="DF1592" s="6"/>
      <c r="DG1592" s="6"/>
      <c r="DH1592" s="6"/>
      <c r="DI1592" s="6"/>
      <c r="DJ1592" s="6"/>
      <c r="DK1592" s="6"/>
      <c r="DL1592" s="6"/>
      <c r="DM1592" s="6"/>
      <c r="DN1592" s="6"/>
      <c r="DO1592" s="6"/>
      <c r="DP1592" s="6"/>
      <c r="DQ1592" s="6"/>
      <c r="DR1592" s="6"/>
      <c r="DS1592" s="6"/>
      <c r="DT1592" s="6"/>
      <c r="DU1592" s="6"/>
      <c r="DV1592" s="6"/>
      <c r="DW1592" s="6"/>
      <c r="DX1592" s="6"/>
      <c r="DY1592" s="6"/>
      <c r="DZ1592" s="6"/>
      <c r="EA1592" s="6"/>
      <c r="EB1592" s="6"/>
      <c r="EC1592" s="6"/>
      <c r="ED1592" s="6"/>
      <c r="EE1592" s="6"/>
      <c r="EF1592" s="6"/>
      <c r="EG1592" s="6"/>
      <c r="EH1592" s="6"/>
      <c r="EI1592" s="6"/>
      <c r="EJ1592" s="6"/>
      <c r="EK1592" s="6"/>
      <c r="EL1592" s="6"/>
      <c r="EM1592" s="6"/>
      <c r="EN1592" s="6"/>
      <c r="EO1592" s="6"/>
      <c r="EP1592" s="6"/>
      <c r="EQ1592" s="6"/>
      <c r="ER1592" s="6"/>
      <c r="ES1592" s="6"/>
      <c r="ET1592" s="6"/>
      <c r="EU1592" s="6"/>
      <c r="EV1592" s="6"/>
      <c r="EW1592" s="6"/>
      <c r="EX1592" s="6"/>
      <c r="EY1592" s="6"/>
      <c r="EZ1592" s="6"/>
      <c r="FA1592" s="6"/>
      <c r="FB1592" s="6"/>
      <c r="FC1592" s="6"/>
      <c r="FD1592" s="6"/>
      <c r="FE1592" s="6"/>
      <c r="FF1592" s="6"/>
      <c r="FG1592" s="6"/>
      <c r="FH1592" s="6"/>
      <c r="FI1592" s="6"/>
      <c r="FJ1592" s="6"/>
      <c r="FK1592" s="6"/>
      <c r="FL1592" s="6"/>
      <c r="FM1592" s="6"/>
      <c r="FN1592" s="6"/>
      <c r="FO1592" s="6"/>
      <c r="FP1592" s="6"/>
      <c r="FQ1592" s="6"/>
      <c r="FR1592" s="6"/>
      <c r="FS1592" s="6"/>
      <c r="FT1592" s="6"/>
      <c r="FU1592" s="6"/>
      <c r="FV1592" s="6"/>
      <c r="FW1592" s="6"/>
      <c r="FX1592" s="6"/>
      <c r="FY1592" s="6"/>
      <c r="FZ1592" s="6"/>
      <c r="GA1592" s="6"/>
      <c r="GB1592" s="6"/>
      <c r="GC1592" s="6"/>
      <c r="GD1592" s="6"/>
      <c r="GE1592" s="6"/>
      <c r="GF1592" s="6"/>
      <c r="GG1592" s="6"/>
      <c r="GH1592" s="6"/>
      <c r="GI1592" s="6"/>
      <c r="GJ1592" s="6"/>
      <c r="GK1592" s="6"/>
      <c r="GL1592" s="6"/>
      <c r="GM1592" s="6"/>
      <c r="GN1592" s="6"/>
      <c r="GO1592" s="6"/>
      <c r="GP1592" s="6"/>
      <c r="GQ1592" s="6"/>
      <c r="GR1592" s="6"/>
      <c r="GS1592" s="6"/>
      <c r="GT1592" s="6"/>
      <c r="GU1592" s="6"/>
      <c r="GV1592" s="6"/>
      <c r="GW1592" s="6"/>
      <c r="GX1592" s="6"/>
      <c r="GY1592" s="6"/>
      <c r="GZ1592" s="6"/>
    </row>
    <row r="1593" spans="1:208" x14ac:dyDescent="0.15">
      <c r="A1593" s="153"/>
      <c r="B1593" s="23"/>
      <c r="C1593" s="18"/>
      <c r="D1593" s="17"/>
      <c r="E1593" s="18"/>
      <c r="F1593" s="18"/>
      <c r="G1593" s="18"/>
      <c r="H1593" s="18"/>
      <c r="I1593" s="17"/>
      <c r="J1593" s="5"/>
      <c r="K1593" s="2"/>
      <c r="L1593" s="27"/>
      <c r="M1593" s="14"/>
      <c r="N1593" s="14"/>
      <c r="O1593" s="27"/>
      <c r="P1593" s="18"/>
      <c r="Q1593" s="3"/>
      <c r="R1593" s="4"/>
      <c r="S1593" s="5"/>
      <c r="T1593" s="8"/>
      <c r="U1593" s="7"/>
      <c r="V1593" s="7"/>
      <c r="W1593" s="7"/>
      <c r="X1593" s="8"/>
      <c r="Y1593" s="6"/>
      <c r="Z1593" s="7"/>
      <c r="AA1593" s="8"/>
      <c r="AB1593" s="8"/>
      <c r="AC1593" s="8"/>
      <c r="AD1593" s="7"/>
      <c r="AE1593" s="9"/>
      <c r="AF1593" s="7"/>
      <c r="AG1593" s="7"/>
      <c r="AH1593" s="6"/>
      <c r="AI1593" s="6"/>
      <c r="AJ1593" s="6"/>
      <c r="AK1593" s="6"/>
      <c r="AL1593" s="6"/>
      <c r="AM1593" s="6"/>
      <c r="AN1593" s="6"/>
      <c r="AO1593" s="6"/>
      <c r="AP1593" s="6"/>
      <c r="AQ1593" s="6"/>
      <c r="AR1593" s="6"/>
      <c r="AS1593" s="6"/>
      <c r="AT1593" s="6"/>
      <c r="AU1593" s="6"/>
      <c r="AV1593" s="6"/>
      <c r="AW1593" s="6"/>
      <c r="AX1593" s="6"/>
      <c r="AY1593" s="6"/>
      <c r="AZ1593" s="6"/>
      <c r="BA1593" s="6"/>
      <c r="BB1593" s="6"/>
      <c r="BC1593" s="6"/>
      <c r="BD1593" s="6"/>
      <c r="BE1593" s="6"/>
      <c r="BF1593" s="6"/>
      <c r="BG1593" s="6"/>
      <c r="BH1593" s="6"/>
      <c r="BI1593" s="6"/>
      <c r="BJ1593" s="6"/>
      <c r="BK1593" s="6"/>
      <c r="BL1593" s="6"/>
      <c r="BM1593" s="6"/>
      <c r="BN1593" s="6"/>
      <c r="BO1593" s="6"/>
      <c r="BP1593" s="6"/>
      <c r="BQ1593" s="6"/>
      <c r="BR1593" s="6"/>
      <c r="BS1593" s="6"/>
      <c r="BT1593" s="6"/>
      <c r="BU1593" s="6"/>
      <c r="BV1593" s="6"/>
      <c r="BW1593" s="6"/>
      <c r="BX1593" s="6"/>
      <c r="BY1593" s="6"/>
      <c r="BZ1593" s="6"/>
      <c r="CA1593" s="6"/>
      <c r="CB1593" s="6"/>
      <c r="CC1593" s="6"/>
      <c r="CD1593" s="6"/>
      <c r="CE1593" s="6"/>
      <c r="CF1593" s="6"/>
      <c r="CG1593" s="6"/>
      <c r="CH1593" s="6"/>
      <c r="CI1593" s="6"/>
      <c r="CJ1593" s="6"/>
      <c r="CK1593" s="6"/>
      <c r="CL1593" s="6"/>
      <c r="CM1593" s="6"/>
      <c r="CN1593" s="6"/>
      <c r="CO1593" s="6"/>
      <c r="CP1593" s="6"/>
      <c r="CQ1593" s="6"/>
      <c r="CR1593" s="6"/>
      <c r="CS1593" s="6"/>
      <c r="CT1593" s="6"/>
      <c r="CU1593" s="6"/>
      <c r="CV1593" s="6"/>
      <c r="CW1593" s="6"/>
      <c r="CX1593" s="6"/>
      <c r="CY1593" s="6"/>
      <c r="CZ1593" s="6"/>
      <c r="DA1593" s="6"/>
      <c r="DB1593" s="6"/>
      <c r="DC1593" s="6"/>
      <c r="DD1593" s="6"/>
      <c r="DE1593" s="6"/>
      <c r="DF1593" s="6"/>
      <c r="DG1593" s="6"/>
      <c r="DH1593" s="6"/>
      <c r="DI1593" s="6"/>
      <c r="DJ1593" s="6"/>
      <c r="DK1593" s="6"/>
      <c r="DL1593" s="6"/>
      <c r="DM1593" s="6"/>
      <c r="DN1593" s="6"/>
      <c r="DO1593" s="6"/>
      <c r="DP1593" s="6"/>
      <c r="DQ1593" s="6"/>
      <c r="DR1593" s="6"/>
      <c r="DS1593" s="6"/>
      <c r="DT1593" s="6"/>
      <c r="DU1593" s="6"/>
      <c r="DV1593" s="6"/>
      <c r="DW1593" s="6"/>
      <c r="DX1593" s="6"/>
      <c r="DY1593" s="6"/>
      <c r="DZ1593" s="6"/>
      <c r="EA1593" s="6"/>
      <c r="EB1593" s="6"/>
      <c r="EC1593" s="6"/>
      <c r="ED1593" s="6"/>
      <c r="EE1593" s="6"/>
      <c r="EF1593" s="6"/>
      <c r="EG1593" s="6"/>
      <c r="EH1593" s="6"/>
      <c r="EI1593" s="6"/>
      <c r="EJ1593" s="6"/>
      <c r="EK1593" s="6"/>
      <c r="EL1593" s="6"/>
      <c r="EM1593" s="6"/>
      <c r="EN1593" s="6"/>
      <c r="EO1593" s="6"/>
      <c r="EP1593" s="6"/>
      <c r="EQ1593" s="6"/>
      <c r="ER1593" s="6"/>
      <c r="ES1593" s="6"/>
      <c r="ET1593" s="6"/>
      <c r="EU1593" s="6"/>
      <c r="EV1593" s="6"/>
      <c r="EW1593" s="6"/>
      <c r="EX1593" s="6"/>
      <c r="EY1593" s="6"/>
      <c r="EZ1593" s="6"/>
      <c r="FA1593" s="6"/>
      <c r="FB1593" s="6"/>
      <c r="FC1593" s="6"/>
      <c r="FD1593" s="6"/>
      <c r="FE1593" s="6"/>
      <c r="FF1593" s="6"/>
      <c r="FG1593" s="6"/>
      <c r="FH1593" s="6"/>
      <c r="FI1593" s="6"/>
      <c r="FJ1593" s="6"/>
      <c r="FK1593" s="6"/>
      <c r="FL1593" s="6"/>
      <c r="FM1593" s="6"/>
      <c r="FN1593" s="6"/>
      <c r="FO1593" s="6"/>
      <c r="FP1593" s="6"/>
      <c r="FQ1593" s="6"/>
      <c r="FR1593" s="6"/>
      <c r="FS1593" s="6"/>
      <c r="FT1593" s="6"/>
      <c r="FU1593" s="6"/>
      <c r="FV1593" s="6"/>
      <c r="FW1593" s="6"/>
      <c r="FX1593" s="6"/>
      <c r="FY1593" s="6"/>
      <c r="FZ1593" s="6"/>
      <c r="GA1593" s="6"/>
      <c r="GB1593" s="6"/>
      <c r="GC1593" s="6"/>
      <c r="GD1593" s="6"/>
      <c r="GE1593" s="6"/>
      <c r="GF1593" s="6"/>
      <c r="GG1593" s="6"/>
      <c r="GH1593" s="6"/>
      <c r="GI1593" s="6"/>
      <c r="GJ1593" s="6"/>
      <c r="GK1593" s="6"/>
      <c r="GL1593" s="6"/>
      <c r="GM1593" s="6"/>
      <c r="GN1593" s="6"/>
      <c r="GO1593" s="6"/>
      <c r="GP1593" s="6"/>
      <c r="GQ1593" s="6"/>
      <c r="GR1593" s="6"/>
      <c r="GS1593" s="6"/>
      <c r="GT1593" s="6"/>
      <c r="GU1593" s="6"/>
      <c r="GV1593" s="6"/>
      <c r="GW1593" s="6"/>
      <c r="GX1593" s="6"/>
      <c r="GY1593" s="6"/>
      <c r="GZ1593" s="6"/>
    </row>
    <row r="1594" spans="1:208" x14ac:dyDescent="0.15">
      <c r="A1594" s="153"/>
      <c r="B1594" s="23"/>
      <c r="C1594" s="18"/>
      <c r="D1594" s="17"/>
      <c r="E1594" s="18"/>
      <c r="F1594" s="18"/>
      <c r="G1594" s="18"/>
      <c r="H1594" s="18"/>
      <c r="I1594" s="17"/>
      <c r="J1594" s="5"/>
      <c r="K1594" s="2"/>
      <c r="L1594" s="27"/>
      <c r="M1594" s="14"/>
      <c r="N1594" s="14"/>
      <c r="O1594" s="27"/>
      <c r="P1594" s="18"/>
      <c r="Q1594" s="3"/>
      <c r="R1594" s="4"/>
      <c r="S1594" s="5"/>
      <c r="T1594" s="8"/>
      <c r="U1594" s="7"/>
      <c r="V1594" s="7"/>
      <c r="W1594" s="7"/>
      <c r="X1594" s="8"/>
      <c r="Y1594" s="6"/>
      <c r="Z1594" s="7"/>
      <c r="AA1594" s="8"/>
      <c r="AB1594" s="8"/>
      <c r="AC1594" s="8"/>
      <c r="AD1594" s="7"/>
      <c r="AE1594" s="9"/>
      <c r="AF1594" s="7"/>
      <c r="AG1594" s="7"/>
      <c r="AH1594" s="6"/>
      <c r="AI1594" s="6"/>
      <c r="AJ1594" s="6"/>
      <c r="AK1594" s="6"/>
      <c r="AL1594" s="6"/>
      <c r="AM1594" s="6"/>
      <c r="AN1594" s="6"/>
      <c r="AO1594" s="6"/>
      <c r="AP1594" s="6"/>
      <c r="AQ1594" s="6"/>
      <c r="AR1594" s="6"/>
      <c r="AS1594" s="6"/>
      <c r="AT1594" s="6"/>
      <c r="AU1594" s="6"/>
      <c r="AV1594" s="6"/>
      <c r="AW1594" s="6"/>
      <c r="AX1594" s="6"/>
      <c r="AY1594" s="6"/>
      <c r="AZ1594" s="6"/>
      <c r="BA1594" s="6"/>
      <c r="BB1594" s="6"/>
      <c r="BC1594" s="6"/>
      <c r="BD1594" s="6"/>
      <c r="BE1594" s="6"/>
      <c r="BF1594" s="6"/>
      <c r="BG1594" s="6"/>
      <c r="BH1594" s="6"/>
      <c r="BI1594" s="6"/>
      <c r="BJ1594" s="6"/>
      <c r="BK1594" s="6"/>
      <c r="BL1594" s="6"/>
      <c r="BM1594" s="6"/>
      <c r="BN1594" s="6"/>
      <c r="BO1594" s="6"/>
      <c r="BP1594" s="6"/>
      <c r="BQ1594" s="6"/>
      <c r="BR1594" s="6"/>
      <c r="BS1594" s="6"/>
      <c r="BT1594" s="6"/>
      <c r="BU1594" s="6"/>
      <c r="BV1594" s="6"/>
      <c r="BW1594" s="6"/>
      <c r="BX1594" s="6"/>
      <c r="BY1594" s="6"/>
      <c r="BZ1594" s="6"/>
      <c r="CA1594" s="6"/>
      <c r="CB1594" s="6"/>
      <c r="CC1594" s="6"/>
      <c r="CD1594" s="6"/>
      <c r="CE1594" s="6"/>
      <c r="CF1594" s="6"/>
      <c r="CG1594" s="6"/>
      <c r="CH1594" s="6"/>
      <c r="CI1594" s="6"/>
      <c r="CJ1594" s="6"/>
      <c r="CK1594" s="6"/>
      <c r="CL1594" s="6"/>
      <c r="CM1594" s="6"/>
      <c r="CN1594" s="6"/>
      <c r="CO1594" s="6"/>
      <c r="CP1594" s="6"/>
      <c r="CQ1594" s="6"/>
      <c r="CR1594" s="6"/>
      <c r="CS1594" s="6"/>
      <c r="CT1594" s="6"/>
      <c r="CU1594" s="6"/>
      <c r="CV1594" s="6"/>
      <c r="CW1594" s="6"/>
      <c r="CX1594" s="6"/>
      <c r="CY1594" s="6"/>
      <c r="CZ1594" s="6"/>
      <c r="DA1594" s="6"/>
      <c r="DB1594" s="6"/>
      <c r="DC1594" s="6"/>
      <c r="DD1594" s="6"/>
      <c r="DE1594" s="6"/>
      <c r="DF1594" s="6"/>
      <c r="DG1594" s="6"/>
      <c r="DH1594" s="6"/>
      <c r="DI1594" s="6"/>
      <c r="DJ1594" s="6"/>
      <c r="DK1594" s="6"/>
      <c r="DL1594" s="6"/>
      <c r="DM1594" s="6"/>
      <c r="DN1594" s="6"/>
      <c r="DO1594" s="6"/>
      <c r="DP1594" s="6"/>
      <c r="DQ1594" s="6"/>
      <c r="DR1594" s="6"/>
      <c r="DS1594" s="6"/>
      <c r="DT1594" s="6"/>
      <c r="DU1594" s="6"/>
      <c r="DV1594" s="6"/>
      <c r="DW1594" s="6"/>
      <c r="DX1594" s="6"/>
      <c r="DY1594" s="6"/>
      <c r="DZ1594" s="6"/>
      <c r="EA1594" s="6"/>
      <c r="EB1594" s="6"/>
      <c r="EC1594" s="6"/>
      <c r="ED1594" s="6"/>
      <c r="EE1594" s="6"/>
      <c r="EF1594" s="6"/>
      <c r="EG1594" s="6"/>
      <c r="EH1594" s="6"/>
      <c r="EI1594" s="6"/>
      <c r="EJ1594" s="6"/>
      <c r="EK1594" s="6"/>
      <c r="EL1594" s="6"/>
      <c r="EM1594" s="6"/>
      <c r="EN1594" s="6"/>
      <c r="EO1594" s="6"/>
      <c r="EP1594" s="6"/>
      <c r="EQ1594" s="6"/>
      <c r="ER1594" s="6"/>
      <c r="ES1594" s="6"/>
      <c r="ET1594" s="6"/>
      <c r="EU1594" s="6"/>
      <c r="EV1594" s="6"/>
      <c r="EW1594" s="6"/>
      <c r="EX1594" s="6"/>
      <c r="EY1594" s="6"/>
      <c r="EZ1594" s="6"/>
      <c r="FA1594" s="6"/>
      <c r="FB1594" s="6"/>
      <c r="FC1594" s="6"/>
      <c r="FD1594" s="6"/>
      <c r="FE1594" s="6"/>
      <c r="FF1594" s="6"/>
      <c r="FG1594" s="6"/>
      <c r="FH1594" s="6"/>
      <c r="FI1594" s="6"/>
      <c r="FJ1594" s="6"/>
      <c r="FK1594" s="6"/>
      <c r="FL1594" s="6"/>
      <c r="FM1594" s="6"/>
      <c r="FN1594" s="6"/>
      <c r="FO1594" s="6"/>
      <c r="FP1594" s="6"/>
      <c r="FQ1594" s="6"/>
      <c r="FR1594" s="6"/>
      <c r="FS1594" s="6"/>
      <c r="FT1594" s="6"/>
      <c r="FU1594" s="6"/>
      <c r="FV1594" s="6"/>
      <c r="FW1594" s="6"/>
      <c r="FX1594" s="6"/>
      <c r="FY1594" s="6"/>
      <c r="FZ1594" s="6"/>
      <c r="GA1594" s="6"/>
      <c r="GB1594" s="6"/>
      <c r="GC1594" s="6"/>
      <c r="GD1594" s="6"/>
      <c r="GE1594" s="6"/>
      <c r="GF1594" s="6"/>
      <c r="GG1594" s="6"/>
      <c r="GH1594" s="6"/>
      <c r="GI1594" s="6"/>
      <c r="GJ1594" s="6"/>
      <c r="GK1594" s="6"/>
      <c r="GL1594" s="6"/>
      <c r="GM1594" s="6"/>
      <c r="GN1594" s="6"/>
      <c r="GO1594" s="6"/>
      <c r="GP1594" s="6"/>
      <c r="GQ1594" s="6"/>
      <c r="GR1594" s="6"/>
      <c r="GS1594" s="6"/>
      <c r="GT1594" s="6"/>
      <c r="GU1594" s="6"/>
      <c r="GV1594" s="6"/>
      <c r="GW1594" s="6"/>
      <c r="GX1594" s="6"/>
      <c r="GY1594" s="6"/>
      <c r="GZ1594" s="6"/>
    </row>
    <row r="1595" spans="1:208" x14ac:dyDescent="0.15">
      <c r="A1595" s="153"/>
      <c r="B1595" s="23"/>
      <c r="C1595" s="18"/>
      <c r="D1595" s="17"/>
      <c r="E1595" s="18"/>
      <c r="F1595" s="18"/>
      <c r="G1595" s="18"/>
      <c r="H1595" s="18"/>
      <c r="I1595" s="17"/>
      <c r="J1595" s="5"/>
      <c r="K1595" s="2"/>
      <c r="L1595" s="27"/>
      <c r="M1595" s="14"/>
      <c r="N1595" s="14"/>
      <c r="O1595" s="27"/>
      <c r="P1595" s="18"/>
      <c r="Q1595" s="3"/>
      <c r="R1595" s="4"/>
      <c r="S1595" s="5"/>
      <c r="T1595" s="8"/>
      <c r="U1595" s="7"/>
      <c r="V1595" s="7"/>
      <c r="W1595" s="7"/>
      <c r="X1595" s="8"/>
      <c r="Y1595" s="6"/>
      <c r="Z1595" s="7"/>
      <c r="AA1595" s="8"/>
      <c r="AB1595" s="8"/>
      <c r="AC1595" s="8"/>
      <c r="AD1595" s="7"/>
      <c r="AE1595" s="9"/>
      <c r="AF1595" s="7"/>
      <c r="AG1595" s="7"/>
      <c r="AH1595" s="6"/>
      <c r="AI1595" s="6"/>
      <c r="AJ1595" s="6"/>
      <c r="AK1595" s="6"/>
      <c r="AL1595" s="6"/>
      <c r="AM1595" s="6"/>
      <c r="AN1595" s="6"/>
      <c r="AO1595" s="6"/>
      <c r="AP1595" s="6"/>
      <c r="AQ1595" s="6"/>
      <c r="AR1595" s="6"/>
      <c r="AS1595" s="6"/>
      <c r="AT1595" s="6"/>
      <c r="AU1595" s="6"/>
      <c r="AV1595" s="6"/>
      <c r="AW1595" s="6"/>
      <c r="AX1595" s="6"/>
      <c r="AY1595" s="6"/>
      <c r="AZ1595" s="6"/>
      <c r="BA1595" s="6"/>
      <c r="BB1595" s="6"/>
      <c r="BC1595" s="6"/>
      <c r="BD1595" s="6"/>
      <c r="BE1595" s="6"/>
      <c r="BF1595" s="6"/>
      <c r="BG1595" s="6"/>
      <c r="BH1595" s="6"/>
      <c r="BI1595" s="6"/>
      <c r="BJ1595" s="6"/>
      <c r="BK1595" s="6"/>
      <c r="BL1595" s="6"/>
      <c r="BM1595" s="6"/>
      <c r="BN1595" s="6"/>
      <c r="BO1595" s="6"/>
      <c r="BP1595" s="6"/>
      <c r="BQ1595" s="6"/>
      <c r="BR1595" s="6"/>
      <c r="BS1595" s="6"/>
      <c r="BT1595" s="6"/>
      <c r="BU1595" s="6"/>
      <c r="BV1595" s="6"/>
      <c r="BW1595" s="6"/>
      <c r="BX1595" s="6"/>
      <c r="BY1595" s="6"/>
      <c r="BZ1595" s="6"/>
      <c r="CA1595" s="6"/>
      <c r="CB1595" s="6"/>
      <c r="CC1595" s="6"/>
      <c r="CD1595" s="6"/>
      <c r="CE1595" s="6"/>
      <c r="CF1595" s="6"/>
      <c r="CG1595" s="6"/>
      <c r="CH1595" s="6"/>
      <c r="CI1595" s="6"/>
      <c r="CJ1595" s="6"/>
      <c r="CK1595" s="6"/>
      <c r="CL1595" s="6"/>
      <c r="CM1595" s="6"/>
      <c r="CN1595" s="6"/>
      <c r="CO1595" s="6"/>
      <c r="CP1595" s="6"/>
      <c r="CQ1595" s="6"/>
      <c r="CR1595" s="6"/>
      <c r="CS1595" s="6"/>
      <c r="CT1595" s="6"/>
      <c r="CU1595" s="6"/>
      <c r="CV1595" s="6"/>
      <c r="CW1595" s="6"/>
      <c r="CX1595" s="6"/>
      <c r="CY1595" s="6"/>
      <c r="CZ1595" s="6"/>
      <c r="DA1595" s="6"/>
      <c r="DB1595" s="6"/>
      <c r="DC1595" s="6"/>
      <c r="DD1595" s="6"/>
      <c r="DE1595" s="6"/>
      <c r="DF1595" s="6"/>
      <c r="DG1595" s="6"/>
      <c r="DH1595" s="6"/>
      <c r="DI1595" s="6"/>
      <c r="DJ1595" s="6"/>
      <c r="DK1595" s="6"/>
      <c r="DL1595" s="6"/>
      <c r="DM1595" s="6"/>
      <c r="DN1595" s="6"/>
      <c r="DO1595" s="6"/>
      <c r="DP1595" s="6"/>
      <c r="DQ1595" s="6"/>
      <c r="DR1595" s="6"/>
      <c r="DS1595" s="6"/>
      <c r="DT1595" s="6"/>
      <c r="DU1595" s="6"/>
      <c r="DV1595" s="6"/>
      <c r="DW1595" s="6"/>
      <c r="DX1595" s="6"/>
      <c r="DY1595" s="6"/>
      <c r="DZ1595" s="6"/>
      <c r="EA1595" s="6"/>
      <c r="EB1595" s="6"/>
      <c r="EC1595" s="6"/>
      <c r="ED1595" s="6"/>
      <c r="EE1595" s="6"/>
      <c r="EF1595" s="6"/>
      <c r="EG1595" s="6"/>
      <c r="EH1595" s="6"/>
      <c r="EI1595" s="6"/>
      <c r="EJ1595" s="6"/>
      <c r="EK1595" s="6"/>
      <c r="EL1595" s="6"/>
      <c r="EM1595" s="6"/>
      <c r="EN1595" s="6"/>
      <c r="EO1595" s="6"/>
      <c r="EP1595" s="6"/>
      <c r="EQ1595" s="6"/>
      <c r="ER1595" s="6"/>
      <c r="ES1595" s="6"/>
      <c r="ET1595" s="6"/>
      <c r="EU1595" s="6"/>
      <c r="EV1595" s="6"/>
      <c r="EW1595" s="6"/>
      <c r="EX1595" s="6"/>
      <c r="EY1595" s="6"/>
      <c r="EZ1595" s="6"/>
      <c r="FA1595" s="6"/>
      <c r="FB1595" s="6"/>
      <c r="FC1595" s="6"/>
      <c r="FD1595" s="6"/>
      <c r="FE1595" s="6"/>
      <c r="FF1595" s="6"/>
      <c r="FG1595" s="6"/>
      <c r="FH1595" s="6"/>
      <c r="FI1595" s="6"/>
      <c r="FJ1595" s="6"/>
      <c r="FK1595" s="6"/>
      <c r="FL1595" s="6"/>
      <c r="FM1595" s="6"/>
      <c r="FN1595" s="6"/>
      <c r="FO1595" s="6"/>
      <c r="FP1595" s="6"/>
      <c r="FQ1595" s="6"/>
      <c r="FR1595" s="6"/>
      <c r="FS1595" s="6"/>
      <c r="FT1595" s="6"/>
      <c r="FU1595" s="6"/>
      <c r="FV1595" s="6"/>
      <c r="FW1595" s="6"/>
      <c r="FX1595" s="6"/>
      <c r="FY1595" s="6"/>
      <c r="FZ1595" s="6"/>
      <c r="GA1595" s="6"/>
      <c r="GB1595" s="6"/>
      <c r="GC1595" s="6"/>
      <c r="GD1595" s="6"/>
      <c r="GE1595" s="6"/>
      <c r="GF1595" s="6"/>
      <c r="GG1595" s="6"/>
      <c r="GH1595" s="6"/>
      <c r="GI1595" s="6"/>
      <c r="GJ1595" s="6"/>
      <c r="GK1595" s="6"/>
      <c r="GL1595" s="6"/>
      <c r="GM1595" s="6"/>
      <c r="GN1595" s="6"/>
      <c r="GO1595" s="6"/>
      <c r="GP1595" s="6"/>
      <c r="GQ1595" s="6"/>
      <c r="GR1595" s="6"/>
      <c r="GS1595" s="6"/>
      <c r="GT1595" s="6"/>
      <c r="GU1595" s="6"/>
      <c r="GV1595" s="6"/>
      <c r="GW1595" s="6"/>
      <c r="GX1595" s="6"/>
      <c r="GY1595" s="6"/>
      <c r="GZ1595" s="6"/>
    </row>
    <row r="1596" spans="1:208" x14ac:dyDescent="0.15">
      <c r="A1596" s="153"/>
      <c r="B1596" s="23"/>
      <c r="C1596" s="18"/>
      <c r="D1596" s="17"/>
      <c r="E1596" s="18"/>
      <c r="F1596" s="18"/>
      <c r="G1596" s="18"/>
      <c r="H1596" s="18"/>
      <c r="I1596" s="17"/>
      <c r="J1596" s="5"/>
      <c r="K1596" s="2"/>
      <c r="L1596" s="27"/>
      <c r="M1596" s="14"/>
      <c r="N1596" s="14"/>
      <c r="O1596" s="27"/>
      <c r="P1596" s="18"/>
      <c r="Q1596" s="3"/>
      <c r="R1596" s="4"/>
      <c r="S1596" s="5"/>
      <c r="T1596" s="8"/>
      <c r="U1596" s="7"/>
      <c r="V1596" s="7"/>
      <c r="W1596" s="7"/>
      <c r="X1596" s="8"/>
      <c r="Y1596" s="6"/>
      <c r="Z1596" s="7"/>
      <c r="AA1596" s="8"/>
      <c r="AB1596" s="8"/>
      <c r="AC1596" s="8"/>
      <c r="AD1596" s="7"/>
      <c r="AE1596" s="9"/>
      <c r="AF1596" s="7"/>
      <c r="AG1596" s="7"/>
      <c r="AH1596" s="6"/>
      <c r="AI1596" s="6"/>
      <c r="AJ1596" s="6"/>
      <c r="AK1596" s="6"/>
      <c r="AL1596" s="6"/>
      <c r="AM1596" s="6"/>
      <c r="AN1596" s="6"/>
      <c r="AO1596" s="6"/>
      <c r="AP1596" s="6"/>
      <c r="AQ1596" s="6"/>
      <c r="AR1596" s="6"/>
      <c r="AS1596" s="6"/>
      <c r="AT1596" s="6"/>
      <c r="AU1596" s="6"/>
      <c r="AV1596" s="6"/>
      <c r="AW1596" s="6"/>
      <c r="AX1596" s="6"/>
      <c r="AY1596" s="6"/>
      <c r="AZ1596" s="6"/>
      <c r="BA1596" s="6"/>
      <c r="BB1596" s="6"/>
      <c r="BC1596" s="6"/>
      <c r="BD1596" s="6"/>
      <c r="BE1596" s="6"/>
      <c r="BF1596" s="6"/>
      <c r="BG1596" s="6"/>
      <c r="BH1596" s="6"/>
      <c r="BI1596" s="6"/>
      <c r="BJ1596" s="6"/>
      <c r="BK1596" s="6"/>
      <c r="BL1596" s="6"/>
      <c r="BM1596" s="6"/>
      <c r="BN1596" s="6"/>
      <c r="BO1596" s="6"/>
      <c r="BP1596" s="6"/>
      <c r="BQ1596" s="6"/>
      <c r="BR1596" s="6"/>
      <c r="BS1596" s="6"/>
      <c r="BT1596" s="6"/>
      <c r="BU1596" s="6"/>
      <c r="BV1596" s="6"/>
      <c r="BW1596" s="6"/>
      <c r="BX1596" s="6"/>
      <c r="BY1596" s="6"/>
      <c r="BZ1596" s="6"/>
      <c r="CA1596" s="6"/>
      <c r="CB1596" s="6"/>
      <c r="CC1596" s="6"/>
      <c r="CD1596" s="6"/>
      <c r="CE1596" s="6"/>
      <c r="CF1596" s="6"/>
      <c r="CG1596" s="6"/>
      <c r="CH1596" s="6"/>
      <c r="CI1596" s="6"/>
      <c r="CJ1596" s="6"/>
      <c r="CK1596" s="6"/>
      <c r="CL1596" s="6"/>
      <c r="CM1596" s="6"/>
      <c r="CN1596" s="6"/>
      <c r="CO1596" s="6"/>
      <c r="CP1596" s="6"/>
      <c r="CQ1596" s="6"/>
      <c r="CR1596" s="6"/>
      <c r="CS1596" s="6"/>
      <c r="CT1596" s="6"/>
      <c r="CU1596" s="6"/>
      <c r="CV1596" s="6"/>
      <c r="CW1596" s="6"/>
      <c r="CX1596" s="6"/>
      <c r="CY1596" s="6"/>
      <c r="CZ1596" s="6"/>
      <c r="DA1596" s="6"/>
      <c r="DB1596" s="6"/>
      <c r="DC1596" s="6"/>
      <c r="DD1596" s="6"/>
      <c r="DE1596" s="6"/>
      <c r="DF1596" s="6"/>
      <c r="DG1596" s="6"/>
      <c r="DH1596" s="6"/>
      <c r="DI1596" s="6"/>
      <c r="DJ1596" s="6"/>
      <c r="DK1596" s="6"/>
      <c r="DL1596" s="6"/>
      <c r="DM1596" s="6"/>
      <c r="DN1596" s="6"/>
      <c r="DO1596" s="6"/>
      <c r="DP1596" s="6"/>
      <c r="DQ1596" s="6"/>
      <c r="DR1596" s="6"/>
      <c r="DS1596" s="6"/>
      <c r="DT1596" s="6"/>
      <c r="DU1596" s="6"/>
      <c r="DV1596" s="6"/>
      <c r="DW1596" s="6"/>
      <c r="DX1596" s="6"/>
      <c r="DY1596" s="6"/>
      <c r="DZ1596" s="6"/>
      <c r="EA1596" s="6"/>
      <c r="EB1596" s="6"/>
      <c r="EC1596" s="6"/>
      <c r="ED1596" s="6"/>
      <c r="EE1596" s="6"/>
      <c r="EF1596" s="6"/>
      <c r="EG1596" s="6"/>
      <c r="EH1596" s="6"/>
      <c r="EI1596" s="6"/>
      <c r="EJ1596" s="6"/>
      <c r="EK1596" s="6"/>
      <c r="EL1596" s="6"/>
      <c r="EM1596" s="6"/>
      <c r="EN1596" s="6"/>
      <c r="EO1596" s="6"/>
      <c r="EP1596" s="6"/>
      <c r="EQ1596" s="6"/>
      <c r="ER1596" s="6"/>
      <c r="ES1596" s="6"/>
      <c r="ET1596" s="6"/>
      <c r="EU1596" s="6"/>
      <c r="EV1596" s="6"/>
      <c r="EW1596" s="6"/>
      <c r="EX1596" s="6"/>
      <c r="EY1596" s="6"/>
      <c r="EZ1596" s="6"/>
      <c r="FA1596" s="6"/>
      <c r="FB1596" s="6"/>
      <c r="FC1596" s="6"/>
      <c r="FD1596" s="6"/>
      <c r="FE1596" s="6"/>
      <c r="FF1596" s="6"/>
      <c r="FG1596" s="6"/>
      <c r="FH1596" s="6"/>
      <c r="FI1596" s="6"/>
      <c r="FJ1596" s="6"/>
      <c r="FK1596" s="6"/>
      <c r="FL1596" s="6"/>
      <c r="FM1596" s="6"/>
      <c r="FN1596" s="6"/>
      <c r="FO1596" s="6"/>
      <c r="FP1596" s="6"/>
      <c r="FQ1596" s="6"/>
      <c r="FR1596" s="6"/>
      <c r="FS1596" s="6"/>
      <c r="FT1596" s="6"/>
      <c r="FU1596" s="6"/>
      <c r="FV1596" s="6"/>
      <c r="FW1596" s="6"/>
      <c r="FX1596" s="6"/>
      <c r="FY1596" s="6"/>
      <c r="FZ1596" s="6"/>
      <c r="GA1596" s="6"/>
      <c r="GB1596" s="6"/>
      <c r="GC1596" s="6"/>
      <c r="GD1596" s="6"/>
      <c r="GE1596" s="6"/>
      <c r="GF1596" s="6"/>
      <c r="GG1596" s="6"/>
      <c r="GH1596" s="6"/>
      <c r="GI1596" s="6"/>
      <c r="GJ1596" s="6"/>
      <c r="GK1596" s="6"/>
      <c r="GL1596" s="6"/>
      <c r="GM1596" s="6"/>
      <c r="GN1596" s="6"/>
      <c r="GO1596" s="6"/>
      <c r="GP1596" s="6"/>
      <c r="GQ1596" s="6"/>
      <c r="GR1596" s="6"/>
      <c r="GS1596" s="6"/>
      <c r="GT1596" s="6"/>
      <c r="GU1596" s="6"/>
      <c r="GV1596" s="6"/>
      <c r="GW1596" s="6"/>
      <c r="GX1596" s="6"/>
      <c r="GY1596" s="6"/>
      <c r="GZ1596" s="6"/>
    </row>
    <row r="1597" spans="1:208" x14ac:dyDescent="0.15">
      <c r="A1597" s="153"/>
      <c r="B1597" s="23"/>
      <c r="C1597" s="18"/>
      <c r="D1597" s="17"/>
      <c r="E1597" s="18"/>
      <c r="F1597" s="18"/>
      <c r="G1597" s="18"/>
      <c r="H1597" s="18"/>
      <c r="I1597" s="17"/>
      <c r="J1597" s="5"/>
      <c r="K1597" s="2"/>
      <c r="L1597" s="27"/>
      <c r="M1597" s="14"/>
      <c r="N1597" s="14"/>
      <c r="O1597" s="27"/>
      <c r="P1597" s="18"/>
      <c r="Q1597" s="3"/>
      <c r="R1597" s="4"/>
      <c r="S1597" s="5"/>
      <c r="T1597" s="8"/>
      <c r="U1597" s="7"/>
      <c r="V1597" s="7"/>
      <c r="W1597" s="7"/>
      <c r="X1597" s="8"/>
      <c r="Y1597" s="6"/>
      <c r="Z1597" s="7"/>
      <c r="AA1597" s="8"/>
      <c r="AB1597" s="8"/>
      <c r="AC1597" s="8"/>
      <c r="AD1597" s="7"/>
      <c r="AE1597" s="9"/>
      <c r="AF1597" s="7"/>
      <c r="AG1597" s="7"/>
      <c r="AH1597" s="6"/>
      <c r="AI1597" s="6"/>
      <c r="AJ1597" s="6"/>
      <c r="AK1597" s="6"/>
      <c r="AL1597" s="6"/>
      <c r="AM1597" s="6"/>
      <c r="AN1597" s="6"/>
      <c r="AO1597" s="6"/>
      <c r="AP1597" s="6"/>
      <c r="AQ1597" s="6"/>
      <c r="AR1597" s="6"/>
      <c r="AS1597" s="6"/>
      <c r="AT1597" s="6"/>
      <c r="AU1597" s="6"/>
      <c r="AV1597" s="6"/>
      <c r="AW1597" s="6"/>
      <c r="AX1597" s="6"/>
      <c r="AY1597" s="6"/>
      <c r="AZ1597" s="6"/>
      <c r="BA1597" s="6"/>
      <c r="BB1597" s="6"/>
      <c r="BC1597" s="6"/>
      <c r="BD1597" s="6"/>
      <c r="BE1597" s="6"/>
      <c r="BF1597" s="6"/>
      <c r="BG1597" s="6"/>
      <c r="BH1597" s="6"/>
      <c r="BI1597" s="6"/>
      <c r="BJ1597" s="6"/>
      <c r="BK1597" s="6"/>
      <c r="BL1597" s="6"/>
      <c r="BM1597" s="6"/>
      <c r="BN1597" s="6"/>
      <c r="BO1597" s="6"/>
      <c r="BP1597" s="6"/>
      <c r="BQ1597" s="6"/>
      <c r="BR1597" s="6"/>
      <c r="BS1597" s="6"/>
      <c r="BT1597" s="6"/>
      <c r="BU1597" s="6"/>
      <c r="BV1597" s="6"/>
      <c r="BW1597" s="6"/>
      <c r="BX1597" s="6"/>
      <c r="BY1597" s="6"/>
      <c r="BZ1597" s="6"/>
      <c r="CA1597" s="6"/>
      <c r="CB1597" s="6"/>
      <c r="CC1597" s="6"/>
      <c r="CD1597" s="6"/>
      <c r="CE1597" s="6"/>
      <c r="CF1597" s="6"/>
      <c r="CG1597" s="6"/>
      <c r="CH1597" s="6"/>
      <c r="CI1597" s="6"/>
      <c r="CJ1597" s="6"/>
      <c r="CK1597" s="6"/>
      <c r="CL1597" s="6"/>
      <c r="CM1597" s="6"/>
      <c r="CN1597" s="6"/>
      <c r="CO1597" s="6"/>
      <c r="CP1597" s="6"/>
      <c r="CQ1597" s="6"/>
      <c r="CR1597" s="6"/>
      <c r="CS1597" s="6"/>
      <c r="CT1597" s="6"/>
      <c r="CU1597" s="6"/>
      <c r="CV1597" s="6"/>
      <c r="CW1597" s="6"/>
      <c r="CX1597" s="6"/>
      <c r="CY1597" s="6"/>
      <c r="CZ1597" s="6"/>
      <c r="DA1597" s="6"/>
      <c r="DB1597" s="6"/>
      <c r="DC1597" s="6"/>
      <c r="DD1597" s="6"/>
      <c r="DE1597" s="6"/>
      <c r="DF1597" s="6"/>
      <c r="DG1597" s="6"/>
      <c r="DH1597" s="6"/>
      <c r="DI1597" s="6"/>
      <c r="DJ1597" s="6"/>
      <c r="DK1597" s="6"/>
      <c r="DL1597" s="6"/>
      <c r="DM1597" s="6"/>
      <c r="DN1597" s="6"/>
      <c r="DO1597" s="6"/>
      <c r="DP1597" s="6"/>
      <c r="DQ1597" s="6"/>
      <c r="DR1597" s="6"/>
      <c r="DS1597" s="6"/>
      <c r="DT1597" s="6"/>
      <c r="DU1597" s="6"/>
      <c r="DV1597" s="6"/>
      <c r="DW1597" s="6"/>
      <c r="DX1597" s="6"/>
      <c r="DY1597" s="6"/>
      <c r="DZ1597" s="6"/>
      <c r="EA1597" s="6"/>
      <c r="EB1597" s="6"/>
      <c r="EC1597" s="6"/>
      <c r="ED1597" s="6"/>
      <c r="EE1597" s="6"/>
      <c r="EF1597" s="6"/>
      <c r="EG1597" s="6"/>
      <c r="EH1597" s="6"/>
      <c r="EI1597" s="6"/>
      <c r="EJ1597" s="6"/>
      <c r="EK1597" s="6"/>
      <c r="EL1597" s="6"/>
      <c r="EM1597" s="6"/>
      <c r="EN1597" s="6"/>
      <c r="EO1597" s="6"/>
      <c r="EP1597" s="6"/>
      <c r="EQ1597" s="6"/>
      <c r="ER1597" s="6"/>
      <c r="ES1597" s="6"/>
      <c r="ET1597" s="6"/>
      <c r="EU1597" s="6"/>
      <c r="EV1597" s="6"/>
      <c r="EW1597" s="6"/>
      <c r="EX1597" s="6"/>
      <c r="EY1597" s="6"/>
      <c r="EZ1597" s="6"/>
      <c r="FA1597" s="6"/>
      <c r="FB1597" s="6"/>
      <c r="FC1597" s="6"/>
      <c r="FD1597" s="6"/>
      <c r="FE1597" s="6"/>
      <c r="FF1597" s="6"/>
      <c r="FG1597" s="6"/>
      <c r="FH1597" s="6"/>
      <c r="FI1597" s="6"/>
      <c r="FJ1597" s="6"/>
      <c r="FK1597" s="6"/>
      <c r="FL1597" s="6"/>
      <c r="FM1597" s="6"/>
      <c r="FN1597" s="6"/>
      <c r="FO1597" s="6"/>
      <c r="FP1597" s="6"/>
      <c r="FQ1597" s="6"/>
      <c r="FR1597" s="6"/>
      <c r="FS1597" s="6"/>
      <c r="FT1597" s="6"/>
      <c r="FU1597" s="6"/>
      <c r="FV1597" s="6"/>
      <c r="FW1597" s="6"/>
      <c r="FX1597" s="6"/>
      <c r="FY1597" s="6"/>
      <c r="FZ1597" s="6"/>
      <c r="GA1597" s="6"/>
      <c r="GB1597" s="6"/>
      <c r="GC1597" s="6"/>
      <c r="GD1597" s="6"/>
      <c r="GE1597" s="6"/>
      <c r="GF1597" s="6"/>
      <c r="GG1597" s="6"/>
      <c r="GH1597" s="6"/>
      <c r="GI1597" s="6"/>
      <c r="GJ1597" s="6"/>
      <c r="GK1597" s="6"/>
      <c r="GL1597" s="6"/>
      <c r="GM1597" s="6"/>
      <c r="GN1597" s="6"/>
      <c r="GO1597" s="6"/>
      <c r="GP1597" s="6"/>
      <c r="GQ1597" s="6"/>
      <c r="GR1597" s="6"/>
      <c r="GS1597" s="6"/>
      <c r="GT1597" s="6"/>
      <c r="GU1597" s="6"/>
      <c r="GV1597" s="6"/>
      <c r="GW1597" s="6"/>
      <c r="GX1597" s="6"/>
      <c r="GY1597" s="6"/>
      <c r="GZ1597" s="6"/>
    </row>
    <row r="1598" spans="1:208" x14ac:dyDescent="0.15">
      <c r="A1598" s="153"/>
      <c r="B1598" s="23"/>
      <c r="C1598" s="18"/>
      <c r="D1598" s="17"/>
      <c r="E1598" s="18"/>
      <c r="F1598" s="18"/>
      <c r="G1598" s="18"/>
      <c r="H1598" s="18"/>
      <c r="I1598" s="17"/>
      <c r="J1598" s="5"/>
      <c r="K1598" s="2"/>
      <c r="L1598" s="27"/>
      <c r="M1598" s="14"/>
      <c r="N1598" s="14"/>
      <c r="O1598" s="27"/>
      <c r="P1598" s="18"/>
      <c r="Q1598" s="3"/>
      <c r="R1598" s="4"/>
      <c r="S1598" s="5"/>
      <c r="T1598" s="8"/>
      <c r="U1598" s="7"/>
      <c r="V1598" s="7"/>
      <c r="W1598" s="7"/>
      <c r="X1598" s="8"/>
      <c r="Y1598" s="6"/>
      <c r="Z1598" s="7"/>
      <c r="AA1598" s="8"/>
      <c r="AB1598" s="8"/>
      <c r="AC1598" s="8"/>
      <c r="AD1598" s="7"/>
      <c r="AE1598" s="9"/>
      <c r="AF1598" s="7"/>
      <c r="AG1598" s="7"/>
      <c r="AH1598" s="6"/>
      <c r="AI1598" s="6"/>
      <c r="AJ1598" s="6"/>
      <c r="AK1598" s="6"/>
      <c r="AL1598" s="6"/>
      <c r="AM1598" s="6"/>
      <c r="AN1598" s="6"/>
      <c r="AO1598" s="6"/>
      <c r="AP1598" s="6"/>
      <c r="AQ1598" s="6"/>
      <c r="AR1598" s="6"/>
      <c r="AS1598" s="6"/>
      <c r="AT1598" s="6"/>
      <c r="AU1598" s="6"/>
      <c r="AV1598" s="6"/>
      <c r="AW1598" s="6"/>
      <c r="AX1598" s="6"/>
      <c r="AY1598" s="6"/>
      <c r="AZ1598" s="6"/>
      <c r="BA1598" s="6"/>
      <c r="BB1598" s="6"/>
      <c r="BC1598" s="6"/>
      <c r="BD1598" s="6"/>
      <c r="BE1598" s="6"/>
      <c r="BF1598" s="6"/>
      <c r="BG1598" s="6"/>
      <c r="BH1598" s="6"/>
      <c r="BI1598" s="6"/>
      <c r="BJ1598" s="6"/>
      <c r="BK1598" s="6"/>
      <c r="BL1598" s="6"/>
      <c r="BM1598" s="6"/>
      <c r="BN1598" s="6"/>
      <c r="BO1598" s="6"/>
      <c r="BP1598" s="6"/>
      <c r="BQ1598" s="6"/>
      <c r="BR1598" s="6"/>
      <c r="BS1598" s="6"/>
      <c r="BT1598" s="6"/>
      <c r="BU1598" s="6"/>
      <c r="BV1598" s="6"/>
      <c r="BW1598" s="6"/>
      <c r="BX1598" s="6"/>
      <c r="BY1598" s="6"/>
      <c r="BZ1598" s="6"/>
      <c r="CA1598" s="6"/>
      <c r="CB1598" s="6"/>
      <c r="CC1598" s="6"/>
      <c r="CD1598" s="6"/>
      <c r="CE1598" s="6"/>
      <c r="CF1598" s="6"/>
      <c r="CG1598" s="6"/>
      <c r="CH1598" s="6"/>
      <c r="CI1598" s="6"/>
      <c r="CJ1598" s="6"/>
      <c r="CK1598" s="6"/>
      <c r="CL1598" s="6"/>
      <c r="CM1598" s="6"/>
      <c r="CN1598" s="6"/>
      <c r="CO1598" s="6"/>
      <c r="CP1598" s="6"/>
      <c r="CQ1598" s="6"/>
      <c r="CR1598" s="6"/>
      <c r="CS1598" s="6"/>
      <c r="CT1598" s="6"/>
      <c r="CU1598" s="6"/>
      <c r="CV1598" s="6"/>
      <c r="CW1598" s="6"/>
      <c r="CX1598" s="6"/>
      <c r="CY1598" s="6"/>
      <c r="CZ1598" s="6"/>
      <c r="DA1598" s="6"/>
      <c r="DB1598" s="6"/>
      <c r="DC1598" s="6"/>
      <c r="DD1598" s="6"/>
      <c r="DE1598" s="6"/>
      <c r="DF1598" s="6"/>
      <c r="DG1598" s="6"/>
      <c r="DH1598" s="6"/>
      <c r="DI1598" s="6"/>
      <c r="DJ1598" s="6"/>
      <c r="DK1598" s="6"/>
      <c r="DL1598" s="6"/>
      <c r="DM1598" s="6"/>
      <c r="DN1598" s="6"/>
      <c r="DO1598" s="6"/>
      <c r="DP1598" s="6"/>
      <c r="DQ1598" s="6"/>
      <c r="DR1598" s="6"/>
      <c r="DS1598" s="6"/>
      <c r="DT1598" s="6"/>
      <c r="DU1598" s="6"/>
      <c r="DV1598" s="6"/>
      <c r="DW1598" s="6"/>
      <c r="DX1598" s="6"/>
      <c r="DY1598" s="6"/>
      <c r="DZ1598" s="6"/>
      <c r="EA1598" s="6"/>
      <c r="EB1598" s="6"/>
      <c r="EC1598" s="6"/>
      <c r="ED1598" s="6"/>
      <c r="EE1598" s="6"/>
      <c r="EF1598" s="6"/>
      <c r="EG1598" s="6"/>
      <c r="EH1598" s="6"/>
      <c r="EI1598" s="6"/>
      <c r="EJ1598" s="6"/>
      <c r="EK1598" s="6"/>
      <c r="EL1598" s="6"/>
      <c r="EM1598" s="6"/>
      <c r="EN1598" s="6"/>
      <c r="EO1598" s="6"/>
      <c r="EP1598" s="6"/>
      <c r="EQ1598" s="6"/>
      <c r="ER1598" s="6"/>
      <c r="ES1598" s="6"/>
      <c r="ET1598" s="6"/>
      <c r="EU1598" s="6"/>
      <c r="EV1598" s="6"/>
      <c r="EW1598" s="6"/>
      <c r="EX1598" s="6"/>
      <c r="EY1598" s="6"/>
      <c r="EZ1598" s="6"/>
      <c r="FA1598" s="6"/>
      <c r="FB1598" s="6"/>
      <c r="FC1598" s="6"/>
      <c r="FD1598" s="6"/>
      <c r="FE1598" s="6"/>
      <c r="FF1598" s="6"/>
      <c r="FG1598" s="6"/>
      <c r="FH1598" s="6"/>
      <c r="FI1598" s="6"/>
      <c r="FJ1598" s="6"/>
      <c r="FK1598" s="6"/>
      <c r="FL1598" s="6"/>
      <c r="FM1598" s="6"/>
      <c r="FN1598" s="6"/>
      <c r="FO1598" s="6"/>
      <c r="FP1598" s="6"/>
      <c r="FQ1598" s="6"/>
      <c r="FR1598" s="6"/>
      <c r="FS1598" s="6"/>
      <c r="FT1598" s="6"/>
      <c r="FU1598" s="6"/>
      <c r="FV1598" s="6"/>
      <c r="FW1598" s="6"/>
      <c r="FX1598" s="6"/>
      <c r="FY1598" s="6"/>
      <c r="FZ1598" s="6"/>
      <c r="GA1598" s="6"/>
      <c r="GB1598" s="6"/>
      <c r="GC1598" s="6"/>
      <c r="GD1598" s="6"/>
      <c r="GE1598" s="6"/>
      <c r="GF1598" s="6"/>
      <c r="GG1598" s="6"/>
      <c r="GH1598" s="6"/>
      <c r="GI1598" s="6"/>
      <c r="GJ1598" s="6"/>
      <c r="GK1598" s="6"/>
      <c r="GL1598" s="6"/>
      <c r="GM1598" s="6"/>
      <c r="GN1598" s="6"/>
      <c r="GO1598" s="6"/>
      <c r="GP1598" s="6"/>
      <c r="GQ1598" s="6"/>
      <c r="GR1598" s="6"/>
      <c r="GS1598" s="6"/>
      <c r="GT1598" s="6"/>
      <c r="GU1598" s="6"/>
      <c r="GV1598" s="6"/>
      <c r="GW1598" s="6"/>
      <c r="GX1598" s="6"/>
      <c r="GY1598" s="6"/>
      <c r="GZ1598" s="6"/>
    </row>
    <row r="1599" spans="1:208" x14ac:dyDescent="0.15">
      <c r="A1599" s="153"/>
      <c r="B1599" s="23"/>
      <c r="C1599" s="18"/>
      <c r="D1599" s="17"/>
      <c r="E1599" s="18"/>
      <c r="F1599" s="18"/>
      <c r="G1599" s="18"/>
      <c r="H1599" s="18"/>
      <c r="I1599" s="17"/>
      <c r="J1599" s="5"/>
      <c r="K1599" s="2"/>
      <c r="L1599" s="27"/>
      <c r="M1599" s="14"/>
      <c r="N1599" s="14"/>
      <c r="O1599" s="27"/>
      <c r="P1599" s="18"/>
      <c r="Q1599" s="3"/>
      <c r="R1599" s="4"/>
      <c r="S1599" s="5"/>
      <c r="T1599" s="8"/>
      <c r="U1599" s="7"/>
      <c r="V1599" s="7"/>
      <c r="W1599" s="7"/>
      <c r="X1599" s="8"/>
      <c r="Y1599" s="6"/>
      <c r="Z1599" s="7"/>
      <c r="AA1599" s="8"/>
      <c r="AB1599" s="8"/>
      <c r="AC1599" s="8"/>
      <c r="AD1599" s="7"/>
      <c r="AE1599" s="9"/>
      <c r="AF1599" s="7"/>
      <c r="AG1599" s="7"/>
      <c r="AH1599" s="6"/>
      <c r="AI1599" s="6"/>
      <c r="AJ1599" s="6"/>
      <c r="AK1599" s="6"/>
      <c r="AL1599" s="6"/>
      <c r="AM1599" s="6"/>
      <c r="AN1599" s="6"/>
      <c r="AO1599" s="6"/>
      <c r="AP1599" s="6"/>
      <c r="AQ1599" s="6"/>
      <c r="AR1599" s="6"/>
      <c r="AS1599" s="6"/>
      <c r="AT1599" s="6"/>
      <c r="AU1599" s="6"/>
      <c r="AV1599" s="6"/>
      <c r="AW1599" s="6"/>
      <c r="AX1599" s="6"/>
      <c r="AY1599" s="6"/>
      <c r="AZ1599" s="6"/>
      <c r="BA1599" s="6"/>
      <c r="BB1599" s="6"/>
      <c r="BC1599" s="6"/>
      <c r="BD1599" s="6"/>
      <c r="BE1599" s="6"/>
      <c r="BF1599" s="6"/>
      <c r="BG1599" s="6"/>
      <c r="BH1599" s="6"/>
      <c r="BI1599" s="6"/>
      <c r="BJ1599" s="6"/>
      <c r="BK1599" s="6"/>
      <c r="BL1599" s="6"/>
      <c r="BM1599" s="6"/>
      <c r="BN1599" s="6"/>
      <c r="BO1599" s="6"/>
      <c r="BP1599" s="6"/>
      <c r="BQ1599" s="6"/>
      <c r="BR1599" s="6"/>
      <c r="BS1599" s="6"/>
      <c r="BT1599" s="6"/>
      <c r="BU1599" s="6"/>
      <c r="BV1599" s="6"/>
      <c r="BW1599" s="6"/>
      <c r="BX1599" s="6"/>
      <c r="BY1599" s="6"/>
      <c r="BZ1599" s="6"/>
      <c r="CA1599" s="6"/>
      <c r="CB1599" s="6"/>
      <c r="CC1599" s="6"/>
      <c r="CD1599" s="6"/>
      <c r="CE1599" s="6"/>
      <c r="CF1599" s="6"/>
      <c r="CG1599" s="6"/>
      <c r="CH1599" s="6"/>
      <c r="CI1599" s="6"/>
      <c r="CJ1599" s="6"/>
      <c r="CK1599" s="6"/>
      <c r="CL1599" s="6"/>
      <c r="CM1599" s="6"/>
      <c r="CN1599" s="6"/>
      <c r="CO1599" s="6"/>
      <c r="CP1599" s="6"/>
      <c r="CQ1599" s="6"/>
      <c r="CR1599" s="6"/>
      <c r="CS1599" s="6"/>
      <c r="CT1599" s="6"/>
      <c r="CU1599" s="6"/>
      <c r="CV1599" s="6"/>
      <c r="CW1599" s="6"/>
      <c r="CX1599" s="6"/>
      <c r="CY1599" s="6"/>
      <c r="CZ1599" s="6"/>
      <c r="DA1599" s="6"/>
      <c r="DB1599" s="6"/>
      <c r="DC1599" s="6"/>
      <c r="DD1599" s="6"/>
      <c r="DE1599" s="6"/>
      <c r="DF1599" s="6"/>
      <c r="DG1599" s="6"/>
      <c r="DH1599" s="6"/>
      <c r="DI1599" s="6"/>
      <c r="DJ1599" s="6"/>
      <c r="DK1599" s="6"/>
      <c r="DL1599" s="6"/>
      <c r="DM1599" s="6"/>
      <c r="DN1599" s="6"/>
      <c r="DO1599" s="6"/>
      <c r="DP1599" s="6"/>
      <c r="DQ1599" s="6"/>
      <c r="DR1599" s="6"/>
      <c r="DS1599" s="6"/>
      <c r="DT1599" s="6"/>
      <c r="DU1599" s="6"/>
      <c r="DV1599" s="6"/>
      <c r="DW1599" s="6"/>
      <c r="DX1599" s="6"/>
      <c r="DY1599" s="6"/>
      <c r="DZ1599" s="6"/>
      <c r="EA1599" s="6"/>
      <c r="EB1599" s="6"/>
      <c r="EC1599" s="6"/>
      <c r="ED1599" s="6"/>
      <c r="EE1599" s="6"/>
      <c r="EF1599" s="6"/>
      <c r="EG1599" s="6"/>
      <c r="EH1599" s="6"/>
      <c r="EI1599" s="6"/>
      <c r="EJ1599" s="6"/>
      <c r="EK1599" s="6"/>
      <c r="EL1599" s="6"/>
      <c r="EM1599" s="6"/>
      <c r="EN1599" s="6"/>
      <c r="EO1599" s="6"/>
      <c r="EP1599" s="6"/>
      <c r="EQ1599" s="6"/>
      <c r="ER1599" s="6"/>
      <c r="ES1599" s="6"/>
      <c r="ET1599" s="6"/>
      <c r="EU1599" s="6"/>
      <c r="EV1599" s="6"/>
      <c r="EW1599" s="6"/>
      <c r="EX1599" s="6"/>
      <c r="EY1599" s="6"/>
      <c r="EZ1599" s="6"/>
      <c r="FA1599" s="6"/>
      <c r="FB1599" s="6"/>
      <c r="FC1599" s="6"/>
      <c r="FD1599" s="6"/>
      <c r="FE1599" s="6"/>
      <c r="FF1599" s="6"/>
      <c r="FG1599" s="6"/>
      <c r="FH1599" s="6"/>
      <c r="FI1599" s="6"/>
      <c r="FJ1599" s="6"/>
      <c r="FK1599" s="6"/>
      <c r="FL1599" s="6"/>
      <c r="FM1599" s="6"/>
      <c r="FN1599" s="6"/>
      <c r="FO1599" s="6"/>
      <c r="FP1599" s="6"/>
      <c r="FQ1599" s="6"/>
      <c r="FR1599" s="6"/>
      <c r="FS1599" s="6"/>
      <c r="FT1599" s="6"/>
      <c r="FU1599" s="6"/>
      <c r="FV1599" s="6"/>
      <c r="FW1599" s="6"/>
      <c r="FX1599" s="6"/>
      <c r="FY1599" s="6"/>
      <c r="FZ1599" s="6"/>
      <c r="GA1599" s="6"/>
      <c r="GB1599" s="6"/>
      <c r="GC1599" s="6"/>
      <c r="GD1599" s="6"/>
      <c r="GE1599" s="6"/>
      <c r="GF1599" s="6"/>
      <c r="GG1599" s="6"/>
      <c r="GH1599" s="6"/>
      <c r="GI1599" s="6"/>
      <c r="GJ1599" s="6"/>
      <c r="GK1599" s="6"/>
      <c r="GL1599" s="6"/>
      <c r="GM1599" s="6"/>
      <c r="GN1599" s="6"/>
      <c r="GO1599" s="6"/>
      <c r="GP1599" s="6"/>
      <c r="GQ1599" s="6"/>
      <c r="GR1599" s="6"/>
      <c r="GS1599" s="6"/>
      <c r="GT1599" s="6"/>
      <c r="GU1599" s="6"/>
      <c r="GV1599" s="6"/>
      <c r="GW1599" s="6"/>
      <c r="GX1599" s="6"/>
      <c r="GY1599" s="6"/>
      <c r="GZ1599" s="6"/>
    </row>
    <row r="1600" spans="1:208" x14ac:dyDescent="0.15">
      <c r="A1600" s="153"/>
      <c r="B1600" s="23"/>
      <c r="C1600" s="18"/>
      <c r="D1600" s="17"/>
      <c r="E1600" s="18"/>
      <c r="F1600" s="18"/>
      <c r="G1600" s="18"/>
      <c r="H1600" s="18"/>
      <c r="I1600" s="17"/>
      <c r="J1600" s="5"/>
      <c r="K1600" s="2"/>
      <c r="L1600" s="27"/>
      <c r="M1600" s="14"/>
      <c r="N1600" s="14"/>
      <c r="O1600" s="27"/>
      <c r="P1600" s="18"/>
      <c r="Q1600" s="3"/>
      <c r="R1600" s="4"/>
      <c r="S1600" s="5"/>
      <c r="T1600" s="8"/>
      <c r="U1600" s="7"/>
      <c r="V1600" s="7"/>
      <c r="W1600" s="7"/>
      <c r="X1600" s="8"/>
      <c r="Y1600" s="6"/>
      <c r="Z1600" s="7"/>
      <c r="AA1600" s="8"/>
      <c r="AB1600" s="8"/>
      <c r="AC1600" s="8"/>
      <c r="AD1600" s="7"/>
      <c r="AE1600" s="9"/>
      <c r="AF1600" s="7"/>
      <c r="AG1600" s="7"/>
      <c r="AH1600" s="6"/>
      <c r="AI1600" s="6"/>
      <c r="AJ1600" s="6"/>
      <c r="AK1600" s="6"/>
      <c r="AL1600" s="6"/>
      <c r="AM1600" s="6"/>
      <c r="AN1600" s="6"/>
      <c r="AO1600" s="6"/>
      <c r="AP1600" s="6"/>
      <c r="AQ1600" s="6"/>
      <c r="AR1600" s="6"/>
      <c r="AS1600" s="6"/>
      <c r="AT1600" s="6"/>
      <c r="AU1600" s="6"/>
      <c r="AV1600" s="6"/>
      <c r="AW1600" s="6"/>
      <c r="AX1600" s="6"/>
      <c r="AY1600" s="6"/>
      <c r="AZ1600" s="6"/>
      <c r="BA1600" s="6"/>
      <c r="BB1600" s="6"/>
      <c r="BC1600" s="6"/>
      <c r="BD1600" s="6"/>
      <c r="BE1600" s="6"/>
      <c r="BF1600" s="6"/>
      <c r="BG1600" s="6"/>
      <c r="BH1600" s="6"/>
      <c r="BI1600" s="6"/>
      <c r="BJ1600" s="6"/>
      <c r="BK1600" s="6"/>
      <c r="BL1600" s="6"/>
      <c r="BM1600" s="6"/>
      <c r="BN1600" s="6"/>
      <c r="BO1600" s="6"/>
      <c r="BP1600" s="6"/>
      <c r="BQ1600" s="6"/>
      <c r="BR1600" s="6"/>
      <c r="BS1600" s="6"/>
      <c r="BT1600" s="6"/>
      <c r="BU1600" s="6"/>
      <c r="BV1600" s="6"/>
      <c r="BW1600" s="6"/>
      <c r="BX1600" s="6"/>
      <c r="BY1600" s="6"/>
      <c r="BZ1600" s="6"/>
      <c r="CA1600" s="6"/>
      <c r="CB1600" s="6"/>
      <c r="CC1600" s="6"/>
      <c r="CD1600" s="6"/>
      <c r="CE1600" s="6"/>
      <c r="CF1600" s="6"/>
      <c r="CG1600" s="6"/>
      <c r="CH1600" s="6"/>
      <c r="CI1600" s="6"/>
      <c r="CJ1600" s="6"/>
      <c r="CK1600" s="6"/>
      <c r="CL1600" s="6"/>
      <c r="CM1600" s="6"/>
      <c r="CN1600" s="6"/>
      <c r="CO1600" s="6"/>
      <c r="CP1600" s="6"/>
      <c r="CQ1600" s="6"/>
      <c r="CR1600" s="6"/>
      <c r="CS1600" s="6"/>
      <c r="CT1600" s="6"/>
      <c r="CU1600" s="6"/>
      <c r="CV1600" s="6"/>
      <c r="CW1600" s="6"/>
      <c r="CX1600" s="6"/>
      <c r="CY1600" s="6"/>
      <c r="CZ1600" s="6"/>
      <c r="DA1600" s="6"/>
      <c r="DB1600" s="6"/>
      <c r="DC1600" s="6"/>
      <c r="DD1600" s="6"/>
      <c r="DE1600" s="6"/>
      <c r="DF1600" s="6"/>
      <c r="DG1600" s="6"/>
      <c r="DH1600" s="6"/>
      <c r="DI1600" s="6"/>
      <c r="DJ1600" s="6"/>
      <c r="DK1600" s="6"/>
      <c r="DL1600" s="6"/>
      <c r="DM1600" s="6"/>
      <c r="DN1600" s="6"/>
      <c r="DO1600" s="6"/>
      <c r="DP1600" s="6"/>
      <c r="DQ1600" s="6"/>
      <c r="DR1600" s="6"/>
      <c r="DS1600" s="6"/>
      <c r="DT1600" s="6"/>
      <c r="DU1600" s="6"/>
      <c r="DV1600" s="6"/>
      <c r="DW1600" s="6"/>
      <c r="DX1600" s="6"/>
      <c r="DY1600" s="6"/>
      <c r="DZ1600" s="6"/>
      <c r="EA1600" s="6"/>
      <c r="EB1600" s="6"/>
      <c r="EC1600" s="6"/>
      <c r="ED1600" s="6"/>
      <c r="EE1600" s="6"/>
      <c r="EF1600" s="6"/>
      <c r="EG1600" s="6"/>
      <c r="EH1600" s="6"/>
      <c r="EI1600" s="6"/>
      <c r="EJ1600" s="6"/>
      <c r="EK1600" s="6"/>
      <c r="EL1600" s="6"/>
      <c r="EM1600" s="6"/>
      <c r="EN1600" s="6"/>
      <c r="EO1600" s="6"/>
      <c r="EP1600" s="6"/>
      <c r="EQ1600" s="6"/>
      <c r="ER1600" s="6"/>
      <c r="ES1600" s="6"/>
      <c r="ET1600" s="6"/>
      <c r="EU1600" s="6"/>
      <c r="EV1600" s="6"/>
      <c r="EW1600" s="6"/>
      <c r="EX1600" s="6"/>
      <c r="EY1600" s="6"/>
      <c r="EZ1600" s="6"/>
      <c r="FA1600" s="6"/>
      <c r="FB1600" s="6"/>
      <c r="FC1600" s="6"/>
      <c r="FD1600" s="6"/>
      <c r="FE1600" s="6"/>
      <c r="FF1600" s="6"/>
      <c r="FG1600" s="6"/>
      <c r="FH1600" s="6"/>
      <c r="FI1600" s="6"/>
      <c r="FJ1600" s="6"/>
      <c r="FK1600" s="6"/>
      <c r="FL1600" s="6"/>
      <c r="FM1600" s="6"/>
      <c r="FN1600" s="6"/>
      <c r="FO1600" s="6"/>
      <c r="FP1600" s="6"/>
      <c r="FQ1600" s="6"/>
      <c r="FR1600" s="6"/>
      <c r="FS1600" s="6"/>
      <c r="FT1600" s="6"/>
      <c r="FU1600" s="6"/>
      <c r="FV1600" s="6"/>
      <c r="FW1600" s="6"/>
      <c r="FX1600" s="6"/>
      <c r="FY1600" s="6"/>
      <c r="FZ1600" s="6"/>
      <c r="GA1600" s="6"/>
      <c r="GB1600" s="6"/>
      <c r="GC1600" s="6"/>
      <c r="GD1600" s="6"/>
      <c r="GE1600" s="6"/>
      <c r="GF1600" s="6"/>
      <c r="GG1600" s="6"/>
      <c r="GH1600" s="6"/>
      <c r="GI1600" s="6"/>
      <c r="GJ1600" s="6"/>
      <c r="GK1600" s="6"/>
      <c r="GL1600" s="6"/>
      <c r="GM1600" s="6"/>
      <c r="GN1600" s="6"/>
      <c r="GO1600" s="6"/>
      <c r="GP1600" s="6"/>
      <c r="GQ1600" s="6"/>
      <c r="GR1600" s="6"/>
      <c r="GS1600" s="6"/>
      <c r="GT1600" s="6"/>
      <c r="GU1600" s="6"/>
      <c r="GV1600" s="6"/>
      <c r="GW1600" s="6"/>
      <c r="GX1600" s="6"/>
      <c r="GY1600" s="6"/>
      <c r="GZ1600" s="6"/>
    </row>
    <row r="1601" spans="1:208" x14ac:dyDescent="0.15">
      <c r="A1601" s="153"/>
      <c r="B1601" s="23"/>
      <c r="C1601" s="18"/>
      <c r="D1601" s="17"/>
      <c r="E1601" s="18"/>
      <c r="F1601" s="18"/>
      <c r="G1601" s="18"/>
      <c r="H1601" s="18"/>
      <c r="I1601" s="17"/>
      <c r="J1601" s="5"/>
      <c r="K1601" s="2"/>
      <c r="L1601" s="27"/>
      <c r="M1601" s="14"/>
      <c r="N1601" s="14"/>
      <c r="O1601" s="27"/>
      <c r="P1601" s="18"/>
      <c r="Q1601" s="3"/>
      <c r="R1601" s="4"/>
      <c r="S1601" s="5"/>
      <c r="T1601" s="8"/>
      <c r="U1601" s="7"/>
      <c r="V1601" s="7"/>
      <c r="W1601" s="7"/>
      <c r="X1601" s="8"/>
      <c r="Y1601" s="6"/>
      <c r="Z1601" s="7"/>
      <c r="AA1601" s="8"/>
      <c r="AB1601" s="8"/>
      <c r="AC1601" s="8"/>
      <c r="AD1601" s="7"/>
      <c r="AE1601" s="9"/>
      <c r="AF1601" s="7"/>
      <c r="AG1601" s="7"/>
      <c r="AH1601" s="6"/>
      <c r="AI1601" s="6"/>
      <c r="AJ1601" s="6"/>
      <c r="AK1601" s="6"/>
      <c r="AL1601" s="6"/>
      <c r="AM1601" s="6"/>
      <c r="AN1601" s="6"/>
      <c r="AO1601" s="6"/>
      <c r="AP1601" s="6"/>
      <c r="AQ1601" s="6"/>
      <c r="AR1601" s="6"/>
      <c r="AS1601" s="6"/>
      <c r="AT1601" s="6"/>
      <c r="AU1601" s="6"/>
      <c r="AV1601" s="6"/>
      <c r="AW1601" s="6"/>
      <c r="AX1601" s="6"/>
      <c r="AY1601" s="6"/>
      <c r="AZ1601" s="6"/>
      <c r="BA1601" s="6"/>
      <c r="BB1601" s="6"/>
      <c r="BC1601" s="6"/>
      <c r="BD1601" s="6"/>
      <c r="BE1601" s="6"/>
      <c r="BF1601" s="6"/>
      <c r="BG1601" s="6"/>
      <c r="BH1601" s="6"/>
      <c r="BI1601" s="6"/>
      <c r="BJ1601" s="6"/>
      <c r="BK1601" s="6"/>
      <c r="BL1601" s="6"/>
      <c r="BM1601" s="6"/>
      <c r="BN1601" s="6"/>
      <c r="BO1601" s="6"/>
      <c r="BP1601" s="6"/>
      <c r="BQ1601" s="6"/>
      <c r="BR1601" s="6"/>
      <c r="BS1601" s="6"/>
      <c r="BT1601" s="6"/>
      <c r="BU1601" s="6"/>
      <c r="BV1601" s="6"/>
      <c r="BW1601" s="6"/>
      <c r="BX1601" s="6"/>
      <c r="BY1601" s="6"/>
      <c r="BZ1601" s="6"/>
      <c r="CA1601" s="6"/>
      <c r="CB1601" s="6"/>
      <c r="CC1601" s="6"/>
      <c r="CD1601" s="6"/>
      <c r="CE1601" s="6"/>
      <c r="CF1601" s="6"/>
      <c r="CG1601" s="6"/>
      <c r="CH1601" s="6"/>
      <c r="CI1601" s="6"/>
      <c r="CJ1601" s="6"/>
      <c r="CK1601" s="6"/>
      <c r="CL1601" s="6"/>
      <c r="CM1601" s="6"/>
      <c r="CN1601" s="6"/>
      <c r="CO1601" s="6"/>
      <c r="CP1601" s="6"/>
      <c r="CQ1601" s="6"/>
      <c r="CR1601" s="6"/>
      <c r="CS1601" s="6"/>
      <c r="CT1601" s="6"/>
      <c r="CU1601" s="6"/>
      <c r="CV1601" s="6"/>
      <c r="CW1601" s="6"/>
      <c r="CX1601" s="6"/>
      <c r="CY1601" s="6"/>
      <c r="CZ1601" s="6"/>
      <c r="DA1601" s="6"/>
      <c r="DB1601" s="6"/>
      <c r="DC1601" s="6"/>
      <c r="DD1601" s="6"/>
      <c r="DE1601" s="6"/>
      <c r="DF1601" s="6"/>
      <c r="DG1601" s="6"/>
      <c r="DH1601" s="6"/>
      <c r="DI1601" s="6"/>
      <c r="DJ1601" s="6"/>
      <c r="DK1601" s="6"/>
      <c r="DL1601" s="6"/>
      <c r="DM1601" s="6"/>
      <c r="DN1601" s="6"/>
      <c r="DO1601" s="6"/>
      <c r="DP1601" s="6"/>
      <c r="DQ1601" s="6"/>
      <c r="DR1601" s="6"/>
      <c r="DS1601" s="6"/>
      <c r="DT1601" s="6"/>
      <c r="DU1601" s="6"/>
      <c r="DV1601" s="6"/>
      <c r="DW1601" s="6"/>
      <c r="DX1601" s="6"/>
      <c r="DY1601" s="6"/>
      <c r="DZ1601" s="6"/>
      <c r="EA1601" s="6"/>
      <c r="EB1601" s="6"/>
      <c r="EC1601" s="6"/>
      <c r="ED1601" s="6"/>
      <c r="EE1601" s="6"/>
      <c r="EF1601" s="6"/>
      <c r="EG1601" s="6"/>
      <c r="EH1601" s="6"/>
      <c r="EI1601" s="6"/>
      <c r="EJ1601" s="6"/>
      <c r="EK1601" s="6"/>
      <c r="EL1601" s="6"/>
      <c r="EM1601" s="6"/>
      <c r="EN1601" s="6"/>
      <c r="EO1601" s="6"/>
      <c r="EP1601" s="6"/>
      <c r="EQ1601" s="6"/>
      <c r="ER1601" s="6"/>
      <c r="ES1601" s="6"/>
      <c r="ET1601" s="6"/>
      <c r="EU1601" s="6"/>
      <c r="EV1601" s="6"/>
      <c r="EW1601" s="6"/>
      <c r="EX1601" s="6"/>
      <c r="EY1601" s="6"/>
      <c r="EZ1601" s="6"/>
      <c r="FA1601" s="6"/>
      <c r="FB1601" s="6"/>
      <c r="FC1601" s="6"/>
      <c r="FD1601" s="6"/>
      <c r="FE1601" s="6"/>
      <c r="FF1601" s="6"/>
      <c r="FG1601" s="6"/>
      <c r="FH1601" s="6"/>
      <c r="FI1601" s="6"/>
      <c r="FJ1601" s="6"/>
      <c r="FK1601" s="6"/>
      <c r="FL1601" s="6"/>
      <c r="FM1601" s="6"/>
      <c r="FN1601" s="6"/>
      <c r="FO1601" s="6"/>
      <c r="FP1601" s="6"/>
      <c r="FQ1601" s="6"/>
      <c r="FR1601" s="6"/>
      <c r="FS1601" s="6"/>
      <c r="FT1601" s="6"/>
      <c r="FU1601" s="6"/>
      <c r="FV1601" s="6"/>
      <c r="FW1601" s="6"/>
      <c r="FX1601" s="6"/>
      <c r="FY1601" s="6"/>
      <c r="FZ1601" s="6"/>
      <c r="GA1601" s="6"/>
      <c r="GB1601" s="6"/>
      <c r="GC1601" s="6"/>
      <c r="GD1601" s="6"/>
      <c r="GE1601" s="6"/>
      <c r="GF1601" s="6"/>
      <c r="GG1601" s="6"/>
      <c r="GH1601" s="6"/>
      <c r="GI1601" s="6"/>
      <c r="GJ1601" s="6"/>
      <c r="GK1601" s="6"/>
      <c r="GL1601" s="6"/>
      <c r="GM1601" s="6"/>
      <c r="GN1601" s="6"/>
      <c r="GO1601" s="6"/>
      <c r="GP1601" s="6"/>
      <c r="GQ1601" s="6"/>
      <c r="GR1601" s="6"/>
      <c r="GS1601" s="6"/>
      <c r="GT1601" s="6"/>
      <c r="GU1601" s="6"/>
      <c r="GV1601" s="6"/>
      <c r="GW1601" s="6"/>
      <c r="GX1601" s="6"/>
      <c r="GY1601" s="6"/>
      <c r="GZ1601" s="6"/>
    </row>
    <row r="1602" spans="1:208" x14ac:dyDescent="0.15">
      <c r="A1602" s="153"/>
      <c r="B1602" s="23"/>
      <c r="C1602" s="18"/>
      <c r="D1602" s="17"/>
      <c r="E1602" s="18"/>
      <c r="F1602" s="18"/>
      <c r="G1602" s="18"/>
      <c r="H1602" s="18"/>
      <c r="I1602" s="17"/>
      <c r="J1602" s="5"/>
      <c r="K1602" s="2"/>
      <c r="L1602" s="27"/>
      <c r="M1602" s="14"/>
      <c r="N1602" s="14"/>
      <c r="O1602" s="27"/>
      <c r="P1602" s="18"/>
      <c r="Q1602" s="3"/>
      <c r="R1602" s="4"/>
      <c r="S1602" s="5"/>
      <c r="T1602" s="8"/>
      <c r="U1602" s="7"/>
      <c r="V1602" s="7"/>
      <c r="W1602" s="7"/>
      <c r="X1602" s="8"/>
      <c r="Y1602" s="6"/>
      <c r="Z1602" s="7"/>
      <c r="AA1602" s="8"/>
      <c r="AB1602" s="8"/>
      <c r="AC1602" s="8"/>
      <c r="AD1602" s="7"/>
      <c r="AE1602" s="9"/>
      <c r="AF1602" s="7"/>
      <c r="AG1602" s="7"/>
      <c r="AH1602" s="6"/>
      <c r="AI1602" s="6"/>
      <c r="AJ1602" s="6"/>
      <c r="AK1602" s="6"/>
      <c r="AL1602" s="6"/>
      <c r="AM1602" s="6"/>
      <c r="AN1602" s="6"/>
      <c r="AO1602" s="6"/>
      <c r="AP1602" s="6"/>
      <c r="AQ1602" s="6"/>
      <c r="AR1602" s="6"/>
      <c r="AS1602" s="6"/>
      <c r="AT1602" s="6"/>
      <c r="AU1602" s="6"/>
      <c r="AV1602" s="6"/>
      <c r="AW1602" s="6"/>
      <c r="AX1602" s="6"/>
      <c r="AY1602" s="6"/>
      <c r="AZ1602" s="6"/>
      <c r="BA1602" s="6"/>
      <c r="BB1602" s="6"/>
      <c r="BC1602" s="6"/>
      <c r="BD1602" s="6"/>
      <c r="BE1602" s="6"/>
      <c r="BF1602" s="6"/>
      <c r="BG1602" s="6"/>
      <c r="BH1602" s="6"/>
      <c r="BI1602" s="6"/>
      <c r="BJ1602" s="6"/>
      <c r="BK1602" s="6"/>
      <c r="BL1602" s="6"/>
      <c r="BM1602" s="6"/>
      <c r="BN1602" s="6"/>
      <c r="BO1602" s="6"/>
      <c r="BP1602" s="6"/>
      <c r="BQ1602" s="6"/>
      <c r="BR1602" s="6"/>
      <c r="BS1602" s="6"/>
      <c r="BT1602" s="6"/>
      <c r="BU1602" s="6"/>
      <c r="BV1602" s="6"/>
      <c r="BW1602" s="6"/>
      <c r="BX1602" s="6"/>
      <c r="BY1602" s="6"/>
      <c r="BZ1602" s="6"/>
      <c r="CA1602" s="6"/>
      <c r="CB1602" s="6"/>
      <c r="CC1602" s="6"/>
      <c r="CD1602" s="6"/>
      <c r="CE1602" s="6"/>
      <c r="CF1602" s="6"/>
      <c r="CG1602" s="6"/>
      <c r="CH1602" s="6"/>
      <c r="CI1602" s="6"/>
      <c r="CJ1602" s="6"/>
      <c r="CK1602" s="6"/>
      <c r="CL1602" s="6"/>
      <c r="CM1602" s="6"/>
      <c r="CN1602" s="6"/>
      <c r="CO1602" s="6"/>
      <c r="CP1602" s="6"/>
      <c r="CQ1602" s="6"/>
      <c r="CR1602" s="6"/>
      <c r="CS1602" s="6"/>
      <c r="CT1602" s="6"/>
      <c r="CU1602" s="6"/>
      <c r="CV1602" s="6"/>
      <c r="CW1602" s="6"/>
      <c r="CX1602" s="6"/>
      <c r="CY1602" s="6"/>
      <c r="CZ1602" s="6"/>
      <c r="DA1602" s="6"/>
      <c r="DB1602" s="6"/>
      <c r="DC1602" s="6"/>
      <c r="DD1602" s="6"/>
      <c r="DE1602" s="6"/>
      <c r="DF1602" s="6"/>
      <c r="DG1602" s="6"/>
      <c r="DH1602" s="6"/>
      <c r="DI1602" s="6"/>
      <c r="DJ1602" s="6"/>
      <c r="DK1602" s="6"/>
      <c r="DL1602" s="6"/>
      <c r="DM1602" s="6"/>
      <c r="DN1602" s="6"/>
      <c r="DO1602" s="6"/>
      <c r="DP1602" s="6"/>
      <c r="DQ1602" s="6"/>
      <c r="DR1602" s="6"/>
      <c r="DS1602" s="6"/>
      <c r="DT1602" s="6"/>
      <c r="DU1602" s="6"/>
      <c r="DV1602" s="6"/>
      <c r="DW1602" s="6"/>
      <c r="DX1602" s="6"/>
      <c r="DY1602" s="6"/>
      <c r="DZ1602" s="6"/>
      <c r="EA1602" s="6"/>
      <c r="EB1602" s="6"/>
      <c r="EC1602" s="6"/>
      <c r="ED1602" s="6"/>
      <c r="EE1602" s="6"/>
      <c r="EF1602" s="6"/>
      <c r="EG1602" s="6"/>
      <c r="EH1602" s="6"/>
      <c r="EI1602" s="6"/>
      <c r="EJ1602" s="6"/>
      <c r="EK1602" s="6"/>
      <c r="EL1602" s="6"/>
      <c r="EM1602" s="6"/>
      <c r="EN1602" s="6"/>
      <c r="EO1602" s="6"/>
      <c r="EP1602" s="6"/>
      <c r="EQ1602" s="6"/>
      <c r="ER1602" s="6"/>
      <c r="ES1602" s="6"/>
      <c r="ET1602" s="6"/>
      <c r="EU1602" s="6"/>
      <c r="EV1602" s="6"/>
      <c r="EW1602" s="6"/>
      <c r="EX1602" s="6"/>
      <c r="EY1602" s="6"/>
      <c r="EZ1602" s="6"/>
      <c r="FA1602" s="6"/>
      <c r="FB1602" s="6"/>
      <c r="FC1602" s="6"/>
      <c r="FD1602" s="6"/>
      <c r="FE1602" s="6"/>
      <c r="FF1602" s="6"/>
      <c r="FG1602" s="6"/>
      <c r="FH1602" s="6"/>
      <c r="FI1602" s="6"/>
      <c r="FJ1602" s="6"/>
      <c r="FK1602" s="6"/>
      <c r="FL1602" s="6"/>
      <c r="FM1602" s="6"/>
      <c r="FN1602" s="6"/>
      <c r="FO1602" s="6"/>
      <c r="FP1602" s="6"/>
      <c r="FQ1602" s="6"/>
      <c r="FR1602" s="6"/>
      <c r="FS1602" s="6"/>
      <c r="FT1602" s="6"/>
      <c r="FU1602" s="6"/>
      <c r="FV1602" s="6"/>
      <c r="FW1602" s="6"/>
      <c r="FX1602" s="6"/>
      <c r="FY1602" s="6"/>
      <c r="FZ1602" s="6"/>
      <c r="GA1602" s="6"/>
      <c r="GB1602" s="6"/>
      <c r="GC1602" s="6"/>
      <c r="GD1602" s="6"/>
      <c r="GE1602" s="6"/>
      <c r="GF1602" s="6"/>
      <c r="GG1602" s="6"/>
      <c r="GH1602" s="6"/>
      <c r="GI1602" s="6"/>
      <c r="GJ1602" s="6"/>
      <c r="GK1602" s="6"/>
      <c r="GL1602" s="6"/>
      <c r="GM1602" s="6"/>
      <c r="GN1602" s="6"/>
      <c r="GO1602" s="6"/>
      <c r="GP1602" s="6"/>
      <c r="GQ1602" s="6"/>
      <c r="GR1602" s="6"/>
      <c r="GS1602" s="6"/>
      <c r="GT1602" s="6"/>
      <c r="GU1602" s="6"/>
      <c r="GV1602" s="6"/>
      <c r="GW1602" s="6"/>
      <c r="GX1602" s="6"/>
      <c r="GY1602" s="6"/>
      <c r="GZ1602" s="6"/>
    </row>
    <row r="1603" spans="1:208" x14ac:dyDescent="0.15">
      <c r="A1603" s="153"/>
      <c r="B1603" s="23"/>
      <c r="C1603" s="18"/>
      <c r="D1603" s="17"/>
      <c r="E1603" s="18"/>
      <c r="F1603" s="18"/>
      <c r="G1603" s="18"/>
      <c r="H1603" s="18"/>
      <c r="I1603" s="17"/>
      <c r="J1603" s="5"/>
      <c r="K1603" s="2"/>
      <c r="L1603" s="27"/>
      <c r="M1603" s="14"/>
      <c r="N1603" s="14"/>
      <c r="O1603" s="27"/>
      <c r="P1603" s="18"/>
      <c r="Q1603" s="3"/>
      <c r="R1603" s="4"/>
      <c r="S1603" s="5"/>
      <c r="T1603" s="8"/>
      <c r="U1603" s="7"/>
      <c r="V1603" s="7"/>
      <c r="W1603" s="7"/>
      <c r="X1603" s="8"/>
      <c r="Y1603" s="6"/>
      <c r="Z1603" s="7"/>
      <c r="AA1603" s="8"/>
      <c r="AB1603" s="8"/>
      <c r="AC1603" s="8"/>
      <c r="AD1603" s="7"/>
      <c r="AE1603" s="9"/>
      <c r="AF1603" s="7"/>
      <c r="AG1603" s="7"/>
      <c r="AH1603" s="6"/>
      <c r="AI1603" s="6"/>
      <c r="AJ1603" s="6"/>
      <c r="AK1603" s="6"/>
      <c r="AL1603" s="6"/>
      <c r="AM1603" s="6"/>
      <c r="AN1603" s="6"/>
      <c r="AO1603" s="6"/>
      <c r="AP1603" s="6"/>
      <c r="AQ1603" s="6"/>
      <c r="AR1603" s="6"/>
      <c r="AS1603" s="6"/>
      <c r="AT1603" s="6"/>
      <c r="AU1603" s="6"/>
      <c r="AV1603" s="6"/>
      <c r="AW1603" s="6"/>
      <c r="AX1603" s="6"/>
      <c r="AY1603" s="6"/>
      <c r="AZ1603" s="6"/>
      <c r="BA1603" s="6"/>
      <c r="BB1603" s="6"/>
      <c r="BC1603" s="6"/>
      <c r="BD1603" s="6"/>
      <c r="BE1603" s="6"/>
      <c r="BF1603" s="6"/>
      <c r="BG1603" s="6"/>
      <c r="BH1603" s="6"/>
      <c r="BI1603" s="6"/>
      <c r="BJ1603" s="6"/>
      <c r="BK1603" s="6"/>
      <c r="BL1603" s="6"/>
      <c r="BM1603" s="6"/>
      <c r="BN1603" s="6"/>
      <c r="BO1603" s="6"/>
      <c r="BP1603" s="6"/>
      <c r="BQ1603" s="6"/>
      <c r="BR1603" s="6"/>
      <c r="BS1603" s="6"/>
      <c r="BT1603" s="6"/>
      <c r="BU1603" s="6"/>
      <c r="BV1603" s="6"/>
      <c r="BW1603" s="6"/>
      <c r="BX1603" s="6"/>
      <c r="BY1603" s="6"/>
      <c r="BZ1603" s="6"/>
      <c r="CA1603" s="6"/>
      <c r="CB1603" s="6"/>
      <c r="CC1603" s="6"/>
      <c r="CD1603" s="6"/>
      <c r="CE1603" s="6"/>
      <c r="CF1603" s="6"/>
      <c r="CG1603" s="6"/>
      <c r="CH1603" s="6"/>
      <c r="CI1603" s="6"/>
      <c r="CJ1603" s="6"/>
      <c r="CK1603" s="6"/>
      <c r="CL1603" s="6"/>
      <c r="CM1603" s="6"/>
      <c r="CN1603" s="6"/>
      <c r="CO1603" s="6"/>
      <c r="CP1603" s="6"/>
      <c r="CQ1603" s="6"/>
      <c r="CR1603" s="6"/>
      <c r="CS1603" s="6"/>
      <c r="CT1603" s="6"/>
      <c r="CU1603" s="6"/>
      <c r="CV1603" s="6"/>
      <c r="CW1603" s="6"/>
      <c r="CX1603" s="6"/>
      <c r="CY1603" s="6"/>
      <c r="CZ1603" s="6"/>
      <c r="DA1603" s="6"/>
      <c r="DB1603" s="6"/>
      <c r="DC1603" s="6"/>
      <c r="DD1603" s="6"/>
      <c r="DE1603" s="6"/>
      <c r="DF1603" s="6"/>
      <c r="DG1603" s="6"/>
      <c r="DH1603" s="6"/>
      <c r="DI1603" s="6"/>
      <c r="DJ1603" s="6"/>
      <c r="DK1603" s="6"/>
      <c r="DL1603" s="6"/>
      <c r="DM1603" s="6"/>
      <c r="DN1603" s="6"/>
      <c r="DO1603" s="6"/>
      <c r="DP1603" s="6"/>
      <c r="DQ1603" s="6"/>
      <c r="DR1603" s="6"/>
      <c r="DS1603" s="6"/>
      <c r="DT1603" s="6"/>
      <c r="DU1603" s="6"/>
      <c r="DV1603" s="6"/>
      <c r="DW1603" s="6"/>
      <c r="DX1603" s="6"/>
      <c r="DY1603" s="6"/>
      <c r="DZ1603" s="6"/>
      <c r="EA1603" s="6"/>
      <c r="EB1603" s="6"/>
      <c r="EC1603" s="6"/>
      <c r="ED1603" s="6"/>
      <c r="EE1603" s="6"/>
      <c r="EF1603" s="6"/>
      <c r="EG1603" s="6"/>
      <c r="EH1603" s="6"/>
      <c r="EI1603" s="6"/>
      <c r="EJ1603" s="6"/>
      <c r="EK1603" s="6"/>
      <c r="EL1603" s="6"/>
      <c r="EM1603" s="6"/>
      <c r="EN1603" s="6"/>
      <c r="EO1603" s="6"/>
      <c r="EP1603" s="6"/>
      <c r="EQ1603" s="6"/>
      <c r="ER1603" s="6"/>
      <c r="ES1603" s="6"/>
      <c r="ET1603" s="6"/>
      <c r="EU1603" s="6"/>
      <c r="EV1603" s="6"/>
      <c r="EW1603" s="6"/>
      <c r="EX1603" s="6"/>
      <c r="EY1603" s="6"/>
      <c r="EZ1603" s="6"/>
      <c r="FA1603" s="6"/>
      <c r="FB1603" s="6"/>
      <c r="FC1603" s="6"/>
      <c r="FD1603" s="6"/>
      <c r="FE1603" s="6"/>
      <c r="FF1603" s="6"/>
      <c r="FG1603" s="6"/>
      <c r="FH1603" s="6"/>
      <c r="FI1603" s="6"/>
      <c r="FJ1603" s="6"/>
      <c r="FK1603" s="6"/>
      <c r="FL1603" s="6"/>
      <c r="FM1603" s="6"/>
      <c r="FN1603" s="6"/>
      <c r="FO1603" s="6"/>
      <c r="FP1603" s="6"/>
      <c r="FQ1603" s="6"/>
      <c r="FR1603" s="6"/>
      <c r="FS1603" s="6"/>
      <c r="FT1603" s="6"/>
      <c r="FU1603" s="6"/>
      <c r="FV1603" s="6"/>
      <c r="FW1603" s="6"/>
      <c r="FX1603" s="6"/>
      <c r="FY1603" s="6"/>
      <c r="FZ1603" s="6"/>
      <c r="GA1603" s="6"/>
      <c r="GB1603" s="6"/>
      <c r="GC1603" s="6"/>
      <c r="GD1603" s="6"/>
      <c r="GE1603" s="6"/>
      <c r="GF1603" s="6"/>
      <c r="GG1603" s="6"/>
      <c r="GH1603" s="6"/>
      <c r="GI1603" s="6"/>
      <c r="GJ1603" s="6"/>
      <c r="GK1603" s="6"/>
      <c r="GL1603" s="6"/>
      <c r="GM1603" s="6"/>
      <c r="GN1603" s="6"/>
      <c r="GO1603" s="6"/>
      <c r="GP1603" s="6"/>
      <c r="GQ1603" s="6"/>
      <c r="GR1603" s="6"/>
      <c r="GS1603" s="6"/>
      <c r="GT1603" s="6"/>
      <c r="GU1603" s="6"/>
      <c r="GV1603" s="6"/>
      <c r="GW1603" s="6"/>
      <c r="GX1603" s="6"/>
      <c r="GY1603" s="6"/>
      <c r="GZ1603" s="6"/>
    </row>
    <row r="1604" spans="1:208" x14ac:dyDescent="0.15">
      <c r="A1604" s="153"/>
      <c r="B1604" s="23"/>
      <c r="C1604" s="18"/>
      <c r="D1604" s="17"/>
      <c r="E1604" s="18"/>
      <c r="F1604" s="18"/>
      <c r="G1604" s="18"/>
      <c r="H1604" s="18"/>
      <c r="I1604" s="17"/>
      <c r="J1604" s="5"/>
      <c r="K1604" s="2"/>
      <c r="L1604" s="27"/>
      <c r="M1604" s="14"/>
      <c r="N1604" s="14"/>
      <c r="O1604" s="27"/>
      <c r="P1604" s="18"/>
      <c r="Q1604" s="3"/>
      <c r="R1604" s="4"/>
      <c r="S1604" s="5"/>
      <c r="T1604" s="8"/>
      <c r="U1604" s="7"/>
      <c r="V1604" s="7"/>
      <c r="W1604" s="7"/>
      <c r="X1604" s="8"/>
      <c r="Y1604" s="6"/>
      <c r="Z1604" s="7"/>
      <c r="AA1604" s="8"/>
      <c r="AB1604" s="8"/>
      <c r="AC1604" s="8"/>
      <c r="AD1604" s="7"/>
      <c r="AE1604" s="9"/>
      <c r="AF1604" s="7"/>
      <c r="AG1604" s="7"/>
      <c r="AH1604" s="6"/>
      <c r="AI1604" s="6"/>
      <c r="AJ1604" s="6"/>
      <c r="AK1604" s="6"/>
      <c r="AL1604" s="6"/>
      <c r="AM1604" s="6"/>
      <c r="AN1604" s="6"/>
      <c r="AO1604" s="6"/>
      <c r="AP1604" s="6"/>
      <c r="AQ1604" s="6"/>
      <c r="AR1604" s="6"/>
      <c r="AS1604" s="6"/>
      <c r="AT1604" s="6"/>
      <c r="AU1604" s="6"/>
      <c r="AV1604" s="6"/>
      <c r="AW1604" s="6"/>
      <c r="AX1604" s="6"/>
      <c r="AY1604" s="6"/>
      <c r="AZ1604" s="6"/>
      <c r="BA1604" s="6"/>
      <c r="BB1604" s="6"/>
      <c r="BC1604" s="6"/>
      <c r="BD1604" s="6"/>
      <c r="BE1604" s="6"/>
      <c r="BF1604" s="6"/>
      <c r="BG1604" s="6"/>
      <c r="BH1604" s="6"/>
      <c r="BI1604" s="6"/>
      <c r="BJ1604" s="6"/>
      <c r="BK1604" s="6"/>
      <c r="BL1604" s="6"/>
      <c r="BM1604" s="6"/>
      <c r="BN1604" s="6"/>
      <c r="BO1604" s="6"/>
      <c r="BP1604" s="6"/>
      <c r="BQ1604" s="6"/>
      <c r="BR1604" s="6"/>
      <c r="BS1604" s="6"/>
      <c r="BT1604" s="6"/>
      <c r="BU1604" s="6"/>
      <c r="BV1604" s="6"/>
      <c r="BW1604" s="6"/>
      <c r="BX1604" s="6"/>
      <c r="BY1604" s="6"/>
      <c r="BZ1604" s="6"/>
      <c r="CA1604" s="6"/>
      <c r="CB1604" s="6"/>
      <c r="CC1604" s="6"/>
      <c r="CD1604" s="6"/>
      <c r="CE1604" s="6"/>
      <c r="CF1604" s="6"/>
      <c r="CG1604" s="6"/>
      <c r="CH1604" s="6"/>
      <c r="CI1604" s="6"/>
      <c r="CJ1604" s="6"/>
      <c r="CK1604" s="6"/>
      <c r="CL1604" s="6"/>
      <c r="CM1604" s="6"/>
      <c r="CN1604" s="6"/>
      <c r="CO1604" s="6"/>
      <c r="CP1604" s="6"/>
      <c r="CQ1604" s="6"/>
      <c r="CR1604" s="6"/>
      <c r="CS1604" s="6"/>
      <c r="CT1604" s="6"/>
      <c r="CU1604" s="6"/>
      <c r="CV1604" s="6"/>
      <c r="CW1604" s="6"/>
      <c r="CX1604" s="6"/>
      <c r="CY1604" s="6"/>
      <c r="CZ1604" s="6"/>
      <c r="DA1604" s="6"/>
      <c r="DB1604" s="6"/>
      <c r="DC1604" s="6"/>
      <c r="DD1604" s="6"/>
      <c r="DE1604" s="6"/>
      <c r="DF1604" s="6"/>
      <c r="DG1604" s="6"/>
      <c r="DH1604" s="6"/>
      <c r="DI1604" s="6"/>
      <c r="DJ1604" s="6"/>
      <c r="DK1604" s="6"/>
      <c r="DL1604" s="6"/>
      <c r="DM1604" s="6"/>
      <c r="DN1604" s="6"/>
      <c r="DO1604" s="6"/>
      <c r="DP1604" s="6"/>
      <c r="DQ1604" s="6"/>
      <c r="DR1604" s="6"/>
      <c r="DS1604" s="6"/>
      <c r="DT1604" s="6"/>
      <c r="DU1604" s="6"/>
      <c r="DV1604" s="6"/>
      <c r="DW1604" s="6"/>
      <c r="DX1604" s="6"/>
      <c r="DY1604" s="6"/>
      <c r="DZ1604" s="6"/>
      <c r="EA1604" s="6"/>
      <c r="EB1604" s="6"/>
      <c r="EC1604" s="6"/>
      <c r="ED1604" s="6"/>
      <c r="EE1604" s="6"/>
      <c r="EF1604" s="6"/>
      <c r="EG1604" s="6"/>
      <c r="EH1604" s="6"/>
      <c r="EI1604" s="6"/>
      <c r="EJ1604" s="6"/>
      <c r="EK1604" s="6"/>
      <c r="EL1604" s="6"/>
      <c r="EM1604" s="6"/>
      <c r="EN1604" s="6"/>
      <c r="EO1604" s="6"/>
      <c r="EP1604" s="6"/>
      <c r="EQ1604" s="6"/>
      <c r="ER1604" s="6"/>
      <c r="ES1604" s="6"/>
      <c r="ET1604" s="6"/>
      <c r="EU1604" s="6"/>
      <c r="EV1604" s="6"/>
      <c r="EW1604" s="6"/>
      <c r="EX1604" s="6"/>
      <c r="EY1604" s="6"/>
      <c r="EZ1604" s="6"/>
      <c r="FA1604" s="6"/>
      <c r="FB1604" s="6"/>
      <c r="FC1604" s="6"/>
      <c r="FD1604" s="6"/>
      <c r="FE1604" s="6"/>
      <c r="FF1604" s="6"/>
      <c r="FG1604" s="6"/>
      <c r="FH1604" s="6"/>
      <c r="FI1604" s="6"/>
      <c r="FJ1604" s="6"/>
      <c r="FK1604" s="6"/>
      <c r="FL1604" s="6"/>
      <c r="FM1604" s="6"/>
      <c r="FN1604" s="6"/>
      <c r="FO1604" s="6"/>
      <c r="FP1604" s="6"/>
      <c r="FQ1604" s="6"/>
      <c r="FR1604" s="6"/>
      <c r="FS1604" s="6"/>
      <c r="FT1604" s="6"/>
      <c r="FU1604" s="6"/>
      <c r="FV1604" s="6"/>
      <c r="FW1604" s="6"/>
      <c r="FX1604" s="6"/>
      <c r="FY1604" s="6"/>
      <c r="FZ1604" s="6"/>
      <c r="GA1604" s="6"/>
      <c r="GB1604" s="6"/>
      <c r="GC1604" s="6"/>
      <c r="GD1604" s="6"/>
      <c r="GE1604" s="6"/>
      <c r="GF1604" s="6"/>
      <c r="GG1604" s="6"/>
      <c r="GH1604" s="6"/>
      <c r="GI1604" s="6"/>
      <c r="GJ1604" s="6"/>
      <c r="GK1604" s="6"/>
      <c r="GL1604" s="6"/>
      <c r="GM1604" s="6"/>
      <c r="GN1604" s="6"/>
      <c r="GO1604" s="6"/>
      <c r="GP1604" s="6"/>
      <c r="GQ1604" s="6"/>
      <c r="GR1604" s="6"/>
      <c r="GS1604" s="6"/>
      <c r="GT1604" s="6"/>
      <c r="GU1604" s="6"/>
      <c r="GV1604" s="6"/>
      <c r="GW1604" s="6"/>
      <c r="GX1604" s="6"/>
      <c r="GY1604" s="6"/>
      <c r="GZ1604" s="6"/>
    </row>
    <row r="1605" spans="1:208" x14ac:dyDescent="0.15">
      <c r="A1605" s="153"/>
      <c r="B1605" s="23"/>
      <c r="C1605" s="18"/>
      <c r="D1605" s="17"/>
      <c r="E1605" s="18"/>
      <c r="F1605" s="18"/>
      <c r="G1605" s="18"/>
      <c r="H1605" s="18"/>
      <c r="I1605" s="17"/>
      <c r="J1605" s="5"/>
      <c r="K1605" s="2"/>
      <c r="L1605" s="27"/>
      <c r="M1605" s="14"/>
      <c r="N1605" s="14"/>
      <c r="O1605" s="27"/>
      <c r="P1605" s="18"/>
      <c r="Q1605" s="3"/>
      <c r="R1605" s="4"/>
      <c r="S1605" s="5"/>
      <c r="T1605" s="8"/>
      <c r="U1605" s="7"/>
      <c r="V1605" s="7"/>
      <c r="W1605" s="7"/>
      <c r="X1605" s="8"/>
      <c r="Y1605" s="6"/>
      <c r="Z1605" s="7"/>
      <c r="AA1605" s="8"/>
      <c r="AB1605" s="8"/>
      <c r="AC1605" s="8"/>
      <c r="AD1605" s="7"/>
      <c r="AE1605" s="9"/>
      <c r="AF1605" s="7"/>
      <c r="AG1605" s="7"/>
      <c r="AH1605" s="6"/>
      <c r="AI1605" s="6"/>
      <c r="AJ1605" s="6"/>
      <c r="AK1605" s="6"/>
      <c r="AL1605" s="6"/>
      <c r="AM1605" s="6"/>
      <c r="AN1605" s="6"/>
      <c r="AO1605" s="6"/>
      <c r="AP1605" s="6"/>
      <c r="AQ1605" s="6"/>
      <c r="AR1605" s="6"/>
      <c r="AS1605" s="6"/>
      <c r="AT1605" s="6"/>
      <c r="AU1605" s="6"/>
      <c r="AV1605" s="6"/>
      <c r="AW1605" s="6"/>
      <c r="AX1605" s="6"/>
      <c r="AY1605" s="6"/>
      <c r="AZ1605" s="6"/>
      <c r="BA1605" s="6"/>
      <c r="BB1605" s="6"/>
      <c r="BC1605" s="6"/>
      <c r="BD1605" s="6"/>
      <c r="BE1605" s="6"/>
      <c r="BF1605" s="6"/>
      <c r="BG1605" s="6"/>
      <c r="BH1605" s="6"/>
      <c r="BI1605" s="6"/>
      <c r="BJ1605" s="6"/>
      <c r="BK1605" s="6"/>
      <c r="BL1605" s="6"/>
      <c r="BM1605" s="6"/>
      <c r="BN1605" s="6"/>
      <c r="BO1605" s="6"/>
      <c r="BP1605" s="6"/>
      <c r="BQ1605" s="6"/>
      <c r="BR1605" s="6"/>
      <c r="BS1605" s="6"/>
      <c r="BT1605" s="6"/>
      <c r="BU1605" s="6"/>
      <c r="BV1605" s="6"/>
      <c r="BW1605" s="6"/>
      <c r="BX1605" s="6"/>
      <c r="BY1605" s="6"/>
      <c r="BZ1605" s="6"/>
      <c r="CA1605" s="6"/>
      <c r="CB1605" s="6"/>
      <c r="CC1605" s="6"/>
      <c r="CD1605" s="6"/>
      <c r="CE1605" s="6"/>
      <c r="CF1605" s="6"/>
      <c r="CG1605" s="6"/>
      <c r="CH1605" s="6"/>
      <c r="CI1605" s="6"/>
      <c r="CJ1605" s="6"/>
      <c r="CK1605" s="6"/>
      <c r="CL1605" s="6"/>
      <c r="CM1605" s="6"/>
      <c r="CN1605" s="6"/>
      <c r="CO1605" s="6"/>
      <c r="CP1605" s="6"/>
      <c r="CQ1605" s="6"/>
      <c r="CR1605" s="6"/>
      <c r="CS1605" s="6"/>
      <c r="CT1605" s="6"/>
      <c r="CU1605" s="6"/>
      <c r="CV1605" s="6"/>
      <c r="CW1605" s="6"/>
      <c r="CX1605" s="6"/>
      <c r="CY1605" s="6"/>
      <c r="CZ1605" s="6"/>
      <c r="DA1605" s="6"/>
      <c r="DB1605" s="6"/>
      <c r="DC1605" s="6"/>
      <c r="DD1605" s="6"/>
      <c r="DE1605" s="6"/>
      <c r="DF1605" s="6"/>
      <c r="DG1605" s="6"/>
      <c r="DH1605" s="6"/>
      <c r="DI1605" s="6"/>
      <c r="DJ1605" s="6"/>
      <c r="DK1605" s="6"/>
      <c r="DL1605" s="6"/>
      <c r="DM1605" s="6"/>
      <c r="DN1605" s="6"/>
      <c r="DO1605" s="6"/>
      <c r="DP1605" s="6"/>
      <c r="DQ1605" s="6"/>
      <c r="DR1605" s="6"/>
      <c r="DS1605" s="6"/>
      <c r="DT1605" s="6"/>
      <c r="DU1605" s="6"/>
      <c r="DV1605" s="6"/>
      <c r="DW1605" s="6"/>
      <c r="DX1605" s="6"/>
      <c r="DY1605" s="6"/>
      <c r="DZ1605" s="6"/>
      <c r="EA1605" s="6"/>
      <c r="EB1605" s="6"/>
      <c r="EC1605" s="6"/>
      <c r="ED1605" s="6"/>
      <c r="EE1605" s="6"/>
      <c r="EF1605" s="6"/>
      <c r="EG1605" s="6"/>
      <c r="EH1605" s="6"/>
      <c r="EI1605" s="6"/>
      <c r="EJ1605" s="6"/>
      <c r="EK1605" s="6"/>
      <c r="EL1605" s="6"/>
      <c r="EM1605" s="6"/>
      <c r="EN1605" s="6"/>
      <c r="EO1605" s="6"/>
      <c r="EP1605" s="6"/>
      <c r="EQ1605" s="6"/>
      <c r="ER1605" s="6"/>
      <c r="ES1605" s="6"/>
      <c r="ET1605" s="6"/>
      <c r="EU1605" s="6"/>
      <c r="EV1605" s="6"/>
      <c r="EW1605" s="6"/>
      <c r="EX1605" s="6"/>
      <c r="EY1605" s="6"/>
      <c r="EZ1605" s="6"/>
      <c r="FA1605" s="6"/>
      <c r="FB1605" s="6"/>
      <c r="FC1605" s="6"/>
      <c r="FD1605" s="6"/>
      <c r="FE1605" s="6"/>
      <c r="FF1605" s="6"/>
      <c r="FG1605" s="6"/>
      <c r="FH1605" s="6"/>
      <c r="FI1605" s="6"/>
      <c r="FJ1605" s="6"/>
      <c r="FK1605" s="6"/>
      <c r="FL1605" s="6"/>
      <c r="FM1605" s="6"/>
      <c r="FN1605" s="6"/>
      <c r="FO1605" s="6"/>
      <c r="FP1605" s="6"/>
      <c r="FQ1605" s="6"/>
      <c r="FR1605" s="6"/>
      <c r="FS1605" s="6"/>
      <c r="FT1605" s="6"/>
      <c r="FU1605" s="6"/>
      <c r="FV1605" s="6"/>
      <c r="FW1605" s="6"/>
      <c r="FX1605" s="6"/>
      <c r="FY1605" s="6"/>
      <c r="FZ1605" s="6"/>
      <c r="GA1605" s="6"/>
      <c r="GB1605" s="6"/>
      <c r="GC1605" s="6"/>
      <c r="GD1605" s="6"/>
      <c r="GE1605" s="6"/>
      <c r="GF1605" s="6"/>
      <c r="GG1605" s="6"/>
      <c r="GH1605" s="6"/>
      <c r="GI1605" s="6"/>
      <c r="GJ1605" s="6"/>
      <c r="GK1605" s="6"/>
      <c r="GL1605" s="6"/>
      <c r="GM1605" s="6"/>
      <c r="GN1605" s="6"/>
      <c r="GO1605" s="6"/>
      <c r="GP1605" s="6"/>
      <c r="GQ1605" s="6"/>
      <c r="GR1605" s="6"/>
      <c r="GS1605" s="6"/>
      <c r="GT1605" s="6"/>
      <c r="GU1605" s="6"/>
      <c r="GV1605" s="6"/>
      <c r="GW1605" s="6"/>
      <c r="GX1605" s="6"/>
      <c r="GY1605" s="6"/>
      <c r="GZ1605" s="6"/>
    </row>
    <row r="1606" spans="1:208" x14ac:dyDescent="0.15">
      <c r="A1606" s="153"/>
      <c r="B1606" s="23"/>
      <c r="C1606" s="18"/>
      <c r="D1606" s="17"/>
      <c r="E1606" s="18"/>
      <c r="F1606" s="18"/>
      <c r="G1606" s="18"/>
      <c r="H1606" s="18"/>
      <c r="I1606" s="17"/>
      <c r="J1606" s="5"/>
      <c r="K1606" s="2"/>
      <c r="L1606" s="27"/>
      <c r="M1606" s="14"/>
      <c r="N1606" s="14"/>
      <c r="O1606" s="27"/>
      <c r="P1606" s="18"/>
      <c r="Q1606" s="3"/>
      <c r="R1606" s="4"/>
      <c r="S1606" s="5"/>
      <c r="T1606" s="8"/>
      <c r="U1606" s="7"/>
      <c r="V1606" s="7"/>
      <c r="W1606" s="7"/>
      <c r="X1606" s="8"/>
      <c r="Y1606" s="6"/>
      <c r="Z1606" s="7"/>
      <c r="AA1606" s="8"/>
      <c r="AB1606" s="8"/>
      <c r="AC1606" s="8"/>
      <c r="AD1606" s="7"/>
      <c r="AE1606" s="9"/>
      <c r="AF1606" s="7"/>
      <c r="AG1606" s="7"/>
      <c r="AH1606" s="6"/>
      <c r="AI1606" s="6"/>
      <c r="AJ1606" s="6"/>
      <c r="AK1606" s="6"/>
      <c r="AL1606" s="6"/>
      <c r="AM1606" s="6"/>
      <c r="AN1606" s="6"/>
      <c r="AO1606" s="6"/>
      <c r="AP1606" s="6"/>
      <c r="AQ1606" s="6"/>
      <c r="AR1606" s="6"/>
      <c r="AS1606" s="6"/>
      <c r="AT1606" s="6"/>
      <c r="AU1606" s="6"/>
      <c r="AV1606" s="6"/>
      <c r="AW1606" s="6"/>
      <c r="AX1606" s="6"/>
      <c r="AY1606" s="6"/>
      <c r="AZ1606" s="6"/>
      <c r="BA1606" s="6"/>
      <c r="BB1606" s="6"/>
      <c r="BC1606" s="6"/>
      <c r="BD1606" s="6"/>
      <c r="BE1606" s="6"/>
      <c r="BF1606" s="6"/>
      <c r="BG1606" s="6"/>
      <c r="BH1606" s="6"/>
      <c r="BI1606" s="6"/>
      <c r="BJ1606" s="6"/>
      <c r="BK1606" s="6"/>
      <c r="BL1606" s="6"/>
      <c r="BM1606" s="6"/>
      <c r="BN1606" s="6"/>
      <c r="BO1606" s="6"/>
      <c r="BP1606" s="6"/>
      <c r="BQ1606" s="6"/>
      <c r="BR1606" s="6"/>
      <c r="BS1606" s="6"/>
      <c r="BT1606" s="6"/>
      <c r="BU1606" s="6"/>
      <c r="BV1606" s="6"/>
      <c r="BW1606" s="6"/>
      <c r="BX1606" s="6"/>
      <c r="BY1606" s="6"/>
      <c r="BZ1606" s="6"/>
      <c r="CA1606" s="6"/>
      <c r="CB1606" s="6"/>
      <c r="CC1606" s="6"/>
      <c r="CD1606" s="6"/>
      <c r="CE1606" s="6"/>
      <c r="CF1606" s="6"/>
      <c r="CG1606" s="6"/>
      <c r="CH1606" s="6"/>
      <c r="CI1606" s="6"/>
      <c r="CJ1606" s="6"/>
      <c r="CK1606" s="6"/>
      <c r="CL1606" s="6"/>
      <c r="CM1606" s="6"/>
      <c r="CN1606" s="6"/>
      <c r="CO1606" s="6"/>
      <c r="CP1606" s="6"/>
      <c r="CQ1606" s="6"/>
      <c r="CR1606" s="6"/>
      <c r="CS1606" s="6"/>
      <c r="CT1606" s="6"/>
      <c r="CU1606" s="6"/>
      <c r="CV1606" s="6"/>
      <c r="CW1606" s="6"/>
      <c r="CX1606" s="6"/>
      <c r="CY1606" s="6"/>
      <c r="CZ1606" s="6"/>
      <c r="DA1606" s="6"/>
      <c r="DB1606" s="6"/>
      <c r="DC1606" s="6"/>
      <c r="DD1606" s="6"/>
      <c r="DE1606" s="6"/>
      <c r="DF1606" s="6"/>
      <c r="DG1606" s="6"/>
      <c r="DH1606" s="6"/>
      <c r="DI1606" s="6"/>
      <c r="DJ1606" s="6"/>
      <c r="DK1606" s="6"/>
      <c r="DL1606" s="6"/>
      <c r="DM1606" s="6"/>
      <c r="DN1606" s="6"/>
      <c r="DO1606" s="6"/>
      <c r="DP1606" s="6"/>
      <c r="DQ1606" s="6"/>
      <c r="DR1606" s="6"/>
      <c r="DS1606" s="6"/>
      <c r="DT1606" s="6"/>
      <c r="DU1606" s="6"/>
      <c r="DV1606" s="6"/>
      <c r="DW1606" s="6"/>
      <c r="DX1606" s="6"/>
      <c r="DY1606" s="6"/>
      <c r="DZ1606" s="6"/>
      <c r="EA1606" s="6"/>
      <c r="EB1606" s="6"/>
      <c r="EC1606" s="6"/>
      <c r="ED1606" s="6"/>
      <c r="EE1606" s="6"/>
      <c r="EF1606" s="6"/>
      <c r="EG1606" s="6"/>
      <c r="EH1606" s="6"/>
      <c r="EI1606" s="6"/>
      <c r="EJ1606" s="6"/>
      <c r="EK1606" s="6"/>
      <c r="EL1606" s="6"/>
      <c r="EM1606" s="6"/>
      <c r="EN1606" s="6"/>
      <c r="EO1606" s="6"/>
      <c r="EP1606" s="6"/>
      <c r="EQ1606" s="6"/>
      <c r="ER1606" s="6"/>
      <c r="ES1606" s="6"/>
      <c r="ET1606" s="6"/>
      <c r="EU1606" s="6"/>
      <c r="EV1606" s="6"/>
      <c r="EW1606" s="6"/>
      <c r="EX1606" s="6"/>
      <c r="EY1606" s="6"/>
      <c r="EZ1606" s="6"/>
      <c r="FA1606" s="6"/>
      <c r="FB1606" s="6"/>
      <c r="FC1606" s="6"/>
      <c r="FD1606" s="6"/>
      <c r="FE1606" s="6"/>
      <c r="FF1606" s="6"/>
      <c r="FG1606" s="6"/>
      <c r="FH1606" s="6"/>
      <c r="FI1606" s="6"/>
      <c r="FJ1606" s="6"/>
      <c r="FK1606" s="6"/>
      <c r="FL1606" s="6"/>
      <c r="FM1606" s="6"/>
      <c r="FN1606" s="6"/>
      <c r="FO1606" s="6"/>
      <c r="FP1606" s="6"/>
      <c r="FQ1606" s="6"/>
      <c r="FR1606" s="6"/>
      <c r="FS1606" s="6"/>
      <c r="FT1606" s="6"/>
      <c r="FU1606" s="6"/>
      <c r="FV1606" s="6"/>
      <c r="FW1606" s="6"/>
      <c r="FX1606" s="6"/>
      <c r="FY1606" s="6"/>
      <c r="FZ1606" s="6"/>
      <c r="GA1606" s="6"/>
      <c r="GB1606" s="6"/>
      <c r="GC1606" s="6"/>
      <c r="GD1606" s="6"/>
      <c r="GE1606" s="6"/>
      <c r="GF1606" s="6"/>
      <c r="GG1606" s="6"/>
      <c r="GH1606" s="6"/>
      <c r="GI1606" s="6"/>
      <c r="GJ1606" s="6"/>
      <c r="GK1606" s="6"/>
      <c r="GL1606" s="6"/>
      <c r="GM1606" s="6"/>
      <c r="GN1606" s="6"/>
      <c r="GO1606" s="6"/>
      <c r="GP1606" s="6"/>
      <c r="GQ1606" s="6"/>
      <c r="GR1606" s="6"/>
      <c r="GS1606" s="6"/>
      <c r="GT1606" s="6"/>
      <c r="GU1606" s="6"/>
      <c r="GV1606" s="6"/>
      <c r="GW1606" s="6"/>
      <c r="GX1606" s="6"/>
      <c r="GY1606" s="6"/>
      <c r="GZ1606" s="6"/>
    </row>
    <row r="1607" spans="1:208" x14ac:dyDescent="0.15">
      <c r="A1607" s="153"/>
      <c r="B1607" s="23"/>
      <c r="C1607" s="18"/>
      <c r="D1607" s="17"/>
      <c r="E1607" s="18"/>
      <c r="F1607" s="18"/>
      <c r="G1607" s="18"/>
      <c r="H1607" s="18"/>
      <c r="I1607" s="17"/>
      <c r="J1607" s="5"/>
      <c r="K1607" s="2"/>
      <c r="L1607" s="27"/>
      <c r="M1607" s="14"/>
      <c r="N1607" s="14"/>
      <c r="O1607" s="27"/>
      <c r="P1607" s="18"/>
      <c r="Q1607" s="3"/>
      <c r="R1607" s="4"/>
      <c r="S1607" s="5"/>
      <c r="T1607" s="8"/>
      <c r="U1607" s="7"/>
      <c r="V1607" s="7"/>
      <c r="W1607" s="7"/>
      <c r="X1607" s="8"/>
      <c r="Y1607" s="6"/>
      <c r="Z1607" s="7"/>
      <c r="AA1607" s="8"/>
      <c r="AB1607" s="8"/>
      <c r="AC1607" s="8"/>
      <c r="AD1607" s="7"/>
      <c r="AE1607" s="9"/>
      <c r="AF1607" s="7"/>
      <c r="AG1607" s="7"/>
      <c r="AH1607" s="6"/>
      <c r="AI1607" s="6"/>
      <c r="AJ1607" s="6"/>
      <c r="AK1607" s="6"/>
      <c r="AL1607" s="6"/>
      <c r="AM1607" s="6"/>
      <c r="AN1607" s="6"/>
      <c r="AO1607" s="6"/>
      <c r="AP1607" s="6"/>
      <c r="AQ1607" s="6"/>
      <c r="AR1607" s="6"/>
      <c r="AS1607" s="6"/>
      <c r="AT1607" s="6"/>
      <c r="AU1607" s="6"/>
      <c r="AV1607" s="6"/>
      <c r="AW1607" s="6"/>
      <c r="AX1607" s="6"/>
      <c r="AY1607" s="6"/>
      <c r="AZ1607" s="6"/>
      <c r="BA1607" s="6"/>
      <c r="BB1607" s="6"/>
      <c r="BC1607" s="6"/>
      <c r="BD1607" s="6"/>
      <c r="BE1607" s="6"/>
      <c r="BF1607" s="6"/>
      <c r="BG1607" s="6"/>
      <c r="BH1607" s="6"/>
      <c r="BI1607" s="6"/>
      <c r="BJ1607" s="6"/>
      <c r="BK1607" s="6"/>
      <c r="BL1607" s="6"/>
      <c r="BM1607" s="6"/>
      <c r="BN1607" s="6"/>
      <c r="BO1607" s="6"/>
      <c r="BP1607" s="6"/>
      <c r="BQ1607" s="6"/>
      <c r="BR1607" s="6"/>
      <c r="BS1607" s="6"/>
      <c r="BT1607" s="6"/>
      <c r="BU1607" s="6"/>
      <c r="BV1607" s="6"/>
      <c r="BW1607" s="6"/>
      <c r="BX1607" s="6"/>
      <c r="BY1607" s="6"/>
      <c r="BZ1607" s="6"/>
      <c r="CA1607" s="6"/>
      <c r="CB1607" s="6"/>
      <c r="CC1607" s="6"/>
      <c r="CD1607" s="6"/>
      <c r="CE1607" s="6"/>
      <c r="CF1607" s="6"/>
      <c r="CG1607" s="6"/>
      <c r="CH1607" s="6"/>
      <c r="CI1607" s="6"/>
      <c r="CJ1607" s="6"/>
      <c r="CK1607" s="6"/>
      <c r="CL1607" s="6"/>
      <c r="CM1607" s="6"/>
      <c r="CN1607" s="6"/>
      <c r="CO1607" s="6"/>
      <c r="CP1607" s="6"/>
      <c r="CQ1607" s="6"/>
      <c r="CR1607" s="6"/>
      <c r="CS1607" s="6"/>
      <c r="CT1607" s="6"/>
      <c r="CU1607" s="6"/>
      <c r="CV1607" s="6"/>
      <c r="CW1607" s="6"/>
      <c r="CX1607" s="6"/>
      <c r="CY1607" s="6"/>
      <c r="CZ1607" s="6"/>
      <c r="DA1607" s="6"/>
      <c r="DB1607" s="6"/>
      <c r="DC1607" s="6"/>
      <c r="DD1607" s="6"/>
      <c r="DE1607" s="6"/>
      <c r="DF1607" s="6"/>
      <c r="DG1607" s="6"/>
      <c r="DH1607" s="6"/>
      <c r="DI1607" s="6"/>
      <c r="DJ1607" s="6"/>
      <c r="DK1607" s="6"/>
      <c r="DL1607" s="6"/>
      <c r="DM1607" s="6"/>
      <c r="DN1607" s="6"/>
      <c r="DO1607" s="6"/>
      <c r="DP1607" s="6"/>
      <c r="DQ1607" s="6"/>
      <c r="DR1607" s="6"/>
      <c r="DS1607" s="6"/>
      <c r="DT1607" s="6"/>
      <c r="DU1607" s="6"/>
      <c r="DV1607" s="6"/>
      <c r="DW1607" s="6"/>
      <c r="DX1607" s="6"/>
      <c r="DY1607" s="6"/>
      <c r="DZ1607" s="6"/>
      <c r="EA1607" s="6"/>
      <c r="EB1607" s="6"/>
      <c r="EC1607" s="6"/>
      <c r="ED1607" s="6"/>
      <c r="EE1607" s="6"/>
      <c r="EF1607" s="6"/>
      <c r="EG1607" s="6"/>
      <c r="EH1607" s="6"/>
      <c r="EI1607" s="6"/>
      <c r="EJ1607" s="6"/>
      <c r="EK1607" s="6"/>
      <c r="EL1607" s="6"/>
      <c r="EM1607" s="6"/>
      <c r="EN1607" s="6"/>
      <c r="EO1607" s="6"/>
      <c r="EP1607" s="6"/>
      <c r="EQ1607" s="6"/>
      <c r="ER1607" s="6"/>
      <c r="ES1607" s="6"/>
      <c r="ET1607" s="6"/>
      <c r="EU1607" s="6"/>
      <c r="EV1607" s="6"/>
      <c r="EW1607" s="6"/>
      <c r="EX1607" s="6"/>
      <c r="EY1607" s="6"/>
      <c r="EZ1607" s="6"/>
      <c r="FA1607" s="6"/>
      <c r="FB1607" s="6"/>
      <c r="FC1607" s="6"/>
      <c r="FD1607" s="6"/>
      <c r="FE1607" s="6"/>
      <c r="FF1607" s="6"/>
      <c r="FG1607" s="6"/>
      <c r="FH1607" s="6"/>
      <c r="FI1607" s="6"/>
      <c r="FJ1607" s="6"/>
      <c r="FK1607" s="6"/>
      <c r="FL1607" s="6"/>
      <c r="FM1607" s="6"/>
      <c r="FN1607" s="6"/>
      <c r="FO1607" s="6"/>
      <c r="FP1607" s="6"/>
      <c r="FQ1607" s="6"/>
      <c r="FR1607" s="6"/>
      <c r="FS1607" s="6"/>
      <c r="FT1607" s="6"/>
      <c r="FU1607" s="6"/>
      <c r="FV1607" s="6"/>
      <c r="FW1607" s="6"/>
      <c r="FX1607" s="6"/>
      <c r="FY1607" s="6"/>
      <c r="FZ1607" s="6"/>
      <c r="GA1607" s="6"/>
      <c r="GB1607" s="6"/>
      <c r="GC1607" s="6"/>
      <c r="GD1607" s="6"/>
      <c r="GE1607" s="6"/>
      <c r="GF1607" s="6"/>
      <c r="GG1607" s="6"/>
      <c r="GH1607" s="6"/>
      <c r="GI1607" s="6"/>
      <c r="GJ1607" s="6"/>
      <c r="GK1607" s="6"/>
      <c r="GL1607" s="6"/>
      <c r="GM1607" s="6"/>
      <c r="GN1607" s="6"/>
      <c r="GO1607" s="6"/>
      <c r="GP1607" s="6"/>
      <c r="GQ1607" s="6"/>
      <c r="GR1607" s="6"/>
      <c r="GS1607" s="6"/>
      <c r="GT1607" s="6"/>
      <c r="GU1607" s="6"/>
      <c r="GV1607" s="6"/>
      <c r="GW1607" s="6"/>
      <c r="GX1607" s="6"/>
      <c r="GY1607" s="6"/>
      <c r="GZ1607" s="6"/>
    </row>
    <row r="1608" spans="1:208" x14ac:dyDescent="0.15">
      <c r="A1608" s="153"/>
      <c r="B1608" s="23"/>
      <c r="C1608" s="18"/>
      <c r="D1608" s="17"/>
      <c r="E1608" s="18"/>
      <c r="F1608" s="18"/>
      <c r="G1608" s="18"/>
      <c r="H1608" s="18"/>
      <c r="I1608" s="17"/>
      <c r="J1608" s="5"/>
      <c r="K1608" s="2"/>
      <c r="L1608" s="27"/>
      <c r="M1608" s="14"/>
      <c r="N1608" s="14"/>
      <c r="O1608" s="27"/>
      <c r="P1608" s="18"/>
      <c r="Q1608" s="3"/>
      <c r="R1608" s="4"/>
      <c r="S1608" s="5"/>
      <c r="T1608" s="8"/>
      <c r="U1608" s="7"/>
      <c r="V1608" s="7"/>
      <c r="W1608" s="7"/>
      <c r="X1608" s="8"/>
      <c r="Y1608" s="6"/>
      <c r="Z1608" s="7"/>
      <c r="AA1608" s="8"/>
      <c r="AB1608" s="8"/>
      <c r="AC1608" s="8"/>
      <c r="AD1608" s="7"/>
      <c r="AE1608" s="9"/>
      <c r="AF1608" s="7"/>
      <c r="AG1608" s="7"/>
      <c r="AH1608" s="6"/>
      <c r="AI1608" s="6"/>
      <c r="AJ1608" s="6"/>
      <c r="AK1608" s="6"/>
      <c r="AL1608" s="6"/>
      <c r="AM1608" s="6"/>
      <c r="AN1608" s="6"/>
      <c r="AO1608" s="6"/>
      <c r="AP1608" s="6"/>
      <c r="AQ1608" s="6"/>
      <c r="AR1608" s="6"/>
      <c r="AS1608" s="6"/>
      <c r="AT1608" s="6"/>
      <c r="AU1608" s="6"/>
      <c r="AV1608" s="6"/>
      <c r="AW1608" s="6"/>
      <c r="AX1608" s="6"/>
      <c r="AY1608" s="6"/>
      <c r="AZ1608" s="6"/>
      <c r="BA1608" s="6"/>
      <c r="BB1608" s="6"/>
      <c r="BC1608" s="6"/>
      <c r="BD1608" s="6"/>
      <c r="BE1608" s="6"/>
      <c r="BF1608" s="6"/>
      <c r="BG1608" s="6"/>
      <c r="BH1608" s="6"/>
      <c r="BI1608" s="6"/>
      <c r="BJ1608" s="6"/>
      <c r="BK1608" s="6"/>
      <c r="BL1608" s="6"/>
      <c r="BM1608" s="6"/>
      <c r="BN1608" s="6"/>
      <c r="BO1608" s="6"/>
      <c r="BP1608" s="6"/>
      <c r="BQ1608" s="6"/>
      <c r="BR1608" s="6"/>
      <c r="BS1608" s="6"/>
      <c r="BT1608" s="6"/>
      <c r="BU1608" s="6"/>
      <c r="BV1608" s="6"/>
      <c r="BW1608" s="6"/>
      <c r="BX1608" s="6"/>
      <c r="BY1608" s="6"/>
      <c r="BZ1608" s="6"/>
      <c r="CA1608" s="6"/>
      <c r="CB1608" s="6"/>
      <c r="CC1608" s="6"/>
      <c r="CD1608" s="6"/>
      <c r="CE1608" s="6"/>
      <c r="CF1608" s="6"/>
      <c r="CG1608" s="6"/>
      <c r="CH1608" s="6"/>
      <c r="CI1608" s="6"/>
      <c r="CJ1608" s="6"/>
      <c r="CK1608" s="6"/>
      <c r="CL1608" s="6"/>
      <c r="CM1608" s="6"/>
      <c r="CN1608" s="6"/>
      <c r="CO1608" s="6"/>
      <c r="CP1608" s="6"/>
      <c r="CQ1608" s="6"/>
      <c r="CR1608" s="6"/>
      <c r="CS1608" s="6"/>
      <c r="CT1608" s="6"/>
      <c r="CU1608" s="6"/>
      <c r="CV1608" s="6"/>
      <c r="CW1608" s="6"/>
      <c r="CX1608" s="6"/>
      <c r="CY1608" s="6"/>
      <c r="CZ1608" s="6"/>
      <c r="DA1608" s="6"/>
      <c r="DB1608" s="6"/>
      <c r="DC1608" s="6"/>
      <c r="DD1608" s="6"/>
      <c r="DE1608" s="6"/>
      <c r="DF1608" s="6"/>
      <c r="DG1608" s="6"/>
      <c r="DH1608" s="6"/>
      <c r="DI1608" s="6"/>
      <c r="DJ1608" s="6"/>
      <c r="DK1608" s="6"/>
      <c r="DL1608" s="6"/>
      <c r="DM1608" s="6"/>
      <c r="DN1608" s="6"/>
      <c r="DO1608" s="6"/>
      <c r="DP1608" s="6"/>
      <c r="DQ1608" s="6"/>
      <c r="DR1608" s="6"/>
      <c r="DS1608" s="6"/>
      <c r="DT1608" s="6"/>
      <c r="DU1608" s="6"/>
      <c r="DV1608" s="6"/>
      <c r="DW1608" s="6"/>
      <c r="DX1608" s="6"/>
      <c r="DY1608" s="6"/>
      <c r="DZ1608" s="6"/>
      <c r="EA1608" s="6"/>
      <c r="EB1608" s="6"/>
      <c r="EC1608" s="6"/>
      <c r="ED1608" s="6"/>
      <c r="EE1608" s="6"/>
      <c r="EF1608" s="6"/>
      <c r="EG1608" s="6"/>
      <c r="EH1608" s="6"/>
      <c r="EI1608" s="6"/>
      <c r="EJ1608" s="6"/>
      <c r="EK1608" s="6"/>
      <c r="EL1608" s="6"/>
      <c r="EM1608" s="6"/>
      <c r="EN1608" s="6"/>
      <c r="EO1608" s="6"/>
      <c r="EP1608" s="6"/>
      <c r="EQ1608" s="6"/>
      <c r="ER1608" s="6"/>
      <c r="ES1608" s="6"/>
      <c r="ET1608" s="6"/>
      <c r="EU1608" s="6"/>
      <c r="EV1608" s="6"/>
      <c r="EW1608" s="6"/>
      <c r="EX1608" s="6"/>
      <c r="EY1608" s="6"/>
      <c r="EZ1608" s="6"/>
      <c r="FA1608" s="6"/>
      <c r="FB1608" s="6"/>
      <c r="FC1608" s="6"/>
      <c r="FD1608" s="6"/>
      <c r="FE1608" s="6"/>
      <c r="FF1608" s="6"/>
      <c r="FG1608" s="6"/>
      <c r="FH1608" s="6"/>
      <c r="FI1608" s="6"/>
      <c r="FJ1608" s="6"/>
      <c r="FK1608" s="6"/>
      <c r="FL1608" s="6"/>
      <c r="FM1608" s="6"/>
      <c r="FN1608" s="6"/>
      <c r="FO1608" s="6"/>
      <c r="FP1608" s="6"/>
      <c r="FQ1608" s="6"/>
      <c r="FR1608" s="6"/>
      <c r="FS1608" s="6"/>
      <c r="FT1608" s="6"/>
      <c r="FU1608" s="6"/>
      <c r="FV1608" s="6"/>
      <c r="FW1608" s="6"/>
      <c r="FX1608" s="6"/>
      <c r="FY1608" s="6"/>
      <c r="FZ1608" s="6"/>
      <c r="GA1608" s="6"/>
      <c r="GB1608" s="6"/>
      <c r="GC1608" s="6"/>
      <c r="GD1608" s="6"/>
      <c r="GE1608" s="6"/>
      <c r="GF1608" s="6"/>
      <c r="GG1608" s="6"/>
      <c r="GH1608" s="6"/>
      <c r="GI1608" s="6"/>
      <c r="GJ1608" s="6"/>
      <c r="GK1608" s="6"/>
      <c r="GL1608" s="6"/>
      <c r="GM1608" s="6"/>
      <c r="GN1608" s="6"/>
      <c r="GO1608" s="6"/>
      <c r="GP1608" s="6"/>
      <c r="GQ1608" s="6"/>
      <c r="GR1608" s="6"/>
      <c r="GS1608" s="6"/>
      <c r="GT1608" s="6"/>
      <c r="GU1608" s="6"/>
      <c r="GV1608" s="6"/>
      <c r="GW1608" s="6"/>
      <c r="GX1608" s="6"/>
      <c r="GY1608" s="6"/>
      <c r="GZ1608" s="6"/>
    </row>
    <row r="1609" spans="1:208" x14ac:dyDescent="0.15">
      <c r="A1609" s="153"/>
      <c r="B1609" s="23"/>
      <c r="C1609" s="18"/>
      <c r="D1609" s="17"/>
      <c r="E1609" s="18"/>
      <c r="F1609" s="18"/>
      <c r="G1609" s="18"/>
      <c r="H1609" s="18"/>
      <c r="I1609" s="17"/>
      <c r="J1609" s="5"/>
      <c r="K1609" s="2"/>
      <c r="L1609" s="27"/>
      <c r="M1609" s="14"/>
      <c r="N1609" s="14"/>
      <c r="O1609" s="27"/>
      <c r="P1609" s="18"/>
      <c r="Q1609" s="3"/>
      <c r="R1609" s="4"/>
      <c r="S1609" s="5"/>
      <c r="T1609" s="8"/>
      <c r="U1609" s="7"/>
      <c r="V1609" s="7"/>
      <c r="W1609" s="7"/>
      <c r="X1609" s="8"/>
      <c r="Y1609" s="6"/>
      <c r="Z1609" s="7"/>
      <c r="AA1609" s="8"/>
      <c r="AB1609" s="8"/>
      <c r="AC1609" s="8"/>
      <c r="AD1609" s="7"/>
      <c r="AE1609" s="9"/>
      <c r="AF1609" s="7"/>
      <c r="AG1609" s="7"/>
      <c r="AH1609" s="6"/>
      <c r="AI1609" s="6"/>
      <c r="AJ1609" s="6"/>
      <c r="AK1609" s="6"/>
      <c r="AL1609" s="6"/>
      <c r="AM1609" s="6"/>
      <c r="AN1609" s="6"/>
      <c r="AO1609" s="6"/>
      <c r="AP1609" s="6"/>
      <c r="AQ1609" s="6"/>
      <c r="AR1609" s="6"/>
      <c r="AS1609" s="6"/>
      <c r="AT1609" s="6"/>
      <c r="AU1609" s="6"/>
      <c r="AV1609" s="6"/>
      <c r="AW1609" s="6"/>
      <c r="AX1609" s="6"/>
      <c r="AY1609" s="6"/>
      <c r="AZ1609" s="6"/>
      <c r="BA1609" s="6"/>
      <c r="BB1609" s="6"/>
      <c r="BC1609" s="6"/>
      <c r="BD1609" s="6"/>
      <c r="BE1609" s="6"/>
      <c r="BF1609" s="6"/>
      <c r="BG1609" s="6"/>
      <c r="BH1609" s="6"/>
      <c r="BI1609" s="6"/>
      <c r="BJ1609" s="6"/>
      <c r="BK1609" s="6"/>
      <c r="BL1609" s="6"/>
      <c r="BM1609" s="6"/>
      <c r="BN1609" s="6"/>
      <c r="BO1609" s="6"/>
      <c r="BP1609" s="6"/>
      <c r="BQ1609" s="6"/>
      <c r="BR1609" s="6"/>
      <c r="BS1609" s="6"/>
      <c r="BT1609" s="6"/>
      <c r="BU1609" s="6"/>
      <c r="BV1609" s="6"/>
      <c r="BW1609" s="6"/>
      <c r="BX1609" s="6"/>
      <c r="BY1609" s="6"/>
      <c r="BZ1609" s="6"/>
      <c r="CA1609" s="6"/>
      <c r="CB1609" s="6"/>
      <c r="CC1609" s="6"/>
      <c r="CD1609" s="6"/>
      <c r="CE1609" s="6"/>
      <c r="CF1609" s="6"/>
      <c r="CG1609" s="6"/>
      <c r="CH1609" s="6"/>
      <c r="CI1609" s="6"/>
      <c r="CJ1609" s="6"/>
      <c r="CK1609" s="6"/>
      <c r="CL1609" s="6"/>
      <c r="CM1609" s="6"/>
      <c r="CN1609" s="6"/>
      <c r="CO1609" s="6"/>
      <c r="CP1609" s="6"/>
      <c r="CQ1609" s="6"/>
      <c r="CR1609" s="6"/>
      <c r="CS1609" s="6"/>
      <c r="CT1609" s="6"/>
      <c r="CU1609" s="6"/>
      <c r="CV1609" s="6"/>
      <c r="CW1609" s="6"/>
      <c r="CX1609" s="6"/>
      <c r="CY1609" s="6"/>
      <c r="CZ1609" s="6"/>
      <c r="DA1609" s="6"/>
      <c r="DB1609" s="6"/>
      <c r="DC1609" s="6"/>
      <c r="DD1609" s="6"/>
      <c r="DE1609" s="6"/>
      <c r="DF1609" s="6"/>
      <c r="DG1609" s="6"/>
      <c r="DH1609" s="6"/>
      <c r="DI1609" s="6"/>
      <c r="DJ1609" s="6"/>
      <c r="DK1609" s="6"/>
      <c r="DL1609" s="6"/>
      <c r="DM1609" s="6"/>
      <c r="DN1609" s="6"/>
      <c r="DO1609" s="6"/>
      <c r="DP1609" s="6"/>
      <c r="DQ1609" s="6"/>
      <c r="DR1609" s="6"/>
      <c r="DS1609" s="6"/>
      <c r="DT1609" s="6"/>
      <c r="DU1609" s="6"/>
      <c r="DV1609" s="6"/>
      <c r="DW1609" s="6"/>
      <c r="DX1609" s="6"/>
      <c r="DY1609" s="6"/>
      <c r="DZ1609" s="6"/>
      <c r="EA1609" s="6"/>
      <c r="EB1609" s="6"/>
      <c r="EC1609" s="6"/>
      <c r="ED1609" s="6"/>
      <c r="EE1609" s="6"/>
      <c r="EF1609" s="6"/>
      <c r="EG1609" s="6"/>
      <c r="EH1609" s="6"/>
      <c r="EI1609" s="6"/>
      <c r="EJ1609" s="6"/>
      <c r="EK1609" s="6"/>
      <c r="EL1609" s="6"/>
      <c r="EM1609" s="6"/>
      <c r="EN1609" s="6"/>
      <c r="EO1609" s="6"/>
      <c r="EP1609" s="6"/>
      <c r="EQ1609" s="6"/>
      <c r="ER1609" s="6"/>
      <c r="ES1609" s="6"/>
      <c r="ET1609" s="6"/>
      <c r="EU1609" s="6"/>
      <c r="EV1609" s="6"/>
      <c r="EW1609" s="6"/>
      <c r="EX1609" s="6"/>
      <c r="EY1609" s="6"/>
      <c r="EZ1609" s="6"/>
      <c r="FA1609" s="6"/>
      <c r="FB1609" s="6"/>
      <c r="FC1609" s="6"/>
      <c r="FD1609" s="6"/>
      <c r="FE1609" s="6"/>
      <c r="FF1609" s="6"/>
      <c r="FG1609" s="6"/>
      <c r="FH1609" s="6"/>
      <c r="FI1609" s="6"/>
      <c r="FJ1609" s="6"/>
      <c r="FK1609" s="6"/>
      <c r="FL1609" s="6"/>
      <c r="FM1609" s="6"/>
      <c r="FN1609" s="6"/>
      <c r="FO1609" s="6"/>
      <c r="FP1609" s="6"/>
      <c r="FQ1609" s="6"/>
      <c r="FR1609" s="6"/>
      <c r="FS1609" s="6"/>
      <c r="FT1609" s="6"/>
      <c r="FU1609" s="6"/>
      <c r="FV1609" s="6"/>
      <c r="FW1609" s="6"/>
      <c r="FX1609" s="6"/>
      <c r="FY1609" s="6"/>
      <c r="FZ1609" s="6"/>
      <c r="GA1609" s="6"/>
      <c r="GB1609" s="6"/>
      <c r="GC1609" s="6"/>
      <c r="GD1609" s="6"/>
      <c r="GE1609" s="6"/>
      <c r="GF1609" s="6"/>
      <c r="GG1609" s="6"/>
      <c r="GH1609" s="6"/>
      <c r="GI1609" s="6"/>
      <c r="GJ1609" s="6"/>
      <c r="GK1609" s="6"/>
      <c r="GL1609" s="6"/>
      <c r="GM1609" s="6"/>
      <c r="GN1609" s="6"/>
      <c r="GO1609" s="6"/>
      <c r="GP1609" s="6"/>
      <c r="GQ1609" s="6"/>
      <c r="GR1609" s="6"/>
      <c r="GS1609" s="6"/>
      <c r="GT1609" s="6"/>
      <c r="GU1609" s="6"/>
      <c r="GV1609" s="6"/>
      <c r="GW1609" s="6"/>
      <c r="GX1609" s="6"/>
      <c r="GY1609" s="6"/>
      <c r="GZ1609" s="6"/>
    </row>
    <row r="1610" spans="1:208" x14ac:dyDescent="0.15">
      <c r="A1610" s="153"/>
      <c r="B1610" s="23"/>
      <c r="C1610" s="18"/>
      <c r="D1610" s="17"/>
      <c r="E1610" s="18"/>
      <c r="F1610" s="18"/>
      <c r="G1610" s="18"/>
      <c r="H1610" s="18"/>
      <c r="I1610" s="17"/>
      <c r="J1610" s="5"/>
      <c r="K1610" s="2"/>
      <c r="L1610" s="27"/>
      <c r="M1610" s="14"/>
      <c r="N1610" s="14"/>
      <c r="O1610" s="27"/>
      <c r="P1610" s="18"/>
      <c r="Q1610" s="3"/>
      <c r="R1610" s="4"/>
      <c r="S1610" s="5"/>
      <c r="T1610" s="8"/>
      <c r="U1610" s="7"/>
      <c r="V1610" s="7"/>
      <c r="W1610" s="7"/>
      <c r="X1610" s="8"/>
      <c r="Y1610" s="6"/>
      <c r="Z1610" s="7"/>
      <c r="AA1610" s="8"/>
      <c r="AB1610" s="8"/>
      <c r="AC1610" s="8"/>
      <c r="AD1610" s="7"/>
      <c r="AE1610" s="9"/>
      <c r="AF1610" s="7"/>
      <c r="AG1610" s="7"/>
      <c r="AH1610" s="6"/>
      <c r="AI1610" s="6"/>
      <c r="AJ1610" s="6"/>
      <c r="AK1610" s="6"/>
      <c r="AL1610" s="6"/>
      <c r="AM1610" s="6"/>
      <c r="AN1610" s="6"/>
      <c r="AO1610" s="6"/>
      <c r="AP1610" s="6"/>
      <c r="AQ1610" s="6"/>
      <c r="AR1610" s="6"/>
      <c r="AS1610" s="6"/>
      <c r="AT1610" s="6"/>
      <c r="AU1610" s="6"/>
      <c r="AV1610" s="6"/>
      <c r="AW1610" s="6"/>
      <c r="AX1610" s="6"/>
      <c r="AY1610" s="6"/>
      <c r="AZ1610" s="6"/>
      <c r="BA1610" s="6"/>
      <c r="BB1610" s="6"/>
      <c r="BC1610" s="6"/>
      <c r="BD1610" s="6"/>
      <c r="BE1610" s="6"/>
      <c r="BF1610" s="6"/>
      <c r="BG1610" s="6"/>
      <c r="BH1610" s="6"/>
      <c r="BI1610" s="6"/>
      <c r="BJ1610" s="6"/>
      <c r="BK1610" s="6"/>
      <c r="BL1610" s="6"/>
      <c r="BM1610" s="6"/>
      <c r="BN1610" s="6"/>
      <c r="BO1610" s="6"/>
      <c r="BP1610" s="6"/>
      <c r="BQ1610" s="6"/>
      <c r="BR1610" s="6"/>
      <c r="BS1610" s="6"/>
      <c r="BT1610" s="6"/>
      <c r="BU1610" s="6"/>
      <c r="BV1610" s="6"/>
      <c r="BW1610" s="6"/>
      <c r="BX1610" s="6"/>
      <c r="BY1610" s="6"/>
      <c r="BZ1610" s="6"/>
      <c r="CA1610" s="6"/>
      <c r="CB1610" s="6"/>
      <c r="CC1610" s="6"/>
      <c r="CD1610" s="6"/>
      <c r="CE1610" s="6"/>
      <c r="CF1610" s="6"/>
      <c r="CG1610" s="6"/>
      <c r="CH1610" s="6"/>
      <c r="CI1610" s="6"/>
      <c r="CJ1610" s="6"/>
      <c r="CK1610" s="6"/>
      <c r="CL1610" s="6"/>
      <c r="CM1610" s="6"/>
      <c r="CN1610" s="6"/>
      <c r="CO1610" s="6"/>
      <c r="CP1610" s="6"/>
      <c r="CQ1610" s="6"/>
      <c r="CR1610" s="6"/>
      <c r="CS1610" s="6"/>
      <c r="CT1610" s="6"/>
      <c r="CU1610" s="6"/>
      <c r="CV1610" s="6"/>
      <c r="CW1610" s="6"/>
      <c r="CX1610" s="6"/>
      <c r="CY1610" s="6"/>
      <c r="CZ1610" s="6"/>
      <c r="DA1610" s="6"/>
      <c r="DB1610" s="6"/>
      <c r="DC1610" s="6"/>
      <c r="DD1610" s="6"/>
      <c r="DE1610" s="6"/>
      <c r="DF1610" s="6"/>
      <c r="DG1610" s="6"/>
      <c r="DH1610" s="6"/>
      <c r="DI1610" s="6"/>
      <c r="DJ1610" s="6"/>
      <c r="DK1610" s="6"/>
      <c r="DL1610" s="6"/>
      <c r="DM1610" s="6"/>
      <c r="DN1610" s="6"/>
      <c r="DO1610" s="6"/>
      <c r="DP1610" s="6"/>
      <c r="DQ1610" s="6"/>
      <c r="DR1610" s="6"/>
      <c r="DS1610" s="6"/>
      <c r="DT1610" s="6"/>
      <c r="DU1610" s="6"/>
      <c r="DV1610" s="6"/>
      <c r="DW1610" s="6"/>
      <c r="DX1610" s="6"/>
      <c r="DY1610" s="6"/>
      <c r="DZ1610" s="6"/>
      <c r="EA1610" s="6"/>
      <c r="EB1610" s="6"/>
      <c r="EC1610" s="6"/>
      <c r="ED1610" s="6"/>
      <c r="EE1610" s="6"/>
      <c r="EF1610" s="6"/>
      <c r="EG1610" s="6"/>
      <c r="EH1610" s="6"/>
      <c r="EI1610" s="6"/>
      <c r="EJ1610" s="6"/>
      <c r="EK1610" s="6"/>
      <c r="EL1610" s="6"/>
      <c r="EM1610" s="6"/>
      <c r="EN1610" s="6"/>
      <c r="EO1610" s="6"/>
      <c r="EP1610" s="6"/>
      <c r="EQ1610" s="6"/>
      <c r="ER1610" s="6"/>
      <c r="ES1610" s="6"/>
      <c r="ET1610" s="6"/>
      <c r="EU1610" s="6"/>
      <c r="EV1610" s="6"/>
      <c r="EW1610" s="6"/>
      <c r="EX1610" s="6"/>
      <c r="EY1610" s="6"/>
      <c r="EZ1610" s="6"/>
      <c r="FA1610" s="6"/>
      <c r="FB1610" s="6"/>
      <c r="FC1610" s="6"/>
      <c r="FD1610" s="6"/>
      <c r="FE1610" s="6"/>
      <c r="FF1610" s="6"/>
      <c r="FG1610" s="6"/>
      <c r="FH1610" s="6"/>
      <c r="FI1610" s="6"/>
      <c r="FJ1610" s="6"/>
      <c r="FK1610" s="6"/>
      <c r="FL1610" s="6"/>
      <c r="FM1610" s="6"/>
      <c r="FN1610" s="6"/>
      <c r="FO1610" s="6"/>
      <c r="FP1610" s="6"/>
      <c r="FQ1610" s="6"/>
      <c r="FR1610" s="6"/>
      <c r="FS1610" s="6"/>
      <c r="FT1610" s="6"/>
      <c r="FU1610" s="6"/>
      <c r="FV1610" s="6"/>
      <c r="FW1610" s="6"/>
      <c r="FX1610" s="6"/>
      <c r="FY1610" s="6"/>
      <c r="FZ1610" s="6"/>
      <c r="GA1610" s="6"/>
      <c r="GB1610" s="6"/>
      <c r="GC1610" s="6"/>
      <c r="GD1610" s="6"/>
      <c r="GE1610" s="6"/>
      <c r="GF1610" s="6"/>
      <c r="GG1610" s="6"/>
      <c r="GH1610" s="6"/>
      <c r="GI1610" s="6"/>
      <c r="GJ1610" s="6"/>
      <c r="GK1610" s="6"/>
      <c r="GL1610" s="6"/>
      <c r="GM1610" s="6"/>
      <c r="GN1610" s="6"/>
      <c r="GO1610" s="6"/>
      <c r="GP1610" s="6"/>
      <c r="GQ1610" s="6"/>
      <c r="GR1610" s="6"/>
      <c r="GS1610" s="6"/>
      <c r="GT1610" s="6"/>
      <c r="GU1610" s="6"/>
      <c r="GV1610" s="6"/>
      <c r="GW1610" s="6"/>
      <c r="GX1610" s="6"/>
      <c r="GY1610" s="6"/>
      <c r="GZ1610" s="6"/>
    </row>
    <row r="1611" spans="1:208" x14ac:dyDescent="0.15">
      <c r="A1611" s="153"/>
      <c r="B1611" s="23"/>
      <c r="C1611" s="18"/>
      <c r="D1611" s="17"/>
      <c r="E1611" s="18"/>
      <c r="F1611" s="18"/>
      <c r="G1611" s="18"/>
      <c r="H1611" s="18"/>
      <c r="I1611" s="17"/>
      <c r="J1611" s="5"/>
      <c r="K1611" s="2"/>
      <c r="L1611" s="27"/>
      <c r="M1611" s="14"/>
      <c r="N1611" s="14"/>
      <c r="O1611" s="27"/>
      <c r="P1611" s="18"/>
      <c r="Q1611" s="3"/>
      <c r="R1611" s="4"/>
      <c r="S1611" s="5"/>
      <c r="T1611" s="8"/>
      <c r="U1611" s="7"/>
      <c r="V1611" s="7"/>
      <c r="W1611" s="7"/>
      <c r="X1611" s="8"/>
      <c r="Y1611" s="6"/>
      <c r="Z1611" s="7"/>
      <c r="AA1611" s="8"/>
      <c r="AB1611" s="8"/>
      <c r="AC1611" s="8"/>
      <c r="AD1611" s="7"/>
      <c r="AE1611" s="9"/>
      <c r="AF1611" s="7"/>
      <c r="AG1611" s="7"/>
      <c r="AH1611" s="6"/>
      <c r="AI1611" s="6"/>
      <c r="AJ1611" s="6"/>
      <c r="AK1611" s="6"/>
      <c r="AL1611" s="6"/>
      <c r="AM1611" s="6"/>
      <c r="AN1611" s="6"/>
      <c r="AO1611" s="6"/>
      <c r="AP1611" s="6"/>
      <c r="AQ1611" s="6"/>
      <c r="AR1611" s="6"/>
      <c r="AS1611" s="6"/>
      <c r="AT1611" s="6"/>
      <c r="AU1611" s="6"/>
      <c r="AV1611" s="6"/>
      <c r="AW1611" s="6"/>
      <c r="AX1611" s="6"/>
      <c r="AY1611" s="6"/>
      <c r="AZ1611" s="6"/>
      <c r="BA1611" s="6"/>
      <c r="BB1611" s="6"/>
      <c r="BC1611" s="6"/>
      <c r="BD1611" s="6"/>
      <c r="BE1611" s="6"/>
      <c r="BF1611" s="6"/>
      <c r="BG1611" s="6"/>
      <c r="BH1611" s="6"/>
      <c r="BI1611" s="6"/>
      <c r="BJ1611" s="6"/>
      <c r="BK1611" s="6"/>
      <c r="BL1611" s="6"/>
      <c r="BM1611" s="6"/>
      <c r="BN1611" s="6"/>
      <c r="BO1611" s="6"/>
      <c r="BP1611" s="6"/>
      <c r="BQ1611" s="6"/>
      <c r="BR1611" s="6"/>
      <c r="BS1611" s="6"/>
      <c r="BT1611" s="6"/>
      <c r="BU1611" s="6"/>
      <c r="BV1611" s="6"/>
      <c r="BW1611" s="6"/>
      <c r="BX1611" s="6"/>
      <c r="BY1611" s="6"/>
      <c r="BZ1611" s="6"/>
      <c r="CA1611" s="6"/>
      <c r="CB1611" s="6"/>
      <c r="CC1611" s="6"/>
      <c r="CD1611" s="6"/>
      <c r="CE1611" s="6"/>
      <c r="CF1611" s="6"/>
      <c r="CG1611" s="6"/>
      <c r="CH1611" s="6"/>
      <c r="CI1611" s="6"/>
      <c r="CJ1611" s="6"/>
      <c r="CK1611" s="6"/>
      <c r="CL1611" s="6"/>
      <c r="CM1611" s="6"/>
      <c r="CN1611" s="6"/>
      <c r="CO1611" s="6"/>
      <c r="CP1611" s="6"/>
      <c r="CQ1611" s="6"/>
      <c r="CR1611" s="6"/>
      <c r="CS1611" s="6"/>
      <c r="CT1611" s="6"/>
      <c r="CU1611" s="6"/>
      <c r="CV1611" s="6"/>
      <c r="CW1611" s="6"/>
      <c r="CX1611" s="6"/>
      <c r="CY1611" s="6"/>
      <c r="CZ1611" s="6"/>
      <c r="DA1611" s="6"/>
      <c r="DB1611" s="6"/>
      <c r="DC1611" s="6"/>
      <c r="DD1611" s="6"/>
      <c r="DE1611" s="6"/>
      <c r="DF1611" s="6"/>
      <c r="DG1611" s="6"/>
      <c r="DH1611" s="6"/>
      <c r="DI1611" s="6"/>
      <c r="DJ1611" s="6"/>
      <c r="DK1611" s="6"/>
      <c r="DL1611" s="6"/>
      <c r="DM1611" s="6"/>
      <c r="DN1611" s="6"/>
      <c r="DO1611" s="6"/>
      <c r="DP1611" s="6"/>
      <c r="DQ1611" s="6"/>
      <c r="DR1611" s="6"/>
      <c r="DS1611" s="6"/>
      <c r="DT1611" s="6"/>
      <c r="DU1611" s="6"/>
      <c r="DV1611" s="6"/>
      <c r="DW1611" s="6"/>
      <c r="DX1611" s="6"/>
      <c r="DY1611" s="6"/>
      <c r="DZ1611" s="6"/>
      <c r="EA1611" s="6"/>
      <c r="EB1611" s="6"/>
      <c r="EC1611" s="6"/>
      <c r="ED1611" s="6"/>
      <c r="EE1611" s="6"/>
      <c r="EF1611" s="6"/>
      <c r="EG1611" s="6"/>
      <c r="EH1611" s="6"/>
      <c r="EI1611" s="6"/>
      <c r="EJ1611" s="6"/>
      <c r="EK1611" s="6"/>
      <c r="EL1611" s="6"/>
      <c r="EM1611" s="6"/>
      <c r="EN1611" s="6"/>
      <c r="EO1611" s="6"/>
      <c r="EP1611" s="6"/>
      <c r="EQ1611" s="6"/>
      <c r="ER1611" s="6"/>
      <c r="ES1611" s="6"/>
      <c r="ET1611" s="6"/>
      <c r="EU1611" s="6"/>
      <c r="EV1611" s="6"/>
      <c r="EW1611" s="6"/>
      <c r="EX1611" s="6"/>
      <c r="EY1611" s="6"/>
      <c r="EZ1611" s="6"/>
      <c r="FA1611" s="6"/>
      <c r="FB1611" s="6"/>
      <c r="FC1611" s="6"/>
      <c r="FD1611" s="6"/>
      <c r="FE1611" s="6"/>
      <c r="FF1611" s="6"/>
      <c r="FG1611" s="6"/>
      <c r="FH1611" s="6"/>
      <c r="FI1611" s="6"/>
      <c r="FJ1611" s="6"/>
      <c r="FK1611" s="6"/>
      <c r="FL1611" s="6"/>
      <c r="FM1611" s="6"/>
      <c r="FN1611" s="6"/>
      <c r="FO1611" s="6"/>
      <c r="FP1611" s="6"/>
      <c r="FQ1611" s="6"/>
      <c r="FR1611" s="6"/>
      <c r="FS1611" s="6"/>
      <c r="FT1611" s="6"/>
      <c r="FU1611" s="6"/>
      <c r="FV1611" s="6"/>
      <c r="FW1611" s="6"/>
      <c r="FX1611" s="6"/>
      <c r="FY1611" s="6"/>
      <c r="FZ1611" s="6"/>
      <c r="GA1611" s="6"/>
      <c r="GB1611" s="6"/>
      <c r="GC1611" s="6"/>
      <c r="GD1611" s="6"/>
      <c r="GE1611" s="6"/>
      <c r="GF1611" s="6"/>
      <c r="GG1611" s="6"/>
      <c r="GH1611" s="6"/>
      <c r="GI1611" s="6"/>
      <c r="GJ1611" s="6"/>
      <c r="GK1611" s="6"/>
      <c r="GL1611" s="6"/>
      <c r="GM1611" s="6"/>
      <c r="GN1611" s="6"/>
      <c r="GO1611" s="6"/>
      <c r="GP1611" s="6"/>
      <c r="GQ1611" s="6"/>
      <c r="GR1611" s="6"/>
      <c r="GS1611" s="6"/>
      <c r="GT1611" s="6"/>
      <c r="GU1611" s="6"/>
      <c r="GV1611" s="6"/>
      <c r="GW1611" s="6"/>
      <c r="GX1611" s="6"/>
      <c r="GY1611" s="6"/>
      <c r="GZ1611" s="6"/>
    </row>
    <row r="1612" spans="1:208" x14ac:dyDescent="0.15">
      <c r="A1612" s="153"/>
      <c r="B1612" s="23"/>
      <c r="C1612" s="18"/>
      <c r="D1612" s="17"/>
      <c r="E1612" s="18"/>
      <c r="F1612" s="18"/>
      <c r="G1612" s="18"/>
      <c r="H1612" s="18"/>
      <c r="I1612" s="17"/>
      <c r="J1612" s="5"/>
      <c r="K1612" s="2"/>
      <c r="L1612" s="27"/>
      <c r="M1612" s="14"/>
      <c r="N1612" s="14"/>
      <c r="O1612" s="27"/>
      <c r="P1612" s="18"/>
      <c r="Q1612" s="3"/>
      <c r="R1612" s="4"/>
      <c r="S1612" s="5"/>
      <c r="T1612" s="8"/>
      <c r="U1612" s="7"/>
      <c r="V1612" s="7"/>
      <c r="W1612" s="7"/>
      <c r="X1612" s="8"/>
      <c r="Y1612" s="6"/>
      <c r="Z1612" s="7"/>
      <c r="AA1612" s="8"/>
      <c r="AB1612" s="8"/>
      <c r="AC1612" s="8"/>
      <c r="AD1612" s="7"/>
      <c r="AE1612" s="9"/>
      <c r="AF1612" s="7"/>
      <c r="AG1612" s="7"/>
      <c r="AH1612" s="6"/>
      <c r="AI1612" s="6"/>
      <c r="AJ1612" s="6"/>
      <c r="AK1612" s="6"/>
      <c r="AL1612" s="6"/>
      <c r="AM1612" s="6"/>
      <c r="AN1612" s="6"/>
      <c r="AO1612" s="6"/>
      <c r="AP1612" s="6"/>
      <c r="AQ1612" s="6"/>
      <c r="AR1612" s="6"/>
      <c r="AS1612" s="6"/>
      <c r="AT1612" s="6"/>
      <c r="AU1612" s="6"/>
      <c r="AV1612" s="6"/>
      <c r="AW1612" s="6"/>
      <c r="AX1612" s="6"/>
      <c r="AY1612" s="6"/>
      <c r="AZ1612" s="6"/>
      <c r="BA1612" s="6"/>
      <c r="BB1612" s="6"/>
      <c r="BC1612" s="6"/>
      <c r="BD1612" s="6"/>
      <c r="BE1612" s="6"/>
      <c r="BF1612" s="6"/>
      <c r="BG1612" s="6"/>
      <c r="BH1612" s="6"/>
      <c r="BI1612" s="6"/>
      <c r="BJ1612" s="6"/>
      <c r="BK1612" s="6"/>
      <c r="BL1612" s="6"/>
      <c r="BM1612" s="6"/>
      <c r="BN1612" s="6"/>
      <c r="BO1612" s="6"/>
      <c r="BP1612" s="6"/>
      <c r="BQ1612" s="6"/>
      <c r="BR1612" s="6"/>
      <c r="BS1612" s="6"/>
      <c r="BT1612" s="6"/>
      <c r="BU1612" s="6"/>
      <c r="BV1612" s="6"/>
      <c r="BW1612" s="6"/>
      <c r="BX1612" s="6"/>
      <c r="BY1612" s="6"/>
      <c r="BZ1612" s="6"/>
      <c r="CA1612" s="6"/>
      <c r="CB1612" s="6"/>
      <c r="CC1612" s="6"/>
      <c r="CD1612" s="6"/>
      <c r="CE1612" s="6"/>
      <c r="CF1612" s="6"/>
      <c r="CG1612" s="6"/>
      <c r="CH1612" s="6"/>
      <c r="CI1612" s="6"/>
      <c r="CJ1612" s="6"/>
      <c r="CK1612" s="6"/>
      <c r="CL1612" s="6"/>
      <c r="CM1612" s="6"/>
      <c r="CN1612" s="6"/>
      <c r="CO1612" s="6"/>
      <c r="CP1612" s="6"/>
      <c r="CQ1612" s="6"/>
      <c r="CR1612" s="6"/>
      <c r="CS1612" s="6"/>
      <c r="CT1612" s="6"/>
      <c r="CU1612" s="6"/>
      <c r="CV1612" s="6"/>
      <c r="CW1612" s="6"/>
      <c r="CX1612" s="6"/>
      <c r="CY1612" s="6"/>
      <c r="CZ1612" s="6"/>
      <c r="DA1612" s="6"/>
      <c r="DB1612" s="6"/>
      <c r="DC1612" s="6"/>
      <c r="DD1612" s="6"/>
      <c r="DE1612" s="6"/>
      <c r="DF1612" s="6"/>
      <c r="DG1612" s="6"/>
      <c r="DH1612" s="6"/>
      <c r="DI1612" s="6"/>
      <c r="DJ1612" s="6"/>
      <c r="DK1612" s="6"/>
      <c r="DL1612" s="6"/>
      <c r="DM1612" s="6"/>
      <c r="DN1612" s="6"/>
      <c r="DO1612" s="6"/>
      <c r="DP1612" s="6"/>
      <c r="DQ1612" s="6"/>
      <c r="DR1612" s="6"/>
      <c r="DS1612" s="6"/>
      <c r="DT1612" s="6"/>
      <c r="DU1612" s="6"/>
      <c r="DV1612" s="6"/>
      <c r="DW1612" s="6"/>
      <c r="DX1612" s="6"/>
      <c r="DY1612" s="6"/>
      <c r="DZ1612" s="6"/>
      <c r="EA1612" s="6"/>
      <c r="EB1612" s="6"/>
      <c r="EC1612" s="6"/>
      <c r="ED1612" s="6"/>
      <c r="EE1612" s="6"/>
      <c r="EF1612" s="6"/>
      <c r="EG1612" s="6"/>
      <c r="EH1612" s="6"/>
      <c r="EI1612" s="6"/>
      <c r="EJ1612" s="6"/>
      <c r="EK1612" s="6"/>
      <c r="EL1612" s="6"/>
      <c r="EM1612" s="6"/>
      <c r="EN1612" s="6"/>
      <c r="EO1612" s="6"/>
      <c r="EP1612" s="6"/>
      <c r="EQ1612" s="6"/>
      <c r="ER1612" s="6"/>
      <c r="ES1612" s="6"/>
      <c r="ET1612" s="6"/>
      <c r="EU1612" s="6"/>
      <c r="EV1612" s="6"/>
      <c r="EW1612" s="6"/>
      <c r="EX1612" s="6"/>
      <c r="EY1612" s="6"/>
      <c r="EZ1612" s="6"/>
      <c r="FA1612" s="6"/>
      <c r="FB1612" s="6"/>
      <c r="FC1612" s="6"/>
      <c r="FD1612" s="6"/>
      <c r="FE1612" s="6"/>
      <c r="FF1612" s="6"/>
      <c r="FG1612" s="6"/>
      <c r="FH1612" s="6"/>
      <c r="FI1612" s="6"/>
      <c r="FJ1612" s="6"/>
      <c r="FK1612" s="6"/>
      <c r="FL1612" s="6"/>
      <c r="FM1612" s="6"/>
      <c r="FN1612" s="6"/>
      <c r="FO1612" s="6"/>
      <c r="FP1612" s="6"/>
      <c r="FQ1612" s="6"/>
      <c r="FR1612" s="6"/>
      <c r="FS1612" s="6"/>
      <c r="FT1612" s="6"/>
      <c r="FU1612" s="6"/>
      <c r="FV1612" s="6"/>
      <c r="FW1612" s="6"/>
      <c r="FX1612" s="6"/>
      <c r="FY1612" s="6"/>
      <c r="FZ1612" s="6"/>
      <c r="GA1612" s="6"/>
      <c r="GB1612" s="6"/>
      <c r="GC1612" s="6"/>
      <c r="GD1612" s="6"/>
      <c r="GE1612" s="6"/>
      <c r="GF1612" s="6"/>
      <c r="GG1612" s="6"/>
      <c r="GH1612" s="6"/>
      <c r="GI1612" s="6"/>
      <c r="GJ1612" s="6"/>
      <c r="GK1612" s="6"/>
      <c r="GL1612" s="6"/>
      <c r="GM1612" s="6"/>
      <c r="GN1612" s="6"/>
      <c r="GO1612" s="6"/>
      <c r="GP1612" s="6"/>
      <c r="GQ1612" s="6"/>
      <c r="GR1612" s="6"/>
      <c r="GS1612" s="6"/>
      <c r="GT1612" s="6"/>
      <c r="GU1612" s="6"/>
      <c r="GV1612" s="6"/>
      <c r="GW1612" s="6"/>
      <c r="GX1612" s="6"/>
      <c r="GY1612" s="6"/>
      <c r="GZ1612" s="6"/>
    </row>
    <row r="1613" spans="1:208" x14ac:dyDescent="0.15">
      <c r="A1613" s="153"/>
      <c r="B1613" s="23"/>
      <c r="C1613" s="18"/>
      <c r="D1613" s="17"/>
      <c r="E1613" s="18"/>
      <c r="F1613" s="18"/>
      <c r="G1613" s="18"/>
      <c r="H1613" s="18"/>
      <c r="I1613" s="17"/>
      <c r="J1613" s="5"/>
      <c r="K1613" s="2"/>
      <c r="L1613" s="27"/>
      <c r="M1613" s="14"/>
      <c r="N1613" s="14"/>
      <c r="O1613" s="27"/>
      <c r="P1613" s="18"/>
      <c r="Q1613" s="3"/>
      <c r="R1613" s="4"/>
      <c r="S1613" s="5"/>
      <c r="T1613" s="8"/>
      <c r="U1613" s="7"/>
      <c r="V1613" s="7"/>
      <c r="W1613" s="7"/>
      <c r="X1613" s="8"/>
      <c r="Y1613" s="6"/>
      <c r="Z1613" s="7"/>
      <c r="AA1613" s="8"/>
      <c r="AB1613" s="8"/>
      <c r="AC1613" s="8"/>
      <c r="AD1613" s="7"/>
      <c r="AE1613" s="9"/>
      <c r="AF1613" s="7"/>
      <c r="AG1613" s="7"/>
      <c r="AH1613" s="6"/>
      <c r="AI1613" s="6"/>
      <c r="AJ1613" s="6"/>
      <c r="AK1613" s="6"/>
      <c r="AL1613" s="6"/>
      <c r="AM1613" s="6"/>
      <c r="AN1613" s="6"/>
      <c r="AO1613" s="6"/>
      <c r="AP1613" s="6"/>
      <c r="AQ1613" s="6"/>
      <c r="AR1613" s="6"/>
      <c r="AS1613" s="6"/>
      <c r="AT1613" s="6"/>
      <c r="AU1613" s="6"/>
      <c r="AV1613" s="6"/>
      <c r="AW1613" s="6"/>
      <c r="AX1613" s="6"/>
      <c r="AY1613" s="6"/>
      <c r="AZ1613" s="6"/>
      <c r="BA1613" s="6"/>
      <c r="BB1613" s="6"/>
      <c r="BC1613" s="6"/>
      <c r="BD1613" s="6"/>
      <c r="BE1613" s="6"/>
      <c r="BF1613" s="6"/>
      <c r="BG1613" s="6"/>
      <c r="BH1613" s="6"/>
      <c r="BI1613" s="6"/>
      <c r="BJ1613" s="6"/>
      <c r="BK1613" s="6"/>
      <c r="BL1613" s="6"/>
      <c r="BM1613" s="6"/>
      <c r="BN1613" s="6"/>
      <c r="BO1613" s="6"/>
      <c r="BP1613" s="6"/>
      <c r="BQ1613" s="6"/>
      <c r="BR1613" s="6"/>
      <c r="BS1613" s="6"/>
      <c r="BT1613" s="6"/>
      <c r="BU1613" s="6"/>
      <c r="BV1613" s="6"/>
      <c r="BW1613" s="6"/>
      <c r="BX1613" s="6"/>
      <c r="BY1613" s="6"/>
      <c r="BZ1613" s="6"/>
      <c r="CA1613" s="6"/>
      <c r="CB1613" s="6"/>
      <c r="CC1613" s="6"/>
      <c r="CD1613" s="6"/>
      <c r="CE1613" s="6"/>
      <c r="CF1613" s="6"/>
      <c r="CG1613" s="6"/>
      <c r="CH1613" s="6"/>
      <c r="CI1613" s="6"/>
      <c r="CJ1613" s="6"/>
      <c r="CK1613" s="6"/>
      <c r="CL1613" s="6"/>
      <c r="CM1613" s="6"/>
      <c r="CN1613" s="6"/>
      <c r="CO1613" s="6"/>
      <c r="CP1613" s="6"/>
      <c r="CQ1613" s="6"/>
      <c r="CR1613" s="6"/>
      <c r="CS1613" s="6"/>
      <c r="CT1613" s="6"/>
      <c r="CU1613" s="6"/>
      <c r="CV1613" s="6"/>
      <c r="CW1613" s="6"/>
      <c r="CX1613" s="6"/>
      <c r="CY1613" s="6"/>
      <c r="CZ1613" s="6"/>
      <c r="DA1613" s="6"/>
      <c r="DB1613" s="6"/>
      <c r="DC1613" s="6"/>
      <c r="DD1613" s="6"/>
      <c r="DE1613" s="6"/>
      <c r="DF1613" s="6"/>
      <c r="DG1613" s="6"/>
      <c r="DH1613" s="6"/>
      <c r="DI1613" s="6"/>
      <c r="DJ1613" s="6"/>
      <c r="DK1613" s="6"/>
      <c r="DL1613" s="6"/>
      <c r="DM1613" s="6"/>
      <c r="DN1613" s="6"/>
      <c r="DO1613" s="6"/>
      <c r="DP1613" s="6"/>
      <c r="DQ1613" s="6"/>
      <c r="DR1613" s="6"/>
      <c r="DS1613" s="6"/>
      <c r="DT1613" s="6"/>
      <c r="DU1613" s="6"/>
      <c r="DV1613" s="6"/>
      <c r="DW1613" s="6"/>
      <c r="DX1613" s="6"/>
      <c r="DY1613" s="6"/>
      <c r="DZ1613" s="6"/>
      <c r="EA1613" s="6"/>
      <c r="EB1613" s="6"/>
      <c r="EC1613" s="6"/>
      <c r="ED1613" s="6"/>
      <c r="EE1613" s="6"/>
      <c r="EF1613" s="6"/>
      <c r="EG1613" s="6"/>
      <c r="EH1613" s="6"/>
      <c r="EI1613" s="6"/>
      <c r="EJ1613" s="6"/>
      <c r="EK1613" s="6"/>
      <c r="EL1613" s="6"/>
      <c r="EM1613" s="6"/>
      <c r="EN1613" s="6"/>
      <c r="EO1613" s="6"/>
      <c r="EP1613" s="6"/>
      <c r="EQ1613" s="6"/>
      <c r="ER1613" s="6"/>
      <c r="ES1613" s="6"/>
      <c r="ET1613" s="6"/>
      <c r="EU1613" s="6"/>
      <c r="EV1613" s="6"/>
      <c r="EW1613" s="6"/>
      <c r="EX1613" s="6"/>
      <c r="EY1613" s="6"/>
      <c r="EZ1613" s="6"/>
      <c r="FA1613" s="6"/>
      <c r="FB1613" s="6"/>
      <c r="FC1613" s="6"/>
      <c r="FD1613" s="6"/>
      <c r="FE1613" s="6"/>
      <c r="FF1613" s="6"/>
      <c r="FG1613" s="6"/>
      <c r="FH1613" s="6"/>
      <c r="FI1613" s="6"/>
      <c r="FJ1613" s="6"/>
      <c r="FK1613" s="6"/>
      <c r="FL1613" s="6"/>
      <c r="FM1613" s="6"/>
      <c r="FN1613" s="6"/>
      <c r="FO1613" s="6"/>
      <c r="FP1613" s="6"/>
      <c r="FQ1613" s="6"/>
      <c r="FR1613" s="6"/>
      <c r="FS1613" s="6"/>
      <c r="FT1613" s="6"/>
      <c r="FU1613" s="6"/>
      <c r="FV1613" s="6"/>
      <c r="FW1613" s="6"/>
      <c r="FX1613" s="6"/>
      <c r="FY1613" s="6"/>
      <c r="FZ1613" s="6"/>
      <c r="GA1613" s="6"/>
      <c r="GB1613" s="6"/>
      <c r="GC1613" s="6"/>
      <c r="GD1613" s="6"/>
      <c r="GE1613" s="6"/>
      <c r="GF1613" s="6"/>
      <c r="GG1613" s="6"/>
      <c r="GH1613" s="6"/>
      <c r="GI1613" s="6"/>
      <c r="GJ1613" s="6"/>
      <c r="GK1613" s="6"/>
      <c r="GL1613" s="6"/>
      <c r="GM1613" s="6"/>
      <c r="GN1613" s="6"/>
      <c r="GO1613" s="6"/>
      <c r="GP1613" s="6"/>
      <c r="GQ1613" s="6"/>
      <c r="GR1613" s="6"/>
      <c r="GS1613" s="6"/>
      <c r="GT1613" s="6"/>
      <c r="GU1613" s="6"/>
      <c r="GV1613" s="6"/>
      <c r="GW1613" s="6"/>
      <c r="GX1613" s="6"/>
      <c r="GY1613" s="6"/>
      <c r="GZ1613" s="6"/>
    </row>
    <row r="1614" spans="1:208" x14ac:dyDescent="0.15">
      <c r="A1614" s="153"/>
      <c r="B1614" s="23"/>
      <c r="C1614" s="18"/>
      <c r="D1614" s="17"/>
      <c r="E1614" s="18"/>
      <c r="F1614" s="18"/>
      <c r="G1614" s="18"/>
      <c r="H1614" s="18"/>
      <c r="I1614" s="17"/>
      <c r="J1614" s="5"/>
      <c r="K1614" s="2"/>
      <c r="L1614" s="27"/>
      <c r="M1614" s="14"/>
      <c r="N1614" s="14"/>
      <c r="O1614" s="27"/>
      <c r="P1614" s="18"/>
      <c r="Q1614" s="3"/>
      <c r="R1614" s="4"/>
      <c r="S1614" s="5"/>
      <c r="T1614" s="8"/>
      <c r="U1614" s="7"/>
      <c r="V1614" s="7"/>
      <c r="W1614" s="7"/>
      <c r="X1614" s="8"/>
      <c r="Y1614" s="6"/>
      <c r="Z1614" s="7"/>
      <c r="AA1614" s="8"/>
      <c r="AB1614" s="8"/>
      <c r="AC1614" s="8"/>
      <c r="AD1614" s="7"/>
      <c r="AE1614" s="9"/>
      <c r="AF1614" s="7"/>
      <c r="AG1614" s="7"/>
      <c r="AH1614" s="6"/>
      <c r="AI1614" s="6"/>
      <c r="AJ1614" s="6"/>
      <c r="AK1614" s="6"/>
      <c r="AL1614" s="6"/>
      <c r="AM1614" s="6"/>
      <c r="AN1614" s="6"/>
      <c r="AO1614" s="6"/>
      <c r="AP1614" s="6"/>
      <c r="AQ1614" s="6"/>
      <c r="AR1614" s="6"/>
      <c r="AS1614" s="6"/>
      <c r="AT1614" s="6"/>
      <c r="AU1614" s="6"/>
      <c r="AV1614" s="6"/>
      <c r="AW1614" s="6"/>
      <c r="AX1614" s="6"/>
      <c r="AY1614" s="6"/>
      <c r="AZ1614" s="6"/>
      <c r="BA1614" s="6"/>
      <c r="BB1614" s="6"/>
      <c r="BC1614" s="6"/>
      <c r="BD1614" s="6"/>
      <c r="BE1614" s="6"/>
      <c r="BF1614" s="6"/>
      <c r="BG1614" s="6"/>
      <c r="BH1614" s="6"/>
      <c r="BI1614" s="6"/>
      <c r="BJ1614" s="6"/>
      <c r="BK1614" s="6"/>
      <c r="BL1614" s="6"/>
      <c r="BM1614" s="6"/>
      <c r="BN1614" s="6"/>
      <c r="BO1614" s="6"/>
      <c r="BP1614" s="6"/>
      <c r="BQ1614" s="6"/>
      <c r="BR1614" s="6"/>
      <c r="BS1614" s="6"/>
      <c r="BT1614" s="6"/>
      <c r="BU1614" s="6"/>
      <c r="BV1614" s="6"/>
      <c r="BW1614" s="6"/>
      <c r="BX1614" s="6"/>
      <c r="BY1614" s="6"/>
      <c r="BZ1614" s="6"/>
      <c r="CA1614" s="6"/>
      <c r="CB1614" s="6"/>
      <c r="CC1614" s="6"/>
      <c r="CD1614" s="6"/>
      <c r="CE1614" s="6"/>
      <c r="CF1614" s="6"/>
      <c r="CG1614" s="6"/>
      <c r="CH1614" s="6"/>
      <c r="CI1614" s="6"/>
      <c r="CJ1614" s="6"/>
      <c r="CK1614" s="6"/>
      <c r="CL1614" s="6"/>
      <c r="CM1614" s="6"/>
      <c r="CN1614" s="6"/>
      <c r="CO1614" s="6"/>
      <c r="CP1614" s="6"/>
      <c r="CQ1614" s="6"/>
      <c r="CR1614" s="6"/>
      <c r="CS1614" s="6"/>
      <c r="CT1614" s="6"/>
      <c r="CU1614" s="6"/>
      <c r="CV1614" s="6"/>
      <c r="CW1614" s="6"/>
      <c r="CX1614" s="6"/>
      <c r="CY1614" s="6"/>
      <c r="CZ1614" s="6"/>
      <c r="DA1614" s="6"/>
      <c r="DB1614" s="6"/>
      <c r="DC1614" s="6"/>
      <c r="DD1614" s="6"/>
      <c r="DE1614" s="6"/>
      <c r="DF1614" s="6"/>
      <c r="DG1614" s="6"/>
      <c r="DH1614" s="6"/>
      <c r="DI1614" s="6"/>
      <c r="DJ1614" s="6"/>
      <c r="DK1614" s="6"/>
      <c r="DL1614" s="6"/>
      <c r="DM1614" s="6"/>
      <c r="DN1614" s="6"/>
      <c r="DO1614" s="6"/>
      <c r="DP1614" s="6"/>
      <c r="DQ1614" s="6"/>
      <c r="DR1614" s="6"/>
      <c r="DS1614" s="6"/>
      <c r="DT1614" s="6"/>
      <c r="DU1614" s="6"/>
      <c r="DV1614" s="6"/>
      <c r="DW1614" s="6"/>
      <c r="DX1614" s="6"/>
      <c r="DY1614" s="6"/>
      <c r="DZ1614" s="6"/>
      <c r="EA1614" s="6"/>
      <c r="EB1614" s="6"/>
      <c r="EC1614" s="6"/>
      <c r="ED1614" s="6"/>
      <c r="EE1614" s="6"/>
      <c r="EF1614" s="6"/>
      <c r="EG1614" s="6"/>
      <c r="EH1614" s="6"/>
      <c r="EI1614" s="6"/>
      <c r="EJ1614" s="6"/>
      <c r="EK1614" s="6"/>
      <c r="EL1614" s="6"/>
      <c r="EM1614" s="6"/>
      <c r="EN1614" s="6"/>
      <c r="EO1614" s="6"/>
      <c r="EP1614" s="6"/>
      <c r="EQ1614" s="6"/>
      <c r="ER1614" s="6"/>
      <c r="ES1614" s="6"/>
      <c r="ET1614" s="6"/>
      <c r="EU1614" s="6"/>
      <c r="EV1614" s="6"/>
      <c r="EW1614" s="6"/>
      <c r="EX1614" s="6"/>
      <c r="EY1614" s="6"/>
      <c r="EZ1614" s="6"/>
      <c r="FA1614" s="6"/>
      <c r="FB1614" s="6"/>
      <c r="FC1614" s="6"/>
      <c r="FD1614" s="6"/>
      <c r="FE1614" s="6"/>
      <c r="FF1614" s="6"/>
      <c r="FG1614" s="6"/>
      <c r="FH1614" s="6"/>
      <c r="FI1614" s="6"/>
      <c r="FJ1614" s="6"/>
      <c r="FK1614" s="6"/>
      <c r="FL1614" s="6"/>
      <c r="FM1614" s="6"/>
      <c r="FN1614" s="6"/>
      <c r="FO1614" s="6"/>
      <c r="FP1614" s="6"/>
      <c r="FQ1614" s="6"/>
      <c r="FR1614" s="6"/>
      <c r="FS1614" s="6"/>
      <c r="FT1614" s="6"/>
      <c r="FU1614" s="6"/>
      <c r="FV1614" s="6"/>
      <c r="FW1614" s="6"/>
      <c r="FX1614" s="6"/>
      <c r="FY1614" s="6"/>
      <c r="FZ1614" s="6"/>
      <c r="GA1614" s="6"/>
      <c r="GB1614" s="6"/>
      <c r="GC1614" s="6"/>
      <c r="GD1614" s="6"/>
      <c r="GE1614" s="6"/>
      <c r="GF1614" s="6"/>
      <c r="GG1614" s="6"/>
      <c r="GH1614" s="6"/>
      <c r="GI1614" s="6"/>
      <c r="GJ1614" s="6"/>
      <c r="GK1614" s="6"/>
      <c r="GL1614" s="6"/>
      <c r="GM1614" s="6"/>
      <c r="GN1614" s="6"/>
      <c r="GO1614" s="6"/>
      <c r="GP1614" s="6"/>
      <c r="GQ1614" s="6"/>
      <c r="GR1614" s="6"/>
      <c r="GS1614" s="6"/>
      <c r="GT1614" s="6"/>
      <c r="GU1614" s="6"/>
      <c r="GV1614" s="6"/>
      <c r="GW1614" s="6"/>
      <c r="GX1614" s="6"/>
      <c r="GY1614" s="6"/>
      <c r="GZ1614" s="6"/>
    </row>
    <row r="1615" spans="1:208" x14ac:dyDescent="0.15">
      <c r="A1615" s="153"/>
      <c r="B1615" s="23"/>
      <c r="C1615" s="18"/>
      <c r="D1615" s="17"/>
      <c r="E1615" s="18"/>
      <c r="F1615" s="18"/>
      <c r="G1615" s="18"/>
      <c r="H1615" s="18"/>
      <c r="I1615" s="17"/>
      <c r="J1615" s="5"/>
      <c r="K1615" s="2"/>
      <c r="L1615" s="27"/>
      <c r="M1615" s="14"/>
      <c r="N1615" s="14"/>
      <c r="O1615" s="27"/>
      <c r="P1615" s="18"/>
      <c r="Q1615" s="3"/>
      <c r="R1615" s="4"/>
      <c r="S1615" s="5"/>
      <c r="T1615" s="8"/>
      <c r="U1615" s="7"/>
      <c r="V1615" s="7"/>
      <c r="W1615" s="7"/>
      <c r="X1615" s="8"/>
      <c r="Y1615" s="6"/>
      <c r="Z1615" s="7"/>
      <c r="AA1615" s="8"/>
      <c r="AB1615" s="8"/>
      <c r="AC1615" s="8"/>
      <c r="AD1615" s="7"/>
      <c r="AE1615" s="9"/>
      <c r="AF1615" s="7"/>
      <c r="AG1615" s="7"/>
      <c r="AH1615" s="6"/>
      <c r="AI1615" s="6"/>
      <c r="AJ1615" s="6"/>
      <c r="AK1615" s="6"/>
      <c r="AL1615" s="6"/>
      <c r="AM1615" s="6"/>
      <c r="AN1615" s="6"/>
      <c r="AO1615" s="6"/>
      <c r="AP1615" s="6"/>
      <c r="AQ1615" s="6"/>
      <c r="AR1615" s="6"/>
      <c r="AS1615" s="6"/>
      <c r="AT1615" s="6"/>
      <c r="AU1615" s="6"/>
      <c r="AV1615" s="6"/>
      <c r="AW1615" s="6"/>
      <c r="AX1615" s="6"/>
      <c r="AY1615" s="6"/>
      <c r="AZ1615" s="6"/>
      <c r="BA1615" s="6"/>
      <c r="BB1615" s="6"/>
      <c r="BC1615" s="6"/>
      <c r="BD1615" s="6"/>
      <c r="BE1615" s="6"/>
      <c r="BF1615" s="6"/>
      <c r="BG1615" s="6"/>
      <c r="BH1615" s="6"/>
      <c r="BI1615" s="6"/>
      <c r="BJ1615" s="6"/>
      <c r="BK1615" s="6"/>
      <c r="BL1615" s="6"/>
      <c r="BM1615" s="6"/>
      <c r="BN1615" s="6"/>
      <c r="BO1615" s="6"/>
      <c r="BP1615" s="6"/>
      <c r="BQ1615" s="6"/>
      <c r="BR1615" s="6"/>
      <c r="BS1615" s="6"/>
      <c r="BT1615" s="6"/>
      <c r="BU1615" s="6"/>
      <c r="BV1615" s="6"/>
      <c r="BW1615" s="6"/>
      <c r="BX1615" s="6"/>
      <c r="BY1615" s="6"/>
      <c r="BZ1615" s="6"/>
      <c r="CA1615" s="6"/>
      <c r="CB1615" s="6"/>
      <c r="CC1615" s="6"/>
      <c r="CD1615" s="6"/>
      <c r="CE1615" s="6"/>
      <c r="CF1615" s="6"/>
      <c r="CG1615" s="6"/>
      <c r="CH1615" s="6"/>
      <c r="CI1615" s="6"/>
      <c r="CJ1615" s="6"/>
      <c r="CK1615" s="6"/>
      <c r="CL1615" s="6"/>
      <c r="CM1615" s="6"/>
      <c r="CN1615" s="6"/>
      <c r="CO1615" s="6"/>
      <c r="CP1615" s="6"/>
      <c r="CQ1615" s="6"/>
      <c r="CR1615" s="6"/>
      <c r="CS1615" s="6"/>
      <c r="CT1615" s="6"/>
      <c r="CU1615" s="6"/>
      <c r="CV1615" s="6"/>
      <c r="CW1615" s="6"/>
      <c r="CX1615" s="6"/>
      <c r="CY1615" s="6"/>
      <c r="CZ1615" s="6"/>
      <c r="DA1615" s="6"/>
      <c r="DB1615" s="6"/>
      <c r="DC1615" s="6"/>
      <c r="DD1615" s="6"/>
      <c r="DE1615" s="6"/>
      <c r="DF1615" s="6"/>
      <c r="DG1615" s="6"/>
      <c r="DH1615" s="6"/>
      <c r="DI1615" s="6"/>
      <c r="DJ1615" s="6"/>
      <c r="DK1615" s="6"/>
      <c r="DL1615" s="6"/>
      <c r="DM1615" s="6"/>
      <c r="DN1615" s="6"/>
      <c r="DO1615" s="6"/>
      <c r="DP1615" s="6"/>
      <c r="DQ1615" s="6"/>
      <c r="DR1615" s="6"/>
      <c r="DS1615" s="6"/>
      <c r="DT1615" s="6"/>
      <c r="DU1615" s="6"/>
      <c r="DV1615" s="6"/>
      <c r="DW1615" s="6"/>
      <c r="DX1615" s="6"/>
      <c r="DY1615" s="6"/>
      <c r="DZ1615" s="6"/>
      <c r="EA1615" s="6"/>
      <c r="EB1615" s="6"/>
      <c r="EC1615" s="6"/>
      <c r="ED1615" s="6"/>
      <c r="EE1615" s="6"/>
      <c r="EF1615" s="6"/>
      <c r="EG1615" s="6"/>
      <c r="EH1615" s="6"/>
      <c r="EI1615" s="6"/>
      <c r="EJ1615" s="6"/>
      <c r="EK1615" s="6"/>
      <c r="EL1615" s="6"/>
      <c r="EM1615" s="6"/>
      <c r="EN1615" s="6"/>
      <c r="EO1615" s="6"/>
      <c r="EP1615" s="6"/>
      <c r="EQ1615" s="6"/>
      <c r="ER1615" s="6"/>
      <c r="ES1615" s="6"/>
      <c r="ET1615" s="6"/>
      <c r="EU1615" s="6"/>
      <c r="EV1615" s="6"/>
      <c r="EW1615" s="6"/>
      <c r="EX1615" s="6"/>
      <c r="EY1615" s="6"/>
      <c r="EZ1615" s="6"/>
      <c r="FA1615" s="6"/>
      <c r="FB1615" s="6"/>
      <c r="FC1615" s="6"/>
      <c r="FD1615" s="6"/>
      <c r="FE1615" s="6"/>
      <c r="FF1615" s="6"/>
      <c r="FG1615" s="6"/>
      <c r="FH1615" s="6"/>
      <c r="FI1615" s="6"/>
      <c r="FJ1615" s="6"/>
      <c r="FK1615" s="6"/>
      <c r="FL1615" s="6"/>
      <c r="FM1615" s="6"/>
      <c r="FN1615" s="6"/>
      <c r="FO1615" s="6"/>
      <c r="FP1615" s="6"/>
      <c r="FQ1615" s="6"/>
      <c r="FR1615" s="6"/>
      <c r="FS1615" s="6"/>
      <c r="FT1615" s="6"/>
      <c r="FU1615" s="6"/>
      <c r="FV1615" s="6"/>
      <c r="FW1615" s="6"/>
      <c r="FX1615" s="6"/>
      <c r="FY1615" s="6"/>
      <c r="FZ1615" s="6"/>
      <c r="GA1615" s="6"/>
      <c r="GB1615" s="6"/>
      <c r="GC1615" s="6"/>
      <c r="GD1615" s="6"/>
      <c r="GE1615" s="6"/>
      <c r="GF1615" s="6"/>
      <c r="GG1615" s="6"/>
      <c r="GH1615" s="6"/>
      <c r="GI1615" s="6"/>
      <c r="GJ1615" s="6"/>
      <c r="GK1615" s="6"/>
      <c r="GL1615" s="6"/>
      <c r="GM1615" s="6"/>
      <c r="GN1615" s="6"/>
      <c r="GO1615" s="6"/>
      <c r="GP1615" s="6"/>
      <c r="GQ1615" s="6"/>
      <c r="GR1615" s="6"/>
      <c r="GS1615" s="6"/>
      <c r="GT1615" s="6"/>
      <c r="GU1615" s="6"/>
      <c r="GV1615" s="6"/>
      <c r="GW1615" s="6"/>
      <c r="GX1615" s="6"/>
      <c r="GY1615" s="6"/>
      <c r="GZ1615" s="6"/>
    </row>
    <row r="1616" spans="1:208" x14ac:dyDescent="0.15">
      <c r="A1616" s="153"/>
      <c r="B1616" s="23"/>
      <c r="C1616" s="18"/>
      <c r="D1616" s="17"/>
      <c r="E1616" s="18"/>
      <c r="F1616" s="18"/>
      <c r="G1616" s="18"/>
      <c r="H1616" s="18"/>
      <c r="I1616" s="17"/>
      <c r="J1616" s="5"/>
      <c r="K1616" s="2"/>
      <c r="L1616" s="27"/>
      <c r="M1616" s="14"/>
      <c r="N1616" s="14"/>
      <c r="O1616" s="27"/>
      <c r="P1616" s="18"/>
      <c r="Q1616" s="3"/>
      <c r="R1616" s="4"/>
      <c r="S1616" s="5"/>
      <c r="T1616" s="8"/>
      <c r="U1616" s="7"/>
      <c r="V1616" s="7"/>
      <c r="W1616" s="7"/>
      <c r="X1616" s="8"/>
      <c r="Y1616" s="6"/>
      <c r="Z1616" s="7"/>
      <c r="AA1616" s="8"/>
      <c r="AB1616" s="8"/>
      <c r="AC1616" s="8"/>
      <c r="AD1616" s="7"/>
      <c r="AE1616" s="9"/>
      <c r="AF1616" s="7"/>
      <c r="AG1616" s="7"/>
      <c r="AH1616" s="6"/>
      <c r="AI1616" s="6"/>
      <c r="AJ1616" s="6"/>
      <c r="AK1616" s="6"/>
      <c r="AL1616" s="6"/>
      <c r="AM1616" s="6"/>
      <c r="AN1616" s="6"/>
      <c r="AO1616" s="6"/>
      <c r="AP1616" s="6"/>
      <c r="AQ1616" s="6"/>
      <c r="AR1616" s="6"/>
      <c r="AS1616" s="6"/>
      <c r="AT1616" s="6"/>
      <c r="AU1616" s="6"/>
      <c r="AV1616" s="6"/>
      <c r="AW1616" s="6"/>
      <c r="AX1616" s="6"/>
      <c r="AY1616" s="6"/>
      <c r="AZ1616" s="6"/>
      <c r="BA1616" s="6"/>
      <c r="BB1616" s="6"/>
      <c r="BC1616" s="6"/>
      <c r="BD1616" s="6"/>
      <c r="BE1616" s="6"/>
      <c r="BF1616" s="6"/>
      <c r="BG1616" s="6"/>
      <c r="BH1616" s="6"/>
      <c r="BI1616" s="6"/>
      <c r="BJ1616" s="6"/>
      <c r="BK1616" s="6"/>
      <c r="BL1616" s="6"/>
      <c r="BM1616" s="6"/>
      <c r="BN1616" s="6"/>
      <c r="BO1616" s="6"/>
      <c r="BP1616" s="6"/>
      <c r="BQ1616" s="6"/>
      <c r="BR1616" s="6"/>
      <c r="BS1616" s="6"/>
      <c r="BT1616" s="6"/>
      <c r="BU1616" s="6"/>
      <c r="BV1616" s="6"/>
      <c r="BW1616" s="6"/>
      <c r="BX1616" s="6"/>
      <c r="BY1616" s="6"/>
      <c r="BZ1616" s="6"/>
      <c r="CA1616" s="6"/>
      <c r="CB1616" s="6"/>
      <c r="CC1616" s="6"/>
      <c r="CD1616" s="6"/>
      <c r="CE1616" s="6"/>
      <c r="CF1616" s="6"/>
      <c r="CG1616" s="6"/>
      <c r="CH1616" s="6"/>
      <c r="CI1616" s="6"/>
      <c r="CJ1616" s="6"/>
      <c r="CK1616" s="6"/>
      <c r="CL1616" s="6"/>
      <c r="CM1616" s="6"/>
      <c r="CN1616" s="6"/>
      <c r="CO1616" s="6"/>
      <c r="CP1616" s="6"/>
      <c r="CQ1616" s="6"/>
      <c r="CR1616" s="6"/>
      <c r="CS1616" s="6"/>
      <c r="CT1616" s="6"/>
      <c r="CU1616" s="6"/>
      <c r="CV1616" s="6"/>
      <c r="CW1616" s="6"/>
      <c r="CX1616" s="6"/>
      <c r="CY1616" s="6"/>
      <c r="CZ1616" s="6"/>
      <c r="DA1616" s="6"/>
      <c r="DB1616" s="6"/>
      <c r="DC1616" s="6"/>
      <c r="DD1616" s="6"/>
      <c r="DE1616" s="6"/>
      <c r="DF1616" s="6"/>
      <c r="DG1616" s="6"/>
      <c r="DH1616" s="6"/>
      <c r="DI1616" s="6"/>
      <c r="DJ1616" s="6"/>
      <c r="DK1616" s="6"/>
      <c r="DL1616" s="6"/>
      <c r="DM1616" s="6"/>
      <c r="DN1616" s="6"/>
      <c r="DO1616" s="6"/>
      <c r="DP1616" s="6"/>
      <c r="DQ1616" s="6"/>
      <c r="DR1616" s="6"/>
      <c r="DS1616" s="6"/>
      <c r="DT1616" s="6"/>
      <c r="DU1616" s="6"/>
      <c r="DV1616" s="6"/>
      <c r="DW1616" s="6"/>
      <c r="DX1616" s="6"/>
      <c r="DY1616" s="6"/>
      <c r="DZ1616" s="6"/>
      <c r="EA1616" s="6"/>
      <c r="EB1616" s="6"/>
      <c r="EC1616" s="6"/>
      <c r="ED1616" s="6"/>
      <c r="EE1616" s="6"/>
      <c r="EF1616" s="6"/>
      <c r="EG1616" s="6"/>
      <c r="EH1616" s="6"/>
      <c r="EI1616" s="6"/>
      <c r="EJ1616" s="6"/>
      <c r="EK1616" s="6"/>
      <c r="EL1616" s="6"/>
      <c r="EM1616" s="6"/>
      <c r="EN1616" s="6"/>
      <c r="EO1616" s="6"/>
      <c r="EP1616" s="6"/>
      <c r="EQ1616" s="6"/>
      <c r="ER1616" s="6"/>
      <c r="ES1616" s="6"/>
      <c r="ET1616" s="6"/>
      <c r="EU1616" s="6"/>
      <c r="EV1616" s="6"/>
      <c r="EW1616" s="6"/>
      <c r="EX1616" s="6"/>
      <c r="EY1616" s="6"/>
      <c r="EZ1616" s="6"/>
      <c r="FA1616" s="6"/>
      <c r="FB1616" s="6"/>
      <c r="FC1616" s="6"/>
      <c r="FD1616" s="6"/>
      <c r="FE1616" s="6"/>
      <c r="FF1616" s="6"/>
      <c r="FG1616" s="6"/>
      <c r="FH1616" s="6"/>
      <c r="FI1616" s="6"/>
      <c r="FJ1616" s="6"/>
      <c r="FK1616" s="6"/>
      <c r="FL1616" s="6"/>
      <c r="FM1616" s="6"/>
      <c r="FN1616" s="6"/>
      <c r="FO1616" s="6"/>
      <c r="FP1616" s="6"/>
      <c r="FQ1616" s="6"/>
      <c r="FR1616" s="6"/>
      <c r="FS1616" s="6"/>
      <c r="FT1616" s="6"/>
      <c r="FU1616" s="6"/>
      <c r="FV1616" s="6"/>
      <c r="FW1616" s="6"/>
      <c r="FX1616" s="6"/>
      <c r="FY1616" s="6"/>
      <c r="FZ1616" s="6"/>
      <c r="GA1616" s="6"/>
      <c r="GB1616" s="6"/>
      <c r="GC1616" s="6"/>
      <c r="GD1616" s="6"/>
      <c r="GE1616" s="6"/>
      <c r="GF1616" s="6"/>
      <c r="GG1616" s="6"/>
      <c r="GH1616" s="6"/>
      <c r="GI1616" s="6"/>
      <c r="GJ1616" s="6"/>
      <c r="GK1616" s="6"/>
      <c r="GL1616" s="6"/>
      <c r="GM1616" s="6"/>
      <c r="GN1616" s="6"/>
      <c r="GO1616" s="6"/>
      <c r="GP1616" s="6"/>
      <c r="GQ1616" s="6"/>
      <c r="GR1616" s="6"/>
      <c r="GS1616" s="6"/>
      <c r="GT1616" s="6"/>
      <c r="GU1616" s="6"/>
      <c r="GV1616" s="6"/>
      <c r="GW1616" s="6"/>
      <c r="GX1616" s="6"/>
      <c r="GY1616" s="6"/>
      <c r="GZ1616" s="6"/>
    </row>
    <row r="1617" spans="1:208" x14ac:dyDescent="0.15">
      <c r="A1617" s="153"/>
      <c r="B1617" s="23"/>
      <c r="C1617" s="18"/>
      <c r="D1617" s="17"/>
      <c r="E1617" s="18"/>
      <c r="F1617" s="18"/>
      <c r="G1617" s="18"/>
      <c r="H1617" s="18"/>
      <c r="I1617" s="17"/>
      <c r="J1617" s="5"/>
      <c r="K1617" s="2"/>
      <c r="L1617" s="27"/>
      <c r="M1617" s="14"/>
      <c r="N1617" s="14"/>
      <c r="O1617" s="27"/>
      <c r="P1617" s="18"/>
      <c r="Q1617" s="3"/>
      <c r="R1617" s="4"/>
      <c r="S1617" s="5"/>
      <c r="T1617" s="8"/>
      <c r="U1617" s="7"/>
      <c r="V1617" s="7"/>
      <c r="W1617" s="7"/>
      <c r="X1617" s="8"/>
      <c r="Y1617" s="6"/>
      <c r="Z1617" s="7"/>
      <c r="AA1617" s="8"/>
      <c r="AB1617" s="8"/>
      <c r="AC1617" s="8"/>
      <c r="AD1617" s="7"/>
      <c r="AE1617" s="9"/>
      <c r="AF1617" s="7"/>
      <c r="AG1617" s="7"/>
      <c r="AH1617" s="6"/>
      <c r="AI1617" s="6"/>
      <c r="AJ1617" s="6"/>
      <c r="AK1617" s="6"/>
      <c r="AL1617" s="6"/>
      <c r="AM1617" s="6"/>
      <c r="AN1617" s="6"/>
      <c r="AO1617" s="6"/>
      <c r="AP1617" s="6"/>
      <c r="AQ1617" s="6"/>
      <c r="AR1617" s="6"/>
      <c r="AS1617" s="6"/>
      <c r="AT1617" s="6"/>
      <c r="AU1617" s="6"/>
      <c r="AV1617" s="6"/>
      <c r="AW1617" s="6"/>
      <c r="AX1617" s="6"/>
      <c r="AY1617" s="6"/>
      <c r="AZ1617" s="6"/>
      <c r="BA1617" s="6"/>
      <c r="BB1617" s="6"/>
      <c r="BC1617" s="6"/>
      <c r="BD1617" s="6"/>
      <c r="BE1617" s="6"/>
      <c r="BF1617" s="6"/>
      <c r="BG1617" s="6"/>
      <c r="BH1617" s="6"/>
      <c r="BI1617" s="6"/>
      <c r="BJ1617" s="6"/>
      <c r="BK1617" s="6"/>
      <c r="BL1617" s="6"/>
      <c r="BM1617" s="6"/>
      <c r="BN1617" s="6"/>
      <c r="BO1617" s="6"/>
      <c r="BP1617" s="6"/>
      <c r="BQ1617" s="6"/>
      <c r="BR1617" s="6"/>
      <c r="BS1617" s="6"/>
      <c r="BT1617" s="6"/>
      <c r="BU1617" s="6"/>
      <c r="BV1617" s="6"/>
      <c r="BW1617" s="6"/>
      <c r="BX1617" s="6"/>
      <c r="BY1617" s="6"/>
      <c r="BZ1617" s="6"/>
      <c r="CA1617" s="6"/>
      <c r="CB1617" s="6"/>
      <c r="CC1617" s="6"/>
      <c r="CD1617" s="6"/>
      <c r="CE1617" s="6"/>
      <c r="CF1617" s="6"/>
      <c r="CG1617" s="6"/>
      <c r="CH1617" s="6"/>
      <c r="CI1617" s="6"/>
      <c r="CJ1617" s="6"/>
      <c r="CK1617" s="6"/>
      <c r="CL1617" s="6"/>
      <c r="CM1617" s="6"/>
      <c r="CN1617" s="6"/>
      <c r="CO1617" s="6"/>
      <c r="CP1617" s="6"/>
      <c r="CQ1617" s="6"/>
      <c r="CR1617" s="6"/>
      <c r="CS1617" s="6"/>
      <c r="CT1617" s="6"/>
      <c r="CU1617" s="6"/>
      <c r="CV1617" s="6"/>
      <c r="CW1617" s="6"/>
      <c r="CX1617" s="6"/>
      <c r="CY1617" s="6"/>
      <c r="CZ1617" s="6"/>
      <c r="DA1617" s="6"/>
      <c r="DB1617" s="6"/>
      <c r="DC1617" s="6"/>
      <c r="DD1617" s="6"/>
      <c r="DE1617" s="6"/>
      <c r="DF1617" s="6"/>
      <c r="DG1617" s="6"/>
      <c r="DH1617" s="6"/>
      <c r="DI1617" s="6"/>
      <c r="DJ1617" s="6"/>
      <c r="DK1617" s="6"/>
      <c r="DL1617" s="6"/>
      <c r="DM1617" s="6"/>
      <c r="DN1617" s="6"/>
      <c r="DO1617" s="6"/>
      <c r="DP1617" s="6"/>
      <c r="DQ1617" s="6"/>
      <c r="DR1617" s="6"/>
      <c r="DS1617" s="6"/>
      <c r="DT1617" s="6"/>
      <c r="DU1617" s="6"/>
      <c r="DV1617" s="6"/>
      <c r="DW1617" s="6"/>
      <c r="DX1617" s="6"/>
      <c r="DY1617" s="6"/>
      <c r="DZ1617" s="6"/>
      <c r="EA1617" s="6"/>
      <c r="EB1617" s="6"/>
      <c r="EC1617" s="6"/>
      <c r="ED1617" s="6"/>
      <c r="EE1617" s="6"/>
      <c r="EF1617" s="6"/>
      <c r="EG1617" s="6"/>
      <c r="EH1617" s="6"/>
      <c r="EI1617" s="6"/>
      <c r="EJ1617" s="6"/>
      <c r="EK1617" s="6"/>
      <c r="EL1617" s="6"/>
      <c r="EM1617" s="6"/>
      <c r="EN1617" s="6"/>
      <c r="EO1617" s="6"/>
      <c r="EP1617" s="6"/>
      <c r="EQ1617" s="6"/>
      <c r="ER1617" s="6"/>
      <c r="ES1617" s="6"/>
      <c r="ET1617" s="6"/>
      <c r="EU1617" s="6"/>
      <c r="EV1617" s="6"/>
      <c r="EW1617" s="6"/>
      <c r="EX1617" s="6"/>
      <c r="EY1617" s="6"/>
      <c r="EZ1617" s="6"/>
      <c r="FA1617" s="6"/>
      <c r="FB1617" s="6"/>
      <c r="FC1617" s="6"/>
      <c r="FD1617" s="6"/>
      <c r="FE1617" s="6"/>
      <c r="FF1617" s="6"/>
      <c r="FG1617" s="6"/>
      <c r="FH1617" s="6"/>
      <c r="FI1617" s="6"/>
      <c r="FJ1617" s="6"/>
      <c r="FK1617" s="6"/>
      <c r="FL1617" s="6"/>
      <c r="FM1617" s="6"/>
      <c r="FN1617" s="6"/>
      <c r="FO1617" s="6"/>
      <c r="FP1617" s="6"/>
      <c r="FQ1617" s="6"/>
      <c r="FR1617" s="6"/>
      <c r="FS1617" s="6"/>
      <c r="FT1617" s="6"/>
      <c r="FU1617" s="6"/>
      <c r="FV1617" s="6"/>
      <c r="FW1617" s="6"/>
      <c r="FX1617" s="6"/>
      <c r="FY1617" s="6"/>
      <c r="FZ1617" s="6"/>
      <c r="GA1617" s="6"/>
      <c r="GB1617" s="6"/>
      <c r="GC1617" s="6"/>
      <c r="GD1617" s="6"/>
      <c r="GE1617" s="6"/>
      <c r="GF1617" s="6"/>
      <c r="GG1617" s="6"/>
      <c r="GH1617" s="6"/>
      <c r="GI1617" s="6"/>
      <c r="GJ1617" s="6"/>
      <c r="GK1617" s="6"/>
      <c r="GL1617" s="6"/>
      <c r="GM1617" s="6"/>
      <c r="GN1617" s="6"/>
      <c r="GO1617" s="6"/>
      <c r="GP1617" s="6"/>
      <c r="GQ1617" s="6"/>
      <c r="GR1617" s="6"/>
      <c r="GS1617" s="6"/>
      <c r="GT1617" s="6"/>
      <c r="GU1617" s="6"/>
      <c r="GV1617" s="6"/>
      <c r="GW1617" s="6"/>
      <c r="GX1617" s="6"/>
      <c r="GY1617" s="6"/>
      <c r="GZ1617" s="6"/>
    </row>
    <row r="1618" spans="1:208" x14ac:dyDescent="0.15">
      <c r="A1618" s="153"/>
      <c r="B1618" s="23"/>
      <c r="C1618" s="18"/>
      <c r="D1618" s="17"/>
      <c r="E1618" s="18"/>
      <c r="F1618" s="18"/>
      <c r="G1618" s="18"/>
      <c r="H1618" s="18"/>
      <c r="I1618" s="17"/>
      <c r="J1618" s="5"/>
      <c r="K1618" s="2"/>
      <c r="L1618" s="27"/>
      <c r="M1618" s="14"/>
      <c r="N1618" s="14"/>
      <c r="O1618" s="27"/>
      <c r="P1618" s="18"/>
      <c r="Q1618" s="3"/>
      <c r="R1618" s="4"/>
      <c r="S1618" s="5"/>
      <c r="T1618" s="8"/>
      <c r="U1618" s="7"/>
      <c r="V1618" s="7"/>
      <c r="W1618" s="7"/>
      <c r="X1618" s="8"/>
      <c r="Y1618" s="6"/>
      <c r="Z1618" s="7"/>
      <c r="AA1618" s="8"/>
      <c r="AB1618" s="8"/>
      <c r="AC1618" s="8"/>
      <c r="AD1618" s="7"/>
      <c r="AE1618" s="9"/>
      <c r="AF1618" s="7"/>
      <c r="AG1618" s="7"/>
      <c r="AH1618" s="6"/>
      <c r="AI1618" s="6"/>
      <c r="AJ1618" s="6"/>
      <c r="AK1618" s="6"/>
      <c r="AL1618" s="6"/>
      <c r="AM1618" s="6"/>
      <c r="AN1618" s="6"/>
      <c r="AO1618" s="6"/>
      <c r="AP1618" s="6"/>
      <c r="AQ1618" s="6"/>
      <c r="AR1618" s="6"/>
      <c r="AS1618" s="6"/>
      <c r="AT1618" s="6"/>
      <c r="AU1618" s="6"/>
      <c r="AV1618" s="6"/>
      <c r="AW1618" s="6"/>
      <c r="AX1618" s="6"/>
      <c r="AY1618" s="6"/>
      <c r="AZ1618" s="6"/>
      <c r="BA1618" s="6"/>
      <c r="BB1618" s="6"/>
      <c r="BC1618" s="6"/>
      <c r="BD1618" s="6"/>
      <c r="BE1618" s="6"/>
      <c r="BF1618" s="6"/>
      <c r="BG1618" s="6"/>
      <c r="BH1618" s="6"/>
      <c r="BI1618" s="6"/>
      <c r="BJ1618" s="6"/>
      <c r="BK1618" s="6"/>
      <c r="BL1618" s="6"/>
      <c r="BM1618" s="6"/>
      <c r="BN1618" s="6"/>
      <c r="BO1618" s="6"/>
      <c r="BP1618" s="6"/>
      <c r="BQ1618" s="6"/>
      <c r="BR1618" s="6"/>
      <c r="BS1618" s="6"/>
      <c r="BT1618" s="6"/>
      <c r="BU1618" s="6"/>
      <c r="BV1618" s="6"/>
      <c r="BW1618" s="6"/>
      <c r="BX1618" s="6"/>
      <c r="BY1618" s="6"/>
      <c r="BZ1618" s="6"/>
      <c r="CA1618" s="6"/>
      <c r="CB1618" s="6"/>
      <c r="CC1618" s="6"/>
      <c r="CD1618" s="6"/>
      <c r="CE1618" s="6"/>
      <c r="CF1618" s="6"/>
      <c r="CG1618" s="6"/>
      <c r="CH1618" s="6"/>
      <c r="CI1618" s="6"/>
      <c r="CJ1618" s="6"/>
      <c r="CK1618" s="6"/>
      <c r="CL1618" s="6"/>
      <c r="CM1618" s="6"/>
      <c r="CN1618" s="6"/>
      <c r="CO1618" s="6"/>
      <c r="CP1618" s="6"/>
      <c r="CQ1618" s="6"/>
      <c r="CR1618" s="6"/>
      <c r="CS1618" s="6"/>
      <c r="CT1618" s="6"/>
      <c r="CU1618" s="6"/>
      <c r="CV1618" s="6"/>
      <c r="CW1618" s="6"/>
      <c r="CX1618" s="6"/>
      <c r="CY1618" s="6"/>
      <c r="CZ1618" s="6"/>
      <c r="DA1618" s="6"/>
      <c r="DB1618" s="6"/>
      <c r="DC1618" s="6"/>
      <c r="DD1618" s="6"/>
      <c r="DE1618" s="6"/>
      <c r="DF1618" s="6"/>
      <c r="DG1618" s="6"/>
      <c r="DH1618" s="6"/>
      <c r="DI1618" s="6"/>
      <c r="DJ1618" s="6"/>
      <c r="DK1618" s="6"/>
      <c r="DL1618" s="6"/>
      <c r="DM1618" s="6"/>
      <c r="DN1618" s="6"/>
      <c r="DO1618" s="6"/>
      <c r="DP1618" s="6"/>
      <c r="DQ1618" s="6"/>
      <c r="DR1618" s="6"/>
      <c r="DS1618" s="6"/>
      <c r="DT1618" s="6"/>
      <c r="DU1618" s="6"/>
      <c r="DV1618" s="6"/>
      <c r="DW1618" s="6"/>
      <c r="DX1618" s="6"/>
      <c r="DY1618" s="6"/>
      <c r="DZ1618" s="6"/>
      <c r="EA1618" s="6"/>
      <c r="EB1618" s="6"/>
      <c r="EC1618" s="6"/>
      <c r="ED1618" s="6"/>
      <c r="EE1618" s="6"/>
      <c r="EF1618" s="6"/>
      <c r="EG1618" s="6"/>
      <c r="EH1618" s="6"/>
      <c r="EI1618" s="6"/>
      <c r="EJ1618" s="6"/>
      <c r="EK1618" s="6"/>
      <c r="EL1618" s="6"/>
      <c r="EM1618" s="6"/>
      <c r="EN1618" s="6"/>
      <c r="EO1618" s="6"/>
      <c r="EP1618" s="6"/>
      <c r="EQ1618" s="6"/>
      <c r="ER1618" s="6"/>
      <c r="ES1618" s="6"/>
      <c r="ET1618" s="6"/>
      <c r="EU1618" s="6"/>
      <c r="EV1618" s="6"/>
      <c r="EW1618" s="6"/>
      <c r="EX1618" s="6"/>
      <c r="EY1618" s="6"/>
      <c r="EZ1618" s="6"/>
      <c r="FA1618" s="6"/>
      <c r="FB1618" s="6"/>
      <c r="FC1618" s="6"/>
      <c r="FD1618" s="6"/>
      <c r="FE1618" s="6"/>
      <c r="FF1618" s="6"/>
      <c r="FG1618" s="6"/>
      <c r="FH1618" s="6"/>
      <c r="FI1618" s="6"/>
      <c r="FJ1618" s="6"/>
      <c r="FK1618" s="6"/>
      <c r="FL1618" s="6"/>
      <c r="FM1618" s="6"/>
      <c r="FN1618" s="6"/>
      <c r="FO1618" s="6"/>
      <c r="FP1618" s="6"/>
      <c r="FQ1618" s="6"/>
      <c r="FR1618" s="6"/>
      <c r="FS1618" s="6"/>
      <c r="FT1618" s="6"/>
      <c r="FU1618" s="6"/>
      <c r="FV1618" s="6"/>
      <c r="FW1618" s="6"/>
      <c r="FX1618" s="6"/>
      <c r="FY1618" s="6"/>
      <c r="FZ1618" s="6"/>
      <c r="GA1618" s="6"/>
      <c r="GB1618" s="6"/>
      <c r="GC1618" s="6"/>
      <c r="GD1618" s="6"/>
      <c r="GE1618" s="6"/>
      <c r="GF1618" s="6"/>
      <c r="GG1618" s="6"/>
      <c r="GH1618" s="6"/>
      <c r="GI1618" s="6"/>
      <c r="GJ1618" s="6"/>
      <c r="GK1618" s="6"/>
      <c r="GL1618" s="6"/>
      <c r="GM1618" s="6"/>
      <c r="GN1618" s="6"/>
      <c r="GO1618" s="6"/>
      <c r="GP1618" s="6"/>
      <c r="GQ1618" s="6"/>
      <c r="GR1618" s="6"/>
      <c r="GS1618" s="6"/>
      <c r="GT1618" s="6"/>
      <c r="GU1618" s="6"/>
      <c r="GV1618" s="6"/>
      <c r="GW1618" s="6"/>
      <c r="GX1618" s="6"/>
      <c r="GY1618" s="6"/>
      <c r="GZ1618" s="6"/>
    </row>
    <row r="1619" spans="1:208" x14ac:dyDescent="0.15">
      <c r="A1619" s="153"/>
      <c r="B1619" s="23"/>
      <c r="C1619" s="18"/>
      <c r="D1619" s="17"/>
      <c r="E1619" s="18"/>
      <c r="F1619" s="18"/>
      <c r="G1619" s="18"/>
      <c r="H1619" s="18"/>
      <c r="I1619" s="17"/>
      <c r="J1619" s="5"/>
      <c r="K1619" s="2"/>
      <c r="L1619" s="27"/>
      <c r="M1619" s="14"/>
      <c r="N1619" s="14"/>
      <c r="O1619" s="27"/>
      <c r="P1619" s="18"/>
      <c r="Q1619" s="3"/>
      <c r="R1619" s="4"/>
      <c r="S1619" s="5"/>
      <c r="T1619" s="8"/>
      <c r="U1619" s="7"/>
      <c r="V1619" s="7"/>
      <c r="W1619" s="7"/>
      <c r="X1619" s="8"/>
      <c r="Y1619" s="6"/>
      <c r="Z1619" s="7"/>
      <c r="AA1619" s="8"/>
      <c r="AB1619" s="8"/>
      <c r="AC1619" s="8"/>
      <c r="AD1619" s="7"/>
      <c r="AE1619" s="9"/>
      <c r="AF1619" s="7"/>
      <c r="AG1619" s="7"/>
      <c r="AH1619" s="6"/>
      <c r="AI1619" s="6"/>
      <c r="AJ1619" s="6"/>
      <c r="AK1619" s="6"/>
      <c r="AL1619" s="6"/>
      <c r="AM1619" s="6"/>
      <c r="AN1619" s="6"/>
      <c r="AO1619" s="6"/>
      <c r="AP1619" s="6"/>
      <c r="AQ1619" s="6"/>
      <c r="AR1619" s="6"/>
      <c r="AS1619" s="6"/>
      <c r="AT1619" s="6"/>
      <c r="AU1619" s="6"/>
      <c r="AV1619" s="6"/>
      <c r="AW1619" s="6"/>
      <c r="AX1619" s="6"/>
      <c r="AY1619" s="6"/>
      <c r="AZ1619" s="6"/>
      <c r="BA1619" s="6"/>
      <c r="BB1619" s="6"/>
      <c r="BC1619" s="6"/>
      <c r="BD1619" s="6"/>
      <c r="BE1619" s="6"/>
      <c r="BF1619" s="6"/>
      <c r="BG1619" s="6"/>
      <c r="BH1619" s="6"/>
      <c r="BI1619" s="6"/>
      <c r="BJ1619" s="6"/>
      <c r="BK1619" s="6"/>
      <c r="BL1619" s="6"/>
      <c r="BM1619" s="6"/>
      <c r="BN1619" s="6"/>
      <c r="BO1619" s="6"/>
      <c r="BP1619" s="6"/>
      <c r="BQ1619" s="6"/>
      <c r="BR1619" s="6"/>
      <c r="BS1619" s="6"/>
      <c r="BT1619" s="6"/>
      <c r="BU1619" s="6"/>
      <c r="BV1619" s="6"/>
      <c r="BW1619" s="6"/>
      <c r="BX1619" s="6"/>
      <c r="BY1619" s="6"/>
      <c r="BZ1619" s="6"/>
      <c r="CA1619" s="6"/>
      <c r="CB1619" s="6"/>
      <c r="CC1619" s="6"/>
      <c r="CD1619" s="6"/>
      <c r="CE1619" s="6"/>
      <c r="CF1619" s="6"/>
      <c r="CG1619" s="6"/>
      <c r="CH1619" s="6"/>
      <c r="CI1619" s="6"/>
      <c r="CJ1619" s="6"/>
      <c r="CK1619" s="6"/>
      <c r="CL1619" s="6"/>
      <c r="CM1619" s="6"/>
      <c r="CN1619" s="6"/>
      <c r="CO1619" s="6"/>
      <c r="CP1619" s="6"/>
      <c r="CQ1619" s="6"/>
      <c r="CR1619" s="6"/>
      <c r="CS1619" s="6"/>
      <c r="CT1619" s="6"/>
      <c r="CU1619" s="6"/>
      <c r="CV1619" s="6"/>
      <c r="CW1619" s="6"/>
      <c r="CX1619" s="6"/>
      <c r="CY1619" s="6"/>
      <c r="CZ1619" s="6"/>
      <c r="DA1619" s="6"/>
      <c r="DB1619" s="6"/>
      <c r="DC1619" s="6"/>
      <c r="DD1619" s="6"/>
      <c r="DE1619" s="6"/>
      <c r="DF1619" s="6"/>
      <c r="DG1619" s="6"/>
      <c r="DH1619" s="6"/>
      <c r="DI1619" s="6"/>
      <c r="DJ1619" s="6"/>
      <c r="DK1619" s="6"/>
      <c r="DL1619" s="6"/>
      <c r="DM1619" s="6"/>
      <c r="DN1619" s="6"/>
      <c r="DO1619" s="6"/>
      <c r="DP1619" s="6"/>
      <c r="DQ1619" s="6"/>
      <c r="DR1619" s="6"/>
      <c r="DS1619" s="6"/>
      <c r="DT1619" s="6"/>
      <c r="DU1619" s="6"/>
      <c r="DV1619" s="6"/>
      <c r="DW1619" s="6"/>
      <c r="DX1619" s="6"/>
      <c r="DY1619" s="6"/>
      <c r="DZ1619" s="6"/>
      <c r="EA1619" s="6"/>
      <c r="EB1619" s="6"/>
      <c r="EC1619" s="6"/>
      <c r="ED1619" s="6"/>
      <c r="EE1619" s="6"/>
      <c r="EF1619" s="6"/>
      <c r="EG1619" s="6"/>
      <c r="EH1619" s="6"/>
      <c r="EI1619" s="6"/>
      <c r="EJ1619" s="6"/>
      <c r="EK1619" s="6"/>
      <c r="EL1619" s="6"/>
      <c r="EM1619" s="6"/>
      <c r="EN1619" s="6"/>
      <c r="EO1619" s="6"/>
      <c r="EP1619" s="6"/>
      <c r="EQ1619" s="6"/>
      <c r="ER1619" s="6"/>
      <c r="ES1619" s="6"/>
      <c r="ET1619" s="6"/>
      <c r="EU1619" s="6"/>
      <c r="EV1619" s="6"/>
      <c r="EW1619" s="6"/>
      <c r="EX1619" s="6"/>
      <c r="EY1619" s="6"/>
      <c r="EZ1619" s="6"/>
      <c r="FA1619" s="6"/>
      <c r="FB1619" s="6"/>
      <c r="FC1619" s="6"/>
      <c r="FD1619" s="6"/>
      <c r="FE1619" s="6"/>
      <c r="FF1619" s="6"/>
      <c r="FG1619" s="6"/>
      <c r="FH1619" s="6"/>
      <c r="FI1619" s="6"/>
      <c r="FJ1619" s="6"/>
      <c r="FK1619" s="6"/>
      <c r="FL1619" s="6"/>
      <c r="FM1619" s="6"/>
      <c r="FN1619" s="6"/>
      <c r="FO1619" s="6"/>
      <c r="FP1619" s="6"/>
      <c r="FQ1619" s="6"/>
      <c r="FR1619" s="6"/>
      <c r="FS1619" s="6"/>
      <c r="FT1619" s="6"/>
      <c r="FU1619" s="6"/>
      <c r="FV1619" s="6"/>
      <c r="FW1619" s="6"/>
      <c r="FX1619" s="6"/>
      <c r="FY1619" s="6"/>
      <c r="FZ1619" s="6"/>
      <c r="GA1619" s="6"/>
      <c r="GB1619" s="6"/>
      <c r="GC1619" s="6"/>
      <c r="GD1619" s="6"/>
      <c r="GE1619" s="6"/>
      <c r="GF1619" s="6"/>
      <c r="GG1619" s="6"/>
      <c r="GH1619" s="6"/>
      <c r="GI1619" s="6"/>
      <c r="GJ1619" s="6"/>
      <c r="GK1619" s="6"/>
      <c r="GL1619" s="6"/>
      <c r="GM1619" s="6"/>
      <c r="GN1619" s="6"/>
      <c r="GO1619" s="6"/>
      <c r="GP1619" s="6"/>
      <c r="GQ1619" s="6"/>
      <c r="GR1619" s="6"/>
      <c r="GS1619" s="6"/>
      <c r="GT1619" s="6"/>
      <c r="GU1619" s="6"/>
      <c r="GV1619" s="6"/>
      <c r="GW1619" s="6"/>
      <c r="GX1619" s="6"/>
      <c r="GY1619" s="6"/>
      <c r="GZ1619" s="6"/>
    </row>
    <row r="1620" spans="1:208" x14ac:dyDescent="0.15">
      <c r="A1620" s="153"/>
      <c r="B1620" s="23"/>
      <c r="C1620" s="18"/>
      <c r="D1620" s="17"/>
      <c r="E1620" s="18"/>
      <c r="F1620" s="18"/>
      <c r="G1620" s="18"/>
      <c r="H1620" s="18"/>
      <c r="I1620" s="17"/>
      <c r="J1620" s="5"/>
      <c r="K1620" s="2"/>
      <c r="L1620" s="27"/>
      <c r="M1620" s="14"/>
      <c r="N1620" s="14"/>
      <c r="O1620" s="27"/>
      <c r="P1620" s="18"/>
      <c r="Q1620" s="3"/>
      <c r="R1620" s="4"/>
      <c r="S1620" s="5"/>
      <c r="T1620" s="8"/>
      <c r="U1620" s="7"/>
      <c r="V1620" s="7"/>
      <c r="W1620" s="7"/>
      <c r="X1620" s="8"/>
      <c r="Y1620" s="6"/>
      <c r="Z1620" s="7"/>
      <c r="AA1620" s="8"/>
      <c r="AB1620" s="8"/>
      <c r="AC1620" s="8"/>
      <c r="AD1620" s="7"/>
      <c r="AE1620" s="9"/>
      <c r="AF1620" s="7"/>
      <c r="AG1620" s="7"/>
      <c r="AH1620" s="6"/>
      <c r="AI1620" s="6"/>
      <c r="AJ1620" s="6"/>
      <c r="AK1620" s="6"/>
      <c r="AL1620" s="6"/>
      <c r="AM1620" s="6"/>
      <c r="AN1620" s="6"/>
      <c r="AO1620" s="6"/>
      <c r="AP1620" s="6"/>
      <c r="AQ1620" s="6"/>
      <c r="AR1620" s="6"/>
      <c r="AS1620" s="6"/>
      <c r="AT1620" s="6"/>
      <c r="AU1620" s="6"/>
      <c r="AV1620" s="6"/>
      <c r="AW1620" s="6"/>
      <c r="AX1620" s="6"/>
      <c r="AY1620" s="6"/>
      <c r="AZ1620" s="6"/>
      <c r="BA1620" s="6"/>
      <c r="BB1620" s="6"/>
      <c r="BC1620" s="6"/>
      <c r="BD1620" s="6"/>
      <c r="BE1620" s="6"/>
      <c r="BF1620" s="6"/>
      <c r="BG1620" s="6"/>
      <c r="BH1620" s="6"/>
      <c r="BI1620" s="6"/>
      <c r="BJ1620" s="6"/>
      <c r="BK1620" s="6"/>
      <c r="BL1620" s="6"/>
      <c r="BM1620" s="6"/>
      <c r="BN1620" s="6"/>
      <c r="BO1620" s="6"/>
      <c r="BP1620" s="6"/>
      <c r="BQ1620" s="6"/>
      <c r="BR1620" s="6"/>
      <c r="BS1620" s="6"/>
      <c r="BT1620" s="6"/>
      <c r="BU1620" s="6"/>
      <c r="BV1620" s="6"/>
      <c r="BW1620" s="6"/>
      <c r="BX1620" s="6"/>
      <c r="BY1620" s="6"/>
      <c r="BZ1620" s="6"/>
      <c r="CA1620" s="6"/>
      <c r="CB1620" s="6"/>
      <c r="CC1620" s="6"/>
      <c r="CD1620" s="6"/>
      <c r="CE1620" s="6"/>
      <c r="CF1620" s="6"/>
      <c r="CG1620" s="6"/>
      <c r="CH1620" s="6"/>
      <c r="CI1620" s="6"/>
      <c r="CJ1620" s="6"/>
      <c r="CK1620" s="6"/>
      <c r="CL1620" s="6"/>
      <c r="CM1620" s="6"/>
      <c r="CN1620" s="6"/>
      <c r="CO1620" s="6"/>
      <c r="CP1620" s="6"/>
      <c r="CQ1620" s="6"/>
      <c r="CR1620" s="6"/>
      <c r="CS1620" s="6"/>
      <c r="CT1620" s="6"/>
      <c r="CU1620" s="6"/>
      <c r="CV1620" s="6"/>
      <c r="CW1620" s="6"/>
      <c r="CX1620" s="6"/>
      <c r="CY1620" s="6"/>
      <c r="CZ1620" s="6"/>
      <c r="DA1620" s="6"/>
      <c r="DB1620" s="6"/>
      <c r="DC1620" s="6"/>
      <c r="DD1620" s="6"/>
      <c r="DE1620" s="6"/>
      <c r="DF1620" s="6"/>
      <c r="DG1620" s="6"/>
      <c r="DH1620" s="6"/>
      <c r="DI1620" s="6"/>
      <c r="DJ1620" s="6"/>
      <c r="DK1620" s="6"/>
      <c r="DL1620" s="6"/>
      <c r="DM1620" s="6"/>
      <c r="DN1620" s="6"/>
      <c r="DO1620" s="6"/>
      <c r="DP1620" s="6"/>
      <c r="DQ1620" s="6"/>
      <c r="DR1620" s="6"/>
      <c r="DS1620" s="6"/>
      <c r="DT1620" s="6"/>
      <c r="DU1620" s="6"/>
      <c r="DV1620" s="6"/>
      <c r="DW1620" s="6"/>
      <c r="DX1620" s="6"/>
      <c r="DY1620" s="6"/>
      <c r="DZ1620" s="6"/>
      <c r="EA1620" s="6"/>
      <c r="EB1620" s="6"/>
      <c r="EC1620" s="6"/>
      <c r="ED1620" s="6"/>
      <c r="EE1620" s="6"/>
      <c r="EF1620" s="6"/>
      <c r="EG1620" s="6"/>
      <c r="EH1620" s="6"/>
      <c r="EI1620" s="6"/>
      <c r="EJ1620" s="6"/>
      <c r="EK1620" s="6"/>
      <c r="EL1620" s="6"/>
      <c r="EM1620" s="6"/>
      <c r="EN1620" s="6"/>
      <c r="EO1620" s="6"/>
      <c r="EP1620" s="6"/>
      <c r="EQ1620" s="6"/>
      <c r="ER1620" s="6"/>
      <c r="ES1620" s="6"/>
      <c r="ET1620" s="6"/>
      <c r="EU1620" s="6"/>
      <c r="EV1620" s="6"/>
      <c r="EW1620" s="6"/>
      <c r="EX1620" s="6"/>
      <c r="EY1620" s="6"/>
      <c r="EZ1620" s="6"/>
      <c r="FA1620" s="6"/>
      <c r="FB1620" s="6"/>
      <c r="FC1620" s="6"/>
      <c r="FD1620" s="6"/>
      <c r="FE1620" s="6"/>
      <c r="FF1620" s="6"/>
      <c r="FG1620" s="6"/>
      <c r="FH1620" s="6"/>
      <c r="FI1620" s="6"/>
      <c r="FJ1620" s="6"/>
      <c r="FK1620" s="6"/>
      <c r="FL1620" s="6"/>
      <c r="FM1620" s="6"/>
      <c r="FN1620" s="6"/>
      <c r="FO1620" s="6"/>
      <c r="FP1620" s="6"/>
      <c r="FQ1620" s="6"/>
      <c r="FR1620" s="6"/>
      <c r="FS1620" s="6"/>
      <c r="FT1620" s="6"/>
      <c r="FU1620" s="6"/>
      <c r="FV1620" s="6"/>
      <c r="FW1620" s="6"/>
      <c r="FX1620" s="6"/>
      <c r="FY1620" s="6"/>
      <c r="FZ1620" s="6"/>
      <c r="GA1620" s="6"/>
      <c r="GB1620" s="6"/>
      <c r="GC1620" s="6"/>
      <c r="GD1620" s="6"/>
      <c r="GE1620" s="6"/>
      <c r="GF1620" s="6"/>
      <c r="GG1620" s="6"/>
      <c r="GH1620" s="6"/>
      <c r="GI1620" s="6"/>
      <c r="GJ1620" s="6"/>
      <c r="GK1620" s="6"/>
      <c r="GL1620" s="6"/>
      <c r="GM1620" s="6"/>
      <c r="GN1620" s="6"/>
      <c r="GO1620" s="6"/>
      <c r="GP1620" s="6"/>
      <c r="GQ1620" s="6"/>
      <c r="GR1620" s="6"/>
      <c r="GS1620" s="6"/>
      <c r="GT1620" s="6"/>
      <c r="GU1620" s="6"/>
      <c r="GV1620" s="6"/>
      <c r="GW1620" s="6"/>
      <c r="GX1620" s="6"/>
      <c r="GY1620" s="6"/>
      <c r="GZ1620" s="6"/>
    </row>
    <row r="1621" spans="1:208" x14ac:dyDescent="0.15">
      <c r="A1621" s="153"/>
      <c r="B1621" s="23"/>
      <c r="C1621" s="18"/>
      <c r="D1621" s="17"/>
      <c r="E1621" s="18"/>
      <c r="F1621" s="18"/>
      <c r="G1621" s="18"/>
      <c r="H1621" s="18"/>
      <c r="I1621" s="17"/>
      <c r="J1621" s="5"/>
      <c r="K1621" s="2"/>
      <c r="L1621" s="27"/>
      <c r="M1621" s="14"/>
      <c r="N1621" s="14"/>
      <c r="O1621" s="27"/>
      <c r="P1621" s="18"/>
      <c r="Q1621" s="3"/>
      <c r="R1621" s="4"/>
      <c r="S1621" s="5"/>
      <c r="T1621" s="8"/>
      <c r="U1621" s="7"/>
      <c r="V1621" s="7"/>
      <c r="W1621" s="7"/>
      <c r="X1621" s="8"/>
      <c r="Y1621" s="6"/>
      <c r="Z1621" s="7"/>
      <c r="AA1621" s="8"/>
      <c r="AB1621" s="8"/>
      <c r="AC1621" s="8"/>
      <c r="AD1621" s="7"/>
      <c r="AE1621" s="9"/>
      <c r="AF1621" s="7"/>
      <c r="AG1621" s="7"/>
      <c r="AH1621" s="6"/>
      <c r="AI1621" s="6"/>
      <c r="AJ1621" s="6"/>
      <c r="AK1621" s="6"/>
      <c r="AL1621" s="6"/>
      <c r="AM1621" s="6"/>
      <c r="AN1621" s="6"/>
      <c r="AO1621" s="6"/>
      <c r="AP1621" s="6"/>
      <c r="AQ1621" s="6"/>
      <c r="AR1621" s="6"/>
      <c r="AS1621" s="6"/>
      <c r="AT1621" s="6"/>
      <c r="AU1621" s="6"/>
      <c r="AV1621" s="6"/>
      <c r="AW1621" s="6"/>
      <c r="AX1621" s="6"/>
      <c r="AY1621" s="6"/>
      <c r="AZ1621" s="6"/>
      <c r="BA1621" s="6"/>
      <c r="BB1621" s="6"/>
      <c r="BC1621" s="6"/>
      <c r="BD1621" s="6"/>
      <c r="BE1621" s="6"/>
      <c r="BF1621" s="6"/>
      <c r="BG1621" s="6"/>
      <c r="BH1621" s="6"/>
      <c r="BI1621" s="6"/>
      <c r="BJ1621" s="6"/>
      <c r="BK1621" s="6"/>
      <c r="BL1621" s="6"/>
      <c r="BM1621" s="6"/>
      <c r="BN1621" s="6"/>
      <c r="BO1621" s="6"/>
      <c r="BP1621" s="6"/>
      <c r="BQ1621" s="6"/>
      <c r="BR1621" s="6"/>
      <c r="BS1621" s="6"/>
      <c r="BT1621" s="6"/>
      <c r="BU1621" s="6"/>
      <c r="BV1621" s="6"/>
      <c r="BW1621" s="6"/>
      <c r="BX1621" s="6"/>
      <c r="BY1621" s="6"/>
      <c r="BZ1621" s="6"/>
      <c r="CA1621" s="6"/>
      <c r="CB1621" s="6"/>
      <c r="CC1621" s="6"/>
      <c r="CD1621" s="6"/>
      <c r="CE1621" s="6"/>
      <c r="CF1621" s="6"/>
      <c r="CG1621" s="6"/>
      <c r="CH1621" s="6"/>
      <c r="CI1621" s="6"/>
      <c r="CJ1621" s="6"/>
      <c r="CK1621" s="6"/>
      <c r="CL1621" s="6"/>
      <c r="CM1621" s="6"/>
      <c r="CN1621" s="6"/>
      <c r="CO1621" s="6"/>
      <c r="CP1621" s="6"/>
      <c r="CQ1621" s="6"/>
      <c r="CR1621" s="6"/>
      <c r="CS1621" s="6"/>
      <c r="CT1621" s="6"/>
      <c r="CU1621" s="6"/>
      <c r="CV1621" s="6"/>
      <c r="CW1621" s="6"/>
      <c r="CX1621" s="6"/>
      <c r="CY1621" s="6"/>
      <c r="CZ1621" s="6"/>
      <c r="DA1621" s="6"/>
      <c r="DB1621" s="6"/>
      <c r="DC1621" s="6"/>
      <c r="DD1621" s="6"/>
      <c r="DE1621" s="6"/>
      <c r="DF1621" s="6"/>
      <c r="DG1621" s="6"/>
      <c r="DH1621" s="6"/>
      <c r="DI1621" s="6"/>
      <c r="DJ1621" s="6"/>
      <c r="DK1621" s="6"/>
      <c r="DL1621" s="6"/>
      <c r="DM1621" s="6"/>
      <c r="DN1621" s="6"/>
      <c r="DO1621" s="6"/>
      <c r="DP1621" s="6"/>
      <c r="DQ1621" s="6"/>
      <c r="DR1621" s="6"/>
      <c r="DS1621" s="6"/>
      <c r="DT1621" s="6"/>
      <c r="DU1621" s="6"/>
      <c r="DV1621" s="6"/>
      <c r="DW1621" s="6"/>
      <c r="DX1621" s="6"/>
      <c r="DY1621" s="6"/>
      <c r="DZ1621" s="6"/>
      <c r="EA1621" s="6"/>
      <c r="EB1621" s="6"/>
      <c r="EC1621" s="6"/>
      <c r="ED1621" s="6"/>
      <c r="EE1621" s="6"/>
      <c r="EF1621" s="6"/>
      <c r="EG1621" s="6"/>
      <c r="EH1621" s="6"/>
      <c r="EI1621" s="6"/>
      <c r="EJ1621" s="6"/>
      <c r="EK1621" s="6"/>
      <c r="EL1621" s="6"/>
      <c r="EM1621" s="6"/>
      <c r="EN1621" s="6"/>
      <c r="EO1621" s="6"/>
      <c r="EP1621" s="6"/>
      <c r="EQ1621" s="6"/>
      <c r="ER1621" s="6"/>
      <c r="ES1621" s="6"/>
      <c r="ET1621" s="6"/>
      <c r="EU1621" s="6"/>
      <c r="EV1621" s="6"/>
      <c r="EW1621" s="6"/>
      <c r="EX1621" s="6"/>
      <c r="EY1621" s="6"/>
      <c r="EZ1621" s="6"/>
      <c r="FA1621" s="6"/>
      <c r="FB1621" s="6"/>
      <c r="FC1621" s="6"/>
      <c r="FD1621" s="6"/>
      <c r="FE1621" s="6"/>
      <c r="FF1621" s="6"/>
      <c r="FG1621" s="6"/>
      <c r="FH1621" s="6"/>
      <c r="FI1621" s="6"/>
      <c r="FJ1621" s="6"/>
      <c r="FK1621" s="6"/>
      <c r="FL1621" s="6"/>
      <c r="FM1621" s="6"/>
      <c r="FN1621" s="6"/>
      <c r="FO1621" s="6"/>
      <c r="FP1621" s="6"/>
      <c r="FQ1621" s="6"/>
      <c r="FR1621" s="6"/>
      <c r="FS1621" s="6"/>
      <c r="FT1621" s="6"/>
      <c r="FU1621" s="6"/>
      <c r="FV1621" s="6"/>
      <c r="FW1621" s="6"/>
      <c r="FX1621" s="6"/>
      <c r="FY1621" s="6"/>
      <c r="FZ1621" s="6"/>
      <c r="GA1621" s="6"/>
      <c r="GB1621" s="6"/>
      <c r="GC1621" s="6"/>
      <c r="GD1621" s="6"/>
      <c r="GE1621" s="6"/>
      <c r="GF1621" s="6"/>
      <c r="GG1621" s="6"/>
      <c r="GH1621" s="6"/>
      <c r="GI1621" s="6"/>
      <c r="GJ1621" s="6"/>
      <c r="GK1621" s="6"/>
      <c r="GL1621" s="6"/>
      <c r="GM1621" s="6"/>
      <c r="GN1621" s="6"/>
      <c r="GO1621" s="6"/>
      <c r="GP1621" s="6"/>
      <c r="GQ1621" s="6"/>
      <c r="GR1621" s="6"/>
      <c r="GS1621" s="6"/>
      <c r="GT1621" s="6"/>
      <c r="GU1621" s="6"/>
      <c r="GV1621" s="6"/>
      <c r="GW1621" s="6"/>
      <c r="GX1621" s="6"/>
      <c r="GY1621" s="6"/>
      <c r="GZ1621" s="6"/>
    </row>
    <row r="1622" spans="1:208" x14ac:dyDescent="0.15">
      <c r="A1622" s="153"/>
      <c r="B1622" s="23"/>
      <c r="C1622" s="18"/>
      <c r="D1622" s="17"/>
      <c r="E1622" s="18"/>
      <c r="F1622" s="18"/>
      <c r="G1622" s="18"/>
      <c r="H1622" s="18"/>
      <c r="I1622" s="17"/>
      <c r="J1622" s="5"/>
      <c r="K1622" s="2"/>
      <c r="L1622" s="27"/>
      <c r="M1622" s="14"/>
      <c r="N1622" s="14"/>
      <c r="O1622" s="27"/>
      <c r="P1622" s="18"/>
      <c r="Q1622" s="3"/>
      <c r="R1622" s="4"/>
      <c r="S1622" s="5"/>
      <c r="T1622" s="8"/>
      <c r="U1622" s="7"/>
      <c r="V1622" s="7"/>
      <c r="W1622" s="7"/>
      <c r="X1622" s="8"/>
      <c r="Y1622" s="6"/>
      <c r="Z1622" s="7"/>
      <c r="AA1622" s="8"/>
      <c r="AB1622" s="8"/>
      <c r="AC1622" s="8"/>
      <c r="AD1622" s="7"/>
      <c r="AE1622" s="9"/>
      <c r="AF1622" s="7"/>
      <c r="AG1622" s="7"/>
      <c r="AH1622" s="6"/>
      <c r="AI1622" s="6"/>
      <c r="AJ1622" s="6"/>
      <c r="AK1622" s="6"/>
      <c r="AL1622" s="6"/>
      <c r="AM1622" s="6"/>
      <c r="AN1622" s="6"/>
      <c r="AO1622" s="6"/>
      <c r="AP1622" s="6"/>
      <c r="AQ1622" s="6"/>
      <c r="AR1622" s="6"/>
      <c r="AS1622" s="6"/>
      <c r="AT1622" s="6"/>
      <c r="AU1622" s="6"/>
      <c r="AV1622" s="6"/>
      <c r="AW1622" s="6"/>
      <c r="AX1622" s="6"/>
      <c r="AY1622" s="6"/>
      <c r="AZ1622" s="6"/>
      <c r="BA1622" s="6"/>
      <c r="BB1622" s="6"/>
      <c r="BC1622" s="6"/>
      <c r="BD1622" s="6"/>
      <c r="BE1622" s="6"/>
      <c r="BF1622" s="6"/>
      <c r="BG1622" s="6"/>
      <c r="BH1622" s="6"/>
      <c r="BI1622" s="6"/>
      <c r="BJ1622" s="6"/>
      <c r="BK1622" s="6"/>
      <c r="BL1622" s="6"/>
      <c r="BM1622" s="6"/>
      <c r="BN1622" s="6"/>
      <c r="BO1622" s="6"/>
      <c r="BP1622" s="6"/>
      <c r="BQ1622" s="6"/>
      <c r="BR1622" s="6"/>
      <c r="BS1622" s="6"/>
      <c r="BT1622" s="6"/>
      <c r="BU1622" s="6"/>
      <c r="BV1622" s="6"/>
      <c r="BW1622" s="6"/>
      <c r="BX1622" s="6"/>
      <c r="BY1622" s="6"/>
      <c r="BZ1622" s="6"/>
      <c r="CA1622" s="6"/>
      <c r="CB1622" s="6"/>
      <c r="CC1622" s="6"/>
      <c r="CD1622" s="6"/>
      <c r="CE1622" s="6"/>
      <c r="CF1622" s="6"/>
      <c r="CG1622" s="6"/>
      <c r="CH1622" s="6"/>
      <c r="CI1622" s="6"/>
      <c r="CJ1622" s="6"/>
      <c r="CK1622" s="6"/>
      <c r="CL1622" s="6"/>
      <c r="CM1622" s="6"/>
      <c r="CN1622" s="6"/>
      <c r="CO1622" s="6"/>
      <c r="CP1622" s="6"/>
      <c r="CQ1622" s="6"/>
      <c r="CR1622" s="6"/>
      <c r="CS1622" s="6"/>
      <c r="CT1622" s="6"/>
      <c r="CU1622" s="6"/>
      <c r="CV1622" s="6"/>
      <c r="CW1622" s="6"/>
      <c r="CX1622" s="6"/>
      <c r="CY1622" s="6"/>
      <c r="CZ1622" s="6"/>
      <c r="DA1622" s="6"/>
      <c r="DB1622" s="6"/>
      <c r="DC1622" s="6"/>
      <c r="DD1622" s="6"/>
      <c r="DE1622" s="6"/>
      <c r="DF1622" s="6"/>
      <c r="DG1622" s="6"/>
      <c r="DH1622" s="6"/>
      <c r="DI1622" s="6"/>
      <c r="DJ1622" s="6"/>
      <c r="DK1622" s="6"/>
      <c r="DL1622" s="6"/>
      <c r="DM1622" s="6"/>
      <c r="DN1622" s="6"/>
      <c r="DO1622" s="6"/>
      <c r="DP1622" s="6"/>
      <c r="DQ1622" s="6"/>
      <c r="DR1622" s="6"/>
      <c r="DS1622" s="6"/>
      <c r="DT1622" s="6"/>
      <c r="DU1622" s="6"/>
      <c r="DV1622" s="6"/>
      <c r="DW1622" s="6"/>
      <c r="DX1622" s="6"/>
      <c r="DY1622" s="6"/>
      <c r="DZ1622" s="6"/>
      <c r="EA1622" s="6"/>
      <c r="EB1622" s="6"/>
      <c r="EC1622" s="6"/>
      <c r="ED1622" s="6"/>
      <c r="EE1622" s="6"/>
      <c r="EF1622" s="6"/>
      <c r="EG1622" s="6"/>
      <c r="EH1622" s="6"/>
      <c r="EI1622" s="6"/>
      <c r="EJ1622" s="6"/>
      <c r="EK1622" s="6"/>
      <c r="EL1622" s="6"/>
      <c r="EM1622" s="6"/>
      <c r="EN1622" s="6"/>
      <c r="EO1622" s="6"/>
      <c r="EP1622" s="6"/>
      <c r="EQ1622" s="6"/>
      <c r="ER1622" s="6"/>
      <c r="ES1622" s="6"/>
      <c r="ET1622" s="6"/>
      <c r="EU1622" s="6"/>
      <c r="EV1622" s="6"/>
      <c r="EW1622" s="6"/>
      <c r="EX1622" s="6"/>
      <c r="EY1622" s="6"/>
      <c r="EZ1622" s="6"/>
      <c r="FA1622" s="6"/>
      <c r="FB1622" s="6"/>
      <c r="FC1622" s="6"/>
      <c r="FD1622" s="6"/>
      <c r="FE1622" s="6"/>
      <c r="FF1622" s="6"/>
      <c r="FG1622" s="6"/>
      <c r="FH1622" s="6"/>
      <c r="FI1622" s="6"/>
      <c r="FJ1622" s="6"/>
      <c r="FK1622" s="6"/>
      <c r="FL1622" s="6"/>
      <c r="FM1622" s="6"/>
      <c r="FN1622" s="6"/>
      <c r="FO1622" s="6"/>
      <c r="FP1622" s="6"/>
      <c r="FQ1622" s="6"/>
      <c r="FR1622" s="6"/>
      <c r="FS1622" s="6"/>
      <c r="FT1622" s="6"/>
      <c r="FU1622" s="6"/>
      <c r="FV1622" s="6"/>
      <c r="FW1622" s="6"/>
      <c r="FX1622" s="6"/>
      <c r="FY1622" s="6"/>
      <c r="FZ1622" s="6"/>
      <c r="GA1622" s="6"/>
      <c r="GB1622" s="6"/>
      <c r="GC1622" s="6"/>
      <c r="GD1622" s="6"/>
      <c r="GE1622" s="6"/>
      <c r="GF1622" s="6"/>
      <c r="GG1622" s="6"/>
      <c r="GH1622" s="6"/>
      <c r="GI1622" s="6"/>
      <c r="GJ1622" s="6"/>
      <c r="GK1622" s="6"/>
      <c r="GL1622" s="6"/>
      <c r="GM1622" s="6"/>
      <c r="GN1622" s="6"/>
      <c r="GO1622" s="6"/>
      <c r="GP1622" s="6"/>
      <c r="GQ1622" s="6"/>
      <c r="GR1622" s="6"/>
      <c r="GS1622" s="6"/>
      <c r="GT1622" s="6"/>
      <c r="GU1622" s="6"/>
      <c r="GV1622" s="6"/>
      <c r="GW1622" s="6"/>
      <c r="GX1622" s="6"/>
      <c r="GY1622" s="6"/>
      <c r="GZ1622" s="6"/>
    </row>
    <row r="1623" spans="1:208" x14ac:dyDescent="0.15">
      <c r="A1623" s="153"/>
      <c r="B1623" s="23"/>
      <c r="C1623" s="18"/>
      <c r="D1623" s="17"/>
      <c r="E1623" s="18"/>
      <c r="F1623" s="18"/>
      <c r="G1623" s="18"/>
      <c r="H1623" s="18"/>
      <c r="I1623" s="17"/>
      <c r="J1623" s="5"/>
      <c r="K1623" s="2"/>
      <c r="L1623" s="27"/>
      <c r="M1623" s="14"/>
      <c r="N1623" s="14"/>
      <c r="O1623" s="27"/>
      <c r="P1623" s="18"/>
      <c r="Q1623" s="3"/>
      <c r="R1623" s="4"/>
      <c r="S1623" s="5"/>
      <c r="T1623" s="8"/>
      <c r="U1623" s="7"/>
      <c r="V1623" s="7"/>
      <c r="W1623" s="7"/>
      <c r="X1623" s="8"/>
      <c r="Y1623" s="6"/>
      <c r="Z1623" s="7"/>
      <c r="AA1623" s="8"/>
      <c r="AB1623" s="8"/>
      <c r="AC1623" s="8"/>
      <c r="AD1623" s="7"/>
      <c r="AE1623" s="9"/>
      <c r="AF1623" s="7"/>
      <c r="AG1623" s="7"/>
      <c r="AH1623" s="6"/>
      <c r="AI1623" s="6"/>
      <c r="AJ1623" s="6"/>
      <c r="AK1623" s="6"/>
      <c r="AL1623" s="6"/>
      <c r="AM1623" s="6"/>
      <c r="AN1623" s="6"/>
      <c r="AO1623" s="6"/>
      <c r="AP1623" s="6"/>
      <c r="AQ1623" s="6"/>
      <c r="AR1623" s="6"/>
      <c r="AS1623" s="6"/>
      <c r="AT1623" s="6"/>
      <c r="AU1623" s="6"/>
      <c r="AV1623" s="6"/>
      <c r="AW1623" s="6"/>
      <c r="AX1623" s="6"/>
      <c r="AY1623" s="6"/>
      <c r="AZ1623" s="6"/>
      <c r="BA1623" s="6"/>
      <c r="BB1623" s="6"/>
      <c r="BC1623" s="6"/>
      <c r="BD1623" s="6"/>
      <c r="BE1623" s="6"/>
      <c r="BF1623" s="6"/>
      <c r="BG1623" s="6"/>
      <c r="BH1623" s="6"/>
      <c r="BI1623" s="6"/>
      <c r="BJ1623" s="6"/>
      <c r="BK1623" s="6"/>
      <c r="BL1623" s="6"/>
      <c r="BM1623" s="6"/>
      <c r="BN1623" s="6"/>
      <c r="BO1623" s="6"/>
      <c r="BP1623" s="6"/>
      <c r="BQ1623" s="6"/>
      <c r="BR1623" s="6"/>
      <c r="BS1623" s="6"/>
      <c r="BT1623" s="6"/>
      <c r="BU1623" s="6"/>
      <c r="BV1623" s="6"/>
      <c r="BW1623" s="6"/>
      <c r="BX1623" s="6"/>
      <c r="BY1623" s="6"/>
      <c r="BZ1623" s="6"/>
      <c r="CA1623" s="6"/>
      <c r="CB1623" s="6"/>
      <c r="CC1623" s="6"/>
      <c r="CD1623" s="6"/>
      <c r="CE1623" s="6"/>
      <c r="CF1623" s="6"/>
      <c r="CG1623" s="6"/>
      <c r="CH1623" s="6"/>
      <c r="CI1623" s="6"/>
      <c r="CJ1623" s="6"/>
      <c r="CK1623" s="6"/>
      <c r="CL1623" s="6"/>
      <c r="CM1623" s="6"/>
      <c r="CN1623" s="6"/>
      <c r="CO1623" s="6"/>
      <c r="CP1623" s="6"/>
      <c r="CQ1623" s="6"/>
      <c r="CR1623" s="6"/>
      <c r="CS1623" s="6"/>
      <c r="CT1623" s="6"/>
      <c r="CU1623" s="6"/>
      <c r="CV1623" s="6"/>
      <c r="CW1623" s="6"/>
      <c r="CX1623" s="6"/>
      <c r="CY1623" s="6"/>
      <c r="CZ1623" s="6"/>
      <c r="DA1623" s="6"/>
      <c r="DB1623" s="6"/>
      <c r="DC1623" s="6"/>
      <c r="DD1623" s="6"/>
      <c r="DE1623" s="6"/>
      <c r="DF1623" s="6"/>
      <c r="DG1623" s="6"/>
      <c r="DH1623" s="6"/>
      <c r="DI1623" s="6"/>
      <c r="DJ1623" s="6"/>
      <c r="DK1623" s="6"/>
      <c r="DL1623" s="6"/>
      <c r="DM1623" s="6"/>
      <c r="DN1623" s="6"/>
      <c r="DO1623" s="6"/>
      <c r="DP1623" s="6"/>
      <c r="DQ1623" s="6"/>
      <c r="DR1623" s="6"/>
      <c r="DS1623" s="6"/>
      <c r="DT1623" s="6"/>
      <c r="DU1623" s="6"/>
      <c r="DV1623" s="6"/>
      <c r="DW1623" s="6"/>
      <c r="DX1623" s="6"/>
      <c r="DY1623" s="6"/>
      <c r="DZ1623" s="6"/>
      <c r="EA1623" s="6"/>
      <c r="EB1623" s="6"/>
      <c r="EC1623" s="6"/>
      <c r="ED1623" s="6"/>
      <c r="EE1623" s="6"/>
      <c r="EF1623" s="6"/>
      <c r="EG1623" s="6"/>
      <c r="EH1623" s="6"/>
      <c r="EI1623" s="6"/>
      <c r="EJ1623" s="6"/>
      <c r="EK1623" s="6"/>
      <c r="EL1623" s="6"/>
      <c r="EM1623" s="6"/>
      <c r="EN1623" s="6"/>
      <c r="EO1623" s="6"/>
      <c r="EP1623" s="6"/>
      <c r="EQ1623" s="6"/>
      <c r="ER1623" s="6"/>
      <c r="ES1623" s="6"/>
      <c r="ET1623" s="6"/>
      <c r="EU1623" s="6"/>
      <c r="EV1623" s="6"/>
      <c r="EW1623" s="6"/>
      <c r="EX1623" s="6"/>
      <c r="EY1623" s="6"/>
      <c r="EZ1623" s="6"/>
      <c r="FA1623" s="6"/>
      <c r="FB1623" s="6"/>
      <c r="FC1623" s="6"/>
      <c r="FD1623" s="6"/>
      <c r="FE1623" s="6"/>
      <c r="FF1623" s="6"/>
      <c r="FG1623" s="6"/>
      <c r="FH1623" s="6"/>
      <c r="FI1623" s="6"/>
      <c r="FJ1623" s="6"/>
      <c r="FK1623" s="6"/>
      <c r="FL1623" s="6"/>
      <c r="FM1623" s="6"/>
      <c r="FN1623" s="6"/>
      <c r="FO1623" s="6"/>
      <c r="FP1623" s="6"/>
      <c r="FQ1623" s="6"/>
      <c r="FR1623" s="6"/>
      <c r="FS1623" s="6"/>
      <c r="FT1623" s="6"/>
      <c r="FU1623" s="6"/>
      <c r="FV1623" s="6"/>
      <c r="FW1623" s="6"/>
      <c r="FX1623" s="6"/>
      <c r="FY1623" s="6"/>
      <c r="FZ1623" s="6"/>
      <c r="GA1623" s="6"/>
      <c r="GB1623" s="6"/>
      <c r="GC1623" s="6"/>
      <c r="GD1623" s="6"/>
      <c r="GE1623" s="6"/>
      <c r="GF1623" s="6"/>
      <c r="GG1623" s="6"/>
      <c r="GH1623" s="6"/>
      <c r="GI1623" s="6"/>
      <c r="GJ1623" s="6"/>
      <c r="GK1623" s="6"/>
      <c r="GL1623" s="6"/>
      <c r="GM1623" s="6"/>
      <c r="GN1623" s="6"/>
      <c r="GO1623" s="6"/>
      <c r="GP1623" s="6"/>
      <c r="GQ1623" s="6"/>
      <c r="GR1623" s="6"/>
      <c r="GS1623" s="6"/>
      <c r="GT1623" s="6"/>
      <c r="GU1623" s="6"/>
      <c r="GV1623" s="6"/>
      <c r="GW1623" s="6"/>
      <c r="GX1623" s="6"/>
      <c r="GY1623" s="6"/>
      <c r="GZ1623" s="6"/>
    </row>
    <row r="1624" spans="1:208" x14ac:dyDescent="0.15">
      <c r="A1624" s="153"/>
      <c r="B1624" s="23"/>
      <c r="C1624" s="18"/>
      <c r="D1624" s="17"/>
      <c r="E1624" s="18"/>
      <c r="F1624" s="18"/>
      <c r="G1624" s="18"/>
      <c r="H1624" s="18"/>
      <c r="I1624" s="17"/>
      <c r="J1624" s="5"/>
      <c r="K1624" s="2"/>
      <c r="L1624" s="27"/>
      <c r="M1624" s="14"/>
      <c r="N1624" s="14"/>
      <c r="O1624" s="27"/>
      <c r="P1624" s="18"/>
      <c r="Q1624" s="3"/>
      <c r="R1624" s="4"/>
      <c r="S1624" s="5"/>
      <c r="T1624" s="8"/>
      <c r="U1624" s="7"/>
      <c r="V1624" s="7"/>
      <c r="W1624" s="7"/>
      <c r="X1624" s="8"/>
      <c r="Y1624" s="6"/>
      <c r="Z1624" s="7"/>
      <c r="AA1624" s="8"/>
      <c r="AB1624" s="8"/>
      <c r="AC1624" s="8"/>
      <c r="AD1624" s="7"/>
      <c r="AE1624" s="9"/>
      <c r="AF1624" s="7"/>
      <c r="AG1624" s="7"/>
      <c r="AH1624" s="6"/>
      <c r="AI1624" s="6"/>
      <c r="AJ1624" s="6"/>
      <c r="AK1624" s="6"/>
      <c r="AL1624" s="6"/>
      <c r="AM1624" s="6"/>
      <c r="AN1624" s="6"/>
      <c r="AO1624" s="6"/>
      <c r="AP1624" s="6"/>
      <c r="AQ1624" s="6"/>
      <c r="AR1624" s="6"/>
      <c r="AS1624" s="6"/>
      <c r="AT1624" s="6"/>
      <c r="AU1624" s="6"/>
      <c r="AV1624" s="6"/>
      <c r="AW1624" s="6"/>
      <c r="AX1624" s="6"/>
      <c r="AY1624" s="6"/>
      <c r="AZ1624" s="6"/>
      <c r="BA1624" s="6"/>
      <c r="BB1624" s="6"/>
      <c r="BC1624" s="6"/>
      <c r="BD1624" s="6"/>
      <c r="BE1624" s="6"/>
      <c r="BF1624" s="6"/>
      <c r="BG1624" s="6"/>
      <c r="BH1624" s="6"/>
      <c r="BI1624" s="6"/>
      <c r="BJ1624" s="6"/>
      <c r="BK1624" s="6"/>
      <c r="BL1624" s="6"/>
      <c r="BM1624" s="6"/>
      <c r="BN1624" s="6"/>
      <c r="BO1624" s="6"/>
      <c r="BP1624" s="6"/>
      <c r="BQ1624" s="6"/>
      <c r="BR1624" s="6"/>
      <c r="BS1624" s="6"/>
      <c r="BT1624" s="6"/>
      <c r="BU1624" s="6"/>
      <c r="BV1624" s="6"/>
      <c r="BW1624" s="6"/>
      <c r="BX1624" s="6"/>
      <c r="BY1624" s="6"/>
      <c r="BZ1624" s="6"/>
      <c r="CA1624" s="6"/>
      <c r="CB1624" s="6"/>
      <c r="CC1624" s="6"/>
      <c r="CD1624" s="6"/>
      <c r="CE1624" s="6"/>
      <c r="CF1624" s="6"/>
      <c r="CG1624" s="6"/>
      <c r="CH1624" s="6"/>
      <c r="CI1624" s="6"/>
      <c r="CJ1624" s="6"/>
      <c r="CK1624" s="6"/>
      <c r="CL1624" s="6"/>
      <c r="CM1624" s="6"/>
      <c r="CN1624" s="6"/>
      <c r="CO1624" s="6"/>
      <c r="CP1624" s="6"/>
      <c r="CQ1624" s="6"/>
      <c r="CR1624" s="6"/>
      <c r="CS1624" s="6"/>
      <c r="CT1624" s="6"/>
      <c r="CU1624" s="6"/>
      <c r="CV1624" s="6"/>
      <c r="CW1624" s="6"/>
      <c r="CX1624" s="6"/>
      <c r="CY1624" s="6"/>
      <c r="CZ1624" s="6"/>
      <c r="DA1624" s="6"/>
      <c r="DB1624" s="6"/>
      <c r="DC1624" s="6"/>
      <c r="DD1624" s="6"/>
      <c r="DE1624" s="6"/>
      <c r="DF1624" s="6"/>
      <c r="DG1624" s="6"/>
      <c r="DH1624" s="6"/>
      <c r="DI1624" s="6"/>
      <c r="DJ1624" s="6"/>
      <c r="DK1624" s="6"/>
      <c r="DL1624" s="6"/>
      <c r="DM1624" s="6"/>
      <c r="DN1624" s="6"/>
      <c r="DO1624" s="6"/>
      <c r="DP1624" s="6"/>
      <c r="DQ1624" s="6"/>
      <c r="DR1624" s="6"/>
      <c r="DS1624" s="6"/>
      <c r="DT1624" s="6"/>
      <c r="DU1624" s="6"/>
      <c r="DV1624" s="6"/>
      <c r="DW1624" s="6"/>
      <c r="DX1624" s="6"/>
      <c r="DY1624" s="6"/>
      <c r="DZ1624" s="6"/>
      <c r="EA1624" s="6"/>
      <c r="EB1624" s="6"/>
      <c r="EC1624" s="6"/>
      <c r="ED1624" s="6"/>
      <c r="EE1624" s="6"/>
      <c r="EF1624" s="6"/>
      <c r="EG1624" s="6"/>
      <c r="EH1624" s="6"/>
      <c r="EI1624" s="6"/>
      <c r="EJ1624" s="6"/>
      <c r="EK1624" s="6"/>
      <c r="EL1624" s="6"/>
      <c r="EM1624" s="6"/>
      <c r="EN1624" s="6"/>
      <c r="EO1624" s="6"/>
      <c r="EP1624" s="6"/>
      <c r="EQ1624" s="6"/>
      <c r="ER1624" s="6"/>
      <c r="ES1624" s="6"/>
      <c r="ET1624" s="6"/>
      <c r="EU1624" s="6"/>
      <c r="EV1624" s="6"/>
      <c r="EW1624" s="6"/>
      <c r="EX1624" s="6"/>
      <c r="EY1624" s="6"/>
      <c r="EZ1624" s="6"/>
      <c r="FA1624" s="6"/>
      <c r="FB1624" s="6"/>
      <c r="FC1624" s="6"/>
      <c r="FD1624" s="6"/>
      <c r="FE1624" s="6"/>
      <c r="FF1624" s="6"/>
      <c r="FG1624" s="6"/>
      <c r="FH1624" s="6"/>
      <c r="FI1624" s="6"/>
      <c r="FJ1624" s="6"/>
      <c r="FK1624" s="6"/>
      <c r="FL1624" s="6"/>
      <c r="FM1624" s="6"/>
      <c r="FN1624" s="6"/>
      <c r="FO1624" s="6"/>
      <c r="FP1624" s="6"/>
      <c r="FQ1624" s="6"/>
      <c r="FR1624" s="6"/>
      <c r="FS1624" s="6"/>
      <c r="FT1624" s="6"/>
      <c r="FU1624" s="6"/>
      <c r="FV1624" s="6"/>
      <c r="FW1624" s="6"/>
      <c r="FX1624" s="6"/>
      <c r="FY1624" s="6"/>
      <c r="FZ1624" s="6"/>
      <c r="GA1624" s="6"/>
      <c r="GB1624" s="6"/>
      <c r="GC1624" s="6"/>
      <c r="GD1624" s="6"/>
      <c r="GE1624" s="6"/>
      <c r="GF1624" s="6"/>
      <c r="GG1624" s="6"/>
      <c r="GH1624" s="6"/>
      <c r="GI1624" s="6"/>
      <c r="GJ1624" s="6"/>
      <c r="GK1624" s="6"/>
      <c r="GL1624" s="6"/>
      <c r="GM1624" s="6"/>
      <c r="GN1624" s="6"/>
      <c r="GO1624" s="6"/>
      <c r="GP1624" s="6"/>
      <c r="GQ1624" s="6"/>
      <c r="GR1624" s="6"/>
      <c r="GS1624" s="6"/>
      <c r="GT1624" s="6"/>
      <c r="GU1624" s="6"/>
      <c r="GV1624" s="6"/>
      <c r="GW1624" s="6"/>
      <c r="GX1624" s="6"/>
      <c r="GY1624" s="6"/>
      <c r="GZ1624" s="6"/>
    </row>
    <row r="1625" spans="1:208" x14ac:dyDescent="0.15">
      <c r="A1625" s="153"/>
      <c r="B1625" s="23"/>
      <c r="C1625" s="18"/>
      <c r="D1625" s="17"/>
      <c r="E1625" s="18"/>
      <c r="F1625" s="18"/>
      <c r="G1625" s="18"/>
      <c r="H1625" s="18"/>
      <c r="I1625" s="17"/>
      <c r="J1625" s="5"/>
      <c r="K1625" s="2"/>
      <c r="L1625" s="27"/>
      <c r="M1625" s="14"/>
      <c r="N1625" s="14"/>
      <c r="O1625" s="27"/>
      <c r="P1625" s="18"/>
      <c r="Q1625" s="3"/>
      <c r="R1625" s="4"/>
      <c r="S1625" s="5"/>
      <c r="T1625" s="8"/>
      <c r="U1625" s="7"/>
      <c r="V1625" s="7"/>
      <c r="W1625" s="7"/>
      <c r="X1625" s="8"/>
      <c r="Y1625" s="6"/>
      <c r="Z1625" s="7"/>
      <c r="AA1625" s="8"/>
      <c r="AB1625" s="8"/>
      <c r="AC1625" s="8"/>
      <c r="AD1625" s="7"/>
      <c r="AE1625" s="9"/>
      <c r="AF1625" s="7"/>
      <c r="AG1625" s="7"/>
      <c r="AH1625" s="6"/>
      <c r="AI1625" s="6"/>
      <c r="AJ1625" s="6"/>
      <c r="AK1625" s="6"/>
      <c r="AL1625" s="6"/>
      <c r="AM1625" s="6"/>
      <c r="AN1625" s="6"/>
      <c r="AO1625" s="6"/>
      <c r="AP1625" s="6"/>
      <c r="AQ1625" s="6"/>
      <c r="AR1625" s="6"/>
      <c r="AS1625" s="6"/>
      <c r="AT1625" s="6"/>
      <c r="AU1625" s="6"/>
      <c r="AV1625" s="6"/>
      <c r="AW1625" s="6"/>
      <c r="AX1625" s="6"/>
      <c r="AY1625" s="6"/>
      <c r="AZ1625" s="6"/>
      <c r="BA1625" s="6"/>
      <c r="BB1625" s="6"/>
      <c r="BC1625" s="6"/>
      <c r="BD1625" s="6"/>
      <c r="BE1625" s="6"/>
      <c r="BF1625" s="6"/>
      <c r="BG1625" s="6"/>
      <c r="BH1625" s="6"/>
      <c r="BI1625" s="6"/>
      <c r="BJ1625" s="6"/>
      <c r="BK1625" s="6"/>
      <c r="BL1625" s="6"/>
      <c r="BM1625" s="6"/>
      <c r="BN1625" s="6"/>
      <c r="BO1625" s="6"/>
      <c r="BP1625" s="6"/>
      <c r="BQ1625" s="6"/>
      <c r="BR1625" s="6"/>
      <c r="BS1625" s="6"/>
      <c r="BT1625" s="6"/>
      <c r="BU1625" s="6"/>
      <c r="BV1625" s="6"/>
      <c r="BW1625" s="6"/>
      <c r="BX1625" s="6"/>
      <c r="BY1625" s="6"/>
      <c r="BZ1625" s="6"/>
      <c r="CA1625" s="6"/>
      <c r="CB1625" s="6"/>
      <c r="CC1625" s="6"/>
      <c r="CD1625" s="6"/>
      <c r="CE1625" s="6"/>
      <c r="CF1625" s="6"/>
      <c r="CG1625" s="6"/>
      <c r="CH1625" s="6"/>
      <c r="CI1625" s="6"/>
      <c r="CJ1625" s="6"/>
      <c r="CK1625" s="6"/>
      <c r="CL1625" s="6"/>
      <c r="CM1625" s="6"/>
      <c r="CN1625" s="6"/>
      <c r="CO1625" s="6"/>
      <c r="CP1625" s="6"/>
      <c r="CQ1625" s="6"/>
      <c r="CR1625" s="6"/>
      <c r="CS1625" s="6"/>
      <c r="CT1625" s="6"/>
      <c r="CU1625" s="6"/>
      <c r="CV1625" s="6"/>
      <c r="CW1625" s="6"/>
      <c r="CX1625" s="6"/>
      <c r="CY1625" s="6"/>
      <c r="CZ1625" s="6"/>
      <c r="DA1625" s="6"/>
      <c r="DB1625" s="6"/>
      <c r="DC1625" s="6"/>
      <c r="DD1625" s="6"/>
      <c r="DE1625" s="6"/>
      <c r="DF1625" s="6"/>
      <c r="DG1625" s="6"/>
      <c r="DH1625" s="6"/>
      <c r="DI1625" s="6"/>
      <c r="DJ1625" s="6"/>
      <c r="DK1625" s="6"/>
      <c r="DL1625" s="6"/>
      <c r="DM1625" s="6"/>
      <c r="DN1625" s="6"/>
      <c r="DO1625" s="6"/>
      <c r="DP1625" s="6"/>
      <c r="DQ1625" s="6"/>
      <c r="DR1625" s="6"/>
      <c r="DS1625" s="6"/>
      <c r="DT1625" s="6"/>
      <c r="DU1625" s="6"/>
      <c r="DV1625" s="6"/>
      <c r="DW1625" s="6"/>
      <c r="DX1625" s="6"/>
      <c r="DY1625" s="6"/>
      <c r="DZ1625" s="6"/>
      <c r="EA1625" s="6"/>
      <c r="EB1625" s="6"/>
      <c r="EC1625" s="6"/>
      <c r="ED1625" s="6"/>
      <c r="EE1625" s="6"/>
      <c r="EF1625" s="6"/>
      <c r="EG1625" s="6"/>
      <c r="EH1625" s="6"/>
      <c r="EI1625" s="6"/>
      <c r="EJ1625" s="6"/>
      <c r="EK1625" s="6"/>
      <c r="EL1625" s="6"/>
      <c r="EM1625" s="6"/>
      <c r="EN1625" s="6"/>
      <c r="EO1625" s="6"/>
      <c r="EP1625" s="6"/>
      <c r="EQ1625" s="6"/>
      <c r="ER1625" s="6"/>
      <c r="ES1625" s="6"/>
      <c r="ET1625" s="6"/>
      <c r="EU1625" s="6"/>
      <c r="EV1625" s="6"/>
      <c r="EW1625" s="6"/>
      <c r="EX1625" s="6"/>
      <c r="EY1625" s="6"/>
      <c r="EZ1625" s="6"/>
      <c r="FA1625" s="6"/>
      <c r="FB1625" s="6"/>
      <c r="FC1625" s="6"/>
      <c r="FD1625" s="6"/>
      <c r="FE1625" s="6"/>
      <c r="FF1625" s="6"/>
      <c r="FG1625" s="6"/>
      <c r="FH1625" s="6"/>
      <c r="FI1625" s="6"/>
      <c r="FJ1625" s="6"/>
      <c r="FK1625" s="6"/>
      <c r="FL1625" s="6"/>
      <c r="FM1625" s="6"/>
      <c r="FN1625" s="6"/>
      <c r="FO1625" s="6"/>
      <c r="FP1625" s="6"/>
      <c r="FQ1625" s="6"/>
      <c r="FR1625" s="6"/>
      <c r="FS1625" s="6"/>
      <c r="FT1625" s="6"/>
      <c r="FU1625" s="6"/>
      <c r="FV1625" s="6"/>
      <c r="FW1625" s="6"/>
      <c r="FX1625" s="6"/>
      <c r="FY1625" s="6"/>
      <c r="FZ1625" s="6"/>
      <c r="GA1625" s="6"/>
      <c r="GB1625" s="6"/>
      <c r="GC1625" s="6"/>
      <c r="GD1625" s="6"/>
      <c r="GE1625" s="6"/>
      <c r="GF1625" s="6"/>
      <c r="GG1625" s="6"/>
      <c r="GH1625" s="6"/>
      <c r="GI1625" s="6"/>
      <c r="GJ1625" s="6"/>
      <c r="GK1625" s="6"/>
      <c r="GL1625" s="6"/>
      <c r="GM1625" s="6"/>
      <c r="GN1625" s="6"/>
      <c r="GO1625" s="6"/>
      <c r="GP1625" s="6"/>
      <c r="GQ1625" s="6"/>
      <c r="GR1625" s="6"/>
      <c r="GS1625" s="6"/>
      <c r="GT1625" s="6"/>
      <c r="GU1625" s="6"/>
      <c r="GV1625" s="6"/>
      <c r="GW1625" s="6"/>
      <c r="GX1625" s="6"/>
      <c r="GY1625" s="6"/>
      <c r="GZ1625" s="6"/>
    </row>
    <row r="1626" spans="1:208" x14ac:dyDescent="0.15">
      <c r="A1626" s="153"/>
      <c r="B1626" s="23"/>
      <c r="C1626" s="18"/>
      <c r="D1626" s="17"/>
      <c r="E1626" s="18"/>
      <c r="F1626" s="18"/>
      <c r="G1626" s="18"/>
      <c r="H1626" s="18"/>
      <c r="I1626" s="17"/>
      <c r="J1626" s="5"/>
      <c r="K1626" s="2"/>
      <c r="L1626" s="27"/>
      <c r="M1626" s="14"/>
      <c r="N1626" s="14"/>
      <c r="O1626" s="27"/>
      <c r="P1626" s="18"/>
      <c r="Q1626" s="3"/>
      <c r="R1626" s="4"/>
      <c r="S1626" s="5"/>
      <c r="T1626" s="8"/>
      <c r="U1626" s="7"/>
      <c r="V1626" s="7"/>
      <c r="W1626" s="7"/>
      <c r="X1626" s="8"/>
      <c r="Y1626" s="6"/>
      <c r="Z1626" s="7"/>
      <c r="AA1626" s="8"/>
      <c r="AB1626" s="8"/>
      <c r="AC1626" s="8"/>
      <c r="AD1626" s="7"/>
      <c r="AE1626" s="9"/>
      <c r="AF1626" s="7"/>
      <c r="AG1626" s="7"/>
      <c r="AH1626" s="6"/>
      <c r="AI1626" s="6"/>
      <c r="AJ1626" s="6"/>
      <c r="AK1626" s="6"/>
      <c r="AL1626" s="6"/>
      <c r="AM1626" s="6"/>
      <c r="AN1626" s="6"/>
      <c r="AO1626" s="6"/>
      <c r="AP1626" s="6"/>
      <c r="AQ1626" s="6"/>
      <c r="AR1626" s="6"/>
      <c r="AS1626" s="6"/>
      <c r="AT1626" s="6"/>
      <c r="AU1626" s="6"/>
      <c r="AV1626" s="6"/>
      <c r="AW1626" s="6"/>
      <c r="AX1626" s="6"/>
      <c r="AY1626" s="6"/>
      <c r="AZ1626" s="6"/>
      <c r="BA1626" s="6"/>
      <c r="BB1626" s="6"/>
      <c r="BC1626" s="6"/>
      <c r="BD1626" s="6"/>
      <c r="BE1626" s="6"/>
      <c r="BF1626" s="6"/>
      <c r="BG1626" s="6"/>
      <c r="BH1626" s="6"/>
      <c r="BI1626" s="6"/>
      <c r="BJ1626" s="6"/>
      <c r="BK1626" s="6"/>
      <c r="BL1626" s="6"/>
      <c r="BM1626" s="6"/>
      <c r="BN1626" s="6"/>
      <c r="BO1626" s="6"/>
      <c r="BP1626" s="6"/>
      <c r="BQ1626" s="6"/>
      <c r="BR1626" s="6"/>
      <c r="BS1626" s="6"/>
      <c r="BT1626" s="6"/>
      <c r="BU1626" s="6"/>
      <c r="BV1626" s="6"/>
      <c r="BW1626" s="6"/>
      <c r="BX1626" s="6"/>
      <c r="BY1626" s="6"/>
      <c r="BZ1626" s="6"/>
      <c r="CA1626" s="6"/>
      <c r="CB1626" s="6"/>
      <c r="CC1626" s="6"/>
      <c r="CD1626" s="6"/>
      <c r="CE1626" s="6"/>
      <c r="CF1626" s="6"/>
      <c r="CG1626" s="6"/>
      <c r="CH1626" s="6"/>
      <c r="CI1626" s="6"/>
      <c r="CJ1626" s="6"/>
      <c r="CK1626" s="6"/>
      <c r="CL1626" s="6"/>
      <c r="CM1626" s="6"/>
      <c r="CN1626" s="6"/>
      <c r="CO1626" s="6"/>
      <c r="CP1626" s="6"/>
      <c r="CQ1626" s="6"/>
      <c r="CR1626" s="6"/>
      <c r="CS1626" s="6"/>
      <c r="CT1626" s="6"/>
      <c r="CU1626" s="6"/>
      <c r="CV1626" s="6"/>
      <c r="CW1626" s="6"/>
      <c r="CX1626" s="6"/>
      <c r="CY1626" s="6"/>
      <c r="CZ1626" s="6"/>
      <c r="DA1626" s="6"/>
      <c r="DB1626" s="6"/>
      <c r="DC1626" s="6"/>
      <c r="DD1626" s="6"/>
      <c r="DE1626" s="6"/>
      <c r="DF1626" s="6"/>
      <c r="DG1626" s="6"/>
      <c r="DH1626" s="6"/>
      <c r="DI1626" s="6"/>
      <c r="DJ1626" s="6"/>
      <c r="DK1626" s="6"/>
      <c r="DL1626" s="6"/>
      <c r="DM1626" s="6"/>
      <c r="DN1626" s="6"/>
      <c r="DO1626" s="6"/>
      <c r="DP1626" s="6"/>
      <c r="DQ1626" s="6"/>
      <c r="DR1626" s="6"/>
      <c r="DS1626" s="6"/>
      <c r="DT1626" s="6"/>
      <c r="DU1626" s="6"/>
      <c r="DV1626" s="6"/>
      <c r="DW1626" s="6"/>
      <c r="DX1626" s="6"/>
      <c r="DY1626" s="6"/>
      <c r="DZ1626" s="6"/>
      <c r="EA1626" s="6"/>
      <c r="EB1626" s="6"/>
      <c r="EC1626" s="6"/>
      <c r="ED1626" s="6"/>
      <c r="EE1626" s="6"/>
      <c r="EF1626" s="6"/>
      <c r="EG1626" s="6"/>
      <c r="EH1626" s="6"/>
      <c r="EI1626" s="6"/>
      <c r="EJ1626" s="6"/>
      <c r="EK1626" s="6"/>
      <c r="EL1626" s="6"/>
      <c r="EM1626" s="6"/>
      <c r="EN1626" s="6"/>
      <c r="EO1626" s="6"/>
      <c r="EP1626" s="6"/>
      <c r="EQ1626" s="6"/>
      <c r="ER1626" s="6"/>
      <c r="ES1626" s="6"/>
      <c r="ET1626" s="6"/>
      <c r="EU1626" s="6"/>
      <c r="EV1626" s="6"/>
      <c r="EW1626" s="6"/>
      <c r="EX1626" s="6"/>
      <c r="EY1626" s="6"/>
      <c r="EZ1626" s="6"/>
      <c r="FA1626" s="6"/>
      <c r="FB1626" s="6"/>
      <c r="FC1626" s="6"/>
      <c r="FD1626" s="6"/>
      <c r="FE1626" s="6"/>
      <c r="FF1626" s="6"/>
      <c r="FG1626" s="6"/>
      <c r="FH1626" s="6"/>
      <c r="FI1626" s="6"/>
      <c r="FJ1626" s="6"/>
      <c r="FK1626" s="6"/>
      <c r="FL1626" s="6"/>
      <c r="FM1626" s="6"/>
      <c r="FN1626" s="6"/>
      <c r="FO1626" s="6"/>
      <c r="FP1626" s="6"/>
      <c r="FQ1626" s="6"/>
      <c r="FR1626" s="6"/>
      <c r="FS1626" s="6"/>
      <c r="FT1626" s="6"/>
      <c r="FU1626" s="6"/>
      <c r="FV1626" s="6"/>
      <c r="FW1626" s="6"/>
      <c r="FX1626" s="6"/>
      <c r="FY1626" s="6"/>
      <c r="FZ1626" s="6"/>
      <c r="GA1626" s="6"/>
      <c r="GB1626" s="6"/>
      <c r="GC1626" s="6"/>
      <c r="GD1626" s="6"/>
      <c r="GE1626" s="6"/>
      <c r="GF1626" s="6"/>
      <c r="GG1626" s="6"/>
      <c r="GH1626" s="6"/>
      <c r="GI1626" s="6"/>
      <c r="GJ1626" s="6"/>
      <c r="GK1626" s="6"/>
      <c r="GL1626" s="6"/>
      <c r="GM1626" s="6"/>
      <c r="GN1626" s="6"/>
      <c r="GO1626" s="6"/>
      <c r="GP1626" s="6"/>
      <c r="GQ1626" s="6"/>
      <c r="GR1626" s="6"/>
      <c r="GS1626" s="6"/>
      <c r="GT1626" s="6"/>
      <c r="GU1626" s="6"/>
      <c r="GV1626" s="6"/>
      <c r="GW1626" s="6"/>
      <c r="GX1626" s="6"/>
      <c r="GY1626" s="6"/>
      <c r="GZ1626" s="6"/>
    </row>
    <row r="1627" spans="1:208" x14ac:dyDescent="0.15">
      <c r="A1627" s="153"/>
      <c r="B1627" s="23"/>
      <c r="C1627" s="18"/>
      <c r="D1627" s="17"/>
      <c r="E1627" s="18"/>
      <c r="F1627" s="18"/>
      <c r="G1627" s="18"/>
      <c r="H1627" s="18"/>
      <c r="I1627" s="17"/>
      <c r="J1627" s="5"/>
      <c r="K1627" s="2"/>
      <c r="L1627" s="27"/>
      <c r="M1627" s="14"/>
      <c r="N1627" s="14"/>
      <c r="O1627" s="27"/>
      <c r="P1627" s="18"/>
      <c r="Q1627" s="3"/>
      <c r="R1627" s="4"/>
      <c r="S1627" s="5"/>
      <c r="T1627" s="8"/>
      <c r="U1627" s="7"/>
      <c r="V1627" s="7"/>
      <c r="W1627" s="7"/>
      <c r="X1627" s="8"/>
      <c r="Y1627" s="6"/>
      <c r="Z1627" s="7"/>
      <c r="AA1627" s="8"/>
      <c r="AB1627" s="8"/>
      <c r="AC1627" s="8"/>
      <c r="AD1627" s="7"/>
      <c r="AE1627" s="9"/>
      <c r="AF1627" s="7"/>
      <c r="AG1627" s="7"/>
      <c r="AH1627" s="6"/>
      <c r="AI1627" s="6"/>
      <c r="AJ1627" s="6"/>
      <c r="AK1627" s="6"/>
      <c r="AL1627" s="6"/>
      <c r="AM1627" s="6"/>
      <c r="AN1627" s="6"/>
      <c r="AO1627" s="6"/>
      <c r="AP1627" s="6"/>
      <c r="AQ1627" s="6"/>
      <c r="AR1627" s="6"/>
      <c r="AS1627" s="6"/>
      <c r="AT1627" s="6"/>
      <c r="AU1627" s="6"/>
      <c r="AV1627" s="6"/>
      <c r="AW1627" s="6"/>
      <c r="AX1627" s="6"/>
      <c r="AY1627" s="6"/>
      <c r="AZ1627" s="6"/>
      <c r="BA1627" s="6"/>
      <c r="BB1627" s="6"/>
      <c r="BC1627" s="6"/>
      <c r="BD1627" s="6"/>
      <c r="BE1627" s="6"/>
      <c r="BF1627" s="6"/>
      <c r="BG1627" s="6"/>
      <c r="BH1627" s="6"/>
      <c r="BI1627" s="6"/>
      <c r="BJ1627" s="6"/>
      <c r="BK1627" s="6"/>
      <c r="BL1627" s="6"/>
      <c r="BM1627" s="6"/>
      <c r="BN1627" s="6"/>
      <c r="BO1627" s="6"/>
      <c r="BP1627" s="6"/>
      <c r="BQ1627" s="6"/>
      <c r="BR1627" s="6"/>
      <c r="BS1627" s="6"/>
      <c r="BT1627" s="6"/>
      <c r="BU1627" s="6"/>
      <c r="BV1627" s="6"/>
      <c r="BW1627" s="6"/>
      <c r="BX1627" s="6"/>
      <c r="BY1627" s="6"/>
      <c r="BZ1627" s="6"/>
      <c r="CA1627" s="6"/>
      <c r="CB1627" s="6"/>
      <c r="CC1627" s="6"/>
      <c r="CD1627" s="6"/>
      <c r="CE1627" s="6"/>
      <c r="CF1627" s="6"/>
      <c r="CG1627" s="6"/>
      <c r="CH1627" s="6"/>
      <c r="CI1627" s="6"/>
      <c r="CJ1627" s="6"/>
      <c r="CK1627" s="6"/>
      <c r="CL1627" s="6"/>
      <c r="CM1627" s="6"/>
      <c r="CN1627" s="6"/>
      <c r="CO1627" s="6"/>
      <c r="CP1627" s="6"/>
      <c r="CQ1627" s="6"/>
      <c r="CR1627" s="6"/>
      <c r="CS1627" s="6"/>
      <c r="CT1627" s="6"/>
      <c r="CU1627" s="6"/>
      <c r="CV1627" s="6"/>
      <c r="CW1627" s="6"/>
      <c r="CX1627" s="6"/>
      <c r="CY1627" s="6"/>
      <c r="CZ1627" s="6"/>
      <c r="DA1627" s="6"/>
      <c r="DB1627" s="6"/>
      <c r="DC1627" s="6"/>
      <c r="DD1627" s="6"/>
      <c r="DE1627" s="6"/>
      <c r="DF1627" s="6"/>
      <c r="DG1627" s="6"/>
      <c r="DH1627" s="6"/>
      <c r="DI1627" s="6"/>
      <c r="DJ1627" s="6"/>
      <c r="DK1627" s="6"/>
      <c r="DL1627" s="6"/>
      <c r="DM1627" s="6"/>
      <c r="DN1627" s="6"/>
      <c r="DO1627" s="6"/>
      <c r="DP1627" s="6"/>
      <c r="DQ1627" s="6"/>
      <c r="DR1627" s="6"/>
      <c r="DS1627" s="6"/>
      <c r="DT1627" s="6"/>
      <c r="DU1627" s="6"/>
      <c r="DV1627" s="6"/>
      <c r="DW1627" s="6"/>
      <c r="DX1627" s="6"/>
      <c r="DY1627" s="6"/>
      <c r="DZ1627" s="6"/>
      <c r="EA1627" s="6"/>
      <c r="EB1627" s="6"/>
      <c r="EC1627" s="6"/>
      <c r="ED1627" s="6"/>
      <c r="EE1627" s="6"/>
      <c r="EF1627" s="6"/>
      <c r="EG1627" s="6"/>
      <c r="EH1627" s="6"/>
      <c r="EI1627" s="6"/>
      <c r="EJ1627" s="6"/>
      <c r="EK1627" s="6"/>
      <c r="EL1627" s="6"/>
      <c r="EM1627" s="6"/>
      <c r="EN1627" s="6"/>
      <c r="EO1627" s="6"/>
      <c r="EP1627" s="6"/>
      <c r="EQ1627" s="6"/>
      <c r="ER1627" s="6"/>
      <c r="ES1627" s="6"/>
      <c r="ET1627" s="6"/>
      <c r="EU1627" s="6"/>
      <c r="EV1627" s="6"/>
      <c r="EW1627" s="6"/>
      <c r="EX1627" s="6"/>
      <c r="EY1627" s="6"/>
      <c r="EZ1627" s="6"/>
      <c r="FA1627" s="6"/>
      <c r="FB1627" s="6"/>
      <c r="FC1627" s="6"/>
      <c r="FD1627" s="6"/>
      <c r="FE1627" s="6"/>
      <c r="FF1627" s="6"/>
      <c r="FG1627" s="6"/>
      <c r="FH1627" s="6"/>
      <c r="FI1627" s="6"/>
      <c r="FJ1627" s="6"/>
      <c r="FK1627" s="6"/>
      <c r="FL1627" s="6"/>
      <c r="FM1627" s="6"/>
      <c r="FN1627" s="6"/>
      <c r="FO1627" s="6"/>
      <c r="FP1627" s="6"/>
      <c r="FQ1627" s="6"/>
      <c r="FR1627" s="6"/>
      <c r="FS1627" s="6"/>
      <c r="FT1627" s="6"/>
      <c r="FU1627" s="6"/>
      <c r="FV1627" s="6"/>
      <c r="FW1627" s="6"/>
      <c r="FX1627" s="6"/>
      <c r="FY1627" s="6"/>
      <c r="FZ1627" s="6"/>
      <c r="GA1627" s="6"/>
      <c r="GB1627" s="6"/>
      <c r="GC1627" s="6"/>
      <c r="GD1627" s="6"/>
      <c r="GE1627" s="6"/>
      <c r="GF1627" s="6"/>
      <c r="GG1627" s="6"/>
      <c r="GH1627" s="6"/>
      <c r="GI1627" s="6"/>
      <c r="GJ1627" s="6"/>
      <c r="GK1627" s="6"/>
      <c r="GL1627" s="6"/>
      <c r="GM1627" s="6"/>
      <c r="GN1627" s="6"/>
      <c r="GO1627" s="6"/>
      <c r="GP1627" s="6"/>
      <c r="GQ1627" s="6"/>
      <c r="GR1627" s="6"/>
      <c r="GS1627" s="6"/>
      <c r="GT1627" s="6"/>
      <c r="GU1627" s="6"/>
      <c r="GV1627" s="6"/>
      <c r="GW1627" s="6"/>
      <c r="GX1627" s="6"/>
      <c r="GY1627" s="6"/>
      <c r="GZ1627" s="6"/>
    </row>
    <row r="1628" spans="1:208" x14ac:dyDescent="0.15">
      <c r="A1628" s="153"/>
      <c r="B1628" s="23"/>
      <c r="C1628" s="18"/>
      <c r="D1628" s="17"/>
      <c r="E1628" s="18"/>
      <c r="F1628" s="18"/>
      <c r="G1628" s="18"/>
      <c r="H1628" s="18"/>
      <c r="I1628" s="17"/>
      <c r="J1628" s="5"/>
      <c r="K1628" s="2"/>
      <c r="L1628" s="27"/>
      <c r="M1628" s="14"/>
      <c r="N1628" s="14"/>
      <c r="O1628" s="27"/>
      <c r="P1628" s="18"/>
      <c r="Q1628" s="3"/>
      <c r="R1628" s="4"/>
      <c r="S1628" s="5"/>
      <c r="T1628" s="8"/>
      <c r="U1628" s="7"/>
      <c r="V1628" s="7"/>
      <c r="W1628" s="7"/>
      <c r="X1628" s="8"/>
      <c r="Y1628" s="6"/>
      <c r="Z1628" s="7"/>
      <c r="AA1628" s="8"/>
      <c r="AB1628" s="8"/>
      <c r="AC1628" s="8"/>
      <c r="AD1628" s="7"/>
      <c r="AE1628" s="9"/>
      <c r="AF1628" s="7"/>
      <c r="AG1628" s="7"/>
      <c r="AH1628" s="6"/>
      <c r="AI1628" s="6"/>
      <c r="AJ1628" s="6"/>
      <c r="AK1628" s="6"/>
      <c r="AL1628" s="6"/>
      <c r="AM1628" s="6"/>
      <c r="AN1628" s="6"/>
      <c r="AO1628" s="6"/>
      <c r="AP1628" s="6"/>
      <c r="AQ1628" s="6"/>
      <c r="AR1628" s="6"/>
      <c r="AS1628" s="6"/>
      <c r="AT1628" s="6"/>
      <c r="AU1628" s="6"/>
      <c r="AV1628" s="6"/>
      <c r="AW1628" s="6"/>
      <c r="AX1628" s="6"/>
      <c r="AY1628" s="6"/>
      <c r="AZ1628" s="6"/>
      <c r="BA1628" s="6"/>
      <c r="BB1628" s="6"/>
      <c r="BC1628" s="6"/>
      <c r="BD1628" s="6"/>
      <c r="BE1628" s="6"/>
      <c r="BF1628" s="6"/>
      <c r="BG1628" s="6"/>
      <c r="BH1628" s="6"/>
      <c r="BI1628" s="6"/>
      <c r="BJ1628" s="6"/>
      <c r="BK1628" s="6"/>
      <c r="BL1628" s="6"/>
      <c r="BM1628" s="6"/>
      <c r="BN1628" s="6"/>
      <c r="BO1628" s="6"/>
      <c r="BP1628" s="6"/>
      <c r="BQ1628" s="6"/>
      <c r="BR1628" s="6"/>
      <c r="BS1628" s="6"/>
      <c r="BT1628" s="6"/>
      <c r="BU1628" s="6"/>
      <c r="BV1628" s="6"/>
      <c r="BW1628" s="6"/>
      <c r="BX1628" s="6"/>
      <c r="BY1628" s="6"/>
      <c r="BZ1628" s="6"/>
      <c r="CA1628" s="6"/>
      <c r="CB1628" s="6"/>
      <c r="CC1628" s="6"/>
      <c r="CD1628" s="6"/>
      <c r="CE1628" s="6"/>
      <c r="CF1628" s="6"/>
      <c r="CG1628" s="6"/>
      <c r="CH1628" s="6"/>
      <c r="CI1628" s="6"/>
      <c r="CJ1628" s="6"/>
      <c r="CK1628" s="6"/>
      <c r="CL1628" s="6"/>
      <c r="CM1628" s="6"/>
      <c r="CN1628" s="6"/>
      <c r="CO1628" s="6"/>
      <c r="CP1628" s="6"/>
      <c r="CQ1628" s="6"/>
      <c r="CR1628" s="6"/>
      <c r="CS1628" s="6"/>
      <c r="CT1628" s="6"/>
      <c r="CU1628" s="6"/>
      <c r="CV1628" s="6"/>
      <c r="CW1628" s="6"/>
      <c r="CX1628" s="6"/>
      <c r="CY1628" s="6"/>
      <c r="CZ1628" s="6"/>
      <c r="DA1628" s="6"/>
      <c r="DB1628" s="6"/>
      <c r="DC1628" s="6"/>
      <c r="DD1628" s="6"/>
      <c r="DE1628" s="6"/>
      <c r="DF1628" s="6"/>
      <c r="DG1628" s="6"/>
      <c r="DH1628" s="6"/>
      <c r="DI1628" s="6"/>
      <c r="DJ1628" s="6"/>
      <c r="DK1628" s="6"/>
      <c r="DL1628" s="6"/>
      <c r="DM1628" s="6"/>
      <c r="DN1628" s="6"/>
      <c r="DO1628" s="6"/>
      <c r="DP1628" s="6"/>
      <c r="DQ1628" s="6"/>
      <c r="DR1628" s="6"/>
      <c r="DS1628" s="6"/>
      <c r="DT1628" s="6"/>
      <c r="DU1628" s="6"/>
      <c r="DV1628" s="6"/>
      <c r="DW1628" s="6"/>
      <c r="DX1628" s="6"/>
      <c r="DY1628" s="6"/>
      <c r="DZ1628" s="6"/>
      <c r="EA1628" s="6"/>
      <c r="EB1628" s="6"/>
      <c r="EC1628" s="6"/>
      <c r="ED1628" s="6"/>
      <c r="EE1628" s="6"/>
      <c r="EF1628" s="6"/>
      <c r="EG1628" s="6"/>
      <c r="EH1628" s="6"/>
      <c r="EI1628" s="6"/>
      <c r="EJ1628" s="6"/>
      <c r="EK1628" s="6"/>
      <c r="EL1628" s="6"/>
      <c r="EM1628" s="6"/>
      <c r="EN1628" s="6"/>
      <c r="EO1628" s="6"/>
      <c r="EP1628" s="6"/>
      <c r="EQ1628" s="6"/>
      <c r="ER1628" s="6"/>
      <c r="ES1628" s="6"/>
      <c r="ET1628" s="6"/>
      <c r="EU1628" s="6"/>
      <c r="EV1628" s="6"/>
      <c r="EW1628" s="6"/>
      <c r="EX1628" s="6"/>
      <c r="EY1628" s="6"/>
      <c r="EZ1628" s="6"/>
      <c r="FA1628" s="6"/>
      <c r="FB1628" s="6"/>
      <c r="FC1628" s="6"/>
      <c r="FD1628" s="6"/>
      <c r="FE1628" s="6"/>
      <c r="FF1628" s="6"/>
      <c r="FG1628" s="6"/>
      <c r="FH1628" s="6"/>
      <c r="FI1628" s="6"/>
      <c r="FJ1628" s="6"/>
      <c r="FK1628" s="6"/>
      <c r="FL1628" s="6"/>
      <c r="FM1628" s="6"/>
      <c r="FN1628" s="6"/>
      <c r="FO1628" s="6"/>
      <c r="FP1628" s="6"/>
      <c r="FQ1628" s="6"/>
      <c r="FR1628" s="6"/>
      <c r="FS1628" s="6"/>
      <c r="FT1628" s="6"/>
      <c r="FU1628" s="6"/>
      <c r="FV1628" s="6"/>
      <c r="FW1628" s="6"/>
      <c r="FX1628" s="6"/>
      <c r="FY1628" s="6"/>
      <c r="FZ1628" s="6"/>
      <c r="GA1628" s="6"/>
      <c r="GB1628" s="6"/>
      <c r="GC1628" s="6"/>
      <c r="GD1628" s="6"/>
      <c r="GE1628" s="6"/>
      <c r="GF1628" s="6"/>
      <c r="GG1628" s="6"/>
      <c r="GH1628" s="6"/>
      <c r="GI1628" s="6"/>
      <c r="GJ1628" s="6"/>
      <c r="GK1628" s="6"/>
      <c r="GL1628" s="6"/>
      <c r="GM1628" s="6"/>
      <c r="GN1628" s="6"/>
      <c r="GO1628" s="6"/>
      <c r="GP1628" s="6"/>
      <c r="GQ1628" s="6"/>
      <c r="GR1628" s="6"/>
      <c r="GS1628" s="6"/>
      <c r="GT1628" s="6"/>
      <c r="GU1628" s="6"/>
      <c r="GV1628" s="6"/>
      <c r="GW1628" s="6"/>
      <c r="GX1628" s="6"/>
      <c r="GY1628" s="6"/>
      <c r="GZ1628" s="6"/>
    </row>
    <row r="1629" spans="1:208" x14ac:dyDescent="0.15">
      <c r="A1629" s="153"/>
      <c r="B1629" s="23"/>
      <c r="C1629" s="18"/>
      <c r="D1629" s="17"/>
      <c r="E1629" s="18"/>
      <c r="F1629" s="18"/>
      <c r="G1629" s="18"/>
      <c r="H1629" s="18"/>
      <c r="I1629" s="17"/>
      <c r="J1629" s="5"/>
      <c r="K1629" s="2"/>
      <c r="L1629" s="27"/>
      <c r="M1629" s="14"/>
      <c r="N1629" s="14"/>
      <c r="O1629" s="27"/>
      <c r="P1629" s="18"/>
      <c r="Q1629" s="3"/>
      <c r="R1629" s="4"/>
      <c r="S1629" s="5"/>
      <c r="T1629" s="8"/>
      <c r="U1629" s="7"/>
      <c r="V1629" s="7"/>
      <c r="W1629" s="7"/>
      <c r="X1629" s="8"/>
      <c r="Y1629" s="6"/>
      <c r="Z1629" s="7"/>
      <c r="AA1629" s="8"/>
      <c r="AB1629" s="8"/>
      <c r="AC1629" s="8"/>
      <c r="AD1629" s="7"/>
      <c r="AE1629" s="9"/>
      <c r="AF1629" s="7"/>
      <c r="AG1629" s="7"/>
      <c r="AH1629" s="6"/>
      <c r="AI1629" s="6"/>
      <c r="AJ1629" s="6"/>
      <c r="AK1629" s="6"/>
      <c r="AL1629" s="6"/>
      <c r="AM1629" s="6"/>
      <c r="AN1629" s="6"/>
      <c r="AO1629" s="6"/>
      <c r="AP1629" s="6"/>
      <c r="AQ1629" s="6"/>
      <c r="AR1629" s="6"/>
      <c r="AS1629" s="6"/>
      <c r="AT1629" s="6"/>
      <c r="AU1629" s="6"/>
      <c r="AV1629" s="6"/>
      <c r="AW1629" s="6"/>
      <c r="AX1629" s="6"/>
      <c r="AY1629" s="6"/>
      <c r="AZ1629" s="6"/>
      <c r="BA1629" s="6"/>
      <c r="BB1629" s="6"/>
      <c r="BC1629" s="6"/>
      <c r="BD1629" s="6"/>
      <c r="BE1629" s="6"/>
      <c r="BF1629" s="6"/>
      <c r="BG1629" s="6"/>
      <c r="BH1629" s="6"/>
      <c r="BI1629" s="6"/>
      <c r="BJ1629" s="6"/>
      <c r="BK1629" s="6"/>
      <c r="BL1629" s="6"/>
      <c r="BM1629" s="6"/>
      <c r="BN1629" s="6"/>
      <c r="BO1629" s="6"/>
      <c r="BP1629" s="6"/>
      <c r="BQ1629" s="6"/>
      <c r="BR1629" s="6"/>
      <c r="BS1629" s="6"/>
      <c r="BT1629" s="6"/>
      <c r="BU1629" s="6"/>
      <c r="BV1629" s="6"/>
      <c r="BW1629" s="6"/>
      <c r="BX1629" s="6"/>
      <c r="BY1629" s="6"/>
      <c r="BZ1629" s="6"/>
      <c r="CA1629" s="6"/>
      <c r="CB1629" s="6"/>
      <c r="CC1629" s="6"/>
      <c r="CD1629" s="6"/>
      <c r="CE1629" s="6"/>
      <c r="CF1629" s="6"/>
      <c r="CG1629" s="6"/>
      <c r="CH1629" s="6"/>
      <c r="CI1629" s="6"/>
      <c r="CJ1629" s="6"/>
      <c r="CK1629" s="6"/>
      <c r="CL1629" s="6"/>
      <c r="CM1629" s="6"/>
      <c r="CN1629" s="6"/>
      <c r="CO1629" s="6"/>
      <c r="CP1629" s="6"/>
      <c r="CQ1629" s="6"/>
      <c r="CR1629" s="6"/>
      <c r="CS1629" s="6"/>
      <c r="CT1629" s="6"/>
      <c r="CU1629" s="6"/>
      <c r="CV1629" s="6"/>
      <c r="CW1629" s="6"/>
      <c r="CX1629" s="6"/>
      <c r="CY1629" s="6"/>
      <c r="CZ1629" s="6"/>
      <c r="DA1629" s="6"/>
      <c r="DB1629" s="6"/>
      <c r="DC1629" s="6"/>
      <c r="DD1629" s="6"/>
      <c r="DE1629" s="6"/>
      <c r="DF1629" s="6"/>
      <c r="DG1629" s="6"/>
      <c r="DH1629" s="6"/>
      <c r="DI1629" s="6"/>
      <c r="DJ1629" s="6"/>
      <c r="DK1629" s="6"/>
      <c r="DL1629" s="6"/>
      <c r="DM1629" s="6"/>
      <c r="DN1629" s="6"/>
      <c r="DO1629" s="6"/>
      <c r="DP1629" s="6"/>
      <c r="DQ1629" s="6"/>
      <c r="DR1629" s="6"/>
      <c r="DS1629" s="6"/>
      <c r="DT1629" s="6"/>
      <c r="DU1629" s="6"/>
      <c r="DV1629" s="6"/>
      <c r="DW1629" s="6"/>
      <c r="DX1629" s="6"/>
      <c r="DY1629" s="6"/>
      <c r="DZ1629" s="6"/>
      <c r="EA1629" s="6"/>
      <c r="EB1629" s="6"/>
      <c r="EC1629" s="6"/>
      <c r="ED1629" s="6"/>
      <c r="EE1629" s="6"/>
      <c r="EF1629" s="6"/>
      <c r="EG1629" s="6"/>
      <c r="EH1629" s="6"/>
      <c r="EI1629" s="6"/>
      <c r="EJ1629" s="6"/>
      <c r="EK1629" s="6"/>
      <c r="EL1629" s="6"/>
      <c r="EM1629" s="6"/>
      <c r="EN1629" s="6"/>
      <c r="EO1629" s="6"/>
      <c r="EP1629" s="6"/>
      <c r="EQ1629" s="6"/>
      <c r="ER1629" s="6"/>
      <c r="ES1629" s="6"/>
      <c r="ET1629" s="6"/>
      <c r="EU1629" s="6"/>
      <c r="EV1629" s="6"/>
      <c r="EW1629" s="6"/>
      <c r="EX1629" s="6"/>
      <c r="EY1629" s="6"/>
      <c r="EZ1629" s="6"/>
      <c r="FA1629" s="6"/>
      <c r="FB1629" s="6"/>
      <c r="FC1629" s="6"/>
      <c r="FD1629" s="6"/>
      <c r="FE1629" s="6"/>
      <c r="FF1629" s="6"/>
      <c r="FG1629" s="6"/>
      <c r="FH1629" s="6"/>
      <c r="FI1629" s="6"/>
      <c r="FJ1629" s="6"/>
      <c r="FK1629" s="6"/>
      <c r="FL1629" s="6"/>
      <c r="FM1629" s="6"/>
      <c r="FN1629" s="6"/>
      <c r="FO1629" s="6"/>
      <c r="FP1629" s="6"/>
      <c r="FQ1629" s="6"/>
      <c r="FR1629" s="6"/>
      <c r="FS1629" s="6"/>
      <c r="FT1629" s="6"/>
      <c r="FU1629" s="6"/>
      <c r="FV1629" s="6"/>
      <c r="FW1629" s="6"/>
      <c r="FX1629" s="6"/>
      <c r="FY1629" s="6"/>
      <c r="FZ1629" s="6"/>
      <c r="GA1629" s="6"/>
      <c r="GB1629" s="6"/>
      <c r="GC1629" s="6"/>
      <c r="GD1629" s="6"/>
      <c r="GE1629" s="6"/>
      <c r="GF1629" s="6"/>
      <c r="GG1629" s="6"/>
      <c r="GH1629" s="6"/>
      <c r="GI1629" s="6"/>
      <c r="GJ1629" s="6"/>
      <c r="GK1629" s="6"/>
      <c r="GL1629" s="6"/>
      <c r="GM1629" s="6"/>
      <c r="GN1629" s="6"/>
      <c r="GO1629" s="6"/>
      <c r="GP1629" s="6"/>
      <c r="GQ1629" s="6"/>
      <c r="GR1629" s="6"/>
      <c r="GS1629" s="6"/>
      <c r="GT1629" s="6"/>
      <c r="GU1629" s="6"/>
      <c r="GV1629" s="6"/>
      <c r="GW1629" s="6"/>
      <c r="GX1629" s="6"/>
      <c r="GY1629" s="6"/>
      <c r="GZ1629" s="6"/>
    </row>
    <row r="1630" spans="1:208" x14ac:dyDescent="0.15">
      <c r="A1630" s="153"/>
      <c r="B1630" s="23"/>
      <c r="C1630" s="18"/>
      <c r="D1630" s="17"/>
      <c r="E1630" s="18"/>
      <c r="F1630" s="18"/>
      <c r="G1630" s="18"/>
      <c r="H1630" s="18"/>
      <c r="I1630" s="17"/>
      <c r="J1630" s="5"/>
      <c r="K1630" s="2"/>
      <c r="L1630" s="27"/>
      <c r="M1630" s="14"/>
      <c r="N1630" s="14"/>
      <c r="O1630" s="27"/>
      <c r="P1630" s="18"/>
      <c r="Q1630" s="3"/>
      <c r="R1630" s="4"/>
      <c r="S1630" s="5"/>
      <c r="T1630" s="8"/>
      <c r="U1630" s="7"/>
      <c r="V1630" s="7"/>
      <c r="W1630" s="7"/>
      <c r="X1630" s="8"/>
      <c r="Y1630" s="6"/>
      <c r="Z1630" s="7"/>
      <c r="AA1630" s="8"/>
      <c r="AB1630" s="8"/>
      <c r="AC1630" s="8"/>
      <c r="AD1630" s="7"/>
      <c r="AE1630" s="9"/>
      <c r="AF1630" s="7"/>
      <c r="AG1630" s="7"/>
      <c r="AH1630" s="6"/>
      <c r="AI1630" s="6"/>
      <c r="AJ1630" s="6"/>
      <c r="AK1630" s="6"/>
      <c r="AL1630" s="6"/>
      <c r="AM1630" s="6"/>
      <c r="AN1630" s="6"/>
      <c r="AO1630" s="6"/>
      <c r="AP1630" s="6"/>
      <c r="AQ1630" s="6"/>
      <c r="AR1630" s="6"/>
      <c r="AS1630" s="6"/>
      <c r="AT1630" s="6"/>
      <c r="AU1630" s="6"/>
      <c r="AV1630" s="6"/>
      <c r="AW1630" s="6"/>
      <c r="AX1630" s="6"/>
      <c r="AY1630" s="6"/>
      <c r="AZ1630" s="6"/>
      <c r="BA1630" s="6"/>
      <c r="BB1630" s="6"/>
      <c r="BC1630" s="6"/>
      <c r="BD1630" s="6"/>
      <c r="BE1630" s="6"/>
      <c r="BF1630" s="6"/>
      <c r="BG1630" s="6"/>
      <c r="BH1630" s="6"/>
      <c r="BI1630" s="6"/>
      <c r="BJ1630" s="6"/>
      <c r="BK1630" s="6"/>
      <c r="BL1630" s="6"/>
      <c r="BM1630" s="6"/>
      <c r="BN1630" s="6"/>
      <c r="BO1630" s="6"/>
      <c r="BP1630" s="6"/>
      <c r="BQ1630" s="6"/>
      <c r="BR1630" s="6"/>
      <c r="BS1630" s="6"/>
      <c r="BT1630" s="6"/>
      <c r="BU1630" s="6"/>
      <c r="BV1630" s="6"/>
      <c r="BW1630" s="6"/>
      <c r="BX1630" s="6"/>
      <c r="BY1630" s="6"/>
      <c r="BZ1630" s="6"/>
      <c r="CA1630" s="6"/>
      <c r="CB1630" s="6"/>
      <c r="CC1630" s="6"/>
      <c r="CD1630" s="6"/>
      <c r="CE1630" s="6"/>
      <c r="CF1630" s="6"/>
      <c r="CG1630" s="6"/>
      <c r="CH1630" s="6"/>
      <c r="CI1630" s="6"/>
      <c r="CJ1630" s="6"/>
      <c r="CK1630" s="6"/>
      <c r="CL1630" s="6"/>
      <c r="CM1630" s="6"/>
      <c r="CN1630" s="6"/>
      <c r="CO1630" s="6"/>
      <c r="CP1630" s="6"/>
      <c r="CQ1630" s="6"/>
      <c r="CR1630" s="6"/>
      <c r="CS1630" s="6"/>
      <c r="CT1630" s="6"/>
      <c r="CU1630" s="6"/>
      <c r="CV1630" s="6"/>
      <c r="CW1630" s="6"/>
      <c r="CX1630" s="6"/>
      <c r="CY1630" s="6"/>
      <c r="CZ1630" s="6"/>
      <c r="DA1630" s="6"/>
      <c r="DB1630" s="6"/>
      <c r="DC1630" s="6"/>
      <c r="DD1630" s="6"/>
      <c r="DE1630" s="6"/>
      <c r="DF1630" s="6"/>
      <c r="DG1630" s="6"/>
      <c r="DH1630" s="6"/>
      <c r="DI1630" s="6"/>
      <c r="DJ1630" s="6"/>
      <c r="DK1630" s="6"/>
      <c r="DL1630" s="6"/>
      <c r="DM1630" s="6"/>
      <c r="DN1630" s="6"/>
      <c r="DO1630" s="6"/>
      <c r="DP1630" s="6"/>
      <c r="DQ1630" s="6"/>
      <c r="DR1630" s="6"/>
      <c r="DS1630" s="6"/>
      <c r="DT1630" s="6"/>
      <c r="DU1630" s="6"/>
      <c r="DV1630" s="6"/>
      <c r="DW1630" s="6"/>
      <c r="DX1630" s="6"/>
      <c r="DY1630" s="6"/>
      <c r="DZ1630" s="6"/>
      <c r="EA1630" s="6"/>
      <c r="EB1630" s="6"/>
      <c r="EC1630" s="6"/>
      <c r="ED1630" s="6"/>
      <c r="EE1630" s="6"/>
      <c r="EF1630" s="6"/>
      <c r="EG1630" s="6"/>
      <c r="EH1630" s="6"/>
      <c r="EI1630" s="6"/>
      <c r="EJ1630" s="6"/>
      <c r="EK1630" s="6"/>
      <c r="EL1630" s="6"/>
      <c r="EM1630" s="6"/>
      <c r="EN1630" s="6"/>
      <c r="EO1630" s="6"/>
      <c r="EP1630" s="6"/>
      <c r="EQ1630" s="6"/>
      <c r="ER1630" s="6"/>
      <c r="ES1630" s="6"/>
      <c r="ET1630" s="6"/>
      <c r="EU1630" s="6"/>
      <c r="EV1630" s="6"/>
      <c r="EW1630" s="6"/>
      <c r="EX1630" s="6"/>
      <c r="EY1630" s="6"/>
      <c r="EZ1630" s="6"/>
      <c r="FA1630" s="6"/>
      <c r="FB1630" s="6"/>
      <c r="FC1630" s="6"/>
      <c r="FD1630" s="6"/>
      <c r="FE1630" s="6"/>
      <c r="FF1630" s="6"/>
      <c r="FG1630" s="6"/>
      <c r="FH1630" s="6"/>
      <c r="FI1630" s="6"/>
      <c r="FJ1630" s="6"/>
      <c r="FK1630" s="6"/>
      <c r="FL1630" s="6"/>
      <c r="FM1630" s="6"/>
      <c r="FN1630" s="6"/>
      <c r="FO1630" s="6"/>
      <c r="FP1630" s="6"/>
      <c r="FQ1630" s="6"/>
      <c r="FR1630" s="6"/>
      <c r="FS1630" s="6"/>
      <c r="FT1630" s="6"/>
      <c r="FU1630" s="6"/>
      <c r="FV1630" s="6"/>
      <c r="FW1630" s="6"/>
      <c r="FX1630" s="6"/>
      <c r="FY1630" s="6"/>
      <c r="FZ1630" s="6"/>
      <c r="GA1630" s="6"/>
      <c r="GB1630" s="6"/>
      <c r="GC1630" s="6"/>
      <c r="GD1630" s="6"/>
      <c r="GE1630" s="6"/>
      <c r="GF1630" s="6"/>
      <c r="GG1630" s="6"/>
      <c r="GH1630" s="6"/>
      <c r="GI1630" s="6"/>
      <c r="GJ1630" s="6"/>
      <c r="GK1630" s="6"/>
      <c r="GL1630" s="6"/>
      <c r="GM1630" s="6"/>
      <c r="GN1630" s="6"/>
      <c r="GO1630" s="6"/>
      <c r="GP1630" s="6"/>
      <c r="GQ1630" s="6"/>
      <c r="GR1630" s="6"/>
      <c r="GS1630" s="6"/>
      <c r="GT1630" s="6"/>
      <c r="GU1630" s="6"/>
      <c r="GV1630" s="6"/>
      <c r="GW1630" s="6"/>
      <c r="GX1630" s="6"/>
      <c r="GY1630" s="6"/>
      <c r="GZ1630" s="6"/>
    </row>
    <row r="1631" spans="1:208" x14ac:dyDescent="0.15">
      <c r="A1631" s="153"/>
      <c r="B1631" s="23"/>
      <c r="C1631" s="18"/>
      <c r="D1631" s="17"/>
      <c r="E1631" s="18"/>
      <c r="F1631" s="18"/>
      <c r="G1631" s="18"/>
      <c r="H1631" s="18"/>
      <c r="I1631" s="17"/>
      <c r="J1631" s="5"/>
      <c r="K1631" s="2"/>
      <c r="L1631" s="27"/>
      <c r="M1631" s="14"/>
      <c r="N1631" s="14"/>
      <c r="O1631" s="27"/>
      <c r="P1631" s="18"/>
      <c r="Q1631" s="3"/>
      <c r="R1631" s="4"/>
      <c r="S1631" s="5"/>
      <c r="T1631" s="8"/>
      <c r="U1631" s="7"/>
      <c r="V1631" s="7"/>
      <c r="W1631" s="7"/>
      <c r="X1631" s="8"/>
      <c r="Y1631" s="6"/>
      <c r="Z1631" s="7"/>
      <c r="AA1631" s="8"/>
      <c r="AB1631" s="8"/>
      <c r="AC1631" s="8"/>
      <c r="AD1631" s="7"/>
      <c r="AE1631" s="9"/>
      <c r="AF1631" s="7"/>
      <c r="AG1631" s="7"/>
      <c r="AH1631" s="6"/>
      <c r="AI1631" s="6"/>
      <c r="AJ1631" s="6"/>
      <c r="AK1631" s="6"/>
      <c r="AL1631" s="6"/>
      <c r="AM1631" s="6"/>
      <c r="AN1631" s="6"/>
      <c r="AO1631" s="6"/>
      <c r="AP1631" s="6"/>
      <c r="AQ1631" s="6"/>
      <c r="AR1631" s="6"/>
      <c r="AS1631" s="6"/>
      <c r="AT1631" s="6"/>
      <c r="AU1631" s="6"/>
      <c r="AV1631" s="6"/>
      <c r="AW1631" s="6"/>
      <c r="AX1631" s="6"/>
      <c r="AY1631" s="6"/>
      <c r="AZ1631" s="6"/>
      <c r="BA1631" s="6"/>
      <c r="BB1631" s="6"/>
      <c r="BC1631" s="6"/>
      <c r="BD1631" s="6"/>
      <c r="BE1631" s="6"/>
      <c r="BF1631" s="6"/>
      <c r="BG1631" s="6"/>
      <c r="BH1631" s="6"/>
      <c r="BI1631" s="6"/>
      <c r="BJ1631" s="6"/>
      <c r="BK1631" s="6"/>
      <c r="BL1631" s="6"/>
      <c r="BM1631" s="6"/>
      <c r="BN1631" s="6"/>
      <c r="BO1631" s="6"/>
      <c r="BP1631" s="6"/>
      <c r="BQ1631" s="6"/>
      <c r="BR1631" s="6"/>
      <c r="BS1631" s="6"/>
      <c r="BT1631" s="6"/>
      <c r="BU1631" s="6"/>
      <c r="BV1631" s="6"/>
      <c r="BW1631" s="6"/>
      <c r="BX1631" s="6"/>
      <c r="BY1631" s="6"/>
      <c r="BZ1631" s="6"/>
      <c r="CA1631" s="6"/>
      <c r="CB1631" s="6"/>
      <c r="CC1631" s="6"/>
      <c r="CD1631" s="6"/>
      <c r="CE1631" s="6"/>
      <c r="CF1631" s="6"/>
      <c r="CG1631" s="6"/>
      <c r="CH1631" s="6"/>
      <c r="CI1631" s="6"/>
      <c r="CJ1631" s="6"/>
      <c r="CK1631" s="6"/>
      <c r="CL1631" s="6"/>
      <c r="CM1631" s="6"/>
      <c r="CN1631" s="6"/>
      <c r="CO1631" s="6"/>
      <c r="CP1631" s="6"/>
      <c r="CQ1631" s="6"/>
      <c r="CR1631" s="6"/>
      <c r="CS1631" s="6"/>
      <c r="CT1631" s="6"/>
      <c r="CU1631" s="6"/>
      <c r="CV1631" s="6"/>
      <c r="CW1631" s="6"/>
      <c r="CX1631" s="6"/>
      <c r="CY1631" s="6"/>
      <c r="CZ1631" s="6"/>
      <c r="DA1631" s="6"/>
      <c r="DB1631" s="6"/>
      <c r="DC1631" s="6"/>
      <c r="DD1631" s="6"/>
      <c r="DE1631" s="6"/>
      <c r="DF1631" s="6"/>
      <c r="DG1631" s="6"/>
      <c r="DH1631" s="6"/>
      <c r="DI1631" s="6"/>
      <c r="DJ1631" s="6"/>
      <c r="DK1631" s="6"/>
      <c r="DL1631" s="6"/>
      <c r="DM1631" s="6"/>
      <c r="DN1631" s="6"/>
      <c r="DO1631" s="6"/>
      <c r="DP1631" s="6"/>
      <c r="DQ1631" s="6"/>
      <c r="DR1631" s="6"/>
      <c r="DS1631" s="6"/>
      <c r="DT1631" s="6"/>
      <c r="DU1631" s="6"/>
      <c r="DV1631" s="6"/>
      <c r="DW1631" s="6"/>
      <c r="DX1631" s="6"/>
      <c r="DY1631" s="6"/>
      <c r="DZ1631" s="6"/>
      <c r="EA1631" s="6"/>
      <c r="EB1631" s="6"/>
      <c r="EC1631" s="6"/>
      <c r="ED1631" s="6"/>
      <c r="EE1631" s="6"/>
      <c r="EF1631" s="6"/>
      <c r="EG1631" s="6"/>
      <c r="EH1631" s="6"/>
      <c r="EI1631" s="6"/>
      <c r="EJ1631" s="6"/>
      <c r="EK1631" s="6"/>
      <c r="EL1631" s="6"/>
      <c r="EM1631" s="6"/>
      <c r="EN1631" s="6"/>
      <c r="EO1631" s="6"/>
      <c r="EP1631" s="6"/>
      <c r="EQ1631" s="6"/>
      <c r="ER1631" s="6"/>
      <c r="ES1631" s="6"/>
      <c r="ET1631" s="6"/>
      <c r="EU1631" s="6"/>
      <c r="EV1631" s="6"/>
      <c r="EW1631" s="6"/>
      <c r="EX1631" s="6"/>
      <c r="EY1631" s="6"/>
      <c r="EZ1631" s="6"/>
      <c r="FA1631" s="6"/>
      <c r="FB1631" s="6"/>
      <c r="FC1631" s="6"/>
      <c r="FD1631" s="6"/>
      <c r="FE1631" s="6"/>
      <c r="FF1631" s="6"/>
      <c r="FG1631" s="6"/>
      <c r="FH1631" s="6"/>
      <c r="FI1631" s="6"/>
      <c r="FJ1631" s="6"/>
      <c r="FK1631" s="6"/>
      <c r="FL1631" s="6"/>
      <c r="FM1631" s="6"/>
      <c r="FN1631" s="6"/>
      <c r="FO1631" s="6"/>
      <c r="FP1631" s="6"/>
      <c r="FQ1631" s="6"/>
      <c r="FR1631" s="6"/>
      <c r="FS1631" s="6"/>
      <c r="FT1631" s="6"/>
      <c r="FU1631" s="6"/>
      <c r="FV1631" s="6"/>
      <c r="FW1631" s="6"/>
      <c r="FX1631" s="6"/>
      <c r="FY1631" s="6"/>
      <c r="FZ1631" s="6"/>
      <c r="GA1631" s="6"/>
      <c r="GB1631" s="6"/>
      <c r="GC1631" s="6"/>
      <c r="GD1631" s="6"/>
      <c r="GE1631" s="6"/>
      <c r="GF1631" s="6"/>
      <c r="GG1631" s="6"/>
      <c r="GH1631" s="6"/>
      <c r="GI1631" s="6"/>
      <c r="GJ1631" s="6"/>
      <c r="GK1631" s="6"/>
      <c r="GL1631" s="6"/>
      <c r="GM1631" s="6"/>
      <c r="GN1631" s="6"/>
      <c r="GO1631" s="6"/>
      <c r="GP1631" s="6"/>
      <c r="GQ1631" s="6"/>
      <c r="GR1631" s="6"/>
      <c r="GS1631" s="6"/>
      <c r="GT1631" s="6"/>
      <c r="GU1631" s="6"/>
      <c r="GV1631" s="6"/>
      <c r="GW1631" s="6"/>
      <c r="GX1631" s="6"/>
      <c r="GY1631" s="6"/>
      <c r="GZ1631" s="6"/>
    </row>
    <row r="1632" spans="1:208" x14ac:dyDescent="0.15">
      <c r="A1632" s="153"/>
      <c r="B1632" s="23"/>
      <c r="C1632" s="18"/>
      <c r="D1632" s="17"/>
      <c r="E1632" s="18"/>
      <c r="F1632" s="18"/>
      <c r="G1632" s="18"/>
      <c r="H1632" s="18"/>
      <c r="I1632" s="17"/>
      <c r="J1632" s="5"/>
      <c r="K1632" s="2"/>
      <c r="L1632" s="27"/>
      <c r="M1632" s="14"/>
      <c r="N1632" s="14"/>
      <c r="O1632" s="27"/>
      <c r="P1632" s="18"/>
      <c r="Q1632" s="3"/>
      <c r="R1632" s="4"/>
      <c r="S1632" s="5"/>
      <c r="T1632" s="8"/>
      <c r="U1632" s="7"/>
      <c r="V1632" s="7"/>
      <c r="W1632" s="7"/>
      <c r="X1632" s="8"/>
      <c r="Y1632" s="6"/>
      <c r="Z1632" s="7"/>
      <c r="AA1632" s="8"/>
      <c r="AB1632" s="8"/>
      <c r="AC1632" s="8"/>
      <c r="AD1632" s="7"/>
      <c r="AE1632" s="9"/>
      <c r="AF1632" s="7"/>
      <c r="AG1632" s="7"/>
      <c r="AH1632" s="6"/>
      <c r="AI1632" s="6"/>
      <c r="AJ1632" s="6"/>
      <c r="AK1632" s="6"/>
      <c r="AL1632" s="6"/>
      <c r="AM1632" s="6"/>
      <c r="AN1632" s="6"/>
      <c r="AO1632" s="6"/>
      <c r="AP1632" s="6"/>
      <c r="AQ1632" s="6"/>
      <c r="AR1632" s="6"/>
      <c r="AS1632" s="6"/>
      <c r="AT1632" s="6"/>
      <c r="AU1632" s="6"/>
      <c r="AV1632" s="6"/>
      <c r="AW1632" s="6"/>
      <c r="AX1632" s="6"/>
      <c r="AY1632" s="6"/>
      <c r="AZ1632" s="6"/>
      <c r="BA1632" s="6"/>
      <c r="BB1632" s="6"/>
      <c r="BC1632" s="6"/>
      <c r="BD1632" s="6"/>
      <c r="BE1632" s="6"/>
      <c r="BF1632" s="6"/>
      <c r="BG1632" s="6"/>
      <c r="BH1632" s="6"/>
      <c r="BI1632" s="6"/>
      <c r="BJ1632" s="6"/>
      <c r="BK1632" s="6"/>
      <c r="BL1632" s="6"/>
      <c r="BM1632" s="6"/>
      <c r="BN1632" s="6"/>
      <c r="BO1632" s="6"/>
      <c r="BP1632" s="6"/>
      <c r="BQ1632" s="6"/>
      <c r="BR1632" s="6"/>
      <c r="BS1632" s="6"/>
      <c r="BT1632" s="6"/>
      <c r="BU1632" s="6"/>
      <c r="BV1632" s="6"/>
      <c r="BW1632" s="6"/>
      <c r="BX1632" s="6"/>
      <c r="BY1632" s="6"/>
      <c r="BZ1632" s="6"/>
      <c r="CA1632" s="6"/>
      <c r="CB1632" s="6"/>
      <c r="CC1632" s="6"/>
      <c r="CD1632" s="6"/>
      <c r="CE1632" s="6"/>
      <c r="CF1632" s="6"/>
      <c r="CG1632" s="6"/>
      <c r="CH1632" s="6"/>
      <c r="CI1632" s="6"/>
      <c r="CJ1632" s="6"/>
      <c r="CK1632" s="6"/>
      <c r="CL1632" s="6"/>
      <c r="CM1632" s="6"/>
      <c r="CN1632" s="6"/>
      <c r="CO1632" s="6"/>
      <c r="CP1632" s="6"/>
      <c r="CQ1632" s="6"/>
      <c r="CR1632" s="6"/>
      <c r="CS1632" s="6"/>
      <c r="CT1632" s="6"/>
      <c r="CU1632" s="6"/>
      <c r="CV1632" s="6"/>
      <c r="CW1632" s="6"/>
      <c r="CX1632" s="6"/>
      <c r="CY1632" s="6"/>
      <c r="CZ1632" s="6"/>
      <c r="DA1632" s="6"/>
      <c r="DB1632" s="6"/>
      <c r="DC1632" s="6"/>
      <c r="DD1632" s="6"/>
      <c r="DE1632" s="6"/>
      <c r="DF1632" s="6"/>
      <c r="DG1632" s="6"/>
      <c r="DH1632" s="6"/>
      <c r="DI1632" s="6"/>
      <c r="DJ1632" s="6"/>
      <c r="DK1632" s="6"/>
      <c r="DL1632" s="6"/>
      <c r="DM1632" s="6"/>
      <c r="DN1632" s="6"/>
      <c r="DO1632" s="6"/>
      <c r="DP1632" s="6"/>
      <c r="DQ1632" s="6"/>
      <c r="DR1632" s="6"/>
      <c r="DS1632" s="6"/>
      <c r="DT1632" s="6"/>
      <c r="DU1632" s="6"/>
      <c r="DV1632" s="6"/>
      <c r="DW1632" s="6"/>
      <c r="DX1632" s="6"/>
      <c r="DY1632" s="6"/>
      <c r="DZ1632" s="6"/>
      <c r="EA1632" s="6"/>
      <c r="EB1632" s="6"/>
      <c r="EC1632" s="6"/>
      <c r="ED1632" s="6"/>
      <c r="EE1632" s="6"/>
      <c r="EF1632" s="6"/>
      <c r="EG1632" s="6"/>
      <c r="EH1632" s="6"/>
      <c r="EI1632" s="6"/>
      <c r="EJ1632" s="6"/>
      <c r="EK1632" s="6"/>
      <c r="EL1632" s="6"/>
      <c r="EM1632" s="6"/>
      <c r="EN1632" s="6"/>
      <c r="EO1632" s="6"/>
      <c r="EP1632" s="6"/>
      <c r="EQ1632" s="6"/>
      <c r="ER1632" s="6"/>
      <c r="ES1632" s="6"/>
      <c r="ET1632" s="6"/>
      <c r="EU1632" s="6"/>
      <c r="EV1632" s="6"/>
      <c r="EW1632" s="6"/>
      <c r="EX1632" s="6"/>
      <c r="EY1632" s="6"/>
      <c r="EZ1632" s="6"/>
      <c r="FA1632" s="6"/>
      <c r="FB1632" s="6"/>
      <c r="FC1632" s="6"/>
      <c r="FD1632" s="6"/>
      <c r="FE1632" s="6"/>
      <c r="FF1632" s="6"/>
      <c r="FG1632" s="6"/>
      <c r="FH1632" s="6"/>
      <c r="FI1632" s="6"/>
      <c r="FJ1632" s="6"/>
      <c r="FK1632" s="6"/>
      <c r="FL1632" s="6"/>
      <c r="FM1632" s="6"/>
      <c r="FN1632" s="6"/>
      <c r="FO1632" s="6"/>
      <c r="FP1632" s="6"/>
      <c r="FQ1632" s="6"/>
      <c r="FR1632" s="6"/>
      <c r="FS1632" s="6"/>
      <c r="FT1632" s="6"/>
      <c r="FU1632" s="6"/>
      <c r="FV1632" s="6"/>
      <c r="FW1632" s="6"/>
      <c r="FX1632" s="6"/>
      <c r="FY1632" s="6"/>
      <c r="FZ1632" s="6"/>
      <c r="GA1632" s="6"/>
      <c r="GB1632" s="6"/>
      <c r="GC1632" s="6"/>
      <c r="GD1632" s="6"/>
      <c r="GE1632" s="6"/>
      <c r="GF1632" s="6"/>
      <c r="GG1632" s="6"/>
      <c r="GH1632" s="6"/>
      <c r="GI1632" s="6"/>
      <c r="GJ1632" s="6"/>
      <c r="GK1632" s="6"/>
      <c r="GL1632" s="6"/>
      <c r="GM1632" s="6"/>
      <c r="GN1632" s="6"/>
      <c r="GO1632" s="6"/>
      <c r="GP1632" s="6"/>
      <c r="GQ1632" s="6"/>
      <c r="GR1632" s="6"/>
      <c r="GS1632" s="6"/>
      <c r="GT1632" s="6"/>
      <c r="GU1632" s="6"/>
      <c r="GV1632" s="6"/>
      <c r="GW1632" s="6"/>
      <c r="GX1632" s="6"/>
      <c r="GY1632" s="6"/>
      <c r="GZ1632" s="6"/>
    </row>
    <row r="1633" spans="1:208" x14ac:dyDescent="0.15">
      <c r="A1633" s="153"/>
      <c r="B1633" s="23"/>
      <c r="C1633" s="18"/>
      <c r="D1633" s="17"/>
      <c r="E1633" s="18"/>
      <c r="F1633" s="18"/>
      <c r="G1633" s="18"/>
      <c r="H1633" s="18"/>
      <c r="I1633" s="17"/>
      <c r="J1633" s="5"/>
      <c r="K1633" s="2"/>
      <c r="L1633" s="27"/>
      <c r="M1633" s="14"/>
      <c r="N1633" s="14"/>
      <c r="O1633" s="27"/>
      <c r="P1633" s="18"/>
      <c r="Q1633" s="3"/>
      <c r="R1633" s="4"/>
      <c r="S1633" s="5"/>
      <c r="T1633" s="8"/>
      <c r="U1633" s="7"/>
      <c r="V1633" s="7"/>
      <c r="W1633" s="7"/>
      <c r="X1633" s="8"/>
      <c r="Y1633" s="6"/>
      <c r="Z1633" s="7"/>
      <c r="AA1633" s="8"/>
      <c r="AB1633" s="8"/>
      <c r="AC1633" s="8"/>
      <c r="AD1633" s="7"/>
      <c r="AE1633" s="9"/>
      <c r="AF1633" s="7"/>
      <c r="AG1633" s="7"/>
      <c r="AH1633" s="6"/>
      <c r="AI1633" s="6"/>
      <c r="AJ1633" s="6"/>
      <c r="AK1633" s="6"/>
      <c r="AL1633" s="6"/>
      <c r="AM1633" s="6"/>
      <c r="AN1633" s="6"/>
      <c r="AO1633" s="6"/>
      <c r="AP1633" s="6"/>
      <c r="AQ1633" s="6"/>
      <c r="AR1633" s="6"/>
      <c r="AS1633" s="6"/>
      <c r="AT1633" s="6"/>
      <c r="AU1633" s="6"/>
      <c r="AV1633" s="6"/>
      <c r="AW1633" s="6"/>
      <c r="AX1633" s="6"/>
      <c r="AY1633" s="6"/>
      <c r="AZ1633" s="6"/>
      <c r="BA1633" s="6"/>
      <c r="BB1633" s="6"/>
      <c r="BC1633" s="6"/>
      <c r="BD1633" s="6"/>
      <c r="BE1633" s="6"/>
      <c r="BF1633" s="6"/>
      <c r="BG1633" s="6"/>
      <c r="BH1633" s="6"/>
      <c r="BI1633" s="6"/>
      <c r="BJ1633" s="6"/>
      <c r="BK1633" s="6"/>
      <c r="BL1633" s="6"/>
      <c r="BM1633" s="6"/>
      <c r="BN1633" s="6"/>
      <c r="BO1633" s="6"/>
      <c r="BP1633" s="6"/>
      <c r="BQ1633" s="6"/>
      <c r="BR1633" s="6"/>
      <c r="BS1633" s="6"/>
      <c r="BT1633" s="6"/>
      <c r="BU1633" s="6"/>
      <c r="BV1633" s="6"/>
      <c r="BW1633" s="6"/>
      <c r="BX1633" s="6"/>
      <c r="BY1633" s="6"/>
      <c r="BZ1633" s="6"/>
      <c r="CA1633" s="6"/>
      <c r="CB1633" s="6"/>
      <c r="CC1633" s="6"/>
      <c r="CD1633" s="6"/>
      <c r="CE1633" s="6"/>
      <c r="CF1633" s="6"/>
      <c r="CG1633" s="6"/>
      <c r="CH1633" s="6"/>
      <c r="CI1633" s="6"/>
      <c r="CJ1633" s="6"/>
      <c r="CK1633" s="6"/>
      <c r="CL1633" s="6"/>
      <c r="CM1633" s="6"/>
      <c r="CN1633" s="6"/>
      <c r="CO1633" s="6"/>
      <c r="CP1633" s="6"/>
      <c r="CQ1633" s="6"/>
      <c r="CR1633" s="6"/>
      <c r="CS1633" s="6"/>
      <c r="CT1633" s="6"/>
      <c r="CU1633" s="6"/>
      <c r="CV1633" s="6"/>
      <c r="CW1633" s="6"/>
      <c r="CX1633" s="6"/>
      <c r="CY1633" s="6"/>
      <c r="CZ1633" s="6"/>
      <c r="DA1633" s="6"/>
      <c r="DB1633" s="6"/>
      <c r="DC1633" s="6"/>
      <c r="DD1633" s="6"/>
      <c r="DE1633" s="6"/>
      <c r="DF1633" s="6"/>
      <c r="DG1633" s="6"/>
      <c r="DH1633" s="6"/>
      <c r="DI1633" s="6"/>
      <c r="DJ1633" s="6"/>
      <c r="DK1633" s="6"/>
      <c r="DL1633" s="6"/>
      <c r="DM1633" s="6"/>
      <c r="DN1633" s="6"/>
      <c r="DO1633" s="6"/>
      <c r="DP1633" s="6"/>
      <c r="DQ1633" s="6"/>
      <c r="DR1633" s="6"/>
      <c r="DS1633" s="6"/>
      <c r="DT1633" s="6"/>
      <c r="DU1633" s="6"/>
      <c r="DV1633" s="6"/>
      <c r="DW1633" s="6"/>
      <c r="DX1633" s="6"/>
      <c r="DY1633" s="6"/>
      <c r="DZ1633" s="6"/>
      <c r="EA1633" s="6"/>
      <c r="EB1633" s="6"/>
      <c r="EC1633" s="6"/>
      <c r="ED1633" s="6"/>
      <c r="EE1633" s="6"/>
      <c r="EF1633" s="6"/>
      <c r="EG1633" s="6"/>
      <c r="EH1633" s="6"/>
      <c r="EI1633" s="6"/>
      <c r="EJ1633" s="6"/>
      <c r="EK1633" s="6"/>
      <c r="EL1633" s="6"/>
      <c r="EM1633" s="6"/>
      <c r="EN1633" s="6"/>
      <c r="EO1633" s="6"/>
      <c r="EP1633" s="6"/>
      <c r="EQ1633" s="6"/>
      <c r="ER1633" s="6"/>
      <c r="ES1633" s="6"/>
      <c r="ET1633" s="6"/>
      <c r="EU1633" s="6"/>
      <c r="EV1633" s="6"/>
      <c r="EW1633" s="6"/>
      <c r="EX1633" s="6"/>
      <c r="EY1633" s="6"/>
      <c r="EZ1633" s="6"/>
      <c r="FA1633" s="6"/>
      <c r="FB1633" s="6"/>
      <c r="FC1633" s="6"/>
      <c r="FD1633" s="6"/>
      <c r="FE1633" s="6"/>
      <c r="FF1633" s="6"/>
      <c r="FG1633" s="6"/>
      <c r="FH1633" s="6"/>
      <c r="FI1633" s="6"/>
      <c r="FJ1633" s="6"/>
      <c r="FK1633" s="6"/>
      <c r="FL1633" s="6"/>
      <c r="FM1633" s="6"/>
      <c r="FN1633" s="6"/>
      <c r="FO1633" s="6"/>
      <c r="FP1633" s="6"/>
      <c r="FQ1633" s="6"/>
      <c r="FR1633" s="6"/>
      <c r="FS1633" s="6"/>
      <c r="FT1633" s="6"/>
      <c r="FU1633" s="6"/>
      <c r="FV1633" s="6"/>
      <c r="FW1633" s="6"/>
      <c r="FX1633" s="6"/>
      <c r="FY1633" s="6"/>
      <c r="FZ1633" s="6"/>
      <c r="GA1633" s="6"/>
      <c r="GB1633" s="6"/>
      <c r="GC1633" s="6"/>
      <c r="GD1633" s="6"/>
      <c r="GE1633" s="6"/>
      <c r="GF1633" s="6"/>
      <c r="GG1633" s="6"/>
      <c r="GH1633" s="6"/>
      <c r="GI1633" s="6"/>
      <c r="GJ1633" s="6"/>
      <c r="GK1633" s="6"/>
      <c r="GL1633" s="6"/>
      <c r="GM1633" s="6"/>
      <c r="GN1633" s="6"/>
      <c r="GO1633" s="6"/>
      <c r="GP1633" s="6"/>
      <c r="GQ1633" s="6"/>
      <c r="GR1633" s="6"/>
      <c r="GS1633" s="6"/>
      <c r="GT1633" s="6"/>
      <c r="GU1633" s="6"/>
      <c r="GV1633" s="6"/>
      <c r="GW1633" s="6"/>
      <c r="GX1633" s="6"/>
      <c r="GY1633" s="6"/>
      <c r="GZ1633" s="6"/>
    </row>
    <row r="1634" spans="1:208" x14ac:dyDescent="0.15">
      <c r="A1634" s="153"/>
      <c r="B1634" s="23"/>
      <c r="C1634" s="18"/>
      <c r="D1634" s="17"/>
      <c r="E1634" s="18"/>
      <c r="F1634" s="18"/>
      <c r="G1634" s="18"/>
      <c r="H1634" s="18"/>
      <c r="I1634" s="17"/>
      <c r="J1634" s="5"/>
      <c r="K1634" s="2"/>
      <c r="L1634" s="27"/>
      <c r="M1634" s="14"/>
      <c r="N1634" s="14"/>
      <c r="O1634" s="27"/>
      <c r="P1634" s="18"/>
      <c r="Q1634" s="3"/>
      <c r="R1634" s="4"/>
      <c r="S1634" s="5"/>
      <c r="T1634" s="8"/>
      <c r="U1634" s="7"/>
      <c r="V1634" s="7"/>
      <c r="W1634" s="7"/>
      <c r="X1634" s="8"/>
      <c r="Y1634" s="6"/>
      <c r="Z1634" s="7"/>
      <c r="AA1634" s="8"/>
      <c r="AB1634" s="8"/>
      <c r="AC1634" s="8"/>
      <c r="AD1634" s="7"/>
      <c r="AE1634" s="9"/>
      <c r="AF1634" s="7"/>
      <c r="AG1634" s="7"/>
      <c r="AH1634" s="6"/>
      <c r="AI1634" s="6"/>
      <c r="AJ1634" s="6"/>
      <c r="AK1634" s="6"/>
      <c r="AL1634" s="6"/>
      <c r="AM1634" s="6"/>
      <c r="AN1634" s="6"/>
      <c r="AO1634" s="6"/>
      <c r="AP1634" s="6"/>
      <c r="AQ1634" s="6"/>
      <c r="AR1634" s="6"/>
      <c r="AS1634" s="6"/>
      <c r="AT1634" s="6"/>
      <c r="AU1634" s="6"/>
      <c r="AV1634" s="6"/>
      <c r="AW1634" s="6"/>
      <c r="AX1634" s="6"/>
      <c r="AY1634" s="6"/>
      <c r="AZ1634" s="6"/>
      <c r="BA1634" s="6"/>
      <c r="BB1634" s="6"/>
      <c r="BC1634" s="6"/>
      <c r="BD1634" s="6"/>
      <c r="BE1634" s="6"/>
      <c r="BF1634" s="6"/>
      <c r="BG1634" s="6"/>
      <c r="BH1634" s="6"/>
      <c r="BI1634" s="6"/>
      <c r="BJ1634" s="6"/>
      <c r="BK1634" s="6"/>
      <c r="BL1634" s="6"/>
      <c r="BM1634" s="6"/>
      <c r="BN1634" s="6"/>
      <c r="BO1634" s="6"/>
      <c r="BP1634" s="6"/>
      <c r="BQ1634" s="6"/>
      <c r="BR1634" s="6"/>
      <c r="BS1634" s="6"/>
      <c r="BT1634" s="6"/>
      <c r="BU1634" s="6"/>
      <c r="BV1634" s="6"/>
      <c r="BW1634" s="6"/>
      <c r="BX1634" s="6"/>
      <c r="BY1634" s="6"/>
      <c r="BZ1634" s="6"/>
      <c r="CA1634" s="6"/>
      <c r="CB1634" s="6"/>
      <c r="CC1634" s="6"/>
      <c r="CD1634" s="6"/>
      <c r="CE1634" s="6"/>
      <c r="CF1634" s="6"/>
      <c r="CG1634" s="6"/>
      <c r="CH1634" s="6"/>
      <c r="CI1634" s="6"/>
      <c r="CJ1634" s="6"/>
      <c r="CK1634" s="6"/>
      <c r="CL1634" s="6"/>
      <c r="CM1634" s="6"/>
      <c r="CN1634" s="6"/>
      <c r="CO1634" s="6"/>
      <c r="CP1634" s="6"/>
      <c r="CQ1634" s="6"/>
      <c r="CR1634" s="6"/>
      <c r="CS1634" s="6"/>
      <c r="CT1634" s="6"/>
      <c r="CU1634" s="6"/>
      <c r="CV1634" s="6"/>
      <c r="CW1634" s="6"/>
      <c r="CX1634" s="6"/>
      <c r="CY1634" s="6"/>
      <c r="CZ1634" s="6"/>
      <c r="DA1634" s="6"/>
      <c r="DB1634" s="6"/>
      <c r="DC1634" s="6"/>
      <c r="DD1634" s="6"/>
      <c r="DE1634" s="6"/>
      <c r="DF1634" s="6"/>
      <c r="DG1634" s="6"/>
      <c r="DH1634" s="6"/>
      <c r="DI1634" s="6"/>
      <c r="DJ1634" s="6"/>
      <c r="DK1634" s="6"/>
      <c r="DL1634" s="6"/>
      <c r="DM1634" s="6"/>
      <c r="DN1634" s="6"/>
      <c r="DO1634" s="6"/>
      <c r="DP1634" s="6"/>
      <c r="DQ1634" s="6"/>
      <c r="DR1634" s="6"/>
      <c r="DS1634" s="6"/>
      <c r="DT1634" s="6"/>
      <c r="DU1634" s="6"/>
      <c r="DV1634" s="6"/>
      <c r="DW1634" s="6"/>
      <c r="DX1634" s="6"/>
      <c r="DY1634" s="6"/>
      <c r="DZ1634" s="6"/>
      <c r="EA1634" s="6"/>
      <c r="EB1634" s="6"/>
      <c r="EC1634" s="6"/>
      <c r="ED1634" s="6"/>
      <c r="EE1634" s="6"/>
      <c r="EF1634" s="6"/>
      <c r="EG1634" s="6"/>
      <c r="EH1634" s="6"/>
      <c r="EI1634" s="6"/>
      <c r="EJ1634" s="6"/>
      <c r="EK1634" s="6"/>
      <c r="EL1634" s="6"/>
      <c r="EM1634" s="6"/>
      <c r="EN1634" s="6"/>
      <c r="EO1634" s="6"/>
      <c r="EP1634" s="6"/>
      <c r="EQ1634" s="6"/>
      <c r="ER1634" s="6"/>
      <c r="ES1634" s="6"/>
      <c r="ET1634" s="6"/>
      <c r="EU1634" s="6"/>
      <c r="EV1634" s="6"/>
      <c r="EW1634" s="6"/>
      <c r="EX1634" s="6"/>
      <c r="EY1634" s="6"/>
      <c r="EZ1634" s="6"/>
      <c r="FA1634" s="6"/>
      <c r="FB1634" s="6"/>
      <c r="FC1634" s="6"/>
      <c r="FD1634" s="6"/>
      <c r="FE1634" s="6"/>
      <c r="FF1634" s="6"/>
      <c r="FG1634" s="6"/>
      <c r="FH1634" s="6"/>
      <c r="FI1634" s="6"/>
      <c r="FJ1634" s="6"/>
      <c r="FK1634" s="6"/>
      <c r="FL1634" s="6"/>
      <c r="FM1634" s="6"/>
      <c r="FN1634" s="6"/>
      <c r="FO1634" s="6"/>
      <c r="FP1634" s="6"/>
      <c r="FQ1634" s="6"/>
      <c r="FR1634" s="6"/>
      <c r="FS1634" s="6"/>
      <c r="FT1634" s="6"/>
      <c r="FU1634" s="6"/>
      <c r="FV1634" s="6"/>
      <c r="FW1634" s="6"/>
      <c r="FX1634" s="6"/>
      <c r="FY1634" s="6"/>
      <c r="FZ1634" s="6"/>
      <c r="GA1634" s="6"/>
      <c r="GB1634" s="6"/>
      <c r="GC1634" s="6"/>
      <c r="GD1634" s="6"/>
      <c r="GE1634" s="6"/>
      <c r="GF1634" s="6"/>
      <c r="GG1634" s="6"/>
      <c r="GH1634" s="6"/>
      <c r="GI1634" s="6"/>
      <c r="GJ1634" s="6"/>
      <c r="GK1634" s="6"/>
      <c r="GL1634" s="6"/>
      <c r="GM1634" s="6"/>
      <c r="GN1634" s="6"/>
      <c r="GO1634" s="6"/>
      <c r="GP1634" s="6"/>
      <c r="GQ1634" s="6"/>
      <c r="GR1634" s="6"/>
      <c r="GS1634" s="6"/>
      <c r="GT1634" s="6"/>
      <c r="GU1634" s="6"/>
      <c r="GV1634" s="6"/>
      <c r="GW1634" s="6"/>
      <c r="GX1634" s="6"/>
      <c r="GY1634" s="6"/>
      <c r="GZ1634" s="6"/>
    </row>
    <row r="1635" spans="1:208" x14ac:dyDescent="0.15">
      <c r="A1635" s="153"/>
      <c r="B1635" s="23"/>
      <c r="C1635" s="18"/>
      <c r="D1635" s="17"/>
      <c r="E1635" s="18"/>
      <c r="F1635" s="18"/>
      <c r="G1635" s="18"/>
      <c r="H1635" s="18"/>
      <c r="I1635" s="17"/>
      <c r="J1635" s="5"/>
      <c r="K1635" s="2"/>
      <c r="L1635" s="27"/>
      <c r="M1635" s="14"/>
      <c r="N1635" s="14"/>
      <c r="O1635" s="27"/>
      <c r="P1635" s="18"/>
      <c r="Q1635" s="3"/>
      <c r="R1635" s="4"/>
      <c r="S1635" s="5"/>
      <c r="T1635" s="8"/>
      <c r="U1635" s="7"/>
      <c r="V1635" s="7"/>
      <c r="W1635" s="7"/>
      <c r="X1635" s="8"/>
      <c r="Y1635" s="6"/>
      <c r="Z1635" s="7"/>
      <c r="AA1635" s="8"/>
      <c r="AB1635" s="8"/>
      <c r="AC1635" s="8"/>
      <c r="AD1635" s="7"/>
      <c r="AE1635" s="9"/>
      <c r="AF1635" s="7"/>
      <c r="AG1635" s="7"/>
      <c r="AH1635" s="6"/>
      <c r="AI1635" s="6"/>
      <c r="AJ1635" s="6"/>
      <c r="AK1635" s="6"/>
      <c r="AL1635" s="6"/>
      <c r="AM1635" s="6"/>
      <c r="AN1635" s="6"/>
      <c r="AO1635" s="6"/>
      <c r="AP1635" s="6"/>
      <c r="AQ1635" s="6"/>
      <c r="AR1635" s="6"/>
      <c r="AS1635" s="6"/>
      <c r="AT1635" s="6"/>
      <c r="AU1635" s="6"/>
      <c r="AV1635" s="6"/>
      <c r="AW1635" s="6"/>
      <c r="AX1635" s="6"/>
      <c r="AY1635" s="6"/>
      <c r="AZ1635" s="6"/>
      <c r="BA1635" s="6"/>
      <c r="BB1635" s="6"/>
      <c r="BC1635" s="6"/>
      <c r="BD1635" s="6"/>
      <c r="BE1635" s="6"/>
      <c r="BF1635" s="6"/>
      <c r="BG1635" s="6"/>
      <c r="BH1635" s="6"/>
      <c r="BI1635" s="6"/>
      <c r="BJ1635" s="6"/>
      <c r="BK1635" s="6"/>
      <c r="BL1635" s="6"/>
      <c r="BM1635" s="6"/>
      <c r="BN1635" s="6"/>
      <c r="BO1635" s="6"/>
      <c r="BP1635" s="6"/>
      <c r="BQ1635" s="6"/>
      <c r="BR1635" s="6"/>
      <c r="BS1635" s="6"/>
      <c r="BT1635" s="6"/>
      <c r="BU1635" s="6"/>
      <c r="BV1635" s="6"/>
      <c r="BW1635" s="6"/>
      <c r="BX1635" s="6"/>
      <c r="BY1635" s="6"/>
      <c r="BZ1635" s="6"/>
      <c r="CA1635" s="6"/>
      <c r="CB1635" s="6"/>
      <c r="CC1635" s="6"/>
      <c r="CD1635" s="6"/>
      <c r="CE1635" s="6"/>
      <c r="CF1635" s="6"/>
      <c r="CG1635" s="6"/>
      <c r="CH1635" s="6"/>
      <c r="CI1635" s="6"/>
      <c r="CJ1635" s="6"/>
      <c r="CK1635" s="6"/>
      <c r="CL1635" s="6"/>
      <c r="CM1635" s="6"/>
      <c r="CN1635" s="6"/>
      <c r="CO1635" s="6"/>
      <c r="CP1635" s="6"/>
      <c r="CQ1635" s="6"/>
      <c r="CR1635" s="6"/>
      <c r="CS1635" s="6"/>
      <c r="CT1635" s="6"/>
      <c r="CU1635" s="6"/>
      <c r="CV1635" s="6"/>
      <c r="CW1635" s="6"/>
      <c r="CX1635" s="6"/>
      <c r="CY1635" s="6"/>
      <c r="CZ1635" s="6"/>
      <c r="DA1635" s="6"/>
      <c r="DB1635" s="6"/>
      <c r="DC1635" s="6"/>
      <c r="DD1635" s="6"/>
      <c r="DE1635" s="6"/>
      <c r="DF1635" s="6"/>
      <c r="DG1635" s="6"/>
      <c r="DH1635" s="6"/>
      <c r="DI1635" s="6"/>
      <c r="DJ1635" s="6"/>
      <c r="DK1635" s="6"/>
      <c r="DL1635" s="6"/>
      <c r="DM1635" s="6"/>
      <c r="DN1635" s="6"/>
      <c r="DO1635" s="6"/>
      <c r="DP1635" s="6"/>
      <c r="DQ1635" s="6"/>
      <c r="DR1635" s="6"/>
      <c r="DS1635" s="6"/>
      <c r="DT1635" s="6"/>
      <c r="DU1635" s="6"/>
      <c r="DV1635" s="6"/>
      <c r="DW1635" s="6"/>
      <c r="DX1635" s="6"/>
      <c r="DY1635" s="6"/>
      <c r="DZ1635" s="6"/>
      <c r="EA1635" s="6"/>
      <c r="EB1635" s="6"/>
      <c r="EC1635" s="6"/>
      <c r="ED1635" s="6"/>
      <c r="EE1635" s="6"/>
      <c r="EF1635" s="6"/>
      <c r="EG1635" s="6"/>
      <c r="EH1635" s="6"/>
      <c r="EI1635" s="6"/>
      <c r="EJ1635" s="6"/>
      <c r="EK1635" s="6"/>
      <c r="EL1635" s="6"/>
      <c r="EM1635" s="6"/>
      <c r="EN1635" s="6"/>
      <c r="EO1635" s="6"/>
      <c r="EP1635" s="6"/>
      <c r="EQ1635" s="6"/>
      <c r="ER1635" s="6"/>
      <c r="ES1635" s="6"/>
      <c r="ET1635" s="6"/>
      <c r="EU1635" s="6"/>
      <c r="EV1635" s="6"/>
      <c r="EW1635" s="6"/>
      <c r="EX1635" s="6"/>
      <c r="EY1635" s="6"/>
      <c r="EZ1635" s="6"/>
      <c r="FA1635" s="6"/>
      <c r="FB1635" s="6"/>
      <c r="FC1635" s="6"/>
      <c r="FD1635" s="6"/>
      <c r="FE1635" s="6"/>
      <c r="FF1635" s="6"/>
      <c r="FG1635" s="6"/>
      <c r="FH1635" s="6"/>
      <c r="FI1635" s="6"/>
      <c r="FJ1635" s="6"/>
      <c r="FK1635" s="6"/>
      <c r="FL1635" s="6"/>
      <c r="FM1635" s="6"/>
      <c r="FN1635" s="6"/>
      <c r="FO1635" s="6"/>
      <c r="FP1635" s="6"/>
      <c r="FQ1635" s="6"/>
      <c r="FR1635" s="6"/>
      <c r="FS1635" s="6"/>
      <c r="FT1635" s="6"/>
      <c r="FU1635" s="6"/>
      <c r="FV1635" s="6"/>
      <c r="FW1635" s="6"/>
      <c r="FX1635" s="6"/>
      <c r="FY1635" s="6"/>
      <c r="FZ1635" s="6"/>
      <c r="GA1635" s="6"/>
      <c r="GB1635" s="6"/>
      <c r="GC1635" s="6"/>
      <c r="GD1635" s="6"/>
      <c r="GE1635" s="6"/>
      <c r="GF1635" s="6"/>
      <c r="GG1635" s="6"/>
      <c r="GH1635" s="6"/>
      <c r="GI1635" s="6"/>
      <c r="GJ1635" s="6"/>
      <c r="GK1635" s="6"/>
      <c r="GL1635" s="6"/>
      <c r="GM1635" s="6"/>
      <c r="GN1635" s="6"/>
      <c r="GO1635" s="6"/>
      <c r="GP1635" s="6"/>
      <c r="GQ1635" s="6"/>
      <c r="GR1635" s="6"/>
      <c r="GS1635" s="6"/>
      <c r="GT1635" s="6"/>
      <c r="GU1635" s="6"/>
      <c r="GV1635" s="6"/>
      <c r="GW1635" s="6"/>
      <c r="GX1635" s="6"/>
      <c r="GY1635" s="6"/>
      <c r="GZ1635" s="6"/>
    </row>
    <row r="1636" spans="1:208" x14ac:dyDescent="0.15">
      <c r="A1636" s="153"/>
      <c r="B1636" s="23"/>
      <c r="C1636" s="18"/>
      <c r="D1636" s="17"/>
      <c r="E1636" s="18"/>
      <c r="F1636" s="18"/>
      <c r="G1636" s="18"/>
      <c r="H1636" s="18"/>
      <c r="I1636" s="17"/>
      <c r="J1636" s="5"/>
      <c r="K1636" s="2"/>
      <c r="L1636" s="27"/>
      <c r="M1636" s="14"/>
      <c r="N1636" s="14"/>
      <c r="O1636" s="27"/>
      <c r="P1636" s="18"/>
      <c r="Q1636" s="3"/>
      <c r="R1636" s="4"/>
      <c r="S1636" s="5"/>
      <c r="T1636" s="8"/>
      <c r="U1636" s="7"/>
      <c r="V1636" s="7"/>
      <c r="W1636" s="7"/>
      <c r="X1636" s="8"/>
      <c r="Y1636" s="6"/>
      <c r="Z1636" s="7"/>
      <c r="AA1636" s="8"/>
      <c r="AB1636" s="8"/>
      <c r="AC1636" s="8"/>
      <c r="AD1636" s="7"/>
      <c r="AE1636" s="9"/>
      <c r="AF1636" s="7"/>
      <c r="AG1636" s="7"/>
      <c r="AH1636" s="6"/>
      <c r="AI1636" s="6"/>
      <c r="AJ1636" s="6"/>
      <c r="AK1636" s="6"/>
      <c r="AL1636" s="6"/>
      <c r="AM1636" s="6"/>
      <c r="AN1636" s="6"/>
      <c r="AO1636" s="6"/>
      <c r="AP1636" s="6"/>
      <c r="AQ1636" s="6"/>
      <c r="AR1636" s="6"/>
      <c r="AS1636" s="6"/>
      <c r="AT1636" s="6"/>
      <c r="AU1636" s="6"/>
      <c r="AV1636" s="6"/>
      <c r="AW1636" s="6"/>
      <c r="AX1636" s="6"/>
      <c r="AY1636" s="6"/>
      <c r="AZ1636" s="6"/>
      <c r="BA1636" s="6"/>
      <c r="BB1636" s="6"/>
      <c r="BC1636" s="6"/>
      <c r="BD1636" s="6"/>
      <c r="BE1636" s="6"/>
      <c r="BF1636" s="6"/>
      <c r="BG1636" s="6"/>
      <c r="BH1636" s="6"/>
      <c r="BI1636" s="6"/>
      <c r="BJ1636" s="6"/>
      <c r="BK1636" s="6"/>
      <c r="BL1636" s="6"/>
      <c r="BM1636" s="6"/>
      <c r="BN1636" s="6"/>
      <c r="BO1636" s="6"/>
      <c r="BP1636" s="6"/>
      <c r="BQ1636" s="6"/>
      <c r="BR1636" s="6"/>
      <c r="BS1636" s="6"/>
      <c r="BT1636" s="6"/>
      <c r="BU1636" s="6"/>
      <c r="BV1636" s="6"/>
      <c r="BW1636" s="6"/>
      <c r="BX1636" s="6"/>
      <c r="BY1636" s="6"/>
      <c r="BZ1636" s="6"/>
      <c r="CA1636" s="6"/>
      <c r="CB1636" s="6"/>
      <c r="CC1636" s="6"/>
      <c r="CD1636" s="6"/>
      <c r="CE1636" s="6"/>
      <c r="CF1636" s="6"/>
      <c r="CG1636" s="6"/>
      <c r="CH1636" s="6"/>
      <c r="CI1636" s="6"/>
      <c r="CJ1636" s="6"/>
      <c r="CK1636" s="6"/>
      <c r="CL1636" s="6"/>
      <c r="CM1636" s="6"/>
      <c r="CN1636" s="6"/>
      <c r="CO1636" s="6"/>
      <c r="CP1636" s="6"/>
      <c r="CQ1636" s="6"/>
      <c r="CR1636" s="6"/>
      <c r="CS1636" s="6"/>
      <c r="CT1636" s="6"/>
      <c r="CU1636" s="6"/>
      <c r="CV1636" s="6"/>
      <c r="CW1636" s="6"/>
      <c r="CX1636" s="6"/>
      <c r="CY1636" s="6"/>
      <c r="CZ1636" s="6"/>
      <c r="DA1636" s="6"/>
      <c r="DB1636" s="6"/>
      <c r="DC1636" s="6"/>
      <c r="DD1636" s="6"/>
      <c r="DE1636" s="6"/>
      <c r="DF1636" s="6"/>
      <c r="DG1636" s="6"/>
      <c r="DH1636" s="6"/>
      <c r="DI1636" s="6"/>
      <c r="DJ1636" s="6"/>
      <c r="DK1636" s="6"/>
      <c r="DL1636" s="6"/>
      <c r="DM1636" s="6"/>
      <c r="DN1636" s="6"/>
      <c r="DO1636" s="6"/>
      <c r="DP1636" s="6"/>
      <c r="DQ1636" s="6"/>
      <c r="DR1636" s="6"/>
      <c r="DS1636" s="6"/>
      <c r="DT1636" s="6"/>
      <c r="DU1636" s="6"/>
      <c r="DV1636" s="6"/>
      <c r="DW1636" s="6"/>
      <c r="DX1636" s="6"/>
      <c r="DY1636" s="6"/>
      <c r="DZ1636" s="6"/>
      <c r="EA1636" s="6"/>
      <c r="EB1636" s="6"/>
      <c r="EC1636" s="6"/>
      <c r="ED1636" s="6"/>
      <c r="EE1636" s="6"/>
      <c r="EF1636" s="6"/>
      <c r="EG1636" s="6"/>
      <c r="EH1636" s="6"/>
      <c r="EI1636" s="6"/>
      <c r="EJ1636" s="6"/>
      <c r="EK1636" s="6"/>
      <c r="EL1636" s="6"/>
      <c r="EM1636" s="6"/>
      <c r="EN1636" s="6"/>
      <c r="EO1636" s="6"/>
      <c r="EP1636" s="6"/>
      <c r="EQ1636" s="6"/>
      <c r="ER1636" s="6"/>
      <c r="ES1636" s="6"/>
      <c r="ET1636" s="6"/>
      <c r="EU1636" s="6"/>
      <c r="EV1636" s="6"/>
      <c r="EW1636" s="6"/>
      <c r="EX1636" s="6"/>
      <c r="EY1636" s="6"/>
      <c r="EZ1636" s="6"/>
      <c r="FA1636" s="6"/>
      <c r="FB1636" s="6"/>
      <c r="FC1636" s="6"/>
      <c r="FD1636" s="6"/>
      <c r="FE1636" s="6"/>
      <c r="FF1636" s="6"/>
      <c r="FG1636" s="6"/>
      <c r="FH1636" s="6"/>
      <c r="FI1636" s="6"/>
      <c r="FJ1636" s="6"/>
      <c r="FK1636" s="6"/>
      <c r="FL1636" s="6"/>
      <c r="FM1636" s="6"/>
      <c r="FN1636" s="6"/>
      <c r="FO1636" s="6"/>
      <c r="FP1636" s="6"/>
      <c r="FQ1636" s="6"/>
      <c r="FR1636" s="6"/>
      <c r="FS1636" s="6"/>
      <c r="FT1636" s="6"/>
      <c r="FU1636" s="6"/>
      <c r="FV1636" s="6"/>
      <c r="FW1636" s="6"/>
      <c r="FX1636" s="6"/>
      <c r="FY1636" s="6"/>
      <c r="FZ1636" s="6"/>
      <c r="GA1636" s="6"/>
      <c r="GB1636" s="6"/>
      <c r="GC1636" s="6"/>
      <c r="GD1636" s="6"/>
      <c r="GE1636" s="6"/>
      <c r="GF1636" s="6"/>
      <c r="GG1636" s="6"/>
      <c r="GH1636" s="6"/>
      <c r="GI1636" s="6"/>
      <c r="GJ1636" s="6"/>
      <c r="GK1636" s="6"/>
      <c r="GL1636" s="6"/>
      <c r="GM1636" s="6"/>
      <c r="GN1636" s="6"/>
      <c r="GO1636" s="6"/>
      <c r="GP1636" s="6"/>
      <c r="GQ1636" s="6"/>
      <c r="GR1636" s="6"/>
      <c r="GS1636" s="6"/>
      <c r="GT1636" s="6"/>
      <c r="GU1636" s="6"/>
      <c r="GV1636" s="6"/>
      <c r="GW1636" s="6"/>
      <c r="GX1636" s="6"/>
      <c r="GY1636" s="6"/>
      <c r="GZ1636" s="6"/>
    </row>
    <row r="1637" spans="1:208" x14ac:dyDescent="0.15">
      <c r="A1637" s="153"/>
      <c r="B1637" s="23"/>
      <c r="C1637" s="18"/>
      <c r="D1637" s="17"/>
      <c r="E1637" s="18"/>
      <c r="F1637" s="18"/>
      <c r="G1637" s="18"/>
      <c r="H1637" s="18"/>
      <c r="I1637" s="17"/>
      <c r="J1637" s="5"/>
      <c r="K1637" s="2"/>
      <c r="L1637" s="27"/>
      <c r="M1637" s="14"/>
      <c r="N1637" s="14"/>
      <c r="O1637" s="27"/>
      <c r="P1637" s="18"/>
      <c r="Q1637" s="3"/>
      <c r="R1637" s="4"/>
      <c r="S1637" s="5"/>
      <c r="T1637" s="8"/>
      <c r="U1637" s="7"/>
      <c r="V1637" s="7"/>
      <c r="W1637" s="7"/>
      <c r="X1637" s="8"/>
      <c r="Y1637" s="6"/>
      <c r="Z1637" s="7"/>
      <c r="AA1637" s="8"/>
      <c r="AB1637" s="8"/>
      <c r="AC1637" s="8"/>
      <c r="AD1637" s="7"/>
      <c r="AE1637" s="9"/>
      <c r="AF1637" s="7"/>
      <c r="AG1637" s="7"/>
      <c r="AH1637" s="6"/>
      <c r="AI1637" s="6"/>
      <c r="AJ1637" s="6"/>
      <c r="AK1637" s="6"/>
      <c r="AL1637" s="6"/>
      <c r="AM1637" s="6"/>
      <c r="AN1637" s="6"/>
      <c r="AO1637" s="6"/>
      <c r="AP1637" s="6"/>
      <c r="AQ1637" s="6"/>
      <c r="AR1637" s="6"/>
      <c r="AS1637" s="6"/>
      <c r="AT1637" s="6"/>
      <c r="AU1637" s="6"/>
      <c r="AV1637" s="6"/>
      <c r="AW1637" s="6"/>
      <c r="AX1637" s="6"/>
      <c r="AY1637" s="6"/>
      <c r="AZ1637" s="6"/>
      <c r="BA1637" s="6"/>
      <c r="BB1637" s="6"/>
      <c r="BC1637" s="6"/>
      <c r="BD1637" s="6"/>
      <c r="BE1637" s="6"/>
      <c r="BF1637" s="6"/>
      <c r="BG1637" s="6"/>
      <c r="BH1637" s="6"/>
      <c r="BI1637" s="6"/>
      <c r="BJ1637" s="6"/>
      <c r="BK1637" s="6"/>
      <c r="BL1637" s="6"/>
      <c r="BM1637" s="6"/>
      <c r="BN1637" s="6"/>
      <c r="BO1637" s="6"/>
      <c r="BP1637" s="6"/>
      <c r="BQ1637" s="6"/>
      <c r="BR1637" s="6"/>
      <c r="BS1637" s="6"/>
      <c r="BT1637" s="6"/>
      <c r="BU1637" s="6"/>
      <c r="BV1637" s="6"/>
      <c r="BW1637" s="6"/>
      <c r="BX1637" s="6"/>
      <c r="BY1637" s="6"/>
      <c r="BZ1637" s="6"/>
      <c r="CA1637" s="6"/>
      <c r="CB1637" s="6"/>
      <c r="CC1637" s="6"/>
      <c r="CD1637" s="6"/>
      <c r="CE1637" s="6"/>
      <c r="CF1637" s="6"/>
      <c r="CG1637" s="6"/>
      <c r="CH1637" s="6"/>
      <c r="CI1637" s="6"/>
      <c r="CJ1637" s="6"/>
      <c r="CK1637" s="6"/>
      <c r="CL1637" s="6"/>
      <c r="CM1637" s="6"/>
      <c r="CN1637" s="6"/>
      <c r="CO1637" s="6"/>
      <c r="CP1637" s="6"/>
      <c r="CQ1637" s="6"/>
      <c r="CR1637" s="6"/>
      <c r="CS1637" s="6"/>
      <c r="CT1637" s="6"/>
      <c r="CU1637" s="6"/>
      <c r="CV1637" s="6"/>
      <c r="CW1637" s="6"/>
      <c r="CX1637" s="6"/>
      <c r="CY1637" s="6"/>
      <c r="CZ1637" s="6"/>
      <c r="DA1637" s="6"/>
      <c r="DB1637" s="6"/>
      <c r="DC1637" s="6"/>
      <c r="DD1637" s="6"/>
      <c r="DE1637" s="6"/>
      <c r="DF1637" s="6"/>
      <c r="DG1637" s="6"/>
      <c r="DH1637" s="6"/>
      <c r="DI1637" s="6"/>
      <c r="DJ1637" s="6"/>
      <c r="DK1637" s="6"/>
      <c r="DL1637" s="6"/>
      <c r="DM1637" s="6"/>
      <c r="DN1637" s="6"/>
      <c r="DO1637" s="6"/>
      <c r="DP1637" s="6"/>
      <c r="DQ1637" s="6"/>
      <c r="DR1637" s="6"/>
      <c r="DS1637" s="6"/>
      <c r="DT1637" s="6"/>
      <c r="DU1637" s="6"/>
      <c r="DV1637" s="6"/>
      <c r="DW1637" s="6"/>
      <c r="DX1637" s="6"/>
      <c r="DY1637" s="6"/>
      <c r="DZ1637" s="6"/>
      <c r="EA1637" s="6"/>
      <c r="EB1637" s="6"/>
      <c r="EC1637" s="6"/>
      <c r="ED1637" s="6"/>
      <c r="EE1637" s="6"/>
      <c r="EF1637" s="6"/>
      <c r="EG1637" s="6"/>
      <c r="EH1637" s="6"/>
      <c r="EI1637" s="6"/>
      <c r="EJ1637" s="6"/>
      <c r="EK1637" s="6"/>
      <c r="EL1637" s="6"/>
      <c r="EM1637" s="6"/>
      <c r="EN1637" s="6"/>
      <c r="EO1637" s="6"/>
      <c r="EP1637" s="6"/>
      <c r="EQ1637" s="6"/>
      <c r="ER1637" s="6"/>
      <c r="ES1637" s="6"/>
      <c r="ET1637" s="6"/>
      <c r="EU1637" s="6"/>
      <c r="EV1637" s="6"/>
      <c r="EW1637" s="6"/>
      <c r="EX1637" s="6"/>
      <c r="EY1637" s="6"/>
      <c r="EZ1637" s="6"/>
      <c r="FA1637" s="6"/>
      <c r="FB1637" s="6"/>
      <c r="FC1637" s="6"/>
      <c r="FD1637" s="6"/>
      <c r="FE1637" s="6"/>
      <c r="FF1637" s="6"/>
      <c r="FG1637" s="6"/>
      <c r="FH1637" s="6"/>
      <c r="FI1637" s="6"/>
      <c r="FJ1637" s="6"/>
      <c r="FK1637" s="6"/>
      <c r="FL1637" s="6"/>
      <c r="FM1637" s="6"/>
      <c r="FN1637" s="6"/>
      <c r="FO1637" s="6"/>
      <c r="FP1637" s="6"/>
      <c r="FQ1637" s="6"/>
      <c r="FR1637" s="6"/>
      <c r="FS1637" s="6"/>
      <c r="FT1637" s="6"/>
      <c r="FU1637" s="6"/>
      <c r="FV1637" s="6"/>
      <c r="FW1637" s="6"/>
      <c r="FX1637" s="6"/>
      <c r="FY1637" s="6"/>
      <c r="FZ1637" s="6"/>
      <c r="GA1637" s="6"/>
      <c r="GB1637" s="6"/>
      <c r="GC1637" s="6"/>
      <c r="GD1637" s="6"/>
      <c r="GE1637" s="6"/>
      <c r="GF1637" s="6"/>
      <c r="GG1637" s="6"/>
      <c r="GH1637" s="6"/>
      <c r="GI1637" s="6"/>
      <c r="GJ1637" s="6"/>
      <c r="GK1637" s="6"/>
      <c r="GL1637" s="6"/>
      <c r="GM1637" s="6"/>
      <c r="GN1637" s="6"/>
      <c r="GO1637" s="6"/>
      <c r="GP1637" s="6"/>
      <c r="GQ1637" s="6"/>
      <c r="GR1637" s="6"/>
      <c r="GS1637" s="6"/>
      <c r="GT1637" s="6"/>
      <c r="GU1637" s="6"/>
      <c r="GV1637" s="6"/>
      <c r="GW1637" s="6"/>
      <c r="GX1637" s="6"/>
      <c r="GY1637" s="6"/>
      <c r="GZ1637" s="6"/>
    </row>
    <row r="1638" spans="1:208" x14ac:dyDescent="0.15">
      <c r="A1638" s="153"/>
      <c r="B1638" s="23"/>
      <c r="C1638" s="18"/>
      <c r="D1638" s="17"/>
      <c r="E1638" s="18"/>
      <c r="F1638" s="18"/>
      <c r="G1638" s="18"/>
      <c r="H1638" s="18"/>
      <c r="I1638" s="17"/>
      <c r="J1638" s="5"/>
      <c r="K1638" s="2"/>
      <c r="L1638" s="27"/>
      <c r="M1638" s="14"/>
      <c r="N1638" s="14"/>
      <c r="O1638" s="27"/>
      <c r="P1638" s="18"/>
      <c r="Q1638" s="3"/>
      <c r="R1638" s="4"/>
      <c r="S1638" s="5"/>
      <c r="T1638" s="8"/>
      <c r="U1638" s="7"/>
      <c r="V1638" s="7"/>
      <c r="W1638" s="7"/>
      <c r="X1638" s="8"/>
      <c r="Y1638" s="6"/>
      <c r="Z1638" s="7"/>
      <c r="AA1638" s="8"/>
      <c r="AB1638" s="8"/>
      <c r="AC1638" s="8"/>
      <c r="AD1638" s="7"/>
      <c r="AE1638" s="9"/>
      <c r="AF1638" s="7"/>
      <c r="AG1638" s="7"/>
      <c r="AH1638" s="6"/>
      <c r="AI1638" s="6"/>
      <c r="AJ1638" s="6"/>
      <c r="AK1638" s="6"/>
      <c r="AL1638" s="6"/>
      <c r="AM1638" s="6"/>
      <c r="AN1638" s="6"/>
      <c r="AO1638" s="6"/>
      <c r="AP1638" s="6"/>
      <c r="AQ1638" s="6"/>
      <c r="AR1638" s="6"/>
      <c r="AS1638" s="6"/>
      <c r="AT1638" s="6"/>
      <c r="AU1638" s="6"/>
      <c r="AV1638" s="6"/>
      <c r="AW1638" s="6"/>
      <c r="AX1638" s="6"/>
      <c r="AY1638" s="6"/>
      <c r="AZ1638" s="6"/>
      <c r="BA1638" s="6"/>
      <c r="BB1638" s="6"/>
      <c r="BC1638" s="6"/>
      <c r="BD1638" s="6"/>
      <c r="BE1638" s="6"/>
      <c r="BF1638" s="6"/>
      <c r="BG1638" s="6"/>
      <c r="BH1638" s="6"/>
      <c r="BI1638" s="6"/>
      <c r="BJ1638" s="6"/>
      <c r="BK1638" s="6"/>
      <c r="BL1638" s="6"/>
      <c r="BM1638" s="6"/>
      <c r="BN1638" s="6"/>
      <c r="BO1638" s="6"/>
      <c r="BP1638" s="6"/>
      <c r="BQ1638" s="6"/>
      <c r="BR1638" s="6"/>
      <c r="BS1638" s="6"/>
      <c r="BT1638" s="6"/>
      <c r="BU1638" s="6"/>
      <c r="BV1638" s="6"/>
      <c r="BW1638" s="6"/>
      <c r="BX1638" s="6"/>
      <c r="BY1638" s="6"/>
      <c r="BZ1638" s="6"/>
      <c r="CA1638" s="6"/>
      <c r="CB1638" s="6"/>
      <c r="CC1638" s="6"/>
      <c r="CD1638" s="6"/>
      <c r="CE1638" s="6"/>
      <c r="CF1638" s="6"/>
      <c r="CG1638" s="6"/>
      <c r="CH1638" s="6"/>
      <c r="CI1638" s="6"/>
      <c r="CJ1638" s="6"/>
      <c r="CK1638" s="6"/>
      <c r="CL1638" s="6"/>
      <c r="CM1638" s="6"/>
      <c r="CN1638" s="6"/>
      <c r="CO1638" s="6"/>
      <c r="CP1638" s="6"/>
      <c r="CQ1638" s="6"/>
      <c r="CR1638" s="6"/>
      <c r="CS1638" s="6"/>
      <c r="CT1638" s="6"/>
      <c r="CU1638" s="6"/>
      <c r="CV1638" s="6"/>
      <c r="CW1638" s="6"/>
      <c r="CX1638" s="6"/>
      <c r="CY1638" s="6"/>
      <c r="CZ1638" s="6"/>
      <c r="DA1638" s="6"/>
      <c r="DB1638" s="6"/>
      <c r="DC1638" s="6"/>
      <c r="DD1638" s="6"/>
      <c r="DE1638" s="6"/>
      <c r="DF1638" s="6"/>
      <c r="DG1638" s="6"/>
      <c r="DH1638" s="6"/>
      <c r="DI1638" s="6"/>
      <c r="DJ1638" s="6"/>
      <c r="DK1638" s="6"/>
      <c r="DL1638" s="6"/>
      <c r="DM1638" s="6"/>
      <c r="DN1638" s="6"/>
      <c r="DO1638" s="6"/>
      <c r="DP1638" s="6"/>
      <c r="DQ1638" s="6"/>
      <c r="DR1638" s="6"/>
      <c r="DS1638" s="6"/>
      <c r="DT1638" s="6"/>
      <c r="DU1638" s="6"/>
      <c r="DV1638" s="6"/>
      <c r="DW1638" s="6"/>
      <c r="DX1638" s="6"/>
      <c r="DY1638" s="6"/>
      <c r="DZ1638" s="6"/>
      <c r="EA1638" s="6"/>
      <c r="EB1638" s="6"/>
      <c r="EC1638" s="6"/>
      <c r="ED1638" s="6"/>
      <c r="EE1638" s="6"/>
      <c r="EF1638" s="6"/>
      <c r="EG1638" s="6"/>
      <c r="EH1638" s="6"/>
      <c r="EI1638" s="6"/>
      <c r="EJ1638" s="6"/>
      <c r="EK1638" s="6"/>
      <c r="EL1638" s="6"/>
      <c r="EM1638" s="6"/>
      <c r="EN1638" s="6"/>
      <c r="EO1638" s="6"/>
      <c r="EP1638" s="6"/>
      <c r="EQ1638" s="6"/>
      <c r="ER1638" s="6"/>
      <c r="ES1638" s="6"/>
      <c r="ET1638" s="6"/>
      <c r="EU1638" s="6"/>
      <c r="EV1638" s="6"/>
      <c r="EW1638" s="6"/>
      <c r="EX1638" s="6"/>
      <c r="EY1638" s="6"/>
      <c r="EZ1638" s="6"/>
      <c r="FA1638" s="6"/>
      <c r="FB1638" s="6"/>
      <c r="FC1638" s="6"/>
      <c r="FD1638" s="6"/>
      <c r="FE1638" s="6"/>
      <c r="FF1638" s="6"/>
      <c r="FG1638" s="6"/>
      <c r="FH1638" s="6"/>
      <c r="FI1638" s="6"/>
      <c r="FJ1638" s="6"/>
      <c r="FK1638" s="6"/>
      <c r="FL1638" s="6"/>
      <c r="FM1638" s="6"/>
      <c r="FN1638" s="6"/>
      <c r="FO1638" s="6"/>
      <c r="FP1638" s="6"/>
      <c r="FQ1638" s="6"/>
      <c r="FR1638" s="6"/>
      <c r="FS1638" s="6"/>
      <c r="FT1638" s="6"/>
      <c r="FU1638" s="6"/>
      <c r="FV1638" s="6"/>
      <c r="FW1638" s="6"/>
      <c r="FX1638" s="6"/>
      <c r="FY1638" s="6"/>
      <c r="FZ1638" s="6"/>
      <c r="GA1638" s="6"/>
      <c r="GB1638" s="6"/>
      <c r="GC1638" s="6"/>
      <c r="GD1638" s="6"/>
      <c r="GE1638" s="6"/>
      <c r="GF1638" s="6"/>
      <c r="GG1638" s="6"/>
      <c r="GH1638" s="6"/>
      <c r="GI1638" s="6"/>
      <c r="GJ1638" s="6"/>
      <c r="GK1638" s="6"/>
      <c r="GL1638" s="6"/>
      <c r="GM1638" s="6"/>
      <c r="GN1638" s="6"/>
      <c r="GO1638" s="6"/>
      <c r="GP1638" s="6"/>
      <c r="GQ1638" s="6"/>
      <c r="GR1638" s="6"/>
      <c r="GS1638" s="6"/>
      <c r="GT1638" s="6"/>
      <c r="GU1638" s="6"/>
      <c r="GV1638" s="6"/>
      <c r="GW1638" s="6"/>
      <c r="GX1638" s="6"/>
      <c r="GY1638" s="6"/>
      <c r="GZ1638" s="6"/>
    </row>
    <row r="1639" spans="1:208" x14ac:dyDescent="0.15">
      <c r="A1639" s="153"/>
      <c r="B1639" s="23"/>
      <c r="C1639" s="18"/>
      <c r="D1639" s="17"/>
      <c r="E1639" s="18"/>
      <c r="F1639" s="18"/>
      <c r="G1639" s="18"/>
      <c r="H1639" s="18"/>
      <c r="I1639" s="17"/>
      <c r="J1639" s="5"/>
      <c r="K1639" s="2"/>
      <c r="L1639" s="27"/>
      <c r="M1639" s="14"/>
      <c r="N1639" s="14"/>
      <c r="O1639" s="27"/>
      <c r="P1639" s="18"/>
      <c r="Q1639" s="3"/>
      <c r="R1639" s="4"/>
      <c r="S1639" s="5"/>
      <c r="T1639" s="8"/>
      <c r="U1639" s="7"/>
      <c r="V1639" s="7"/>
      <c r="W1639" s="7"/>
      <c r="X1639" s="8"/>
      <c r="Y1639" s="6"/>
      <c r="Z1639" s="7"/>
      <c r="AA1639" s="8"/>
      <c r="AB1639" s="8"/>
      <c r="AC1639" s="8"/>
      <c r="AD1639" s="7"/>
      <c r="AE1639" s="9"/>
      <c r="AF1639" s="7"/>
      <c r="AG1639" s="7"/>
      <c r="AH1639" s="6"/>
      <c r="AI1639" s="6"/>
      <c r="AJ1639" s="6"/>
      <c r="AK1639" s="6"/>
      <c r="AL1639" s="6"/>
      <c r="AM1639" s="6"/>
      <c r="AN1639" s="6"/>
      <c r="AO1639" s="6"/>
      <c r="AP1639" s="6"/>
      <c r="AQ1639" s="6"/>
      <c r="AR1639" s="6"/>
      <c r="AS1639" s="6"/>
      <c r="AT1639" s="6"/>
      <c r="AU1639" s="6"/>
      <c r="AV1639" s="6"/>
      <c r="AW1639" s="6"/>
      <c r="AX1639" s="6"/>
      <c r="AY1639" s="6"/>
      <c r="AZ1639" s="6"/>
      <c r="BA1639" s="6"/>
      <c r="BB1639" s="6"/>
      <c r="BC1639" s="6"/>
      <c r="BD1639" s="6"/>
      <c r="BE1639" s="6"/>
      <c r="BF1639" s="6"/>
      <c r="BG1639" s="6"/>
      <c r="BH1639" s="6"/>
      <c r="BI1639" s="6"/>
      <c r="BJ1639" s="6"/>
      <c r="BK1639" s="6"/>
      <c r="BL1639" s="6"/>
      <c r="BM1639" s="6"/>
      <c r="BN1639" s="6"/>
      <c r="BO1639" s="6"/>
      <c r="BP1639" s="6"/>
      <c r="BQ1639" s="6"/>
      <c r="BR1639" s="6"/>
      <c r="BS1639" s="6"/>
      <c r="BT1639" s="6"/>
      <c r="BU1639" s="6"/>
      <c r="BV1639" s="6"/>
      <c r="BW1639" s="6"/>
      <c r="BX1639" s="6"/>
      <c r="BY1639" s="6"/>
      <c r="BZ1639" s="6"/>
      <c r="CA1639" s="6"/>
      <c r="CB1639" s="6"/>
      <c r="CC1639" s="6"/>
      <c r="CD1639" s="6"/>
      <c r="CE1639" s="6"/>
      <c r="CF1639" s="6"/>
      <c r="CG1639" s="6"/>
      <c r="CH1639" s="6"/>
      <c r="CI1639" s="6"/>
      <c r="CJ1639" s="6"/>
      <c r="CK1639" s="6"/>
      <c r="CL1639" s="6"/>
      <c r="CM1639" s="6"/>
      <c r="CN1639" s="6"/>
      <c r="CO1639" s="6"/>
      <c r="CP1639" s="6"/>
      <c r="CQ1639" s="6"/>
      <c r="CR1639" s="6"/>
      <c r="CS1639" s="6"/>
      <c r="CT1639" s="6"/>
      <c r="CU1639" s="6"/>
      <c r="CV1639" s="6"/>
      <c r="CW1639" s="6"/>
      <c r="CX1639" s="6"/>
      <c r="CY1639" s="6"/>
      <c r="CZ1639" s="6"/>
      <c r="DA1639" s="6"/>
      <c r="DB1639" s="6"/>
      <c r="DC1639" s="6"/>
      <c r="DD1639" s="6"/>
      <c r="DE1639" s="6"/>
      <c r="DF1639" s="6"/>
      <c r="DG1639" s="6"/>
      <c r="DH1639" s="6"/>
      <c r="DI1639" s="6"/>
      <c r="DJ1639" s="6"/>
      <c r="DK1639" s="6"/>
      <c r="DL1639" s="6"/>
      <c r="DM1639" s="6"/>
      <c r="DN1639" s="6"/>
      <c r="DO1639" s="6"/>
      <c r="DP1639" s="6"/>
      <c r="DQ1639" s="6"/>
      <c r="DR1639" s="6"/>
      <c r="DS1639" s="6"/>
      <c r="DT1639" s="6"/>
      <c r="DU1639" s="6"/>
      <c r="DV1639" s="6"/>
      <c r="DW1639" s="6"/>
      <c r="DX1639" s="6"/>
      <c r="DY1639" s="6"/>
      <c r="DZ1639" s="6"/>
      <c r="EA1639" s="6"/>
      <c r="EB1639" s="6"/>
      <c r="EC1639" s="6"/>
      <c r="ED1639" s="6"/>
      <c r="EE1639" s="6"/>
      <c r="EF1639" s="6"/>
      <c r="EG1639" s="6"/>
      <c r="EH1639" s="6"/>
      <c r="EI1639" s="6"/>
      <c r="EJ1639" s="6"/>
      <c r="EK1639" s="6"/>
      <c r="EL1639" s="6"/>
      <c r="EM1639" s="6"/>
      <c r="EN1639" s="6"/>
      <c r="EO1639" s="6"/>
      <c r="EP1639" s="6"/>
      <c r="EQ1639" s="6"/>
      <c r="ER1639" s="6"/>
      <c r="ES1639" s="6"/>
      <c r="ET1639" s="6"/>
      <c r="EU1639" s="6"/>
      <c r="EV1639" s="6"/>
      <c r="EW1639" s="6"/>
      <c r="EX1639" s="6"/>
      <c r="EY1639" s="6"/>
      <c r="EZ1639" s="6"/>
      <c r="FA1639" s="6"/>
      <c r="FB1639" s="6"/>
      <c r="FC1639" s="6"/>
      <c r="FD1639" s="6"/>
      <c r="FE1639" s="6"/>
      <c r="FF1639" s="6"/>
      <c r="FG1639" s="6"/>
      <c r="FH1639" s="6"/>
      <c r="FI1639" s="6"/>
      <c r="FJ1639" s="6"/>
      <c r="FK1639" s="6"/>
      <c r="FL1639" s="6"/>
      <c r="FM1639" s="6"/>
      <c r="FN1639" s="6"/>
      <c r="FO1639" s="6"/>
      <c r="FP1639" s="6"/>
      <c r="FQ1639" s="6"/>
      <c r="FR1639" s="6"/>
      <c r="FS1639" s="6"/>
      <c r="FT1639" s="6"/>
      <c r="FU1639" s="6"/>
      <c r="FV1639" s="6"/>
      <c r="FW1639" s="6"/>
      <c r="FX1639" s="6"/>
      <c r="FY1639" s="6"/>
      <c r="FZ1639" s="6"/>
      <c r="GA1639" s="6"/>
      <c r="GB1639" s="6"/>
      <c r="GC1639" s="6"/>
      <c r="GD1639" s="6"/>
      <c r="GE1639" s="6"/>
      <c r="GF1639" s="6"/>
      <c r="GG1639" s="6"/>
      <c r="GH1639" s="6"/>
      <c r="GI1639" s="6"/>
      <c r="GJ1639" s="6"/>
      <c r="GK1639" s="6"/>
      <c r="GL1639" s="6"/>
      <c r="GM1639" s="6"/>
      <c r="GN1639" s="6"/>
      <c r="GO1639" s="6"/>
      <c r="GP1639" s="6"/>
      <c r="GQ1639" s="6"/>
      <c r="GR1639" s="6"/>
      <c r="GS1639" s="6"/>
      <c r="GT1639" s="6"/>
      <c r="GU1639" s="6"/>
      <c r="GV1639" s="6"/>
      <c r="GW1639" s="6"/>
      <c r="GX1639" s="6"/>
      <c r="GY1639" s="6"/>
      <c r="GZ1639" s="6"/>
    </row>
    <row r="1640" spans="1:208" x14ac:dyDescent="0.15">
      <c r="A1640" s="153"/>
      <c r="B1640" s="23"/>
      <c r="C1640" s="18"/>
      <c r="D1640" s="17"/>
      <c r="E1640" s="18"/>
      <c r="F1640" s="18"/>
      <c r="G1640" s="18"/>
      <c r="H1640" s="18"/>
      <c r="I1640" s="17"/>
      <c r="J1640" s="5"/>
      <c r="K1640" s="2"/>
      <c r="L1640" s="27"/>
      <c r="M1640" s="14"/>
      <c r="N1640" s="14"/>
      <c r="O1640" s="27"/>
      <c r="P1640" s="18"/>
      <c r="Q1640" s="3"/>
      <c r="R1640" s="4"/>
      <c r="S1640" s="5"/>
      <c r="T1640" s="8"/>
      <c r="U1640" s="7"/>
      <c r="V1640" s="7"/>
      <c r="W1640" s="7"/>
      <c r="X1640" s="8"/>
      <c r="Y1640" s="6"/>
      <c r="Z1640" s="7"/>
      <c r="AA1640" s="8"/>
      <c r="AB1640" s="8"/>
      <c r="AC1640" s="8"/>
      <c r="AD1640" s="7"/>
      <c r="AE1640" s="9"/>
      <c r="AF1640" s="7"/>
      <c r="AG1640" s="7"/>
      <c r="AH1640" s="6"/>
      <c r="AI1640" s="6"/>
      <c r="AJ1640" s="6"/>
      <c r="AK1640" s="6"/>
      <c r="AL1640" s="6"/>
      <c r="AM1640" s="6"/>
      <c r="AN1640" s="6"/>
      <c r="AO1640" s="6"/>
      <c r="AP1640" s="6"/>
      <c r="AQ1640" s="6"/>
      <c r="AR1640" s="6"/>
      <c r="AS1640" s="6"/>
      <c r="AT1640" s="6"/>
      <c r="AU1640" s="6"/>
      <c r="AV1640" s="6"/>
      <c r="AW1640" s="6"/>
      <c r="AX1640" s="6"/>
      <c r="AY1640" s="6"/>
      <c r="AZ1640" s="6"/>
      <c r="BA1640" s="6"/>
      <c r="BB1640" s="6"/>
      <c r="BC1640" s="6"/>
      <c r="BD1640" s="6"/>
      <c r="BE1640" s="6"/>
      <c r="BF1640" s="6"/>
      <c r="BG1640" s="6"/>
      <c r="BH1640" s="6"/>
      <c r="BI1640" s="6"/>
      <c r="BJ1640" s="6"/>
      <c r="BK1640" s="6"/>
      <c r="BL1640" s="6"/>
      <c r="BM1640" s="6"/>
      <c r="BN1640" s="6"/>
      <c r="BO1640" s="6"/>
      <c r="BP1640" s="6"/>
      <c r="BQ1640" s="6"/>
      <c r="BR1640" s="6"/>
      <c r="BS1640" s="6"/>
      <c r="BT1640" s="6"/>
      <c r="BU1640" s="6"/>
      <c r="BV1640" s="6"/>
      <c r="BW1640" s="6"/>
      <c r="BX1640" s="6"/>
      <c r="BY1640" s="6"/>
      <c r="BZ1640" s="6"/>
      <c r="CA1640" s="6"/>
      <c r="CB1640" s="6"/>
      <c r="CC1640" s="6"/>
      <c r="CD1640" s="6"/>
      <c r="CE1640" s="6"/>
      <c r="CF1640" s="6"/>
      <c r="CG1640" s="6"/>
      <c r="CH1640" s="6"/>
      <c r="CI1640" s="6"/>
      <c r="CJ1640" s="6"/>
      <c r="CK1640" s="6"/>
      <c r="CL1640" s="6"/>
      <c r="CM1640" s="6"/>
      <c r="CN1640" s="6"/>
      <c r="CO1640" s="6"/>
      <c r="CP1640" s="6"/>
      <c r="CQ1640" s="6"/>
      <c r="CR1640" s="6"/>
      <c r="CS1640" s="6"/>
      <c r="CT1640" s="6"/>
      <c r="CU1640" s="6"/>
      <c r="CV1640" s="6"/>
      <c r="CW1640" s="6"/>
      <c r="CX1640" s="6"/>
      <c r="CY1640" s="6"/>
      <c r="CZ1640" s="6"/>
      <c r="DA1640" s="6"/>
      <c r="DB1640" s="6"/>
      <c r="DC1640" s="6"/>
      <c r="DD1640" s="6"/>
      <c r="DE1640" s="6"/>
      <c r="DF1640" s="6"/>
      <c r="DG1640" s="6"/>
      <c r="DH1640" s="6"/>
      <c r="DI1640" s="6"/>
      <c r="DJ1640" s="6"/>
      <c r="DK1640" s="6"/>
      <c r="DL1640" s="6"/>
      <c r="DM1640" s="6"/>
      <c r="DN1640" s="6"/>
      <c r="DO1640" s="6"/>
      <c r="DP1640" s="6"/>
      <c r="DQ1640" s="6"/>
      <c r="DR1640" s="6"/>
      <c r="DS1640" s="6"/>
      <c r="DT1640" s="6"/>
      <c r="DU1640" s="6"/>
      <c r="DV1640" s="6"/>
      <c r="DW1640" s="6"/>
      <c r="DX1640" s="6"/>
      <c r="DY1640" s="6"/>
      <c r="DZ1640" s="6"/>
      <c r="EA1640" s="6"/>
      <c r="EB1640" s="6"/>
      <c r="EC1640" s="6"/>
      <c r="ED1640" s="6"/>
      <c r="EE1640" s="6"/>
      <c r="EF1640" s="6"/>
      <c r="EG1640" s="6"/>
      <c r="EH1640" s="6"/>
      <c r="EI1640" s="6"/>
      <c r="EJ1640" s="6"/>
      <c r="EK1640" s="6"/>
      <c r="EL1640" s="6"/>
      <c r="EM1640" s="6"/>
      <c r="EN1640" s="6"/>
      <c r="EO1640" s="6"/>
      <c r="EP1640" s="6"/>
      <c r="EQ1640" s="6"/>
      <c r="ER1640" s="6"/>
      <c r="ES1640" s="6"/>
      <c r="ET1640" s="6"/>
      <c r="EU1640" s="6"/>
      <c r="EV1640" s="6"/>
      <c r="EW1640" s="6"/>
      <c r="EX1640" s="6"/>
      <c r="EY1640" s="6"/>
      <c r="EZ1640" s="6"/>
      <c r="FA1640" s="6"/>
      <c r="FB1640" s="6"/>
      <c r="FC1640" s="6"/>
      <c r="FD1640" s="6"/>
      <c r="FE1640" s="6"/>
      <c r="FF1640" s="6"/>
      <c r="FG1640" s="6"/>
      <c r="FH1640" s="6"/>
      <c r="FI1640" s="6"/>
      <c r="FJ1640" s="6"/>
      <c r="FK1640" s="6"/>
      <c r="FL1640" s="6"/>
      <c r="FM1640" s="6"/>
      <c r="FN1640" s="6"/>
      <c r="FO1640" s="6"/>
      <c r="FP1640" s="6"/>
      <c r="FQ1640" s="6"/>
      <c r="FR1640" s="6"/>
      <c r="FS1640" s="6"/>
      <c r="FT1640" s="6"/>
      <c r="FU1640" s="6"/>
      <c r="FV1640" s="6"/>
      <c r="FW1640" s="6"/>
      <c r="FX1640" s="6"/>
      <c r="FY1640" s="6"/>
      <c r="FZ1640" s="6"/>
      <c r="GA1640" s="6"/>
      <c r="GB1640" s="6"/>
      <c r="GC1640" s="6"/>
      <c r="GD1640" s="6"/>
      <c r="GE1640" s="6"/>
      <c r="GF1640" s="6"/>
      <c r="GG1640" s="6"/>
      <c r="GH1640" s="6"/>
      <c r="GI1640" s="6"/>
      <c r="GJ1640" s="6"/>
      <c r="GK1640" s="6"/>
      <c r="GL1640" s="6"/>
      <c r="GM1640" s="6"/>
      <c r="GN1640" s="6"/>
      <c r="GO1640" s="6"/>
      <c r="GP1640" s="6"/>
      <c r="GQ1640" s="6"/>
      <c r="GR1640" s="6"/>
      <c r="GS1640" s="6"/>
      <c r="GT1640" s="6"/>
      <c r="GU1640" s="6"/>
      <c r="GV1640" s="6"/>
      <c r="GW1640" s="6"/>
      <c r="GX1640" s="6"/>
      <c r="GY1640" s="6"/>
      <c r="GZ1640" s="6"/>
    </row>
    <row r="1641" spans="1:208" x14ac:dyDescent="0.15">
      <c r="A1641" s="153"/>
      <c r="B1641" s="23"/>
      <c r="C1641" s="18"/>
      <c r="D1641" s="17"/>
      <c r="E1641" s="18"/>
      <c r="F1641" s="18"/>
      <c r="G1641" s="18"/>
      <c r="H1641" s="18"/>
      <c r="I1641" s="17"/>
      <c r="J1641" s="5"/>
      <c r="K1641" s="2"/>
      <c r="L1641" s="27"/>
      <c r="M1641" s="14"/>
      <c r="N1641" s="14"/>
      <c r="O1641" s="27"/>
      <c r="P1641" s="18"/>
      <c r="Q1641" s="3"/>
      <c r="R1641" s="4"/>
      <c r="S1641" s="5"/>
      <c r="T1641" s="8"/>
      <c r="U1641" s="7"/>
      <c r="V1641" s="7"/>
      <c r="W1641" s="7"/>
      <c r="X1641" s="8"/>
      <c r="Y1641" s="6"/>
      <c r="Z1641" s="7"/>
      <c r="AA1641" s="8"/>
      <c r="AB1641" s="8"/>
      <c r="AC1641" s="8"/>
      <c r="AD1641" s="7"/>
      <c r="AE1641" s="9"/>
      <c r="AF1641" s="7"/>
      <c r="AG1641" s="7"/>
      <c r="AH1641" s="6"/>
      <c r="AI1641" s="6"/>
      <c r="AJ1641" s="6"/>
      <c r="AK1641" s="6"/>
      <c r="AL1641" s="6"/>
      <c r="AM1641" s="6"/>
      <c r="AN1641" s="6"/>
      <c r="AO1641" s="6"/>
      <c r="AP1641" s="6"/>
      <c r="AQ1641" s="6"/>
      <c r="AR1641" s="6"/>
      <c r="AS1641" s="6"/>
      <c r="AT1641" s="6"/>
      <c r="AU1641" s="6"/>
      <c r="AV1641" s="6"/>
      <c r="AW1641" s="6"/>
      <c r="AX1641" s="6"/>
      <c r="AY1641" s="6"/>
      <c r="AZ1641" s="6"/>
      <c r="BA1641" s="6"/>
      <c r="BB1641" s="6"/>
      <c r="BC1641" s="6"/>
      <c r="BD1641" s="6"/>
      <c r="BE1641" s="6"/>
      <c r="BF1641" s="6"/>
      <c r="BG1641" s="6"/>
      <c r="BH1641" s="6"/>
      <c r="BI1641" s="6"/>
      <c r="BJ1641" s="6"/>
      <c r="BK1641" s="6"/>
      <c r="BL1641" s="6"/>
      <c r="BM1641" s="6"/>
      <c r="BN1641" s="6"/>
      <c r="BO1641" s="6"/>
      <c r="BP1641" s="6"/>
      <c r="BQ1641" s="6"/>
      <c r="BR1641" s="6"/>
      <c r="BS1641" s="6"/>
      <c r="BT1641" s="6"/>
      <c r="BU1641" s="6"/>
      <c r="BV1641" s="6"/>
      <c r="BW1641" s="6"/>
      <c r="BX1641" s="6"/>
      <c r="BY1641" s="6"/>
      <c r="BZ1641" s="6"/>
      <c r="CA1641" s="6"/>
      <c r="CB1641" s="6"/>
      <c r="CC1641" s="6"/>
      <c r="CD1641" s="6"/>
      <c r="CE1641" s="6"/>
      <c r="CF1641" s="6"/>
      <c r="CG1641" s="6"/>
      <c r="CH1641" s="6"/>
      <c r="CI1641" s="6"/>
      <c r="CJ1641" s="6"/>
      <c r="CK1641" s="6"/>
      <c r="CL1641" s="6"/>
      <c r="CM1641" s="6"/>
      <c r="CN1641" s="6"/>
      <c r="CO1641" s="6"/>
      <c r="CP1641" s="6"/>
      <c r="CQ1641" s="6"/>
      <c r="CR1641" s="6"/>
      <c r="CS1641" s="6"/>
      <c r="CT1641" s="6"/>
      <c r="CU1641" s="6"/>
      <c r="CV1641" s="6"/>
      <c r="CW1641" s="6"/>
      <c r="CX1641" s="6"/>
      <c r="CY1641" s="6"/>
      <c r="CZ1641" s="6"/>
      <c r="DA1641" s="6"/>
      <c r="DB1641" s="6"/>
      <c r="DC1641" s="6"/>
      <c r="DD1641" s="6"/>
      <c r="DE1641" s="6"/>
      <c r="DF1641" s="6"/>
      <c r="DG1641" s="6"/>
      <c r="DH1641" s="6"/>
      <c r="DI1641" s="6"/>
      <c r="DJ1641" s="6"/>
      <c r="DK1641" s="6"/>
      <c r="DL1641" s="6"/>
      <c r="DM1641" s="6"/>
      <c r="DN1641" s="6"/>
      <c r="DO1641" s="6"/>
      <c r="DP1641" s="6"/>
      <c r="DQ1641" s="6"/>
      <c r="DR1641" s="6"/>
      <c r="DS1641" s="6"/>
      <c r="DT1641" s="6"/>
      <c r="DU1641" s="6"/>
      <c r="DV1641" s="6"/>
      <c r="DW1641" s="6"/>
      <c r="DX1641" s="6"/>
      <c r="DY1641" s="6"/>
      <c r="DZ1641" s="6"/>
      <c r="EA1641" s="6"/>
      <c r="EB1641" s="6"/>
      <c r="EC1641" s="6"/>
      <c r="ED1641" s="6"/>
      <c r="EE1641" s="6"/>
      <c r="EF1641" s="6"/>
      <c r="EG1641" s="6"/>
      <c r="EH1641" s="6"/>
      <c r="EI1641" s="6"/>
      <c r="EJ1641" s="6"/>
      <c r="EK1641" s="6"/>
      <c r="EL1641" s="6"/>
      <c r="EM1641" s="6"/>
      <c r="EN1641" s="6"/>
      <c r="EO1641" s="6"/>
      <c r="EP1641" s="6"/>
      <c r="EQ1641" s="6"/>
      <c r="ER1641" s="6"/>
      <c r="ES1641" s="6"/>
      <c r="ET1641" s="6"/>
      <c r="EU1641" s="6"/>
      <c r="EV1641" s="6"/>
      <c r="EW1641" s="6"/>
      <c r="EX1641" s="6"/>
      <c r="EY1641" s="6"/>
      <c r="EZ1641" s="6"/>
      <c r="FA1641" s="6"/>
      <c r="FB1641" s="6"/>
      <c r="FC1641" s="6"/>
      <c r="FD1641" s="6"/>
      <c r="FE1641" s="6"/>
      <c r="FF1641" s="6"/>
      <c r="FG1641" s="6"/>
      <c r="FH1641" s="6"/>
      <c r="FI1641" s="6"/>
      <c r="FJ1641" s="6"/>
      <c r="FK1641" s="6"/>
      <c r="FL1641" s="6"/>
      <c r="FM1641" s="6"/>
      <c r="FN1641" s="6"/>
      <c r="FO1641" s="6"/>
      <c r="FP1641" s="6"/>
      <c r="FQ1641" s="6"/>
      <c r="FR1641" s="6"/>
      <c r="FS1641" s="6"/>
      <c r="FT1641" s="6"/>
      <c r="FU1641" s="6"/>
      <c r="FV1641" s="6"/>
      <c r="FW1641" s="6"/>
      <c r="FX1641" s="6"/>
      <c r="FY1641" s="6"/>
      <c r="FZ1641" s="6"/>
      <c r="GA1641" s="6"/>
      <c r="GB1641" s="6"/>
      <c r="GC1641" s="6"/>
      <c r="GD1641" s="6"/>
      <c r="GE1641" s="6"/>
      <c r="GF1641" s="6"/>
      <c r="GG1641" s="6"/>
      <c r="GH1641" s="6"/>
      <c r="GI1641" s="6"/>
      <c r="GJ1641" s="6"/>
      <c r="GK1641" s="6"/>
      <c r="GL1641" s="6"/>
      <c r="GM1641" s="6"/>
      <c r="GN1641" s="6"/>
      <c r="GO1641" s="6"/>
      <c r="GP1641" s="6"/>
      <c r="GQ1641" s="6"/>
      <c r="GR1641" s="6"/>
      <c r="GS1641" s="6"/>
      <c r="GT1641" s="6"/>
      <c r="GU1641" s="6"/>
      <c r="GV1641" s="6"/>
      <c r="GW1641" s="6"/>
      <c r="GX1641" s="6"/>
      <c r="GY1641" s="6"/>
      <c r="GZ1641" s="6"/>
    </row>
    <row r="1642" spans="1:208" x14ac:dyDescent="0.15">
      <c r="A1642" s="153"/>
      <c r="B1642" s="23"/>
      <c r="C1642" s="18"/>
      <c r="D1642" s="17"/>
      <c r="E1642" s="18"/>
      <c r="F1642" s="18"/>
      <c r="G1642" s="18"/>
      <c r="H1642" s="18"/>
      <c r="I1642" s="17"/>
      <c r="J1642" s="5"/>
      <c r="K1642" s="2"/>
      <c r="L1642" s="27"/>
      <c r="M1642" s="14"/>
      <c r="N1642" s="14"/>
      <c r="O1642" s="27"/>
      <c r="P1642" s="18"/>
      <c r="Q1642" s="3"/>
      <c r="R1642" s="4"/>
      <c r="S1642" s="5"/>
      <c r="T1642" s="8"/>
      <c r="U1642" s="7"/>
      <c r="V1642" s="7"/>
      <c r="W1642" s="7"/>
      <c r="X1642" s="8"/>
      <c r="Y1642" s="6"/>
      <c r="Z1642" s="7"/>
      <c r="AA1642" s="8"/>
      <c r="AB1642" s="8"/>
      <c r="AC1642" s="8"/>
      <c r="AD1642" s="7"/>
      <c r="AE1642" s="9"/>
      <c r="AF1642" s="7"/>
      <c r="AG1642" s="7"/>
      <c r="AH1642" s="6"/>
      <c r="AI1642" s="6"/>
      <c r="AJ1642" s="6"/>
      <c r="AK1642" s="6"/>
      <c r="AL1642" s="6"/>
      <c r="AM1642" s="6"/>
      <c r="AN1642" s="6"/>
      <c r="AO1642" s="6"/>
      <c r="AP1642" s="6"/>
      <c r="AQ1642" s="6"/>
      <c r="AR1642" s="6"/>
      <c r="AS1642" s="6"/>
      <c r="AT1642" s="6"/>
      <c r="AU1642" s="6"/>
      <c r="AV1642" s="6"/>
      <c r="AW1642" s="6"/>
      <c r="AX1642" s="6"/>
      <c r="AY1642" s="6"/>
      <c r="AZ1642" s="6"/>
      <c r="BA1642" s="6"/>
      <c r="BB1642" s="6"/>
      <c r="BC1642" s="6"/>
      <c r="BD1642" s="6"/>
      <c r="BE1642" s="6"/>
      <c r="BF1642" s="6"/>
      <c r="BG1642" s="6"/>
      <c r="BH1642" s="6"/>
      <c r="BI1642" s="6"/>
      <c r="BJ1642" s="6"/>
      <c r="BK1642" s="6"/>
      <c r="BL1642" s="6"/>
      <c r="BM1642" s="6"/>
      <c r="BN1642" s="6"/>
      <c r="BO1642" s="6"/>
      <c r="BP1642" s="6"/>
      <c r="BQ1642" s="6"/>
      <c r="BR1642" s="6"/>
      <c r="BS1642" s="6"/>
      <c r="BT1642" s="6"/>
      <c r="BU1642" s="6"/>
      <c r="BV1642" s="6"/>
      <c r="BW1642" s="6"/>
      <c r="BX1642" s="6"/>
      <c r="BY1642" s="6"/>
      <c r="BZ1642" s="6"/>
      <c r="CA1642" s="6"/>
      <c r="CB1642" s="6"/>
      <c r="CC1642" s="6"/>
      <c r="CD1642" s="6"/>
      <c r="CE1642" s="6"/>
      <c r="CF1642" s="6"/>
      <c r="CG1642" s="6"/>
      <c r="CH1642" s="6"/>
      <c r="CI1642" s="6"/>
      <c r="CJ1642" s="6"/>
      <c r="CK1642" s="6"/>
      <c r="CL1642" s="6"/>
      <c r="CM1642" s="6"/>
      <c r="CN1642" s="6"/>
      <c r="CO1642" s="6"/>
      <c r="CP1642" s="6"/>
      <c r="CQ1642" s="6"/>
      <c r="CR1642" s="6"/>
      <c r="CS1642" s="6"/>
      <c r="CT1642" s="6"/>
      <c r="CU1642" s="6"/>
      <c r="CV1642" s="6"/>
      <c r="CW1642" s="6"/>
      <c r="CX1642" s="6"/>
      <c r="CY1642" s="6"/>
      <c r="CZ1642" s="6"/>
      <c r="DA1642" s="6"/>
      <c r="DB1642" s="6"/>
      <c r="DC1642" s="6"/>
      <c r="DD1642" s="6"/>
      <c r="DE1642" s="6"/>
      <c r="DF1642" s="6"/>
      <c r="DG1642" s="6"/>
      <c r="DH1642" s="6"/>
      <c r="DI1642" s="6"/>
      <c r="DJ1642" s="6"/>
      <c r="DK1642" s="6"/>
      <c r="DL1642" s="6"/>
      <c r="DM1642" s="6"/>
      <c r="DN1642" s="6"/>
      <c r="DO1642" s="6"/>
      <c r="DP1642" s="6"/>
      <c r="DQ1642" s="6"/>
      <c r="DR1642" s="6"/>
      <c r="DS1642" s="6"/>
      <c r="DT1642" s="6"/>
      <c r="DU1642" s="6"/>
      <c r="DV1642" s="6"/>
      <c r="DW1642" s="6"/>
      <c r="DX1642" s="6"/>
      <c r="DY1642" s="6"/>
      <c r="DZ1642" s="6"/>
      <c r="EA1642" s="6"/>
      <c r="EB1642" s="6"/>
      <c r="EC1642" s="6"/>
      <c r="ED1642" s="6"/>
      <c r="EE1642" s="6"/>
      <c r="EF1642" s="6"/>
      <c r="EG1642" s="6"/>
      <c r="EH1642" s="6"/>
      <c r="EI1642" s="6"/>
      <c r="EJ1642" s="6"/>
      <c r="EK1642" s="6"/>
      <c r="EL1642" s="6"/>
      <c r="EM1642" s="6"/>
      <c r="EN1642" s="6"/>
      <c r="EO1642" s="6"/>
      <c r="EP1642" s="6"/>
      <c r="EQ1642" s="6"/>
      <c r="ER1642" s="6"/>
      <c r="ES1642" s="6"/>
      <c r="ET1642" s="6"/>
      <c r="EU1642" s="6"/>
      <c r="EV1642" s="6"/>
      <c r="EW1642" s="6"/>
      <c r="EX1642" s="6"/>
      <c r="EY1642" s="6"/>
      <c r="EZ1642" s="6"/>
      <c r="FA1642" s="6"/>
      <c r="FB1642" s="6"/>
      <c r="FC1642" s="6"/>
      <c r="FD1642" s="6"/>
      <c r="FE1642" s="6"/>
      <c r="FF1642" s="6"/>
      <c r="FG1642" s="6"/>
      <c r="FH1642" s="6"/>
      <c r="FI1642" s="6"/>
      <c r="FJ1642" s="6"/>
      <c r="FK1642" s="6"/>
      <c r="FL1642" s="6"/>
      <c r="FM1642" s="6"/>
      <c r="FN1642" s="6"/>
      <c r="FO1642" s="6"/>
      <c r="FP1642" s="6"/>
      <c r="FQ1642" s="6"/>
      <c r="FR1642" s="6"/>
      <c r="FS1642" s="6"/>
      <c r="FT1642" s="6"/>
      <c r="FU1642" s="6"/>
      <c r="FV1642" s="6"/>
      <c r="FW1642" s="6"/>
      <c r="FX1642" s="6"/>
      <c r="FY1642" s="6"/>
      <c r="FZ1642" s="6"/>
      <c r="GA1642" s="6"/>
      <c r="GB1642" s="6"/>
      <c r="GC1642" s="6"/>
      <c r="GD1642" s="6"/>
      <c r="GE1642" s="6"/>
      <c r="GF1642" s="6"/>
      <c r="GG1642" s="6"/>
      <c r="GH1642" s="6"/>
      <c r="GI1642" s="6"/>
      <c r="GJ1642" s="6"/>
      <c r="GK1642" s="6"/>
      <c r="GL1642" s="6"/>
      <c r="GM1642" s="6"/>
      <c r="GN1642" s="6"/>
      <c r="GO1642" s="6"/>
      <c r="GP1642" s="6"/>
      <c r="GQ1642" s="6"/>
      <c r="GR1642" s="6"/>
      <c r="GS1642" s="6"/>
      <c r="GT1642" s="6"/>
      <c r="GU1642" s="6"/>
      <c r="GV1642" s="6"/>
      <c r="GW1642" s="6"/>
      <c r="GX1642" s="6"/>
      <c r="GY1642" s="6"/>
      <c r="GZ1642" s="6"/>
    </row>
    <row r="1643" spans="1:208" x14ac:dyDescent="0.15">
      <c r="A1643" s="153"/>
      <c r="B1643" s="23"/>
      <c r="C1643" s="18"/>
      <c r="D1643" s="17"/>
      <c r="E1643" s="18"/>
      <c r="F1643" s="18"/>
      <c r="G1643" s="18"/>
      <c r="H1643" s="18"/>
      <c r="I1643" s="17"/>
      <c r="J1643" s="5"/>
      <c r="K1643" s="2"/>
      <c r="L1643" s="27"/>
      <c r="M1643" s="14"/>
      <c r="N1643" s="14"/>
      <c r="O1643" s="27"/>
      <c r="P1643" s="18"/>
      <c r="Q1643" s="3"/>
      <c r="R1643" s="4"/>
      <c r="S1643" s="5"/>
      <c r="T1643" s="8"/>
      <c r="U1643" s="7"/>
      <c r="V1643" s="7"/>
      <c r="W1643" s="7"/>
      <c r="X1643" s="8"/>
      <c r="Y1643" s="6"/>
      <c r="Z1643" s="7"/>
      <c r="AA1643" s="8"/>
      <c r="AB1643" s="8"/>
      <c r="AC1643" s="8"/>
      <c r="AD1643" s="7"/>
      <c r="AE1643" s="9"/>
      <c r="AF1643" s="7"/>
      <c r="AG1643" s="7"/>
      <c r="AH1643" s="6"/>
      <c r="AI1643" s="6"/>
      <c r="AJ1643" s="6"/>
      <c r="AK1643" s="6"/>
      <c r="AL1643" s="6"/>
      <c r="AM1643" s="6"/>
      <c r="AN1643" s="6"/>
      <c r="AO1643" s="6"/>
      <c r="AP1643" s="6"/>
      <c r="AQ1643" s="6"/>
      <c r="AR1643" s="6"/>
      <c r="AS1643" s="6"/>
      <c r="AT1643" s="6"/>
      <c r="AU1643" s="6"/>
      <c r="AV1643" s="6"/>
      <c r="AW1643" s="6"/>
      <c r="AX1643" s="6"/>
      <c r="AY1643" s="6"/>
      <c r="AZ1643" s="6"/>
      <c r="BA1643" s="6"/>
      <c r="BB1643" s="6"/>
      <c r="BC1643" s="6"/>
      <c r="BD1643" s="6"/>
      <c r="BE1643" s="6"/>
      <c r="BF1643" s="6"/>
      <c r="BG1643" s="6"/>
      <c r="BH1643" s="6"/>
      <c r="BI1643" s="6"/>
      <c r="BJ1643" s="6"/>
      <c r="BK1643" s="6"/>
      <c r="BL1643" s="6"/>
      <c r="BM1643" s="6"/>
      <c r="BN1643" s="6"/>
      <c r="BO1643" s="6"/>
      <c r="BP1643" s="6"/>
      <c r="BQ1643" s="6"/>
      <c r="BR1643" s="6"/>
      <c r="BS1643" s="6"/>
      <c r="BT1643" s="6"/>
      <c r="BU1643" s="6"/>
      <c r="BV1643" s="6"/>
      <c r="BW1643" s="6"/>
      <c r="BX1643" s="6"/>
      <c r="BY1643" s="6"/>
      <c r="BZ1643" s="6"/>
      <c r="CA1643" s="6"/>
      <c r="CB1643" s="6"/>
      <c r="CC1643" s="6"/>
      <c r="CD1643" s="6"/>
      <c r="CE1643" s="6"/>
      <c r="CF1643" s="6"/>
      <c r="CG1643" s="6"/>
      <c r="CH1643" s="6"/>
      <c r="CI1643" s="6"/>
      <c r="CJ1643" s="6"/>
      <c r="CK1643" s="6"/>
      <c r="CL1643" s="6"/>
      <c r="CM1643" s="6"/>
      <c r="CN1643" s="6"/>
      <c r="CO1643" s="6"/>
      <c r="CP1643" s="6"/>
      <c r="CQ1643" s="6"/>
      <c r="CR1643" s="6"/>
      <c r="CS1643" s="6"/>
      <c r="CT1643" s="6"/>
      <c r="CU1643" s="6"/>
      <c r="CV1643" s="6"/>
      <c r="CW1643" s="6"/>
      <c r="CX1643" s="6"/>
      <c r="CY1643" s="6"/>
      <c r="CZ1643" s="6"/>
      <c r="DA1643" s="6"/>
      <c r="DB1643" s="6"/>
      <c r="DC1643" s="6"/>
      <c r="DD1643" s="6"/>
      <c r="DE1643" s="6"/>
      <c r="DF1643" s="6"/>
      <c r="DG1643" s="6"/>
      <c r="DH1643" s="6"/>
      <c r="DI1643" s="6"/>
      <c r="DJ1643" s="6"/>
      <c r="DK1643" s="6"/>
      <c r="DL1643" s="6"/>
      <c r="DM1643" s="6"/>
      <c r="DN1643" s="6"/>
      <c r="DO1643" s="6"/>
      <c r="DP1643" s="6"/>
      <c r="DQ1643" s="6"/>
      <c r="DR1643" s="6"/>
      <c r="DS1643" s="6"/>
      <c r="DT1643" s="6"/>
      <c r="DU1643" s="6"/>
      <c r="DV1643" s="6"/>
      <c r="DW1643" s="6"/>
      <c r="DX1643" s="6"/>
      <c r="DY1643" s="6"/>
      <c r="DZ1643" s="6"/>
      <c r="EA1643" s="6"/>
      <c r="EB1643" s="6"/>
      <c r="EC1643" s="6"/>
      <c r="ED1643" s="6"/>
      <c r="EE1643" s="6"/>
      <c r="EF1643" s="6"/>
      <c r="EG1643" s="6"/>
      <c r="EH1643" s="6"/>
      <c r="EI1643" s="6"/>
      <c r="EJ1643" s="6"/>
      <c r="EK1643" s="6"/>
      <c r="EL1643" s="6"/>
      <c r="EM1643" s="6"/>
      <c r="EN1643" s="6"/>
      <c r="EO1643" s="6"/>
      <c r="EP1643" s="6"/>
      <c r="EQ1643" s="6"/>
      <c r="ER1643" s="6"/>
      <c r="ES1643" s="6"/>
      <c r="ET1643" s="6"/>
      <c r="EU1643" s="6"/>
      <c r="EV1643" s="6"/>
      <c r="EW1643" s="6"/>
      <c r="EX1643" s="6"/>
      <c r="EY1643" s="6"/>
      <c r="EZ1643" s="6"/>
      <c r="FA1643" s="6"/>
      <c r="FB1643" s="6"/>
      <c r="FC1643" s="6"/>
      <c r="FD1643" s="6"/>
      <c r="FE1643" s="6"/>
      <c r="FF1643" s="6"/>
      <c r="FG1643" s="6"/>
      <c r="FH1643" s="6"/>
      <c r="FI1643" s="6"/>
      <c r="FJ1643" s="6"/>
      <c r="FK1643" s="6"/>
      <c r="FL1643" s="6"/>
      <c r="FM1643" s="6"/>
      <c r="FN1643" s="6"/>
      <c r="FO1643" s="6"/>
      <c r="FP1643" s="6"/>
      <c r="FQ1643" s="6"/>
      <c r="FR1643" s="6"/>
      <c r="FS1643" s="6"/>
      <c r="FT1643" s="6"/>
      <c r="FU1643" s="6"/>
      <c r="FV1643" s="6"/>
      <c r="FW1643" s="6"/>
      <c r="FX1643" s="6"/>
      <c r="FY1643" s="6"/>
      <c r="FZ1643" s="6"/>
      <c r="GA1643" s="6"/>
      <c r="GB1643" s="6"/>
      <c r="GC1643" s="6"/>
      <c r="GD1643" s="6"/>
      <c r="GE1643" s="6"/>
      <c r="GF1643" s="6"/>
      <c r="GG1643" s="6"/>
      <c r="GH1643" s="6"/>
      <c r="GI1643" s="6"/>
      <c r="GJ1643" s="6"/>
      <c r="GK1643" s="6"/>
      <c r="GL1643" s="6"/>
      <c r="GM1643" s="6"/>
      <c r="GN1643" s="6"/>
      <c r="GO1643" s="6"/>
      <c r="GP1643" s="6"/>
      <c r="GQ1643" s="6"/>
      <c r="GR1643" s="6"/>
      <c r="GS1643" s="6"/>
      <c r="GT1643" s="6"/>
      <c r="GU1643" s="6"/>
      <c r="GV1643" s="6"/>
      <c r="GW1643" s="6"/>
      <c r="GX1643" s="6"/>
      <c r="GY1643" s="6"/>
      <c r="GZ1643" s="6"/>
    </row>
    <row r="1644" spans="1:208" x14ac:dyDescent="0.15">
      <c r="A1644" s="153"/>
      <c r="B1644" s="23"/>
      <c r="C1644" s="18"/>
      <c r="D1644" s="17"/>
      <c r="E1644" s="18"/>
      <c r="F1644" s="18"/>
      <c r="G1644" s="18"/>
      <c r="H1644" s="18"/>
      <c r="I1644" s="17"/>
      <c r="J1644" s="5"/>
      <c r="K1644" s="2"/>
      <c r="L1644" s="27"/>
      <c r="M1644" s="14"/>
      <c r="N1644" s="14"/>
      <c r="O1644" s="27"/>
      <c r="P1644" s="18"/>
      <c r="Q1644" s="3"/>
      <c r="R1644" s="4"/>
      <c r="S1644" s="5"/>
      <c r="T1644" s="8"/>
      <c r="U1644" s="7"/>
      <c r="V1644" s="7"/>
      <c r="W1644" s="7"/>
      <c r="X1644" s="8"/>
      <c r="Y1644" s="6"/>
      <c r="Z1644" s="7"/>
      <c r="AA1644" s="8"/>
      <c r="AB1644" s="8"/>
      <c r="AC1644" s="8"/>
      <c r="AD1644" s="7"/>
      <c r="AE1644" s="9"/>
      <c r="AF1644" s="7"/>
      <c r="AG1644" s="7"/>
      <c r="AH1644" s="6"/>
      <c r="AI1644" s="6"/>
      <c r="AJ1644" s="6"/>
      <c r="AK1644" s="6"/>
      <c r="AL1644" s="6"/>
      <c r="AM1644" s="6"/>
      <c r="AN1644" s="6"/>
      <c r="AO1644" s="6"/>
      <c r="AP1644" s="6"/>
      <c r="AQ1644" s="6"/>
      <c r="AR1644" s="6"/>
      <c r="AS1644" s="6"/>
      <c r="AT1644" s="6"/>
      <c r="AU1644" s="6"/>
      <c r="AV1644" s="6"/>
      <c r="AW1644" s="6"/>
      <c r="AX1644" s="6"/>
      <c r="AY1644" s="6"/>
      <c r="AZ1644" s="6"/>
      <c r="BA1644" s="6"/>
      <c r="BB1644" s="6"/>
      <c r="BC1644" s="6"/>
      <c r="BD1644" s="6"/>
      <c r="BE1644" s="6"/>
      <c r="BF1644" s="6"/>
      <c r="BG1644" s="6"/>
      <c r="BH1644" s="6"/>
      <c r="BI1644" s="6"/>
      <c r="BJ1644" s="6"/>
      <c r="BK1644" s="6"/>
      <c r="BL1644" s="6"/>
      <c r="BM1644" s="6"/>
      <c r="BN1644" s="6"/>
      <c r="BO1644" s="6"/>
      <c r="BP1644" s="6"/>
      <c r="BQ1644" s="6"/>
      <c r="BR1644" s="6"/>
      <c r="BS1644" s="6"/>
      <c r="BT1644" s="6"/>
      <c r="BU1644" s="6"/>
      <c r="BV1644" s="6"/>
      <c r="BW1644" s="6"/>
      <c r="BX1644" s="6"/>
      <c r="BY1644" s="6"/>
      <c r="BZ1644" s="6"/>
      <c r="CA1644" s="6"/>
      <c r="CB1644" s="6"/>
      <c r="CC1644" s="6"/>
      <c r="CD1644" s="6"/>
      <c r="CE1644" s="6"/>
      <c r="CF1644" s="6"/>
      <c r="CG1644" s="6"/>
      <c r="CH1644" s="6"/>
      <c r="CI1644" s="6"/>
      <c r="CJ1644" s="6"/>
      <c r="CK1644" s="6"/>
      <c r="CL1644" s="6"/>
      <c r="CM1644" s="6"/>
      <c r="CN1644" s="6"/>
      <c r="CO1644" s="6"/>
      <c r="CP1644" s="6"/>
      <c r="CQ1644" s="6"/>
      <c r="CR1644" s="6"/>
      <c r="CS1644" s="6"/>
      <c r="CT1644" s="6"/>
      <c r="CU1644" s="6"/>
      <c r="CV1644" s="6"/>
      <c r="CW1644" s="6"/>
      <c r="CX1644" s="6"/>
      <c r="CY1644" s="6"/>
      <c r="CZ1644" s="6"/>
      <c r="DA1644" s="6"/>
      <c r="DB1644" s="6"/>
      <c r="DC1644" s="6"/>
      <c r="DD1644" s="6"/>
      <c r="DE1644" s="6"/>
      <c r="DF1644" s="6"/>
      <c r="DG1644" s="6"/>
      <c r="DH1644" s="6"/>
      <c r="DI1644" s="6"/>
      <c r="DJ1644" s="6"/>
      <c r="DK1644" s="6"/>
      <c r="DL1644" s="6"/>
      <c r="DM1644" s="6"/>
      <c r="DN1644" s="6"/>
      <c r="DO1644" s="6"/>
      <c r="DP1644" s="6"/>
      <c r="DQ1644" s="6"/>
      <c r="DR1644" s="6"/>
      <c r="DS1644" s="6"/>
      <c r="DT1644" s="6"/>
      <c r="DU1644" s="6"/>
      <c r="DV1644" s="6"/>
      <c r="DW1644" s="6"/>
      <c r="DX1644" s="6"/>
      <c r="DY1644" s="6"/>
      <c r="DZ1644" s="6"/>
      <c r="EA1644" s="6"/>
      <c r="EB1644" s="6"/>
      <c r="EC1644" s="6"/>
      <c r="ED1644" s="6"/>
      <c r="EE1644" s="6"/>
      <c r="EF1644" s="6"/>
      <c r="EG1644" s="6"/>
      <c r="EH1644" s="6"/>
      <c r="EI1644" s="6"/>
      <c r="EJ1644" s="6"/>
      <c r="EK1644" s="6"/>
      <c r="EL1644" s="6"/>
      <c r="EM1644" s="6"/>
      <c r="EN1644" s="6"/>
      <c r="EO1644" s="6"/>
      <c r="EP1644" s="6"/>
      <c r="EQ1644" s="6"/>
      <c r="ER1644" s="6"/>
      <c r="ES1644" s="6"/>
      <c r="ET1644" s="6"/>
      <c r="EU1644" s="6"/>
      <c r="EV1644" s="6"/>
      <c r="EW1644" s="6"/>
      <c r="EX1644" s="6"/>
      <c r="EY1644" s="6"/>
      <c r="EZ1644" s="6"/>
      <c r="FA1644" s="6"/>
      <c r="FB1644" s="6"/>
      <c r="FC1644" s="6"/>
      <c r="FD1644" s="6"/>
      <c r="FE1644" s="6"/>
      <c r="FF1644" s="6"/>
      <c r="FG1644" s="6"/>
      <c r="FH1644" s="6"/>
      <c r="FI1644" s="6"/>
      <c r="FJ1644" s="6"/>
      <c r="FK1644" s="6"/>
      <c r="FL1644" s="6"/>
      <c r="FM1644" s="6"/>
      <c r="FN1644" s="6"/>
      <c r="FO1644" s="6"/>
      <c r="FP1644" s="6"/>
      <c r="FQ1644" s="6"/>
      <c r="FR1644" s="6"/>
      <c r="FS1644" s="6"/>
      <c r="FT1644" s="6"/>
      <c r="FU1644" s="6"/>
      <c r="FV1644" s="6"/>
      <c r="FW1644" s="6"/>
      <c r="FX1644" s="6"/>
      <c r="FY1644" s="6"/>
      <c r="FZ1644" s="6"/>
      <c r="GA1644" s="6"/>
      <c r="GB1644" s="6"/>
      <c r="GC1644" s="6"/>
      <c r="GD1644" s="6"/>
      <c r="GE1644" s="6"/>
      <c r="GF1644" s="6"/>
      <c r="GG1644" s="6"/>
      <c r="GH1644" s="6"/>
      <c r="GI1644" s="6"/>
      <c r="GJ1644" s="6"/>
      <c r="GK1644" s="6"/>
      <c r="GL1644" s="6"/>
      <c r="GM1644" s="6"/>
      <c r="GN1644" s="6"/>
      <c r="GO1644" s="6"/>
      <c r="GP1644" s="6"/>
      <c r="GQ1644" s="6"/>
      <c r="GR1644" s="6"/>
      <c r="GS1644" s="6"/>
      <c r="GT1644" s="6"/>
      <c r="GU1644" s="6"/>
      <c r="GV1644" s="6"/>
      <c r="GW1644" s="6"/>
      <c r="GX1644" s="6"/>
      <c r="GY1644" s="6"/>
      <c r="GZ1644" s="6"/>
    </row>
    <row r="1645" spans="1:208" x14ac:dyDescent="0.15">
      <c r="A1645" s="153"/>
      <c r="B1645" s="23"/>
      <c r="C1645" s="18"/>
      <c r="D1645" s="17"/>
      <c r="E1645" s="18"/>
      <c r="F1645" s="18"/>
      <c r="G1645" s="18"/>
      <c r="H1645" s="18"/>
      <c r="I1645" s="17"/>
      <c r="J1645" s="5"/>
      <c r="K1645" s="2"/>
      <c r="L1645" s="27"/>
      <c r="M1645" s="14"/>
      <c r="N1645" s="14"/>
      <c r="O1645" s="27"/>
      <c r="P1645" s="18"/>
      <c r="Q1645" s="3"/>
      <c r="R1645" s="4"/>
      <c r="S1645" s="5"/>
      <c r="T1645" s="8"/>
      <c r="U1645" s="7"/>
      <c r="V1645" s="7"/>
      <c r="W1645" s="7"/>
      <c r="X1645" s="8"/>
      <c r="Y1645" s="6"/>
      <c r="Z1645" s="7"/>
      <c r="AA1645" s="8"/>
      <c r="AB1645" s="8"/>
      <c r="AC1645" s="8"/>
      <c r="AD1645" s="7"/>
      <c r="AE1645" s="9"/>
      <c r="AF1645" s="7"/>
      <c r="AG1645" s="7"/>
      <c r="AH1645" s="6"/>
      <c r="AI1645" s="6"/>
      <c r="AJ1645" s="6"/>
      <c r="AK1645" s="6"/>
      <c r="AL1645" s="6"/>
      <c r="AM1645" s="6"/>
      <c r="AN1645" s="6"/>
      <c r="AO1645" s="6"/>
      <c r="AP1645" s="6"/>
      <c r="AQ1645" s="6"/>
      <c r="AR1645" s="6"/>
      <c r="AS1645" s="6"/>
      <c r="AT1645" s="6"/>
      <c r="AU1645" s="6"/>
      <c r="AV1645" s="6"/>
      <c r="AW1645" s="6"/>
      <c r="AX1645" s="6"/>
      <c r="AY1645" s="6"/>
      <c r="AZ1645" s="6"/>
      <c r="BA1645" s="6"/>
      <c r="BB1645" s="6"/>
      <c r="BC1645" s="6"/>
      <c r="BD1645" s="6"/>
      <c r="BE1645" s="6"/>
      <c r="BF1645" s="6"/>
      <c r="BG1645" s="6"/>
      <c r="BH1645" s="6"/>
      <c r="BI1645" s="6"/>
      <c r="BJ1645" s="6"/>
      <c r="BK1645" s="6"/>
      <c r="BL1645" s="6"/>
      <c r="BM1645" s="6"/>
      <c r="BN1645" s="6"/>
      <c r="BO1645" s="6"/>
      <c r="BP1645" s="6"/>
      <c r="BQ1645" s="6"/>
      <c r="BR1645" s="6"/>
      <c r="BS1645" s="6"/>
      <c r="BT1645" s="6"/>
      <c r="BU1645" s="6"/>
      <c r="BV1645" s="6"/>
      <c r="BW1645" s="6"/>
      <c r="BX1645" s="6"/>
      <c r="BY1645" s="6"/>
      <c r="BZ1645" s="6"/>
      <c r="CA1645" s="6"/>
      <c r="CB1645" s="6"/>
      <c r="CC1645" s="6"/>
      <c r="CD1645" s="6"/>
      <c r="CE1645" s="6"/>
      <c r="CF1645" s="6"/>
      <c r="CG1645" s="6"/>
      <c r="CH1645" s="6"/>
      <c r="CI1645" s="6"/>
      <c r="CJ1645" s="6"/>
      <c r="CK1645" s="6"/>
      <c r="CL1645" s="6"/>
      <c r="CM1645" s="6"/>
      <c r="CN1645" s="6"/>
      <c r="CO1645" s="6"/>
      <c r="CP1645" s="6"/>
      <c r="CQ1645" s="6"/>
      <c r="CR1645" s="6"/>
      <c r="CS1645" s="6"/>
      <c r="CT1645" s="6"/>
      <c r="CU1645" s="6"/>
      <c r="CV1645" s="6"/>
      <c r="CW1645" s="6"/>
      <c r="CX1645" s="6"/>
      <c r="CY1645" s="6"/>
      <c r="CZ1645" s="6"/>
      <c r="DA1645" s="6"/>
      <c r="DB1645" s="6"/>
      <c r="DC1645" s="6"/>
      <c r="DD1645" s="6"/>
      <c r="DE1645" s="6"/>
      <c r="DF1645" s="6"/>
      <c r="DG1645" s="6"/>
      <c r="DH1645" s="6"/>
      <c r="DI1645" s="6"/>
      <c r="DJ1645" s="6"/>
      <c r="DK1645" s="6"/>
      <c r="DL1645" s="6"/>
      <c r="DM1645" s="6"/>
      <c r="DN1645" s="6"/>
      <c r="DO1645" s="6"/>
      <c r="DP1645" s="6"/>
      <c r="DQ1645" s="6"/>
      <c r="DR1645" s="6"/>
      <c r="DS1645" s="6"/>
      <c r="DT1645" s="6"/>
      <c r="DU1645" s="6"/>
      <c r="DV1645" s="6"/>
      <c r="DW1645" s="6"/>
      <c r="DX1645" s="6"/>
      <c r="DY1645" s="6"/>
      <c r="DZ1645" s="6"/>
      <c r="EA1645" s="6"/>
      <c r="EB1645" s="6"/>
      <c r="EC1645" s="6"/>
      <c r="ED1645" s="6"/>
      <c r="EE1645" s="6"/>
      <c r="EF1645" s="6"/>
      <c r="EG1645" s="6"/>
      <c r="EH1645" s="6"/>
      <c r="EI1645" s="6"/>
      <c r="EJ1645" s="6"/>
      <c r="EK1645" s="6"/>
      <c r="EL1645" s="6"/>
      <c r="EM1645" s="6"/>
      <c r="EN1645" s="6"/>
      <c r="EO1645" s="6"/>
      <c r="EP1645" s="6"/>
      <c r="EQ1645" s="6"/>
      <c r="ER1645" s="6"/>
      <c r="ES1645" s="6"/>
      <c r="ET1645" s="6"/>
      <c r="EU1645" s="6"/>
      <c r="EV1645" s="6"/>
      <c r="EW1645" s="6"/>
      <c r="EX1645" s="6"/>
      <c r="EY1645" s="6"/>
      <c r="EZ1645" s="6"/>
      <c r="FA1645" s="6"/>
      <c r="FB1645" s="6"/>
      <c r="FC1645" s="6"/>
      <c r="FD1645" s="6"/>
      <c r="FE1645" s="6"/>
      <c r="FF1645" s="6"/>
      <c r="FG1645" s="6"/>
      <c r="FH1645" s="6"/>
      <c r="FI1645" s="6"/>
      <c r="FJ1645" s="6"/>
      <c r="FK1645" s="6"/>
      <c r="FL1645" s="6"/>
      <c r="FM1645" s="6"/>
      <c r="FN1645" s="6"/>
      <c r="FO1645" s="6"/>
      <c r="FP1645" s="6"/>
      <c r="FQ1645" s="6"/>
      <c r="FR1645" s="6"/>
      <c r="FS1645" s="6"/>
      <c r="FT1645" s="6"/>
      <c r="FU1645" s="6"/>
      <c r="FV1645" s="6"/>
      <c r="FW1645" s="6"/>
      <c r="FX1645" s="6"/>
      <c r="FY1645" s="6"/>
      <c r="FZ1645" s="6"/>
      <c r="GA1645" s="6"/>
      <c r="GB1645" s="6"/>
      <c r="GC1645" s="6"/>
      <c r="GD1645" s="6"/>
      <c r="GE1645" s="6"/>
      <c r="GF1645" s="6"/>
      <c r="GG1645" s="6"/>
      <c r="GH1645" s="6"/>
      <c r="GI1645" s="6"/>
      <c r="GJ1645" s="6"/>
      <c r="GK1645" s="6"/>
      <c r="GL1645" s="6"/>
      <c r="GM1645" s="6"/>
      <c r="GN1645" s="6"/>
      <c r="GO1645" s="6"/>
      <c r="GP1645" s="6"/>
      <c r="GQ1645" s="6"/>
      <c r="GR1645" s="6"/>
      <c r="GS1645" s="6"/>
      <c r="GT1645" s="6"/>
      <c r="GU1645" s="6"/>
      <c r="GV1645" s="6"/>
      <c r="GW1645" s="6"/>
      <c r="GX1645" s="6"/>
      <c r="GY1645" s="6"/>
      <c r="GZ1645" s="6"/>
    </row>
    <row r="1646" spans="1:208" x14ac:dyDescent="0.15">
      <c r="A1646" s="153"/>
      <c r="B1646" s="23"/>
      <c r="C1646" s="18"/>
      <c r="D1646" s="17"/>
      <c r="E1646" s="18"/>
      <c r="F1646" s="18"/>
      <c r="G1646" s="18"/>
      <c r="H1646" s="18"/>
      <c r="I1646" s="17"/>
      <c r="J1646" s="5"/>
      <c r="K1646" s="2"/>
      <c r="L1646" s="27"/>
      <c r="M1646" s="14"/>
      <c r="N1646" s="14"/>
      <c r="O1646" s="27"/>
      <c r="P1646" s="18"/>
      <c r="Q1646" s="3"/>
      <c r="R1646" s="4"/>
      <c r="S1646" s="5"/>
      <c r="T1646" s="8"/>
      <c r="U1646" s="7"/>
      <c r="V1646" s="7"/>
      <c r="W1646" s="7"/>
      <c r="X1646" s="8"/>
      <c r="Y1646" s="6"/>
      <c r="Z1646" s="7"/>
      <c r="AA1646" s="8"/>
      <c r="AB1646" s="8"/>
      <c r="AC1646" s="8"/>
      <c r="AD1646" s="7"/>
      <c r="AE1646" s="9"/>
      <c r="AF1646" s="7"/>
      <c r="AG1646" s="7"/>
      <c r="AH1646" s="6"/>
      <c r="AI1646" s="6"/>
      <c r="AJ1646" s="6"/>
      <c r="AK1646" s="6"/>
      <c r="AL1646" s="6"/>
      <c r="AM1646" s="6"/>
      <c r="AN1646" s="6"/>
      <c r="AO1646" s="6"/>
      <c r="AP1646" s="6"/>
      <c r="AQ1646" s="6"/>
      <c r="AR1646" s="6"/>
      <c r="AS1646" s="6"/>
      <c r="AT1646" s="6"/>
      <c r="AU1646" s="6"/>
      <c r="AV1646" s="6"/>
      <c r="AW1646" s="6"/>
      <c r="AX1646" s="6"/>
      <c r="AY1646" s="6"/>
      <c r="AZ1646" s="6"/>
      <c r="BA1646" s="6"/>
      <c r="BB1646" s="6"/>
      <c r="BC1646" s="6"/>
      <c r="BD1646" s="6"/>
      <c r="BE1646" s="6"/>
      <c r="BF1646" s="6"/>
      <c r="BG1646" s="6"/>
      <c r="BH1646" s="6"/>
      <c r="BI1646" s="6"/>
      <c r="BJ1646" s="6"/>
      <c r="BK1646" s="6"/>
      <c r="BL1646" s="6"/>
      <c r="BM1646" s="6"/>
      <c r="BN1646" s="6"/>
      <c r="BO1646" s="6"/>
      <c r="BP1646" s="6"/>
      <c r="BQ1646" s="6"/>
      <c r="BR1646" s="6"/>
      <c r="BS1646" s="6"/>
      <c r="BT1646" s="6"/>
      <c r="BU1646" s="6"/>
      <c r="BV1646" s="6"/>
      <c r="BW1646" s="6"/>
      <c r="BX1646" s="6"/>
      <c r="BY1646" s="6"/>
      <c r="BZ1646" s="6"/>
      <c r="CA1646" s="6"/>
      <c r="CB1646" s="6"/>
      <c r="CC1646" s="6"/>
      <c r="CD1646" s="6"/>
      <c r="CE1646" s="6"/>
      <c r="CF1646" s="6"/>
      <c r="CG1646" s="6"/>
      <c r="CH1646" s="6"/>
      <c r="CI1646" s="6"/>
      <c r="CJ1646" s="6"/>
      <c r="CK1646" s="6"/>
      <c r="CL1646" s="6"/>
      <c r="CM1646" s="6"/>
      <c r="CN1646" s="6"/>
      <c r="CO1646" s="6"/>
      <c r="CP1646" s="6"/>
      <c r="CQ1646" s="6"/>
      <c r="CR1646" s="6"/>
      <c r="CS1646" s="6"/>
      <c r="CT1646" s="6"/>
      <c r="CU1646" s="6"/>
      <c r="CV1646" s="6"/>
      <c r="CW1646" s="6"/>
      <c r="CX1646" s="6"/>
      <c r="CY1646" s="6"/>
      <c r="CZ1646" s="6"/>
      <c r="DA1646" s="6"/>
      <c r="DB1646" s="6"/>
      <c r="DC1646" s="6"/>
      <c r="DD1646" s="6"/>
      <c r="DE1646" s="6"/>
      <c r="DF1646" s="6"/>
      <c r="DG1646" s="6"/>
      <c r="DH1646" s="6"/>
      <c r="DI1646" s="6"/>
      <c r="DJ1646" s="6"/>
      <c r="DK1646" s="6"/>
      <c r="DL1646" s="6"/>
      <c r="DM1646" s="6"/>
      <c r="DN1646" s="6"/>
      <c r="DO1646" s="6"/>
      <c r="DP1646" s="6"/>
      <c r="DQ1646" s="6"/>
      <c r="DR1646" s="6"/>
      <c r="DS1646" s="6"/>
      <c r="DT1646" s="6"/>
      <c r="DU1646" s="6"/>
      <c r="DV1646" s="6"/>
      <c r="DW1646" s="6"/>
      <c r="DX1646" s="6"/>
      <c r="DY1646" s="6"/>
      <c r="DZ1646" s="6"/>
      <c r="EA1646" s="6"/>
      <c r="EB1646" s="6"/>
      <c r="EC1646" s="6"/>
      <c r="ED1646" s="6"/>
      <c r="EE1646" s="6"/>
      <c r="EF1646" s="6"/>
      <c r="EG1646" s="6"/>
      <c r="EH1646" s="6"/>
      <c r="EI1646" s="6"/>
      <c r="EJ1646" s="6"/>
      <c r="EK1646" s="6"/>
      <c r="EL1646" s="6"/>
      <c r="EM1646" s="6"/>
      <c r="EN1646" s="6"/>
      <c r="EO1646" s="6"/>
      <c r="EP1646" s="6"/>
      <c r="EQ1646" s="6"/>
      <c r="ER1646" s="6"/>
      <c r="ES1646" s="6"/>
      <c r="ET1646" s="6"/>
      <c r="EU1646" s="6"/>
      <c r="EV1646" s="6"/>
      <c r="EW1646" s="6"/>
      <c r="EX1646" s="6"/>
      <c r="EY1646" s="6"/>
      <c r="EZ1646" s="6"/>
      <c r="FA1646" s="6"/>
      <c r="FB1646" s="6"/>
      <c r="FC1646" s="6"/>
      <c r="FD1646" s="6"/>
      <c r="FE1646" s="6"/>
      <c r="FF1646" s="6"/>
      <c r="FG1646" s="6"/>
      <c r="FH1646" s="6"/>
      <c r="FI1646" s="6"/>
      <c r="FJ1646" s="6"/>
      <c r="FK1646" s="6"/>
      <c r="FL1646" s="6"/>
      <c r="FM1646" s="6"/>
      <c r="FN1646" s="6"/>
      <c r="FO1646" s="6"/>
      <c r="FP1646" s="6"/>
      <c r="FQ1646" s="6"/>
      <c r="FR1646" s="6"/>
      <c r="FS1646" s="6"/>
      <c r="FT1646" s="6"/>
      <c r="FU1646" s="6"/>
      <c r="FV1646" s="6"/>
      <c r="FW1646" s="6"/>
      <c r="FX1646" s="6"/>
      <c r="FY1646" s="6"/>
      <c r="FZ1646" s="6"/>
      <c r="GA1646" s="6"/>
      <c r="GB1646" s="6"/>
      <c r="GC1646" s="6"/>
      <c r="GD1646" s="6"/>
      <c r="GE1646" s="6"/>
      <c r="GF1646" s="6"/>
      <c r="GG1646" s="6"/>
      <c r="GH1646" s="6"/>
      <c r="GI1646" s="6"/>
      <c r="GJ1646" s="6"/>
      <c r="GK1646" s="6"/>
      <c r="GL1646" s="6"/>
      <c r="GM1646" s="6"/>
      <c r="GN1646" s="6"/>
      <c r="GO1646" s="6"/>
      <c r="GP1646" s="6"/>
      <c r="GQ1646" s="6"/>
      <c r="GR1646" s="6"/>
      <c r="GS1646" s="6"/>
      <c r="GT1646" s="6"/>
      <c r="GU1646" s="6"/>
      <c r="GV1646" s="6"/>
      <c r="GW1646" s="6"/>
      <c r="GX1646" s="6"/>
      <c r="GY1646" s="6"/>
      <c r="GZ1646" s="6"/>
    </row>
    <row r="1647" spans="1:208" x14ac:dyDescent="0.15">
      <c r="A1647" s="153"/>
      <c r="B1647" s="23"/>
      <c r="C1647" s="18"/>
      <c r="D1647" s="17"/>
      <c r="E1647" s="18"/>
      <c r="F1647" s="18"/>
      <c r="G1647" s="18"/>
      <c r="H1647" s="18"/>
      <c r="I1647" s="17"/>
      <c r="J1647" s="5"/>
      <c r="K1647" s="2"/>
      <c r="L1647" s="27"/>
      <c r="M1647" s="14"/>
      <c r="N1647" s="14"/>
      <c r="O1647" s="27"/>
      <c r="P1647" s="18"/>
      <c r="Q1647" s="3"/>
      <c r="R1647" s="4"/>
      <c r="S1647" s="5"/>
      <c r="T1647" s="8"/>
      <c r="U1647" s="7"/>
      <c r="V1647" s="7"/>
      <c r="W1647" s="7"/>
      <c r="X1647" s="8"/>
      <c r="Y1647" s="6"/>
      <c r="Z1647" s="7"/>
      <c r="AA1647" s="8"/>
      <c r="AB1647" s="8"/>
      <c r="AC1647" s="8"/>
      <c r="AD1647" s="7"/>
      <c r="AE1647" s="9"/>
      <c r="AF1647" s="7"/>
      <c r="AG1647" s="7"/>
      <c r="AH1647" s="6"/>
      <c r="AI1647" s="6"/>
      <c r="AJ1647" s="6"/>
      <c r="AK1647" s="6"/>
      <c r="AL1647" s="6"/>
      <c r="AM1647" s="6"/>
      <c r="AN1647" s="6"/>
      <c r="AO1647" s="6"/>
      <c r="AP1647" s="6"/>
      <c r="AQ1647" s="6"/>
      <c r="AR1647" s="6"/>
      <c r="AS1647" s="6"/>
      <c r="AT1647" s="6"/>
      <c r="AU1647" s="6"/>
      <c r="AV1647" s="6"/>
      <c r="AW1647" s="6"/>
      <c r="AX1647" s="6"/>
      <c r="AY1647" s="6"/>
      <c r="AZ1647" s="6"/>
      <c r="BA1647" s="6"/>
      <c r="BB1647" s="6"/>
      <c r="BC1647" s="6"/>
      <c r="BD1647" s="6"/>
      <c r="BE1647" s="6"/>
      <c r="BF1647" s="6"/>
      <c r="BG1647" s="6"/>
      <c r="BH1647" s="6"/>
      <c r="BI1647" s="6"/>
      <c r="BJ1647" s="6"/>
      <c r="BK1647" s="6"/>
      <c r="BL1647" s="6"/>
      <c r="BM1647" s="6"/>
      <c r="BN1647" s="6"/>
      <c r="BO1647" s="6"/>
      <c r="BP1647" s="6"/>
      <c r="BQ1647" s="6"/>
      <c r="BR1647" s="6"/>
      <c r="BS1647" s="6"/>
      <c r="BT1647" s="6"/>
      <c r="BU1647" s="6"/>
      <c r="BV1647" s="6"/>
      <c r="BW1647" s="6"/>
      <c r="BX1647" s="6"/>
      <c r="BY1647" s="6"/>
      <c r="BZ1647" s="6"/>
      <c r="CA1647" s="6"/>
      <c r="CB1647" s="6"/>
      <c r="CC1647" s="6"/>
      <c r="CD1647" s="6"/>
      <c r="CE1647" s="6"/>
      <c r="CF1647" s="6"/>
      <c r="CG1647" s="6"/>
      <c r="CH1647" s="6"/>
      <c r="CI1647" s="6"/>
      <c r="CJ1647" s="6"/>
      <c r="CK1647" s="6"/>
      <c r="CL1647" s="6"/>
      <c r="CM1647" s="6"/>
      <c r="CN1647" s="6"/>
      <c r="CO1647" s="6"/>
      <c r="CP1647" s="6"/>
      <c r="CQ1647" s="6"/>
      <c r="CR1647" s="6"/>
      <c r="CS1647" s="6"/>
      <c r="CT1647" s="6"/>
      <c r="CU1647" s="6"/>
      <c r="CV1647" s="6"/>
      <c r="CW1647" s="6"/>
      <c r="CX1647" s="6"/>
      <c r="CY1647" s="6"/>
      <c r="CZ1647" s="6"/>
      <c r="DA1647" s="6"/>
      <c r="DB1647" s="6"/>
      <c r="DC1647" s="6"/>
      <c r="DD1647" s="6"/>
      <c r="DE1647" s="6"/>
      <c r="DF1647" s="6"/>
      <c r="DG1647" s="6"/>
      <c r="DH1647" s="6"/>
      <c r="DI1647" s="6"/>
      <c r="DJ1647" s="6"/>
      <c r="DK1647" s="6"/>
      <c r="DL1647" s="6"/>
      <c r="DM1647" s="6"/>
      <c r="DN1647" s="6"/>
      <c r="DO1647" s="6"/>
      <c r="DP1647" s="6"/>
      <c r="DQ1647" s="6"/>
      <c r="DR1647" s="6"/>
      <c r="DS1647" s="6"/>
      <c r="DT1647" s="6"/>
      <c r="DU1647" s="6"/>
      <c r="DV1647" s="6"/>
      <c r="DW1647" s="6"/>
      <c r="DX1647" s="6"/>
      <c r="DY1647" s="6"/>
      <c r="DZ1647" s="6"/>
      <c r="EA1647" s="6"/>
      <c r="EB1647" s="6"/>
      <c r="EC1647" s="6"/>
      <c r="ED1647" s="6"/>
      <c r="EE1647" s="6"/>
      <c r="EF1647" s="6"/>
      <c r="EG1647" s="6"/>
      <c r="EH1647" s="6"/>
      <c r="EI1647" s="6"/>
      <c r="EJ1647" s="6"/>
      <c r="EK1647" s="6"/>
      <c r="EL1647" s="6"/>
      <c r="EM1647" s="6"/>
      <c r="EN1647" s="6"/>
      <c r="EO1647" s="6"/>
      <c r="EP1647" s="6"/>
      <c r="EQ1647" s="6"/>
      <c r="ER1647" s="6"/>
      <c r="ES1647" s="6"/>
      <c r="ET1647" s="6"/>
      <c r="EU1647" s="6"/>
      <c r="EV1647" s="6"/>
      <c r="EW1647" s="6"/>
      <c r="EX1647" s="6"/>
      <c r="EY1647" s="6"/>
      <c r="EZ1647" s="6"/>
      <c r="FA1647" s="6"/>
      <c r="FB1647" s="6"/>
      <c r="FC1647" s="6"/>
      <c r="FD1647" s="6"/>
      <c r="FE1647" s="6"/>
      <c r="FF1647" s="6"/>
      <c r="FG1647" s="6"/>
      <c r="FH1647" s="6"/>
      <c r="FI1647" s="6"/>
      <c r="FJ1647" s="6"/>
      <c r="FK1647" s="6"/>
      <c r="FL1647" s="6"/>
      <c r="FM1647" s="6"/>
      <c r="FN1647" s="6"/>
      <c r="FO1647" s="6"/>
      <c r="FP1647" s="6"/>
      <c r="FQ1647" s="6"/>
      <c r="FR1647" s="6"/>
      <c r="FS1647" s="6"/>
      <c r="FT1647" s="6"/>
      <c r="FU1647" s="6"/>
      <c r="FV1647" s="6"/>
      <c r="FW1647" s="6"/>
      <c r="FX1647" s="6"/>
      <c r="FY1647" s="6"/>
      <c r="FZ1647" s="6"/>
      <c r="GA1647" s="6"/>
      <c r="GB1647" s="6"/>
      <c r="GC1647" s="6"/>
      <c r="GD1647" s="6"/>
      <c r="GE1647" s="6"/>
      <c r="GF1647" s="6"/>
      <c r="GG1647" s="6"/>
      <c r="GH1647" s="6"/>
      <c r="GI1647" s="6"/>
      <c r="GJ1647" s="6"/>
      <c r="GK1647" s="6"/>
      <c r="GL1647" s="6"/>
      <c r="GM1647" s="6"/>
      <c r="GN1647" s="6"/>
      <c r="GO1647" s="6"/>
      <c r="GP1647" s="6"/>
      <c r="GQ1647" s="6"/>
      <c r="GR1647" s="6"/>
      <c r="GS1647" s="6"/>
      <c r="GT1647" s="6"/>
      <c r="GU1647" s="6"/>
      <c r="GV1647" s="6"/>
      <c r="GW1647" s="6"/>
      <c r="GX1647" s="6"/>
      <c r="GY1647" s="6"/>
      <c r="GZ1647" s="6"/>
    </row>
    <row r="1648" spans="1:208" x14ac:dyDescent="0.15">
      <c r="A1648" s="153"/>
      <c r="B1648" s="23"/>
      <c r="C1648" s="18"/>
      <c r="D1648" s="17"/>
      <c r="E1648" s="18"/>
      <c r="F1648" s="18"/>
      <c r="G1648" s="18"/>
      <c r="H1648" s="18"/>
      <c r="I1648" s="17"/>
      <c r="J1648" s="5"/>
      <c r="K1648" s="2"/>
      <c r="L1648" s="27"/>
      <c r="M1648" s="14"/>
      <c r="N1648" s="14"/>
      <c r="O1648" s="27"/>
      <c r="P1648" s="18"/>
      <c r="Q1648" s="3"/>
      <c r="R1648" s="4"/>
      <c r="S1648" s="5"/>
      <c r="T1648" s="8"/>
      <c r="U1648" s="7"/>
      <c r="V1648" s="7"/>
      <c r="W1648" s="7"/>
      <c r="X1648" s="8"/>
      <c r="Y1648" s="6"/>
      <c r="Z1648" s="7"/>
      <c r="AA1648" s="8"/>
      <c r="AB1648" s="8"/>
      <c r="AC1648" s="8"/>
      <c r="AD1648" s="7"/>
      <c r="AE1648" s="9"/>
      <c r="AF1648" s="7"/>
      <c r="AG1648" s="7"/>
      <c r="AH1648" s="6"/>
      <c r="AI1648" s="6"/>
      <c r="AJ1648" s="6"/>
      <c r="AK1648" s="6"/>
      <c r="AL1648" s="6"/>
      <c r="AM1648" s="6"/>
      <c r="AN1648" s="6"/>
      <c r="AO1648" s="6"/>
      <c r="AP1648" s="6"/>
      <c r="AQ1648" s="6"/>
      <c r="AR1648" s="6"/>
      <c r="AS1648" s="6"/>
      <c r="AT1648" s="6"/>
      <c r="AU1648" s="6"/>
      <c r="AV1648" s="6"/>
      <c r="AW1648" s="6"/>
      <c r="AX1648" s="6"/>
      <c r="AY1648" s="6"/>
      <c r="AZ1648" s="6"/>
      <c r="BA1648" s="6"/>
      <c r="BB1648" s="6"/>
      <c r="BC1648" s="6"/>
      <c r="BD1648" s="6"/>
      <c r="BE1648" s="6"/>
      <c r="BF1648" s="6"/>
      <c r="BG1648" s="6"/>
      <c r="BH1648" s="6"/>
      <c r="BI1648" s="6"/>
      <c r="BJ1648" s="6"/>
      <c r="BK1648" s="6"/>
      <c r="BL1648" s="6"/>
      <c r="BM1648" s="6"/>
      <c r="BN1648" s="6"/>
      <c r="BO1648" s="6"/>
      <c r="BP1648" s="6"/>
      <c r="BQ1648" s="6"/>
      <c r="BR1648" s="6"/>
      <c r="BS1648" s="6"/>
      <c r="BT1648" s="6"/>
      <c r="BU1648" s="6"/>
      <c r="BV1648" s="6"/>
      <c r="BW1648" s="6"/>
      <c r="BX1648" s="6"/>
      <c r="BY1648" s="6"/>
      <c r="BZ1648" s="6"/>
      <c r="CA1648" s="6"/>
      <c r="CB1648" s="6"/>
      <c r="CC1648" s="6"/>
      <c r="CD1648" s="6"/>
      <c r="CE1648" s="6"/>
      <c r="CF1648" s="6"/>
      <c r="CG1648" s="6"/>
      <c r="CH1648" s="6"/>
      <c r="CI1648" s="6"/>
      <c r="CJ1648" s="6"/>
      <c r="CK1648" s="6"/>
      <c r="CL1648" s="6"/>
      <c r="CM1648" s="6"/>
      <c r="CN1648" s="6"/>
      <c r="CO1648" s="6"/>
      <c r="CP1648" s="6"/>
      <c r="CQ1648" s="6"/>
      <c r="CR1648" s="6"/>
      <c r="CS1648" s="6"/>
      <c r="CT1648" s="6"/>
      <c r="CU1648" s="6"/>
      <c r="CV1648" s="6"/>
      <c r="CW1648" s="6"/>
      <c r="CX1648" s="6"/>
      <c r="CY1648" s="6"/>
      <c r="CZ1648" s="6"/>
      <c r="DA1648" s="6"/>
      <c r="DB1648" s="6"/>
      <c r="DC1648" s="6"/>
      <c r="DD1648" s="6"/>
      <c r="DE1648" s="6"/>
      <c r="DF1648" s="6"/>
      <c r="DG1648" s="6"/>
      <c r="DH1648" s="6"/>
      <c r="DI1648" s="6"/>
      <c r="DJ1648" s="6"/>
      <c r="DK1648" s="6"/>
      <c r="DL1648" s="6"/>
      <c r="DM1648" s="6"/>
      <c r="DN1648" s="6"/>
      <c r="DO1648" s="6"/>
      <c r="DP1648" s="6"/>
      <c r="DQ1648" s="6"/>
      <c r="DR1648" s="6"/>
      <c r="DS1648" s="6"/>
      <c r="DT1648" s="6"/>
      <c r="DU1648" s="6"/>
      <c r="DV1648" s="6"/>
      <c r="DW1648" s="6"/>
      <c r="DX1648" s="6"/>
      <c r="DY1648" s="6"/>
      <c r="DZ1648" s="6"/>
      <c r="EA1648" s="6"/>
      <c r="EB1648" s="6"/>
      <c r="EC1648" s="6"/>
      <c r="ED1648" s="6"/>
      <c r="EE1648" s="6"/>
      <c r="EF1648" s="6"/>
      <c r="EG1648" s="6"/>
      <c r="EH1648" s="6"/>
      <c r="EI1648" s="6"/>
      <c r="EJ1648" s="6"/>
      <c r="EK1648" s="6"/>
      <c r="EL1648" s="6"/>
      <c r="EM1648" s="6"/>
      <c r="EN1648" s="6"/>
      <c r="EO1648" s="6"/>
      <c r="EP1648" s="6"/>
      <c r="EQ1648" s="6"/>
      <c r="ER1648" s="6"/>
      <c r="ES1648" s="6"/>
      <c r="ET1648" s="6"/>
      <c r="EU1648" s="6"/>
      <c r="EV1648" s="6"/>
      <c r="EW1648" s="6"/>
      <c r="EX1648" s="6"/>
      <c r="EY1648" s="6"/>
      <c r="EZ1648" s="6"/>
      <c r="FA1648" s="6"/>
      <c r="FB1648" s="6"/>
      <c r="FC1648" s="6"/>
      <c r="FD1648" s="6"/>
      <c r="FE1648" s="6"/>
      <c r="FF1648" s="6"/>
      <c r="FG1648" s="6"/>
      <c r="FH1648" s="6"/>
      <c r="FI1648" s="6"/>
      <c r="FJ1648" s="6"/>
      <c r="FK1648" s="6"/>
      <c r="FL1648" s="6"/>
      <c r="FM1648" s="6"/>
      <c r="FN1648" s="6"/>
      <c r="FO1648" s="6"/>
      <c r="FP1648" s="6"/>
      <c r="FQ1648" s="6"/>
      <c r="FR1648" s="6"/>
      <c r="FS1648" s="6"/>
      <c r="FT1648" s="6"/>
      <c r="FU1648" s="6"/>
      <c r="FV1648" s="6"/>
      <c r="FW1648" s="6"/>
      <c r="FX1648" s="6"/>
      <c r="FY1648" s="6"/>
      <c r="FZ1648" s="6"/>
      <c r="GA1648" s="6"/>
      <c r="GB1648" s="6"/>
      <c r="GC1648" s="6"/>
      <c r="GD1648" s="6"/>
      <c r="GE1648" s="6"/>
      <c r="GF1648" s="6"/>
      <c r="GG1648" s="6"/>
      <c r="GH1648" s="6"/>
      <c r="GI1648" s="6"/>
      <c r="GJ1648" s="6"/>
      <c r="GK1648" s="6"/>
      <c r="GL1648" s="6"/>
      <c r="GM1648" s="6"/>
      <c r="GN1648" s="6"/>
      <c r="GO1648" s="6"/>
      <c r="GP1648" s="6"/>
      <c r="GQ1648" s="6"/>
      <c r="GR1648" s="6"/>
      <c r="GS1648" s="6"/>
      <c r="GT1648" s="6"/>
      <c r="GU1648" s="6"/>
      <c r="GV1648" s="6"/>
      <c r="GW1648" s="6"/>
      <c r="GX1648" s="6"/>
      <c r="GY1648" s="6"/>
      <c r="GZ1648" s="6"/>
    </row>
    <row r="1649" spans="1:208" x14ac:dyDescent="0.15">
      <c r="A1649" s="153"/>
      <c r="B1649" s="23"/>
      <c r="C1649" s="18"/>
      <c r="D1649" s="17"/>
      <c r="E1649" s="18"/>
      <c r="F1649" s="18"/>
      <c r="G1649" s="18"/>
      <c r="H1649" s="18"/>
      <c r="I1649" s="17"/>
      <c r="J1649" s="5"/>
      <c r="K1649" s="2"/>
      <c r="L1649" s="27"/>
      <c r="M1649" s="14"/>
      <c r="N1649" s="14"/>
      <c r="O1649" s="27"/>
      <c r="P1649" s="18"/>
      <c r="Q1649" s="3"/>
      <c r="R1649" s="4"/>
      <c r="S1649" s="5"/>
      <c r="T1649" s="8"/>
      <c r="U1649" s="7"/>
      <c r="V1649" s="7"/>
      <c r="W1649" s="7"/>
      <c r="X1649" s="8"/>
      <c r="Y1649" s="6"/>
      <c r="Z1649" s="7"/>
      <c r="AA1649" s="8"/>
      <c r="AB1649" s="8"/>
      <c r="AC1649" s="8"/>
      <c r="AD1649" s="7"/>
      <c r="AE1649" s="9"/>
      <c r="AF1649" s="7"/>
      <c r="AG1649" s="7"/>
      <c r="AH1649" s="6"/>
      <c r="AI1649" s="6"/>
      <c r="AJ1649" s="6"/>
      <c r="AK1649" s="6"/>
      <c r="AL1649" s="6"/>
      <c r="AM1649" s="6"/>
      <c r="AN1649" s="6"/>
      <c r="AO1649" s="6"/>
      <c r="AP1649" s="6"/>
      <c r="AQ1649" s="6"/>
      <c r="AR1649" s="6"/>
      <c r="AS1649" s="6"/>
      <c r="AT1649" s="6"/>
      <c r="AU1649" s="6"/>
      <c r="AV1649" s="6"/>
      <c r="AW1649" s="6"/>
      <c r="AX1649" s="6"/>
      <c r="AY1649" s="6"/>
      <c r="AZ1649" s="6"/>
      <c r="BA1649" s="6"/>
      <c r="BB1649" s="6"/>
      <c r="BC1649" s="6"/>
      <c r="BD1649" s="6"/>
      <c r="BE1649" s="6"/>
      <c r="BF1649" s="6"/>
      <c r="BG1649" s="6"/>
      <c r="BH1649" s="6"/>
      <c r="BI1649" s="6"/>
      <c r="BJ1649" s="6"/>
      <c r="BK1649" s="6"/>
      <c r="BL1649" s="6"/>
      <c r="BM1649" s="6"/>
      <c r="BN1649" s="6"/>
      <c r="BO1649" s="6"/>
      <c r="BP1649" s="6"/>
      <c r="BQ1649" s="6"/>
      <c r="BR1649" s="6"/>
      <c r="BS1649" s="6"/>
      <c r="BT1649" s="6"/>
      <c r="BU1649" s="6"/>
      <c r="BV1649" s="6"/>
      <c r="BW1649" s="6"/>
      <c r="BX1649" s="6"/>
      <c r="BY1649" s="6"/>
      <c r="BZ1649" s="6"/>
      <c r="CA1649" s="6"/>
      <c r="CB1649" s="6"/>
      <c r="CC1649" s="6"/>
      <c r="CD1649" s="6"/>
      <c r="CE1649" s="6"/>
      <c r="CF1649" s="6"/>
      <c r="CG1649" s="6"/>
      <c r="CH1649" s="6"/>
      <c r="CI1649" s="6"/>
      <c r="CJ1649" s="6"/>
      <c r="CK1649" s="6"/>
      <c r="CL1649" s="6"/>
      <c r="CM1649" s="6"/>
      <c r="CN1649" s="6"/>
      <c r="CO1649" s="6"/>
      <c r="CP1649" s="6"/>
      <c r="CQ1649" s="6"/>
      <c r="CR1649" s="6"/>
      <c r="CS1649" s="6"/>
      <c r="CT1649" s="6"/>
      <c r="CU1649" s="6"/>
      <c r="CV1649" s="6"/>
      <c r="CW1649" s="6"/>
      <c r="CX1649" s="6"/>
      <c r="CY1649" s="6"/>
      <c r="CZ1649" s="6"/>
      <c r="DA1649" s="6"/>
      <c r="DB1649" s="6"/>
      <c r="DC1649" s="6"/>
      <c r="DD1649" s="6"/>
      <c r="DE1649" s="6"/>
      <c r="DF1649" s="6"/>
      <c r="DG1649" s="6"/>
      <c r="DH1649" s="6"/>
      <c r="DI1649" s="6"/>
      <c r="DJ1649" s="6"/>
      <c r="DK1649" s="6"/>
      <c r="DL1649" s="6"/>
      <c r="DM1649" s="6"/>
      <c r="DN1649" s="6"/>
      <c r="DO1649" s="6"/>
      <c r="DP1649" s="6"/>
      <c r="DQ1649" s="6"/>
      <c r="DR1649" s="6"/>
      <c r="DS1649" s="6"/>
      <c r="DT1649" s="6"/>
      <c r="DU1649" s="6"/>
      <c r="DV1649" s="6"/>
      <c r="DW1649" s="6"/>
      <c r="DX1649" s="6"/>
      <c r="DY1649" s="6"/>
      <c r="DZ1649" s="6"/>
      <c r="EA1649" s="6"/>
      <c r="EB1649" s="6"/>
      <c r="EC1649" s="6"/>
      <c r="ED1649" s="6"/>
      <c r="EE1649" s="6"/>
      <c r="EF1649" s="6"/>
      <c r="EG1649" s="6"/>
      <c r="EH1649" s="6"/>
      <c r="EI1649" s="6"/>
      <c r="EJ1649" s="6"/>
      <c r="EK1649" s="6"/>
      <c r="EL1649" s="6"/>
      <c r="EM1649" s="6"/>
      <c r="EN1649" s="6"/>
      <c r="EO1649" s="6"/>
      <c r="EP1649" s="6"/>
      <c r="EQ1649" s="6"/>
      <c r="ER1649" s="6"/>
      <c r="ES1649" s="6"/>
      <c r="ET1649" s="6"/>
      <c r="EU1649" s="6"/>
      <c r="EV1649" s="6"/>
      <c r="EW1649" s="6"/>
      <c r="EX1649" s="6"/>
      <c r="EY1649" s="6"/>
      <c r="EZ1649" s="6"/>
      <c r="FA1649" s="6"/>
      <c r="FB1649" s="6"/>
      <c r="FC1649" s="6"/>
      <c r="FD1649" s="6"/>
      <c r="FE1649" s="6"/>
      <c r="FF1649" s="6"/>
      <c r="FG1649" s="6"/>
      <c r="FH1649" s="6"/>
      <c r="FI1649" s="6"/>
      <c r="FJ1649" s="6"/>
      <c r="FK1649" s="6"/>
      <c r="FL1649" s="6"/>
      <c r="FM1649" s="6"/>
      <c r="FN1649" s="6"/>
      <c r="FO1649" s="6"/>
      <c r="FP1649" s="6"/>
      <c r="FQ1649" s="6"/>
      <c r="FR1649" s="6"/>
      <c r="FS1649" s="6"/>
      <c r="FT1649" s="6"/>
      <c r="FU1649" s="6"/>
      <c r="FV1649" s="6"/>
      <c r="FW1649" s="6"/>
      <c r="FX1649" s="6"/>
      <c r="FY1649" s="6"/>
      <c r="FZ1649" s="6"/>
      <c r="GA1649" s="6"/>
      <c r="GB1649" s="6"/>
      <c r="GC1649" s="6"/>
      <c r="GD1649" s="6"/>
      <c r="GE1649" s="6"/>
      <c r="GF1649" s="6"/>
      <c r="GG1649" s="6"/>
      <c r="GH1649" s="6"/>
      <c r="GI1649" s="6"/>
      <c r="GJ1649" s="6"/>
      <c r="GK1649" s="6"/>
      <c r="GL1649" s="6"/>
      <c r="GM1649" s="6"/>
      <c r="GN1649" s="6"/>
      <c r="GO1649" s="6"/>
      <c r="GP1649" s="6"/>
      <c r="GQ1649" s="6"/>
      <c r="GR1649" s="6"/>
      <c r="GS1649" s="6"/>
      <c r="GT1649" s="6"/>
      <c r="GU1649" s="6"/>
      <c r="GV1649" s="6"/>
      <c r="GW1649" s="6"/>
      <c r="GX1649" s="6"/>
      <c r="GY1649" s="6"/>
      <c r="GZ1649" s="6"/>
    </row>
    <row r="1650" spans="1:208" x14ac:dyDescent="0.15">
      <c r="A1650" s="153"/>
      <c r="B1650" s="23"/>
      <c r="C1650" s="18"/>
      <c r="D1650" s="17"/>
      <c r="E1650" s="18"/>
      <c r="F1650" s="18"/>
      <c r="G1650" s="18"/>
      <c r="H1650" s="18"/>
      <c r="I1650" s="17"/>
      <c r="J1650" s="5"/>
      <c r="K1650" s="2"/>
      <c r="L1650" s="27"/>
      <c r="M1650" s="14"/>
      <c r="N1650" s="14"/>
      <c r="O1650" s="27"/>
      <c r="P1650" s="18"/>
      <c r="Q1650" s="3"/>
      <c r="R1650" s="4"/>
      <c r="S1650" s="5"/>
      <c r="T1650" s="8"/>
      <c r="U1650" s="7"/>
      <c r="V1650" s="7"/>
      <c r="W1650" s="7"/>
      <c r="X1650" s="8"/>
      <c r="Y1650" s="6"/>
      <c r="Z1650" s="7"/>
      <c r="AA1650" s="8"/>
      <c r="AB1650" s="8"/>
      <c r="AC1650" s="8"/>
      <c r="AD1650" s="7"/>
      <c r="AE1650" s="9"/>
      <c r="AF1650" s="7"/>
      <c r="AG1650" s="7"/>
      <c r="AH1650" s="6"/>
      <c r="AI1650" s="6"/>
      <c r="AJ1650" s="6"/>
      <c r="AK1650" s="6"/>
      <c r="AL1650" s="6"/>
      <c r="AM1650" s="6"/>
      <c r="AN1650" s="6"/>
      <c r="AO1650" s="6"/>
      <c r="AP1650" s="6"/>
      <c r="AQ1650" s="6"/>
      <c r="AR1650" s="6"/>
      <c r="AS1650" s="6"/>
      <c r="AT1650" s="6"/>
      <c r="AU1650" s="6"/>
      <c r="AV1650" s="6"/>
      <c r="AW1650" s="6"/>
      <c r="AX1650" s="6"/>
      <c r="AY1650" s="6"/>
      <c r="AZ1650" s="6"/>
      <c r="BA1650" s="6"/>
      <c r="BB1650" s="6"/>
      <c r="BC1650" s="6"/>
      <c r="BD1650" s="6"/>
      <c r="BE1650" s="6"/>
      <c r="BF1650" s="6"/>
      <c r="BG1650" s="6"/>
      <c r="BH1650" s="6"/>
      <c r="BI1650" s="6"/>
      <c r="BJ1650" s="6"/>
      <c r="BK1650" s="6"/>
      <c r="BL1650" s="6"/>
      <c r="BM1650" s="6"/>
      <c r="BN1650" s="6"/>
      <c r="BO1650" s="6"/>
      <c r="BP1650" s="6"/>
      <c r="BQ1650" s="6"/>
      <c r="BR1650" s="6"/>
      <c r="BS1650" s="6"/>
      <c r="BT1650" s="6"/>
      <c r="BU1650" s="6"/>
      <c r="BV1650" s="6"/>
      <c r="BW1650" s="6"/>
      <c r="BX1650" s="6"/>
      <c r="BY1650" s="6"/>
      <c r="BZ1650" s="6"/>
      <c r="CA1650" s="6"/>
      <c r="CB1650" s="6"/>
      <c r="CC1650" s="6"/>
      <c r="CD1650" s="6"/>
      <c r="CE1650" s="6"/>
      <c r="CF1650" s="6"/>
      <c r="CG1650" s="6"/>
      <c r="CH1650" s="6"/>
      <c r="CI1650" s="6"/>
      <c r="CJ1650" s="6"/>
      <c r="CK1650" s="6"/>
      <c r="CL1650" s="6"/>
      <c r="CM1650" s="6"/>
      <c r="CN1650" s="6"/>
      <c r="CO1650" s="6"/>
      <c r="CP1650" s="6"/>
      <c r="CQ1650" s="6"/>
      <c r="CR1650" s="6"/>
      <c r="CS1650" s="6"/>
      <c r="CT1650" s="6"/>
      <c r="CU1650" s="6"/>
      <c r="CV1650" s="6"/>
      <c r="CW1650" s="6"/>
      <c r="CX1650" s="6"/>
      <c r="CY1650" s="6"/>
      <c r="CZ1650" s="6"/>
      <c r="DA1650" s="6"/>
      <c r="DB1650" s="6"/>
      <c r="DC1650" s="6"/>
      <c r="DD1650" s="6"/>
      <c r="DE1650" s="6"/>
      <c r="DF1650" s="6"/>
      <c r="DG1650" s="6"/>
      <c r="DH1650" s="6"/>
      <c r="DI1650" s="6"/>
      <c r="DJ1650" s="6"/>
      <c r="DK1650" s="6"/>
      <c r="DL1650" s="6"/>
      <c r="DM1650" s="6"/>
      <c r="DN1650" s="6"/>
      <c r="DO1650" s="6"/>
      <c r="DP1650" s="6"/>
      <c r="DQ1650" s="6"/>
      <c r="DR1650" s="6"/>
      <c r="DS1650" s="6"/>
      <c r="DT1650" s="6"/>
      <c r="DU1650" s="6"/>
      <c r="DV1650" s="6"/>
      <c r="DW1650" s="6"/>
      <c r="DX1650" s="6"/>
      <c r="DY1650" s="6"/>
      <c r="DZ1650" s="6"/>
      <c r="EA1650" s="6"/>
      <c r="EB1650" s="6"/>
      <c r="EC1650" s="6"/>
      <c r="ED1650" s="6"/>
      <c r="EE1650" s="6"/>
      <c r="EF1650" s="6"/>
      <c r="EG1650" s="6"/>
      <c r="EH1650" s="6"/>
      <c r="EI1650" s="6"/>
      <c r="EJ1650" s="6"/>
      <c r="EK1650" s="6"/>
      <c r="EL1650" s="6"/>
      <c r="EM1650" s="6"/>
      <c r="EN1650" s="6"/>
      <c r="EO1650" s="6"/>
      <c r="EP1650" s="6"/>
      <c r="EQ1650" s="6"/>
      <c r="ER1650" s="6"/>
      <c r="ES1650" s="6"/>
      <c r="ET1650" s="6"/>
      <c r="EU1650" s="6"/>
      <c r="EV1650" s="6"/>
      <c r="EW1650" s="6"/>
      <c r="EX1650" s="6"/>
      <c r="EY1650" s="6"/>
      <c r="EZ1650" s="6"/>
      <c r="FA1650" s="6"/>
      <c r="FB1650" s="6"/>
      <c r="FC1650" s="6"/>
      <c r="FD1650" s="6"/>
      <c r="FE1650" s="6"/>
      <c r="FF1650" s="6"/>
      <c r="FG1650" s="6"/>
      <c r="FH1650" s="6"/>
      <c r="FI1650" s="6"/>
      <c r="FJ1650" s="6"/>
      <c r="FK1650" s="6"/>
      <c r="FL1650" s="6"/>
      <c r="FM1650" s="6"/>
      <c r="FN1650" s="6"/>
      <c r="FO1650" s="6"/>
      <c r="FP1650" s="6"/>
      <c r="FQ1650" s="6"/>
      <c r="FR1650" s="6"/>
      <c r="FS1650" s="6"/>
      <c r="FT1650" s="6"/>
      <c r="FU1650" s="6"/>
      <c r="FV1650" s="6"/>
      <c r="FW1650" s="6"/>
      <c r="FX1650" s="6"/>
      <c r="FY1650" s="6"/>
      <c r="FZ1650" s="6"/>
      <c r="GA1650" s="6"/>
      <c r="GB1650" s="6"/>
      <c r="GC1650" s="6"/>
      <c r="GD1650" s="6"/>
      <c r="GE1650" s="6"/>
      <c r="GF1650" s="6"/>
      <c r="GG1650" s="6"/>
      <c r="GH1650" s="6"/>
      <c r="GI1650" s="6"/>
      <c r="GJ1650" s="6"/>
      <c r="GK1650" s="6"/>
      <c r="GL1650" s="6"/>
      <c r="GM1650" s="6"/>
      <c r="GN1650" s="6"/>
      <c r="GO1650" s="6"/>
      <c r="GP1650" s="6"/>
      <c r="GQ1650" s="6"/>
      <c r="GR1650" s="6"/>
      <c r="GS1650" s="6"/>
      <c r="GT1650" s="6"/>
      <c r="GU1650" s="6"/>
      <c r="GV1650" s="6"/>
      <c r="GW1650" s="6"/>
      <c r="GX1650" s="6"/>
      <c r="GY1650" s="6"/>
      <c r="GZ1650" s="6"/>
    </row>
    <row r="1651" spans="1:208" x14ac:dyDescent="0.15">
      <c r="A1651" s="153"/>
      <c r="B1651" s="23"/>
      <c r="C1651" s="18"/>
      <c r="D1651" s="17"/>
      <c r="E1651" s="18"/>
      <c r="F1651" s="18"/>
      <c r="G1651" s="18"/>
      <c r="H1651" s="18"/>
      <c r="I1651" s="17"/>
      <c r="J1651" s="5"/>
      <c r="K1651" s="2"/>
      <c r="L1651" s="27"/>
      <c r="M1651" s="14"/>
      <c r="N1651" s="14"/>
      <c r="O1651" s="27"/>
      <c r="P1651" s="18"/>
      <c r="Q1651" s="3"/>
      <c r="R1651" s="4"/>
      <c r="S1651" s="5"/>
      <c r="T1651" s="8"/>
      <c r="U1651" s="7"/>
      <c r="V1651" s="7"/>
      <c r="W1651" s="7"/>
      <c r="X1651" s="8"/>
      <c r="Y1651" s="6"/>
      <c r="Z1651" s="7"/>
      <c r="AA1651" s="8"/>
      <c r="AB1651" s="8"/>
      <c r="AC1651" s="8"/>
      <c r="AD1651" s="7"/>
      <c r="AE1651" s="9"/>
      <c r="AF1651" s="7"/>
      <c r="AG1651" s="7"/>
      <c r="AH1651" s="6"/>
      <c r="AI1651" s="6"/>
      <c r="AJ1651" s="6"/>
      <c r="AK1651" s="6"/>
      <c r="AL1651" s="6"/>
      <c r="AM1651" s="6"/>
      <c r="AN1651" s="6"/>
      <c r="AO1651" s="6"/>
      <c r="AP1651" s="6"/>
      <c r="AQ1651" s="6"/>
      <c r="AR1651" s="6"/>
      <c r="AS1651" s="6"/>
      <c r="AT1651" s="6"/>
      <c r="AU1651" s="6"/>
      <c r="AV1651" s="6"/>
      <c r="AW1651" s="6"/>
      <c r="AX1651" s="6"/>
      <c r="AY1651" s="6"/>
      <c r="AZ1651" s="6"/>
      <c r="BA1651" s="6"/>
      <c r="BB1651" s="6"/>
      <c r="BC1651" s="6"/>
      <c r="BD1651" s="6"/>
      <c r="BE1651" s="6"/>
      <c r="BF1651" s="6"/>
      <c r="BG1651" s="6"/>
      <c r="BH1651" s="6"/>
      <c r="BI1651" s="6"/>
      <c r="BJ1651" s="6"/>
      <c r="BK1651" s="6"/>
      <c r="BL1651" s="6"/>
      <c r="BM1651" s="6"/>
      <c r="BN1651" s="6"/>
      <c r="BO1651" s="6"/>
      <c r="BP1651" s="6"/>
      <c r="BQ1651" s="6"/>
      <c r="BR1651" s="6"/>
      <c r="BS1651" s="6"/>
      <c r="BT1651" s="6"/>
      <c r="BU1651" s="6"/>
      <c r="BV1651" s="6"/>
      <c r="BW1651" s="6"/>
      <c r="BX1651" s="6"/>
      <c r="BY1651" s="6"/>
      <c r="BZ1651" s="6"/>
      <c r="CA1651" s="6"/>
      <c r="CB1651" s="6"/>
      <c r="CC1651" s="6"/>
      <c r="CD1651" s="6"/>
      <c r="CE1651" s="6"/>
      <c r="CF1651" s="6"/>
      <c r="CG1651" s="6"/>
      <c r="CH1651" s="6"/>
      <c r="CI1651" s="6"/>
      <c r="CJ1651" s="6"/>
      <c r="CK1651" s="6"/>
      <c r="CL1651" s="6"/>
      <c r="CM1651" s="6"/>
      <c r="CN1651" s="6"/>
      <c r="CO1651" s="6"/>
      <c r="CP1651" s="6"/>
      <c r="CQ1651" s="6"/>
      <c r="CR1651" s="6"/>
      <c r="CS1651" s="6"/>
      <c r="CT1651" s="6"/>
      <c r="CU1651" s="6"/>
      <c r="CV1651" s="6"/>
      <c r="CW1651" s="6"/>
      <c r="CX1651" s="6"/>
      <c r="CY1651" s="6"/>
      <c r="CZ1651" s="6"/>
      <c r="DA1651" s="6"/>
      <c r="DB1651" s="6"/>
      <c r="DC1651" s="6"/>
      <c r="DD1651" s="6"/>
      <c r="DE1651" s="6"/>
      <c r="DF1651" s="6"/>
      <c r="DG1651" s="6"/>
      <c r="DH1651" s="6"/>
      <c r="DI1651" s="6"/>
      <c r="DJ1651" s="6"/>
      <c r="DK1651" s="6"/>
      <c r="DL1651" s="6"/>
      <c r="DM1651" s="6"/>
      <c r="DN1651" s="6"/>
      <c r="DO1651" s="6"/>
      <c r="DP1651" s="6"/>
      <c r="DQ1651" s="6"/>
      <c r="DR1651" s="6"/>
      <c r="DS1651" s="6"/>
      <c r="DT1651" s="6"/>
      <c r="DU1651" s="6"/>
      <c r="DV1651" s="6"/>
      <c r="DW1651" s="6"/>
      <c r="DX1651" s="6"/>
      <c r="DY1651" s="6"/>
      <c r="DZ1651" s="6"/>
      <c r="EA1651" s="6"/>
      <c r="EB1651" s="6"/>
      <c r="EC1651" s="6"/>
      <c r="ED1651" s="6"/>
      <c r="EE1651" s="6"/>
      <c r="EF1651" s="6"/>
      <c r="EG1651" s="6"/>
      <c r="EH1651" s="6"/>
      <c r="EI1651" s="6"/>
      <c r="EJ1651" s="6"/>
      <c r="EK1651" s="6"/>
      <c r="EL1651" s="6"/>
      <c r="EM1651" s="6"/>
      <c r="EN1651" s="6"/>
      <c r="EO1651" s="6"/>
      <c r="EP1651" s="6"/>
      <c r="EQ1651" s="6"/>
      <c r="ER1651" s="6"/>
      <c r="ES1651" s="6"/>
      <c r="ET1651" s="6"/>
      <c r="EU1651" s="6"/>
      <c r="EV1651" s="6"/>
      <c r="EW1651" s="6"/>
      <c r="EX1651" s="6"/>
      <c r="EY1651" s="6"/>
      <c r="EZ1651" s="6"/>
      <c r="FA1651" s="6"/>
      <c r="FB1651" s="6"/>
      <c r="FC1651" s="6"/>
      <c r="FD1651" s="6"/>
      <c r="FE1651" s="6"/>
      <c r="FF1651" s="6"/>
      <c r="FG1651" s="6"/>
      <c r="FH1651" s="6"/>
      <c r="FI1651" s="6"/>
      <c r="FJ1651" s="6"/>
      <c r="FK1651" s="6"/>
      <c r="FL1651" s="6"/>
      <c r="FM1651" s="6"/>
      <c r="FN1651" s="6"/>
      <c r="FO1651" s="6"/>
      <c r="FP1651" s="6"/>
      <c r="FQ1651" s="6"/>
      <c r="FR1651" s="6"/>
      <c r="FS1651" s="6"/>
      <c r="FT1651" s="6"/>
      <c r="FU1651" s="6"/>
      <c r="FV1651" s="6"/>
      <c r="FW1651" s="6"/>
      <c r="FX1651" s="6"/>
      <c r="FY1651" s="6"/>
      <c r="FZ1651" s="6"/>
      <c r="GA1651" s="6"/>
      <c r="GB1651" s="6"/>
      <c r="GC1651" s="6"/>
      <c r="GD1651" s="6"/>
      <c r="GE1651" s="6"/>
      <c r="GF1651" s="6"/>
      <c r="GG1651" s="6"/>
      <c r="GH1651" s="6"/>
      <c r="GI1651" s="6"/>
      <c r="GJ1651" s="6"/>
      <c r="GK1651" s="6"/>
      <c r="GL1651" s="6"/>
      <c r="GM1651" s="6"/>
      <c r="GN1651" s="6"/>
      <c r="GO1651" s="6"/>
      <c r="GP1651" s="6"/>
      <c r="GQ1651" s="6"/>
      <c r="GR1651" s="6"/>
      <c r="GS1651" s="6"/>
      <c r="GT1651" s="6"/>
      <c r="GU1651" s="6"/>
      <c r="GV1651" s="6"/>
      <c r="GW1651" s="6"/>
      <c r="GX1651" s="6"/>
      <c r="GY1651" s="6"/>
      <c r="GZ1651" s="6"/>
    </row>
    <row r="1652" spans="1:208" x14ac:dyDescent="0.15">
      <c r="A1652" s="153"/>
      <c r="B1652" s="23"/>
      <c r="C1652" s="18"/>
      <c r="D1652" s="17"/>
      <c r="E1652" s="18"/>
      <c r="F1652" s="18"/>
      <c r="G1652" s="18"/>
      <c r="H1652" s="18"/>
      <c r="I1652" s="17"/>
      <c r="J1652" s="5"/>
      <c r="K1652" s="2"/>
      <c r="L1652" s="27"/>
      <c r="M1652" s="14"/>
      <c r="N1652" s="14"/>
      <c r="O1652" s="27"/>
      <c r="P1652" s="18"/>
      <c r="Q1652" s="3"/>
      <c r="R1652" s="4"/>
      <c r="S1652" s="5"/>
      <c r="T1652" s="8"/>
      <c r="U1652" s="7"/>
      <c r="V1652" s="7"/>
      <c r="W1652" s="7"/>
      <c r="X1652" s="8"/>
      <c r="Y1652" s="6"/>
      <c r="Z1652" s="7"/>
      <c r="AA1652" s="8"/>
      <c r="AB1652" s="8"/>
      <c r="AC1652" s="8"/>
      <c r="AD1652" s="7"/>
      <c r="AE1652" s="9"/>
      <c r="AF1652" s="7"/>
      <c r="AG1652" s="7"/>
      <c r="AH1652" s="6"/>
      <c r="AI1652" s="6"/>
      <c r="AJ1652" s="6"/>
      <c r="AK1652" s="6"/>
      <c r="AL1652" s="6"/>
      <c r="AM1652" s="6"/>
      <c r="AN1652" s="6"/>
      <c r="AO1652" s="6"/>
      <c r="AP1652" s="6"/>
      <c r="AQ1652" s="6"/>
      <c r="AR1652" s="6"/>
      <c r="AS1652" s="6"/>
      <c r="AT1652" s="6"/>
      <c r="AU1652" s="6"/>
      <c r="AV1652" s="6"/>
      <c r="AW1652" s="6"/>
      <c r="AX1652" s="6"/>
      <c r="AY1652" s="6"/>
      <c r="AZ1652" s="6"/>
      <c r="BA1652" s="6"/>
      <c r="BB1652" s="6"/>
      <c r="BC1652" s="6"/>
      <c r="BD1652" s="6"/>
      <c r="BE1652" s="6"/>
      <c r="BF1652" s="6"/>
      <c r="BG1652" s="6"/>
      <c r="BH1652" s="6"/>
      <c r="BI1652" s="6"/>
      <c r="BJ1652" s="6"/>
      <c r="BK1652" s="6"/>
      <c r="BL1652" s="6"/>
      <c r="BM1652" s="6"/>
      <c r="BN1652" s="6"/>
      <c r="BO1652" s="6"/>
      <c r="BP1652" s="6"/>
      <c r="BQ1652" s="6"/>
      <c r="BR1652" s="6"/>
      <c r="BS1652" s="6"/>
      <c r="BT1652" s="6"/>
      <c r="BU1652" s="6"/>
      <c r="BV1652" s="6"/>
      <c r="BW1652" s="6"/>
      <c r="BX1652" s="6"/>
      <c r="BY1652" s="6"/>
      <c r="BZ1652" s="6"/>
      <c r="CA1652" s="6"/>
      <c r="CB1652" s="6"/>
      <c r="CC1652" s="6"/>
      <c r="CD1652" s="6"/>
      <c r="CE1652" s="6"/>
      <c r="CF1652" s="6"/>
      <c r="CG1652" s="6"/>
      <c r="CH1652" s="6"/>
      <c r="CI1652" s="6"/>
      <c r="CJ1652" s="6"/>
      <c r="CK1652" s="6"/>
      <c r="CL1652" s="6"/>
      <c r="CM1652" s="6"/>
      <c r="CN1652" s="6"/>
      <c r="CO1652" s="6"/>
      <c r="CP1652" s="6"/>
      <c r="CQ1652" s="6"/>
      <c r="CR1652" s="6"/>
      <c r="CS1652" s="6"/>
      <c r="CT1652" s="6"/>
      <c r="CU1652" s="6"/>
      <c r="CV1652" s="6"/>
      <c r="CW1652" s="6"/>
      <c r="CX1652" s="6"/>
      <c r="CY1652" s="6"/>
      <c r="CZ1652" s="6"/>
      <c r="DA1652" s="6"/>
      <c r="DB1652" s="6"/>
      <c r="DC1652" s="6"/>
      <c r="DD1652" s="6"/>
      <c r="DE1652" s="6"/>
      <c r="DF1652" s="6"/>
      <c r="DG1652" s="6"/>
      <c r="DH1652" s="6"/>
      <c r="DI1652" s="6"/>
      <c r="DJ1652" s="6"/>
      <c r="DK1652" s="6"/>
      <c r="DL1652" s="6"/>
      <c r="DM1652" s="6"/>
      <c r="DN1652" s="6"/>
      <c r="DO1652" s="6"/>
      <c r="DP1652" s="6"/>
      <c r="DQ1652" s="6"/>
      <c r="DR1652" s="6"/>
      <c r="DS1652" s="6"/>
      <c r="DT1652" s="6"/>
      <c r="DU1652" s="6"/>
      <c r="DV1652" s="6"/>
      <c r="DW1652" s="6"/>
      <c r="DX1652" s="6"/>
      <c r="DY1652" s="6"/>
      <c r="DZ1652" s="6"/>
      <c r="EA1652" s="6"/>
      <c r="EB1652" s="6"/>
      <c r="EC1652" s="6"/>
      <c r="ED1652" s="6"/>
      <c r="EE1652" s="6"/>
      <c r="EF1652" s="6"/>
      <c r="EG1652" s="6"/>
      <c r="EH1652" s="6"/>
      <c r="EI1652" s="6"/>
      <c r="EJ1652" s="6"/>
      <c r="EK1652" s="6"/>
      <c r="EL1652" s="6"/>
      <c r="EM1652" s="6"/>
      <c r="EN1652" s="6"/>
      <c r="EO1652" s="6"/>
      <c r="EP1652" s="6"/>
      <c r="EQ1652" s="6"/>
      <c r="ER1652" s="6"/>
      <c r="ES1652" s="6"/>
      <c r="ET1652" s="6"/>
      <c r="EU1652" s="6"/>
      <c r="EV1652" s="6"/>
      <c r="EW1652" s="6"/>
      <c r="EX1652" s="6"/>
      <c r="EY1652" s="6"/>
      <c r="EZ1652" s="6"/>
      <c r="FA1652" s="6"/>
      <c r="FB1652" s="6"/>
      <c r="FC1652" s="6"/>
      <c r="FD1652" s="6"/>
      <c r="FE1652" s="6"/>
      <c r="FF1652" s="6"/>
      <c r="FG1652" s="6"/>
      <c r="FH1652" s="6"/>
      <c r="FI1652" s="6"/>
      <c r="FJ1652" s="6"/>
      <c r="FK1652" s="6"/>
      <c r="FL1652" s="6"/>
      <c r="FM1652" s="6"/>
      <c r="FN1652" s="6"/>
      <c r="FO1652" s="6"/>
      <c r="FP1652" s="6"/>
      <c r="FQ1652" s="6"/>
      <c r="FR1652" s="6"/>
      <c r="FS1652" s="6"/>
      <c r="FT1652" s="6"/>
      <c r="FU1652" s="6"/>
      <c r="FV1652" s="6"/>
      <c r="FW1652" s="6"/>
      <c r="FX1652" s="6"/>
      <c r="FY1652" s="6"/>
      <c r="FZ1652" s="6"/>
      <c r="GA1652" s="6"/>
      <c r="GB1652" s="6"/>
      <c r="GC1652" s="6"/>
      <c r="GD1652" s="6"/>
      <c r="GE1652" s="6"/>
      <c r="GF1652" s="6"/>
      <c r="GG1652" s="6"/>
      <c r="GH1652" s="6"/>
      <c r="GI1652" s="6"/>
      <c r="GJ1652" s="6"/>
      <c r="GK1652" s="6"/>
      <c r="GL1652" s="6"/>
      <c r="GM1652" s="6"/>
      <c r="GN1652" s="6"/>
      <c r="GO1652" s="6"/>
      <c r="GP1652" s="6"/>
      <c r="GQ1652" s="6"/>
      <c r="GR1652" s="6"/>
      <c r="GS1652" s="6"/>
      <c r="GT1652" s="6"/>
      <c r="GU1652" s="6"/>
      <c r="GV1652" s="6"/>
      <c r="GW1652" s="6"/>
      <c r="GX1652" s="6"/>
      <c r="GY1652" s="6"/>
      <c r="GZ1652" s="6"/>
    </row>
    <row r="1653" spans="1:208" x14ac:dyDescent="0.15">
      <c r="A1653" s="153"/>
      <c r="B1653" s="23"/>
      <c r="C1653" s="18"/>
      <c r="D1653" s="17"/>
      <c r="E1653" s="18"/>
      <c r="F1653" s="18"/>
      <c r="G1653" s="18"/>
      <c r="H1653" s="18"/>
      <c r="I1653" s="17"/>
      <c r="J1653" s="5"/>
      <c r="K1653" s="2"/>
      <c r="L1653" s="27"/>
      <c r="M1653" s="14"/>
      <c r="N1653" s="14"/>
      <c r="O1653" s="27"/>
      <c r="P1653" s="18"/>
      <c r="Q1653" s="3"/>
      <c r="R1653" s="4"/>
      <c r="S1653" s="5"/>
      <c r="T1653" s="8"/>
      <c r="U1653" s="7"/>
      <c r="V1653" s="7"/>
      <c r="W1653" s="7"/>
      <c r="X1653" s="8"/>
      <c r="Y1653" s="6"/>
      <c r="Z1653" s="7"/>
      <c r="AA1653" s="8"/>
      <c r="AB1653" s="8"/>
      <c r="AC1653" s="8"/>
      <c r="AD1653" s="7"/>
      <c r="AE1653" s="9"/>
      <c r="AF1653" s="7"/>
      <c r="AG1653" s="7"/>
      <c r="AH1653" s="6"/>
      <c r="AI1653" s="6"/>
      <c r="AJ1653" s="6"/>
      <c r="AK1653" s="6"/>
      <c r="AL1653" s="6"/>
      <c r="AM1653" s="6"/>
      <c r="AN1653" s="6"/>
      <c r="AO1653" s="6"/>
      <c r="AP1653" s="6"/>
      <c r="AQ1653" s="6"/>
      <c r="AR1653" s="6"/>
      <c r="AS1653" s="6"/>
      <c r="AT1653" s="6"/>
      <c r="AU1653" s="6"/>
      <c r="AV1653" s="6"/>
      <c r="AW1653" s="6"/>
      <c r="AX1653" s="6"/>
      <c r="AY1653" s="6"/>
      <c r="AZ1653" s="6"/>
      <c r="BA1653" s="6"/>
      <c r="BB1653" s="6"/>
      <c r="BC1653" s="6"/>
      <c r="BD1653" s="6"/>
      <c r="BE1653" s="6"/>
      <c r="BF1653" s="6"/>
      <c r="BG1653" s="6"/>
      <c r="BH1653" s="6"/>
      <c r="BI1653" s="6"/>
      <c r="BJ1653" s="6"/>
      <c r="BK1653" s="6"/>
      <c r="BL1653" s="6"/>
      <c r="BM1653" s="6"/>
      <c r="BN1653" s="6"/>
      <c r="BO1653" s="6"/>
      <c r="BP1653" s="6"/>
      <c r="BQ1653" s="6"/>
      <c r="BR1653" s="6"/>
      <c r="BS1653" s="6"/>
      <c r="BT1653" s="6"/>
      <c r="BU1653" s="6"/>
      <c r="BV1653" s="6"/>
      <c r="BW1653" s="6"/>
      <c r="BX1653" s="6"/>
      <c r="BY1653" s="6"/>
      <c r="BZ1653" s="6"/>
      <c r="CA1653" s="6"/>
      <c r="CB1653" s="6"/>
      <c r="CC1653" s="6"/>
      <c r="CD1653" s="6"/>
      <c r="CE1653" s="6"/>
      <c r="CF1653" s="6"/>
      <c r="CG1653" s="6"/>
      <c r="CH1653" s="6"/>
      <c r="CI1653" s="6"/>
      <c r="CJ1653" s="6"/>
      <c r="CK1653" s="6"/>
      <c r="CL1653" s="6"/>
      <c r="CM1653" s="6"/>
      <c r="CN1653" s="6"/>
      <c r="CO1653" s="6"/>
      <c r="CP1653" s="6"/>
      <c r="CQ1653" s="6"/>
      <c r="CR1653" s="6"/>
      <c r="CS1653" s="6"/>
      <c r="CT1653" s="6"/>
      <c r="CU1653" s="6"/>
      <c r="CV1653" s="6"/>
      <c r="CW1653" s="6"/>
      <c r="CX1653" s="6"/>
      <c r="CY1653" s="6"/>
      <c r="CZ1653" s="6"/>
      <c r="DA1653" s="6"/>
      <c r="DB1653" s="6"/>
      <c r="DC1653" s="6"/>
      <c r="DD1653" s="6"/>
      <c r="DE1653" s="6"/>
      <c r="DF1653" s="6"/>
      <c r="DG1653" s="6"/>
      <c r="DH1653" s="6"/>
      <c r="DI1653" s="6"/>
      <c r="DJ1653" s="6"/>
      <c r="DK1653" s="6"/>
      <c r="DL1653" s="6"/>
      <c r="DM1653" s="6"/>
      <c r="DN1653" s="6"/>
      <c r="DO1653" s="6"/>
      <c r="DP1653" s="6"/>
      <c r="DQ1653" s="6"/>
      <c r="DR1653" s="6"/>
      <c r="DS1653" s="6"/>
      <c r="DT1653" s="6"/>
      <c r="DU1653" s="6"/>
      <c r="DV1653" s="6"/>
      <c r="DW1653" s="6"/>
      <c r="DX1653" s="6"/>
      <c r="DY1653" s="6"/>
      <c r="DZ1653" s="6"/>
      <c r="EA1653" s="6"/>
      <c r="EB1653" s="6"/>
      <c r="EC1653" s="6"/>
      <c r="ED1653" s="6"/>
      <c r="EE1653" s="6"/>
      <c r="EF1653" s="6"/>
      <c r="EG1653" s="6"/>
      <c r="EH1653" s="6"/>
      <c r="EI1653" s="6"/>
      <c r="EJ1653" s="6"/>
      <c r="EK1653" s="6"/>
      <c r="EL1653" s="6"/>
      <c r="EM1653" s="6"/>
      <c r="EN1653" s="6"/>
      <c r="EO1653" s="6"/>
      <c r="EP1653" s="6"/>
      <c r="EQ1653" s="6"/>
      <c r="ER1653" s="6"/>
      <c r="ES1653" s="6"/>
      <c r="ET1653" s="6"/>
      <c r="EU1653" s="6"/>
      <c r="EV1653" s="6"/>
      <c r="EW1653" s="6"/>
      <c r="EX1653" s="6"/>
      <c r="EY1653" s="6"/>
      <c r="EZ1653" s="6"/>
      <c r="FA1653" s="6"/>
      <c r="FB1653" s="6"/>
      <c r="FC1653" s="6"/>
      <c r="FD1653" s="6"/>
      <c r="FE1653" s="6"/>
      <c r="FF1653" s="6"/>
      <c r="FG1653" s="6"/>
      <c r="FH1653" s="6"/>
      <c r="FI1653" s="6"/>
      <c r="FJ1653" s="6"/>
      <c r="FK1653" s="6"/>
      <c r="FL1653" s="6"/>
      <c r="FM1653" s="6"/>
      <c r="FN1653" s="6"/>
      <c r="FO1653" s="6"/>
      <c r="FP1653" s="6"/>
      <c r="FQ1653" s="6"/>
      <c r="FR1653" s="6"/>
      <c r="FS1653" s="6"/>
      <c r="FT1653" s="6"/>
      <c r="FU1653" s="6"/>
      <c r="FV1653" s="6"/>
      <c r="FW1653" s="6"/>
      <c r="FX1653" s="6"/>
      <c r="FY1653" s="6"/>
      <c r="FZ1653" s="6"/>
      <c r="GA1653" s="6"/>
      <c r="GB1653" s="6"/>
      <c r="GC1653" s="6"/>
      <c r="GD1653" s="6"/>
      <c r="GE1653" s="6"/>
      <c r="GF1653" s="6"/>
      <c r="GG1653" s="6"/>
      <c r="GH1653" s="6"/>
      <c r="GI1653" s="6"/>
      <c r="GJ1653" s="6"/>
      <c r="GK1653" s="6"/>
      <c r="GL1653" s="6"/>
      <c r="GM1653" s="6"/>
      <c r="GN1653" s="6"/>
      <c r="GO1653" s="6"/>
      <c r="GP1653" s="6"/>
      <c r="GQ1653" s="6"/>
      <c r="GR1653" s="6"/>
      <c r="GS1653" s="6"/>
      <c r="GT1653" s="6"/>
      <c r="GU1653" s="6"/>
      <c r="GV1653" s="6"/>
      <c r="GW1653" s="6"/>
      <c r="GX1653" s="6"/>
      <c r="GY1653" s="6"/>
      <c r="GZ1653" s="6"/>
    </row>
    <row r="1654" spans="1:208" x14ac:dyDescent="0.15">
      <c r="A1654" s="153"/>
      <c r="B1654" s="23"/>
      <c r="C1654" s="18"/>
      <c r="D1654" s="17"/>
      <c r="E1654" s="18"/>
      <c r="F1654" s="18"/>
      <c r="G1654" s="18"/>
      <c r="H1654" s="18"/>
      <c r="I1654" s="17"/>
      <c r="J1654" s="5"/>
      <c r="K1654" s="2"/>
      <c r="L1654" s="27"/>
      <c r="M1654" s="14"/>
      <c r="N1654" s="14"/>
      <c r="O1654" s="27"/>
      <c r="P1654" s="18"/>
      <c r="Q1654" s="3"/>
      <c r="R1654" s="4"/>
      <c r="S1654" s="5"/>
      <c r="T1654" s="8"/>
      <c r="U1654" s="7"/>
      <c r="V1654" s="7"/>
      <c r="W1654" s="7"/>
      <c r="X1654" s="8"/>
      <c r="Y1654" s="6"/>
      <c r="Z1654" s="7"/>
      <c r="AA1654" s="8"/>
      <c r="AB1654" s="8"/>
      <c r="AC1654" s="8"/>
      <c r="AD1654" s="7"/>
      <c r="AE1654" s="9"/>
      <c r="AF1654" s="7"/>
      <c r="AG1654" s="7"/>
      <c r="AH1654" s="6"/>
      <c r="AI1654" s="6"/>
      <c r="AJ1654" s="6"/>
      <c r="AK1654" s="6"/>
      <c r="AL1654" s="6"/>
      <c r="AM1654" s="6"/>
      <c r="AN1654" s="6"/>
      <c r="AO1654" s="6"/>
      <c r="AP1654" s="6"/>
      <c r="AQ1654" s="6"/>
      <c r="AR1654" s="6"/>
      <c r="AS1654" s="6"/>
      <c r="AT1654" s="6"/>
      <c r="AU1654" s="6"/>
      <c r="AV1654" s="6"/>
      <c r="AW1654" s="6"/>
      <c r="AX1654" s="6"/>
      <c r="AY1654" s="6"/>
      <c r="AZ1654" s="6"/>
      <c r="BA1654" s="6"/>
      <c r="BB1654" s="6"/>
      <c r="BC1654" s="6"/>
      <c r="BD1654" s="6"/>
      <c r="BE1654" s="6"/>
      <c r="BF1654" s="6"/>
      <c r="BG1654" s="6"/>
      <c r="BH1654" s="6"/>
      <c r="BI1654" s="6"/>
      <c r="BJ1654" s="6"/>
      <c r="BK1654" s="6"/>
      <c r="BL1654" s="6"/>
      <c r="BM1654" s="6"/>
      <c r="BN1654" s="6"/>
      <c r="BO1654" s="6"/>
      <c r="BP1654" s="6"/>
      <c r="BQ1654" s="6"/>
      <c r="BR1654" s="6"/>
      <c r="BS1654" s="6"/>
      <c r="BT1654" s="6"/>
      <c r="BU1654" s="6"/>
      <c r="BV1654" s="6"/>
      <c r="BW1654" s="6"/>
      <c r="BX1654" s="6"/>
      <c r="BY1654" s="6"/>
      <c r="BZ1654" s="6"/>
      <c r="CA1654" s="6"/>
      <c r="CB1654" s="6"/>
      <c r="CC1654" s="6"/>
      <c r="CD1654" s="6"/>
      <c r="CE1654" s="6"/>
      <c r="CF1654" s="6"/>
      <c r="CG1654" s="6"/>
      <c r="CH1654" s="6"/>
      <c r="CI1654" s="6"/>
      <c r="CJ1654" s="6"/>
      <c r="CK1654" s="6"/>
      <c r="CL1654" s="6"/>
      <c r="CM1654" s="6"/>
      <c r="CN1654" s="6"/>
      <c r="CO1654" s="6"/>
      <c r="CP1654" s="6"/>
      <c r="CQ1654" s="6"/>
      <c r="CR1654" s="6"/>
      <c r="CS1654" s="6"/>
      <c r="CT1654" s="6"/>
      <c r="CU1654" s="6"/>
      <c r="CV1654" s="6"/>
      <c r="CW1654" s="6"/>
      <c r="CX1654" s="6"/>
      <c r="CY1654" s="6"/>
      <c r="CZ1654" s="6"/>
      <c r="DA1654" s="6"/>
      <c r="DB1654" s="6"/>
      <c r="DC1654" s="6"/>
      <c r="DD1654" s="6"/>
      <c r="DE1654" s="6"/>
      <c r="DF1654" s="6"/>
      <c r="DG1654" s="6"/>
      <c r="DH1654" s="6"/>
      <c r="DI1654" s="6"/>
      <c r="DJ1654" s="6"/>
      <c r="DK1654" s="6"/>
      <c r="DL1654" s="6"/>
      <c r="DM1654" s="6"/>
      <c r="DN1654" s="6"/>
      <c r="DO1654" s="6"/>
      <c r="DP1654" s="6"/>
      <c r="DQ1654" s="6"/>
      <c r="DR1654" s="6"/>
      <c r="DS1654" s="6"/>
      <c r="DT1654" s="6"/>
      <c r="DU1654" s="6"/>
      <c r="DV1654" s="6"/>
      <c r="DW1654" s="6"/>
      <c r="DX1654" s="6"/>
      <c r="DY1654" s="6"/>
      <c r="DZ1654" s="6"/>
      <c r="EA1654" s="6"/>
      <c r="EB1654" s="6"/>
      <c r="EC1654" s="6"/>
      <c r="ED1654" s="6"/>
      <c r="EE1654" s="6"/>
      <c r="EF1654" s="6"/>
      <c r="EG1654" s="6"/>
      <c r="EH1654" s="6"/>
      <c r="EI1654" s="6"/>
      <c r="EJ1654" s="6"/>
      <c r="EK1654" s="6"/>
      <c r="EL1654" s="6"/>
      <c r="EM1654" s="6"/>
      <c r="EN1654" s="6"/>
      <c r="EO1654" s="6"/>
      <c r="EP1654" s="6"/>
      <c r="EQ1654" s="6"/>
      <c r="ER1654" s="6"/>
      <c r="ES1654" s="6"/>
      <c r="ET1654" s="6"/>
      <c r="EU1654" s="6"/>
      <c r="EV1654" s="6"/>
      <c r="EW1654" s="6"/>
      <c r="EX1654" s="6"/>
      <c r="EY1654" s="6"/>
      <c r="EZ1654" s="6"/>
      <c r="FA1654" s="6"/>
      <c r="FB1654" s="6"/>
      <c r="FC1654" s="6"/>
      <c r="FD1654" s="6"/>
      <c r="FE1654" s="6"/>
      <c r="FF1654" s="6"/>
      <c r="FG1654" s="6"/>
      <c r="FH1654" s="6"/>
      <c r="FI1654" s="6"/>
      <c r="FJ1654" s="6"/>
      <c r="FK1654" s="6"/>
      <c r="FL1654" s="6"/>
      <c r="FM1654" s="6"/>
      <c r="FN1654" s="6"/>
      <c r="FO1654" s="6"/>
      <c r="FP1654" s="6"/>
      <c r="FQ1654" s="6"/>
      <c r="FR1654" s="6"/>
      <c r="FS1654" s="6"/>
      <c r="FT1654" s="6"/>
      <c r="FU1654" s="6"/>
      <c r="FV1654" s="6"/>
      <c r="FW1654" s="6"/>
      <c r="FX1654" s="6"/>
      <c r="FY1654" s="6"/>
      <c r="FZ1654" s="6"/>
      <c r="GA1654" s="6"/>
      <c r="GB1654" s="6"/>
      <c r="GC1654" s="6"/>
      <c r="GD1654" s="6"/>
      <c r="GE1654" s="6"/>
      <c r="GF1654" s="6"/>
      <c r="GG1654" s="6"/>
      <c r="GH1654" s="6"/>
      <c r="GI1654" s="6"/>
      <c r="GJ1654" s="6"/>
      <c r="GK1654" s="6"/>
      <c r="GL1654" s="6"/>
      <c r="GM1654" s="6"/>
      <c r="GN1654" s="6"/>
      <c r="GO1654" s="6"/>
      <c r="GP1654" s="6"/>
      <c r="GQ1654" s="6"/>
      <c r="GR1654" s="6"/>
      <c r="GS1654" s="6"/>
      <c r="GT1654" s="6"/>
      <c r="GU1654" s="6"/>
      <c r="GV1654" s="6"/>
      <c r="GW1654" s="6"/>
      <c r="GX1654" s="6"/>
      <c r="GY1654" s="6"/>
      <c r="GZ1654" s="6"/>
    </row>
    <row r="1655" spans="1:208" x14ac:dyDescent="0.15">
      <c r="A1655" s="153"/>
      <c r="B1655" s="23"/>
      <c r="C1655" s="18"/>
      <c r="D1655" s="17"/>
      <c r="E1655" s="18"/>
      <c r="F1655" s="18"/>
      <c r="G1655" s="18"/>
      <c r="H1655" s="18"/>
      <c r="I1655" s="17"/>
      <c r="J1655" s="5"/>
      <c r="K1655" s="2"/>
      <c r="L1655" s="27"/>
      <c r="M1655" s="14"/>
      <c r="N1655" s="14"/>
      <c r="O1655" s="27"/>
      <c r="P1655" s="18"/>
      <c r="Q1655" s="3"/>
      <c r="R1655" s="4"/>
      <c r="S1655" s="5"/>
      <c r="T1655" s="8"/>
      <c r="U1655" s="7"/>
      <c r="V1655" s="7"/>
      <c r="W1655" s="7"/>
      <c r="X1655" s="8"/>
      <c r="Y1655" s="6"/>
      <c r="Z1655" s="7"/>
      <c r="AA1655" s="8"/>
      <c r="AB1655" s="8"/>
      <c r="AC1655" s="8"/>
      <c r="AD1655" s="7"/>
      <c r="AE1655" s="9"/>
      <c r="AF1655" s="7"/>
      <c r="AG1655" s="7"/>
      <c r="AH1655" s="6"/>
      <c r="AI1655" s="6"/>
      <c r="AJ1655" s="6"/>
      <c r="AK1655" s="6"/>
      <c r="AL1655" s="6"/>
      <c r="AM1655" s="6"/>
      <c r="AN1655" s="6"/>
      <c r="AO1655" s="6"/>
      <c r="AP1655" s="6"/>
      <c r="AQ1655" s="6"/>
      <c r="AR1655" s="6"/>
      <c r="AS1655" s="6"/>
      <c r="AT1655" s="6"/>
      <c r="AU1655" s="6"/>
      <c r="AV1655" s="6"/>
      <c r="AW1655" s="6"/>
      <c r="AX1655" s="6"/>
      <c r="AY1655" s="6"/>
      <c r="AZ1655" s="6"/>
      <c r="BA1655" s="6"/>
      <c r="BB1655" s="6"/>
      <c r="BC1655" s="6"/>
      <c r="BD1655" s="6"/>
      <c r="BE1655" s="6"/>
      <c r="BF1655" s="6"/>
      <c r="BG1655" s="6"/>
      <c r="BH1655" s="6"/>
      <c r="BI1655" s="6"/>
      <c r="BJ1655" s="6"/>
      <c r="BK1655" s="6"/>
      <c r="BL1655" s="6"/>
      <c r="BM1655" s="6"/>
      <c r="BN1655" s="6"/>
      <c r="BO1655" s="6"/>
      <c r="BP1655" s="6"/>
      <c r="BQ1655" s="6"/>
      <c r="BR1655" s="6"/>
      <c r="BS1655" s="6"/>
      <c r="BT1655" s="6"/>
      <c r="BU1655" s="6"/>
      <c r="BV1655" s="6"/>
      <c r="BW1655" s="6"/>
      <c r="BX1655" s="6"/>
      <c r="BY1655" s="6"/>
      <c r="BZ1655" s="6"/>
      <c r="CA1655" s="6"/>
      <c r="CB1655" s="6"/>
      <c r="CC1655" s="6"/>
      <c r="CD1655" s="6"/>
      <c r="CE1655" s="6"/>
      <c r="CF1655" s="6"/>
      <c r="CG1655" s="6"/>
      <c r="CH1655" s="6"/>
      <c r="CI1655" s="6"/>
      <c r="CJ1655" s="6"/>
      <c r="CK1655" s="6"/>
      <c r="CL1655" s="6"/>
      <c r="CM1655" s="6"/>
      <c r="CN1655" s="6"/>
      <c r="CO1655" s="6"/>
      <c r="CP1655" s="6"/>
      <c r="CQ1655" s="6"/>
      <c r="CR1655" s="6"/>
      <c r="CS1655" s="6"/>
      <c r="CT1655" s="6"/>
      <c r="CU1655" s="6"/>
      <c r="CV1655" s="6"/>
      <c r="CW1655" s="6"/>
      <c r="CX1655" s="6"/>
      <c r="CY1655" s="6"/>
      <c r="CZ1655" s="6"/>
      <c r="DA1655" s="6"/>
      <c r="DB1655" s="6"/>
      <c r="DC1655" s="6"/>
      <c r="DD1655" s="6"/>
      <c r="DE1655" s="6"/>
      <c r="DF1655" s="6"/>
      <c r="DG1655" s="6"/>
      <c r="DH1655" s="6"/>
      <c r="DI1655" s="6"/>
      <c r="DJ1655" s="6"/>
      <c r="DK1655" s="6"/>
      <c r="DL1655" s="6"/>
      <c r="DM1655" s="6"/>
      <c r="DN1655" s="6"/>
      <c r="DO1655" s="6"/>
      <c r="DP1655" s="6"/>
      <c r="DQ1655" s="6"/>
      <c r="DR1655" s="6"/>
      <c r="DS1655" s="6"/>
      <c r="DT1655" s="6"/>
      <c r="DU1655" s="6"/>
      <c r="DV1655" s="6"/>
      <c r="DW1655" s="6"/>
      <c r="DX1655" s="6"/>
      <c r="DY1655" s="6"/>
      <c r="DZ1655" s="6"/>
      <c r="EA1655" s="6"/>
      <c r="EB1655" s="6"/>
      <c r="EC1655" s="6"/>
      <c r="ED1655" s="6"/>
      <c r="EE1655" s="6"/>
      <c r="EF1655" s="6"/>
      <c r="EG1655" s="6"/>
      <c r="EH1655" s="6"/>
      <c r="EI1655" s="6"/>
      <c r="EJ1655" s="6"/>
      <c r="EK1655" s="6"/>
      <c r="EL1655" s="6"/>
      <c r="EM1655" s="6"/>
      <c r="EN1655" s="6"/>
      <c r="EO1655" s="6"/>
      <c r="EP1655" s="6"/>
      <c r="EQ1655" s="6"/>
      <c r="ER1655" s="6"/>
      <c r="ES1655" s="6"/>
      <c r="ET1655" s="6"/>
      <c r="EU1655" s="6"/>
      <c r="EV1655" s="6"/>
      <c r="EW1655" s="6"/>
      <c r="EX1655" s="6"/>
      <c r="EY1655" s="6"/>
      <c r="EZ1655" s="6"/>
      <c r="FA1655" s="6"/>
      <c r="FB1655" s="6"/>
      <c r="FC1655" s="6"/>
      <c r="FD1655" s="6"/>
      <c r="FE1655" s="6"/>
      <c r="FF1655" s="6"/>
      <c r="FG1655" s="6"/>
      <c r="FH1655" s="6"/>
      <c r="FI1655" s="6"/>
      <c r="FJ1655" s="6"/>
      <c r="FK1655" s="6"/>
      <c r="FL1655" s="6"/>
      <c r="FM1655" s="6"/>
      <c r="FN1655" s="6"/>
      <c r="FO1655" s="6"/>
      <c r="FP1655" s="6"/>
      <c r="FQ1655" s="6"/>
      <c r="FR1655" s="6"/>
      <c r="FS1655" s="6"/>
      <c r="FT1655" s="6"/>
      <c r="FU1655" s="6"/>
      <c r="FV1655" s="6"/>
      <c r="FW1655" s="6"/>
      <c r="FX1655" s="6"/>
      <c r="FY1655" s="6"/>
      <c r="FZ1655" s="6"/>
      <c r="GA1655" s="6"/>
      <c r="GB1655" s="6"/>
      <c r="GC1655" s="6"/>
      <c r="GD1655" s="6"/>
      <c r="GE1655" s="6"/>
      <c r="GF1655" s="6"/>
      <c r="GG1655" s="6"/>
      <c r="GH1655" s="6"/>
      <c r="GI1655" s="6"/>
      <c r="GJ1655" s="6"/>
      <c r="GK1655" s="6"/>
      <c r="GL1655" s="6"/>
      <c r="GM1655" s="6"/>
      <c r="GN1655" s="6"/>
      <c r="GO1655" s="6"/>
      <c r="GP1655" s="6"/>
      <c r="GQ1655" s="6"/>
      <c r="GR1655" s="6"/>
      <c r="GS1655" s="6"/>
      <c r="GT1655" s="6"/>
      <c r="GU1655" s="6"/>
      <c r="GV1655" s="6"/>
      <c r="GW1655" s="6"/>
      <c r="GX1655" s="6"/>
      <c r="GY1655" s="6"/>
      <c r="GZ1655" s="6"/>
    </row>
    <row r="1656" spans="1:208" x14ac:dyDescent="0.15">
      <c r="A1656" s="153"/>
      <c r="B1656" s="23"/>
      <c r="C1656" s="18"/>
      <c r="D1656" s="17"/>
      <c r="E1656" s="18"/>
      <c r="F1656" s="18"/>
      <c r="G1656" s="18"/>
      <c r="H1656" s="18"/>
      <c r="I1656" s="17"/>
      <c r="J1656" s="5"/>
      <c r="K1656" s="2"/>
      <c r="L1656" s="27"/>
      <c r="M1656" s="14"/>
      <c r="N1656" s="14"/>
      <c r="O1656" s="27"/>
      <c r="P1656" s="18"/>
      <c r="Q1656" s="3"/>
      <c r="R1656" s="4"/>
      <c r="S1656" s="5"/>
      <c r="T1656" s="8"/>
      <c r="U1656" s="7"/>
      <c r="V1656" s="7"/>
      <c r="W1656" s="7"/>
      <c r="X1656" s="8"/>
      <c r="Y1656" s="6"/>
      <c r="Z1656" s="7"/>
      <c r="AA1656" s="8"/>
      <c r="AB1656" s="8"/>
      <c r="AC1656" s="8"/>
      <c r="AD1656" s="7"/>
      <c r="AE1656" s="9"/>
      <c r="AF1656" s="7"/>
      <c r="AG1656" s="7"/>
      <c r="AH1656" s="6"/>
      <c r="AI1656" s="6"/>
      <c r="AJ1656" s="6"/>
      <c r="AK1656" s="6"/>
      <c r="AL1656" s="6"/>
      <c r="AM1656" s="6"/>
      <c r="AN1656" s="6"/>
      <c r="AO1656" s="6"/>
      <c r="AP1656" s="6"/>
      <c r="AQ1656" s="6"/>
      <c r="AR1656" s="6"/>
      <c r="AS1656" s="6"/>
      <c r="AT1656" s="6"/>
      <c r="AU1656" s="6"/>
      <c r="AV1656" s="6"/>
      <c r="AW1656" s="6"/>
      <c r="AX1656" s="6"/>
      <c r="AY1656" s="6"/>
      <c r="AZ1656" s="6"/>
      <c r="BA1656" s="6"/>
      <c r="BB1656" s="6"/>
      <c r="BC1656" s="6"/>
      <c r="BD1656" s="6"/>
      <c r="BE1656" s="6"/>
      <c r="BF1656" s="6"/>
      <c r="BG1656" s="6"/>
      <c r="BH1656" s="6"/>
      <c r="BI1656" s="6"/>
      <c r="BJ1656" s="6"/>
      <c r="BK1656" s="6"/>
      <c r="BL1656" s="6"/>
      <c r="BM1656" s="6"/>
      <c r="BN1656" s="6"/>
      <c r="BO1656" s="6"/>
      <c r="BP1656" s="6"/>
      <c r="BQ1656" s="6"/>
      <c r="BR1656" s="6"/>
      <c r="BS1656" s="6"/>
      <c r="BT1656" s="6"/>
      <c r="BU1656" s="6"/>
      <c r="BV1656" s="6"/>
      <c r="BW1656" s="6"/>
      <c r="BX1656" s="6"/>
      <c r="BY1656" s="6"/>
      <c r="BZ1656" s="6"/>
      <c r="CA1656" s="6"/>
      <c r="CB1656" s="6"/>
      <c r="CC1656" s="6"/>
      <c r="CD1656" s="6"/>
      <c r="CE1656" s="6"/>
      <c r="CF1656" s="6"/>
      <c r="CG1656" s="6"/>
      <c r="CH1656" s="6"/>
      <c r="CI1656" s="6"/>
      <c r="CJ1656" s="6"/>
      <c r="CK1656" s="6"/>
      <c r="CL1656" s="6"/>
      <c r="CM1656" s="6"/>
      <c r="CN1656" s="6"/>
      <c r="CO1656" s="6"/>
      <c r="CP1656" s="6"/>
      <c r="CQ1656" s="6"/>
      <c r="CR1656" s="6"/>
      <c r="CS1656" s="6"/>
      <c r="CT1656" s="6"/>
      <c r="CU1656" s="6"/>
      <c r="CV1656" s="6"/>
      <c r="CW1656" s="6"/>
      <c r="CX1656" s="6"/>
      <c r="CY1656" s="6"/>
      <c r="CZ1656" s="6"/>
      <c r="DA1656" s="6"/>
      <c r="DB1656" s="6"/>
      <c r="DC1656" s="6"/>
      <c r="DD1656" s="6"/>
      <c r="DE1656" s="6"/>
      <c r="DF1656" s="6"/>
      <c r="DG1656" s="6"/>
      <c r="DH1656" s="6"/>
      <c r="DI1656" s="6"/>
      <c r="DJ1656" s="6"/>
      <c r="DK1656" s="6"/>
      <c r="DL1656" s="6"/>
      <c r="DM1656" s="6"/>
      <c r="DN1656" s="6"/>
      <c r="DO1656" s="6"/>
      <c r="DP1656" s="6"/>
      <c r="DQ1656" s="6"/>
      <c r="DR1656" s="6"/>
      <c r="DS1656" s="6"/>
      <c r="DT1656" s="6"/>
      <c r="DU1656" s="6"/>
      <c r="DV1656" s="6"/>
      <c r="DW1656" s="6"/>
      <c r="DX1656" s="6"/>
      <c r="DY1656" s="6"/>
      <c r="DZ1656" s="6"/>
      <c r="EA1656" s="6"/>
      <c r="EB1656" s="6"/>
      <c r="EC1656" s="6"/>
      <c r="ED1656" s="6"/>
      <c r="EE1656" s="6"/>
      <c r="EF1656" s="6"/>
      <c r="EG1656" s="6"/>
      <c r="EH1656" s="6"/>
      <c r="EI1656" s="6"/>
      <c r="EJ1656" s="6"/>
      <c r="EK1656" s="6"/>
      <c r="EL1656" s="6"/>
      <c r="EM1656" s="6"/>
      <c r="EN1656" s="6"/>
      <c r="EO1656" s="6"/>
      <c r="EP1656" s="6"/>
      <c r="EQ1656" s="6"/>
      <c r="ER1656" s="6"/>
      <c r="ES1656" s="6"/>
      <c r="ET1656" s="6"/>
      <c r="EU1656" s="6"/>
      <c r="EV1656" s="6"/>
      <c r="EW1656" s="6"/>
      <c r="EX1656" s="6"/>
      <c r="EY1656" s="6"/>
      <c r="EZ1656" s="6"/>
      <c r="FA1656" s="6"/>
      <c r="FB1656" s="6"/>
      <c r="FC1656" s="6"/>
      <c r="FD1656" s="6"/>
      <c r="FE1656" s="6"/>
      <c r="FF1656" s="6"/>
      <c r="FG1656" s="6"/>
      <c r="FH1656" s="6"/>
      <c r="FI1656" s="6"/>
      <c r="FJ1656" s="6"/>
      <c r="FK1656" s="6"/>
      <c r="FL1656" s="6"/>
      <c r="FM1656" s="6"/>
      <c r="FN1656" s="6"/>
      <c r="FO1656" s="6"/>
      <c r="FP1656" s="6"/>
      <c r="FQ1656" s="6"/>
      <c r="FR1656" s="6"/>
      <c r="FS1656" s="6"/>
      <c r="FT1656" s="6"/>
      <c r="FU1656" s="6"/>
      <c r="FV1656" s="6"/>
      <c r="FW1656" s="6"/>
      <c r="FX1656" s="6"/>
      <c r="FY1656" s="6"/>
      <c r="FZ1656" s="6"/>
      <c r="GA1656" s="6"/>
      <c r="GB1656" s="6"/>
      <c r="GC1656" s="6"/>
      <c r="GD1656" s="6"/>
      <c r="GE1656" s="6"/>
      <c r="GF1656" s="6"/>
      <c r="GG1656" s="6"/>
      <c r="GH1656" s="6"/>
      <c r="GI1656" s="6"/>
      <c r="GJ1656" s="6"/>
      <c r="GK1656" s="6"/>
      <c r="GL1656" s="6"/>
      <c r="GM1656" s="6"/>
      <c r="GN1656" s="6"/>
      <c r="GO1656" s="6"/>
      <c r="GP1656" s="6"/>
      <c r="GQ1656" s="6"/>
      <c r="GR1656" s="6"/>
      <c r="GS1656" s="6"/>
      <c r="GT1656" s="6"/>
      <c r="GU1656" s="6"/>
      <c r="GV1656" s="6"/>
      <c r="GW1656" s="6"/>
      <c r="GX1656" s="6"/>
      <c r="GY1656" s="6"/>
      <c r="GZ1656" s="6"/>
    </row>
    <row r="1657" spans="1:208" x14ac:dyDescent="0.15">
      <c r="A1657" s="153"/>
      <c r="B1657" s="23"/>
      <c r="C1657" s="18"/>
      <c r="D1657" s="17"/>
      <c r="E1657" s="18"/>
      <c r="F1657" s="18"/>
      <c r="G1657" s="18"/>
      <c r="H1657" s="18"/>
      <c r="I1657" s="17"/>
      <c r="J1657" s="5"/>
      <c r="K1657" s="2"/>
      <c r="L1657" s="27"/>
      <c r="M1657" s="14"/>
      <c r="N1657" s="14"/>
      <c r="O1657" s="27"/>
      <c r="P1657" s="18"/>
      <c r="Q1657" s="3"/>
      <c r="R1657" s="4"/>
      <c r="S1657" s="5"/>
      <c r="T1657" s="8"/>
      <c r="U1657" s="7"/>
      <c r="V1657" s="7"/>
      <c r="W1657" s="7"/>
      <c r="X1657" s="8"/>
      <c r="Y1657" s="6"/>
      <c r="Z1657" s="7"/>
      <c r="AA1657" s="8"/>
      <c r="AB1657" s="8"/>
      <c r="AC1657" s="8"/>
      <c r="AD1657" s="7"/>
      <c r="AE1657" s="9"/>
      <c r="AF1657" s="7"/>
      <c r="AG1657" s="7"/>
      <c r="AH1657" s="6"/>
      <c r="AI1657" s="6"/>
      <c r="AJ1657" s="6"/>
      <c r="AK1657" s="6"/>
      <c r="AL1657" s="6"/>
      <c r="AM1657" s="6"/>
      <c r="AN1657" s="6"/>
      <c r="AO1657" s="6"/>
      <c r="AP1657" s="6"/>
      <c r="AQ1657" s="6"/>
      <c r="AR1657" s="6"/>
      <c r="AS1657" s="6"/>
      <c r="AT1657" s="6"/>
      <c r="AU1657" s="6"/>
      <c r="AV1657" s="6"/>
      <c r="AW1657" s="6"/>
      <c r="AX1657" s="6"/>
      <c r="AY1657" s="6"/>
      <c r="AZ1657" s="6"/>
      <c r="BA1657" s="6"/>
      <c r="BB1657" s="6"/>
      <c r="BC1657" s="6"/>
      <c r="BD1657" s="6"/>
      <c r="BE1657" s="6"/>
      <c r="BF1657" s="6"/>
      <c r="BG1657" s="6"/>
      <c r="BH1657" s="6"/>
      <c r="BI1657" s="6"/>
      <c r="BJ1657" s="6"/>
      <c r="BK1657" s="6"/>
      <c r="BL1657" s="6"/>
      <c r="BM1657" s="6"/>
      <c r="BN1657" s="6"/>
      <c r="BO1657" s="6"/>
      <c r="BP1657" s="6"/>
      <c r="BQ1657" s="6"/>
      <c r="BR1657" s="6"/>
      <c r="BS1657" s="6"/>
      <c r="BT1657" s="6"/>
      <c r="BU1657" s="6"/>
      <c r="BV1657" s="6"/>
      <c r="BW1657" s="6"/>
      <c r="BX1657" s="6"/>
      <c r="BY1657" s="6"/>
      <c r="BZ1657" s="6"/>
      <c r="CA1657" s="6"/>
      <c r="CB1657" s="6"/>
      <c r="CC1657" s="6"/>
      <c r="CD1657" s="6"/>
      <c r="CE1657" s="6"/>
      <c r="CF1657" s="6"/>
      <c r="CG1657" s="6"/>
      <c r="CH1657" s="6"/>
      <c r="CI1657" s="6"/>
      <c r="CJ1657" s="6"/>
      <c r="CK1657" s="6"/>
      <c r="CL1657" s="6"/>
      <c r="CM1657" s="6"/>
      <c r="CN1657" s="6"/>
      <c r="CO1657" s="6"/>
      <c r="CP1657" s="6"/>
      <c r="CQ1657" s="6"/>
      <c r="CR1657" s="6"/>
      <c r="CS1657" s="6"/>
      <c r="CT1657" s="6"/>
      <c r="CU1657" s="6"/>
      <c r="CV1657" s="6"/>
      <c r="CW1657" s="6"/>
      <c r="CX1657" s="6"/>
      <c r="CY1657" s="6"/>
      <c r="CZ1657" s="6"/>
      <c r="DA1657" s="6"/>
      <c r="DB1657" s="6"/>
      <c r="DC1657" s="6"/>
      <c r="DD1657" s="6"/>
      <c r="DE1657" s="6"/>
      <c r="DF1657" s="6"/>
      <c r="DG1657" s="6"/>
      <c r="DH1657" s="6"/>
      <c r="DI1657" s="6"/>
      <c r="DJ1657" s="6"/>
      <c r="DK1657" s="6"/>
      <c r="DL1657" s="6"/>
      <c r="DM1657" s="6"/>
      <c r="DN1657" s="6"/>
      <c r="DO1657" s="6"/>
      <c r="DP1657" s="6"/>
      <c r="DQ1657" s="6"/>
      <c r="DR1657" s="6"/>
      <c r="DS1657" s="6"/>
      <c r="DT1657" s="6"/>
      <c r="DU1657" s="6"/>
      <c r="DV1657" s="6"/>
      <c r="DW1657" s="6"/>
      <c r="DX1657" s="6"/>
      <c r="DY1657" s="6"/>
      <c r="DZ1657" s="6"/>
      <c r="EA1657" s="6"/>
      <c r="EB1657" s="6"/>
      <c r="EC1657" s="6"/>
      <c r="ED1657" s="6"/>
      <c r="EE1657" s="6"/>
      <c r="EF1657" s="6"/>
      <c r="EG1657" s="6"/>
      <c r="EH1657" s="6"/>
      <c r="EI1657" s="6"/>
      <c r="EJ1657" s="6"/>
      <c r="EK1657" s="6"/>
      <c r="EL1657" s="6"/>
      <c r="EM1657" s="6"/>
      <c r="EN1657" s="6"/>
      <c r="EO1657" s="6"/>
      <c r="EP1657" s="6"/>
      <c r="EQ1657" s="6"/>
      <c r="ER1657" s="6"/>
      <c r="ES1657" s="6"/>
      <c r="ET1657" s="6"/>
      <c r="EU1657" s="6"/>
      <c r="EV1657" s="6"/>
      <c r="EW1657" s="6"/>
      <c r="EX1657" s="6"/>
      <c r="EY1657" s="6"/>
      <c r="EZ1657" s="6"/>
      <c r="FA1657" s="6"/>
      <c r="FB1657" s="6"/>
      <c r="FC1657" s="6"/>
      <c r="FD1657" s="6"/>
      <c r="FE1657" s="6"/>
      <c r="FF1657" s="6"/>
      <c r="FG1657" s="6"/>
      <c r="FH1657" s="6"/>
      <c r="FI1657" s="6"/>
      <c r="FJ1657" s="6"/>
      <c r="FK1657" s="6"/>
      <c r="FL1657" s="6"/>
      <c r="FM1657" s="6"/>
      <c r="FN1657" s="6"/>
      <c r="FO1657" s="6"/>
      <c r="FP1657" s="6"/>
      <c r="FQ1657" s="6"/>
      <c r="FR1657" s="6"/>
      <c r="FS1657" s="6"/>
      <c r="FT1657" s="6"/>
      <c r="FU1657" s="6"/>
      <c r="FV1657" s="6"/>
      <c r="FW1657" s="6"/>
      <c r="FX1657" s="6"/>
      <c r="FY1657" s="6"/>
      <c r="FZ1657" s="6"/>
      <c r="GA1657" s="6"/>
      <c r="GB1657" s="6"/>
      <c r="GC1657" s="6"/>
      <c r="GD1657" s="6"/>
      <c r="GE1657" s="6"/>
      <c r="GF1657" s="6"/>
      <c r="GG1657" s="6"/>
      <c r="GH1657" s="6"/>
      <c r="GI1657" s="6"/>
      <c r="GJ1657" s="6"/>
      <c r="GK1657" s="6"/>
      <c r="GL1657" s="6"/>
      <c r="GM1657" s="6"/>
      <c r="GN1657" s="6"/>
      <c r="GO1657" s="6"/>
      <c r="GP1657" s="6"/>
      <c r="GQ1657" s="6"/>
      <c r="GR1657" s="6"/>
      <c r="GS1657" s="6"/>
      <c r="GT1657" s="6"/>
      <c r="GU1657" s="6"/>
      <c r="GV1657" s="6"/>
      <c r="GW1657" s="6"/>
      <c r="GX1657" s="6"/>
      <c r="GY1657" s="6"/>
      <c r="GZ1657" s="6"/>
    </row>
    <row r="1658" spans="1:208" x14ac:dyDescent="0.15">
      <c r="A1658" s="153"/>
      <c r="B1658" s="23"/>
      <c r="C1658" s="18"/>
      <c r="D1658" s="17"/>
      <c r="E1658" s="18"/>
      <c r="F1658" s="18"/>
      <c r="G1658" s="18"/>
      <c r="H1658" s="18"/>
      <c r="I1658" s="17"/>
      <c r="J1658" s="5"/>
      <c r="K1658" s="2"/>
      <c r="L1658" s="27"/>
      <c r="M1658" s="14"/>
      <c r="N1658" s="14"/>
      <c r="O1658" s="27"/>
      <c r="P1658" s="18"/>
      <c r="Q1658" s="3"/>
      <c r="R1658" s="4"/>
      <c r="S1658" s="5"/>
      <c r="T1658" s="8"/>
      <c r="U1658" s="7"/>
      <c r="V1658" s="7"/>
      <c r="W1658" s="7"/>
      <c r="X1658" s="8"/>
      <c r="Y1658" s="6"/>
      <c r="Z1658" s="7"/>
      <c r="AA1658" s="8"/>
      <c r="AB1658" s="8"/>
      <c r="AC1658" s="8"/>
      <c r="AD1658" s="7"/>
      <c r="AE1658" s="9"/>
      <c r="AF1658" s="7"/>
      <c r="AG1658" s="7"/>
      <c r="AH1658" s="6"/>
      <c r="AI1658" s="6"/>
      <c r="AJ1658" s="6"/>
      <c r="AK1658" s="6"/>
      <c r="AL1658" s="6"/>
      <c r="AM1658" s="6"/>
      <c r="AN1658" s="6"/>
      <c r="AO1658" s="6"/>
      <c r="AP1658" s="6"/>
      <c r="AQ1658" s="6"/>
      <c r="AR1658" s="6"/>
      <c r="AS1658" s="6"/>
      <c r="AT1658" s="6"/>
      <c r="AU1658" s="6"/>
      <c r="AV1658" s="6"/>
      <c r="AW1658" s="6"/>
      <c r="AX1658" s="6"/>
      <c r="AY1658" s="6"/>
      <c r="AZ1658" s="6"/>
      <c r="BA1658" s="6"/>
      <c r="BB1658" s="6"/>
      <c r="BC1658" s="6"/>
      <c r="BD1658" s="6"/>
      <c r="BE1658" s="6"/>
      <c r="BF1658" s="6"/>
      <c r="BG1658" s="6"/>
      <c r="BH1658" s="6"/>
      <c r="BI1658" s="6"/>
      <c r="BJ1658" s="6"/>
      <c r="BK1658" s="6"/>
      <c r="BL1658" s="6"/>
      <c r="BM1658" s="6"/>
      <c r="BN1658" s="6"/>
      <c r="BO1658" s="6"/>
      <c r="BP1658" s="6"/>
      <c r="BQ1658" s="6"/>
      <c r="BR1658" s="6"/>
      <c r="BS1658" s="6"/>
      <c r="BT1658" s="6"/>
      <c r="BU1658" s="6"/>
      <c r="BV1658" s="6"/>
      <c r="BW1658" s="6"/>
      <c r="BX1658" s="6"/>
      <c r="BY1658" s="6"/>
      <c r="BZ1658" s="6"/>
      <c r="CA1658" s="6"/>
      <c r="CB1658" s="6"/>
      <c r="CC1658" s="6"/>
      <c r="CD1658" s="6"/>
      <c r="CE1658" s="6"/>
      <c r="CF1658" s="6"/>
      <c r="CG1658" s="6"/>
      <c r="CH1658" s="6"/>
      <c r="CI1658" s="6"/>
      <c r="CJ1658" s="6"/>
      <c r="CK1658" s="6"/>
      <c r="CL1658" s="6"/>
      <c r="CM1658" s="6"/>
      <c r="CN1658" s="6"/>
      <c r="CO1658" s="6"/>
      <c r="CP1658" s="6"/>
      <c r="CQ1658" s="6"/>
      <c r="CR1658" s="6"/>
      <c r="CS1658" s="6"/>
      <c r="CT1658" s="6"/>
      <c r="CU1658" s="6"/>
      <c r="CV1658" s="6"/>
      <c r="CW1658" s="6"/>
      <c r="CX1658" s="6"/>
      <c r="CY1658" s="6"/>
      <c r="CZ1658" s="6"/>
      <c r="DA1658" s="6"/>
      <c r="DB1658" s="6"/>
      <c r="DC1658" s="6"/>
      <c r="DD1658" s="6"/>
      <c r="DE1658" s="6"/>
      <c r="DF1658" s="6"/>
      <c r="DG1658" s="6"/>
      <c r="DH1658" s="6"/>
      <c r="DI1658" s="6"/>
      <c r="DJ1658" s="6"/>
      <c r="DK1658" s="6"/>
      <c r="DL1658" s="6"/>
      <c r="DM1658" s="6"/>
      <c r="DN1658" s="6"/>
      <c r="DO1658" s="6"/>
      <c r="DP1658" s="6"/>
      <c r="DQ1658" s="6"/>
      <c r="DR1658" s="6"/>
      <c r="DS1658" s="6"/>
      <c r="DT1658" s="6"/>
      <c r="DU1658" s="6"/>
      <c r="DV1658" s="6"/>
      <c r="DW1658" s="6"/>
      <c r="DX1658" s="6"/>
      <c r="DY1658" s="6"/>
      <c r="DZ1658" s="6"/>
      <c r="EA1658" s="6"/>
      <c r="EB1658" s="6"/>
      <c r="EC1658" s="6"/>
      <c r="ED1658" s="6"/>
      <c r="EE1658" s="6"/>
      <c r="EF1658" s="6"/>
      <c r="EG1658" s="6"/>
      <c r="EH1658" s="6"/>
      <c r="EI1658" s="6"/>
      <c r="EJ1658" s="6"/>
      <c r="EK1658" s="6"/>
      <c r="EL1658" s="6"/>
      <c r="EM1658" s="6"/>
      <c r="EN1658" s="6"/>
      <c r="EO1658" s="6"/>
      <c r="EP1658" s="6"/>
      <c r="EQ1658" s="6"/>
      <c r="ER1658" s="6"/>
      <c r="ES1658" s="6"/>
      <c r="ET1658" s="6"/>
      <c r="EU1658" s="6"/>
      <c r="EV1658" s="6"/>
      <c r="EW1658" s="6"/>
      <c r="EX1658" s="6"/>
      <c r="EY1658" s="6"/>
      <c r="EZ1658" s="6"/>
      <c r="FA1658" s="6"/>
      <c r="FB1658" s="6"/>
      <c r="FC1658" s="6"/>
      <c r="FD1658" s="6"/>
      <c r="FE1658" s="6"/>
      <c r="FF1658" s="6"/>
      <c r="FG1658" s="6"/>
      <c r="FH1658" s="6"/>
      <c r="FI1658" s="6"/>
      <c r="FJ1658" s="6"/>
      <c r="FK1658" s="6"/>
      <c r="FL1658" s="6"/>
      <c r="FM1658" s="6"/>
      <c r="FN1658" s="6"/>
      <c r="FO1658" s="6"/>
      <c r="FP1658" s="6"/>
      <c r="FQ1658" s="6"/>
      <c r="FR1658" s="6"/>
      <c r="FS1658" s="6"/>
      <c r="FT1658" s="6"/>
      <c r="FU1658" s="6"/>
      <c r="FV1658" s="6"/>
      <c r="FW1658" s="6"/>
      <c r="FX1658" s="6"/>
      <c r="FY1658" s="6"/>
      <c r="FZ1658" s="6"/>
      <c r="GA1658" s="6"/>
      <c r="GB1658" s="6"/>
      <c r="GC1658" s="6"/>
      <c r="GD1658" s="6"/>
      <c r="GE1658" s="6"/>
      <c r="GF1658" s="6"/>
      <c r="GG1658" s="6"/>
      <c r="GH1658" s="6"/>
      <c r="GI1658" s="6"/>
      <c r="GJ1658" s="6"/>
      <c r="GK1658" s="6"/>
      <c r="GL1658" s="6"/>
      <c r="GM1658" s="6"/>
      <c r="GN1658" s="6"/>
      <c r="GO1658" s="6"/>
      <c r="GP1658" s="6"/>
      <c r="GQ1658" s="6"/>
      <c r="GR1658" s="6"/>
      <c r="GS1658" s="6"/>
      <c r="GT1658" s="6"/>
      <c r="GU1658" s="6"/>
      <c r="GV1658" s="6"/>
      <c r="GW1658" s="6"/>
      <c r="GX1658" s="6"/>
      <c r="GY1658" s="6"/>
      <c r="GZ1658" s="6"/>
    </row>
    <row r="1659" spans="1:208" x14ac:dyDescent="0.15">
      <c r="A1659" s="153"/>
      <c r="B1659" s="23"/>
      <c r="C1659" s="18"/>
      <c r="D1659" s="17"/>
      <c r="E1659" s="18"/>
      <c r="F1659" s="18"/>
      <c r="G1659" s="18"/>
      <c r="H1659" s="18"/>
      <c r="I1659" s="17"/>
      <c r="J1659" s="5"/>
      <c r="K1659" s="2"/>
      <c r="L1659" s="27"/>
      <c r="M1659" s="14"/>
      <c r="N1659" s="14"/>
      <c r="O1659" s="27"/>
      <c r="P1659" s="18"/>
      <c r="Q1659" s="3"/>
      <c r="R1659" s="4"/>
      <c r="S1659" s="5"/>
      <c r="T1659" s="8"/>
      <c r="U1659" s="7"/>
      <c r="V1659" s="7"/>
      <c r="W1659" s="7"/>
      <c r="X1659" s="8"/>
      <c r="Y1659" s="6"/>
      <c r="Z1659" s="7"/>
      <c r="AA1659" s="8"/>
      <c r="AB1659" s="8"/>
      <c r="AC1659" s="8"/>
      <c r="AD1659" s="7"/>
      <c r="AE1659" s="9"/>
      <c r="AF1659" s="7"/>
      <c r="AG1659" s="7"/>
      <c r="AH1659" s="6"/>
      <c r="AI1659" s="6"/>
      <c r="AJ1659" s="6"/>
      <c r="AK1659" s="6"/>
      <c r="AL1659" s="6"/>
      <c r="AM1659" s="6"/>
      <c r="AN1659" s="6"/>
      <c r="AO1659" s="6"/>
      <c r="AP1659" s="6"/>
      <c r="AQ1659" s="6"/>
      <c r="AR1659" s="6"/>
      <c r="AS1659" s="6"/>
      <c r="AT1659" s="6"/>
      <c r="AU1659" s="6"/>
      <c r="AV1659" s="6"/>
      <c r="AW1659" s="6"/>
      <c r="AX1659" s="6"/>
      <c r="AY1659" s="6"/>
      <c r="AZ1659" s="6"/>
      <c r="BA1659" s="6"/>
      <c r="BB1659" s="6"/>
      <c r="BC1659" s="6"/>
      <c r="BD1659" s="6"/>
      <c r="BE1659" s="6"/>
      <c r="BF1659" s="6"/>
      <c r="BG1659" s="6"/>
      <c r="BH1659" s="6"/>
      <c r="BI1659" s="6"/>
      <c r="BJ1659" s="6"/>
      <c r="BK1659" s="6"/>
      <c r="BL1659" s="6"/>
      <c r="BM1659" s="6"/>
      <c r="BN1659" s="6"/>
      <c r="BO1659" s="6"/>
      <c r="BP1659" s="6"/>
      <c r="BQ1659" s="6"/>
      <c r="BR1659" s="6"/>
      <c r="BS1659" s="6"/>
      <c r="BT1659" s="6"/>
      <c r="BU1659" s="6"/>
      <c r="BV1659" s="6"/>
      <c r="BW1659" s="6"/>
      <c r="BX1659" s="6"/>
      <c r="BY1659" s="6"/>
      <c r="BZ1659" s="6"/>
      <c r="CA1659" s="6"/>
      <c r="CB1659" s="6"/>
      <c r="CC1659" s="6"/>
      <c r="CD1659" s="6"/>
      <c r="CE1659" s="6"/>
      <c r="CF1659" s="6"/>
      <c r="CG1659" s="6"/>
      <c r="CH1659" s="6"/>
      <c r="CI1659" s="6"/>
      <c r="CJ1659" s="6"/>
      <c r="CK1659" s="6"/>
      <c r="CL1659" s="6"/>
      <c r="CM1659" s="6"/>
      <c r="CN1659" s="6"/>
      <c r="CO1659" s="6"/>
      <c r="CP1659" s="6"/>
      <c r="CQ1659" s="6"/>
      <c r="CR1659" s="6"/>
      <c r="CS1659" s="6"/>
      <c r="CT1659" s="6"/>
      <c r="CU1659" s="6"/>
      <c r="CV1659" s="6"/>
      <c r="CW1659" s="6"/>
      <c r="CX1659" s="6"/>
      <c r="CY1659" s="6"/>
      <c r="CZ1659" s="6"/>
      <c r="DA1659" s="6"/>
      <c r="DB1659" s="6"/>
      <c r="DC1659" s="6"/>
      <c r="DD1659" s="6"/>
      <c r="DE1659" s="6"/>
      <c r="DF1659" s="6"/>
      <c r="DG1659" s="6"/>
      <c r="DH1659" s="6"/>
      <c r="DI1659" s="6"/>
      <c r="DJ1659" s="6"/>
      <c r="DK1659" s="6"/>
      <c r="DL1659" s="6"/>
      <c r="DM1659" s="6"/>
      <c r="DN1659" s="6"/>
      <c r="DO1659" s="6"/>
      <c r="DP1659" s="6"/>
      <c r="DQ1659" s="6"/>
      <c r="DR1659" s="6"/>
      <c r="DS1659" s="6"/>
      <c r="DT1659" s="6"/>
      <c r="DU1659" s="6"/>
      <c r="DV1659" s="6"/>
      <c r="DW1659" s="6"/>
      <c r="DX1659" s="6"/>
      <c r="DY1659" s="6"/>
      <c r="DZ1659" s="6"/>
      <c r="EA1659" s="6"/>
      <c r="EB1659" s="6"/>
      <c r="EC1659" s="6"/>
      <c r="ED1659" s="6"/>
      <c r="EE1659" s="6"/>
      <c r="EF1659" s="6"/>
      <c r="EG1659" s="6"/>
      <c r="EH1659" s="6"/>
      <c r="EI1659" s="6"/>
      <c r="EJ1659" s="6"/>
      <c r="EK1659" s="6"/>
      <c r="EL1659" s="6"/>
      <c r="EM1659" s="6"/>
      <c r="EN1659" s="6"/>
      <c r="EO1659" s="6"/>
      <c r="EP1659" s="6"/>
      <c r="EQ1659" s="6"/>
      <c r="ER1659" s="6"/>
      <c r="ES1659" s="6"/>
      <c r="ET1659" s="6"/>
      <c r="EU1659" s="6"/>
      <c r="EV1659" s="6"/>
      <c r="EW1659" s="6"/>
      <c r="EX1659" s="6"/>
      <c r="EY1659" s="6"/>
      <c r="EZ1659" s="6"/>
      <c r="FA1659" s="6"/>
      <c r="FB1659" s="6"/>
      <c r="FC1659" s="6"/>
      <c r="FD1659" s="6"/>
      <c r="FE1659" s="6"/>
      <c r="FF1659" s="6"/>
      <c r="FG1659" s="6"/>
      <c r="FH1659" s="6"/>
      <c r="FI1659" s="6"/>
      <c r="FJ1659" s="6"/>
      <c r="FK1659" s="6"/>
      <c r="FL1659" s="6"/>
      <c r="FM1659" s="6"/>
      <c r="FN1659" s="6"/>
      <c r="FO1659" s="6"/>
      <c r="FP1659" s="6"/>
      <c r="FQ1659" s="6"/>
      <c r="FR1659" s="6"/>
      <c r="FS1659" s="6"/>
      <c r="FT1659" s="6"/>
      <c r="FU1659" s="6"/>
      <c r="FV1659" s="6"/>
      <c r="FW1659" s="6"/>
      <c r="FX1659" s="6"/>
      <c r="FY1659" s="6"/>
      <c r="FZ1659" s="6"/>
      <c r="GA1659" s="6"/>
      <c r="GB1659" s="6"/>
      <c r="GC1659" s="6"/>
      <c r="GD1659" s="6"/>
      <c r="GE1659" s="6"/>
      <c r="GF1659" s="6"/>
      <c r="GG1659" s="6"/>
      <c r="GH1659" s="6"/>
      <c r="GI1659" s="6"/>
      <c r="GJ1659" s="6"/>
      <c r="GK1659" s="6"/>
      <c r="GL1659" s="6"/>
      <c r="GM1659" s="6"/>
      <c r="GN1659" s="6"/>
      <c r="GO1659" s="6"/>
      <c r="GP1659" s="6"/>
      <c r="GQ1659" s="6"/>
      <c r="GR1659" s="6"/>
      <c r="GS1659" s="6"/>
      <c r="GT1659" s="6"/>
      <c r="GU1659" s="6"/>
      <c r="GV1659" s="6"/>
      <c r="GW1659" s="6"/>
      <c r="GX1659" s="6"/>
      <c r="GY1659" s="6"/>
      <c r="GZ1659" s="6"/>
    </row>
    <row r="1660" spans="1:208" x14ac:dyDescent="0.15">
      <c r="A1660" s="153"/>
      <c r="B1660" s="23"/>
      <c r="C1660" s="18"/>
      <c r="D1660" s="17"/>
      <c r="E1660" s="18"/>
      <c r="F1660" s="18"/>
      <c r="G1660" s="18"/>
      <c r="H1660" s="18"/>
      <c r="I1660" s="17"/>
      <c r="J1660" s="5"/>
      <c r="K1660" s="2"/>
      <c r="L1660" s="27"/>
      <c r="M1660" s="14"/>
      <c r="N1660" s="14"/>
      <c r="O1660" s="27"/>
      <c r="P1660" s="18"/>
      <c r="Q1660" s="3"/>
      <c r="R1660" s="4"/>
      <c r="S1660" s="5"/>
      <c r="T1660" s="8"/>
      <c r="U1660" s="7"/>
      <c r="V1660" s="7"/>
      <c r="W1660" s="7"/>
      <c r="X1660" s="8"/>
      <c r="Y1660" s="6"/>
      <c r="Z1660" s="7"/>
      <c r="AA1660" s="8"/>
      <c r="AB1660" s="8"/>
      <c r="AC1660" s="8"/>
      <c r="AD1660" s="7"/>
      <c r="AE1660" s="9"/>
      <c r="AF1660" s="7"/>
      <c r="AG1660" s="7"/>
      <c r="AH1660" s="6"/>
      <c r="AI1660" s="6"/>
      <c r="AJ1660" s="6"/>
      <c r="AK1660" s="6"/>
      <c r="AL1660" s="6"/>
      <c r="AM1660" s="6"/>
      <c r="AN1660" s="6"/>
      <c r="AO1660" s="6"/>
      <c r="AP1660" s="6"/>
      <c r="AQ1660" s="6"/>
      <c r="AR1660" s="6"/>
      <c r="AS1660" s="6"/>
      <c r="AT1660" s="6"/>
      <c r="AU1660" s="6"/>
      <c r="AV1660" s="6"/>
      <c r="AW1660" s="6"/>
      <c r="AX1660" s="6"/>
      <c r="AY1660" s="6"/>
      <c r="AZ1660" s="6"/>
      <c r="BA1660" s="6"/>
      <c r="BB1660" s="6"/>
      <c r="BC1660" s="6"/>
      <c r="BD1660" s="6"/>
      <c r="BE1660" s="6"/>
      <c r="BF1660" s="6"/>
      <c r="BG1660" s="6"/>
      <c r="BH1660" s="6"/>
      <c r="BI1660" s="6"/>
      <c r="BJ1660" s="6"/>
      <c r="BK1660" s="6"/>
      <c r="BL1660" s="6"/>
      <c r="BM1660" s="6"/>
      <c r="BN1660" s="6"/>
      <c r="BO1660" s="6"/>
      <c r="BP1660" s="6"/>
      <c r="BQ1660" s="6"/>
      <c r="BR1660" s="6"/>
      <c r="BS1660" s="6"/>
      <c r="BT1660" s="6"/>
      <c r="BU1660" s="6"/>
      <c r="BV1660" s="6"/>
      <c r="BW1660" s="6"/>
      <c r="BX1660" s="6"/>
      <c r="BY1660" s="6"/>
      <c r="BZ1660" s="6"/>
      <c r="CA1660" s="6"/>
      <c r="CB1660" s="6"/>
      <c r="CC1660" s="6"/>
      <c r="CD1660" s="6"/>
      <c r="CE1660" s="6"/>
      <c r="CF1660" s="6"/>
      <c r="CG1660" s="6"/>
      <c r="CH1660" s="6"/>
      <c r="CI1660" s="6"/>
      <c r="CJ1660" s="6"/>
      <c r="CK1660" s="6"/>
      <c r="CL1660" s="6"/>
      <c r="CM1660" s="6"/>
      <c r="CN1660" s="6"/>
      <c r="CO1660" s="6"/>
      <c r="CP1660" s="6"/>
      <c r="CQ1660" s="6"/>
      <c r="CR1660" s="6"/>
      <c r="CS1660" s="6"/>
      <c r="CT1660" s="6"/>
      <c r="CU1660" s="6"/>
      <c r="CV1660" s="6"/>
      <c r="CW1660" s="6"/>
      <c r="CX1660" s="6"/>
      <c r="CY1660" s="6"/>
      <c r="CZ1660" s="6"/>
      <c r="DA1660" s="6"/>
      <c r="DB1660" s="6"/>
      <c r="DC1660" s="6"/>
      <c r="DD1660" s="6"/>
      <c r="DE1660" s="6"/>
      <c r="DF1660" s="6"/>
      <c r="DG1660" s="6"/>
      <c r="DH1660" s="6"/>
      <c r="DI1660" s="6"/>
      <c r="DJ1660" s="6"/>
      <c r="DK1660" s="6"/>
      <c r="DL1660" s="6"/>
      <c r="DM1660" s="6"/>
      <c r="DN1660" s="6"/>
      <c r="DO1660" s="6"/>
      <c r="DP1660" s="6"/>
      <c r="DQ1660" s="6"/>
      <c r="DR1660" s="6"/>
      <c r="DS1660" s="6"/>
      <c r="DT1660" s="6"/>
      <c r="DU1660" s="6"/>
      <c r="DV1660" s="6"/>
      <c r="DW1660" s="6"/>
      <c r="DX1660" s="6"/>
      <c r="DY1660" s="6"/>
      <c r="DZ1660" s="6"/>
      <c r="EA1660" s="6"/>
      <c r="EB1660" s="6"/>
      <c r="EC1660" s="6"/>
      <c r="ED1660" s="6"/>
      <c r="EE1660" s="6"/>
      <c r="EF1660" s="6"/>
      <c r="EG1660" s="6"/>
      <c r="EH1660" s="6"/>
      <c r="EI1660" s="6"/>
      <c r="EJ1660" s="6"/>
      <c r="EK1660" s="6"/>
      <c r="EL1660" s="6"/>
      <c r="EM1660" s="6"/>
      <c r="EN1660" s="6"/>
      <c r="EO1660" s="6"/>
      <c r="EP1660" s="6"/>
      <c r="EQ1660" s="6"/>
      <c r="ER1660" s="6"/>
      <c r="ES1660" s="6"/>
      <c r="ET1660" s="6"/>
      <c r="EU1660" s="6"/>
      <c r="EV1660" s="6"/>
      <c r="EW1660" s="6"/>
      <c r="EX1660" s="6"/>
      <c r="EY1660" s="6"/>
      <c r="EZ1660" s="6"/>
      <c r="FA1660" s="6"/>
      <c r="FB1660" s="6"/>
      <c r="FC1660" s="6"/>
      <c r="FD1660" s="6"/>
      <c r="FE1660" s="6"/>
      <c r="FF1660" s="6"/>
      <c r="FG1660" s="6"/>
      <c r="FH1660" s="6"/>
      <c r="FI1660" s="6"/>
      <c r="FJ1660" s="6"/>
      <c r="FK1660" s="6"/>
      <c r="FL1660" s="6"/>
      <c r="FM1660" s="6"/>
      <c r="FN1660" s="6"/>
      <c r="FO1660" s="6"/>
      <c r="FP1660" s="6"/>
      <c r="FQ1660" s="6"/>
      <c r="FR1660" s="6"/>
      <c r="FS1660" s="6"/>
      <c r="FT1660" s="6"/>
      <c r="FU1660" s="6"/>
      <c r="FV1660" s="6"/>
      <c r="FW1660" s="6"/>
      <c r="FX1660" s="6"/>
      <c r="FY1660" s="6"/>
      <c r="FZ1660" s="6"/>
      <c r="GA1660" s="6"/>
      <c r="GB1660" s="6"/>
      <c r="GC1660" s="6"/>
      <c r="GD1660" s="6"/>
      <c r="GE1660" s="6"/>
      <c r="GF1660" s="6"/>
      <c r="GG1660" s="6"/>
      <c r="GH1660" s="6"/>
      <c r="GI1660" s="6"/>
      <c r="GJ1660" s="6"/>
      <c r="GK1660" s="6"/>
      <c r="GL1660" s="6"/>
      <c r="GM1660" s="6"/>
      <c r="GN1660" s="6"/>
      <c r="GO1660" s="6"/>
      <c r="GP1660" s="6"/>
      <c r="GQ1660" s="6"/>
      <c r="GR1660" s="6"/>
      <c r="GS1660" s="6"/>
      <c r="GT1660" s="6"/>
      <c r="GU1660" s="6"/>
      <c r="GV1660" s="6"/>
      <c r="GW1660" s="6"/>
      <c r="GX1660" s="6"/>
      <c r="GY1660" s="6"/>
      <c r="GZ1660" s="6"/>
    </row>
    <row r="1661" spans="1:208" x14ac:dyDescent="0.15">
      <c r="A1661" s="153"/>
      <c r="B1661" s="23"/>
      <c r="C1661" s="18"/>
      <c r="D1661" s="17"/>
      <c r="E1661" s="18"/>
      <c r="F1661" s="18"/>
      <c r="G1661" s="18"/>
      <c r="H1661" s="18"/>
      <c r="I1661" s="17"/>
      <c r="J1661" s="5"/>
      <c r="K1661" s="2"/>
      <c r="L1661" s="27"/>
      <c r="M1661" s="14"/>
      <c r="N1661" s="14"/>
      <c r="O1661" s="27"/>
      <c r="P1661" s="18"/>
      <c r="Q1661" s="3"/>
      <c r="R1661" s="4"/>
      <c r="S1661" s="5"/>
      <c r="T1661" s="8"/>
      <c r="U1661" s="7"/>
      <c r="V1661" s="7"/>
      <c r="W1661" s="7"/>
      <c r="X1661" s="8"/>
      <c r="Y1661" s="6"/>
      <c r="Z1661" s="7"/>
      <c r="AA1661" s="8"/>
      <c r="AB1661" s="8"/>
      <c r="AC1661" s="8"/>
      <c r="AD1661" s="7"/>
      <c r="AE1661" s="9"/>
      <c r="AF1661" s="7"/>
      <c r="AG1661" s="7"/>
      <c r="AH1661" s="6"/>
      <c r="AI1661" s="6"/>
      <c r="AJ1661" s="6"/>
      <c r="AK1661" s="6"/>
      <c r="AL1661" s="6"/>
      <c r="AM1661" s="6"/>
      <c r="AN1661" s="6"/>
      <c r="AO1661" s="6"/>
      <c r="AP1661" s="6"/>
      <c r="AQ1661" s="6"/>
      <c r="AR1661" s="6"/>
      <c r="AS1661" s="6"/>
      <c r="AT1661" s="6"/>
      <c r="AU1661" s="6"/>
      <c r="AV1661" s="6"/>
      <c r="AW1661" s="6"/>
      <c r="AX1661" s="6"/>
      <c r="AY1661" s="6"/>
      <c r="AZ1661" s="6"/>
      <c r="BA1661" s="6"/>
      <c r="BB1661" s="6"/>
      <c r="BC1661" s="6"/>
      <c r="BD1661" s="6"/>
      <c r="BE1661" s="6"/>
      <c r="BF1661" s="6"/>
      <c r="BG1661" s="6"/>
      <c r="BH1661" s="6"/>
      <c r="BI1661" s="6"/>
      <c r="BJ1661" s="6"/>
      <c r="BK1661" s="6"/>
      <c r="BL1661" s="6"/>
      <c r="BM1661" s="6"/>
      <c r="BN1661" s="6"/>
      <c r="BO1661" s="6"/>
      <c r="BP1661" s="6"/>
      <c r="BQ1661" s="6"/>
      <c r="BR1661" s="6"/>
      <c r="BS1661" s="6"/>
      <c r="BT1661" s="6"/>
      <c r="BU1661" s="6"/>
      <c r="BV1661" s="6"/>
      <c r="BW1661" s="6"/>
      <c r="BX1661" s="6"/>
      <c r="BY1661" s="6"/>
      <c r="BZ1661" s="6"/>
      <c r="CA1661" s="6"/>
      <c r="CB1661" s="6"/>
      <c r="CC1661" s="6"/>
      <c r="CD1661" s="6"/>
      <c r="CE1661" s="6"/>
      <c r="CF1661" s="6"/>
      <c r="CG1661" s="6"/>
      <c r="CH1661" s="6"/>
      <c r="CI1661" s="6"/>
      <c r="CJ1661" s="6"/>
      <c r="CK1661" s="6"/>
      <c r="CL1661" s="6"/>
      <c r="CM1661" s="6"/>
      <c r="CN1661" s="6"/>
      <c r="CO1661" s="6"/>
      <c r="CP1661" s="6"/>
      <c r="CQ1661" s="6"/>
      <c r="CR1661" s="6"/>
      <c r="CS1661" s="6"/>
      <c r="CT1661" s="6"/>
      <c r="CU1661" s="6"/>
      <c r="CV1661" s="6"/>
      <c r="CW1661" s="6"/>
      <c r="CX1661" s="6"/>
      <c r="CY1661" s="6"/>
      <c r="CZ1661" s="6"/>
      <c r="DA1661" s="6"/>
      <c r="DB1661" s="6"/>
      <c r="DC1661" s="6"/>
      <c r="DD1661" s="6"/>
      <c r="DE1661" s="6"/>
      <c r="DF1661" s="6"/>
      <c r="DG1661" s="6"/>
      <c r="DH1661" s="6"/>
      <c r="DI1661" s="6"/>
      <c r="DJ1661" s="6"/>
      <c r="DK1661" s="6"/>
      <c r="DL1661" s="6"/>
      <c r="DM1661" s="6"/>
      <c r="DN1661" s="6"/>
      <c r="DO1661" s="6"/>
      <c r="DP1661" s="6"/>
      <c r="DQ1661" s="6"/>
      <c r="DR1661" s="6"/>
      <c r="DS1661" s="6"/>
      <c r="DT1661" s="6"/>
      <c r="DU1661" s="6"/>
      <c r="DV1661" s="6"/>
      <c r="DW1661" s="6"/>
      <c r="DX1661" s="6"/>
      <c r="DY1661" s="6"/>
      <c r="DZ1661" s="6"/>
      <c r="EA1661" s="6"/>
      <c r="EB1661" s="6"/>
      <c r="EC1661" s="6"/>
      <c r="ED1661" s="6"/>
      <c r="EE1661" s="6"/>
      <c r="EF1661" s="6"/>
      <c r="EG1661" s="6"/>
      <c r="EH1661" s="6"/>
      <c r="EI1661" s="6"/>
      <c r="EJ1661" s="6"/>
      <c r="EK1661" s="6"/>
      <c r="EL1661" s="6"/>
      <c r="EM1661" s="6"/>
      <c r="EN1661" s="6"/>
      <c r="EO1661" s="6"/>
      <c r="EP1661" s="6"/>
      <c r="EQ1661" s="6"/>
      <c r="ER1661" s="6"/>
      <c r="ES1661" s="6"/>
      <c r="ET1661" s="6"/>
      <c r="EU1661" s="6"/>
      <c r="EV1661" s="6"/>
      <c r="EW1661" s="6"/>
      <c r="EX1661" s="6"/>
      <c r="EY1661" s="6"/>
      <c r="EZ1661" s="6"/>
      <c r="FA1661" s="6"/>
      <c r="FB1661" s="6"/>
      <c r="FC1661" s="6"/>
      <c r="FD1661" s="6"/>
      <c r="FE1661" s="6"/>
      <c r="FF1661" s="6"/>
      <c r="FG1661" s="6"/>
      <c r="FH1661" s="6"/>
      <c r="FI1661" s="6"/>
      <c r="FJ1661" s="6"/>
      <c r="FK1661" s="6"/>
      <c r="FL1661" s="6"/>
      <c r="FM1661" s="6"/>
      <c r="FN1661" s="6"/>
      <c r="FO1661" s="6"/>
      <c r="FP1661" s="6"/>
      <c r="FQ1661" s="6"/>
      <c r="FR1661" s="6"/>
      <c r="FS1661" s="6"/>
      <c r="FT1661" s="6"/>
      <c r="FU1661" s="6"/>
      <c r="FV1661" s="6"/>
      <c r="FW1661" s="6"/>
      <c r="FX1661" s="6"/>
      <c r="FY1661" s="6"/>
      <c r="FZ1661" s="6"/>
      <c r="GA1661" s="6"/>
      <c r="GB1661" s="6"/>
      <c r="GC1661" s="6"/>
      <c r="GD1661" s="6"/>
      <c r="GE1661" s="6"/>
      <c r="GF1661" s="6"/>
      <c r="GG1661" s="6"/>
      <c r="GH1661" s="6"/>
      <c r="GI1661" s="6"/>
      <c r="GJ1661" s="6"/>
      <c r="GK1661" s="6"/>
      <c r="GL1661" s="6"/>
      <c r="GM1661" s="6"/>
      <c r="GN1661" s="6"/>
      <c r="GO1661" s="6"/>
      <c r="GP1661" s="6"/>
      <c r="GQ1661" s="6"/>
      <c r="GR1661" s="6"/>
      <c r="GS1661" s="6"/>
      <c r="GT1661" s="6"/>
      <c r="GU1661" s="6"/>
      <c r="GV1661" s="6"/>
      <c r="GW1661" s="6"/>
      <c r="GX1661" s="6"/>
      <c r="GY1661" s="6"/>
      <c r="GZ1661" s="6"/>
    </row>
    <row r="1662" spans="1:208" x14ac:dyDescent="0.15">
      <c r="A1662" s="153"/>
      <c r="B1662" s="23"/>
      <c r="C1662" s="18"/>
      <c r="D1662" s="17"/>
      <c r="E1662" s="18"/>
      <c r="F1662" s="18"/>
      <c r="G1662" s="18"/>
      <c r="H1662" s="18"/>
      <c r="I1662" s="17"/>
      <c r="J1662" s="5"/>
      <c r="K1662" s="2"/>
      <c r="L1662" s="27"/>
      <c r="M1662" s="14"/>
      <c r="N1662" s="14"/>
      <c r="O1662" s="27"/>
      <c r="P1662" s="18"/>
      <c r="Q1662" s="3"/>
      <c r="R1662" s="4"/>
      <c r="S1662" s="5"/>
      <c r="T1662" s="8"/>
      <c r="U1662" s="7"/>
      <c r="V1662" s="7"/>
      <c r="W1662" s="7"/>
      <c r="X1662" s="8"/>
      <c r="Y1662" s="6"/>
      <c r="Z1662" s="7"/>
      <c r="AA1662" s="8"/>
      <c r="AB1662" s="8"/>
      <c r="AC1662" s="8"/>
      <c r="AD1662" s="7"/>
      <c r="AE1662" s="9"/>
      <c r="AF1662" s="7"/>
      <c r="AG1662" s="7"/>
      <c r="AH1662" s="6"/>
      <c r="AI1662" s="6"/>
      <c r="AJ1662" s="6"/>
      <c r="AK1662" s="6"/>
      <c r="AL1662" s="6"/>
      <c r="AM1662" s="6"/>
      <c r="AN1662" s="6"/>
      <c r="AO1662" s="6"/>
      <c r="AP1662" s="6"/>
      <c r="AQ1662" s="6"/>
      <c r="AR1662" s="6"/>
      <c r="AS1662" s="6"/>
      <c r="AT1662" s="6"/>
      <c r="AU1662" s="6"/>
      <c r="AV1662" s="6"/>
      <c r="AW1662" s="6"/>
      <c r="AX1662" s="6"/>
      <c r="AY1662" s="6"/>
      <c r="AZ1662" s="6"/>
      <c r="BA1662" s="6"/>
      <c r="BB1662" s="6"/>
      <c r="BC1662" s="6"/>
      <c r="BD1662" s="6"/>
      <c r="BE1662" s="6"/>
      <c r="BF1662" s="6"/>
      <c r="BG1662" s="6"/>
      <c r="BH1662" s="6"/>
      <c r="BI1662" s="6"/>
      <c r="BJ1662" s="6"/>
      <c r="BK1662" s="6"/>
      <c r="BL1662" s="6"/>
      <c r="BM1662" s="6"/>
      <c r="BN1662" s="6"/>
      <c r="BO1662" s="6"/>
      <c r="BP1662" s="6"/>
      <c r="BQ1662" s="6"/>
      <c r="BR1662" s="6"/>
      <c r="BS1662" s="6"/>
      <c r="BT1662" s="6"/>
      <c r="BU1662" s="6"/>
      <c r="BV1662" s="6"/>
      <c r="BW1662" s="6"/>
      <c r="BX1662" s="6"/>
      <c r="BY1662" s="6"/>
      <c r="BZ1662" s="6"/>
      <c r="CA1662" s="6"/>
      <c r="CB1662" s="6"/>
      <c r="CC1662" s="6"/>
      <c r="CD1662" s="6"/>
      <c r="CE1662" s="6"/>
      <c r="CF1662" s="6"/>
      <c r="CG1662" s="6"/>
      <c r="CH1662" s="6"/>
      <c r="CI1662" s="6"/>
      <c r="CJ1662" s="6"/>
      <c r="CK1662" s="6"/>
      <c r="CL1662" s="6"/>
      <c r="CM1662" s="6"/>
      <c r="CN1662" s="6"/>
      <c r="CO1662" s="6"/>
      <c r="CP1662" s="6"/>
      <c r="CQ1662" s="6"/>
      <c r="CR1662" s="6"/>
      <c r="CS1662" s="6"/>
      <c r="CT1662" s="6"/>
      <c r="CU1662" s="6"/>
      <c r="CV1662" s="6"/>
      <c r="CW1662" s="6"/>
      <c r="CX1662" s="6"/>
      <c r="CY1662" s="6"/>
      <c r="CZ1662" s="6"/>
      <c r="DA1662" s="6"/>
      <c r="DB1662" s="6"/>
      <c r="DC1662" s="6"/>
      <c r="DD1662" s="6"/>
      <c r="DE1662" s="6"/>
      <c r="DF1662" s="6"/>
      <c r="DG1662" s="6"/>
      <c r="DH1662" s="6"/>
      <c r="DI1662" s="6"/>
      <c r="DJ1662" s="6"/>
      <c r="DK1662" s="6"/>
      <c r="DL1662" s="6"/>
      <c r="DM1662" s="6"/>
      <c r="DN1662" s="6"/>
      <c r="DO1662" s="6"/>
      <c r="DP1662" s="6"/>
      <c r="DQ1662" s="6"/>
      <c r="DR1662" s="6"/>
      <c r="DS1662" s="6"/>
      <c r="DT1662" s="6"/>
      <c r="DU1662" s="6"/>
      <c r="DV1662" s="6"/>
      <c r="DW1662" s="6"/>
      <c r="DX1662" s="6"/>
      <c r="DY1662" s="6"/>
      <c r="DZ1662" s="6"/>
      <c r="EA1662" s="6"/>
      <c r="EB1662" s="6"/>
      <c r="EC1662" s="6"/>
      <c r="ED1662" s="6"/>
      <c r="EE1662" s="6"/>
      <c r="EF1662" s="6"/>
      <c r="EG1662" s="6"/>
      <c r="EH1662" s="6"/>
      <c r="EI1662" s="6"/>
      <c r="EJ1662" s="6"/>
      <c r="EK1662" s="6"/>
      <c r="EL1662" s="6"/>
      <c r="EM1662" s="6"/>
      <c r="EN1662" s="6"/>
      <c r="EO1662" s="6"/>
      <c r="EP1662" s="6"/>
      <c r="EQ1662" s="6"/>
      <c r="ER1662" s="6"/>
      <c r="ES1662" s="6"/>
      <c r="ET1662" s="6"/>
      <c r="EU1662" s="6"/>
      <c r="EV1662" s="6"/>
      <c r="EW1662" s="6"/>
      <c r="EX1662" s="6"/>
      <c r="EY1662" s="6"/>
      <c r="EZ1662" s="6"/>
      <c r="FA1662" s="6"/>
      <c r="FB1662" s="6"/>
      <c r="FC1662" s="6"/>
      <c r="FD1662" s="6"/>
      <c r="FE1662" s="6"/>
      <c r="FF1662" s="6"/>
      <c r="FG1662" s="6"/>
      <c r="FH1662" s="6"/>
      <c r="FI1662" s="6"/>
      <c r="FJ1662" s="6"/>
      <c r="FK1662" s="6"/>
      <c r="FL1662" s="6"/>
      <c r="FM1662" s="6"/>
      <c r="FN1662" s="6"/>
      <c r="FO1662" s="6"/>
      <c r="FP1662" s="6"/>
      <c r="FQ1662" s="6"/>
      <c r="FR1662" s="6"/>
      <c r="FS1662" s="6"/>
      <c r="FT1662" s="6"/>
      <c r="FU1662" s="6"/>
      <c r="FV1662" s="6"/>
      <c r="FW1662" s="6"/>
      <c r="FX1662" s="6"/>
      <c r="FY1662" s="6"/>
      <c r="FZ1662" s="6"/>
      <c r="GA1662" s="6"/>
      <c r="GB1662" s="6"/>
      <c r="GC1662" s="6"/>
      <c r="GD1662" s="6"/>
      <c r="GE1662" s="6"/>
      <c r="GF1662" s="6"/>
      <c r="GG1662" s="6"/>
      <c r="GH1662" s="6"/>
      <c r="GI1662" s="6"/>
      <c r="GJ1662" s="6"/>
      <c r="GK1662" s="6"/>
      <c r="GL1662" s="6"/>
      <c r="GM1662" s="6"/>
      <c r="GN1662" s="6"/>
      <c r="GO1662" s="6"/>
      <c r="GP1662" s="6"/>
      <c r="GQ1662" s="6"/>
      <c r="GR1662" s="6"/>
      <c r="GS1662" s="6"/>
      <c r="GT1662" s="6"/>
      <c r="GU1662" s="6"/>
      <c r="GV1662" s="6"/>
      <c r="GW1662" s="6"/>
      <c r="GX1662" s="6"/>
      <c r="GY1662" s="6"/>
      <c r="GZ1662" s="6"/>
    </row>
    <row r="1663" spans="1:208" x14ac:dyDescent="0.15">
      <c r="A1663" s="153"/>
      <c r="B1663" s="23"/>
      <c r="C1663" s="18"/>
      <c r="D1663" s="17"/>
      <c r="E1663" s="18"/>
      <c r="F1663" s="18"/>
      <c r="G1663" s="18"/>
      <c r="H1663" s="18"/>
      <c r="I1663" s="17"/>
      <c r="J1663" s="5"/>
      <c r="K1663" s="2"/>
      <c r="L1663" s="27"/>
      <c r="M1663" s="14"/>
      <c r="N1663" s="14"/>
      <c r="O1663" s="27"/>
      <c r="P1663" s="18"/>
      <c r="Q1663" s="3"/>
      <c r="R1663" s="4"/>
      <c r="S1663" s="5"/>
      <c r="T1663" s="8"/>
      <c r="U1663" s="7"/>
      <c r="V1663" s="7"/>
      <c r="W1663" s="7"/>
      <c r="X1663" s="8"/>
      <c r="Y1663" s="6"/>
      <c r="Z1663" s="7"/>
      <c r="AA1663" s="8"/>
      <c r="AB1663" s="8"/>
      <c r="AC1663" s="8"/>
      <c r="AD1663" s="7"/>
      <c r="AE1663" s="9"/>
      <c r="AF1663" s="7"/>
      <c r="AG1663" s="7"/>
      <c r="AH1663" s="6"/>
      <c r="AI1663" s="6"/>
      <c r="AJ1663" s="6"/>
      <c r="AK1663" s="6"/>
      <c r="AL1663" s="6"/>
      <c r="AM1663" s="6"/>
      <c r="AN1663" s="6"/>
      <c r="AO1663" s="6"/>
      <c r="AP1663" s="6"/>
      <c r="AQ1663" s="6"/>
      <c r="AR1663" s="6"/>
      <c r="AS1663" s="6"/>
      <c r="AT1663" s="6"/>
      <c r="AU1663" s="6"/>
      <c r="AV1663" s="6"/>
      <c r="AW1663" s="6"/>
      <c r="AX1663" s="6"/>
      <c r="AY1663" s="6"/>
      <c r="AZ1663" s="6"/>
      <c r="BA1663" s="6"/>
      <c r="BB1663" s="6"/>
      <c r="BC1663" s="6"/>
      <c r="BD1663" s="6"/>
      <c r="BE1663" s="6"/>
      <c r="BF1663" s="6"/>
      <c r="BG1663" s="6"/>
      <c r="BH1663" s="6"/>
      <c r="BI1663" s="6"/>
      <c r="BJ1663" s="6"/>
      <c r="BK1663" s="6"/>
      <c r="BL1663" s="6"/>
      <c r="BM1663" s="6"/>
      <c r="BN1663" s="6"/>
      <c r="BO1663" s="6"/>
      <c r="BP1663" s="6"/>
      <c r="BQ1663" s="6"/>
      <c r="BR1663" s="6"/>
      <c r="BS1663" s="6"/>
      <c r="BT1663" s="6"/>
      <c r="BU1663" s="6"/>
      <c r="BV1663" s="6"/>
      <c r="BW1663" s="6"/>
      <c r="BX1663" s="6"/>
      <c r="BY1663" s="6"/>
      <c r="BZ1663" s="6"/>
      <c r="CA1663" s="6"/>
      <c r="CB1663" s="6"/>
      <c r="CC1663" s="6"/>
      <c r="CD1663" s="6"/>
      <c r="CE1663" s="6"/>
      <c r="CF1663" s="6"/>
      <c r="CG1663" s="6"/>
      <c r="CH1663" s="6"/>
      <c r="CI1663" s="6"/>
      <c r="CJ1663" s="6"/>
      <c r="CK1663" s="6"/>
      <c r="CL1663" s="6"/>
      <c r="CM1663" s="6"/>
      <c r="CN1663" s="6"/>
      <c r="CO1663" s="6"/>
      <c r="CP1663" s="6"/>
      <c r="CQ1663" s="6"/>
      <c r="CR1663" s="6"/>
      <c r="CS1663" s="6"/>
      <c r="CT1663" s="6"/>
      <c r="CU1663" s="6"/>
      <c r="CV1663" s="6"/>
      <c r="CW1663" s="6"/>
      <c r="CX1663" s="6"/>
      <c r="CY1663" s="6"/>
      <c r="CZ1663" s="6"/>
      <c r="DA1663" s="6"/>
      <c r="DB1663" s="6"/>
      <c r="DC1663" s="6"/>
      <c r="DD1663" s="6"/>
      <c r="DE1663" s="6"/>
      <c r="DF1663" s="6"/>
      <c r="DG1663" s="6"/>
      <c r="DH1663" s="6"/>
      <c r="DI1663" s="6"/>
      <c r="DJ1663" s="6"/>
      <c r="DK1663" s="6"/>
      <c r="DL1663" s="6"/>
      <c r="DM1663" s="6"/>
      <c r="DN1663" s="6"/>
      <c r="DO1663" s="6"/>
      <c r="DP1663" s="6"/>
      <c r="DQ1663" s="6"/>
      <c r="DR1663" s="6"/>
      <c r="DS1663" s="6"/>
      <c r="DT1663" s="6"/>
      <c r="DU1663" s="6"/>
      <c r="DV1663" s="6"/>
      <c r="DW1663" s="6"/>
      <c r="DX1663" s="6"/>
      <c r="DY1663" s="6"/>
      <c r="DZ1663" s="6"/>
      <c r="EA1663" s="6"/>
      <c r="EB1663" s="6"/>
      <c r="EC1663" s="6"/>
      <c r="ED1663" s="6"/>
      <c r="EE1663" s="6"/>
      <c r="EF1663" s="6"/>
      <c r="EG1663" s="6"/>
      <c r="EH1663" s="6"/>
      <c r="EI1663" s="6"/>
      <c r="EJ1663" s="6"/>
      <c r="EK1663" s="6"/>
      <c r="EL1663" s="6"/>
      <c r="EM1663" s="6"/>
      <c r="EN1663" s="6"/>
      <c r="EO1663" s="6"/>
      <c r="EP1663" s="6"/>
      <c r="EQ1663" s="6"/>
      <c r="ER1663" s="6"/>
      <c r="ES1663" s="6"/>
      <c r="ET1663" s="6"/>
      <c r="EU1663" s="6"/>
      <c r="EV1663" s="6"/>
      <c r="EW1663" s="6"/>
      <c r="EX1663" s="6"/>
      <c r="EY1663" s="6"/>
      <c r="EZ1663" s="6"/>
      <c r="FA1663" s="6"/>
      <c r="FB1663" s="6"/>
      <c r="FC1663" s="6"/>
      <c r="FD1663" s="6"/>
      <c r="FE1663" s="6"/>
      <c r="FF1663" s="6"/>
      <c r="FG1663" s="6"/>
      <c r="FH1663" s="6"/>
      <c r="FI1663" s="6"/>
      <c r="FJ1663" s="6"/>
      <c r="FK1663" s="6"/>
      <c r="FL1663" s="6"/>
      <c r="FM1663" s="6"/>
      <c r="FN1663" s="6"/>
      <c r="FO1663" s="6"/>
      <c r="FP1663" s="6"/>
      <c r="FQ1663" s="6"/>
      <c r="FR1663" s="6"/>
      <c r="FS1663" s="6"/>
      <c r="FT1663" s="6"/>
      <c r="FU1663" s="6"/>
      <c r="FV1663" s="6"/>
      <c r="FW1663" s="6"/>
      <c r="FX1663" s="6"/>
      <c r="FY1663" s="6"/>
      <c r="FZ1663" s="6"/>
      <c r="GA1663" s="6"/>
      <c r="GB1663" s="6"/>
      <c r="GC1663" s="6"/>
      <c r="GD1663" s="6"/>
      <c r="GE1663" s="6"/>
      <c r="GF1663" s="6"/>
      <c r="GG1663" s="6"/>
      <c r="GH1663" s="6"/>
      <c r="GI1663" s="6"/>
      <c r="GJ1663" s="6"/>
      <c r="GK1663" s="6"/>
      <c r="GL1663" s="6"/>
      <c r="GM1663" s="6"/>
      <c r="GN1663" s="6"/>
      <c r="GO1663" s="6"/>
      <c r="GP1663" s="6"/>
      <c r="GQ1663" s="6"/>
      <c r="GR1663" s="6"/>
      <c r="GS1663" s="6"/>
      <c r="GT1663" s="6"/>
      <c r="GU1663" s="6"/>
      <c r="GV1663" s="6"/>
      <c r="GW1663" s="6"/>
      <c r="GX1663" s="6"/>
      <c r="GY1663" s="6"/>
      <c r="GZ1663" s="6"/>
    </row>
    <row r="1664" spans="1:208" x14ac:dyDescent="0.15">
      <c r="A1664" s="153"/>
      <c r="B1664" s="23"/>
      <c r="C1664" s="18"/>
      <c r="D1664" s="17"/>
      <c r="E1664" s="18"/>
      <c r="F1664" s="18"/>
      <c r="G1664" s="18"/>
      <c r="H1664" s="18"/>
      <c r="I1664" s="17"/>
      <c r="J1664" s="5"/>
      <c r="K1664" s="2"/>
      <c r="L1664" s="27"/>
      <c r="M1664" s="14"/>
      <c r="N1664" s="14"/>
      <c r="O1664" s="27"/>
      <c r="P1664" s="18"/>
      <c r="Q1664" s="3"/>
      <c r="R1664" s="4"/>
      <c r="S1664" s="5"/>
      <c r="T1664" s="8"/>
      <c r="U1664" s="7"/>
      <c r="V1664" s="7"/>
      <c r="W1664" s="7"/>
      <c r="X1664" s="8"/>
      <c r="Y1664" s="6"/>
      <c r="Z1664" s="7"/>
      <c r="AA1664" s="8"/>
      <c r="AB1664" s="8"/>
      <c r="AC1664" s="8"/>
      <c r="AD1664" s="7"/>
      <c r="AE1664" s="9"/>
      <c r="AF1664" s="7"/>
      <c r="AG1664" s="7"/>
      <c r="AH1664" s="6"/>
      <c r="AI1664" s="6"/>
      <c r="AJ1664" s="6"/>
      <c r="AK1664" s="6"/>
      <c r="AL1664" s="6"/>
      <c r="AM1664" s="6"/>
      <c r="AN1664" s="6"/>
      <c r="AO1664" s="6"/>
      <c r="AP1664" s="6"/>
      <c r="AQ1664" s="6"/>
      <c r="AR1664" s="6"/>
      <c r="AS1664" s="6"/>
      <c r="AT1664" s="6"/>
      <c r="AU1664" s="6"/>
      <c r="AV1664" s="6"/>
      <c r="AW1664" s="6"/>
      <c r="AX1664" s="6"/>
      <c r="AY1664" s="6"/>
      <c r="AZ1664" s="6"/>
      <c r="BA1664" s="6"/>
      <c r="BB1664" s="6"/>
      <c r="BC1664" s="6"/>
      <c r="BD1664" s="6"/>
      <c r="BE1664" s="6"/>
      <c r="BF1664" s="6"/>
      <c r="BG1664" s="6"/>
      <c r="BH1664" s="6"/>
      <c r="BI1664" s="6"/>
      <c r="BJ1664" s="6"/>
      <c r="BK1664" s="6"/>
      <c r="BL1664" s="6"/>
      <c r="BM1664" s="6"/>
      <c r="BN1664" s="6"/>
      <c r="BO1664" s="6"/>
      <c r="BP1664" s="6"/>
      <c r="BQ1664" s="6"/>
      <c r="BR1664" s="6"/>
      <c r="BS1664" s="6"/>
      <c r="BT1664" s="6"/>
      <c r="BU1664" s="6"/>
      <c r="BV1664" s="6"/>
      <c r="BW1664" s="6"/>
      <c r="BX1664" s="6"/>
      <c r="BY1664" s="6"/>
      <c r="BZ1664" s="6"/>
      <c r="CA1664" s="6"/>
      <c r="CB1664" s="6"/>
      <c r="CC1664" s="6"/>
      <c r="CD1664" s="6"/>
      <c r="CE1664" s="6"/>
      <c r="CF1664" s="6"/>
      <c r="CG1664" s="6"/>
      <c r="CH1664" s="6"/>
      <c r="CI1664" s="6"/>
      <c r="CJ1664" s="6"/>
      <c r="CK1664" s="6"/>
      <c r="CL1664" s="6"/>
      <c r="CM1664" s="6"/>
      <c r="CN1664" s="6"/>
      <c r="CO1664" s="6"/>
      <c r="CP1664" s="6"/>
      <c r="CQ1664" s="6"/>
      <c r="CR1664" s="6"/>
      <c r="CS1664" s="6"/>
      <c r="CT1664" s="6"/>
      <c r="CU1664" s="6"/>
      <c r="CV1664" s="6"/>
      <c r="CW1664" s="6"/>
      <c r="CX1664" s="6"/>
      <c r="CY1664" s="6"/>
      <c r="CZ1664" s="6"/>
      <c r="DA1664" s="6"/>
      <c r="DB1664" s="6"/>
      <c r="DC1664" s="6"/>
      <c r="DD1664" s="6"/>
      <c r="DE1664" s="6"/>
      <c r="DF1664" s="6"/>
      <c r="DG1664" s="6"/>
      <c r="DH1664" s="6"/>
      <c r="DI1664" s="6"/>
      <c r="DJ1664" s="6"/>
      <c r="DK1664" s="6"/>
      <c r="DL1664" s="6"/>
      <c r="DM1664" s="6"/>
      <c r="DN1664" s="6"/>
      <c r="DO1664" s="6"/>
      <c r="DP1664" s="6"/>
      <c r="DQ1664" s="6"/>
      <c r="DR1664" s="6"/>
      <c r="DS1664" s="6"/>
      <c r="DT1664" s="6"/>
      <c r="DU1664" s="6"/>
      <c r="DV1664" s="6"/>
      <c r="DW1664" s="6"/>
      <c r="DX1664" s="6"/>
      <c r="DY1664" s="6"/>
      <c r="DZ1664" s="6"/>
      <c r="EA1664" s="6"/>
      <c r="EB1664" s="6"/>
      <c r="EC1664" s="6"/>
      <c r="ED1664" s="6"/>
      <c r="EE1664" s="6"/>
      <c r="EF1664" s="6"/>
      <c r="EG1664" s="6"/>
      <c r="EH1664" s="6"/>
      <c r="EI1664" s="6"/>
      <c r="EJ1664" s="6"/>
      <c r="EK1664" s="6"/>
      <c r="EL1664" s="6"/>
      <c r="EM1664" s="6"/>
      <c r="EN1664" s="6"/>
      <c r="EO1664" s="6"/>
      <c r="EP1664" s="6"/>
      <c r="EQ1664" s="6"/>
      <c r="ER1664" s="6"/>
      <c r="ES1664" s="6"/>
      <c r="ET1664" s="6"/>
      <c r="EU1664" s="6"/>
      <c r="EV1664" s="6"/>
      <c r="EW1664" s="6"/>
      <c r="EX1664" s="6"/>
      <c r="EY1664" s="6"/>
      <c r="EZ1664" s="6"/>
      <c r="FA1664" s="6"/>
      <c r="FB1664" s="6"/>
      <c r="FC1664" s="6"/>
      <c r="FD1664" s="6"/>
      <c r="FE1664" s="6"/>
      <c r="FF1664" s="6"/>
      <c r="FG1664" s="6"/>
      <c r="FH1664" s="6"/>
      <c r="FI1664" s="6"/>
      <c r="FJ1664" s="6"/>
      <c r="FK1664" s="6"/>
      <c r="FL1664" s="6"/>
      <c r="FM1664" s="6"/>
      <c r="FN1664" s="6"/>
      <c r="FO1664" s="6"/>
      <c r="FP1664" s="6"/>
      <c r="FQ1664" s="6"/>
      <c r="FR1664" s="6"/>
      <c r="FS1664" s="6"/>
      <c r="FT1664" s="6"/>
      <c r="FU1664" s="6"/>
      <c r="FV1664" s="6"/>
      <c r="FW1664" s="6"/>
      <c r="FX1664" s="6"/>
      <c r="FY1664" s="6"/>
      <c r="FZ1664" s="6"/>
      <c r="GA1664" s="6"/>
      <c r="GB1664" s="6"/>
      <c r="GC1664" s="6"/>
      <c r="GD1664" s="6"/>
      <c r="GE1664" s="6"/>
      <c r="GF1664" s="6"/>
      <c r="GG1664" s="6"/>
      <c r="GH1664" s="6"/>
      <c r="GI1664" s="6"/>
      <c r="GJ1664" s="6"/>
      <c r="GK1664" s="6"/>
      <c r="GL1664" s="6"/>
      <c r="GM1664" s="6"/>
      <c r="GN1664" s="6"/>
      <c r="GO1664" s="6"/>
      <c r="GP1664" s="6"/>
      <c r="GQ1664" s="6"/>
      <c r="GR1664" s="6"/>
      <c r="GS1664" s="6"/>
      <c r="GT1664" s="6"/>
      <c r="GU1664" s="6"/>
      <c r="GV1664" s="6"/>
      <c r="GW1664" s="6"/>
      <c r="GX1664" s="6"/>
      <c r="GY1664" s="6"/>
      <c r="GZ1664" s="6"/>
    </row>
    <row r="1665" spans="1:208" x14ac:dyDescent="0.15">
      <c r="A1665" s="153"/>
      <c r="B1665" s="23"/>
      <c r="C1665" s="18"/>
      <c r="D1665" s="17"/>
      <c r="E1665" s="18"/>
      <c r="F1665" s="18"/>
      <c r="G1665" s="18"/>
      <c r="H1665" s="18"/>
      <c r="I1665" s="17"/>
      <c r="J1665" s="5"/>
      <c r="K1665" s="2"/>
      <c r="L1665" s="27"/>
      <c r="M1665" s="14"/>
      <c r="N1665" s="14"/>
      <c r="O1665" s="27"/>
      <c r="P1665" s="18"/>
      <c r="Q1665" s="3"/>
      <c r="R1665" s="4"/>
      <c r="S1665" s="5"/>
      <c r="T1665" s="8"/>
      <c r="U1665" s="7"/>
      <c r="V1665" s="7"/>
      <c r="W1665" s="7"/>
      <c r="X1665" s="8"/>
      <c r="Y1665" s="6"/>
      <c r="Z1665" s="7"/>
      <c r="AA1665" s="8"/>
      <c r="AB1665" s="8"/>
      <c r="AC1665" s="8"/>
      <c r="AD1665" s="7"/>
      <c r="AE1665" s="9"/>
      <c r="AF1665" s="7"/>
      <c r="AG1665" s="7"/>
      <c r="AH1665" s="6"/>
      <c r="AI1665" s="6"/>
      <c r="AJ1665" s="6"/>
      <c r="AK1665" s="6"/>
      <c r="AL1665" s="6"/>
      <c r="AM1665" s="6"/>
      <c r="AN1665" s="6"/>
      <c r="AO1665" s="6"/>
      <c r="AP1665" s="6"/>
      <c r="AQ1665" s="6"/>
      <c r="AR1665" s="6"/>
      <c r="AS1665" s="6"/>
      <c r="AT1665" s="6"/>
      <c r="AU1665" s="6"/>
      <c r="AV1665" s="6"/>
      <c r="AW1665" s="6"/>
      <c r="AX1665" s="6"/>
      <c r="AY1665" s="6"/>
      <c r="AZ1665" s="6"/>
      <c r="BA1665" s="6"/>
      <c r="BB1665" s="6"/>
      <c r="BC1665" s="6"/>
      <c r="BD1665" s="6"/>
      <c r="BE1665" s="6"/>
      <c r="BF1665" s="6"/>
      <c r="BG1665" s="6"/>
      <c r="BH1665" s="6"/>
      <c r="BI1665" s="6"/>
      <c r="BJ1665" s="6"/>
      <c r="BK1665" s="6"/>
      <c r="BL1665" s="6"/>
      <c r="BM1665" s="6"/>
      <c r="BN1665" s="6"/>
      <c r="BO1665" s="6"/>
      <c r="BP1665" s="6"/>
      <c r="BQ1665" s="6"/>
      <c r="BR1665" s="6"/>
      <c r="BS1665" s="6"/>
      <c r="BT1665" s="6"/>
      <c r="BU1665" s="6"/>
      <c r="BV1665" s="6"/>
      <c r="BW1665" s="6"/>
      <c r="BX1665" s="6"/>
      <c r="BY1665" s="6"/>
      <c r="BZ1665" s="6"/>
      <c r="CA1665" s="6"/>
      <c r="CB1665" s="6"/>
      <c r="CC1665" s="6"/>
      <c r="CD1665" s="6"/>
      <c r="CE1665" s="6"/>
      <c r="CF1665" s="6"/>
      <c r="CG1665" s="6"/>
      <c r="CH1665" s="6"/>
      <c r="CI1665" s="6"/>
      <c r="CJ1665" s="6"/>
      <c r="CK1665" s="6"/>
      <c r="CL1665" s="6"/>
      <c r="CM1665" s="6"/>
      <c r="CN1665" s="6"/>
      <c r="CO1665" s="6"/>
      <c r="CP1665" s="6"/>
      <c r="CQ1665" s="6"/>
      <c r="CR1665" s="6"/>
      <c r="CS1665" s="6"/>
      <c r="CT1665" s="6"/>
      <c r="CU1665" s="6"/>
      <c r="CV1665" s="6"/>
      <c r="CW1665" s="6"/>
      <c r="CX1665" s="6"/>
      <c r="CY1665" s="6"/>
      <c r="CZ1665" s="6"/>
      <c r="DA1665" s="6"/>
      <c r="DB1665" s="6"/>
      <c r="DC1665" s="6"/>
      <c r="DD1665" s="6"/>
      <c r="DE1665" s="6"/>
      <c r="DF1665" s="6"/>
      <c r="DG1665" s="6"/>
      <c r="DH1665" s="6"/>
      <c r="DI1665" s="6"/>
      <c r="DJ1665" s="6"/>
      <c r="DK1665" s="6"/>
      <c r="DL1665" s="6"/>
      <c r="DM1665" s="6"/>
      <c r="DN1665" s="6"/>
      <c r="DO1665" s="6"/>
      <c r="DP1665" s="6"/>
      <c r="DQ1665" s="6"/>
      <c r="DR1665" s="6"/>
      <c r="DS1665" s="6"/>
      <c r="DT1665" s="6"/>
      <c r="DU1665" s="6"/>
      <c r="DV1665" s="6"/>
      <c r="DW1665" s="6"/>
      <c r="DX1665" s="6"/>
      <c r="DY1665" s="6"/>
      <c r="DZ1665" s="6"/>
      <c r="EA1665" s="6"/>
      <c r="EB1665" s="6"/>
      <c r="EC1665" s="6"/>
      <c r="ED1665" s="6"/>
      <c r="EE1665" s="6"/>
      <c r="EF1665" s="6"/>
      <c r="EG1665" s="6"/>
      <c r="EH1665" s="6"/>
      <c r="EI1665" s="6"/>
      <c r="EJ1665" s="6"/>
      <c r="EK1665" s="6"/>
      <c r="EL1665" s="6"/>
      <c r="EM1665" s="6"/>
      <c r="EN1665" s="6"/>
      <c r="EO1665" s="6"/>
      <c r="EP1665" s="6"/>
      <c r="EQ1665" s="6"/>
      <c r="ER1665" s="6"/>
      <c r="ES1665" s="6"/>
      <c r="ET1665" s="6"/>
      <c r="EU1665" s="6"/>
      <c r="EV1665" s="6"/>
      <c r="EW1665" s="6"/>
      <c r="EX1665" s="6"/>
      <c r="EY1665" s="6"/>
      <c r="EZ1665" s="6"/>
      <c r="FA1665" s="6"/>
      <c r="FB1665" s="6"/>
      <c r="FC1665" s="6"/>
      <c r="FD1665" s="6"/>
      <c r="FE1665" s="6"/>
      <c r="FF1665" s="6"/>
      <c r="FG1665" s="6"/>
      <c r="FH1665" s="6"/>
      <c r="FI1665" s="6"/>
      <c r="FJ1665" s="6"/>
      <c r="FK1665" s="6"/>
      <c r="FL1665" s="6"/>
      <c r="FM1665" s="6"/>
      <c r="FN1665" s="6"/>
      <c r="FO1665" s="6"/>
      <c r="FP1665" s="6"/>
      <c r="FQ1665" s="6"/>
      <c r="FR1665" s="6"/>
      <c r="FS1665" s="6"/>
      <c r="FT1665" s="6"/>
      <c r="FU1665" s="6"/>
      <c r="FV1665" s="6"/>
      <c r="FW1665" s="6"/>
      <c r="FX1665" s="6"/>
      <c r="FY1665" s="6"/>
      <c r="FZ1665" s="6"/>
      <c r="GA1665" s="6"/>
      <c r="GB1665" s="6"/>
      <c r="GC1665" s="6"/>
      <c r="GD1665" s="6"/>
      <c r="GE1665" s="6"/>
      <c r="GF1665" s="6"/>
      <c r="GG1665" s="6"/>
      <c r="GH1665" s="6"/>
      <c r="GI1665" s="6"/>
      <c r="GJ1665" s="6"/>
      <c r="GK1665" s="6"/>
      <c r="GL1665" s="6"/>
      <c r="GM1665" s="6"/>
      <c r="GN1665" s="6"/>
      <c r="GO1665" s="6"/>
      <c r="GP1665" s="6"/>
      <c r="GQ1665" s="6"/>
      <c r="GR1665" s="6"/>
      <c r="GS1665" s="6"/>
      <c r="GT1665" s="6"/>
      <c r="GU1665" s="6"/>
      <c r="GV1665" s="6"/>
      <c r="GW1665" s="6"/>
      <c r="GX1665" s="6"/>
      <c r="GY1665" s="6"/>
      <c r="GZ1665" s="6"/>
    </row>
    <row r="1666" spans="1:208" x14ac:dyDescent="0.15">
      <c r="A1666" s="153"/>
      <c r="B1666" s="23"/>
      <c r="C1666" s="18"/>
      <c r="D1666" s="17"/>
      <c r="E1666" s="18"/>
      <c r="F1666" s="18"/>
      <c r="G1666" s="18"/>
      <c r="H1666" s="18"/>
      <c r="I1666" s="17"/>
      <c r="J1666" s="5"/>
      <c r="K1666" s="2"/>
      <c r="L1666" s="27"/>
      <c r="M1666" s="14"/>
      <c r="N1666" s="14"/>
      <c r="O1666" s="27"/>
      <c r="P1666" s="18"/>
      <c r="Q1666" s="3"/>
      <c r="R1666" s="4"/>
      <c r="S1666" s="5"/>
      <c r="T1666" s="8"/>
      <c r="U1666" s="7"/>
      <c r="V1666" s="7"/>
      <c r="W1666" s="7"/>
      <c r="X1666" s="8"/>
      <c r="Y1666" s="6"/>
      <c r="Z1666" s="7"/>
      <c r="AA1666" s="8"/>
      <c r="AB1666" s="8"/>
      <c r="AC1666" s="8"/>
      <c r="AD1666" s="7"/>
      <c r="AE1666" s="9"/>
      <c r="AF1666" s="7"/>
      <c r="AG1666" s="7"/>
      <c r="AH1666" s="6"/>
      <c r="AI1666" s="6"/>
      <c r="AJ1666" s="6"/>
      <c r="AK1666" s="6"/>
      <c r="AL1666" s="6"/>
      <c r="AM1666" s="6"/>
      <c r="AN1666" s="6"/>
      <c r="AO1666" s="6"/>
      <c r="AP1666" s="6"/>
      <c r="AQ1666" s="6"/>
      <c r="AR1666" s="6"/>
      <c r="AS1666" s="6"/>
      <c r="AT1666" s="6"/>
      <c r="AU1666" s="6"/>
      <c r="AV1666" s="6"/>
      <c r="AW1666" s="6"/>
      <c r="AX1666" s="6"/>
      <c r="AY1666" s="6"/>
      <c r="AZ1666" s="6"/>
      <c r="BA1666" s="6"/>
      <c r="BB1666" s="6"/>
      <c r="BC1666" s="6"/>
      <c r="BD1666" s="6"/>
      <c r="BE1666" s="6"/>
      <c r="BF1666" s="6"/>
      <c r="BG1666" s="6"/>
      <c r="BH1666" s="6"/>
      <c r="BI1666" s="6"/>
      <c r="BJ1666" s="6"/>
      <c r="BK1666" s="6"/>
      <c r="BL1666" s="6"/>
      <c r="BM1666" s="6"/>
      <c r="BN1666" s="6"/>
      <c r="BO1666" s="6"/>
      <c r="BP1666" s="6"/>
      <c r="BQ1666" s="6"/>
      <c r="BR1666" s="6"/>
      <c r="BS1666" s="6"/>
      <c r="BT1666" s="6"/>
      <c r="BU1666" s="6"/>
      <c r="BV1666" s="6"/>
      <c r="BW1666" s="6"/>
      <c r="BX1666" s="6"/>
      <c r="BY1666" s="6"/>
      <c r="BZ1666" s="6"/>
      <c r="CA1666" s="6"/>
      <c r="CB1666" s="6"/>
      <c r="CC1666" s="6"/>
      <c r="CD1666" s="6"/>
      <c r="CE1666" s="6"/>
      <c r="CF1666" s="6"/>
      <c r="CG1666" s="6"/>
      <c r="CH1666" s="6"/>
      <c r="CI1666" s="6"/>
      <c r="CJ1666" s="6"/>
      <c r="CK1666" s="6"/>
      <c r="CL1666" s="6"/>
      <c r="CM1666" s="6"/>
      <c r="CN1666" s="6"/>
      <c r="CO1666" s="6"/>
      <c r="CP1666" s="6"/>
      <c r="CQ1666" s="6"/>
      <c r="CR1666" s="6"/>
      <c r="CS1666" s="6"/>
      <c r="CT1666" s="6"/>
      <c r="CU1666" s="6"/>
      <c r="CV1666" s="6"/>
      <c r="CW1666" s="6"/>
      <c r="CX1666" s="6"/>
      <c r="CY1666" s="6"/>
      <c r="CZ1666" s="6"/>
      <c r="DA1666" s="6"/>
      <c r="DB1666" s="6"/>
      <c r="DC1666" s="6"/>
      <c r="DD1666" s="6"/>
      <c r="DE1666" s="6"/>
      <c r="DF1666" s="6"/>
      <c r="DG1666" s="6"/>
      <c r="DH1666" s="6"/>
      <c r="DI1666" s="6"/>
      <c r="DJ1666" s="6"/>
      <c r="DK1666" s="6"/>
      <c r="DL1666" s="6"/>
      <c r="DM1666" s="6"/>
      <c r="DN1666" s="6"/>
      <c r="DO1666" s="6"/>
      <c r="DP1666" s="6"/>
      <c r="DQ1666" s="6"/>
      <c r="DR1666" s="6"/>
      <c r="DS1666" s="6"/>
      <c r="DT1666" s="6"/>
      <c r="DU1666" s="6"/>
      <c r="DV1666" s="6"/>
      <c r="DW1666" s="6"/>
      <c r="DX1666" s="6"/>
      <c r="DY1666" s="6"/>
      <c r="DZ1666" s="6"/>
      <c r="EA1666" s="6"/>
      <c r="EB1666" s="6"/>
      <c r="EC1666" s="6"/>
      <c r="ED1666" s="6"/>
      <c r="EE1666" s="6"/>
      <c r="EF1666" s="6"/>
      <c r="EG1666" s="6"/>
      <c r="EH1666" s="6"/>
      <c r="EI1666" s="6"/>
      <c r="EJ1666" s="6"/>
      <c r="EK1666" s="6"/>
      <c r="EL1666" s="6"/>
      <c r="EM1666" s="6"/>
      <c r="EN1666" s="6"/>
      <c r="EO1666" s="6"/>
      <c r="EP1666" s="6"/>
      <c r="EQ1666" s="6"/>
      <c r="ER1666" s="6"/>
      <c r="ES1666" s="6"/>
      <c r="ET1666" s="6"/>
      <c r="EU1666" s="6"/>
      <c r="EV1666" s="6"/>
      <c r="EW1666" s="6"/>
      <c r="EX1666" s="6"/>
      <c r="EY1666" s="6"/>
      <c r="EZ1666" s="6"/>
      <c r="FA1666" s="6"/>
      <c r="FB1666" s="6"/>
      <c r="FC1666" s="6"/>
      <c r="FD1666" s="6"/>
      <c r="FE1666" s="6"/>
      <c r="FF1666" s="6"/>
      <c r="FG1666" s="6"/>
      <c r="FH1666" s="6"/>
      <c r="FI1666" s="6"/>
      <c r="FJ1666" s="6"/>
      <c r="FK1666" s="6"/>
      <c r="FL1666" s="6"/>
      <c r="FM1666" s="6"/>
      <c r="FN1666" s="6"/>
      <c r="FO1666" s="6"/>
      <c r="FP1666" s="6"/>
      <c r="FQ1666" s="6"/>
      <c r="FR1666" s="6"/>
      <c r="FS1666" s="6"/>
      <c r="FT1666" s="6"/>
      <c r="FU1666" s="6"/>
      <c r="FV1666" s="6"/>
      <c r="FW1666" s="6"/>
      <c r="FX1666" s="6"/>
      <c r="FY1666" s="6"/>
      <c r="FZ1666" s="6"/>
      <c r="GA1666" s="6"/>
      <c r="GB1666" s="6"/>
      <c r="GC1666" s="6"/>
      <c r="GD1666" s="6"/>
      <c r="GE1666" s="6"/>
      <c r="GF1666" s="6"/>
      <c r="GG1666" s="6"/>
      <c r="GH1666" s="6"/>
      <c r="GI1666" s="6"/>
      <c r="GJ1666" s="6"/>
      <c r="GK1666" s="6"/>
      <c r="GL1666" s="6"/>
      <c r="GM1666" s="6"/>
      <c r="GN1666" s="6"/>
      <c r="GO1666" s="6"/>
      <c r="GP1666" s="6"/>
      <c r="GQ1666" s="6"/>
      <c r="GR1666" s="6"/>
      <c r="GS1666" s="6"/>
      <c r="GT1666" s="6"/>
      <c r="GU1666" s="6"/>
      <c r="GV1666" s="6"/>
      <c r="GW1666" s="6"/>
      <c r="GX1666" s="6"/>
      <c r="GY1666" s="6"/>
      <c r="GZ1666" s="6"/>
    </row>
    <row r="1667" spans="1:208" x14ac:dyDescent="0.15">
      <c r="A1667" s="153"/>
      <c r="B1667" s="23"/>
      <c r="C1667" s="18"/>
      <c r="D1667" s="17"/>
      <c r="E1667" s="18"/>
      <c r="F1667" s="18"/>
      <c r="G1667" s="18"/>
      <c r="H1667" s="18"/>
      <c r="I1667" s="17"/>
      <c r="J1667" s="5"/>
      <c r="K1667" s="2"/>
      <c r="L1667" s="27"/>
      <c r="M1667" s="14"/>
      <c r="N1667" s="14"/>
      <c r="O1667" s="27"/>
      <c r="P1667" s="18"/>
      <c r="Q1667" s="3"/>
      <c r="R1667" s="4"/>
      <c r="S1667" s="5"/>
      <c r="T1667" s="8"/>
      <c r="U1667" s="7"/>
      <c r="V1667" s="7"/>
      <c r="W1667" s="7"/>
      <c r="X1667" s="8"/>
      <c r="Y1667" s="6"/>
      <c r="Z1667" s="7"/>
      <c r="AA1667" s="8"/>
      <c r="AB1667" s="8"/>
      <c r="AC1667" s="8"/>
      <c r="AD1667" s="7"/>
      <c r="AE1667" s="9"/>
      <c r="AF1667" s="7"/>
      <c r="AG1667" s="7"/>
      <c r="AH1667" s="6"/>
      <c r="AI1667" s="6"/>
      <c r="AJ1667" s="6"/>
      <c r="AK1667" s="6"/>
      <c r="AL1667" s="6"/>
      <c r="AM1667" s="6"/>
      <c r="AN1667" s="6"/>
      <c r="AO1667" s="6"/>
      <c r="AP1667" s="6"/>
      <c r="AQ1667" s="6"/>
      <c r="AR1667" s="6"/>
      <c r="AS1667" s="6"/>
      <c r="AT1667" s="6"/>
      <c r="AU1667" s="6"/>
      <c r="AV1667" s="6"/>
      <c r="AW1667" s="6"/>
      <c r="AX1667" s="6"/>
      <c r="AY1667" s="6"/>
      <c r="AZ1667" s="6"/>
      <c r="BA1667" s="6"/>
      <c r="BB1667" s="6"/>
      <c r="BC1667" s="6"/>
      <c r="BD1667" s="6"/>
      <c r="BE1667" s="6"/>
      <c r="BF1667" s="6"/>
      <c r="BG1667" s="6"/>
      <c r="BH1667" s="6"/>
      <c r="BI1667" s="6"/>
      <c r="BJ1667" s="6"/>
      <c r="BK1667" s="6"/>
      <c r="BL1667" s="6"/>
      <c r="BM1667" s="6"/>
      <c r="BN1667" s="6"/>
      <c r="BO1667" s="6"/>
      <c r="BP1667" s="6"/>
      <c r="BQ1667" s="6"/>
      <c r="BR1667" s="6"/>
      <c r="BS1667" s="6"/>
      <c r="BT1667" s="6"/>
      <c r="BU1667" s="6"/>
      <c r="BV1667" s="6"/>
      <c r="BW1667" s="6"/>
      <c r="BX1667" s="6"/>
      <c r="BY1667" s="6"/>
      <c r="BZ1667" s="6"/>
      <c r="CA1667" s="6"/>
      <c r="CB1667" s="6"/>
      <c r="CC1667" s="6"/>
      <c r="CD1667" s="6"/>
      <c r="CE1667" s="6"/>
      <c r="CF1667" s="6"/>
      <c r="CG1667" s="6"/>
      <c r="CH1667" s="6"/>
      <c r="CI1667" s="6"/>
      <c r="CJ1667" s="6"/>
      <c r="CK1667" s="6"/>
      <c r="CL1667" s="6"/>
      <c r="CM1667" s="6"/>
      <c r="CN1667" s="6"/>
      <c r="CO1667" s="6"/>
      <c r="CP1667" s="6"/>
      <c r="CQ1667" s="6"/>
      <c r="CR1667" s="6"/>
      <c r="CS1667" s="6"/>
      <c r="CT1667" s="6"/>
      <c r="CU1667" s="6"/>
      <c r="CV1667" s="6"/>
      <c r="CW1667" s="6"/>
      <c r="CX1667" s="6"/>
      <c r="CY1667" s="6"/>
      <c r="CZ1667" s="6"/>
      <c r="DA1667" s="6"/>
      <c r="DB1667" s="6"/>
      <c r="DC1667" s="6"/>
      <c r="DD1667" s="6"/>
      <c r="DE1667" s="6"/>
      <c r="DF1667" s="6"/>
      <c r="DG1667" s="6"/>
      <c r="DH1667" s="6"/>
      <c r="DI1667" s="6"/>
      <c r="DJ1667" s="6"/>
      <c r="DK1667" s="6"/>
      <c r="DL1667" s="6"/>
      <c r="DM1667" s="6"/>
      <c r="DN1667" s="6"/>
      <c r="DO1667" s="6"/>
      <c r="DP1667" s="6"/>
      <c r="DQ1667" s="6"/>
      <c r="DR1667" s="6"/>
      <c r="DS1667" s="6"/>
      <c r="DT1667" s="6"/>
      <c r="DU1667" s="6"/>
      <c r="DV1667" s="6"/>
      <c r="DW1667" s="6"/>
      <c r="DX1667" s="6"/>
      <c r="DY1667" s="6"/>
      <c r="DZ1667" s="6"/>
      <c r="EA1667" s="6"/>
      <c r="EB1667" s="6"/>
      <c r="EC1667" s="6"/>
      <c r="ED1667" s="6"/>
      <c r="EE1667" s="6"/>
      <c r="EF1667" s="6"/>
      <c r="EG1667" s="6"/>
      <c r="EH1667" s="6"/>
      <c r="EI1667" s="6"/>
      <c r="EJ1667" s="6"/>
      <c r="EK1667" s="6"/>
      <c r="EL1667" s="6"/>
      <c r="EM1667" s="6"/>
      <c r="EN1667" s="6"/>
      <c r="EO1667" s="6"/>
      <c r="EP1667" s="6"/>
      <c r="EQ1667" s="6"/>
      <c r="ER1667" s="6"/>
      <c r="ES1667" s="6"/>
      <c r="ET1667" s="6"/>
      <c r="EU1667" s="6"/>
      <c r="EV1667" s="6"/>
      <c r="EW1667" s="6"/>
      <c r="EX1667" s="6"/>
      <c r="EY1667" s="6"/>
      <c r="EZ1667" s="6"/>
      <c r="FA1667" s="6"/>
      <c r="FB1667" s="6"/>
      <c r="FC1667" s="6"/>
      <c r="FD1667" s="6"/>
      <c r="FE1667" s="6"/>
      <c r="FF1667" s="6"/>
      <c r="FG1667" s="6"/>
      <c r="FH1667" s="6"/>
      <c r="FI1667" s="6"/>
      <c r="FJ1667" s="6"/>
      <c r="FK1667" s="6"/>
      <c r="FL1667" s="6"/>
      <c r="FM1667" s="6"/>
      <c r="FN1667" s="6"/>
      <c r="FO1667" s="6"/>
      <c r="FP1667" s="6"/>
      <c r="FQ1667" s="6"/>
      <c r="FR1667" s="6"/>
      <c r="FS1667" s="6"/>
      <c r="FT1667" s="6"/>
      <c r="FU1667" s="6"/>
      <c r="FV1667" s="6"/>
      <c r="FW1667" s="6"/>
      <c r="FX1667" s="6"/>
      <c r="FY1667" s="6"/>
      <c r="FZ1667" s="6"/>
      <c r="GA1667" s="6"/>
      <c r="GB1667" s="6"/>
      <c r="GC1667" s="6"/>
      <c r="GD1667" s="6"/>
      <c r="GE1667" s="6"/>
      <c r="GF1667" s="6"/>
      <c r="GG1667" s="6"/>
      <c r="GH1667" s="6"/>
      <c r="GI1667" s="6"/>
      <c r="GJ1667" s="6"/>
      <c r="GK1667" s="6"/>
      <c r="GL1667" s="6"/>
      <c r="GM1667" s="6"/>
      <c r="GN1667" s="6"/>
      <c r="GO1667" s="6"/>
      <c r="GP1667" s="6"/>
      <c r="GQ1667" s="6"/>
      <c r="GR1667" s="6"/>
      <c r="GS1667" s="6"/>
      <c r="GT1667" s="6"/>
      <c r="GU1667" s="6"/>
      <c r="GV1667" s="6"/>
      <c r="GW1667" s="6"/>
      <c r="GX1667" s="6"/>
      <c r="GY1667" s="6"/>
      <c r="GZ1667" s="6"/>
    </row>
    <row r="1668" spans="1:208" x14ac:dyDescent="0.15">
      <c r="A1668" s="153"/>
      <c r="B1668" s="23"/>
      <c r="C1668" s="18"/>
      <c r="D1668" s="17"/>
      <c r="E1668" s="18"/>
      <c r="F1668" s="18"/>
      <c r="G1668" s="18"/>
      <c r="H1668" s="18"/>
      <c r="I1668" s="17"/>
      <c r="J1668" s="5"/>
      <c r="K1668" s="2"/>
      <c r="L1668" s="27"/>
      <c r="M1668" s="14"/>
      <c r="N1668" s="14"/>
      <c r="O1668" s="27"/>
      <c r="P1668" s="18"/>
      <c r="Q1668" s="3"/>
      <c r="R1668" s="4"/>
      <c r="S1668" s="5"/>
      <c r="T1668" s="8"/>
      <c r="U1668" s="7"/>
      <c r="V1668" s="7"/>
      <c r="W1668" s="7"/>
      <c r="X1668" s="8"/>
      <c r="Y1668" s="6"/>
      <c r="Z1668" s="7"/>
      <c r="AA1668" s="8"/>
      <c r="AB1668" s="8"/>
      <c r="AC1668" s="8"/>
      <c r="AD1668" s="7"/>
      <c r="AE1668" s="9"/>
      <c r="AF1668" s="7"/>
      <c r="AG1668" s="7"/>
      <c r="AH1668" s="6"/>
      <c r="AI1668" s="6"/>
      <c r="AJ1668" s="6"/>
      <c r="AK1668" s="6"/>
      <c r="AL1668" s="6"/>
      <c r="AM1668" s="6"/>
      <c r="AN1668" s="6"/>
      <c r="AO1668" s="6"/>
      <c r="AP1668" s="6"/>
      <c r="AQ1668" s="6"/>
      <c r="AR1668" s="6"/>
      <c r="AS1668" s="6"/>
      <c r="AT1668" s="6"/>
      <c r="AU1668" s="6"/>
      <c r="AV1668" s="6"/>
      <c r="AW1668" s="6"/>
      <c r="AX1668" s="6"/>
      <c r="AY1668" s="6"/>
      <c r="AZ1668" s="6"/>
      <c r="BA1668" s="6"/>
      <c r="BB1668" s="6"/>
      <c r="BC1668" s="6"/>
      <c r="BD1668" s="6"/>
      <c r="BE1668" s="6"/>
      <c r="BF1668" s="6"/>
      <c r="BG1668" s="6"/>
      <c r="BH1668" s="6"/>
      <c r="BI1668" s="6"/>
      <c r="BJ1668" s="6"/>
      <c r="BK1668" s="6"/>
      <c r="BL1668" s="6"/>
      <c r="BM1668" s="6"/>
      <c r="BN1668" s="6"/>
      <c r="BO1668" s="6"/>
      <c r="BP1668" s="6"/>
      <c r="BQ1668" s="6"/>
      <c r="BR1668" s="6"/>
      <c r="BS1668" s="6"/>
      <c r="BT1668" s="6"/>
      <c r="BU1668" s="6"/>
      <c r="BV1668" s="6"/>
      <c r="BW1668" s="6"/>
      <c r="BX1668" s="6"/>
      <c r="BY1668" s="6"/>
      <c r="BZ1668" s="6"/>
      <c r="CA1668" s="6"/>
      <c r="CB1668" s="6"/>
      <c r="CC1668" s="6"/>
      <c r="CD1668" s="6"/>
      <c r="CE1668" s="6"/>
      <c r="CF1668" s="6"/>
      <c r="CG1668" s="6"/>
      <c r="CH1668" s="6"/>
      <c r="CI1668" s="6"/>
      <c r="CJ1668" s="6"/>
      <c r="CK1668" s="6"/>
      <c r="CL1668" s="6"/>
      <c r="CM1668" s="6"/>
      <c r="CN1668" s="6"/>
      <c r="CO1668" s="6"/>
      <c r="CP1668" s="6"/>
      <c r="CQ1668" s="6"/>
      <c r="CR1668" s="6"/>
      <c r="CS1668" s="6"/>
      <c r="CT1668" s="6"/>
      <c r="CU1668" s="6"/>
      <c r="CV1668" s="6"/>
      <c r="CW1668" s="6"/>
      <c r="CX1668" s="6"/>
      <c r="CY1668" s="6"/>
      <c r="CZ1668" s="6"/>
      <c r="DA1668" s="6"/>
      <c r="DB1668" s="6"/>
      <c r="DC1668" s="6"/>
      <c r="DD1668" s="6"/>
      <c r="DE1668" s="6"/>
      <c r="DF1668" s="6"/>
      <c r="DG1668" s="6"/>
      <c r="DH1668" s="6"/>
      <c r="DI1668" s="6"/>
      <c r="DJ1668" s="6"/>
      <c r="DK1668" s="6"/>
      <c r="DL1668" s="6"/>
      <c r="DM1668" s="6"/>
      <c r="DN1668" s="6"/>
      <c r="DO1668" s="6"/>
      <c r="DP1668" s="6"/>
      <c r="DQ1668" s="6"/>
      <c r="DR1668" s="6"/>
      <c r="DS1668" s="6"/>
      <c r="DT1668" s="6"/>
      <c r="DU1668" s="6"/>
      <c r="DV1668" s="6"/>
      <c r="DW1668" s="6"/>
      <c r="DX1668" s="6"/>
      <c r="DY1668" s="6"/>
      <c r="DZ1668" s="6"/>
      <c r="EA1668" s="6"/>
      <c r="EB1668" s="6"/>
      <c r="EC1668" s="6"/>
      <c r="ED1668" s="6"/>
      <c r="EE1668" s="6"/>
      <c r="EF1668" s="6"/>
      <c r="EG1668" s="6"/>
      <c r="EH1668" s="6"/>
      <c r="EI1668" s="6"/>
      <c r="EJ1668" s="6"/>
      <c r="EK1668" s="6"/>
      <c r="EL1668" s="6"/>
      <c r="EM1668" s="6"/>
      <c r="EN1668" s="6"/>
      <c r="EO1668" s="6"/>
      <c r="EP1668" s="6"/>
      <c r="EQ1668" s="6"/>
      <c r="ER1668" s="6"/>
      <c r="ES1668" s="6"/>
      <c r="ET1668" s="6"/>
      <c r="EU1668" s="6"/>
      <c r="EV1668" s="6"/>
      <c r="EW1668" s="6"/>
      <c r="EX1668" s="6"/>
      <c r="EY1668" s="6"/>
      <c r="EZ1668" s="6"/>
      <c r="FA1668" s="6"/>
      <c r="FB1668" s="6"/>
      <c r="FC1668" s="6"/>
      <c r="FD1668" s="6"/>
      <c r="FE1668" s="6"/>
      <c r="FF1668" s="6"/>
      <c r="FG1668" s="6"/>
      <c r="FH1668" s="6"/>
      <c r="FI1668" s="6"/>
      <c r="FJ1668" s="6"/>
      <c r="FK1668" s="6"/>
      <c r="FL1668" s="6"/>
      <c r="FM1668" s="6"/>
      <c r="FN1668" s="6"/>
      <c r="FO1668" s="6"/>
      <c r="FP1668" s="6"/>
      <c r="FQ1668" s="6"/>
      <c r="FR1668" s="6"/>
      <c r="FS1668" s="6"/>
      <c r="FT1668" s="6"/>
      <c r="FU1668" s="6"/>
      <c r="FV1668" s="6"/>
      <c r="FW1668" s="6"/>
      <c r="FX1668" s="6"/>
      <c r="FY1668" s="6"/>
      <c r="FZ1668" s="6"/>
      <c r="GA1668" s="6"/>
      <c r="GB1668" s="6"/>
      <c r="GC1668" s="6"/>
      <c r="GD1668" s="6"/>
      <c r="GE1668" s="6"/>
      <c r="GF1668" s="6"/>
      <c r="GG1668" s="6"/>
      <c r="GH1668" s="6"/>
      <c r="GI1668" s="6"/>
      <c r="GJ1668" s="6"/>
      <c r="GK1668" s="6"/>
      <c r="GL1668" s="6"/>
      <c r="GM1668" s="6"/>
      <c r="GN1668" s="6"/>
      <c r="GO1668" s="6"/>
      <c r="GP1668" s="6"/>
      <c r="GQ1668" s="6"/>
      <c r="GR1668" s="6"/>
      <c r="GS1668" s="6"/>
      <c r="GT1668" s="6"/>
      <c r="GU1668" s="6"/>
      <c r="GV1668" s="6"/>
      <c r="GW1668" s="6"/>
      <c r="GX1668" s="6"/>
      <c r="GY1668" s="6"/>
      <c r="GZ1668" s="6"/>
    </row>
    <row r="1669" spans="1:208" x14ac:dyDescent="0.15">
      <c r="A1669" s="153"/>
      <c r="B1669" s="23"/>
      <c r="C1669" s="18"/>
      <c r="D1669" s="17"/>
      <c r="E1669" s="18"/>
      <c r="F1669" s="18"/>
      <c r="G1669" s="18"/>
      <c r="H1669" s="18"/>
      <c r="I1669" s="17"/>
      <c r="J1669" s="5"/>
      <c r="K1669" s="2"/>
      <c r="L1669" s="27"/>
      <c r="M1669" s="14"/>
      <c r="N1669" s="14"/>
      <c r="O1669" s="27"/>
      <c r="P1669" s="18"/>
      <c r="Q1669" s="3"/>
      <c r="R1669" s="4"/>
      <c r="S1669" s="5"/>
      <c r="T1669" s="8"/>
      <c r="U1669" s="7"/>
      <c r="V1669" s="7"/>
      <c r="W1669" s="7"/>
      <c r="X1669" s="8"/>
      <c r="Y1669" s="6"/>
      <c r="Z1669" s="7"/>
      <c r="AA1669" s="8"/>
      <c r="AB1669" s="8"/>
      <c r="AC1669" s="8"/>
      <c r="AD1669" s="7"/>
      <c r="AE1669" s="9"/>
      <c r="AF1669" s="7"/>
      <c r="AG1669" s="7"/>
      <c r="AH1669" s="6"/>
      <c r="AI1669" s="6"/>
      <c r="AJ1669" s="6"/>
      <c r="AK1669" s="6"/>
      <c r="AL1669" s="6"/>
      <c r="AM1669" s="6"/>
      <c r="AN1669" s="6"/>
      <c r="AO1669" s="6"/>
      <c r="AP1669" s="6"/>
      <c r="AQ1669" s="6"/>
      <c r="AR1669" s="6"/>
      <c r="AS1669" s="6"/>
      <c r="AT1669" s="6"/>
      <c r="AU1669" s="6"/>
      <c r="AV1669" s="6"/>
      <c r="AW1669" s="6"/>
      <c r="AX1669" s="6"/>
      <c r="AY1669" s="6"/>
      <c r="AZ1669" s="6"/>
      <c r="BA1669" s="6"/>
      <c r="BB1669" s="6"/>
      <c r="BC1669" s="6"/>
      <c r="BD1669" s="6"/>
      <c r="BE1669" s="6"/>
      <c r="BF1669" s="6"/>
      <c r="BG1669" s="6"/>
      <c r="BH1669" s="6"/>
      <c r="BI1669" s="6"/>
      <c r="BJ1669" s="6"/>
      <c r="BK1669" s="6"/>
      <c r="BL1669" s="6"/>
      <c r="BM1669" s="6"/>
      <c r="BN1669" s="6"/>
      <c r="BO1669" s="6"/>
      <c r="BP1669" s="6"/>
      <c r="BQ1669" s="6"/>
      <c r="BR1669" s="6"/>
      <c r="BS1669" s="6"/>
      <c r="BT1669" s="6"/>
      <c r="BU1669" s="6"/>
      <c r="BV1669" s="6"/>
      <c r="BW1669" s="6"/>
      <c r="BX1669" s="6"/>
      <c r="BY1669" s="6"/>
      <c r="BZ1669" s="6"/>
      <c r="CA1669" s="6"/>
      <c r="CB1669" s="6"/>
      <c r="CC1669" s="6"/>
      <c r="CD1669" s="6"/>
      <c r="CE1669" s="6"/>
      <c r="CF1669" s="6"/>
      <c r="CG1669" s="6"/>
      <c r="CH1669" s="6"/>
      <c r="CI1669" s="6"/>
      <c r="CJ1669" s="6"/>
      <c r="CK1669" s="6"/>
      <c r="CL1669" s="6"/>
      <c r="CM1669" s="6"/>
      <c r="CN1669" s="6"/>
      <c r="CO1669" s="6"/>
      <c r="CP1669" s="6"/>
      <c r="CQ1669" s="6"/>
      <c r="CR1669" s="6"/>
      <c r="CS1669" s="6"/>
      <c r="CT1669" s="6"/>
      <c r="CU1669" s="6"/>
      <c r="CV1669" s="6"/>
      <c r="CW1669" s="6"/>
      <c r="CX1669" s="6"/>
      <c r="CY1669" s="6"/>
      <c r="CZ1669" s="6"/>
      <c r="DA1669" s="6"/>
      <c r="DB1669" s="6"/>
      <c r="DC1669" s="6"/>
      <c r="DD1669" s="6"/>
      <c r="DE1669" s="6"/>
      <c r="DF1669" s="6"/>
      <c r="DG1669" s="6"/>
      <c r="DH1669" s="6"/>
      <c r="DI1669" s="6"/>
      <c r="DJ1669" s="6"/>
      <c r="DK1669" s="6"/>
      <c r="DL1669" s="6"/>
      <c r="DM1669" s="6"/>
      <c r="DN1669" s="6"/>
      <c r="DO1669" s="6"/>
      <c r="DP1669" s="6"/>
      <c r="DQ1669" s="6"/>
      <c r="DR1669" s="6"/>
      <c r="DS1669" s="6"/>
      <c r="DT1669" s="6"/>
      <c r="DU1669" s="6"/>
      <c r="DV1669" s="6"/>
      <c r="DW1669" s="6"/>
      <c r="DX1669" s="6"/>
      <c r="DY1669" s="6"/>
      <c r="DZ1669" s="6"/>
      <c r="EA1669" s="6"/>
      <c r="EB1669" s="6"/>
      <c r="EC1669" s="6"/>
      <c r="ED1669" s="6"/>
      <c r="EE1669" s="6"/>
      <c r="EF1669" s="6"/>
      <c r="EG1669" s="6"/>
      <c r="EH1669" s="6"/>
      <c r="EI1669" s="6"/>
      <c r="EJ1669" s="6"/>
      <c r="EK1669" s="6"/>
      <c r="EL1669" s="6"/>
      <c r="EM1669" s="6"/>
      <c r="EN1669" s="6"/>
      <c r="EO1669" s="6"/>
      <c r="EP1669" s="6"/>
      <c r="EQ1669" s="6"/>
      <c r="ER1669" s="6"/>
      <c r="ES1669" s="6"/>
      <c r="ET1669" s="6"/>
      <c r="EU1669" s="6"/>
      <c r="EV1669" s="6"/>
      <c r="EW1669" s="6"/>
      <c r="EX1669" s="6"/>
      <c r="EY1669" s="6"/>
      <c r="EZ1669" s="6"/>
      <c r="FA1669" s="6"/>
      <c r="FB1669" s="6"/>
      <c r="FC1669" s="6"/>
      <c r="FD1669" s="6"/>
      <c r="FE1669" s="6"/>
      <c r="FF1669" s="6"/>
      <c r="FG1669" s="6"/>
      <c r="FH1669" s="6"/>
      <c r="FI1669" s="6"/>
      <c r="FJ1669" s="6"/>
      <c r="FK1669" s="6"/>
      <c r="FL1669" s="6"/>
      <c r="FM1669" s="6"/>
      <c r="FN1669" s="6"/>
      <c r="FO1669" s="6"/>
      <c r="FP1669" s="6"/>
      <c r="FQ1669" s="6"/>
      <c r="FR1669" s="6"/>
      <c r="FS1669" s="6"/>
      <c r="FT1669" s="6"/>
      <c r="FU1669" s="6"/>
      <c r="FV1669" s="6"/>
      <c r="FW1669" s="6"/>
      <c r="FX1669" s="6"/>
      <c r="FY1669" s="6"/>
      <c r="FZ1669" s="6"/>
      <c r="GA1669" s="6"/>
      <c r="GB1669" s="6"/>
      <c r="GC1669" s="6"/>
      <c r="GD1669" s="6"/>
      <c r="GE1669" s="6"/>
      <c r="GF1669" s="6"/>
      <c r="GG1669" s="6"/>
      <c r="GH1669" s="6"/>
      <c r="GI1669" s="6"/>
      <c r="GJ1669" s="6"/>
      <c r="GK1669" s="6"/>
      <c r="GL1669" s="6"/>
      <c r="GM1669" s="6"/>
      <c r="GN1669" s="6"/>
      <c r="GO1669" s="6"/>
      <c r="GP1669" s="6"/>
      <c r="GQ1669" s="6"/>
      <c r="GR1669" s="6"/>
      <c r="GS1669" s="6"/>
      <c r="GT1669" s="6"/>
      <c r="GU1669" s="6"/>
      <c r="GV1669" s="6"/>
      <c r="GW1669" s="6"/>
      <c r="GX1669" s="6"/>
      <c r="GY1669" s="6"/>
      <c r="GZ1669" s="6"/>
    </row>
    <row r="1670" spans="1:208" x14ac:dyDescent="0.15">
      <c r="A1670" s="153"/>
      <c r="B1670" s="23"/>
      <c r="C1670" s="18"/>
      <c r="D1670" s="17"/>
      <c r="E1670" s="18"/>
      <c r="F1670" s="18"/>
      <c r="G1670" s="18"/>
      <c r="H1670" s="18"/>
      <c r="I1670" s="17"/>
      <c r="J1670" s="5"/>
      <c r="K1670" s="2"/>
      <c r="L1670" s="27"/>
      <c r="M1670" s="14"/>
      <c r="N1670" s="14"/>
      <c r="O1670" s="27"/>
      <c r="P1670" s="18"/>
      <c r="Q1670" s="3"/>
      <c r="R1670" s="4"/>
      <c r="S1670" s="5"/>
      <c r="T1670" s="8"/>
      <c r="U1670" s="7"/>
      <c r="V1670" s="7"/>
      <c r="W1670" s="7"/>
      <c r="X1670" s="8"/>
      <c r="Y1670" s="6"/>
      <c r="Z1670" s="7"/>
      <c r="AA1670" s="8"/>
      <c r="AB1670" s="8"/>
      <c r="AC1670" s="8"/>
      <c r="AD1670" s="7"/>
      <c r="AE1670" s="9"/>
      <c r="AF1670" s="7"/>
      <c r="AG1670" s="7"/>
      <c r="AH1670" s="6"/>
      <c r="AI1670" s="6"/>
      <c r="AJ1670" s="6"/>
      <c r="AK1670" s="6"/>
      <c r="AL1670" s="6"/>
      <c r="AM1670" s="6"/>
      <c r="AN1670" s="6"/>
      <c r="AO1670" s="6"/>
      <c r="AP1670" s="6"/>
      <c r="AQ1670" s="6"/>
      <c r="AR1670" s="6"/>
      <c r="AS1670" s="6"/>
      <c r="AT1670" s="6"/>
      <c r="AU1670" s="6"/>
      <c r="AV1670" s="6"/>
      <c r="AW1670" s="6"/>
      <c r="AX1670" s="6"/>
      <c r="AY1670" s="6"/>
      <c r="AZ1670" s="6"/>
      <c r="BA1670" s="6"/>
      <c r="BB1670" s="6"/>
      <c r="BC1670" s="6"/>
      <c r="BD1670" s="6"/>
      <c r="BE1670" s="6"/>
      <c r="BF1670" s="6"/>
      <c r="BG1670" s="6"/>
      <c r="BH1670" s="6"/>
      <c r="BI1670" s="6"/>
      <c r="BJ1670" s="6"/>
      <c r="BK1670" s="6"/>
      <c r="BL1670" s="6"/>
      <c r="BM1670" s="6"/>
      <c r="BN1670" s="6"/>
      <c r="BO1670" s="6"/>
      <c r="BP1670" s="6"/>
      <c r="BQ1670" s="6"/>
      <c r="BR1670" s="6"/>
      <c r="BS1670" s="6"/>
      <c r="BT1670" s="6"/>
      <c r="BU1670" s="6"/>
      <c r="BV1670" s="6"/>
      <c r="BW1670" s="6"/>
      <c r="BX1670" s="6"/>
      <c r="BY1670" s="6"/>
      <c r="BZ1670" s="6"/>
      <c r="CA1670" s="6"/>
      <c r="CB1670" s="6"/>
      <c r="CC1670" s="6"/>
      <c r="CD1670" s="6"/>
      <c r="CE1670" s="6"/>
      <c r="CF1670" s="6"/>
      <c r="CG1670" s="6"/>
      <c r="CH1670" s="6"/>
      <c r="CI1670" s="6"/>
      <c r="CJ1670" s="6"/>
      <c r="CK1670" s="6"/>
      <c r="CL1670" s="6"/>
      <c r="CM1670" s="6"/>
      <c r="CN1670" s="6"/>
      <c r="CO1670" s="6"/>
      <c r="CP1670" s="6"/>
      <c r="CQ1670" s="6"/>
      <c r="CR1670" s="6"/>
      <c r="CS1670" s="6"/>
      <c r="CT1670" s="6"/>
      <c r="CU1670" s="6"/>
      <c r="CV1670" s="6"/>
      <c r="CW1670" s="6"/>
      <c r="CX1670" s="6"/>
      <c r="CY1670" s="6"/>
      <c r="CZ1670" s="6"/>
      <c r="DA1670" s="6"/>
      <c r="DB1670" s="6"/>
      <c r="DC1670" s="6"/>
      <c r="DD1670" s="6"/>
      <c r="DE1670" s="6"/>
      <c r="DF1670" s="6"/>
      <c r="DG1670" s="6"/>
      <c r="DH1670" s="6"/>
      <c r="DI1670" s="6"/>
      <c r="DJ1670" s="6"/>
      <c r="DK1670" s="6"/>
      <c r="DL1670" s="6"/>
      <c r="DM1670" s="6"/>
      <c r="DN1670" s="6"/>
      <c r="DO1670" s="6"/>
      <c r="DP1670" s="6"/>
      <c r="DQ1670" s="6"/>
      <c r="DR1670" s="6"/>
      <c r="DS1670" s="6"/>
      <c r="DT1670" s="6"/>
      <c r="DU1670" s="6"/>
      <c r="DV1670" s="6"/>
      <c r="DW1670" s="6"/>
      <c r="DX1670" s="6"/>
      <c r="DY1670" s="6"/>
      <c r="DZ1670" s="6"/>
      <c r="EA1670" s="6"/>
      <c r="EB1670" s="6"/>
      <c r="EC1670" s="6"/>
      <c r="ED1670" s="6"/>
      <c r="EE1670" s="6"/>
      <c r="EF1670" s="6"/>
      <c r="EG1670" s="6"/>
      <c r="EH1670" s="6"/>
      <c r="EI1670" s="6"/>
      <c r="EJ1670" s="6"/>
      <c r="EK1670" s="6"/>
      <c r="EL1670" s="6"/>
      <c r="EM1670" s="6"/>
      <c r="EN1670" s="6"/>
      <c r="EO1670" s="6"/>
      <c r="EP1670" s="6"/>
      <c r="EQ1670" s="6"/>
      <c r="ER1670" s="6"/>
      <c r="ES1670" s="6"/>
      <c r="ET1670" s="6"/>
      <c r="EU1670" s="6"/>
      <c r="EV1670" s="6"/>
      <c r="EW1670" s="6"/>
      <c r="EX1670" s="6"/>
      <c r="EY1670" s="6"/>
      <c r="EZ1670" s="6"/>
      <c r="FA1670" s="6"/>
      <c r="FB1670" s="6"/>
      <c r="FC1670" s="6"/>
      <c r="FD1670" s="6"/>
      <c r="FE1670" s="6"/>
      <c r="FF1670" s="6"/>
      <c r="FG1670" s="6"/>
      <c r="FH1670" s="6"/>
      <c r="FI1670" s="6"/>
      <c r="FJ1670" s="6"/>
      <c r="FK1670" s="6"/>
      <c r="FL1670" s="6"/>
      <c r="FM1670" s="6"/>
      <c r="FN1670" s="6"/>
      <c r="FO1670" s="6"/>
      <c r="FP1670" s="6"/>
      <c r="FQ1670" s="6"/>
      <c r="FR1670" s="6"/>
      <c r="FS1670" s="6"/>
      <c r="FT1670" s="6"/>
      <c r="FU1670" s="6"/>
      <c r="FV1670" s="6"/>
      <c r="FW1670" s="6"/>
      <c r="FX1670" s="6"/>
      <c r="FY1670" s="6"/>
      <c r="FZ1670" s="6"/>
      <c r="GA1670" s="6"/>
      <c r="GB1670" s="6"/>
      <c r="GC1670" s="6"/>
      <c r="GD1670" s="6"/>
      <c r="GE1670" s="6"/>
      <c r="GF1670" s="6"/>
      <c r="GG1670" s="6"/>
      <c r="GH1670" s="6"/>
      <c r="GI1670" s="6"/>
      <c r="GJ1670" s="6"/>
      <c r="GK1670" s="6"/>
      <c r="GL1670" s="6"/>
      <c r="GM1670" s="6"/>
      <c r="GN1670" s="6"/>
      <c r="GO1670" s="6"/>
      <c r="GP1670" s="6"/>
      <c r="GQ1670" s="6"/>
      <c r="GR1670" s="6"/>
      <c r="GS1670" s="6"/>
      <c r="GT1670" s="6"/>
      <c r="GU1670" s="6"/>
      <c r="GV1670" s="6"/>
      <c r="GW1670" s="6"/>
      <c r="GX1670" s="6"/>
      <c r="GY1670" s="6"/>
      <c r="GZ1670" s="6"/>
    </row>
    <row r="1671" spans="1:208" x14ac:dyDescent="0.15">
      <c r="A1671" s="153"/>
      <c r="B1671" s="23"/>
      <c r="C1671" s="18"/>
      <c r="D1671" s="17"/>
      <c r="E1671" s="18"/>
      <c r="F1671" s="18"/>
      <c r="G1671" s="18"/>
      <c r="H1671" s="18"/>
      <c r="I1671" s="17"/>
      <c r="J1671" s="5"/>
      <c r="K1671" s="2"/>
      <c r="L1671" s="27"/>
      <c r="M1671" s="14"/>
      <c r="N1671" s="14"/>
      <c r="O1671" s="27"/>
      <c r="P1671" s="18"/>
      <c r="Q1671" s="3"/>
      <c r="R1671" s="4"/>
      <c r="S1671" s="5"/>
      <c r="T1671" s="8"/>
      <c r="U1671" s="7"/>
      <c r="V1671" s="7"/>
      <c r="W1671" s="7"/>
      <c r="X1671" s="8"/>
      <c r="Y1671" s="6"/>
      <c r="Z1671" s="7"/>
      <c r="AA1671" s="8"/>
      <c r="AB1671" s="8"/>
      <c r="AC1671" s="8"/>
      <c r="AD1671" s="7"/>
      <c r="AE1671" s="9"/>
      <c r="AF1671" s="7"/>
      <c r="AG1671" s="7"/>
      <c r="AH1671" s="6"/>
      <c r="AI1671" s="6"/>
      <c r="AJ1671" s="6"/>
      <c r="AK1671" s="6"/>
      <c r="AL1671" s="6"/>
      <c r="AM1671" s="6"/>
      <c r="AN1671" s="6"/>
      <c r="AO1671" s="6"/>
      <c r="AP1671" s="6"/>
      <c r="AQ1671" s="6"/>
      <c r="AR1671" s="6"/>
      <c r="AS1671" s="6"/>
      <c r="AT1671" s="6"/>
      <c r="AU1671" s="6"/>
      <c r="AV1671" s="6"/>
      <c r="AW1671" s="6"/>
      <c r="AX1671" s="6"/>
      <c r="AY1671" s="6"/>
      <c r="AZ1671" s="6"/>
      <c r="BA1671" s="6"/>
      <c r="BB1671" s="6"/>
      <c r="BC1671" s="6"/>
      <c r="BD1671" s="6"/>
      <c r="BE1671" s="6"/>
      <c r="BF1671" s="6"/>
      <c r="BG1671" s="6"/>
      <c r="BH1671" s="6"/>
      <c r="BI1671" s="6"/>
      <c r="BJ1671" s="6"/>
      <c r="BK1671" s="6"/>
      <c r="BL1671" s="6"/>
      <c r="BM1671" s="6"/>
      <c r="BN1671" s="6"/>
      <c r="BO1671" s="6"/>
      <c r="BP1671" s="6"/>
      <c r="BQ1671" s="6"/>
      <c r="BR1671" s="6"/>
      <c r="BS1671" s="6"/>
      <c r="BT1671" s="6"/>
      <c r="BU1671" s="6"/>
      <c r="BV1671" s="6"/>
      <c r="BW1671" s="6"/>
      <c r="BX1671" s="6"/>
      <c r="BY1671" s="6"/>
      <c r="BZ1671" s="6"/>
      <c r="CA1671" s="6"/>
      <c r="CB1671" s="6"/>
      <c r="CC1671" s="6"/>
      <c r="CD1671" s="6"/>
      <c r="CE1671" s="6"/>
      <c r="CF1671" s="6"/>
      <c r="CG1671" s="6"/>
      <c r="CH1671" s="6"/>
      <c r="CI1671" s="6"/>
      <c r="CJ1671" s="6"/>
      <c r="CK1671" s="6"/>
      <c r="CL1671" s="6"/>
      <c r="CM1671" s="6"/>
      <c r="CN1671" s="6"/>
      <c r="CO1671" s="6"/>
      <c r="CP1671" s="6"/>
      <c r="CQ1671" s="6"/>
      <c r="CR1671" s="6"/>
      <c r="CS1671" s="6"/>
      <c r="CT1671" s="6"/>
      <c r="CU1671" s="6"/>
      <c r="CV1671" s="6"/>
      <c r="CW1671" s="6"/>
      <c r="CX1671" s="6"/>
      <c r="CY1671" s="6"/>
      <c r="CZ1671" s="6"/>
      <c r="DA1671" s="6"/>
      <c r="DB1671" s="6"/>
      <c r="DC1671" s="6"/>
      <c r="DD1671" s="6"/>
      <c r="DE1671" s="6"/>
      <c r="DF1671" s="6"/>
      <c r="DG1671" s="6"/>
      <c r="DH1671" s="6"/>
      <c r="DI1671" s="6"/>
      <c r="DJ1671" s="6"/>
      <c r="DK1671" s="6"/>
      <c r="DL1671" s="6"/>
      <c r="DM1671" s="6"/>
      <c r="DN1671" s="6"/>
      <c r="DO1671" s="6"/>
      <c r="DP1671" s="6"/>
      <c r="DQ1671" s="6"/>
      <c r="DR1671" s="6"/>
      <c r="DS1671" s="6"/>
      <c r="DT1671" s="6"/>
      <c r="DU1671" s="6"/>
      <c r="DV1671" s="6"/>
      <c r="DW1671" s="6"/>
      <c r="DX1671" s="6"/>
      <c r="DY1671" s="6"/>
      <c r="DZ1671" s="6"/>
      <c r="EA1671" s="6"/>
      <c r="EB1671" s="6"/>
      <c r="EC1671" s="6"/>
      <c r="ED1671" s="6"/>
      <c r="EE1671" s="6"/>
      <c r="EF1671" s="6"/>
      <c r="EG1671" s="6"/>
      <c r="EH1671" s="6"/>
      <c r="EI1671" s="6"/>
      <c r="EJ1671" s="6"/>
      <c r="EK1671" s="6"/>
      <c r="EL1671" s="6"/>
      <c r="EM1671" s="6"/>
      <c r="EN1671" s="6"/>
      <c r="EO1671" s="6"/>
      <c r="EP1671" s="6"/>
      <c r="EQ1671" s="6"/>
      <c r="ER1671" s="6"/>
      <c r="ES1671" s="6"/>
      <c r="ET1671" s="6"/>
      <c r="EU1671" s="6"/>
      <c r="EV1671" s="6"/>
      <c r="EW1671" s="6"/>
      <c r="EX1671" s="6"/>
      <c r="EY1671" s="6"/>
      <c r="EZ1671" s="6"/>
      <c r="FA1671" s="6"/>
      <c r="FB1671" s="6"/>
      <c r="FC1671" s="6"/>
      <c r="FD1671" s="6"/>
      <c r="FE1671" s="6"/>
      <c r="FF1671" s="6"/>
      <c r="FG1671" s="6"/>
      <c r="FH1671" s="6"/>
      <c r="FI1671" s="6"/>
      <c r="FJ1671" s="6"/>
      <c r="FK1671" s="6"/>
      <c r="FL1671" s="6"/>
      <c r="FM1671" s="6"/>
      <c r="FN1671" s="6"/>
      <c r="FO1671" s="6"/>
      <c r="FP1671" s="6"/>
      <c r="FQ1671" s="6"/>
      <c r="FR1671" s="6"/>
      <c r="FS1671" s="6"/>
      <c r="FT1671" s="6"/>
      <c r="FU1671" s="6"/>
      <c r="FV1671" s="6"/>
      <c r="FW1671" s="6"/>
      <c r="FX1671" s="6"/>
      <c r="FY1671" s="6"/>
      <c r="FZ1671" s="6"/>
      <c r="GA1671" s="6"/>
      <c r="GB1671" s="6"/>
      <c r="GC1671" s="6"/>
      <c r="GD1671" s="6"/>
      <c r="GE1671" s="6"/>
      <c r="GF1671" s="6"/>
      <c r="GG1671" s="6"/>
      <c r="GH1671" s="6"/>
      <c r="GI1671" s="6"/>
      <c r="GJ1671" s="6"/>
      <c r="GK1671" s="6"/>
      <c r="GL1671" s="6"/>
      <c r="GM1671" s="6"/>
      <c r="GN1671" s="6"/>
      <c r="GO1671" s="6"/>
      <c r="GP1671" s="6"/>
      <c r="GQ1671" s="6"/>
      <c r="GR1671" s="6"/>
      <c r="GS1671" s="6"/>
      <c r="GT1671" s="6"/>
      <c r="GU1671" s="6"/>
      <c r="GV1671" s="6"/>
      <c r="GW1671" s="6"/>
      <c r="GX1671" s="6"/>
      <c r="GY1671" s="6"/>
      <c r="GZ1671" s="6"/>
    </row>
    <row r="1672" spans="1:208" x14ac:dyDescent="0.15">
      <c r="A1672" s="153"/>
      <c r="B1672" s="23"/>
      <c r="C1672" s="18"/>
      <c r="D1672" s="17"/>
      <c r="E1672" s="18"/>
      <c r="F1672" s="18"/>
      <c r="G1672" s="18"/>
      <c r="H1672" s="18"/>
      <c r="I1672" s="17"/>
      <c r="J1672" s="5"/>
      <c r="K1672" s="2"/>
      <c r="L1672" s="27"/>
      <c r="M1672" s="14"/>
      <c r="N1672" s="14"/>
      <c r="O1672" s="27"/>
      <c r="P1672" s="18"/>
      <c r="Q1672" s="3"/>
      <c r="R1672" s="4"/>
      <c r="S1672" s="5"/>
      <c r="T1672" s="8"/>
      <c r="U1672" s="7"/>
      <c r="V1672" s="7"/>
      <c r="W1672" s="7"/>
      <c r="X1672" s="8"/>
      <c r="Y1672" s="6"/>
      <c r="Z1672" s="7"/>
      <c r="AA1672" s="8"/>
      <c r="AB1672" s="8"/>
      <c r="AC1672" s="8"/>
      <c r="AD1672" s="7"/>
      <c r="AE1672" s="9"/>
      <c r="AF1672" s="7"/>
      <c r="AG1672" s="7"/>
      <c r="AH1672" s="6"/>
      <c r="AI1672" s="6"/>
      <c r="AJ1672" s="6"/>
      <c r="AK1672" s="6"/>
      <c r="AL1672" s="6"/>
      <c r="AM1672" s="6"/>
      <c r="AN1672" s="6"/>
      <c r="AO1672" s="6"/>
      <c r="AP1672" s="6"/>
      <c r="AQ1672" s="6"/>
      <c r="AR1672" s="6"/>
      <c r="AS1672" s="6"/>
      <c r="AT1672" s="6"/>
      <c r="AU1672" s="6"/>
      <c r="AV1672" s="6"/>
      <c r="AW1672" s="6"/>
      <c r="AX1672" s="6"/>
      <c r="AY1672" s="6"/>
      <c r="AZ1672" s="6"/>
      <c r="BA1672" s="6"/>
      <c r="BB1672" s="6"/>
      <c r="BC1672" s="6"/>
      <c r="BD1672" s="6"/>
      <c r="BE1672" s="6"/>
      <c r="BF1672" s="6"/>
      <c r="BG1672" s="6"/>
      <c r="BH1672" s="6"/>
      <c r="BI1672" s="6"/>
      <c r="BJ1672" s="6"/>
      <c r="BK1672" s="6"/>
      <c r="BL1672" s="6"/>
      <c r="BM1672" s="6"/>
      <c r="BN1672" s="6"/>
      <c r="BO1672" s="6"/>
      <c r="BP1672" s="6"/>
      <c r="BQ1672" s="6"/>
      <c r="BR1672" s="6"/>
      <c r="BS1672" s="6"/>
      <c r="BT1672" s="6"/>
      <c r="BU1672" s="6"/>
      <c r="BV1672" s="6"/>
      <c r="BW1672" s="6"/>
      <c r="BX1672" s="6"/>
      <c r="BY1672" s="6"/>
      <c r="BZ1672" s="6"/>
      <c r="CA1672" s="6"/>
      <c r="CB1672" s="6"/>
      <c r="CC1672" s="6"/>
      <c r="CD1672" s="6"/>
      <c r="CE1672" s="6"/>
      <c r="CF1672" s="6"/>
      <c r="CG1672" s="6"/>
      <c r="CH1672" s="6"/>
      <c r="CI1672" s="6"/>
      <c r="CJ1672" s="6"/>
      <c r="CK1672" s="6"/>
      <c r="CL1672" s="6"/>
      <c r="CM1672" s="6"/>
      <c r="CN1672" s="6"/>
      <c r="CO1672" s="6"/>
      <c r="CP1672" s="6"/>
      <c r="CQ1672" s="6"/>
      <c r="CR1672" s="6"/>
      <c r="CS1672" s="6"/>
      <c r="CT1672" s="6"/>
      <c r="CU1672" s="6"/>
      <c r="CV1672" s="6"/>
      <c r="CW1672" s="6"/>
      <c r="CX1672" s="6"/>
      <c r="CY1672" s="6"/>
      <c r="CZ1672" s="6"/>
      <c r="DA1672" s="6"/>
      <c r="DB1672" s="6"/>
      <c r="DC1672" s="6"/>
      <c r="DD1672" s="6"/>
      <c r="DE1672" s="6"/>
      <c r="DF1672" s="6"/>
      <c r="DG1672" s="6"/>
      <c r="DH1672" s="6"/>
      <c r="DI1672" s="6"/>
      <c r="DJ1672" s="6"/>
      <c r="DK1672" s="6"/>
      <c r="DL1672" s="6"/>
      <c r="DM1672" s="6"/>
      <c r="DN1672" s="6"/>
      <c r="DO1672" s="6"/>
      <c r="DP1672" s="6"/>
      <c r="DQ1672" s="6"/>
      <c r="DR1672" s="6"/>
      <c r="DS1672" s="6"/>
      <c r="DT1672" s="6"/>
      <c r="DU1672" s="6"/>
      <c r="DV1672" s="6"/>
      <c r="DW1672" s="6"/>
      <c r="DX1672" s="6"/>
      <c r="DY1672" s="6"/>
      <c r="DZ1672" s="6"/>
      <c r="EA1672" s="6"/>
      <c r="EB1672" s="6"/>
      <c r="EC1672" s="6"/>
      <c r="ED1672" s="6"/>
      <c r="EE1672" s="6"/>
      <c r="EF1672" s="6"/>
      <c r="EG1672" s="6"/>
      <c r="EH1672" s="6"/>
      <c r="EI1672" s="6"/>
      <c r="EJ1672" s="6"/>
      <c r="EK1672" s="6"/>
      <c r="EL1672" s="6"/>
      <c r="EM1672" s="6"/>
      <c r="EN1672" s="6"/>
      <c r="EO1672" s="6"/>
      <c r="EP1672" s="6"/>
      <c r="EQ1672" s="6"/>
      <c r="ER1672" s="6"/>
      <c r="ES1672" s="6"/>
      <c r="ET1672" s="6"/>
      <c r="EU1672" s="6"/>
      <c r="EV1672" s="6"/>
      <c r="EW1672" s="6"/>
      <c r="EX1672" s="6"/>
      <c r="EY1672" s="6"/>
      <c r="EZ1672" s="6"/>
      <c r="FA1672" s="6"/>
      <c r="FB1672" s="6"/>
      <c r="FC1672" s="6"/>
      <c r="FD1672" s="6"/>
      <c r="FE1672" s="6"/>
      <c r="FF1672" s="6"/>
      <c r="FG1672" s="6"/>
      <c r="FH1672" s="6"/>
      <c r="FI1672" s="6"/>
      <c r="FJ1672" s="6"/>
      <c r="FK1672" s="6"/>
      <c r="FL1672" s="6"/>
      <c r="FM1672" s="6"/>
      <c r="FN1672" s="6"/>
      <c r="FO1672" s="6"/>
      <c r="FP1672" s="6"/>
      <c r="FQ1672" s="6"/>
      <c r="FR1672" s="6"/>
      <c r="FS1672" s="6"/>
      <c r="FT1672" s="6"/>
      <c r="FU1672" s="6"/>
      <c r="FV1672" s="6"/>
      <c r="FW1672" s="6"/>
      <c r="FX1672" s="6"/>
      <c r="FY1672" s="6"/>
      <c r="FZ1672" s="6"/>
      <c r="GA1672" s="6"/>
      <c r="GB1672" s="6"/>
      <c r="GC1672" s="6"/>
      <c r="GD1672" s="6"/>
      <c r="GE1672" s="6"/>
      <c r="GF1672" s="6"/>
      <c r="GG1672" s="6"/>
      <c r="GH1672" s="6"/>
      <c r="GI1672" s="6"/>
      <c r="GJ1672" s="6"/>
      <c r="GK1672" s="6"/>
      <c r="GL1672" s="6"/>
      <c r="GM1672" s="6"/>
      <c r="GN1672" s="6"/>
      <c r="GO1672" s="6"/>
      <c r="GP1672" s="6"/>
      <c r="GQ1672" s="6"/>
      <c r="GR1672" s="6"/>
      <c r="GS1672" s="6"/>
      <c r="GT1672" s="6"/>
      <c r="GU1672" s="6"/>
      <c r="GV1672" s="6"/>
      <c r="GW1672" s="6"/>
      <c r="GX1672" s="6"/>
      <c r="GY1672" s="6"/>
      <c r="GZ1672" s="6"/>
    </row>
    <row r="1673" spans="1:208" x14ac:dyDescent="0.15">
      <c r="A1673" s="153"/>
      <c r="B1673" s="23"/>
      <c r="C1673" s="18"/>
      <c r="D1673" s="17"/>
      <c r="E1673" s="18"/>
      <c r="F1673" s="18"/>
      <c r="G1673" s="18"/>
      <c r="H1673" s="18"/>
      <c r="I1673" s="17"/>
      <c r="J1673" s="5"/>
      <c r="K1673" s="2"/>
      <c r="L1673" s="27"/>
      <c r="M1673" s="14"/>
      <c r="N1673" s="14"/>
      <c r="O1673" s="27"/>
      <c r="P1673" s="18"/>
      <c r="Q1673" s="3"/>
      <c r="R1673" s="4"/>
      <c r="S1673" s="5"/>
      <c r="T1673" s="8"/>
      <c r="U1673" s="7"/>
      <c r="V1673" s="7"/>
      <c r="W1673" s="7"/>
      <c r="X1673" s="8"/>
      <c r="Y1673" s="6"/>
      <c r="Z1673" s="7"/>
      <c r="AA1673" s="8"/>
      <c r="AB1673" s="8"/>
      <c r="AC1673" s="8"/>
      <c r="AD1673" s="7"/>
      <c r="AE1673" s="9"/>
      <c r="AF1673" s="7"/>
      <c r="AG1673" s="7"/>
      <c r="AH1673" s="6"/>
      <c r="AI1673" s="6"/>
      <c r="AJ1673" s="6"/>
      <c r="AK1673" s="6"/>
      <c r="AL1673" s="6"/>
      <c r="AM1673" s="6"/>
      <c r="AN1673" s="6"/>
      <c r="AO1673" s="6"/>
      <c r="AP1673" s="6"/>
      <c r="AQ1673" s="6"/>
      <c r="AR1673" s="6"/>
      <c r="AS1673" s="6"/>
      <c r="AT1673" s="6"/>
      <c r="AU1673" s="6"/>
      <c r="AV1673" s="6"/>
      <c r="AW1673" s="6"/>
      <c r="AX1673" s="6"/>
      <c r="AY1673" s="6"/>
      <c r="AZ1673" s="6"/>
      <c r="BA1673" s="6"/>
      <c r="BB1673" s="6"/>
      <c r="BC1673" s="6"/>
      <c r="BD1673" s="6"/>
      <c r="BE1673" s="6"/>
      <c r="BF1673" s="6"/>
      <c r="BG1673" s="6"/>
      <c r="BH1673" s="6"/>
      <c r="BI1673" s="6"/>
      <c r="BJ1673" s="6"/>
      <c r="BK1673" s="6"/>
      <c r="BL1673" s="6"/>
      <c r="BM1673" s="6"/>
      <c r="BN1673" s="6"/>
      <c r="BO1673" s="6"/>
      <c r="BP1673" s="6"/>
      <c r="BQ1673" s="6"/>
      <c r="BR1673" s="6"/>
      <c r="BS1673" s="6"/>
      <c r="BT1673" s="6"/>
      <c r="BU1673" s="6"/>
      <c r="BV1673" s="6"/>
      <c r="BW1673" s="6"/>
      <c r="BX1673" s="6"/>
      <c r="BY1673" s="6"/>
      <c r="BZ1673" s="6"/>
      <c r="CA1673" s="6"/>
      <c r="CB1673" s="6"/>
      <c r="CC1673" s="6"/>
      <c r="CD1673" s="6"/>
      <c r="CE1673" s="6"/>
      <c r="CF1673" s="6"/>
      <c r="CG1673" s="6"/>
      <c r="CH1673" s="6"/>
      <c r="CI1673" s="6"/>
      <c r="CJ1673" s="6"/>
      <c r="CK1673" s="6"/>
      <c r="CL1673" s="6"/>
      <c r="CM1673" s="6"/>
      <c r="CN1673" s="6"/>
      <c r="CO1673" s="6"/>
      <c r="CP1673" s="6"/>
      <c r="CQ1673" s="6"/>
      <c r="CR1673" s="6"/>
      <c r="CS1673" s="6"/>
      <c r="CT1673" s="6"/>
      <c r="CU1673" s="6"/>
      <c r="CV1673" s="6"/>
      <c r="CW1673" s="6"/>
      <c r="CX1673" s="6"/>
      <c r="CY1673" s="6"/>
      <c r="CZ1673" s="6"/>
      <c r="DA1673" s="6"/>
      <c r="DB1673" s="6"/>
      <c r="DC1673" s="6"/>
      <c r="DD1673" s="6"/>
      <c r="DE1673" s="6"/>
      <c r="DF1673" s="6"/>
      <c r="DG1673" s="6"/>
      <c r="DH1673" s="6"/>
      <c r="DI1673" s="6"/>
      <c r="DJ1673" s="6"/>
      <c r="DK1673" s="6"/>
      <c r="DL1673" s="6"/>
      <c r="DM1673" s="6"/>
      <c r="DN1673" s="6"/>
      <c r="DO1673" s="6"/>
      <c r="DP1673" s="6"/>
      <c r="DQ1673" s="6"/>
      <c r="DR1673" s="6"/>
      <c r="DS1673" s="6"/>
      <c r="DT1673" s="6"/>
      <c r="DU1673" s="6"/>
      <c r="DV1673" s="6"/>
      <c r="DW1673" s="6"/>
      <c r="DX1673" s="6"/>
      <c r="DY1673" s="6"/>
      <c r="DZ1673" s="6"/>
      <c r="EA1673" s="6"/>
      <c r="EB1673" s="6"/>
      <c r="EC1673" s="6"/>
      <c r="ED1673" s="6"/>
      <c r="EE1673" s="6"/>
      <c r="EF1673" s="6"/>
      <c r="EG1673" s="6"/>
      <c r="EH1673" s="6"/>
      <c r="EI1673" s="6"/>
      <c r="EJ1673" s="6"/>
      <c r="EK1673" s="6"/>
      <c r="EL1673" s="6"/>
      <c r="EM1673" s="6"/>
      <c r="EN1673" s="6"/>
      <c r="EO1673" s="6"/>
      <c r="EP1673" s="6"/>
      <c r="EQ1673" s="6"/>
      <c r="ER1673" s="6"/>
      <c r="ES1673" s="6"/>
      <c r="ET1673" s="6"/>
      <c r="EU1673" s="6"/>
      <c r="EV1673" s="6"/>
      <c r="EW1673" s="6"/>
      <c r="EX1673" s="6"/>
      <c r="EY1673" s="6"/>
      <c r="EZ1673" s="6"/>
      <c r="FA1673" s="6"/>
      <c r="FB1673" s="6"/>
      <c r="FC1673" s="6"/>
      <c r="FD1673" s="6"/>
      <c r="FE1673" s="6"/>
      <c r="FF1673" s="6"/>
      <c r="FG1673" s="6"/>
      <c r="FH1673" s="6"/>
      <c r="FI1673" s="6"/>
      <c r="FJ1673" s="6"/>
      <c r="FK1673" s="6"/>
      <c r="FL1673" s="6"/>
      <c r="FM1673" s="6"/>
      <c r="FN1673" s="6"/>
      <c r="FO1673" s="6"/>
      <c r="FP1673" s="6"/>
      <c r="FQ1673" s="6"/>
      <c r="FR1673" s="6"/>
      <c r="FS1673" s="6"/>
      <c r="FT1673" s="6"/>
      <c r="FU1673" s="6"/>
      <c r="FV1673" s="6"/>
      <c r="FW1673" s="6"/>
      <c r="FX1673" s="6"/>
      <c r="FY1673" s="6"/>
      <c r="FZ1673" s="6"/>
      <c r="GA1673" s="6"/>
      <c r="GB1673" s="6"/>
      <c r="GC1673" s="6"/>
      <c r="GD1673" s="6"/>
      <c r="GE1673" s="6"/>
      <c r="GF1673" s="6"/>
      <c r="GG1673" s="6"/>
      <c r="GH1673" s="6"/>
      <c r="GI1673" s="6"/>
      <c r="GJ1673" s="6"/>
      <c r="GK1673" s="6"/>
      <c r="GL1673" s="6"/>
      <c r="GM1673" s="6"/>
      <c r="GN1673" s="6"/>
      <c r="GO1673" s="6"/>
      <c r="GP1673" s="6"/>
      <c r="GQ1673" s="6"/>
      <c r="GR1673" s="6"/>
      <c r="GS1673" s="6"/>
      <c r="GT1673" s="6"/>
      <c r="GU1673" s="6"/>
      <c r="GV1673" s="6"/>
      <c r="GW1673" s="6"/>
      <c r="GX1673" s="6"/>
      <c r="GY1673" s="6"/>
      <c r="GZ1673" s="6"/>
    </row>
    <row r="1674" spans="1:208" x14ac:dyDescent="0.15">
      <c r="A1674" s="153"/>
      <c r="B1674" s="23"/>
      <c r="C1674" s="18"/>
      <c r="D1674" s="17"/>
      <c r="E1674" s="18"/>
      <c r="F1674" s="18"/>
      <c r="G1674" s="18"/>
      <c r="H1674" s="18"/>
      <c r="I1674" s="17"/>
      <c r="J1674" s="5"/>
      <c r="K1674" s="2"/>
      <c r="L1674" s="27"/>
      <c r="M1674" s="14"/>
      <c r="N1674" s="14"/>
      <c r="O1674" s="27"/>
      <c r="P1674" s="18"/>
      <c r="Q1674" s="3"/>
      <c r="R1674" s="4"/>
      <c r="S1674" s="5"/>
      <c r="T1674" s="8"/>
      <c r="U1674" s="7"/>
      <c r="V1674" s="7"/>
      <c r="W1674" s="7"/>
      <c r="X1674" s="8"/>
      <c r="Y1674" s="6"/>
      <c r="Z1674" s="7"/>
      <c r="AA1674" s="8"/>
      <c r="AB1674" s="8"/>
      <c r="AC1674" s="8"/>
      <c r="AD1674" s="7"/>
      <c r="AE1674" s="9"/>
      <c r="AF1674" s="7"/>
      <c r="AG1674" s="7"/>
      <c r="AH1674" s="6"/>
      <c r="AI1674" s="6"/>
      <c r="AJ1674" s="6"/>
      <c r="AK1674" s="6"/>
      <c r="AL1674" s="6"/>
      <c r="AM1674" s="6"/>
      <c r="AN1674" s="6"/>
      <c r="AO1674" s="6"/>
      <c r="AP1674" s="6"/>
      <c r="AQ1674" s="6"/>
      <c r="AR1674" s="6"/>
      <c r="AS1674" s="6"/>
      <c r="AT1674" s="6"/>
      <c r="AU1674" s="6"/>
      <c r="AV1674" s="6"/>
      <c r="AW1674" s="6"/>
      <c r="AX1674" s="6"/>
      <c r="AY1674" s="6"/>
      <c r="AZ1674" s="6"/>
      <c r="BA1674" s="6"/>
      <c r="BB1674" s="6"/>
      <c r="BC1674" s="6"/>
      <c r="BD1674" s="6"/>
      <c r="BE1674" s="6"/>
      <c r="BF1674" s="6"/>
      <c r="BG1674" s="6"/>
      <c r="BH1674" s="6"/>
      <c r="BI1674" s="6"/>
      <c r="BJ1674" s="6"/>
      <c r="BK1674" s="6"/>
      <c r="BL1674" s="6"/>
      <c r="BM1674" s="6"/>
      <c r="BN1674" s="6"/>
      <c r="BO1674" s="6"/>
      <c r="BP1674" s="6"/>
      <c r="BQ1674" s="6"/>
      <c r="BR1674" s="6"/>
      <c r="BS1674" s="6"/>
      <c r="BT1674" s="6"/>
      <c r="BU1674" s="6"/>
      <c r="BV1674" s="6"/>
      <c r="BW1674" s="6"/>
      <c r="BX1674" s="6"/>
      <c r="BY1674" s="6"/>
      <c r="BZ1674" s="6"/>
      <c r="CA1674" s="6"/>
      <c r="CB1674" s="6"/>
      <c r="CC1674" s="6"/>
      <c r="CD1674" s="6"/>
      <c r="CE1674" s="6"/>
      <c r="CF1674" s="6"/>
      <c r="CG1674" s="6"/>
      <c r="CH1674" s="6"/>
      <c r="CI1674" s="6"/>
      <c r="CJ1674" s="6"/>
      <c r="CK1674" s="6"/>
      <c r="CL1674" s="6"/>
      <c r="CM1674" s="6"/>
      <c r="CN1674" s="6"/>
      <c r="CO1674" s="6"/>
      <c r="CP1674" s="6"/>
      <c r="CQ1674" s="6"/>
      <c r="CR1674" s="6"/>
      <c r="CS1674" s="6"/>
      <c r="CT1674" s="6"/>
      <c r="CU1674" s="6"/>
      <c r="CV1674" s="6"/>
      <c r="CW1674" s="6"/>
      <c r="CX1674" s="6"/>
      <c r="CY1674" s="6"/>
      <c r="CZ1674" s="6"/>
      <c r="DA1674" s="6"/>
      <c r="DB1674" s="6"/>
      <c r="DC1674" s="6"/>
      <c r="DD1674" s="6"/>
      <c r="DE1674" s="6"/>
      <c r="DF1674" s="6"/>
      <c r="DG1674" s="6"/>
      <c r="DH1674" s="6"/>
      <c r="DI1674" s="6"/>
      <c r="DJ1674" s="6"/>
      <c r="DK1674" s="6"/>
      <c r="DL1674" s="6"/>
      <c r="DM1674" s="6"/>
      <c r="DN1674" s="6"/>
      <c r="DO1674" s="6"/>
      <c r="DP1674" s="6"/>
      <c r="DQ1674" s="6"/>
      <c r="DR1674" s="6"/>
      <c r="DS1674" s="6"/>
      <c r="DT1674" s="6"/>
      <c r="DU1674" s="6"/>
      <c r="DV1674" s="6"/>
      <c r="DW1674" s="6"/>
      <c r="DX1674" s="6"/>
      <c r="DY1674" s="6"/>
      <c r="DZ1674" s="6"/>
      <c r="EA1674" s="6"/>
      <c r="EB1674" s="6"/>
      <c r="EC1674" s="6"/>
      <c r="ED1674" s="6"/>
      <c r="EE1674" s="6"/>
      <c r="EF1674" s="6"/>
      <c r="EG1674" s="6"/>
      <c r="EH1674" s="6"/>
      <c r="EI1674" s="6"/>
      <c r="EJ1674" s="6"/>
      <c r="EK1674" s="6"/>
      <c r="EL1674" s="6"/>
      <c r="EM1674" s="6"/>
      <c r="EN1674" s="6"/>
      <c r="EO1674" s="6"/>
      <c r="EP1674" s="6"/>
      <c r="EQ1674" s="6"/>
      <c r="ER1674" s="6"/>
      <c r="ES1674" s="6"/>
      <c r="ET1674" s="6"/>
      <c r="EU1674" s="6"/>
      <c r="EV1674" s="6"/>
      <c r="EW1674" s="6"/>
      <c r="EX1674" s="6"/>
      <c r="EY1674" s="6"/>
      <c r="EZ1674" s="6"/>
      <c r="FA1674" s="6"/>
      <c r="FB1674" s="6"/>
      <c r="FC1674" s="6"/>
      <c r="FD1674" s="6"/>
      <c r="FE1674" s="6"/>
      <c r="FF1674" s="6"/>
      <c r="FG1674" s="6"/>
      <c r="FH1674" s="6"/>
      <c r="FI1674" s="6"/>
      <c r="FJ1674" s="6"/>
      <c r="FK1674" s="6"/>
      <c r="FL1674" s="6"/>
      <c r="FM1674" s="6"/>
      <c r="FN1674" s="6"/>
      <c r="FO1674" s="6"/>
      <c r="FP1674" s="6"/>
      <c r="FQ1674" s="6"/>
      <c r="FR1674" s="6"/>
      <c r="FS1674" s="6"/>
      <c r="FT1674" s="6"/>
      <c r="FU1674" s="6"/>
      <c r="FV1674" s="6"/>
      <c r="FW1674" s="6"/>
      <c r="FX1674" s="6"/>
      <c r="FY1674" s="6"/>
      <c r="FZ1674" s="6"/>
      <c r="GA1674" s="6"/>
      <c r="GB1674" s="6"/>
      <c r="GC1674" s="6"/>
      <c r="GD1674" s="6"/>
      <c r="GE1674" s="6"/>
      <c r="GF1674" s="6"/>
      <c r="GG1674" s="6"/>
      <c r="GH1674" s="6"/>
      <c r="GI1674" s="6"/>
      <c r="GJ1674" s="6"/>
      <c r="GK1674" s="6"/>
      <c r="GL1674" s="6"/>
      <c r="GM1674" s="6"/>
      <c r="GN1674" s="6"/>
      <c r="GO1674" s="6"/>
      <c r="GP1674" s="6"/>
      <c r="GQ1674" s="6"/>
      <c r="GR1674" s="6"/>
      <c r="GS1674" s="6"/>
      <c r="GT1674" s="6"/>
      <c r="GU1674" s="6"/>
      <c r="GV1674" s="6"/>
      <c r="GW1674" s="6"/>
      <c r="GX1674" s="6"/>
      <c r="GY1674" s="6"/>
      <c r="GZ1674" s="6"/>
    </row>
    <row r="1675" spans="1:208" x14ac:dyDescent="0.15">
      <c r="A1675" s="153"/>
      <c r="B1675" s="23"/>
      <c r="C1675" s="18"/>
      <c r="D1675" s="17"/>
      <c r="E1675" s="18"/>
      <c r="F1675" s="18"/>
      <c r="G1675" s="18"/>
      <c r="H1675" s="18"/>
      <c r="I1675" s="17"/>
      <c r="J1675" s="5"/>
      <c r="K1675" s="2"/>
      <c r="L1675" s="27"/>
      <c r="M1675" s="14"/>
      <c r="N1675" s="14"/>
      <c r="O1675" s="27"/>
      <c r="P1675" s="18"/>
      <c r="Q1675" s="3"/>
      <c r="R1675" s="4"/>
      <c r="S1675" s="5"/>
      <c r="T1675" s="8"/>
      <c r="U1675" s="7"/>
      <c r="V1675" s="7"/>
      <c r="W1675" s="7"/>
      <c r="X1675" s="8"/>
      <c r="Y1675" s="6"/>
      <c r="Z1675" s="7"/>
      <c r="AA1675" s="8"/>
      <c r="AB1675" s="8"/>
      <c r="AC1675" s="8"/>
      <c r="AD1675" s="7"/>
      <c r="AE1675" s="9"/>
      <c r="AF1675" s="7"/>
      <c r="AG1675" s="7"/>
      <c r="AH1675" s="6"/>
      <c r="AI1675" s="6"/>
      <c r="AJ1675" s="6"/>
      <c r="AK1675" s="6"/>
      <c r="AL1675" s="6"/>
      <c r="AM1675" s="6"/>
      <c r="AN1675" s="6"/>
      <c r="AO1675" s="6"/>
      <c r="AP1675" s="6"/>
      <c r="AQ1675" s="6"/>
      <c r="AR1675" s="6"/>
      <c r="AS1675" s="6"/>
      <c r="AT1675" s="6"/>
      <c r="AU1675" s="6"/>
      <c r="AV1675" s="6"/>
      <c r="AW1675" s="6"/>
      <c r="AX1675" s="6"/>
      <c r="AY1675" s="6"/>
      <c r="AZ1675" s="6"/>
      <c r="BA1675" s="6"/>
      <c r="BB1675" s="6"/>
      <c r="BC1675" s="6"/>
      <c r="BD1675" s="6"/>
      <c r="BE1675" s="6"/>
      <c r="BF1675" s="6"/>
      <c r="BG1675" s="6"/>
      <c r="BH1675" s="6"/>
      <c r="BI1675" s="6"/>
      <c r="BJ1675" s="6"/>
      <c r="BK1675" s="6"/>
      <c r="BL1675" s="6"/>
      <c r="BM1675" s="6"/>
      <c r="BN1675" s="6"/>
      <c r="BO1675" s="6"/>
      <c r="BP1675" s="6"/>
      <c r="BQ1675" s="6"/>
      <c r="BR1675" s="6"/>
      <c r="BS1675" s="6"/>
      <c r="BT1675" s="6"/>
      <c r="BU1675" s="6"/>
      <c r="BV1675" s="6"/>
      <c r="BW1675" s="6"/>
      <c r="BX1675" s="6"/>
      <c r="BY1675" s="6"/>
      <c r="BZ1675" s="6"/>
      <c r="CA1675" s="6"/>
      <c r="CB1675" s="6"/>
      <c r="CC1675" s="6"/>
      <c r="CD1675" s="6"/>
      <c r="CE1675" s="6"/>
      <c r="CF1675" s="6"/>
      <c r="CG1675" s="6"/>
      <c r="CH1675" s="6"/>
      <c r="CI1675" s="6"/>
      <c r="CJ1675" s="6"/>
      <c r="CK1675" s="6"/>
      <c r="CL1675" s="6"/>
      <c r="CM1675" s="6"/>
      <c r="CN1675" s="6"/>
      <c r="CO1675" s="6"/>
      <c r="CP1675" s="6"/>
      <c r="CQ1675" s="6"/>
      <c r="CR1675" s="6"/>
      <c r="CS1675" s="6"/>
      <c r="CT1675" s="6"/>
      <c r="CU1675" s="6"/>
      <c r="CV1675" s="6"/>
      <c r="CW1675" s="6"/>
      <c r="CX1675" s="6"/>
      <c r="CY1675" s="6"/>
      <c r="CZ1675" s="6"/>
      <c r="DA1675" s="6"/>
      <c r="DB1675" s="6"/>
      <c r="DC1675" s="6"/>
      <c r="DD1675" s="6"/>
      <c r="DE1675" s="6"/>
      <c r="DF1675" s="6"/>
      <c r="DG1675" s="6"/>
      <c r="DH1675" s="6"/>
      <c r="DI1675" s="6"/>
      <c r="DJ1675" s="6"/>
      <c r="DK1675" s="6"/>
      <c r="DL1675" s="6"/>
      <c r="DM1675" s="6"/>
      <c r="DN1675" s="6"/>
      <c r="DO1675" s="6"/>
      <c r="DP1675" s="6"/>
      <c r="DQ1675" s="6"/>
      <c r="DR1675" s="6"/>
      <c r="DS1675" s="6"/>
      <c r="DT1675" s="6"/>
      <c r="DU1675" s="6"/>
      <c r="DV1675" s="6"/>
      <c r="DW1675" s="6"/>
      <c r="DX1675" s="6"/>
      <c r="DY1675" s="6"/>
      <c r="DZ1675" s="6"/>
      <c r="EA1675" s="6"/>
      <c r="EB1675" s="6"/>
      <c r="EC1675" s="6"/>
      <c r="ED1675" s="6"/>
      <c r="EE1675" s="6"/>
      <c r="EF1675" s="6"/>
      <c r="EG1675" s="6"/>
      <c r="EH1675" s="6"/>
      <c r="EI1675" s="6"/>
      <c r="EJ1675" s="6"/>
      <c r="EK1675" s="6"/>
      <c r="EL1675" s="6"/>
      <c r="EM1675" s="6"/>
      <c r="EN1675" s="6"/>
      <c r="EO1675" s="6"/>
      <c r="EP1675" s="6"/>
      <c r="EQ1675" s="6"/>
      <c r="ER1675" s="6"/>
      <c r="ES1675" s="6"/>
      <c r="ET1675" s="6"/>
      <c r="EU1675" s="6"/>
      <c r="EV1675" s="6"/>
      <c r="EW1675" s="6"/>
      <c r="EX1675" s="6"/>
      <c r="EY1675" s="6"/>
      <c r="EZ1675" s="6"/>
      <c r="FA1675" s="6"/>
      <c r="FB1675" s="6"/>
      <c r="FC1675" s="6"/>
      <c r="FD1675" s="6"/>
      <c r="FE1675" s="6"/>
      <c r="FF1675" s="6"/>
      <c r="FG1675" s="6"/>
      <c r="FH1675" s="6"/>
      <c r="FI1675" s="6"/>
      <c r="FJ1675" s="6"/>
      <c r="FK1675" s="6"/>
      <c r="FL1675" s="6"/>
      <c r="FM1675" s="6"/>
      <c r="FN1675" s="6"/>
      <c r="FO1675" s="6"/>
      <c r="FP1675" s="6"/>
      <c r="FQ1675" s="6"/>
      <c r="FR1675" s="6"/>
      <c r="FS1675" s="6"/>
      <c r="FT1675" s="6"/>
      <c r="FU1675" s="6"/>
      <c r="FV1675" s="6"/>
      <c r="FW1675" s="6"/>
      <c r="FX1675" s="6"/>
      <c r="FY1675" s="6"/>
      <c r="FZ1675" s="6"/>
      <c r="GA1675" s="6"/>
      <c r="GB1675" s="6"/>
      <c r="GC1675" s="6"/>
      <c r="GD1675" s="6"/>
      <c r="GE1675" s="6"/>
      <c r="GF1675" s="6"/>
      <c r="GG1675" s="6"/>
      <c r="GH1675" s="6"/>
      <c r="GI1675" s="6"/>
      <c r="GJ1675" s="6"/>
      <c r="GK1675" s="6"/>
      <c r="GL1675" s="6"/>
      <c r="GM1675" s="6"/>
      <c r="GN1675" s="6"/>
      <c r="GO1675" s="6"/>
      <c r="GP1675" s="6"/>
      <c r="GQ1675" s="6"/>
      <c r="GR1675" s="6"/>
      <c r="GS1675" s="6"/>
      <c r="GT1675" s="6"/>
      <c r="GU1675" s="6"/>
      <c r="GV1675" s="6"/>
      <c r="GW1675" s="6"/>
      <c r="GX1675" s="6"/>
      <c r="GY1675" s="6"/>
      <c r="GZ1675" s="6"/>
    </row>
    <row r="1676" spans="1:208" x14ac:dyDescent="0.15">
      <c r="A1676" s="153"/>
      <c r="B1676" s="23"/>
      <c r="C1676" s="18"/>
      <c r="D1676" s="17"/>
      <c r="E1676" s="18"/>
      <c r="F1676" s="18"/>
      <c r="G1676" s="18"/>
      <c r="H1676" s="18"/>
      <c r="I1676" s="17"/>
      <c r="J1676" s="5"/>
      <c r="K1676" s="2"/>
      <c r="L1676" s="27"/>
      <c r="M1676" s="14"/>
      <c r="N1676" s="14"/>
      <c r="O1676" s="27"/>
      <c r="P1676" s="18"/>
      <c r="Q1676" s="3"/>
      <c r="R1676" s="4"/>
      <c r="S1676" s="5"/>
      <c r="T1676" s="8"/>
      <c r="U1676" s="7"/>
      <c r="V1676" s="7"/>
      <c r="W1676" s="7"/>
      <c r="X1676" s="8"/>
      <c r="Y1676" s="6"/>
      <c r="Z1676" s="7"/>
      <c r="AA1676" s="8"/>
      <c r="AB1676" s="8"/>
      <c r="AC1676" s="8"/>
      <c r="AD1676" s="7"/>
      <c r="AE1676" s="9"/>
      <c r="AF1676" s="7"/>
      <c r="AG1676" s="7"/>
      <c r="AH1676" s="6"/>
      <c r="AI1676" s="6"/>
      <c r="AJ1676" s="6"/>
      <c r="AK1676" s="6"/>
      <c r="AL1676" s="6"/>
      <c r="AM1676" s="6"/>
      <c r="AN1676" s="6"/>
      <c r="AO1676" s="6"/>
      <c r="AP1676" s="6"/>
      <c r="AQ1676" s="6"/>
      <c r="AR1676" s="6"/>
      <c r="AS1676" s="6"/>
      <c r="AT1676" s="6"/>
      <c r="AU1676" s="6"/>
      <c r="AV1676" s="6"/>
      <c r="AW1676" s="6"/>
      <c r="AX1676" s="6"/>
      <c r="AY1676" s="6"/>
      <c r="AZ1676" s="6"/>
      <c r="BA1676" s="6"/>
      <c r="BB1676" s="6"/>
      <c r="BC1676" s="6"/>
      <c r="BD1676" s="6"/>
      <c r="BE1676" s="6"/>
      <c r="BF1676" s="6"/>
      <c r="BG1676" s="6"/>
      <c r="BH1676" s="6"/>
      <c r="BI1676" s="6"/>
      <c r="BJ1676" s="6"/>
      <c r="BK1676" s="6"/>
      <c r="BL1676" s="6"/>
      <c r="BM1676" s="6"/>
      <c r="BN1676" s="6"/>
      <c r="BO1676" s="6"/>
      <c r="BP1676" s="6"/>
      <c r="BQ1676" s="6"/>
      <c r="BR1676" s="6"/>
      <c r="BS1676" s="6"/>
      <c r="BT1676" s="6"/>
      <c r="BU1676" s="6"/>
      <c r="BV1676" s="6"/>
      <c r="BW1676" s="6"/>
      <c r="BX1676" s="6"/>
      <c r="BY1676" s="6"/>
      <c r="BZ1676" s="6"/>
      <c r="CA1676" s="6"/>
      <c r="CB1676" s="6"/>
      <c r="CC1676" s="6"/>
      <c r="CD1676" s="6"/>
      <c r="CE1676" s="6"/>
      <c r="CF1676" s="6"/>
      <c r="CG1676" s="6"/>
      <c r="CH1676" s="6"/>
      <c r="CI1676" s="6"/>
      <c r="CJ1676" s="6"/>
      <c r="CK1676" s="6"/>
      <c r="CL1676" s="6"/>
      <c r="CM1676" s="6"/>
      <c r="CN1676" s="6"/>
      <c r="CO1676" s="6"/>
      <c r="CP1676" s="6"/>
      <c r="CQ1676" s="6"/>
      <c r="CR1676" s="6"/>
      <c r="CS1676" s="6"/>
      <c r="CT1676" s="6"/>
      <c r="CU1676" s="6"/>
      <c r="CV1676" s="6"/>
      <c r="CW1676" s="6"/>
      <c r="CX1676" s="6"/>
      <c r="CY1676" s="6"/>
      <c r="CZ1676" s="6"/>
      <c r="DA1676" s="6"/>
      <c r="DB1676" s="6"/>
      <c r="DC1676" s="6"/>
      <c r="DD1676" s="6"/>
      <c r="DE1676" s="6"/>
      <c r="DF1676" s="6"/>
      <c r="DG1676" s="6"/>
      <c r="DH1676" s="6"/>
      <c r="DI1676" s="6"/>
      <c r="DJ1676" s="6"/>
      <c r="DK1676" s="6"/>
      <c r="DL1676" s="6"/>
      <c r="DM1676" s="6"/>
      <c r="DN1676" s="6"/>
      <c r="DO1676" s="6"/>
      <c r="DP1676" s="6"/>
      <c r="DQ1676" s="6"/>
      <c r="DR1676" s="6"/>
      <c r="DS1676" s="6"/>
      <c r="DT1676" s="6"/>
      <c r="DU1676" s="6"/>
      <c r="DV1676" s="6"/>
      <c r="DW1676" s="6"/>
      <c r="DX1676" s="6"/>
      <c r="DY1676" s="6"/>
      <c r="DZ1676" s="6"/>
      <c r="EA1676" s="6"/>
      <c r="EB1676" s="6"/>
      <c r="EC1676" s="6"/>
      <c r="ED1676" s="6"/>
      <c r="EE1676" s="6"/>
      <c r="EF1676" s="6"/>
      <c r="EG1676" s="6"/>
      <c r="EH1676" s="6"/>
      <c r="EI1676" s="6"/>
      <c r="EJ1676" s="6"/>
      <c r="EK1676" s="6"/>
      <c r="EL1676" s="6"/>
      <c r="EM1676" s="6"/>
      <c r="EN1676" s="6"/>
      <c r="EO1676" s="6"/>
      <c r="EP1676" s="6"/>
      <c r="EQ1676" s="6"/>
      <c r="ER1676" s="6"/>
      <c r="ES1676" s="6"/>
      <c r="ET1676" s="6"/>
      <c r="EU1676" s="6"/>
      <c r="EV1676" s="6"/>
      <c r="EW1676" s="6"/>
      <c r="EX1676" s="6"/>
      <c r="EY1676" s="6"/>
      <c r="EZ1676" s="6"/>
      <c r="FA1676" s="6"/>
      <c r="FB1676" s="6"/>
      <c r="FC1676" s="6"/>
      <c r="FD1676" s="6"/>
      <c r="FE1676" s="6"/>
      <c r="FF1676" s="6"/>
      <c r="FG1676" s="6"/>
      <c r="FH1676" s="6"/>
      <c r="FI1676" s="6"/>
      <c r="FJ1676" s="6"/>
      <c r="FK1676" s="6"/>
      <c r="FL1676" s="6"/>
      <c r="FM1676" s="6"/>
      <c r="FN1676" s="6"/>
      <c r="FO1676" s="6"/>
      <c r="FP1676" s="6"/>
      <c r="FQ1676" s="6"/>
      <c r="FR1676" s="6"/>
      <c r="FS1676" s="6"/>
      <c r="FT1676" s="6"/>
      <c r="FU1676" s="6"/>
      <c r="FV1676" s="6"/>
      <c r="FW1676" s="6"/>
      <c r="FX1676" s="6"/>
      <c r="FY1676" s="6"/>
      <c r="FZ1676" s="6"/>
      <c r="GA1676" s="6"/>
      <c r="GB1676" s="6"/>
      <c r="GC1676" s="6"/>
      <c r="GD1676" s="6"/>
      <c r="GE1676" s="6"/>
      <c r="GF1676" s="6"/>
      <c r="GG1676" s="6"/>
      <c r="GH1676" s="6"/>
      <c r="GI1676" s="6"/>
      <c r="GJ1676" s="6"/>
      <c r="GK1676" s="6"/>
      <c r="GL1676" s="6"/>
      <c r="GM1676" s="6"/>
      <c r="GN1676" s="6"/>
      <c r="GO1676" s="6"/>
      <c r="GP1676" s="6"/>
      <c r="GQ1676" s="6"/>
      <c r="GR1676" s="6"/>
      <c r="GS1676" s="6"/>
      <c r="GT1676" s="6"/>
      <c r="GU1676" s="6"/>
      <c r="GV1676" s="6"/>
      <c r="GW1676" s="6"/>
      <c r="GX1676" s="6"/>
      <c r="GY1676" s="6"/>
      <c r="GZ1676" s="6"/>
    </row>
    <row r="1677" spans="1:208" x14ac:dyDescent="0.15">
      <c r="A1677" s="153"/>
      <c r="B1677" s="23"/>
      <c r="C1677" s="18"/>
      <c r="D1677" s="17"/>
      <c r="E1677" s="18"/>
      <c r="F1677" s="18"/>
      <c r="G1677" s="18"/>
      <c r="H1677" s="18"/>
      <c r="I1677" s="17"/>
      <c r="J1677" s="5"/>
      <c r="K1677" s="2"/>
      <c r="L1677" s="27"/>
      <c r="M1677" s="14"/>
      <c r="N1677" s="14"/>
      <c r="O1677" s="27"/>
      <c r="P1677" s="18"/>
      <c r="Q1677" s="3"/>
      <c r="R1677" s="4"/>
      <c r="S1677" s="5"/>
      <c r="T1677" s="8"/>
      <c r="U1677" s="7"/>
      <c r="V1677" s="7"/>
      <c r="W1677" s="7"/>
      <c r="X1677" s="8"/>
      <c r="Y1677" s="6"/>
      <c r="Z1677" s="7"/>
      <c r="AA1677" s="8"/>
      <c r="AB1677" s="8"/>
      <c r="AC1677" s="8"/>
      <c r="AD1677" s="7"/>
      <c r="AE1677" s="9"/>
      <c r="AF1677" s="7"/>
      <c r="AG1677" s="7"/>
      <c r="AH1677" s="6"/>
      <c r="AI1677" s="6"/>
      <c r="AJ1677" s="6"/>
      <c r="AK1677" s="6"/>
      <c r="AL1677" s="6"/>
      <c r="AM1677" s="6"/>
      <c r="AN1677" s="6"/>
      <c r="AO1677" s="6"/>
      <c r="AP1677" s="6"/>
      <c r="AQ1677" s="6"/>
      <c r="AR1677" s="6"/>
      <c r="AS1677" s="6"/>
      <c r="AT1677" s="6"/>
      <c r="AU1677" s="6"/>
      <c r="AV1677" s="6"/>
      <c r="AW1677" s="6"/>
      <c r="AX1677" s="6"/>
      <c r="AY1677" s="6"/>
      <c r="AZ1677" s="6"/>
      <c r="BA1677" s="6"/>
      <c r="BB1677" s="6"/>
      <c r="BC1677" s="6"/>
      <c r="BD1677" s="6"/>
      <c r="BE1677" s="6"/>
      <c r="BF1677" s="6"/>
      <c r="BG1677" s="6"/>
      <c r="BH1677" s="6"/>
      <c r="BI1677" s="6"/>
      <c r="BJ1677" s="6"/>
      <c r="BK1677" s="6"/>
      <c r="BL1677" s="6"/>
      <c r="BM1677" s="6"/>
      <c r="BN1677" s="6"/>
      <c r="BO1677" s="6"/>
      <c r="BP1677" s="6"/>
      <c r="BQ1677" s="6"/>
      <c r="BR1677" s="6"/>
      <c r="BS1677" s="6"/>
      <c r="BT1677" s="6"/>
      <c r="BU1677" s="6"/>
      <c r="BV1677" s="6"/>
      <c r="BW1677" s="6"/>
      <c r="BX1677" s="6"/>
      <c r="BY1677" s="6"/>
      <c r="BZ1677" s="6"/>
      <c r="CA1677" s="6"/>
      <c r="CB1677" s="6"/>
      <c r="CC1677" s="6"/>
      <c r="CD1677" s="6"/>
      <c r="CE1677" s="6"/>
      <c r="CF1677" s="6"/>
      <c r="CG1677" s="6"/>
      <c r="CH1677" s="6"/>
      <c r="CI1677" s="6"/>
      <c r="CJ1677" s="6"/>
      <c r="CK1677" s="6"/>
      <c r="CL1677" s="6"/>
      <c r="CM1677" s="6"/>
      <c r="CN1677" s="6"/>
      <c r="CO1677" s="6"/>
      <c r="CP1677" s="6"/>
      <c r="CQ1677" s="6"/>
      <c r="CR1677" s="6"/>
      <c r="CS1677" s="6"/>
      <c r="CT1677" s="6"/>
      <c r="CU1677" s="6"/>
      <c r="CV1677" s="6"/>
      <c r="CW1677" s="6"/>
      <c r="CX1677" s="6"/>
      <c r="CY1677" s="6"/>
      <c r="CZ1677" s="6"/>
      <c r="DA1677" s="6"/>
      <c r="DB1677" s="6"/>
      <c r="DC1677" s="6"/>
      <c r="DD1677" s="6"/>
      <c r="DE1677" s="6"/>
      <c r="DF1677" s="6"/>
      <c r="DG1677" s="6"/>
      <c r="DH1677" s="6"/>
      <c r="DI1677" s="6"/>
      <c r="DJ1677" s="6"/>
      <c r="DK1677" s="6"/>
      <c r="DL1677" s="6"/>
      <c r="DM1677" s="6"/>
      <c r="DN1677" s="6"/>
      <c r="DO1677" s="6"/>
      <c r="DP1677" s="6"/>
      <c r="DQ1677" s="6"/>
      <c r="DR1677" s="6"/>
      <c r="DS1677" s="6"/>
      <c r="DT1677" s="6"/>
      <c r="DU1677" s="6"/>
      <c r="DV1677" s="6"/>
      <c r="DW1677" s="6"/>
      <c r="DX1677" s="6"/>
      <c r="DY1677" s="6"/>
      <c r="DZ1677" s="6"/>
      <c r="EA1677" s="6"/>
      <c r="EB1677" s="6"/>
      <c r="EC1677" s="6"/>
      <c r="ED1677" s="6"/>
      <c r="EE1677" s="6"/>
      <c r="EF1677" s="6"/>
      <c r="EG1677" s="6"/>
      <c r="EH1677" s="6"/>
      <c r="EI1677" s="6"/>
      <c r="EJ1677" s="6"/>
      <c r="EK1677" s="6"/>
      <c r="EL1677" s="6"/>
      <c r="EM1677" s="6"/>
      <c r="EN1677" s="6"/>
      <c r="EO1677" s="6"/>
      <c r="EP1677" s="6"/>
      <c r="EQ1677" s="6"/>
      <c r="ER1677" s="6"/>
      <c r="ES1677" s="6"/>
      <c r="ET1677" s="6"/>
      <c r="EU1677" s="6"/>
      <c r="EV1677" s="6"/>
      <c r="EW1677" s="6"/>
      <c r="EX1677" s="6"/>
      <c r="EY1677" s="6"/>
      <c r="EZ1677" s="6"/>
      <c r="FA1677" s="6"/>
      <c r="FB1677" s="6"/>
      <c r="FC1677" s="6"/>
      <c r="FD1677" s="6"/>
      <c r="FE1677" s="6"/>
      <c r="FF1677" s="6"/>
      <c r="FG1677" s="6"/>
      <c r="FH1677" s="6"/>
      <c r="FI1677" s="6"/>
      <c r="FJ1677" s="6"/>
      <c r="FK1677" s="6"/>
      <c r="FL1677" s="6"/>
      <c r="FM1677" s="6"/>
      <c r="FN1677" s="6"/>
      <c r="FO1677" s="6"/>
      <c r="FP1677" s="6"/>
      <c r="FQ1677" s="6"/>
      <c r="FR1677" s="6"/>
      <c r="FS1677" s="6"/>
      <c r="FT1677" s="6"/>
      <c r="FU1677" s="6"/>
      <c r="FV1677" s="6"/>
      <c r="FW1677" s="6"/>
      <c r="FX1677" s="6"/>
      <c r="FY1677" s="6"/>
      <c r="FZ1677" s="6"/>
      <c r="GA1677" s="6"/>
      <c r="GB1677" s="6"/>
      <c r="GC1677" s="6"/>
      <c r="GD1677" s="6"/>
      <c r="GE1677" s="6"/>
      <c r="GF1677" s="6"/>
      <c r="GG1677" s="6"/>
      <c r="GH1677" s="6"/>
      <c r="GI1677" s="6"/>
      <c r="GJ1677" s="6"/>
      <c r="GK1677" s="6"/>
      <c r="GL1677" s="6"/>
      <c r="GM1677" s="6"/>
      <c r="GN1677" s="6"/>
      <c r="GO1677" s="6"/>
      <c r="GP1677" s="6"/>
      <c r="GQ1677" s="6"/>
      <c r="GR1677" s="6"/>
      <c r="GS1677" s="6"/>
      <c r="GT1677" s="6"/>
      <c r="GU1677" s="6"/>
      <c r="GV1677" s="6"/>
      <c r="GW1677" s="6"/>
      <c r="GX1677" s="6"/>
      <c r="GY1677" s="6"/>
      <c r="GZ1677" s="6"/>
    </row>
    <row r="1678" spans="1:208" x14ac:dyDescent="0.15">
      <c r="A1678" s="153"/>
      <c r="B1678" s="23"/>
      <c r="C1678" s="18"/>
      <c r="D1678" s="17"/>
      <c r="E1678" s="18"/>
      <c r="F1678" s="18"/>
      <c r="G1678" s="18"/>
      <c r="H1678" s="18"/>
      <c r="I1678" s="17"/>
      <c r="J1678" s="5"/>
      <c r="K1678" s="2"/>
      <c r="L1678" s="27"/>
      <c r="M1678" s="14"/>
      <c r="N1678" s="14"/>
      <c r="O1678" s="27"/>
      <c r="P1678" s="18"/>
      <c r="Q1678" s="3"/>
      <c r="R1678" s="4"/>
      <c r="S1678" s="5"/>
      <c r="T1678" s="8"/>
      <c r="U1678" s="7"/>
      <c r="V1678" s="7"/>
      <c r="W1678" s="7"/>
      <c r="X1678" s="8"/>
      <c r="Y1678" s="6"/>
      <c r="Z1678" s="7"/>
      <c r="AA1678" s="8"/>
      <c r="AB1678" s="8"/>
      <c r="AC1678" s="8"/>
      <c r="AD1678" s="7"/>
      <c r="AE1678" s="9"/>
      <c r="AF1678" s="7"/>
      <c r="AG1678" s="7"/>
      <c r="AH1678" s="6"/>
      <c r="AI1678" s="6"/>
      <c r="AJ1678" s="6"/>
      <c r="AK1678" s="6"/>
      <c r="AL1678" s="6"/>
      <c r="AM1678" s="6"/>
      <c r="AN1678" s="6"/>
      <c r="AO1678" s="6"/>
      <c r="AP1678" s="6"/>
      <c r="AQ1678" s="6"/>
      <c r="AR1678" s="6"/>
      <c r="AS1678" s="6"/>
      <c r="AT1678" s="6"/>
      <c r="AU1678" s="6"/>
      <c r="AV1678" s="6"/>
      <c r="AW1678" s="6"/>
      <c r="AX1678" s="6"/>
      <c r="AY1678" s="6"/>
      <c r="AZ1678" s="6"/>
      <c r="BA1678" s="6"/>
      <c r="BB1678" s="6"/>
      <c r="BC1678" s="6"/>
      <c r="BD1678" s="6"/>
      <c r="BE1678" s="6"/>
      <c r="BF1678" s="6"/>
      <c r="BG1678" s="6"/>
      <c r="BH1678" s="6"/>
      <c r="BI1678" s="6"/>
      <c r="BJ1678" s="6"/>
      <c r="BK1678" s="6"/>
      <c r="BL1678" s="6"/>
      <c r="BM1678" s="6"/>
      <c r="BN1678" s="6"/>
      <c r="BO1678" s="6"/>
      <c r="BP1678" s="6"/>
      <c r="BQ1678" s="6"/>
      <c r="BR1678" s="6"/>
      <c r="BS1678" s="6"/>
      <c r="BT1678" s="6"/>
      <c r="BU1678" s="6"/>
      <c r="BV1678" s="6"/>
      <c r="BW1678" s="6"/>
      <c r="BX1678" s="6"/>
      <c r="BY1678" s="6"/>
      <c r="BZ1678" s="6"/>
      <c r="CA1678" s="6"/>
      <c r="CB1678" s="6"/>
      <c r="CC1678" s="6"/>
      <c r="CD1678" s="6"/>
      <c r="CE1678" s="6"/>
      <c r="CF1678" s="6"/>
      <c r="CG1678" s="6"/>
      <c r="CH1678" s="6"/>
      <c r="CI1678" s="6"/>
      <c r="CJ1678" s="6"/>
      <c r="CK1678" s="6"/>
      <c r="CL1678" s="6"/>
      <c r="CM1678" s="6"/>
      <c r="CN1678" s="6"/>
      <c r="CO1678" s="6"/>
      <c r="CP1678" s="6"/>
      <c r="CQ1678" s="6"/>
      <c r="CR1678" s="6"/>
      <c r="CS1678" s="6"/>
      <c r="CT1678" s="6"/>
      <c r="CU1678" s="6"/>
      <c r="CV1678" s="6"/>
      <c r="CW1678" s="6"/>
      <c r="CX1678" s="6"/>
      <c r="CY1678" s="6"/>
      <c r="CZ1678" s="6"/>
      <c r="DA1678" s="6"/>
      <c r="DB1678" s="6"/>
      <c r="DC1678" s="6"/>
      <c r="DD1678" s="6"/>
      <c r="DE1678" s="6"/>
      <c r="DF1678" s="6"/>
      <c r="DG1678" s="6"/>
      <c r="DH1678" s="6"/>
      <c r="DI1678" s="6"/>
      <c r="DJ1678" s="6"/>
      <c r="DK1678" s="6"/>
      <c r="DL1678" s="6"/>
      <c r="DM1678" s="6"/>
      <c r="DN1678" s="6"/>
      <c r="DO1678" s="6"/>
      <c r="DP1678" s="6"/>
      <c r="DQ1678" s="6"/>
      <c r="DR1678" s="6"/>
      <c r="DS1678" s="6"/>
      <c r="DT1678" s="6"/>
      <c r="DU1678" s="6"/>
      <c r="DV1678" s="6"/>
      <c r="DW1678" s="6"/>
      <c r="DX1678" s="6"/>
      <c r="DY1678" s="6"/>
      <c r="DZ1678" s="6"/>
      <c r="EA1678" s="6"/>
      <c r="EB1678" s="6"/>
      <c r="EC1678" s="6"/>
      <c r="ED1678" s="6"/>
      <c r="EE1678" s="6"/>
      <c r="EF1678" s="6"/>
      <c r="EG1678" s="6"/>
      <c r="EH1678" s="6"/>
      <c r="EI1678" s="6"/>
      <c r="EJ1678" s="6"/>
      <c r="EK1678" s="6"/>
      <c r="EL1678" s="6"/>
      <c r="EM1678" s="6"/>
      <c r="EN1678" s="6"/>
      <c r="EO1678" s="6"/>
      <c r="EP1678" s="6"/>
      <c r="EQ1678" s="6"/>
      <c r="ER1678" s="6"/>
      <c r="ES1678" s="6"/>
      <c r="ET1678" s="6"/>
      <c r="EU1678" s="6"/>
      <c r="EV1678" s="6"/>
      <c r="EW1678" s="6"/>
      <c r="EX1678" s="6"/>
      <c r="EY1678" s="6"/>
      <c r="EZ1678" s="6"/>
      <c r="FA1678" s="6"/>
      <c r="FB1678" s="6"/>
      <c r="FC1678" s="6"/>
      <c r="FD1678" s="6"/>
      <c r="FE1678" s="6"/>
      <c r="FF1678" s="6"/>
      <c r="FG1678" s="6"/>
      <c r="FH1678" s="6"/>
      <c r="FI1678" s="6"/>
      <c r="FJ1678" s="6"/>
      <c r="FK1678" s="6"/>
      <c r="FL1678" s="6"/>
      <c r="FM1678" s="6"/>
      <c r="FN1678" s="6"/>
      <c r="FO1678" s="6"/>
      <c r="FP1678" s="6"/>
      <c r="FQ1678" s="6"/>
      <c r="FR1678" s="6"/>
      <c r="FS1678" s="6"/>
      <c r="FT1678" s="6"/>
      <c r="FU1678" s="6"/>
      <c r="FV1678" s="6"/>
      <c r="FW1678" s="6"/>
      <c r="FX1678" s="6"/>
      <c r="FY1678" s="6"/>
      <c r="FZ1678" s="6"/>
      <c r="GA1678" s="6"/>
      <c r="GB1678" s="6"/>
      <c r="GC1678" s="6"/>
      <c r="GD1678" s="6"/>
      <c r="GE1678" s="6"/>
      <c r="GF1678" s="6"/>
      <c r="GG1678" s="6"/>
      <c r="GH1678" s="6"/>
      <c r="GI1678" s="6"/>
      <c r="GJ1678" s="6"/>
      <c r="GK1678" s="6"/>
      <c r="GL1678" s="6"/>
      <c r="GM1678" s="6"/>
      <c r="GN1678" s="6"/>
      <c r="GO1678" s="6"/>
      <c r="GP1678" s="6"/>
      <c r="GQ1678" s="6"/>
      <c r="GR1678" s="6"/>
      <c r="GS1678" s="6"/>
      <c r="GT1678" s="6"/>
      <c r="GU1678" s="6"/>
      <c r="GV1678" s="6"/>
      <c r="GW1678" s="6"/>
      <c r="GX1678" s="6"/>
      <c r="GY1678" s="6"/>
      <c r="GZ1678" s="6"/>
    </row>
    <row r="1679" spans="1:208" x14ac:dyDescent="0.15">
      <c r="A1679" s="153"/>
      <c r="B1679" s="23"/>
      <c r="C1679" s="18"/>
      <c r="D1679" s="17"/>
      <c r="E1679" s="18"/>
      <c r="F1679" s="18"/>
      <c r="G1679" s="18"/>
      <c r="H1679" s="18"/>
      <c r="I1679" s="17"/>
      <c r="J1679" s="5"/>
      <c r="K1679" s="2"/>
      <c r="L1679" s="27"/>
      <c r="M1679" s="14"/>
      <c r="N1679" s="14"/>
      <c r="O1679" s="27"/>
      <c r="P1679" s="18"/>
      <c r="Q1679" s="3"/>
      <c r="R1679" s="4"/>
      <c r="S1679" s="5"/>
      <c r="T1679" s="8"/>
      <c r="U1679" s="7"/>
      <c r="V1679" s="7"/>
      <c r="W1679" s="7"/>
      <c r="X1679" s="8"/>
      <c r="Y1679" s="6"/>
      <c r="Z1679" s="7"/>
      <c r="AA1679" s="8"/>
      <c r="AB1679" s="8"/>
      <c r="AC1679" s="8"/>
      <c r="AD1679" s="7"/>
      <c r="AE1679" s="9"/>
      <c r="AF1679" s="7"/>
      <c r="AG1679" s="7"/>
      <c r="AH1679" s="6"/>
      <c r="AI1679" s="6"/>
      <c r="AJ1679" s="6"/>
      <c r="AK1679" s="6"/>
      <c r="AL1679" s="6"/>
      <c r="AM1679" s="6"/>
      <c r="AN1679" s="6"/>
      <c r="AO1679" s="6"/>
      <c r="AP1679" s="6"/>
      <c r="AQ1679" s="6"/>
      <c r="AR1679" s="6"/>
      <c r="AS1679" s="6"/>
      <c r="AT1679" s="6"/>
      <c r="AU1679" s="6"/>
      <c r="AV1679" s="6"/>
      <c r="AW1679" s="6"/>
      <c r="AX1679" s="6"/>
      <c r="AY1679" s="6"/>
      <c r="AZ1679" s="6"/>
      <c r="BA1679" s="6"/>
      <c r="BB1679" s="6"/>
      <c r="BC1679" s="6"/>
      <c r="BD1679" s="6"/>
      <c r="BE1679" s="6"/>
      <c r="BF1679" s="6"/>
      <c r="BG1679" s="6"/>
      <c r="BH1679" s="6"/>
      <c r="BI1679" s="6"/>
      <c r="BJ1679" s="6"/>
      <c r="BK1679" s="6"/>
      <c r="BL1679" s="6"/>
      <c r="BM1679" s="6"/>
      <c r="BN1679" s="6"/>
      <c r="BO1679" s="6"/>
      <c r="BP1679" s="6"/>
      <c r="BQ1679" s="6"/>
      <c r="BR1679" s="6"/>
      <c r="BS1679" s="6"/>
      <c r="BT1679" s="6"/>
      <c r="BU1679" s="6"/>
      <c r="BV1679" s="6"/>
      <c r="BW1679" s="6"/>
      <c r="BX1679" s="6"/>
      <c r="BY1679" s="6"/>
      <c r="BZ1679" s="6"/>
      <c r="CA1679" s="6"/>
      <c r="CB1679" s="6"/>
      <c r="CC1679" s="6"/>
      <c r="CD1679" s="6"/>
      <c r="CE1679" s="6"/>
      <c r="CF1679" s="6"/>
      <c r="CG1679" s="6"/>
      <c r="CH1679" s="6"/>
      <c r="CI1679" s="6"/>
      <c r="CJ1679" s="6"/>
      <c r="CK1679" s="6"/>
      <c r="CL1679" s="6"/>
      <c r="CM1679" s="6"/>
      <c r="CN1679" s="6"/>
      <c r="CO1679" s="6"/>
      <c r="CP1679" s="6"/>
      <c r="CQ1679" s="6"/>
      <c r="CR1679" s="6"/>
      <c r="CS1679" s="6"/>
      <c r="CT1679" s="6"/>
      <c r="CU1679" s="6"/>
      <c r="CV1679" s="6"/>
      <c r="CW1679" s="6"/>
      <c r="CX1679" s="6"/>
      <c r="CY1679" s="6"/>
      <c r="CZ1679" s="6"/>
      <c r="DA1679" s="6"/>
      <c r="DB1679" s="6"/>
      <c r="DC1679" s="6"/>
      <c r="DD1679" s="6"/>
      <c r="DE1679" s="6"/>
      <c r="DF1679" s="6"/>
      <c r="DG1679" s="6"/>
      <c r="DH1679" s="6"/>
      <c r="DI1679" s="6"/>
      <c r="DJ1679" s="6"/>
      <c r="DK1679" s="6"/>
      <c r="DL1679" s="6"/>
      <c r="DM1679" s="6"/>
      <c r="DN1679" s="6"/>
      <c r="DO1679" s="6"/>
      <c r="DP1679" s="6"/>
      <c r="DQ1679" s="6"/>
      <c r="DR1679" s="6"/>
      <c r="DS1679" s="6"/>
      <c r="DT1679" s="6"/>
      <c r="DU1679" s="6"/>
      <c r="DV1679" s="6"/>
      <c r="DW1679" s="6"/>
      <c r="DX1679" s="6"/>
      <c r="DY1679" s="6"/>
      <c r="DZ1679" s="6"/>
      <c r="EA1679" s="6"/>
      <c r="EB1679" s="6"/>
      <c r="EC1679" s="6"/>
      <c r="ED1679" s="6"/>
      <c r="EE1679" s="6"/>
      <c r="EF1679" s="6"/>
      <c r="EG1679" s="6"/>
      <c r="EH1679" s="6"/>
      <c r="EI1679" s="6"/>
      <c r="EJ1679" s="6"/>
      <c r="EK1679" s="6"/>
      <c r="EL1679" s="6"/>
      <c r="EM1679" s="6"/>
      <c r="EN1679" s="6"/>
      <c r="EO1679" s="6"/>
      <c r="EP1679" s="6"/>
      <c r="EQ1679" s="6"/>
      <c r="ER1679" s="6"/>
      <c r="ES1679" s="6"/>
      <c r="ET1679" s="6"/>
      <c r="EU1679" s="6"/>
      <c r="EV1679" s="6"/>
      <c r="EW1679" s="6"/>
      <c r="EX1679" s="6"/>
      <c r="EY1679" s="6"/>
      <c r="EZ1679" s="6"/>
      <c r="FA1679" s="6"/>
      <c r="FB1679" s="6"/>
      <c r="FC1679" s="6"/>
      <c r="FD1679" s="6"/>
      <c r="FE1679" s="6"/>
      <c r="FF1679" s="6"/>
      <c r="FG1679" s="6"/>
      <c r="FH1679" s="6"/>
      <c r="FI1679" s="6"/>
      <c r="FJ1679" s="6"/>
      <c r="FK1679" s="6"/>
      <c r="FL1679" s="6"/>
      <c r="FM1679" s="6"/>
      <c r="FN1679" s="6"/>
      <c r="FO1679" s="6"/>
      <c r="FP1679" s="6"/>
      <c r="FQ1679" s="6"/>
      <c r="FR1679" s="6"/>
      <c r="FS1679" s="6"/>
      <c r="FT1679" s="6"/>
      <c r="FU1679" s="6"/>
      <c r="FV1679" s="6"/>
      <c r="FW1679" s="6"/>
      <c r="FX1679" s="6"/>
      <c r="FY1679" s="6"/>
      <c r="FZ1679" s="6"/>
      <c r="GA1679" s="6"/>
      <c r="GB1679" s="6"/>
      <c r="GC1679" s="6"/>
      <c r="GD1679" s="6"/>
      <c r="GE1679" s="6"/>
      <c r="GF1679" s="6"/>
      <c r="GG1679" s="6"/>
      <c r="GH1679" s="6"/>
      <c r="GI1679" s="6"/>
      <c r="GJ1679" s="6"/>
      <c r="GK1679" s="6"/>
      <c r="GL1679" s="6"/>
      <c r="GM1679" s="6"/>
      <c r="GN1679" s="6"/>
      <c r="GO1679" s="6"/>
      <c r="GP1679" s="6"/>
      <c r="GQ1679" s="6"/>
      <c r="GR1679" s="6"/>
      <c r="GS1679" s="6"/>
      <c r="GT1679" s="6"/>
      <c r="GU1679" s="6"/>
      <c r="GV1679" s="6"/>
      <c r="GW1679" s="6"/>
      <c r="GX1679" s="6"/>
      <c r="GY1679" s="6"/>
      <c r="GZ1679" s="6"/>
    </row>
    <row r="1680" spans="1:208" x14ac:dyDescent="0.15">
      <c r="A1680" s="153"/>
      <c r="B1680" s="23"/>
      <c r="C1680" s="18"/>
      <c r="D1680" s="17"/>
      <c r="E1680" s="18"/>
      <c r="F1680" s="18"/>
      <c r="G1680" s="18"/>
      <c r="H1680" s="18"/>
      <c r="I1680" s="17"/>
      <c r="J1680" s="5"/>
      <c r="K1680" s="2"/>
      <c r="L1680" s="27"/>
      <c r="M1680" s="14"/>
      <c r="N1680" s="14"/>
      <c r="O1680" s="27"/>
      <c r="P1680" s="18"/>
      <c r="Q1680" s="3"/>
      <c r="R1680" s="4"/>
      <c r="S1680" s="5"/>
      <c r="T1680" s="8"/>
      <c r="U1680" s="7"/>
      <c r="V1680" s="7"/>
      <c r="W1680" s="7"/>
      <c r="X1680" s="8"/>
      <c r="Y1680" s="6"/>
      <c r="Z1680" s="7"/>
      <c r="AA1680" s="8"/>
      <c r="AB1680" s="8"/>
      <c r="AC1680" s="8"/>
      <c r="AD1680" s="7"/>
      <c r="AE1680" s="9"/>
      <c r="AF1680" s="7"/>
      <c r="AG1680" s="7"/>
      <c r="AH1680" s="6"/>
      <c r="AI1680" s="6"/>
      <c r="AJ1680" s="6"/>
      <c r="AK1680" s="6"/>
      <c r="AL1680" s="6"/>
      <c r="AM1680" s="6"/>
      <c r="AN1680" s="6"/>
      <c r="AO1680" s="6"/>
      <c r="AP1680" s="6"/>
      <c r="AQ1680" s="6"/>
      <c r="AR1680" s="6"/>
      <c r="AS1680" s="6"/>
      <c r="AT1680" s="6"/>
      <c r="AU1680" s="6"/>
      <c r="AV1680" s="6"/>
      <c r="AW1680" s="6"/>
      <c r="AX1680" s="6"/>
      <c r="AY1680" s="6"/>
      <c r="AZ1680" s="6"/>
      <c r="BA1680" s="6"/>
      <c r="BB1680" s="6"/>
      <c r="BC1680" s="6"/>
      <c r="BD1680" s="6"/>
      <c r="BE1680" s="6"/>
      <c r="BF1680" s="6"/>
      <c r="BG1680" s="6"/>
      <c r="BH1680" s="6"/>
      <c r="BI1680" s="6"/>
      <c r="BJ1680" s="6"/>
      <c r="BK1680" s="6"/>
      <c r="BL1680" s="6"/>
      <c r="BM1680" s="6"/>
      <c r="BN1680" s="6"/>
      <c r="BO1680" s="6"/>
      <c r="BP1680" s="6"/>
      <c r="BQ1680" s="6"/>
      <c r="BR1680" s="6"/>
      <c r="BS1680" s="6"/>
      <c r="BT1680" s="6"/>
      <c r="BU1680" s="6"/>
      <c r="BV1680" s="6"/>
      <c r="BW1680" s="6"/>
      <c r="BX1680" s="6"/>
      <c r="BY1680" s="6"/>
      <c r="BZ1680" s="6"/>
      <c r="CA1680" s="6"/>
      <c r="CB1680" s="6"/>
      <c r="CC1680" s="6"/>
      <c r="CD1680" s="6"/>
      <c r="CE1680" s="6"/>
      <c r="CF1680" s="6"/>
      <c r="CG1680" s="6"/>
      <c r="CH1680" s="6"/>
      <c r="CI1680" s="6"/>
      <c r="CJ1680" s="6"/>
      <c r="CK1680" s="6"/>
      <c r="CL1680" s="6"/>
      <c r="CM1680" s="6"/>
      <c r="CN1680" s="6"/>
      <c r="CO1680" s="6"/>
      <c r="CP1680" s="6"/>
      <c r="CQ1680" s="6"/>
      <c r="CR1680" s="6"/>
      <c r="CS1680" s="6"/>
      <c r="CT1680" s="6"/>
      <c r="CU1680" s="6"/>
      <c r="CV1680" s="6"/>
      <c r="CW1680" s="6"/>
      <c r="CX1680" s="6"/>
      <c r="CY1680" s="6"/>
      <c r="CZ1680" s="6"/>
      <c r="DA1680" s="6"/>
      <c r="DB1680" s="6"/>
      <c r="DC1680" s="6"/>
      <c r="DD1680" s="6"/>
      <c r="DE1680" s="6"/>
      <c r="DF1680" s="6"/>
      <c r="DG1680" s="6"/>
      <c r="DH1680" s="6"/>
      <c r="DI1680" s="6"/>
      <c r="DJ1680" s="6"/>
      <c r="DK1680" s="6"/>
      <c r="DL1680" s="6"/>
      <c r="DM1680" s="6"/>
      <c r="DN1680" s="6"/>
      <c r="DO1680" s="6"/>
      <c r="DP1680" s="6"/>
      <c r="DQ1680" s="6"/>
      <c r="DR1680" s="6"/>
      <c r="DS1680" s="6"/>
      <c r="DT1680" s="6"/>
      <c r="DU1680" s="6"/>
      <c r="DV1680" s="6"/>
      <c r="DW1680" s="6"/>
      <c r="DX1680" s="6"/>
      <c r="DY1680" s="6"/>
      <c r="DZ1680" s="6"/>
      <c r="EA1680" s="6"/>
      <c r="EB1680" s="6"/>
      <c r="EC1680" s="6"/>
      <c r="ED1680" s="6"/>
      <c r="EE1680" s="6"/>
      <c r="EF1680" s="6"/>
      <c r="EG1680" s="6"/>
      <c r="EH1680" s="6"/>
      <c r="EI1680" s="6"/>
      <c r="EJ1680" s="6"/>
      <c r="EK1680" s="6"/>
      <c r="EL1680" s="6"/>
      <c r="EM1680" s="6"/>
      <c r="EN1680" s="6"/>
      <c r="EO1680" s="6"/>
      <c r="EP1680" s="6"/>
      <c r="EQ1680" s="6"/>
      <c r="ER1680" s="6"/>
      <c r="ES1680" s="6"/>
      <c r="ET1680" s="6"/>
      <c r="EU1680" s="6"/>
      <c r="EV1680" s="6"/>
      <c r="EW1680" s="6"/>
      <c r="EX1680" s="6"/>
      <c r="EY1680" s="6"/>
      <c r="EZ1680" s="6"/>
      <c r="FA1680" s="6"/>
      <c r="FB1680" s="6"/>
      <c r="FC1680" s="6"/>
      <c r="FD1680" s="6"/>
      <c r="FE1680" s="6"/>
      <c r="FF1680" s="6"/>
      <c r="FG1680" s="6"/>
      <c r="FH1680" s="6"/>
      <c r="FI1680" s="6"/>
      <c r="FJ1680" s="6"/>
      <c r="FK1680" s="6"/>
      <c r="FL1680" s="6"/>
      <c r="FM1680" s="6"/>
      <c r="FN1680" s="6"/>
      <c r="FO1680" s="6"/>
      <c r="FP1680" s="6"/>
      <c r="FQ1680" s="6"/>
      <c r="FR1680" s="6"/>
      <c r="FS1680" s="6"/>
      <c r="FT1680" s="6"/>
      <c r="FU1680" s="6"/>
      <c r="FV1680" s="6"/>
      <c r="FW1680" s="6"/>
      <c r="FX1680" s="6"/>
      <c r="FY1680" s="6"/>
      <c r="FZ1680" s="6"/>
      <c r="GA1680" s="6"/>
      <c r="GB1680" s="6"/>
      <c r="GC1680" s="6"/>
      <c r="GD1680" s="6"/>
      <c r="GE1680" s="6"/>
      <c r="GF1680" s="6"/>
      <c r="GG1680" s="6"/>
      <c r="GH1680" s="6"/>
      <c r="GI1680" s="6"/>
      <c r="GJ1680" s="6"/>
      <c r="GK1680" s="6"/>
      <c r="GL1680" s="6"/>
      <c r="GM1680" s="6"/>
      <c r="GN1680" s="6"/>
      <c r="GO1680" s="6"/>
      <c r="GP1680" s="6"/>
      <c r="GQ1680" s="6"/>
      <c r="GR1680" s="6"/>
      <c r="GS1680" s="6"/>
      <c r="GT1680" s="6"/>
      <c r="GU1680" s="6"/>
      <c r="GV1680" s="6"/>
      <c r="GW1680" s="6"/>
      <c r="GX1680" s="6"/>
      <c r="GY1680" s="6"/>
      <c r="GZ1680" s="6"/>
    </row>
    <row r="1681" spans="1:208" x14ac:dyDescent="0.15">
      <c r="A1681" s="153"/>
      <c r="B1681" s="23"/>
      <c r="C1681" s="18"/>
      <c r="D1681" s="17"/>
      <c r="E1681" s="18"/>
      <c r="F1681" s="18"/>
      <c r="G1681" s="18"/>
      <c r="H1681" s="18"/>
      <c r="I1681" s="17"/>
      <c r="J1681" s="5"/>
      <c r="K1681" s="2"/>
      <c r="L1681" s="27"/>
      <c r="M1681" s="14"/>
      <c r="N1681" s="14"/>
      <c r="O1681" s="27"/>
      <c r="P1681" s="18"/>
      <c r="Q1681" s="3"/>
      <c r="R1681" s="4"/>
      <c r="S1681" s="5"/>
      <c r="T1681" s="8"/>
      <c r="U1681" s="7"/>
      <c r="V1681" s="7"/>
      <c r="W1681" s="7"/>
      <c r="X1681" s="8"/>
      <c r="Y1681" s="6"/>
      <c r="Z1681" s="7"/>
      <c r="AA1681" s="8"/>
      <c r="AB1681" s="8"/>
      <c r="AC1681" s="8"/>
      <c r="AD1681" s="7"/>
      <c r="AE1681" s="9"/>
      <c r="AF1681" s="7"/>
      <c r="AG1681" s="7"/>
      <c r="AH1681" s="6"/>
      <c r="AI1681" s="6"/>
      <c r="AJ1681" s="6"/>
      <c r="AK1681" s="6"/>
      <c r="AL1681" s="6"/>
      <c r="AM1681" s="6"/>
      <c r="AN1681" s="6"/>
      <c r="AO1681" s="6"/>
      <c r="AP1681" s="6"/>
      <c r="AQ1681" s="6"/>
      <c r="AR1681" s="6"/>
      <c r="AS1681" s="6"/>
      <c r="AT1681" s="6"/>
      <c r="AU1681" s="6"/>
      <c r="AV1681" s="6"/>
      <c r="AW1681" s="6"/>
      <c r="AX1681" s="6"/>
      <c r="AY1681" s="6"/>
      <c r="AZ1681" s="6"/>
      <c r="BA1681" s="6"/>
      <c r="BB1681" s="6"/>
      <c r="BC1681" s="6"/>
      <c r="BD1681" s="6"/>
      <c r="BE1681" s="6"/>
      <c r="BF1681" s="6"/>
      <c r="BG1681" s="6"/>
      <c r="BH1681" s="6"/>
      <c r="BI1681" s="6"/>
      <c r="BJ1681" s="6"/>
      <c r="BK1681" s="6"/>
      <c r="BL1681" s="6"/>
      <c r="BM1681" s="6"/>
      <c r="BN1681" s="6"/>
      <c r="BO1681" s="6"/>
      <c r="BP1681" s="6"/>
      <c r="BQ1681" s="6"/>
      <c r="BR1681" s="6"/>
      <c r="BS1681" s="6"/>
      <c r="BT1681" s="6"/>
      <c r="BU1681" s="6"/>
      <c r="BV1681" s="6"/>
      <c r="BW1681" s="6"/>
      <c r="BX1681" s="6"/>
      <c r="BY1681" s="6"/>
      <c r="BZ1681" s="6"/>
      <c r="CA1681" s="6"/>
      <c r="CB1681" s="6"/>
      <c r="CC1681" s="6"/>
      <c r="CD1681" s="6"/>
      <c r="CE1681" s="6"/>
      <c r="CF1681" s="6"/>
      <c r="CG1681" s="6"/>
      <c r="CH1681" s="6"/>
      <c r="CI1681" s="6"/>
      <c r="CJ1681" s="6"/>
      <c r="CK1681" s="6"/>
      <c r="CL1681" s="6"/>
      <c r="CM1681" s="6"/>
      <c r="CN1681" s="6"/>
      <c r="CO1681" s="6"/>
      <c r="CP1681" s="6"/>
      <c r="CQ1681" s="6"/>
      <c r="CR1681" s="6"/>
      <c r="CS1681" s="6"/>
      <c r="CT1681" s="6"/>
      <c r="CU1681" s="6"/>
      <c r="CV1681" s="6"/>
      <c r="CW1681" s="6"/>
      <c r="CX1681" s="6"/>
      <c r="CY1681" s="6"/>
      <c r="CZ1681" s="6"/>
      <c r="DA1681" s="6"/>
      <c r="DB1681" s="6"/>
      <c r="DC1681" s="6"/>
      <c r="DD1681" s="6"/>
      <c r="DE1681" s="6"/>
      <c r="DF1681" s="6"/>
      <c r="DG1681" s="6"/>
      <c r="DH1681" s="6"/>
      <c r="DI1681" s="6"/>
      <c r="DJ1681" s="6"/>
      <c r="DK1681" s="6"/>
      <c r="DL1681" s="6"/>
      <c r="DM1681" s="6"/>
      <c r="DN1681" s="6"/>
      <c r="DO1681" s="6"/>
      <c r="DP1681" s="6"/>
      <c r="DQ1681" s="6"/>
      <c r="DR1681" s="6"/>
      <c r="DS1681" s="6"/>
      <c r="DT1681" s="6"/>
      <c r="DU1681" s="6"/>
      <c r="DV1681" s="6"/>
      <c r="DW1681" s="6"/>
      <c r="DX1681" s="6"/>
      <c r="DY1681" s="6"/>
      <c r="DZ1681" s="6"/>
      <c r="EA1681" s="6"/>
      <c r="EB1681" s="6"/>
      <c r="EC1681" s="6"/>
      <c r="ED1681" s="6"/>
      <c r="EE1681" s="6"/>
      <c r="EF1681" s="6"/>
      <c r="EG1681" s="6"/>
      <c r="EH1681" s="6"/>
      <c r="EI1681" s="6"/>
      <c r="EJ1681" s="6"/>
      <c r="EK1681" s="6"/>
      <c r="EL1681" s="6"/>
      <c r="EM1681" s="6"/>
      <c r="EN1681" s="6"/>
      <c r="EO1681" s="6"/>
      <c r="EP1681" s="6"/>
      <c r="EQ1681" s="6"/>
      <c r="ER1681" s="6"/>
      <c r="ES1681" s="6"/>
      <c r="ET1681" s="6"/>
      <c r="EU1681" s="6"/>
      <c r="EV1681" s="6"/>
      <c r="EW1681" s="6"/>
      <c r="EX1681" s="6"/>
      <c r="EY1681" s="6"/>
      <c r="EZ1681" s="6"/>
      <c r="FA1681" s="6"/>
      <c r="FB1681" s="6"/>
      <c r="FC1681" s="6"/>
      <c r="FD1681" s="6"/>
      <c r="FE1681" s="6"/>
      <c r="FF1681" s="6"/>
      <c r="FG1681" s="6"/>
      <c r="FH1681" s="6"/>
      <c r="FI1681" s="6"/>
      <c r="FJ1681" s="6"/>
      <c r="FK1681" s="6"/>
      <c r="FL1681" s="6"/>
      <c r="FM1681" s="6"/>
      <c r="FN1681" s="6"/>
      <c r="FO1681" s="6"/>
      <c r="FP1681" s="6"/>
      <c r="FQ1681" s="6"/>
      <c r="FR1681" s="6"/>
      <c r="FS1681" s="6"/>
      <c r="FT1681" s="6"/>
      <c r="FU1681" s="6"/>
      <c r="FV1681" s="6"/>
      <c r="FW1681" s="6"/>
      <c r="FX1681" s="6"/>
      <c r="FY1681" s="6"/>
      <c r="FZ1681" s="6"/>
      <c r="GA1681" s="6"/>
      <c r="GB1681" s="6"/>
      <c r="GC1681" s="6"/>
      <c r="GD1681" s="6"/>
      <c r="GE1681" s="6"/>
      <c r="GF1681" s="6"/>
      <c r="GG1681" s="6"/>
      <c r="GH1681" s="6"/>
      <c r="GI1681" s="6"/>
      <c r="GJ1681" s="6"/>
      <c r="GK1681" s="6"/>
      <c r="GL1681" s="6"/>
      <c r="GM1681" s="6"/>
      <c r="GN1681" s="6"/>
      <c r="GO1681" s="6"/>
      <c r="GP1681" s="6"/>
      <c r="GQ1681" s="6"/>
      <c r="GR1681" s="6"/>
      <c r="GS1681" s="6"/>
      <c r="GT1681" s="6"/>
      <c r="GU1681" s="6"/>
      <c r="GV1681" s="6"/>
      <c r="GW1681" s="6"/>
      <c r="GX1681" s="6"/>
      <c r="GY1681" s="6"/>
      <c r="GZ1681" s="6"/>
    </row>
    <row r="1682" spans="1:208" x14ac:dyDescent="0.15">
      <c r="A1682" s="153"/>
      <c r="B1682" s="23"/>
      <c r="C1682" s="18"/>
      <c r="D1682" s="17"/>
      <c r="E1682" s="18"/>
      <c r="F1682" s="18"/>
      <c r="G1682" s="18"/>
      <c r="H1682" s="18"/>
      <c r="I1682" s="17"/>
      <c r="J1682" s="5"/>
      <c r="K1682" s="2"/>
      <c r="L1682" s="27"/>
      <c r="M1682" s="14"/>
      <c r="N1682" s="14"/>
      <c r="O1682" s="27"/>
      <c r="P1682" s="18"/>
      <c r="Q1682" s="3"/>
      <c r="R1682" s="4"/>
      <c r="S1682" s="5"/>
      <c r="T1682" s="8"/>
      <c r="U1682" s="7"/>
      <c r="V1682" s="7"/>
      <c r="W1682" s="7"/>
      <c r="X1682" s="8"/>
      <c r="Y1682" s="6"/>
      <c r="Z1682" s="7"/>
      <c r="AA1682" s="8"/>
      <c r="AB1682" s="8"/>
      <c r="AC1682" s="8"/>
      <c r="AD1682" s="7"/>
      <c r="AE1682" s="9"/>
      <c r="AF1682" s="7"/>
      <c r="AG1682" s="7"/>
      <c r="AH1682" s="6"/>
      <c r="AI1682" s="6"/>
      <c r="AJ1682" s="6"/>
      <c r="AK1682" s="6"/>
      <c r="AL1682" s="6"/>
      <c r="AM1682" s="6"/>
      <c r="AN1682" s="6"/>
      <c r="AO1682" s="6"/>
      <c r="AP1682" s="6"/>
      <c r="AQ1682" s="6"/>
      <c r="AR1682" s="6"/>
      <c r="AS1682" s="6"/>
      <c r="AT1682" s="6"/>
      <c r="AU1682" s="6"/>
      <c r="AV1682" s="6"/>
      <c r="AW1682" s="6"/>
      <c r="AX1682" s="6"/>
      <c r="AY1682" s="6"/>
      <c r="AZ1682" s="6"/>
      <c r="BA1682" s="6"/>
      <c r="BB1682" s="6"/>
      <c r="BC1682" s="6"/>
      <c r="BD1682" s="6"/>
      <c r="BE1682" s="6"/>
      <c r="BF1682" s="6"/>
      <c r="BG1682" s="6"/>
      <c r="BH1682" s="6"/>
      <c r="BI1682" s="6"/>
      <c r="BJ1682" s="6"/>
      <c r="BK1682" s="6"/>
      <c r="BL1682" s="6"/>
      <c r="BM1682" s="6"/>
      <c r="BN1682" s="6"/>
      <c r="BO1682" s="6"/>
      <c r="BP1682" s="6"/>
      <c r="BQ1682" s="6"/>
      <c r="BR1682" s="6"/>
      <c r="BS1682" s="6"/>
      <c r="BT1682" s="6"/>
      <c r="BU1682" s="6"/>
      <c r="BV1682" s="6"/>
      <c r="BW1682" s="6"/>
      <c r="BX1682" s="6"/>
      <c r="BY1682" s="6"/>
      <c r="BZ1682" s="6"/>
      <c r="CA1682" s="6"/>
      <c r="CB1682" s="6"/>
      <c r="CC1682" s="6"/>
      <c r="CD1682" s="6"/>
      <c r="CE1682" s="6"/>
      <c r="CF1682" s="6"/>
      <c r="CG1682" s="6"/>
      <c r="CH1682" s="6"/>
      <c r="CI1682" s="6"/>
      <c r="CJ1682" s="6"/>
      <c r="CK1682" s="6"/>
      <c r="CL1682" s="6"/>
      <c r="CM1682" s="6"/>
      <c r="CN1682" s="6"/>
      <c r="CO1682" s="6"/>
      <c r="CP1682" s="6"/>
      <c r="CQ1682" s="6"/>
      <c r="CR1682" s="6"/>
      <c r="CS1682" s="6"/>
      <c r="CT1682" s="6"/>
      <c r="CU1682" s="6"/>
      <c r="CV1682" s="6"/>
      <c r="CW1682" s="6"/>
      <c r="CX1682" s="6"/>
      <c r="CY1682" s="6"/>
      <c r="CZ1682" s="6"/>
      <c r="DA1682" s="6"/>
      <c r="DB1682" s="6"/>
      <c r="DC1682" s="6"/>
      <c r="DD1682" s="6"/>
      <c r="DE1682" s="6"/>
      <c r="DF1682" s="6"/>
      <c r="DG1682" s="6"/>
      <c r="DH1682" s="6"/>
      <c r="DI1682" s="6"/>
      <c r="DJ1682" s="6"/>
      <c r="DK1682" s="6"/>
      <c r="DL1682" s="6"/>
      <c r="DM1682" s="6"/>
      <c r="DN1682" s="6"/>
      <c r="DO1682" s="6"/>
      <c r="DP1682" s="6"/>
      <c r="DQ1682" s="6"/>
      <c r="DR1682" s="6"/>
      <c r="DS1682" s="6"/>
      <c r="DT1682" s="6"/>
      <c r="DU1682" s="6"/>
      <c r="DV1682" s="6"/>
      <c r="DW1682" s="6"/>
      <c r="DX1682" s="6"/>
      <c r="DY1682" s="6"/>
      <c r="DZ1682" s="6"/>
      <c r="EA1682" s="6"/>
      <c r="EB1682" s="6"/>
      <c r="EC1682" s="6"/>
      <c r="ED1682" s="6"/>
      <c r="EE1682" s="6"/>
      <c r="EF1682" s="6"/>
      <c r="EG1682" s="6"/>
      <c r="EH1682" s="6"/>
      <c r="EI1682" s="6"/>
      <c r="EJ1682" s="6"/>
      <c r="EK1682" s="6"/>
      <c r="EL1682" s="6"/>
      <c r="EM1682" s="6"/>
      <c r="EN1682" s="6"/>
      <c r="EO1682" s="6"/>
      <c r="EP1682" s="6"/>
      <c r="EQ1682" s="6"/>
      <c r="ER1682" s="6"/>
      <c r="ES1682" s="6"/>
      <c r="ET1682" s="6"/>
      <c r="EU1682" s="6"/>
      <c r="EV1682" s="6"/>
      <c r="EW1682" s="6"/>
      <c r="EX1682" s="6"/>
      <c r="EY1682" s="6"/>
      <c r="EZ1682" s="6"/>
      <c r="FA1682" s="6"/>
      <c r="FB1682" s="6"/>
      <c r="FC1682" s="6"/>
      <c r="FD1682" s="6"/>
      <c r="FE1682" s="6"/>
      <c r="FF1682" s="6"/>
      <c r="FG1682" s="6"/>
      <c r="FH1682" s="6"/>
      <c r="FI1682" s="6"/>
      <c r="FJ1682" s="6"/>
      <c r="FK1682" s="6"/>
      <c r="FL1682" s="6"/>
      <c r="FM1682" s="6"/>
      <c r="FN1682" s="6"/>
      <c r="FO1682" s="6"/>
      <c r="FP1682" s="6"/>
      <c r="FQ1682" s="6"/>
      <c r="FR1682" s="6"/>
      <c r="FS1682" s="6"/>
      <c r="FT1682" s="6"/>
      <c r="FU1682" s="6"/>
      <c r="FV1682" s="6"/>
      <c r="FW1682" s="6"/>
      <c r="FX1682" s="6"/>
      <c r="FY1682" s="6"/>
      <c r="FZ1682" s="6"/>
      <c r="GA1682" s="6"/>
      <c r="GB1682" s="6"/>
      <c r="GC1682" s="6"/>
      <c r="GD1682" s="6"/>
      <c r="GE1682" s="6"/>
      <c r="GF1682" s="6"/>
      <c r="GG1682" s="6"/>
      <c r="GH1682" s="6"/>
      <c r="GI1682" s="6"/>
      <c r="GJ1682" s="6"/>
      <c r="GK1682" s="6"/>
      <c r="GL1682" s="6"/>
      <c r="GM1682" s="6"/>
      <c r="GN1682" s="6"/>
      <c r="GO1682" s="6"/>
      <c r="GP1682" s="6"/>
      <c r="GQ1682" s="6"/>
      <c r="GR1682" s="6"/>
      <c r="GS1682" s="6"/>
      <c r="GT1682" s="6"/>
      <c r="GU1682" s="6"/>
      <c r="GV1682" s="6"/>
      <c r="GW1682" s="6"/>
      <c r="GX1682" s="6"/>
      <c r="GY1682" s="6"/>
      <c r="GZ1682" s="6"/>
    </row>
    <row r="1683" spans="1:208" x14ac:dyDescent="0.15">
      <c r="A1683" s="153"/>
      <c r="B1683" s="23"/>
      <c r="C1683" s="18"/>
      <c r="D1683" s="17"/>
      <c r="E1683" s="18"/>
      <c r="F1683" s="18"/>
      <c r="G1683" s="18"/>
      <c r="H1683" s="18"/>
      <c r="I1683" s="17"/>
      <c r="J1683" s="5"/>
      <c r="K1683" s="2"/>
      <c r="L1683" s="27"/>
      <c r="M1683" s="14"/>
      <c r="N1683" s="14"/>
      <c r="O1683" s="27"/>
      <c r="P1683" s="18"/>
      <c r="Q1683" s="3"/>
      <c r="R1683" s="4"/>
      <c r="S1683" s="5"/>
      <c r="T1683" s="8"/>
      <c r="U1683" s="7"/>
      <c r="V1683" s="7"/>
      <c r="W1683" s="7"/>
      <c r="X1683" s="8"/>
      <c r="Y1683" s="6"/>
      <c r="Z1683" s="7"/>
      <c r="AA1683" s="8"/>
      <c r="AB1683" s="8"/>
      <c r="AC1683" s="8"/>
      <c r="AD1683" s="7"/>
      <c r="AE1683" s="9"/>
      <c r="AF1683" s="7"/>
      <c r="AG1683" s="7"/>
      <c r="AH1683" s="6"/>
      <c r="AI1683" s="6"/>
      <c r="AJ1683" s="6"/>
      <c r="AK1683" s="6"/>
      <c r="AL1683" s="6"/>
      <c r="AM1683" s="6"/>
      <c r="AN1683" s="6"/>
      <c r="AO1683" s="6"/>
      <c r="AP1683" s="6"/>
      <c r="AQ1683" s="6"/>
      <c r="AR1683" s="6"/>
      <c r="AS1683" s="6"/>
      <c r="AT1683" s="6"/>
      <c r="AU1683" s="6"/>
      <c r="AV1683" s="6"/>
      <c r="AW1683" s="6"/>
      <c r="AX1683" s="6"/>
      <c r="AY1683" s="6"/>
      <c r="AZ1683" s="6"/>
      <c r="BA1683" s="6"/>
      <c r="BB1683" s="6"/>
      <c r="BC1683" s="6"/>
      <c r="BD1683" s="6"/>
      <c r="BE1683" s="6"/>
      <c r="BF1683" s="6"/>
      <c r="BG1683" s="6"/>
      <c r="BH1683" s="6"/>
      <c r="BI1683" s="6"/>
      <c r="BJ1683" s="6"/>
      <c r="BK1683" s="6"/>
      <c r="BL1683" s="6"/>
      <c r="BM1683" s="6"/>
      <c r="BN1683" s="6"/>
      <c r="BO1683" s="6"/>
      <c r="BP1683" s="6"/>
      <c r="BQ1683" s="6"/>
      <c r="BR1683" s="6"/>
      <c r="BS1683" s="6"/>
      <c r="BT1683" s="6"/>
      <c r="BU1683" s="6"/>
      <c r="BV1683" s="6"/>
      <c r="BW1683" s="6"/>
      <c r="BX1683" s="6"/>
      <c r="BY1683" s="6"/>
      <c r="BZ1683" s="6"/>
      <c r="CA1683" s="6"/>
      <c r="CB1683" s="6"/>
      <c r="CC1683" s="6"/>
      <c r="CD1683" s="6"/>
      <c r="CE1683" s="6"/>
      <c r="CF1683" s="6"/>
      <c r="CG1683" s="6"/>
      <c r="CH1683" s="6"/>
      <c r="CI1683" s="6"/>
      <c r="CJ1683" s="6"/>
      <c r="CK1683" s="6"/>
      <c r="CL1683" s="6"/>
      <c r="CM1683" s="6"/>
      <c r="CN1683" s="6"/>
      <c r="CO1683" s="6"/>
      <c r="CP1683" s="6"/>
      <c r="CQ1683" s="6"/>
      <c r="CR1683" s="6"/>
      <c r="CS1683" s="6"/>
      <c r="CT1683" s="6"/>
      <c r="CU1683" s="6"/>
      <c r="CV1683" s="6"/>
      <c r="CW1683" s="6"/>
      <c r="CX1683" s="6"/>
      <c r="CY1683" s="6"/>
      <c r="CZ1683" s="6"/>
      <c r="DA1683" s="6"/>
      <c r="DB1683" s="6"/>
      <c r="DC1683" s="6"/>
      <c r="DD1683" s="6"/>
      <c r="DE1683" s="6"/>
      <c r="DF1683" s="6"/>
      <c r="DG1683" s="6"/>
      <c r="DH1683" s="6"/>
      <c r="DI1683" s="6"/>
      <c r="DJ1683" s="6"/>
      <c r="DK1683" s="6"/>
      <c r="DL1683" s="6"/>
      <c r="DM1683" s="6"/>
      <c r="DN1683" s="6"/>
      <c r="DO1683" s="6"/>
      <c r="DP1683" s="6"/>
      <c r="DQ1683" s="6"/>
      <c r="DR1683" s="6"/>
      <c r="DS1683" s="6"/>
      <c r="DT1683" s="6"/>
      <c r="DU1683" s="6"/>
      <c r="DV1683" s="6"/>
      <c r="DW1683" s="6"/>
      <c r="DX1683" s="6"/>
      <c r="DY1683" s="6"/>
      <c r="DZ1683" s="6"/>
      <c r="EA1683" s="6"/>
      <c r="EB1683" s="6"/>
      <c r="EC1683" s="6"/>
      <c r="ED1683" s="6"/>
      <c r="EE1683" s="6"/>
      <c r="EF1683" s="6"/>
      <c r="EG1683" s="6"/>
      <c r="EH1683" s="6"/>
      <c r="EI1683" s="6"/>
      <c r="EJ1683" s="6"/>
      <c r="EK1683" s="6"/>
      <c r="EL1683" s="6"/>
      <c r="EM1683" s="6"/>
      <c r="EN1683" s="6"/>
      <c r="EO1683" s="6"/>
      <c r="EP1683" s="6"/>
      <c r="EQ1683" s="6"/>
      <c r="ER1683" s="6"/>
      <c r="ES1683" s="6"/>
      <c r="ET1683" s="6"/>
      <c r="EU1683" s="6"/>
      <c r="EV1683" s="6"/>
      <c r="EW1683" s="6"/>
      <c r="EX1683" s="6"/>
      <c r="EY1683" s="6"/>
      <c r="EZ1683" s="6"/>
      <c r="FA1683" s="6"/>
      <c r="FB1683" s="6"/>
      <c r="FC1683" s="6"/>
      <c r="FD1683" s="6"/>
      <c r="FE1683" s="6"/>
      <c r="FF1683" s="6"/>
      <c r="FG1683" s="6"/>
      <c r="FH1683" s="6"/>
      <c r="FI1683" s="6"/>
      <c r="FJ1683" s="6"/>
      <c r="FK1683" s="6"/>
      <c r="FL1683" s="6"/>
      <c r="FM1683" s="6"/>
      <c r="FN1683" s="6"/>
      <c r="FO1683" s="6"/>
      <c r="FP1683" s="6"/>
      <c r="FQ1683" s="6"/>
      <c r="FR1683" s="6"/>
      <c r="FS1683" s="6"/>
      <c r="FT1683" s="6"/>
      <c r="FU1683" s="6"/>
      <c r="FV1683" s="6"/>
      <c r="FW1683" s="6"/>
      <c r="FX1683" s="6"/>
      <c r="FY1683" s="6"/>
      <c r="FZ1683" s="6"/>
      <c r="GA1683" s="6"/>
      <c r="GB1683" s="6"/>
      <c r="GC1683" s="6"/>
      <c r="GD1683" s="6"/>
      <c r="GE1683" s="6"/>
      <c r="GF1683" s="6"/>
      <c r="GG1683" s="6"/>
      <c r="GH1683" s="6"/>
      <c r="GI1683" s="6"/>
      <c r="GJ1683" s="6"/>
      <c r="GK1683" s="6"/>
      <c r="GL1683" s="6"/>
      <c r="GM1683" s="6"/>
      <c r="GN1683" s="6"/>
      <c r="GO1683" s="6"/>
      <c r="GP1683" s="6"/>
      <c r="GQ1683" s="6"/>
      <c r="GR1683" s="6"/>
      <c r="GS1683" s="6"/>
      <c r="GT1683" s="6"/>
      <c r="GU1683" s="6"/>
      <c r="GV1683" s="6"/>
      <c r="GW1683" s="6"/>
      <c r="GX1683" s="6"/>
      <c r="GY1683" s="6"/>
      <c r="GZ1683" s="6"/>
    </row>
    <row r="1684" spans="1:208" x14ac:dyDescent="0.15">
      <c r="A1684" s="153"/>
      <c r="B1684" s="23"/>
      <c r="C1684" s="18"/>
      <c r="D1684" s="17"/>
      <c r="E1684" s="18"/>
      <c r="F1684" s="18"/>
      <c r="G1684" s="18"/>
      <c r="H1684" s="18"/>
      <c r="I1684" s="17"/>
      <c r="J1684" s="5"/>
      <c r="K1684" s="2"/>
      <c r="L1684" s="27"/>
      <c r="M1684" s="14"/>
      <c r="N1684" s="14"/>
      <c r="O1684" s="27"/>
      <c r="P1684" s="18"/>
      <c r="Q1684" s="3"/>
      <c r="R1684" s="4"/>
      <c r="S1684" s="5"/>
      <c r="T1684" s="8"/>
      <c r="U1684" s="7"/>
      <c r="V1684" s="7"/>
      <c r="W1684" s="7"/>
      <c r="X1684" s="8"/>
      <c r="Y1684" s="6"/>
      <c r="Z1684" s="7"/>
      <c r="AA1684" s="8"/>
      <c r="AB1684" s="8"/>
      <c r="AC1684" s="8"/>
      <c r="AD1684" s="7"/>
      <c r="AE1684" s="9"/>
      <c r="AF1684" s="7"/>
      <c r="AG1684" s="7"/>
      <c r="AH1684" s="6"/>
      <c r="AI1684" s="6"/>
      <c r="AJ1684" s="6"/>
      <c r="AK1684" s="6"/>
      <c r="AL1684" s="6"/>
      <c r="AM1684" s="6"/>
      <c r="AN1684" s="6"/>
      <c r="AO1684" s="6"/>
      <c r="AP1684" s="6"/>
      <c r="AQ1684" s="6"/>
      <c r="AR1684" s="6"/>
      <c r="AS1684" s="6"/>
      <c r="AT1684" s="6"/>
      <c r="AU1684" s="6"/>
      <c r="AV1684" s="6"/>
      <c r="AW1684" s="6"/>
      <c r="AX1684" s="6"/>
      <c r="AY1684" s="6"/>
      <c r="AZ1684" s="6"/>
      <c r="BA1684" s="6"/>
      <c r="BB1684" s="6"/>
      <c r="BC1684" s="6"/>
      <c r="BD1684" s="6"/>
      <c r="BE1684" s="6"/>
      <c r="BF1684" s="6"/>
      <c r="BG1684" s="6"/>
      <c r="BH1684" s="6"/>
      <c r="BI1684" s="6"/>
      <c r="BJ1684" s="6"/>
      <c r="BK1684" s="6"/>
      <c r="BL1684" s="6"/>
      <c r="BM1684" s="6"/>
      <c r="BN1684" s="6"/>
      <c r="BO1684" s="6"/>
      <c r="BP1684" s="6"/>
      <c r="BQ1684" s="6"/>
      <c r="BR1684" s="6"/>
      <c r="BS1684" s="6"/>
      <c r="BT1684" s="6"/>
      <c r="BU1684" s="6"/>
      <c r="BV1684" s="6"/>
      <c r="BW1684" s="6"/>
      <c r="BX1684" s="6"/>
      <c r="BY1684" s="6"/>
      <c r="BZ1684" s="6"/>
      <c r="CA1684" s="6"/>
      <c r="CB1684" s="6"/>
      <c r="CC1684" s="6"/>
      <c r="CD1684" s="6"/>
      <c r="CE1684" s="6"/>
      <c r="CF1684" s="6"/>
      <c r="CG1684" s="6"/>
      <c r="CH1684" s="6"/>
      <c r="CI1684" s="6"/>
      <c r="CJ1684" s="6"/>
      <c r="CK1684" s="6"/>
      <c r="CL1684" s="6"/>
      <c r="CM1684" s="6"/>
      <c r="CN1684" s="6"/>
      <c r="CO1684" s="6"/>
      <c r="CP1684" s="6"/>
      <c r="CQ1684" s="6"/>
      <c r="CR1684" s="6"/>
      <c r="CS1684" s="6"/>
      <c r="CT1684" s="6"/>
      <c r="CU1684" s="6"/>
      <c r="CV1684" s="6"/>
      <c r="CW1684" s="6"/>
      <c r="CX1684" s="6"/>
      <c r="CY1684" s="6"/>
      <c r="CZ1684" s="6"/>
      <c r="DA1684" s="6"/>
      <c r="DB1684" s="6"/>
      <c r="DC1684" s="6"/>
      <c r="DD1684" s="6"/>
      <c r="DE1684" s="6"/>
      <c r="DF1684" s="6"/>
      <c r="DG1684" s="6"/>
      <c r="DH1684" s="6"/>
      <c r="DI1684" s="6"/>
      <c r="DJ1684" s="6"/>
      <c r="DK1684" s="6"/>
      <c r="DL1684" s="6"/>
      <c r="DM1684" s="6"/>
      <c r="DN1684" s="6"/>
      <c r="DO1684" s="6"/>
      <c r="DP1684" s="6"/>
      <c r="DQ1684" s="6"/>
      <c r="DR1684" s="6"/>
      <c r="DS1684" s="6"/>
      <c r="DT1684" s="6"/>
      <c r="DU1684" s="6"/>
      <c r="DV1684" s="6"/>
      <c r="DW1684" s="6"/>
      <c r="DX1684" s="6"/>
      <c r="DY1684" s="6"/>
      <c r="DZ1684" s="6"/>
      <c r="EA1684" s="6"/>
      <c r="EB1684" s="6"/>
      <c r="EC1684" s="6"/>
      <c r="ED1684" s="6"/>
      <c r="EE1684" s="6"/>
      <c r="EF1684" s="6"/>
      <c r="EG1684" s="6"/>
      <c r="EH1684" s="6"/>
      <c r="EI1684" s="6"/>
      <c r="EJ1684" s="6"/>
      <c r="EK1684" s="6"/>
      <c r="EL1684" s="6"/>
      <c r="EM1684" s="6"/>
      <c r="EN1684" s="6"/>
      <c r="EO1684" s="6"/>
      <c r="EP1684" s="6"/>
      <c r="EQ1684" s="6"/>
      <c r="ER1684" s="6"/>
      <c r="ES1684" s="6"/>
      <c r="ET1684" s="6"/>
      <c r="EU1684" s="6"/>
      <c r="EV1684" s="6"/>
      <c r="EW1684" s="6"/>
      <c r="EX1684" s="6"/>
      <c r="EY1684" s="6"/>
      <c r="EZ1684" s="6"/>
      <c r="FA1684" s="6"/>
      <c r="FB1684" s="6"/>
      <c r="FC1684" s="6"/>
      <c r="FD1684" s="6"/>
      <c r="FE1684" s="6"/>
      <c r="FF1684" s="6"/>
      <c r="FG1684" s="6"/>
      <c r="FH1684" s="6"/>
      <c r="FI1684" s="6"/>
      <c r="FJ1684" s="6"/>
      <c r="FK1684" s="6"/>
      <c r="FL1684" s="6"/>
      <c r="FM1684" s="6"/>
      <c r="FN1684" s="6"/>
      <c r="FO1684" s="6"/>
      <c r="FP1684" s="6"/>
      <c r="FQ1684" s="6"/>
      <c r="FR1684" s="6"/>
      <c r="FS1684" s="6"/>
      <c r="FT1684" s="6"/>
      <c r="FU1684" s="6"/>
      <c r="FV1684" s="6"/>
      <c r="FW1684" s="6"/>
      <c r="FX1684" s="6"/>
      <c r="FY1684" s="6"/>
      <c r="FZ1684" s="6"/>
      <c r="GA1684" s="6"/>
      <c r="GB1684" s="6"/>
      <c r="GC1684" s="6"/>
      <c r="GD1684" s="6"/>
      <c r="GE1684" s="6"/>
      <c r="GF1684" s="6"/>
      <c r="GG1684" s="6"/>
      <c r="GH1684" s="6"/>
      <c r="GI1684" s="6"/>
      <c r="GJ1684" s="6"/>
      <c r="GK1684" s="6"/>
      <c r="GL1684" s="6"/>
      <c r="GM1684" s="6"/>
      <c r="GN1684" s="6"/>
      <c r="GO1684" s="6"/>
      <c r="GP1684" s="6"/>
      <c r="GQ1684" s="6"/>
      <c r="GR1684" s="6"/>
      <c r="GS1684" s="6"/>
      <c r="GT1684" s="6"/>
      <c r="GU1684" s="6"/>
      <c r="GV1684" s="6"/>
      <c r="GW1684" s="6"/>
      <c r="GX1684" s="6"/>
      <c r="GY1684" s="6"/>
      <c r="GZ1684" s="6"/>
    </row>
    <row r="1685" spans="1:208" x14ac:dyDescent="0.15">
      <c r="A1685" s="153"/>
      <c r="B1685" s="23"/>
      <c r="C1685" s="18"/>
      <c r="D1685" s="17"/>
      <c r="E1685" s="18"/>
      <c r="F1685" s="18"/>
      <c r="G1685" s="18"/>
      <c r="H1685" s="18"/>
      <c r="I1685" s="17"/>
      <c r="J1685" s="5"/>
      <c r="K1685" s="2"/>
      <c r="L1685" s="27"/>
      <c r="M1685" s="14"/>
      <c r="N1685" s="14"/>
      <c r="O1685" s="27"/>
      <c r="P1685" s="18"/>
      <c r="Q1685" s="3"/>
      <c r="R1685" s="4"/>
      <c r="S1685" s="5"/>
      <c r="T1685" s="8"/>
      <c r="U1685" s="7"/>
      <c r="V1685" s="7"/>
      <c r="W1685" s="7"/>
      <c r="X1685" s="8"/>
      <c r="Y1685" s="6"/>
      <c r="Z1685" s="7"/>
      <c r="AA1685" s="8"/>
      <c r="AB1685" s="8"/>
      <c r="AC1685" s="8"/>
      <c r="AD1685" s="7"/>
      <c r="AE1685" s="9"/>
      <c r="AF1685" s="7"/>
      <c r="AG1685" s="7"/>
      <c r="AH1685" s="6"/>
      <c r="AI1685" s="6"/>
      <c r="AJ1685" s="6"/>
      <c r="AK1685" s="6"/>
      <c r="AL1685" s="6"/>
      <c r="AM1685" s="6"/>
      <c r="AN1685" s="6"/>
      <c r="AO1685" s="6"/>
      <c r="AP1685" s="6"/>
      <c r="AQ1685" s="6"/>
      <c r="AR1685" s="6"/>
      <c r="AS1685" s="6"/>
      <c r="AT1685" s="6"/>
      <c r="AU1685" s="6"/>
      <c r="AV1685" s="6"/>
      <c r="AW1685" s="6"/>
      <c r="AX1685" s="6"/>
      <c r="AY1685" s="6"/>
      <c r="AZ1685" s="6"/>
      <c r="BA1685" s="6"/>
      <c r="BB1685" s="6"/>
      <c r="BC1685" s="6"/>
      <c r="BD1685" s="6"/>
      <c r="BE1685" s="6"/>
      <c r="BF1685" s="6"/>
      <c r="BG1685" s="6"/>
      <c r="BH1685" s="6"/>
      <c r="BI1685" s="6"/>
      <c r="BJ1685" s="6"/>
      <c r="BK1685" s="6"/>
      <c r="BL1685" s="6"/>
      <c r="BM1685" s="6"/>
      <c r="BN1685" s="6"/>
      <c r="BO1685" s="6"/>
      <c r="BP1685" s="6"/>
      <c r="BQ1685" s="6"/>
      <c r="BR1685" s="6"/>
      <c r="BS1685" s="6"/>
      <c r="BT1685" s="6"/>
      <c r="BU1685" s="6"/>
      <c r="BV1685" s="6"/>
      <c r="BW1685" s="6"/>
      <c r="BX1685" s="6"/>
      <c r="BY1685" s="6"/>
      <c r="BZ1685" s="6"/>
      <c r="CA1685" s="6"/>
      <c r="CB1685" s="6"/>
      <c r="CC1685" s="6"/>
      <c r="CD1685" s="6"/>
      <c r="CE1685" s="6"/>
      <c r="CF1685" s="6"/>
      <c r="CG1685" s="6"/>
      <c r="CH1685" s="6"/>
      <c r="CI1685" s="6"/>
      <c r="CJ1685" s="6"/>
      <c r="CK1685" s="6"/>
      <c r="CL1685" s="6"/>
      <c r="CM1685" s="6"/>
      <c r="CN1685" s="6"/>
      <c r="CO1685" s="6"/>
      <c r="CP1685" s="6"/>
      <c r="CQ1685" s="6"/>
      <c r="CR1685" s="6"/>
      <c r="CS1685" s="6"/>
      <c r="CT1685" s="6"/>
      <c r="CU1685" s="6"/>
      <c r="CV1685" s="6"/>
      <c r="CW1685" s="6"/>
      <c r="CX1685" s="6"/>
      <c r="CY1685" s="6"/>
      <c r="CZ1685" s="6"/>
      <c r="DA1685" s="6"/>
      <c r="DB1685" s="6"/>
      <c r="DC1685" s="6"/>
      <c r="DD1685" s="6"/>
      <c r="DE1685" s="6"/>
      <c r="DF1685" s="6"/>
      <c r="DG1685" s="6"/>
      <c r="DH1685" s="6"/>
      <c r="DI1685" s="6"/>
      <c r="DJ1685" s="6"/>
      <c r="DK1685" s="6"/>
      <c r="DL1685" s="6"/>
      <c r="DM1685" s="6"/>
      <c r="DN1685" s="6"/>
      <c r="DO1685" s="6"/>
      <c r="DP1685" s="6"/>
      <c r="DQ1685" s="6"/>
      <c r="DR1685" s="6"/>
      <c r="DS1685" s="6"/>
      <c r="DT1685" s="6"/>
      <c r="DU1685" s="6"/>
      <c r="DV1685" s="6"/>
      <c r="DW1685" s="6"/>
      <c r="DX1685" s="6"/>
      <c r="DY1685" s="6"/>
      <c r="DZ1685" s="6"/>
      <c r="EA1685" s="6"/>
      <c r="EB1685" s="6"/>
      <c r="EC1685" s="6"/>
      <c r="ED1685" s="6"/>
      <c r="EE1685" s="6"/>
      <c r="EF1685" s="6"/>
      <c r="EG1685" s="6"/>
      <c r="EH1685" s="6"/>
      <c r="EI1685" s="6"/>
      <c r="EJ1685" s="6"/>
      <c r="EK1685" s="6"/>
      <c r="EL1685" s="6"/>
      <c r="EM1685" s="6"/>
      <c r="EN1685" s="6"/>
      <c r="EO1685" s="6"/>
      <c r="EP1685" s="6"/>
      <c r="EQ1685" s="6"/>
      <c r="ER1685" s="6"/>
      <c r="ES1685" s="6"/>
      <c r="ET1685" s="6"/>
      <c r="EU1685" s="6"/>
      <c r="EV1685" s="6"/>
      <c r="EW1685" s="6"/>
      <c r="EX1685" s="6"/>
      <c r="EY1685" s="6"/>
      <c r="EZ1685" s="6"/>
      <c r="FA1685" s="6"/>
      <c r="FB1685" s="6"/>
      <c r="FC1685" s="6"/>
      <c r="FD1685" s="6"/>
      <c r="FE1685" s="6"/>
      <c r="FF1685" s="6"/>
      <c r="FG1685" s="6"/>
      <c r="FH1685" s="6"/>
      <c r="FI1685" s="6"/>
      <c r="FJ1685" s="6"/>
      <c r="FK1685" s="6"/>
      <c r="FL1685" s="6"/>
      <c r="FM1685" s="6"/>
      <c r="FN1685" s="6"/>
      <c r="FO1685" s="6"/>
      <c r="FP1685" s="6"/>
      <c r="FQ1685" s="6"/>
      <c r="FR1685" s="6"/>
      <c r="FS1685" s="6"/>
      <c r="FT1685" s="6"/>
      <c r="FU1685" s="6"/>
      <c r="FV1685" s="6"/>
      <c r="FW1685" s="6"/>
      <c r="FX1685" s="6"/>
      <c r="FY1685" s="6"/>
      <c r="FZ1685" s="6"/>
      <c r="GA1685" s="6"/>
      <c r="GB1685" s="6"/>
      <c r="GC1685" s="6"/>
      <c r="GD1685" s="6"/>
      <c r="GE1685" s="6"/>
      <c r="GF1685" s="6"/>
      <c r="GG1685" s="6"/>
      <c r="GH1685" s="6"/>
      <c r="GI1685" s="6"/>
      <c r="GJ1685" s="6"/>
      <c r="GK1685" s="6"/>
      <c r="GL1685" s="6"/>
      <c r="GM1685" s="6"/>
      <c r="GN1685" s="6"/>
      <c r="GO1685" s="6"/>
      <c r="GP1685" s="6"/>
      <c r="GQ1685" s="6"/>
      <c r="GR1685" s="6"/>
      <c r="GS1685" s="6"/>
      <c r="GT1685" s="6"/>
      <c r="GU1685" s="6"/>
      <c r="GV1685" s="6"/>
      <c r="GW1685" s="6"/>
      <c r="GX1685" s="6"/>
      <c r="GY1685" s="6"/>
      <c r="GZ1685" s="6"/>
    </row>
    <row r="1686" spans="1:208" x14ac:dyDescent="0.15">
      <c r="A1686" s="153"/>
      <c r="B1686" s="23"/>
      <c r="C1686" s="18"/>
      <c r="D1686" s="17"/>
      <c r="E1686" s="18"/>
      <c r="F1686" s="18"/>
      <c r="G1686" s="18"/>
      <c r="H1686" s="18"/>
      <c r="I1686" s="17"/>
      <c r="J1686" s="5"/>
      <c r="K1686" s="2"/>
      <c r="L1686" s="27"/>
      <c r="M1686" s="14"/>
      <c r="N1686" s="14"/>
      <c r="O1686" s="27"/>
      <c r="P1686" s="18"/>
      <c r="Q1686" s="3"/>
      <c r="R1686" s="4"/>
      <c r="S1686" s="5"/>
      <c r="T1686" s="8"/>
      <c r="U1686" s="7"/>
      <c r="V1686" s="7"/>
      <c r="W1686" s="7"/>
      <c r="X1686" s="8"/>
      <c r="Y1686" s="6"/>
      <c r="Z1686" s="7"/>
      <c r="AA1686" s="8"/>
      <c r="AB1686" s="8"/>
      <c r="AC1686" s="8"/>
      <c r="AD1686" s="7"/>
      <c r="AE1686" s="9"/>
      <c r="AF1686" s="7"/>
      <c r="AG1686" s="7"/>
      <c r="AH1686" s="6"/>
      <c r="AI1686" s="6"/>
      <c r="AJ1686" s="6"/>
      <c r="AK1686" s="6"/>
      <c r="AL1686" s="6"/>
      <c r="AM1686" s="6"/>
      <c r="AN1686" s="6"/>
      <c r="AO1686" s="6"/>
      <c r="AP1686" s="6"/>
      <c r="AQ1686" s="6"/>
      <c r="AR1686" s="6"/>
      <c r="AS1686" s="6"/>
      <c r="AT1686" s="6"/>
      <c r="AU1686" s="6"/>
      <c r="AV1686" s="6"/>
      <c r="AW1686" s="6"/>
      <c r="AX1686" s="6"/>
      <c r="AY1686" s="6"/>
      <c r="AZ1686" s="6"/>
      <c r="BA1686" s="6"/>
      <c r="BB1686" s="6"/>
      <c r="BC1686" s="6"/>
      <c r="BD1686" s="6"/>
      <c r="BE1686" s="6"/>
      <c r="BF1686" s="6"/>
      <c r="BG1686" s="6"/>
      <c r="BH1686" s="6"/>
      <c r="BI1686" s="6"/>
      <c r="BJ1686" s="6"/>
      <c r="BK1686" s="6"/>
      <c r="BL1686" s="6"/>
      <c r="BM1686" s="6"/>
      <c r="BN1686" s="6"/>
      <c r="BO1686" s="6"/>
      <c r="BP1686" s="6"/>
      <c r="BQ1686" s="6"/>
      <c r="BR1686" s="6"/>
      <c r="BS1686" s="6"/>
      <c r="BT1686" s="6"/>
      <c r="BU1686" s="6"/>
      <c r="BV1686" s="6"/>
      <c r="BW1686" s="6"/>
      <c r="BX1686" s="6"/>
      <c r="BY1686" s="6"/>
      <c r="BZ1686" s="6"/>
      <c r="CA1686" s="6"/>
      <c r="CB1686" s="6"/>
      <c r="CC1686" s="6"/>
      <c r="CD1686" s="6"/>
      <c r="CE1686" s="6"/>
      <c r="CF1686" s="6"/>
      <c r="CG1686" s="6"/>
      <c r="CH1686" s="6"/>
      <c r="CI1686" s="6"/>
      <c r="CJ1686" s="6"/>
      <c r="CK1686" s="6"/>
      <c r="CL1686" s="6"/>
      <c r="CM1686" s="6"/>
      <c r="CN1686" s="6"/>
      <c r="CO1686" s="6"/>
      <c r="CP1686" s="6"/>
      <c r="CQ1686" s="6"/>
      <c r="CR1686" s="6"/>
      <c r="CS1686" s="6"/>
      <c r="CT1686" s="6"/>
      <c r="CU1686" s="6"/>
      <c r="CV1686" s="6"/>
      <c r="CW1686" s="6"/>
      <c r="CX1686" s="6"/>
      <c r="CY1686" s="6"/>
      <c r="CZ1686" s="6"/>
      <c r="DA1686" s="6"/>
      <c r="DB1686" s="6"/>
      <c r="DC1686" s="6"/>
      <c r="DD1686" s="6"/>
      <c r="DE1686" s="6"/>
      <c r="DF1686" s="6"/>
      <c r="DG1686" s="6"/>
      <c r="DH1686" s="6"/>
      <c r="DI1686" s="6"/>
      <c r="DJ1686" s="6"/>
      <c r="DK1686" s="6"/>
      <c r="DL1686" s="6"/>
      <c r="DM1686" s="6"/>
      <c r="DN1686" s="6"/>
      <c r="DO1686" s="6"/>
      <c r="DP1686" s="6"/>
      <c r="DQ1686" s="6"/>
      <c r="DR1686" s="6"/>
      <c r="DS1686" s="6"/>
      <c r="DT1686" s="6"/>
      <c r="DU1686" s="6"/>
      <c r="DV1686" s="6"/>
      <c r="DW1686" s="6"/>
      <c r="DX1686" s="6"/>
      <c r="DY1686" s="6"/>
      <c r="DZ1686" s="6"/>
      <c r="EA1686" s="6"/>
      <c r="EB1686" s="6"/>
      <c r="EC1686" s="6"/>
      <c r="ED1686" s="6"/>
      <c r="EE1686" s="6"/>
      <c r="EF1686" s="6"/>
      <c r="EG1686" s="6"/>
      <c r="EH1686" s="6"/>
      <c r="EI1686" s="6"/>
      <c r="EJ1686" s="6"/>
      <c r="EK1686" s="6"/>
      <c r="EL1686" s="6"/>
      <c r="EM1686" s="6"/>
      <c r="EN1686" s="6"/>
      <c r="EO1686" s="6"/>
      <c r="EP1686" s="6"/>
      <c r="EQ1686" s="6"/>
      <c r="ER1686" s="6"/>
      <c r="ES1686" s="6"/>
      <c r="ET1686" s="6"/>
      <c r="EU1686" s="6"/>
      <c r="EV1686" s="6"/>
      <c r="EW1686" s="6"/>
      <c r="EX1686" s="6"/>
      <c r="EY1686" s="6"/>
      <c r="EZ1686" s="6"/>
      <c r="FA1686" s="6"/>
      <c r="FB1686" s="6"/>
      <c r="FC1686" s="6"/>
      <c r="FD1686" s="6"/>
      <c r="FE1686" s="6"/>
      <c r="FF1686" s="6"/>
      <c r="FG1686" s="6"/>
      <c r="FH1686" s="6"/>
      <c r="FI1686" s="6"/>
      <c r="FJ1686" s="6"/>
      <c r="FK1686" s="6"/>
      <c r="FL1686" s="6"/>
      <c r="FM1686" s="6"/>
      <c r="FN1686" s="6"/>
      <c r="FO1686" s="6"/>
      <c r="FP1686" s="6"/>
      <c r="FQ1686" s="6"/>
      <c r="FR1686" s="6"/>
      <c r="FS1686" s="6"/>
      <c r="FT1686" s="6"/>
      <c r="FU1686" s="6"/>
      <c r="FV1686" s="6"/>
      <c r="FW1686" s="6"/>
      <c r="FX1686" s="6"/>
      <c r="FY1686" s="6"/>
      <c r="FZ1686" s="6"/>
      <c r="GA1686" s="6"/>
      <c r="GB1686" s="6"/>
      <c r="GC1686" s="6"/>
      <c r="GD1686" s="6"/>
      <c r="GE1686" s="6"/>
      <c r="GF1686" s="6"/>
      <c r="GG1686" s="6"/>
      <c r="GH1686" s="6"/>
      <c r="GI1686" s="6"/>
      <c r="GJ1686" s="6"/>
      <c r="GK1686" s="6"/>
      <c r="GL1686" s="6"/>
      <c r="GM1686" s="6"/>
      <c r="GN1686" s="6"/>
      <c r="GO1686" s="6"/>
      <c r="GP1686" s="6"/>
      <c r="GQ1686" s="6"/>
      <c r="GR1686" s="6"/>
      <c r="GS1686" s="6"/>
      <c r="GT1686" s="6"/>
      <c r="GU1686" s="6"/>
      <c r="GV1686" s="6"/>
      <c r="GW1686" s="6"/>
      <c r="GX1686" s="6"/>
      <c r="GY1686" s="6"/>
      <c r="GZ1686" s="6"/>
    </row>
    <row r="1687" spans="1:208" x14ac:dyDescent="0.15">
      <c r="A1687" s="153"/>
      <c r="B1687" s="23"/>
      <c r="C1687" s="18"/>
      <c r="D1687" s="17"/>
      <c r="E1687" s="18"/>
      <c r="F1687" s="18"/>
      <c r="G1687" s="18"/>
      <c r="H1687" s="18"/>
      <c r="I1687" s="17"/>
      <c r="J1687" s="5"/>
      <c r="K1687" s="2"/>
      <c r="L1687" s="27"/>
      <c r="M1687" s="14"/>
      <c r="N1687" s="14"/>
      <c r="O1687" s="27"/>
      <c r="P1687" s="18"/>
      <c r="Q1687" s="3"/>
      <c r="R1687" s="4"/>
      <c r="S1687" s="5"/>
      <c r="T1687" s="8"/>
      <c r="U1687" s="7"/>
      <c r="V1687" s="7"/>
      <c r="W1687" s="7"/>
      <c r="X1687" s="8"/>
      <c r="Y1687" s="6"/>
      <c r="Z1687" s="7"/>
      <c r="AA1687" s="8"/>
      <c r="AB1687" s="8"/>
      <c r="AC1687" s="8"/>
      <c r="AD1687" s="7"/>
      <c r="AE1687" s="9"/>
      <c r="AF1687" s="7"/>
      <c r="AG1687" s="7"/>
      <c r="AH1687" s="6"/>
      <c r="AI1687" s="6"/>
      <c r="AJ1687" s="6"/>
      <c r="AK1687" s="6"/>
      <c r="AL1687" s="6"/>
      <c r="AM1687" s="6"/>
      <c r="AN1687" s="6"/>
      <c r="AO1687" s="6"/>
      <c r="AP1687" s="6"/>
      <c r="AQ1687" s="6"/>
      <c r="AR1687" s="6"/>
      <c r="AS1687" s="6"/>
      <c r="AT1687" s="6"/>
      <c r="AU1687" s="6"/>
      <c r="AV1687" s="6"/>
      <c r="AW1687" s="6"/>
      <c r="AX1687" s="6"/>
      <c r="AY1687" s="6"/>
      <c r="AZ1687" s="6"/>
      <c r="BA1687" s="6"/>
      <c r="BB1687" s="6"/>
      <c r="BC1687" s="6"/>
      <c r="BD1687" s="6"/>
      <c r="BE1687" s="6"/>
      <c r="BF1687" s="6"/>
      <c r="BG1687" s="6"/>
      <c r="BH1687" s="6"/>
      <c r="BI1687" s="6"/>
      <c r="BJ1687" s="6"/>
      <c r="BK1687" s="6"/>
      <c r="BL1687" s="6"/>
      <c r="BM1687" s="6"/>
      <c r="BN1687" s="6"/>
      <c r="BO1687" s="6"/>
      <c r="BP1687" s="6"/>
      <c r="BQ1687" s="6"/>
      <c r="BR1687" s="6"/>
      <c r="BS1687" s="6"/>
      <c r="BT1687" s="6"/>
      <c r="BU1687" s="6"/>
      <c r="BV1687" s="6"/>
      <c r="BW1687" s="6"/>
      <c r="BX1687" s="6"/>
      <c r="BY1687" s="6"/>
      <c r="BZ1687" s="6"/>
      <c r="CA1687" s="6"/>
      <c r="CB1687" s="6"/>
      <c r="CC1687" s="6"/>
      <c r="CD1687" s="6"/>
      <c r="CE1687" s="6"/>
      <c r="CF1687" s="6"/>
      <c r="CG1687" s="6"/>
      <c r="CH1687" s="6"/>
      <c r="CI1687" s="6"/>
      <c r="CJ1687" s="6"/>
      <c r="CK1687" s="6"/>
      <c r="CL1687" s="6"/>
      <c r="CM1687" s="6"/>
      <c r="CN1687" s="6"/>
      <c r="CO1687" s="6"/>
      <c r="CP1687" s="6"/>
      <c r="CQ1687" s="6"/>
      <c r="CR1687" s="6"/>
      <c r="CS1687" s="6"/>
      <c r="CT1687" s="6"/>
      <c r="CU1687" s="6"/>
      <c r="CV1687" s="6"/>
      <c r="CW1687" s="6"/>
      <c r="CX1687" s="6"/>
      <c r="CY1687" s="6"/>
      <c r="CZ1687" s="6"/>
      <c r="DA1687" s="6"/>
      <c r="DB1687" s="6"/>
      <c r="DC1687" s="6"/>
      <c r="DD1687" s="6"/>
      <c r="DE1687" s="6"/>
      <c r="DF1687" s="6"/>
      <c r="DG1687" s="6"/>
      <c r="DH1687" s="6"/>
      <c r="DI1687" s="6"/>
      <c r="DJ1687" s="6"/>
      <c r="DK1687" s="6"/>
      <c r="DL1687" s="6"/>
      <c r="DM1687" s="6"/>
      <c r="DN1687" s="6"/>
      <c r="DO1687" s="6"/>
      <c r="DP1687" s="6"/>
      <c r="DQ1687" s="6"/>
      <c r="DR1687" s="6"/>
      <c r="DS1687" s="6"/>
      <c r="DT1687" s="6"/>
      <c r="DU1687" s="6"/>
      <c r="DV1687" s="6"/>
      <c r="DW1687" s="6"/>
      <c r="DX1687" s="6"/>
      <c r="DY1687" s="6"/>
      <c r="DZ1687" s="6"/>
      <c r="EA1687" s="6"/>
      <c r="EB1687" s="6"/>
      <c r="EC1687" s="6"/>
      <c r="ED1687" s="6"/>
      <c r="EE1687" s="6"/>
      <c r="EF1687" s="6"/>
      <c r="EG1687" s="6"/>
      <c r="EH1687" s="6"/>
      <c r="EI1687" s="6"/>
      <c r="EJ1687" s="6"/>
      <c r="EK1687" s="6"/>
      <c r="EL1687" s="6"/>
      <c r="EM1687" s="6"/>
      <c r="EN1687" s="6"/>
      <c r="EO1687" s="6"/>
      <c r="EP1687" s="6"/>
      <c r="EQ1687" s="6"/>
      <c r="ER1687" s="6"/>
      <c r="ES1687" s="6"/>
      <c r="ET1687" s="6"/>
      <c r="EU1687" s="6"/>
      <c r="EV1687" s="6"/>
      <c r="EW1687" s="6"/>
      <c r="EX1687" s="6"/>
      <c r="EY1687" s="6"/>
      <c r="EZ1687" s="6"/>
      <c r="FA1687" s="6"/>
      <c r="FB1687" s="6"/>
      <c r="FC1687" s="6"/>
      <c r="FD1687" s="6"/>
      <c r="FE1687" s="6"/>
      <c r="FF1687" s="6"/>
      <c r="FG1687" s="6"/>
      <c r="FH1687" s="6"/>
      <c r="FI1687" s="6"/>
      <c r="FJ1687" s="6"/>
      <c r="FK1687" s="6"/>
      <c r="FL1687" s="6"/>
      <c r="FM1687" s="6"/>
      <c r="FN1687" s="6"/>
      <c r="FO1687" s="6"/>
      <c r="FP1687" s="6"/>
      <c r="FQ1687" s="6"/>
      <c r="FR1687" s="6"/>
      <c r="FS1687" s="6"/>
      <c r="FT1687" s="6"/>
      <c r="FU1687" s="6"/>
      <c r="FV1687" s="6"/>
      <c r="FW1687" s="6"/>
      <c r="FX1687" s="6"/>
      <c r="FY1687" s="6"/>
      <c r="FZ1687" s="6"/>
      <c r="GA1687" s="6"/>
      <c r="GB1687" s="6"/>
      <c r="GC1687" s="6"/>
      <c r="GD1687" s="6"/>
      <c r="GE1687" s="6"/>
      <c r="GF1687" s="6"/>
      <c r="GG1687" s="6"/>
      <c r="GH1687" s="6"/>
      <c r="GI1687" s="6"/>
      <c r="GJ1687" s="6"/>
      <c r="GK1687" s="6"/>
      <c r="GL1687" s="6"/>
      <c r="GM1687" s="6"/>
      <c r="GN1687" s="6"/>
      <c r="GO1687" s="6"/>
      <c r="GP1687" s="6"/>
      <c r="GQ1687" s="6"/>
      <c r="GR1687" s="6"/>
      <c r="GS1687" s="6"/>
      <c r="GT1687" s="6"/>
      <c r="GU1687" s="6"/>
      <c r="GV1687" s="6"/>
      <c r="GW1687" s="6"/>
      <c r="GX1687" s="6"/>
      <c r="GY1687" s="6"/>
      <c r="GZ1687" s="6"/>
    </row>
    <row r="1688" spans="1:208" x14ac:dyDescent="0.15">
      <c r="A1688" s="153"/>
      <c r="B1688" s="23"/>
      <c r="C1688" s="18"/>
      <c r="D1688" s="17"/>
      <c r="E1688" s="18"/>
      <c r="F1688" s="18"/>
      <c r="G1688" s="18"/>
      <c r="H1688" s="18"/>
      <c r="I1688" s="17"/>
      <c r="J1688" s="5"/>
      <c r="K1688" s="2"/>
      <c r="L1688" s="27"/>
      <c r="M1688" s="14"/>
      <c r="N1688" s="14"/>
      <c r="O1688" s="27"/>
      <c r="P1688" s="18"/>
      <c r="Q1688" s="3"/>
      <c r="R1688" s="4"/>
      <c r="S1688" s="5"/>
      <c r="T1688" s="8"/>
      <c r="U1688" s="7"/>
      <c r="V1688" s="7"/>
      <c r="W1688" s="7"/>
      <c r="X1688" s="8"/>
      <c r="Y1688" s="6"/>
      <c r="Z1688" s="7"/>
      <c r="AA1688" s="8"/>
      <c r="AB1688" s="8"/>
      <c r="AC1688" s="8"/>
      <c r="AD1688" s="7"/>
      <c r="AE1688" s="9"/>
      <c r="AF1688" s="7"/>
      <c r="AG1688" s="7"/>
      <c r="AH1688" s="6"/>
      <c r="AI1688" s="6"/>
      <c r="AJ1688" s="6"/>
      <c r="AK1688" s="6"/>
      <c r="AL1688" s="6"/>
      <c r="AM1688" s="6"/>
      <c r="AN1688" s="6"/>
      <c r="AO1688" s="6"/>
      <c r="AP1688" s="6"/>
      <c r="AQ1688" s="6"/>
      <c r="AR1688" s="6"/>
      <c r="AS1688" s="6"/>
      <c r="AT1688" s="6"/>
      <c r="AU1688" s="6"/>
      <c r="AV1688" s="6"/>
      <c r="AW1688" s="6"/>
      <c r="AX1688" s="6"/>
      <c r="AY1688" s="6"/>
      <c r="AZ1688" s="6"/>
      <c r="BA1688" s="6"/>
      <c r="BB1688" s="6"/>
      <c r="BC1688" s="6"/>
      <c r="BD1688" s="6"/>
      <c r="BE1688" s="6"/>
      <c r="BF1688" s="6"/>
      <c r="BG1688" s="6"/>
      <c r="BH1688" s="6"/>
      <c r="BI1688" s="6"/>
      <c r="BJ1688" s="6"/>
      <c r="BK1688" s="6"/>
      <c r="BL1688" s="6"/>
      <c r="BM1688" s="6"/>
      <c r="BN1688" s="6"/>
      <c r="BO1688" s="6"/>
      <c r="BP1688" s="6"/>
      <c r="BQ1688" s="6"/>
      <c r="BR1688" s="6"/>
      <c r="BS1688" s="6"/>
      <c r="BT1688" s="6"/>
      <c r="BU1688" s="6"/>
      <c r="BV1688" s="6"/>
      <c r="BW1688" s="6"/>
      <c r="BX1688" s="6"/>
      <c r="BY1688" s="6"/>
      <c r="BZ1688" s="6"/>
      <c r="CA1688" s="6"/>
      <c r="CB1688" s="6"/>
      <c r="CC1688" s="6"/>
      <c r="CD1688" s="6"/>
      <c r="CE1688" s="6"/>
      <c r="CF1688" s="6"/>
      <c r="CG1688" s="6"/>
      <c r="CH1688" s="6"/>
      <c r="CI1688" s="6"/>
      <c r="CJ1688" s="6"/>
      <c r="CK1688" s="6"/>
      <c r="CL1688" s="6"/>
      <c r="CM1688" s="6"/>
      <c r="CN1688" s="6"/>
      <c r="CO1688" s="6"/>
      <c r="CP1688" s="6"/>
      <c r="CQ1688" s="6"/>
      <c r="CR1688" s="6"/>
      <c r="CS1688" s="6"/>
      <c r="CT1688" s="6"/>
      <c r="CU1688" s="6"/>
      <c r="CV1688" s="6"/>
      <c r="CW1688" s="6"/>
      <c r="CX1688" s="6"/>
      <c r="CY1688" s="6"/>
      <c r="CZ1688" s="6"/>
      <c r="DA1688" s="6"/>
      <c r="DB1688" s="6"/>
      <c r="DC1688" s="6"/>
      <c r="DD1688" s="6"/>
      <c r="DE1688" s="6"/>
      <c r="DF1688" s="6"/>
      <c r="DG1688" s="6"/>
      <c r="DH1688" s="6"/>
      <c r="DI1688" s="6"/>
      <c r="DJ1688" s="6"/>
      <c r="DK1688" s="6"/>
      <c r="DL1688" s="6"/>
      <c r="DM1688" s="6"/>
      <c r="DN1688" s="6"/>
      <c r="DO1688" s="6"/>
      <c r="DP1688" s="6"/>
      <c r="DQ1688" s="6"/>
      <c r="DR1688" s="6"/>
      <c r="DS1688" s="6"/>
      <c r="DT1688" s="6"/>
      <c r="DU1688" s="6"/>
      <c r="DV1688" s="6"/>
      <c r="DW1688" s="6"/>
      <c r="DX1688" s="6"/>
      <c r="DY1688" s="6"/>
      <c r="DZ1688" s="6"/>
      <c r="EA1688" s="6"/>
      <c r="EB1688" s="6"/>
      <c r="EC1688" s="6"/>
      <c r="ED1688" s="6"/>
      <c r="EE1688" s="6"/>
      <c r="EF1688" s="6"/>
      <c r="EG1688" s="6"/>
      <c r="EH1688" s="6"/>
      <c r="EI1688" s="6"/>
      <c r="EJ1688" s="6"/>
      <c r="EK1688" s="6"/>
      <c r="EL1688" s="6"/>
      <c r="EM1688" s="6"/>
      <c r="EN1688" s="6"/>
      <c r="EO1688" s="6"/>
      <c r="EP1688" s="6"/>
      <c r="EQ1688" s="6"/>
      <c r="ER1688" s="6"/>
      <c r="ES1688" s="6"/>
      <c r="ET1688" s="6"/>
      <c r="EU1688" s="6"/>
      <c r="EV1688" s="6"/>
      <c r="EW1688" s="6"/>
      <c r="EX1688" s="6"/>
      <c r="EY1688" s="6"/>
      <c r="EZ1688" s="6"/>
      <c r="FA1688" s="6"/>
      <c r="FB1688" s="6"/>
      <c r="FC1688" s="6"/>
      <c r="FD1688" s="6"/>
      <c r="FE1688" s="6"/>
      <c r="FF1688" s="6"/>
      <c r="FG1688" s="6"/>
      <c r="FH1688" s="6"/>
      <c r="FI1688" s="6"/>
      <c r="FJ1688" s="6"/>
      <c r="FK1688" s="6"/>
      <c r="FL1688" s="6"/>
      <c r="FM1688" s="6"/>
      <c r="FN1688" s="6"/>
      <c r="FO1688" s="6"/>
      <c r="FP1688" s="6"/>
      <c r="FQ1688" s="6"/>
      <c r="FR1688" s="6"/>
      <c r="FS1688" s="6"/>
      <c r="FT1688" s="6"/>
      <c r="FU1688" s="6"/>
      <c r="FV1688" s="6"/>
      <c r="FW1688" s="6"/>
      <c r="FX1688" s="6"/>
      <c r="FY1688" s="6"/>
      <c r="FZ1688" s="6"/>
      <c r="GA1688" s="6"/>
      <c r="GB1688" s="6"/>
      <c r="GC1688" s="6"/>
      <c r="GD1688" s="6"/>
      <c r="GE1688" s="6"/>
      <c r="GF1688" s="6"/>
      <c r="GG1688" s="6"/>
      <c r="GH1688" s="6"/>
      <c r="GI1688" s="6"/>
      <c r="GJ1688" s="6"/>
      <c r="GK1688" s="6"/>
      <c r="GL1688" s="6"/>
      <c r="GM1688" s="6"/>
      <c r="GN1688" s="6"/>
      <c r="GO1688" s="6"/>
      <c r="GP1688" s="6"/>
      <c r="GQ1688" s="6"/>
      <c r="GR1688" s="6"/>
      <c r="GS1688" s="6"/>
      <c r="GT1688" s="6"/>
      <c r="GU1688" s="6"/>
      <c r="GV1688" s="6"/>
      <c r="GW1688" s="6"/>
      <c r="GX1688" s="6"/>
      <c r="GY1688" s="6"/>
      <c r="GZ1688" s="6"/>
    </row>
    <row r="1689" spans="1:208" x14ac:dyDescent="0.15">
      <c r="A1689" s="153"/>
      <c r="B1689" s="23"/>
      <c r="C1689" s="18"/>
      <c r="D1689" s="17"/>
      <c r="E1689" s="18"/>
      <c r="F1689" s="18"/>
      <c r="G1689" s="18"/>
      <c r="H1689" s="18"/>
      <c r="I1689" s="17"/>
      <c r="J1689" s="5"/>
      <c r="K1689" s="2"/>
      <c r="L1689" s="27"/>
      <c r="M1689" s="14"/>
      <c r="N1689" s="14"/>
      <c r="O1689" s="27"/>
      <c r="P1689" s="18"/>
      <c r="Q1689" s="3"/>
      <c r="R1689" s="4"/>
      <c r="S1689" s="5"/>
      <c r="T1689" s="8"/>
      <c r="U1689" s="7"/>
      <c r="V1689" s="7"/>
      <c r="W1689" s="7"/>
      <c r="X1689" s="8"/>
      <c r="Y1689" s="6"/>
      <c r="Z1689" s="7"/>
      <c r="AA1689" s="8"/>
      <c r="AB1689" s="8"/>
      <c r="AC1689" s="8"/>
      <c r="AD1689" s="7"/>
      <c r="AE1689" s="9"/>
      <c r="AF1689" s="7"/>
      <c r="AG1689" s="7"/>
      <c r="AH1689" s="6"/>
      <c r="AI1689" s="6"/>
      <c r="AJ1689" s="6"/>
      <c r="AK1689" s="6"/>
      <c r="AL1689" s="6"/>
      <c r="AM1689" s="6"/>
      <c r="AN1689" s="6"/>
      <c r="AO1689" s="6"/>
      <c r="AP1689" s="6"/>
      <c r="AQ1689" s="6"/>
      <c r="AR1689" s="6"/>
      <c r="AS1689" s="6"/>
      <c r="AT1689" s="6"/>
      <c r="AU1689" s="6"/>
      <c r="AV1689" s="6"/>
      <c r="AW1689" s="6"/>
      <c r="AX1689" s="6"/>
      <c r="AY1689" s="6"/>
      <c r="AZ1689" s="6"/>
      <c r="BA1689" s="6"/>
      <c r="BB1689" s="6"/>
      <c r="BC1689" s="6"/>
      <c r="BD1689" s="6"/>
      <c r="BE1689" s="6"/>
      <c r="BF1689" s="6"/>
      <c r="BG1689" s="6"/>
      <c r="BH1689" s="6"/>
      <c r="BI1689" s="6"/>
      <c r="BJ1689" s="6"/>
      <c r="BK1689" s="6"/>
      <c r="BL1689" s="6"/>
      <c r="BM1689" s="6"/>
      <c r="BN1689" s="6"/>
      <c r="BO1689" s="6"/>
      <c r="BP1689" s="6"/>
      <c r="BQ1689" s="6"/>
      <c r="BR1689" s="6"/>
      <c r="BS1689" s="6"/>
      <c r="BT1689" s="6"/>
      <c r="BU1689" s="6"/>
      <c r="BV1689" s="6"/>
      <c r="BW1689" s="6"/>
      <c r="BX1689" s="6"/>
      <c r="BY1689" s="6"/>
      <c r="BZ1689" s="6"/>
      <c r="CA1689" s="6"/>
      <c r="CB1689" s="6"/>
      <c r="CC1689" s="6"/>
      <c r="CD1689" s="6"/>
      <c r="CE1689" s="6"/>
      <c r="CF1689" s="6"/>
      <c r="CG1689" s="6"/>
      <c r="CH1689" s="6"/>
      <c r="CI1689" s="6"/>
      <c r="CJ1689" s="6"/>
      <c r="CK1689" s="6"/>
      <c r="CL1689" s="6"/>
      <c r="CM1689" s="6"/>
      <c r="CN1689" s="6"/>
      <c r="CO1689" s="6"/>
      <c r="CP1689" s="6"/>
      <c r="CQ1689" s="6"/>
      <c r="CR1689" s="6"/>
      <c r="CS1689" s="6"/>
      <c r="CT1689" s="6"/>
      <c r="CU1689" s="6"/>
      <c r="CV1689" s="6"/>
      <c r="CW1689" s="6"/>
      <c r="CX1689" s="6"/>
      <c r="CY1689" s="6"/>
      <c r="CZ1689" s="6"/>
      <c r="DA1689" s="6"/>
      <c r="DB1689" s="6"/>
      <c r="DC1689" s="6"/>
      <c r="DD1689" s="6"/>
      <c r="DE1689" s="6"/>
      <c r="DF1689" s="6"/>
      <c r="DG1689" s="6"/>
      <c r="DH1689" s="6"/>
      <c r="DI1689" s="6"/>
      <c r="DJ1689" s="6"/>
      <c r="DK1689" s="6"/>
      <c r="DL1689" s="6"/>
      <c r="DM1689" s="6"/>
      <c r="DN1689" s="6"/>
      <c r="DO1689" s="6"/>
      <c r="DP1689" s="6"/>
      <c r="DQ1689" s="6"/>
      <c r="DR1689" s="6"/>
      <c r="DS1689" s="6"/>
      <c r="DT1689" s="6"/>
      <c r="DU1689" s="6"/>
      <c r="DV1689" s="6"/>
      <c r="DW1689" s="6"/>
      <c r="DX1689" s="6"/>
      <c r="DY1689" s="6"/>
      <c r="DZ1689" s="6"/>
      <c r="EA1689" s="6"/>
      <c r="EB1689" s="6"/>
      <c r="EC1689" s="6"/>
      <c r="ED1689" s="6"/>
      <c r="EE1689" s="6"/>
      <c r="EF1689" s="6"/>
      <c r="EG1689" s="6"/>
      <c r="EH1689" s="6"/>
      <c r="EI1689" s="6"/>
      <c r="EJ1689" s="6"/>
      <c r="EK1689" s="6"/>
      <c r="EL1689" s="6"/>
      <c r="EM1689" s="6"/>
      <c r="EN1689" s="6"/>
      <c r="EO1689" s="6"/>
      <c r="EP1689" s="6"/>
      <c r="EQ1689" s="6"/>
      <c r="ER1689" s="6"/>
      <c r="ES1689" s="6"/>
      <c r="ET1689" s="6"/>
      <c r="EU1689" s="6"/>
      <c r="EV1689" s="6"/>
      <c r="EW1689" s="6"/>
      <c r="EX1689" s="6"/>
      <c r="EY1689" s="6"/>
      <c r="EZ1689" s="6"/>
      <c r="FA1689" s="6"/>
      <c r="FB1689" s="6"/>
      <c r="FC1689" s="6"/>
      <c r="FD1689" s="6"/>
      <c r="FE1689" s="6"/>
      <c r="FF1689" s="6"/>
      <c r="FG1689" s="6"/>
      <c r="FH1689" s="6"/>
      <c r="FI1689" s="6"/>
      <c r="FJ1689" s="6"/>
      <c r="FK1689" s="6"/>
      <c r="FL1689" s="6"/>
      <c r="FM1689" s="6"/>
      <c r="FN1689" s="6"/>
      <c r="FO1689" s="6"/>
      <c r="FP1689" s="6"/>
      <c r="FQ1689" s="6"/>
      <c r="FR1689" s="6"/>
      <c r="FS1689" s="6"/>
      <c r="FT1689" s="6"/>
      <c r="FU1689" s="6"/>
      <c r="FV1689" s="6"/>
      <c r="FW1689" s="6"/>
      <c r="FX1689" s="6"/>
      <c r="FY1689" s="6"/>
      <c r="FZ1689" s="6"/>
      <c r="GA1689" s="6"/>
      <c r="GB1689" s="6"/>
      <c r="GC1689" s="6"/>
      <c r="GD1689" s="6"/>
      <c r="GE1689" s="6"/>
      <c r="GF1689" s="6"/>
      <c r="GG1689" s="6"/>
      <c r="GH1689" s="6"/>
      <c r="GI1689" s="6"/>
      <c r="GJ1689" s="6"/>
      <c r="GK1689" s="6"/>
      <c r="GL1689" s="6"/>
      <c r="GM1689" s="6"/>
      <c r="GN1689" s="6"/>
      <c r="GO1689" s="6"/>
      <c r="GP1689" s="6"/>
      <c r="GQ1689" s="6"/>
      <c r="GR1689" s="6"/>
      <c r="GS1689" s="6"/>
      <c r="GT1689" s="6"/>
      <c r="GU1689" s="6"/>
      <c r="GV1689" s="6"/>
      <c r="GW1689" s="6"/>
      <c r="GX1689" s="6"/>
      <c r="GY1689" s="6"/>
      <c r="GZ1689" s="6"/>
    </row>
    <row r="1690" spans="1:208" x14ac:dyDescent="0.15">
      <c r="A1690" s="153"/>
      <c r="B1690" s="23"/>
      <c r="C1690" s="18"/>
      <c r="D1690" s="17"/>
      <c r="E1690" s="18"/>
      <c r="F1690" s="18"/>
      <c r="G1690" s="18"/>
      <c r="H1690" s="18"/>
      <c r="I1690" s="17"/>
      <c r="J1690" s="5"/>
      <c r="K1690" s="2"/>
      <c r="L1690" s="27"/>
      <c r="M1690" s="14"/>
      <c r="N1690" s="14"/>
      <c r="O1690" s="27"/>
      <c r="P1690" s="18"/>
      <c r="Q1690" s="3"/>
      <c r="R1690" s="4"/>
      <c r="S1690" s="5"/>
      <c r="T1690" s="8"/>
      <c r="U1690" s="7"/>
      <c r="V1690" s="7"/>
      <c r="W1690" s="7"/>
      <c r="X1690" s="8"/>
      <c r="Y1690" s="6"/>
      <c r="Z1690" s="7"/>
      <c r="AA1690" s="8"/>
      <c r="AB1690" s="8"/>
      <c r="AC1690" s="8"/>
      <c r="AD1690" s="7"/>
      <c r="AE1690" s="9"/>
      <c r="AF1690" s="7"/>
      <c r="AG1690" s="7"/>
      <c r="AH1690" s="6"/>
      <c r="AI1690" s="6"/>
      <c r="AJ1690" s="6"/>
      <c r="AK1690" s="6"/>
      <c r="AL1690" s="6"/>
      <c r="AM1690" s="6"/>
      <c r="AN1690" s="6"/>
      <c r="AO1690" s="6"/>
      <c r="AP1690" s="6"/>
      <c r="AQ1690" s="6"/>
      <c r="AR1690" s="6"/>
      <c r="AS1690" s="6"/>
      <c r="AT1690" s="6"/>
      <c r="AU1690" s="6"/>
      <c r="AV1690" s="6"/>
      <c r="AW1690" s="6"/>
      <c r="AX1690" s="6"/>
      <c r="AY1690" s="6"/>
      <c r="AZ1690" s="6"/>
      <c r="BA1690" s="6"/>
      <c r="BB1690" s="6"/>
      <c r="BC1690" s="6"/>
      <c r="BD1690" s="6"/>
      <c r="BE1690" s="6"/>
      <c r="BF1690" s="6"/>
      <c r="BG1690" s="6"/>
      <c r="BH1690" s="6"/>
      <c r="BI1690" s="6"/>
      <c r="BJ1690" s="6"/>
      <c r="BK1690" s="6"/>
      <c r="BL1690" s="6"/>
      <c r="BM1690" s="6"/>
      <c r="BN1690" s="6"/>
      <c r="BO1690" s="6"/>
      <c r="BP1690" s="6"/>
      <c r="BQ1690" s="6"/>
      <c r="BR1690" s="6"/>
      <c r="BS1690" s="6"/>
      <c r="BT1690" s="6"/>
      <c r="BU1690" s="6"/>
      <c r="BV1690" s="6"/>
      <c r="BW1690" s="6"/>
      <c r="BX1690" s="6"/>
      <c r="BY1690" s="6"/>
      <c r="BZ1690" s="6"/>
      <c r="CA1690" s="6"/>
      <c r="CB1690" s="6"/>
      <c r="CC1690" s="6"/>
      <c r="CD1690" s="6"/>
      <c r="CE1690" s="6"/>
      <c r="CF1690" s="6"/>
      <c r="CG1690" s="6"/>
      <c r="CH1690" s="6"/>
      <c r="CI1690" s="6"/>
      <c r="CJ1690" s="6"/>
      <c r="CK1690" s="6"/>
      <c r="CL1690" s="6"/>
      <c r="CM1690" s="6"/>
      <c r="CN1690" s="6"/>
      <c r="CO1690" s="6"/>
      <c r="CP1690" s="6"/>
      <c r="CQ1690" s="6"/>
      <c r="CR1690" s="6"/>
      <c r="CS1690" s="6"/>
      <c r="CT1690" s="6"/>
      <c r="CU1690" s="6"/>
      <c r="CV1690" s="6"/>
      <c r="CW1690" s="6"/>
      <c r="CX1690" s="6"/>
      <c r="CY1690" s="6"/>
      <c r="CZ1690" s="6"/>
      <c r="DA1690" s="6"/>
      <c r="DB1690" s="6"/>
      <c r="DC1690" s="6"/>
      <c r="DD1690" s="6"/>
      <c r="DE1690" s="6"/>
      <c r="DF1690" s="6"/>
      <c r="DG1690" s="6"/>
      <c r="DH1690" s="6"/>
      <c r="DI1690" s="6"/>
      <c r="DJ1690" s="6"/>
      <c r="DK1690" s="6"/>
      <c r="DL1690" s="6"/>
      <c r="DM1690" s="6"/>
      <c r="DN1690" s="6"/>
      <c r="DO1690" s="6"/>
      <c r="DP1690" s="6"/>
      <c r="DQ1690" s="6"/>
      <c r="DR1690" s="6"/>
      <c r="DS1690" s="6"/>
      <c r="DT1690" s="6"/>
      <c r="DU1690" s="6"/>
      <c r="DV1690" s="6"/>
      <c r="DW1690" s="6"/>
      <c r="DX1690" s="6"/>
      <c r="DY1690" s="6"/>
      <c r="DZ1690" s="6"/>
      <c r="EA1690" s="6"/>
      <c r="EB1690" s="6"/>
      <c r="EC1690" s="6"/>
      <c r="ED1690" s="6"/>
      <c r="EE1690" s="6"/>
      <c r="EF1690" s="6"/>
      <c r="EG1690" s="6"/>
      <c r="EH1690" s="6"/>
      <c r="EI1690" s="6"/>
      <c r="EJ1690" s="6"/>
      <c r="EK1690" s="6"/>
      <c r="EL1690" s="6"/>
      <c r="EM1690" s="6"/>
      <c r="EN1690" s="6"/>
      <c r="EO1690" s="6"/>
      <c r="EP1690" s="6"/>
      <c r="EQ1690" s="6"/>
      <c r="ER1690" s="6"/>
      <c r="ES1690" s="6"/>
      <c r="ET1690" s="6"/>
      <c r="EU1690" s="6"/>
      <c r="EV1690" s="6"/>
      <c r="EW1690" s="6"/>
      <c r="EX1690" s="6"/>
      <c r="EY1690" s="6"/>
      <c r="EZ1690" s="6"/>
      <c r="FA1690" s="6"/>
      <c r="FB1690" s="6"/>
      <c r="FC1690" s="6"/>
      <c r="FD1690" s="6"/>
      <c r="FE1690" s="6"/>
      <c r="FF1690" s="6"/>
      <c r="FG1690" s="6"/>
      <c r="FH1690" s="6"/>
      <c r="FI1690" s="6"/>
      <c r="FJ1690" s="6"/>
      <c r="FK1690" s="6"/>
      <c r="FL1690" s="6"/>
      <c r="FM1690" s="6"/>
      <c r="FN1690" s="6"/>
      <c r="FO1690" s="6"/>
      <c r="FP1690" s="6"/>
      <c r="FQ1690" s="6"/>
      <c r="FR1690" s="6"/>
      <c r="FS1690" s="6"/>
      <c r="FT1690" s="6"/>
      <c r="FU1690" s="6"/>
      <c r="FV1690" s="6"/>
      <c r="FW1690" s="6"/>
      <c r="FX1690" s="6"/>
      <c r="FY1690" s="6"/>
      <c r="FZ1690" s="6"/>
      <c r="GA1690" s="6"/>
      <c r="GB1690" s="6"/>
      <c r="GC1690" s="6"/>
      <c r="GD1690" s="6"/>
      <c r="GE1690" s="6"/>
      <c r="GF1690" s="6"/>
      <c r="GG1690" s="6"/>
      <c r="GH1690" s="6"/>
      <c r="GI1690" s="6"/>
      <c r="GJ1690" s="6"/>
      <c r="GK1690" s="6"/>
      <c r="GL1690" s="6"/>
      <c r="GM1690" s="6"/>
      <c r="GN1690" s="6"/>
      <c r="GO1690" s="6"/>
      <c r="GP1690" s="6"/>
      <c r="GQ1690" s="6"/>
      <c r="GR1690" s="6"/>
      <c r="GS1690" s="6"/>
      <c r="GT1690" s="6"/>
      <c r="GU1690" s="6"/>
      <c r="GV1690" s="6"/>
      <c r="GW1690" s="6"/>
      <c r="GX1690" s="6"/>
      <c r="GY1690" s="6"/>
      <c r="GZ1690" s="6"/>
    </row>
    <row r="1691" spans="1:208" x14ac:dyDescent="0.15">
      <c r="A1691" s="153"/>
      <c r="B1691" s="23"/>
      <c r="C1691" s="18"/>
      <c r="D1691" s="17"/>
      <c r="E1691" s="18"/>
      <c r="F1691" s="18"/>
      <c r="G1691" s="18"/>
      <c r="H1691" s="18"/>
      <c r="I1691" s="17"/>
      <c r="J1691" s="5"/>
      <c r="K1691" s="2"/>
      <c r="L1691" s="27"/>
      <c r="M1691" s="14"/>
      <c r="N1691" s="14"/>
      <c r="O1691" s="27"/>
      <c r="P1691" s="18"/>
      <c r="Q1691" s="3"/>
      <c r="R1691" s="4"/>
      <c r="S1691" s="5"/>
      <c r="T1691" s="8"/>
      <c r="U1691" s="7"/>
      <c r="V1691" s="7"/>
      <c r="W1691" s="7"/>
      <c r="X1691" s="8"/>
      <c r="Y1691" s="6"/>
      <c r="Z1691" s="7"/>
      <c r="AA1691" s="8"/>
      <c r="AB1691" s="8"/>
      <c r="AC1691" s="8"/>
      <c r="AD1691" s="7"/>
      <c r="AE1691" s="9"/>
      <c r="AF1691" s="7"/>
      <c r="AG1691" s="7"/>
      <c r="AH1691" s="6"/>
      <c r="AI1691" s="6"/>
      <c r="AJ1691" s="6"/>
      <c r="AK1691" s="6"/>
      <c r="AL1691" s="6"/>
      <c r="AM1691" s="6"/>
      <c r="AN1691" s="6"/>
      <c r="AO1691" s="6"/>
      <c r="AP1691" s="6"/>
      <c r="AQ1691" s="6"/>
      <c r="AR1691" s="6"/>
      <c r="AS1691" s="6"/>
      <c r="AT1691" s="6"/>
      <c r="AU1691" s="6"/>
      <c r="AV1691" s="6"/>
      <c r="AW1691" s="6"/>
      <c r="AX1691" s="6"/>
      <c r="AY1691" s="6"/>
      <c r="AZ1691" s="6"/>
      <c r="BA1691" s="6"/>
      <c r="BB1691" s="6"/>
      <c r="BC1691" s="6"/>
      <c r="BD1691" s="6"/>
      <c r="BE1691" s="6"/>
      <c r="BF1691" s="6"/>
      <c r="BG1691" s="6"/>
      <c r="BH1691" s="6"/>
      <c r="BI1691" s="6"/>
      <c r="BJ1691" s="6"/>
      <c r="BK1691" s="6"/>
      <c r="BL1691" s="6"/>
      <c r="BM1691" s="6"/>
      <c r="BN1691" s="6"/>
      <c r="BO1691" s="6"/>
      <c r="BP1691" s="6"/>
      <c r="BQ1691" s="6"/>
      <c r="BR1691" s="6"/>
      <c r="BS1691" s="6"/>
      <c r="BT1691" s="6"/>
      <c r="BU1691" s="6"/>
      <c r="BV1691" s="6"/>
      <c r="BW1691" s="6"/>
      <c r="BX1691" s="6"/>
      <c r="BY1691" s="6"/>
      <c r="BZ1691" s="6"/>
      <c r="CA1691" s="6"/>
      <c r="CB1691" s="6"/>
      <c r="CC1691" s="6"/>
      <c r="CD1691" s="6"/>
      <c r="CE1691" s="6"/>
      <c r="CF1691" s="6"/>
      <c r="CG1691" s="6"/>
      <c r="CH1691" s="6"/>
      <c r="CI1691" s="6"/>
      <c r="CJ1691" s="6"/>
      <c r="CK1691" s="6"/>
      <c r="CL1691" s="6"/>
      <c r="CM1691" s="6"/>
      <c r="CN1691" s="6"/>
      <c r="CO1691" s="6"/>
      <c r="CP1691" s="6"/>
      <c r="CQ1691" s="6"/>
      <c r="CR1691" s="6"/>
      <c r="CS1691" s="6"/>
      <c r="CT1691" s="6"/>
      <c r="CU1691" s="6"/>
      <c r="CV1691" s="6"/>
      <c r="CW1691" s="6"/>
      <c r="CX1691" s="6"/>
      <c r="CY1691" s="6"/>
      <c r="CZ1691" s="6"/>
      <c r="DA1691" s="6"/>
      <c r="DB1691" s="6"/>
      <c r="DC1691" s="6"/>
      <c r="DD1691" s="6"/>
      <c r="DE1691" s="6"/>
      <c r="DF1691" s="6"/>
      <c r="DG1691" s="6"/>
      <c r="DH1691" s="6"/>
      <c r="DI1691" s="6"/>
      <c r="DJ1691" s="6"/>
      <c r="DK1691" s="6"/>
      <c r="DL1691" s="6"/>
      <c r="DM1691" s="6"/>
      <c r="DN1691" s="6"/>
      <c r="DO1691" s="6"/>
      <c r="DP1691" s="6"/>
      <c r="DQ1691" s="6"/>
      <c r="DR1691" s="6"/>
      <c r="DS1691" s="6"/>
      <c r="DT1691" s="6"/>
      <c r="DU1691" s="6"/>
      <c r="DV1691" s="6"/>
      <c r="DW1691" s="6"/>
      <c r="DX1691" s="6"/>
      <c r="DY1691" s="6"/>
      <c r="DZ1691" s="6"/>
      <c r="EA1691" s="6"/>
      <c r="EB1691" s="6"/>
      <c r="EC1691" s="6"/>
      <c r="ED1691" s="6"/>
      <c r="EE1691" s="6"/>
      <c r="EF1691" s="6"/>
      <c r="EG1691" s="6"/>
      <c r="EH1691" s="6"/>
      <c r="EI1691" s="6"/>
      <c r="EJ1691" s="6"/>
      <c r="EK1691" s="6"/>
      <c r="EL1691" s="6"/>
      <c r="EM1691" s="6"/>
      <c r="EN1691" s="6"/>
      <c r="EO1691" s="6"/>
      <c r="EP1691" s="6"/>
      <c r="EQ1691" s="6"/>
      <c r="ER1691" s="6"/>
      <c r="ES1691" s="6"/>
      <c r="ET1691" s="6"/>
      <c r="EU1691" s="6"/>
      <c r="EV1691" s="6"/>
      <c r="EW1691" s="6"/>
      <c r="EX1691" s="6"/>
      <c r="EY1691" s="6"/>
      <c r="EZ1691" s="6"/>
      <c r="FA1691" s="6"/>
      <c r="FB1691" s="6"/>
      <c r="FC1691" s="6"/>
      <c r="FD1691" s="6"/>
      <c r="FE1691" s="6"/>
      <c r="FF1691" s="6"/>
      <c r="FG1691" s="6"/>
      <c r="FH1691" s="6"/>
      <c r="FI1691" s="6"/>
      <c r="FJ1691" s="6"/>
      <c r="FK1691" s="6"/>
      <c r="FL1691" s="6"/>
      <c r="FM1691" s="6"/>
      <c r="FN1691" s="6"/>
      <c r="FO1691" s="6"/>
      <c r="FP1691" s="6"/>
      <c r="FQ1691" s="6"/>
      <c r="FR1691" s="6"/>
      <c r="FS1691" s="6"/>
      <c r="FT1691" s="6"/>
      <c r="FU1691" s="6"/>
      <c r="FV1691" s="6"/>
      <c r="FW1691" s="6"/>
      <c r="FX1691" s="6"/>
      <c r="FY1691" s="6"/>
      <c r="FZ1691" s="6"/>
      <c r="GA1691" s="6"/>
      <c r="GB1691" s="6"/>
      <c r="GC1691" s="6"/>
      <c r="GD1691" s="6"/>
      <c r="GE1691" s="6"/>
      <c r="GF1691" s="6"/>
      <c r="GG1691" s="6"/>
      <c r="GH1691" s="6"/>
      <c r="GI1691" s="6"/>
      <c r="GJ1691" s="6"/>
      <c r="GK1691" s="6"/>
      <c r="GL1691" s="6"/>
      <c r="GM1691" s="6"/>
      <c r="GN1691" s="6"/>
      <c r="GO1691" s="6"/>
      <c r="GP1691" s="6"/>
      <c r="GQ1691" s="6"/>
      <c r="GR1691" s="6"/>
      <c r="GS1691" s="6"/>
      <c r="GT1691" s="6"/>
      <c r="GU1691" s="6"/>
      <c r="GV1691" s="6"/>
      <c r="GW1691" s="6"/>
      <c r="GX1691" s="6"/>
      <c r="GY1691" s="6"/>
      <c r="GZ1691" s="6"/>
    </row>
    <row r="1692" spans="1:208" x14ac:dyDescent="0.15">
      <c r="A1692" s="153"/>
      <c r="B1692" s="23"/>
      <c r="C1692" s="18"/>
      <c r="D1692" s="17"/>
      <c r="E1692" s="18"/>
      <c r="F1692" s="18"/>
      <c r="G1692" s="18"/>
      <c r="H1692" s="18"/>
      <c r="I1692" s="17"/>
      <c r="J1692" s="5"/>
      <c r="K1692" s="2"/>
      <c r="L1692" s="27"/>
      <c r="M1692" s="14"/>
      <c r="N1692" s="14"/>
      <c r="O1692" s="27"/>
      <c r="P1692" s="18"/>
      <c r="Q1692" s="3"/>
      <c r="R1692" s="4"/>
      <c r="S1692" s="5"/>
      <c r="T1692" s="8"/>
      <c r="U1692" s="7"/>
      <c r="V1692" s="7"/>
      <c r="W1692" s="7"/>
      <c r="X1692" s="8"/>
      <c r="Y1692" s="6"/>
      <c r="Z1692" s="7"/>
      <c r="AA1692" s="8"/>
      <c r="AB1692" s="8"/>
      <c r="AC1692" s="8"/>
      <c r="AD1692" s="7"/>
      <c r="AE1692" s="9"/>
      <c r="AF1692" s="7"/>
      <c r="AG1692" s="7"/>
      <c r="AH1692" s="6"/>
      <c r="AI1692" s="6"/>
      <c r="AJ1692" s="6"/>
      <c r="AK1692" s="6"/>
      <c r="AL1692" s="6"/>
      <c r="AM1692" s="6"/>
      <c r="AN1692" s="6"/>
      <c r="AO1692" s="6"/>
      <c r="AP1692" s="6"/>
      <c r="AQ1692" s="6"/>
      <c r="AR1692" s="6"/>
      <c r="AS1692" s="6"/>
      <c r="AT1692" s="6"/>
      <c r="AU1692" s="6"/>
      <c r="AV1692" s="6"/>
      <c r="AW1692" s="6"/>
      <c r="AX1692" s="6"/>
      <c r="AY1692" s="6"/>
      <c r="AZ1692" s="6"/>
      <c r="BA1692" s="6"/>
      <c r="BB1692" s="6"/>
      <c r="BC1692" s="6"/>
      <c r="BD1692" s="6"/>
      <c r="BE1692" s="6"/>
      <c r="BF1692" s="6"/>
      <c r="BG1692" s="6"/>
      <c r="BH1692" s="6"/>
      <c r="BI1692" s="6"/>
      <c r="BJ1692" s="6"/>
      <c r="BK1692" s="6"/>
      <c r="BL1692" s="6"/>
      <c r="BM1692" s="6"/>
      <c r="BN1692" s="6"/>
      <c r="BO1692" s="6"/>
      <c r="BP1692" s="6"/>
      <c r="BQ1692" s="6"/>
      <c r="BR1692" s="6"/>
      <c r="BS1692" s="6"/>
      <c r="BT1692" s="6"/>
      <c r="BU1692" s="6"/>
      <c r="BV1692" s="6"/>
      <c r="BW1692" s="6"/>
      <c r="BX1692" s="6"/>
      <c r="BY1692" s="6"/>
      <c r="BZ1692" s="6"/>
      <c r="CA1692" s="6"/>
      <c r="CB1692" s="6"/>
      <c r="CC1692" s="6"/>
      <c r="CD1692" s="6"/>
      <c r="CE1692" s="6"/>
      <c r="CF1692" s="6"/>
      <c r="CG1692" s="6"/>
      <c r="CH1692" s="6"/>
      <c r="CI1692" s="6"/>
      <c r="CJ1692" s="6"/>
      <c r="CK1692" s="6"/>
      <c r="CL1692" s="6"/>
      <c r="CM1692" s="6"/>
      <c r="CN1692" s="6"/>
      <c r="CO1692" s="6"/>
      <c r="CP1692" s="6"/>
      <c r="CQ1692" s="6"/>
      <c r="CR1692" s="6"/>
      <c r="CS1692" s="6"/>
      <c r="CT1692" s="6"/>
      <c r="CU1692" s="6"/>
      <c r="CV1692" s="6"/>
      <c r="CW1692" s="6"/>
      <c r="CX1692" s="6"/>
      <c r="CY1692" s="6"/>
      <c r="CZ1692" s="6"/>
      <c r="DA1692" s="6"/>
      <c r="DB1692" s="6"/>
      <c r="DC1692" s="6"/>
      <c r="DD1692" s="6"/>
      <c r="DE1692" s="6"/>
      <c r="DF1692" s="6"/>
      <c r="DG1692" s="6"/>
      <c r="DH1692" s="6"/>
      <c r="DI1692" s="6"/>
      <c r="DJ1692" s="6"/>
      <c r="DK1692" s="6"/>
      <c r="DL1692" s="6"/>
      <c r="DM1692" s="6"/>
      <c r="DN1692" s="6"/>
      <c r="DO1692" s="6"/>
      <c r="DP1692" s="6"/>
      <c r="DQ1692" s="6"/>
      <c r="DR1692" s="6"/>
      <c r="DS1692" s="6"/>
      <c r="DT1692" s="6"/>
      <c r="DU1692" s="6"/>
      <c r="DV1692" s="6"/>
      <c r="DW1692" s="6"/>
      <c r="DX1692" s="6"/>
      <c r="DY1692" s="6"/>
      <c r="DZ1692" s="6"/>
      <c r="EA1692" s="6"/>
      <c r="EB1692" s="6"/>
      <c r="EC1692" s="6"/>
      <c r="ED1692" s="6"/>
      <c r="EE1692" s="6"/>
      <c r="EF1692" s="6"/>
      <c r="EG1692" s="6"/>
      <c r="EH1692" s="6"/>
      <c r="EI1692" s="6"/>
      <c r="EJ1692" s="6"/>
      <c r="EK1692" s="6"/>
      <c r="EL1692" s="6"/>
      <c r="EM1692" s="6"/>
      <c r="EN1692" s="6"/>
      <c r="EO1692" s="6"/>
      <c r="EP1692" s="6"/>
      <c r="EQ1692" s="6"/>
      <c r="ER1692" s="6"/>
      <c r="ES1692" s="6"/>
      <c r="ET1692" s="6"/>
      <c r="EU1692" s="6"/>
      <c r="EV1692" s="6"/>
      <c r="EW1692" s="6"/>
      <c r="EX1692" s="6"/>
      <c r="EY1692" s="6"/>
      <c r="EZ1692" s="6"/>
      <c r="FA1692" s="6"/>
      <c r="FB1692" s="6"/>
      <c r="FC1692" s="6"/>
      <c r="FD1692" s="6"/>
      <c r="FE1692" s="6"/>
      <c r="FF1692" s="6"/>
      <c r="FG1692" s="6"/>
      <c r="FH1692" s="6"/>
      <c r="FI1692" s="6"/>
      <c r="FJ1692" s="6"/>
      <c r="FK1692" s="6"/>
      <c r="FL1692" s="6"/>
      <c r="FM1692" s="6"/>
      <c r="FN1692" s="6"/>
      <c r="FO1692" s="6"/>
      <c r="FP1692" s="6"/>
      <c r="FQ1692" s="6"/>
      <c r="FR1692" s="6"/>
      <c r="FS1692" s="6"/>
      <c r="FT1692" s="6"/>
      <c r="FU1692" s="6"/>
      <c r="FV1692" s="6"/>
      <c r="FW1692" s="6"/>
      <c r="FX1692" s="6"/>
      <c r="FY1692" s="6"/>
      <c r="FZ1692" s="6"/>
      <c r="GA1692" s="6"/>
      <c r="GB1692" s="6"/>
      <c r="GC1692" s="6"/>
      <c r="GD1692" s="6"/>
      <c r="GE1692" s="6"/>
      <c r="GF1692" s="6"/>
      <c r="GG1692" s="6"/>
      <c r="GH1692" s="6"/>
      <c r="GI1692" s="6"/>
      <c r="GJ1692" s="6"/>
      <c r="GK1692" s="6"/>
      <c r="GL1692" s="6"/>
      <c r="GM1692" s="6"/>
      <c r="GN1692" s="6"/>
      <c r="GO1692" s="6"/>
      <c r="GP1692" s="6"/>
      <c r="GQ1692" s="6"/>
      <c r="GR1692" s="6"/>
      <c r="GS1692" s="6"/>
      <c r="GT1692" s="6"/>
      <c r="GU1692" s="6"/>
      <c r="GV1692" s="6"/>
      <c r="GW1692" s="6"/>
      <c r="GX1692" s="6"/>
      <c r="GY1692" s="6"/>
      <c r="GZ1692" s="6"/>
    </row>
    <row r="1693" spans="1:208" x14ac:dyDescent="0.15">
      <c r="A1693" s="153"/>
      <c r="B1693" s="23"/>
      <c r="C1693" s="18"/>
      <c r="D1693" s="17"/>
      <c r="E1693" s="18"/>
      <c r="F1693" s="18"/>
      <c r="G1693" s="18"/>
      <c r="H1693" s="18"/>
      <c r="I1693" s="17"/>
      <c r="J1693" s="5"/>
      <c r="K1693" s="2"/>
      <c r="L1693" s="27"/>
      <c r="M1693" s="14"/>
      <c r="N1693" s="14"/>
      <c r="O1693" s="27"/>
      <c r="P1693" s="18"/>
      <c r="Q1693" s="3"/>
      <c r="R1693" s="4"/>
      <c r="S1693" s="5"/>
      <c r="T1693" s="8"/>
      <c r="U1693" s="7"/>
      <c r="V1693" s="7"/>
      <c r="W1693" s="7"/>
      <c r="X1693" s="8"/>
      <c r="Y1693" s="6"/>
      <c r="Z1693" s="7"/>
      <c r="AA1693" s="8"/>
      <c r="AB1693" s="8"/>
      <c r="AC1693" s="8"/>
      <c r="AD1693" s="7"/>
      <c r="AE1693" s="9"/>
      <c r="AF1693" s="7"/>
      <c r="AG1693" s="7"/>
      <c r="AH1693" s="6"/>
      <c r="AI1693" s="6"/>
      <c r="AJ1693" s="6"/>
      <c r="AK1693" s="6"/>
      <c r="AL1693" s="6"/>
      <c r="AM1693" s="6"/>
      <c r="AN1693" s="6"/>
      <c r="AO1693" s="6"/>
      <c r="AP1693" s="6"/>
      <c r="AQ1693" s="6"/>
      <c r="AR1693" s="6"/>
      <c r="AS1693" s="6"/>
      <c r="AT1693" s="6"/>
      <c r="AU1693" s="6"/>
      <c r="AV1693" s="6"/>
      <c r="AW1693" s="6"/>
      <c r="AX1693" s="6"/>
      <c r="AY1693" s="6"/>
      <c r="AZ1693" s="6"/>
      <c r="BA1693" s="6"/>
      <c r="BB1693" s="6"/>
      <c r="BC1693" s="6"/>
      <c r="BD1693" s="6"/>
      <c r="BE1693" s="6"/>
      <c r="BF1693" s="6"/>
      <c r="BG1693" s="6"/>
      <c r="BH1693" s="6"/>
      <c r="BI1693" s="6"/>
      <c r="BJ1693" s="6"/>
      <c r="BK1693" s="6"/>
      <c r="BL1693" s="6"/>
      <c r="BM1693" s="6"/>
      <c r="BN1693" s="6"/>
      <c r="BO1693" s="6"/>
      <c r="BP1693" s="6"/>
      <c r="BQ1693" s="6"/>
      <c r="BR1693" s="6"/>
      <c r="BS1693" s="6"/>
      <c r="BT1693" s="6"/>
      <c r="BU1693" s="6"/>
      <c r="BV1693" s="6"/>
      <c r="BW1693" s="6"/>
      <c r="BX1693" s="6"/>
      <c r="BY1693" s="6"/>
      <c r="BZ1693" s="6"/>
      <c r="CA1693" s="6"/>
      <c r="CB1693" s="6"/>
      <c r="CC1693" s="6"/>
      <c r="CD1693" s="6"/>
      <c r="CE1693" s="6"/>
      <c r="CF1693" s="6"/>
      <c r="CG1693" s="6"/>
      <c r="CH1693" s="6"/>
      <c r="CI1693" s="6"/>
      <c r="CJ1693" s="6"/>
      <c r="CK1693" s="6"/>
      <c r="CL1693" s="6"/>
      <c r="CM1693" s="6"/>
      <c r="CN1693" s="6"/>
      <c r="CO1693" s="6"/>
      <c r="CP1693" s="6"/>
      <c r="CQ1693" s="6"/>
      <c r="CR1693" s="6"/>
      <c r="CS1693" s="6"/>
      <c r="CT1693" s="6"/>
      <c r="CU1693" s="6"/>
      <c r="CV1693" s="6"/>
      <c r="CW1693" s="6"/>
      <c r="CX1693" s="6"/>
      <c r="CY1693" s="6"/>
      <c r="CZ1693" s="6"/>
      <c r="DA1693" s="6"/>
      <c r="DB1693" s="6"/>
      <c r="DC1693" s="6"/>
      <c r="DD1693" s="6"/>
      <c r="DE1693" s="6"/>
      <c r="DF1693" s="6"/>
      <c r="DG1693" s="6"/>
      <c r="DH1693" s="6"/>
      <c r="DI1693" s="6"/>
      <c r="DJ1693" s="6"/>
      <c r="DK1693" s="6"/>
      <c r="DL1693" s="6"/>
      <c r="DM1693" s="6"/>
      <c r="DN1693" s="6"/>
      <c r="DO1693" s="6"/>
      <c r="DP1693" s="6"/>
      <c r="DQ1693" s="6"/>
      <c r="DR1693" s="6"/>
      <c r="DS1693" s="6"/>
      <c r="DT1693" s="6"/>
      <c r="DU1693" s="6"/>
      <c r="DV1693" s="6"/>
      <c r="DW1693" s="6"/>
      <c r="DX1693" s="6"/>
      <c r="DY1693" s="6"/>
      <c r="DZ1693" s="6"/>
      <c r="EA1693" s="6"/>
      <c r="EB1693" s="6"/>
      <c r="EC1693" s="6"/>
      <c r="ED1693" s="6"/>
      <c r="EE1693" s="6"/>
      <c r="EF1693" s="6"/>
      <c r="EG1693" s="6"/>
      <c r="EH1693" s="6"/>
      <c r="EI1693" s="6"/>
      <c r="EJ1693" s="6"/>
      <c r="EK1693" s="6"/>
      <c r="EL1693" s="6"/>
      <c r="EM1693" s="6"/>
      <c r="EN1693" s="6"/>
      <c r="EO1693" s="6"/>
      <c r="EP1693" s="6"/>
      <c r="EQ1693" s="6"/>
      <c r="ER1693" s="6"/>
      <c r="ES1693" s="6"/>
      <c r="ET1693" s="6"/>
      <c r="EU1693" s="6"/>
      <c r="EV1693" s="6"/>
      <c r="EW1693" s="6"/>
      <c r="EX1693" s="6"/>
      <c r="EY1693" s="6"/>
      <c r="EZ1693" s="6"/>
      <c r="FA1693" s="6"/>
      <c r="FB1693" s="6"/>
      <c r="FC1693" s="6"/>
      <c r="FD1693" s="6"/>
      <c r="FE1693" s="6"/>
      <c r="FF1693" s="6"/>
      <c r="FG1693" s="6"/>
      <c r="FH1693" s="6"/>
      <c r="FI1693" s="6"/>
      <c r="FJ1693" s="6"/>
      <c r="FK1693" s="6"/>
      <c r="FL1693" s="6"/>
      <c r="FM1693" s="6"/>
      <c r="FN1693" s="6"/>
      <c r="FO1693" s="6"/>
      <c r="FP1693" s="6"/>
      <c r="FQ1693" s="6"/>
      <c r="FR1693" s="6"/>
      <c r="FS1693" s="6"/>
      <c r="FT1693" s="6"/>
      <c r="FU1693" s="6"/>
      <c r="FV1693" s="6"/>
      <c r="FW1693" s="6"/>
      <c r="FX1693" s="6"/>
      <c r="FY1693" s="6"/>
      <c r="FZ1693" s="6"/>
      <c r="GA1693" s="6"/>
      <c r="GB1693" s="6"/>
      <c r="GC1693" s="6"/>
      <c r="GD1693" s="6"/>
      <c r="GE1693" s="6"/>
      <c r="GF1693" s="6"/>
      <c r="GG1693" s="6"/>
      <c r="GH1693" s="6"/>
      <c r="GI1693" s="6"/>
      <c r="GJ1693" s="6"/>
      <c r="GK1693" s="6"/>
      <c r="GL1693" s="6"/>
      <c r="GM1693" s="6"/>
      <c r="GN1693" s="6"/>
      <c r="GO1693" s="6"/>
      <c r="GP1693" s="6"/>
      <c r="GQ1693" s="6"/>
      <c r="GR1693" s="6"/>
      <c r="GS1693" s="6"/>
      <c r="GT1693" s="6"/>
      <c r="GU1693" s="6"/>
      <c r="GV1693" s="6"/>
      <c r="GW1693" s="6"/>
      <c r="GX1693" s="6"/>
      <c r="GY1693" s="6"/>
      <c r="GZ1693" s="6"/>
    </row>
    <row r="1694" spans="1:208" x14ac:dyDescent="0.15">
      <c r="A1694" s="153"/>
      <c r="B1694" s="23"/>
      <c r="C1694" s="18"/>
      <c r="D1694" s="17"/>
      <c r="E1694" s="18"/>
      <c r="F1694" s="18"/>
      <c r="G1694" s="18"/>
      <c r="H1694" s="18"/>
      <c r="I1694" s="17"/>
      <c r="J1694" s="5"/>
      <c r="K1694" s="2"/>
      <c r="L1694" s="27"/>
      <c r="M1694" s="14"/>
      <c r="N1694" s="14"/>
      <c r="O1694" s="27"/>
      <c r="P1694" s="18"/>
      <c r="Q1694" s="3"/>
      <c r="R1694" s="4"/>
      <c r="S1694" s="5"/>
      <c r="T1694" s="8"/>
      <c r="U1694" s="7"/>
      <c r="V1694" s="7"/>
      <c r="W1694" s="7"/>
      <c r="X1694" s="8"/>
      <c r="Y1694" s="6"/>
      <c r="Z1694" s="7"/>
      <c r="AA1694" s="8"/>
      <c r="AB1694" s="8"/>
      <c r="AC1694" s="8"/>
      <c r="AD1694" s="7"/>
      <c r="AE1694" s="9"/>
      <c r="AF1694" s="7"/>
      <c r="AG1694" s="7"/>
      <c r="AH1694" s="6"/>
      <c r="AI1694" s="6"/>
      <c r="AJ1694" s="6"/>
      <c r="AK1694" s="6"/>
      <c r="AL1694" s="6"/>
      <c r="AM1694" s="6"/>
      <c r="AN1694" s="6"/>
      <c r="AO1694" s="6"/>
      <c r="AP1694" s="6"/>
      <c r="AQ1694" s="6"/>
      <c r="AR1694" s="6"/>
      <c r="AS1694" s="6"/>
      <c r="AT1694" s="6"/>
      <c r="AU1694" s="6"/>
      <c r="AV1694" s="6"/>
      <c r="AW1694" s="6"/>
      <c r="AX1694" s="6"/>
      <c r="AY1694" s="6"/>
      <c r="AZ1694" s="6"/>
      <c r="BA1694" s="6"/>
      <c r="BB1694" s="6"/>
      <c r="BC1694" s="6"/>
      <c r="BD1694" s="6"/>
      <c r="BE1694" s="6"/>
      <c r="BF1694" s="6"/>
      <c r="BG1694" s="6"/>
      <c r="BH1694" s="6"/>
      <c r="BI1694" s="6"/>
      <c r="BJ1694" s="6"/>
      <c r="BK1694" s="6"/>
      <c r="BL1694" s="6"/>
      <c r="BM1694" s="6"/>
      <c r="BN1694" s="6"/>
      <c r="BO1694" s="6"/>
      <c r="BP1694" s="6"/>
      <c r="BQ1694" s="6"/>
      <c r="BR1694" s="6"/>
      <c r="BS1694" s="6"/>
      <c r="BT1694" s="6"/>
      <c r="BU1694" s="6"/>
      <c r="BV1694" s="6"/>
      <c r="BW1694" s="6"/>
      <c r="BX1694" s="6"/>
      <c r="BY1694" s="6"/>
      <c r="BZ1694" s="6"/>
      <c r="CA1694" s="6"/>
      <c r="CB1694" s="6"/>
      <c r="CC1694" s="6"/>
      <c r="CD1694" s="6"/>
      <c r="CE1694" s="6"/>
      <c r="CF1694" s="6"/>
      <c r="CG1694" s="6"/>
      <c r="CH1694" s="6"/>
      <c r="CI1694" s="6"/>
      <c r="CJ1694" s="6"/>
      <c r="CK1694" s="6"/>
      <c r="CL1694" s="6"/>
      <c r="CM1694" s="6"/>
      <c r="CN1694" s="6"/>
      <c r="CO1694" s="6"/>
      <c r="CP1694" s="6"/>
      <c r="CQ1694" s="6"/>
      <c r="CR1694" s="6"/>
      <c r="CS1694" s="6"/>
      <c r="CT1694" s="6"/>
      <c r="CU1694" s="6"/>
      <c r="CV1694" s="6"/>
      <c r="CW1694" s="6"/>
      <c r="CX1694" s="6"/>
      <c r="CY1694" s="6"/>
      <c r="CZ1694" s="6"/>
      <c r="DA1694" s="6"/>
      <c r="DB1694" s="6"/>
      <c r="DC1694" s="6"/>
      <c r="DD1694" s="6"/>
      <c r="DE1694" s="6"/>
      <c r="DF1694" s="6"/>
      <c r="DG1694" s="6"/>
      <c r="DH1694" s="6"/>
      <c r="DI1694" s="6"/>
      <c r="DJ1694" s="6"/>
      <c r="DK1694" s="6"/>
      <c r="DL1694" s="6"/>
      <c r="DM1694" s="6"/>
      <c r="DN1694" s="6"/>
      <c r="DO1694" s="6"/>
      <c r="DP1694" s="6"/>
      <c r="DQ1694" s="6"/>
      <c r="DR1694" s="6"/>
      <c r="DS1694" s="6"/>
      <c r="DT1694" s="6"/>
      <c r="DU1694" s="6"/>
      <c r="DV1694" s="6"/>
      <c r="DW1694" s="6"/>
      <c r="DX1694" s="6"/>
      <c r="DY1694" s="6"/>
      <c r="DZ1694" s="6"/>
      <c r="EA1694" s="6"/>
      <c r="EB1694" s="6"/>
      <c r="EC1694" s="6"/>
      <c r="ED1694" s="6"/>
      <c r="EE1694" s="6"/>
      <c r="EF1694" s="6"/>
      <c r="EG1694" s="6"/>
      <c r="EH1694" s="6"/>
      <c r="EI1694" s="6"/>
      <c r="EJ1694" s="6"/>
      <c r="EK1694" s="6"/>
      <c r="EL1694" s="6"/>
      <c r="EM1694" s="6"/>
      <c r="EN1694" s="6"/>
      <c r="EO1694" s="6"/>
      <c r="EP1694" s="6"/>
      <c r="EQ1694" s="6"/>
      <c r="ER1694" s="6"/>
      <c r="ES1694" s="6"/>
      <c r="ET1694" s="6"/>
      <c r="EU1694" s="6"/>
      <c r="EV1694" s="6"/>
      <c r="EW1694" s="6"/>
      <c r="EX1694" s="6"/>
      <c r="EY1694" s="6"/>
      <c r="EZ1694" s="6"/>
      <c r="FA1694" s="6"/>
      <c r="FB1694" s="6"/>
      <c r="FC1694" s="6"/>
      <c r="FD1694" s="6"/>
      <c r="FE1694" s="6"/>
      <c r="FF1694" s="6"/>
      <c r="FG1694" s="6"/>
      <c r="FH1694" s="6"/>
      <c r="FI1694" s="6"/>
      <c r="FJ1694" s="6"/>
      <c r="FK1694" s="6"/>
      <c r="FL1694" s="6"/>
      <c r="FM1694" s="6"/>
      <c r="FN1694" s="6"/>
      <c r="FO1694" s="6"/>
      <c r="FP1694" s="6"/>
      <c r="FQ1694" s="6"/>
      <c r="FR1694" s="6"/>
      <c r="FS1694" s="6"/>
      <c r="FT1694" s="6"/>
      <c r="FU1694" s="6"/>
      <c r="FV1694" s="6"/>
      <c r="FW1694" s="6"/>
      <c r="FX1694" s="6"/>
      <c r="FY1694" s="6"/>
      <c r="FZ1694" s="6"/>
      <c r="GA1694" s="6"/>
      <c r="GB1694" s="6"/>
      <c r="GC1694" s="6"/>
      <c r="GD1694" s="6"/>
      <c r="GE1694" s="6"/>
      <c r="GF1694" s="6"/>
      <c r="GG1694" s="6"/>
      <c r="GH1694" s="6"/>
      <c r="GI1694" s="6"/>
      <c r="GJ1694" s="6"/>
      <c r="GK1694" s="6"/>
      <c r="GL1694" s="6"/>
      <c r="GM1694" s="6"/>
      <c r="GN1694" s="6"/>
      <c r="GO1694" s="6"/>
      <c r="GP1694" s="6"/>
      <c r="GQ1694" s="6"/>
      <c r="GR1694" s="6"/>
      <c r="GS1694" s="6"/>
      <c r="GT1694" s="6"/>
      <c r="GU1694" s="6"/>
      <c r="GV1694" s="6"/>
      <c r="GW1694" s="6"/>
      <c r="GX1694" s="6"/>
      <c r="GY1694" s="6"/>
      <c r="GZ1694" s="6"/>
    </row>
    <row r="1695" spans="1:208" x14ac:dyDescent="0.15">
      <c r="A1695" s="153"/>
      <c r="B1695" s="23"/>
      <c r="C1695" s="18"/>
      <c r="D1695" s="17"/>
      <c r="E1695" s="18"/>
      <c r="F1695" s="18"/>
      <c r="G1695" s="18"/>
      <c r="H1695" s="18"/>
      <c r="I1695" s="17"/>
      <c r="J1695" s="5"/>
      <c r="K1695" s="2"/>
      <c r="L1695" s="27"/>
      <c r="M1695" s="14"/>
      <c r="N1695" s="14"/>
      <c r="O1695" s="27"/>
      <c r="P1695" s="18"/>
      <c r="Q1695" s="3"/>
      <c r="R1695" s="4"/>
      <c r="S1695" s="5"/>
      <c r="T1695" s="8"/>
      <c r="U1695" s="7"/>
      <c r="V1695" s="7"/>
      <c r="W1695" s="7"/>
      <c r="X1695" s="8"/>
      <c r="Y1695" s="6"/>
      <c r="Z1695" s="7"/>
      <c r="AA1695" s="8"/>
      <c r="AB1695" s="8"/>
      <c r="AC1695" s="8"/>
      <c r="AD1695" s="7"/>
      <c r="AE1695" s="9"/>
      <c r="AF1695" s="7"/>
      <c r="AG1695" s="7"/>
      <c r="AH1695" s="6"/>
      <c r="AI1695" s="6"/>
      <c r="AJ1695" s="6"/>
      <c r="AK1695" s="6"/>
      <c r="AL1695" s="6"/>
      <c r="AM1695" s="6"/>
      <c r="AN1695" s="6"/>
      <c r="AO1695" s="6"/>
      <c r="AP1695" s="6"/>
      <c r="AQ1695" s="6"/>
      <c r="AR1695" s="6"/>
      <c r="AS1695" s="6"/>
      <c r="AT1695" s="6"/>
      <c r="AU1695" s="6"/>
      <c r="AV1695" s="6"/>
      <c r="AW1695" s="6"/>
      <c r="AX1695" s="6"/>
      <c r="AY1695" s="6"/>
      <c r="AZ1695" s="6"/>
      <c r="BA1695" s="6"/>
      <c r="BB1695" s="6"/>
      <c r="BC1695" s="6"/>
      <c r="BD1695" s="6"/>
      <c r="BE1695" s="6"/>
      <c r="BF1695" s="6"/>
      <c r="BG1695" s="6"/>
      <c r="BH1695" s="6"/>
      <c r="BI1695" s="6"/>
      <c r="BJ1695" s="6"/>
      <c r="BK1695" s="6"/>
      <c r="BL1695" s="6"/>
      <c r="BM1695" s="6"/>
      <c r="BN1695" s="6"/>
      <c r="BO1695" s="6"/>
      <c r="BP1695" s="6"/>
      <c r="BQ1695" s="6"/>
      <c r="BR1695" s="6"/>
      <c r="BS1695" s="6"/>
      <c r="BT1695" s="6"/>
      <c r="BU1695" s="6"/>
      <c r="BV1695" s="6"/>
      <c r="BW1695" s="6"/>
      <c r="BX1695" s="6"/>
      <c r="BY1695" s="6"/>
      <c r="BZ1695" s="6"/>
      <c r="CA1695" s="6"/>
      <c r="CB1695" s="6"/>
      <c r="CC1695" s="6"/>
      <c r="CD1695" s="6"/>
      <c r="CE1695" s="6"/>
      <c r="CF1695" s="6"/>
      <c r="CG1695" s="6"/>
      <c r="CH1695" s="6"/>
      <c r="CI1695" s="6"/>
      <c r="CJ1695" s="6"/>
      <c r="CK1695" s="6"/>
      <c r="CL1695" s="6"/>
      <c r="CM1695" s="6"/>
      <c r="CN1695" s="6"/>
      <c r="CO1695" s="6"/>
      <c r="CP1695" s="6"/>
      <c r="CQ1695" s="6"/>
      <c r="CR1695" s="6"/>
      <c r="CS1695" s="6"/>
      <c r="CT1695" s="6"/>
      <c r="CU1695" s="6"/>
      <c r="CV1695" s="6"/>
      <c r="CW1695" s="6"/>
      <c r="CX1695" s="6"/>
      <c r="CY1695" s="6"/>
      <c r="CZ1695" s="6"/>
      <c r="DA1695" s="6"/>
      <c r="DB1695" s="6"/>
      <c r="DC1695" s="6"/>
      <c r="DD1695" s="6"/>
      <c r="DE1695" s="6"/>
      <c r="DF1695" s="6"/>
      <c r="DG1695" s="6"/>
      <c r="DH1695" s="6"/>
      <c r="DI1695" s="6"/>
      <c r="DJ1695" s="6"/>
      <c r="DK1695" s="6"/>
      <c r="DL1695" s="6"/>
      <c r="DM1695" s="6"/>
      <c r="DN1695" s="6"/>
      <c r="DO1695" s="6"/>
      <c r="DP1695" s="6"/>
      <c r="DQ1695" s="6"/>
      <c r="DR1695" s="6"/>
      <c r="DS1695" s="6"/>
      <c r="DT1695" s="6"/>
      <c r="DU1695" s="6"/>
      <c r="DV1695" s="6"/>
      <c r="DW1695" s="6"/>
      <c r="DX1695" s="6"/>
      <c r="DY1695" s="6"/>
      <c r="DZ1695" s="6"/>
      <c r="EA1695" s="6"/>
      <c r="EB1695" s="6"/>
      <c r="EC1695" s="6"/>
      <c r="ED1695" s="6"/>
      <c r="EE1695" s="6"/>
      <c r="EF1695" s="6"/>
      <c r="EG1695" s="6"/>
      <c r="EH1695" s="6"/>
      <c r="EI1695" s="6"/>
      <c r="EJ1695" s="6"/>
      <c r="EK1695" s="6"/>
      <c r="EL1695" s="6"/>
      <c r="EM1695" s="6"/>
      <c r="EN1695" s="6"/>
      <c r="EO1695" s="6"/>
      <c r="EP1695" s="6"/>
      <c r="EQ1695" s="6"/>
      <c r="ER1695" s="6"/>
      <c r="ES1695" s="6"/>
      <c r="ET1695" s="6"/>
      <c r="EU1695" s="6"/>
      <c r="EV1695" s="6"/>
      <c r="EW1695" s="6"/>
      <c r="EX1695" s="6"/>
      <c r="EY1695" s="6"/>
      <c r="EZ1695" s="6"/>
      <c r="FA1695" s="6"/>
      <c r="FB1695" s="6"/>
      <c r="FC1695" s="6"/>
      <c r="FD1695" s="6"/>
      <c r="FE1695" s="6"/>
      <c r="FF1695" s="6"/>
      <c r="FG1695" s="6"/>
      <c r="FH1695" s="6"/>
      <c r="FI1695" s="6"/>
      <c r="FJ1695" s="6"/>
      <c r="FK1695" s="6"/>
      <c r="FL1695" s="6"/>
      <c r="FM1695" s="6"/>
      <c r="FN1695" s="6"/>
      <c r="FO1695" s="6"/>
      <c r="FP1695" s="6"/>
      <c r="FQ1695" s="6"/>
      <c r="FR1695" s="6"/>
      <c r="FS1695" s="6"/>
      <c r="FT1695" s="6"/>
      <c r="FU1695" s="6"/>
      <c r="FV1695" s="6"/>
      <c r="FW1695" s="6"/>
      <c r="FX1695" s="6"/>
      <c r="FY1695" s="6"/>
      <c r="FZ1695" s="6"/>
      <c r="GA1695" s="6"/>
      <c r="GB1695" s="6"/>
      <c r="GC1695" s="6"/>
      <c r="GD1695" s="6"/>
      <c r="GE1695" s="6"/>
      <c r="GF1695" s="6"/>
      <c r="GG1695" s="6"/>
      <c r="GH1695" s="6"/>
      <c r="GI1695" s="6"/>
      <c r="GJ1695" s="6"/>
      <c r="GK1695" s="6"/>
      <c r="GL1695" s="6"/>
      <c r="GM1695" s="6"/>
      <c r="GN1695" s="6"/>
      <c r="GO1695" s="6"/>
      <c r="GP1695" s="6"/>
      <c r="GQ1695" s="6"/>
      <c r="GR1695" s="6"/>
      <c r="GS1695" s="6"/>
      <c r="GT1695" s="6"/>
      <c r="GU1695" s="6"/>
      <c r="GV1695" s="6"/>
      <c r="GW1695" s="6"/>
      <c r="GX1695" s="6"/>
      <c r="GY1695" s="6"/>
      <c r="GZ1695" s="6"/>
    </row>
    <row r="1696" spans="1:208" x14ac:dyDescent="0.15">
      <c r="A1696" s="153"/>
      <c r="B1696" s="23"/>
      <c r="C1696" s="18"/>
      <c r="D1696" s="17"/>
      <c r="E1696" s="18"/>
      <c r="F1696" s="18"/>
      <c r="G1696" s="18"/>
      <c r="H1696" s="18"/>
      <c r="I1696" s="17"/>
      <c r="J1696" s="5"/>
      <c r="K1696" s="2"/>
      <c r="L1696" s="27"/>
      <c r="M1696" s="14"/>
      <c r="N1696" s="14"/>
      <c r="O1696" s="27"/>
      <c r="P1696" s="18"/>
      <c r="Q1696" s="3"/>
      <c r="R1696" s="4"/>
      <c r="S1696" s="5"/>
      <c r="T1696" s="8"/>
      <c r="U1696" s="7"/>
      <c r="V1696" s="7"/>
      <c r="W1696" s="7"/>
      <c r="X1696" s="8"/>
      <c r="Y1696" s="6"/>
      <c r="Z1696" s="7"/>
      <c r="AA1696" s="8"/>
      <c r="AB1696" s="8"/>
      <c r="AC1696" s="8"/>
      <c r="AD1696" s="7"/>
      <c r="AE1696" s="9"/>
      <c r="AF1696" s="7"/>
      <c r="AG1696" s="7"/>
      <c r="AH1696" s="6"/>
      <c r="AI1696" s="6"/>
      <c r="AJ1696" s="6"/>
      <c r="AK1696" s="6"/>
      <c r="AL1696" s="6"/>
      <c r="AM1696" s="6"/>
      <c r="AN1696" s="6"/>
      <c r="AO1696" s="6"/>
      <c r="AP1696" s="6"/>
      <c r="AQ1696" s="6"/>
      <c r="AR1696" s="6"/>
      <c r="AS1696" s="6"/>
      <c r="AT1696" s="6"/>
      <c r="AU1696" s="6"/>
      <c r="AV1696" s="6"/>
      <c r="AW1696" s="6"/>
      <c r="AX1696" s="6"/>
      <c r="AY1696" s="6"/>
      <c r="AZ1696" s="6"/>
      <c r="BA1696" s="6"/>
      <c r="BB1696" s="6"/>
      <c r="BC1696" s="6"/>
      <c r="BD1696" s="6"/>
      <c r="BE1696" s="6"/>
      <c r="BF1696" s="6"/>
      <c r="BG1696" s="6"/>
      <c r="BH1696" s="6"/>
      <c r="BI1696" s="6"/>
      <c r="BJ1696" s="6"/>
      <c r="BK1696" s="6"/>
      <c r="BL1696" s="6"/>
      <c r="BM1696" s="6"/>
      <c r="BN1696" s="6"/>
      <c r="BO1696" s="6"/>
      <c r="BP1696" s="6"/>
      <c r="BQ1696" s="6"/>
      <c r="BR1696" s="6"/>
      <c r="BS1696" s="6"/>
      <c r="BT1696" s="6"/>
      <c r="BU1696" s="6"/>
      <c r="BV1696" s="6"/>
      <c r="BW1696" s="6"/>
      <c r="BX1696" s="6"/>
      <c r="BY1696" s="6"/>
      <c r="BZ1696" s="6"/>
      <c r="CA1696" s="6"/>
      <c r="CB1696" s="6"/>
      <c r="CC1696" s="6"/>
      <c r="CD1696" s="6"/>
      <c r="CE1696" s="6"/>
      <c r="CF1696" s="6"/>
      <c r="CG1696" s="6"/>
      <c r="CH1696" s="6"/>
      <c r="CI1696" s="6"/>
      <c r="CJ1696" s="6"/>
      <c r="CK1696" s="6"/>
      <c r="CL1696" s="6"/>
      <c r="CM1696" s="6"/>
      <c r="CN1696" s="6"/>
      <c r="CO1696" s="6"/>
      <c r="CP1696" s="6"/>
      <c r="CQ1696" s="6"/>
      <c r="CR1696" s="6"/>
      <c r="CS1696" s="6"/>
      <c r="CT1696" s="6"/>
      <c r="CU1696" s="6"/>
      <c r="CV1696" s="6"/>
      <c r="CW1696" s="6"/>
      <c r="CX1696" s="6"/>
      <c r="CY1696" s="6"/>
      <c r="CZ1696" s="6"/>
      <c r="DA1696" s="6"/>
      <c r="DB1696" s="6"/>
      <c r="DC1696" s="6"/>
      <c r="DD1696" s="6"/>
      <c r="DE1696" s="6"/>
      <c r="DF1696" s="6"/>
      <c r="DG1696" s="6"/>
      <c r="DH1696" s="6"/>
      <c r="DI1696" s="6"/>
      <c r="DJ1696" s="6"/>
      <c r="DK1696" s="6"/>
      <c r="DL1696" s="6"/>
      <c r="DM1696" s="6"/>
      <c r="DN1696" s="6"/>
      <c r="DO1696" s="6"/>
      <c r="DP1696" s="6"/>
      <c r="DQ1696" s="6"/>
      <c r="DR1696" s="6"/>
      <c r="DS1696" s="6"/>
      <c r="DT1696" s="6"/>
      <c r="DU1696" s="6"/>
      <c r="DV1696" s="6"/>
      <c r="DW1696" s="6"/>
      <c r="DX1696" s="6"/>
      <c r="DY1696" s="6"/>
      <c r="DZ1696" s="6"/>
      <c r="EA1696" s="6"/>
      <c r="EB1696" s="6"/>
      <c r="EC1696" s="6"/>
      <c r="ED1696" s="6"/>
      <c r="EE1696" s="6"/>
      <c r="EF1696" s="6"/>
      <c r="EG1696" s="6"/>
      <c r="EH1696" s="6"/>
      <c r="EI1696" s="6"/>
      <c r="EJ1696" s="6"/>
      <c r="EK1696" s="6"/>
      <c r="EL1696" s="6"/>
      <c r="EM1696" s="6"/>
      <c r="EN1696" s="6"/>
      <c r="EO1696" s="6"/>
      <c r="EP1696" s="6"/>
      <c r="EQ1696" s="6"/>
      <c r="ER1696" s="6"/>
      <c r="ES1696" s="6"/>
      <c r="ET1696" s="6"/>
      <c r="EU1696" s="6"/>
      <c r="EV1696" s="6"/>
      <c r="EW1696" s="6"/>
      <c r="EX1696" s="6"/>
      <c r="EY1696" s="6"/>
      <c r="EZ1696" s="6"/>
      <c r="FA1696" s="6"/>
      <c r="FB1696" s="6"/>
      <c r="FC1696" s="6"/>
      <c r="FD1696" s="6"/>
      <c r="FE1696" s="6"/>
      <c r="FF1696" s="6"/>
      <c r="FG1696" s="6"/>
      <c r="FH1696" s="6"/>
      <c r="FI1696" s="6"/>
      <c r="FJ1696" s="6"/>
      <c r="FK1696" s="6"/>
      <c r="FL1696" s="6"/>
      <c r="FM1696" s="6"/>
      <c r="FN1696" s="6"/>
      <c r="FO1696" s="6"/>
      <c r="FP1696" s="6"/>
      <c r="FQ1696" s="6"/>
      <c r="FR1696" s="6"/>
      <c r="FS1696" s="6"/>
      <c r="FT1696" s="6"/>
      <c r="FU1696" s="6"/>
      <c r="FV1696" s="6"/>
      <c r="FW1696" s="6"/>
      <c r="FX1696" s="6"/>
      <c r="FY1696" s="6"/>
      <c r="FZ1696" s="6"/>
      <c r="GA1696" s="6"/>
      <c r="GB1696" s="6"/>
      <c r="GC1696" s="6"/>
      <c r="GD1696" s="6"/>
      <c r="GE1696" s="6"/>
      <c r="GF1696" s="6"/>
      <c r="GG1696" s="6"/>
      <c r="GH1696" s="6"/>
      <c r="GI1696" s="6"/>
      <c r="GJ1696" s="6"/>
      <c r="GK1696" s="6"/>
      <c r="GL1696" s="6"/>
      <c r="GM1696" s="6"/>
      <c r="GN1696" s="6"/>
      <c r="GO1696" s="6"/>
      <c r="GP1696" s="6"/>
      <c r="GQ1696" s="6"/>
      <c r="GR1696" s="6"/>
      <c r="GS1696" s="6"/>
      <c r="GT1696" s="6"/>
      <c r="GU1696" s="6"/>
      <c r="GV1696" s="6"/>
      <c r="GW1696" s="6"/>
      <c r="GX1696" s="6"/>
      <c r="GY1696" s="6"/>
      <c r="GZ1696" s="6"/>
    </row>
    <row r="1697" spans="1:208" x14ac:dyDescent="0.15">
      <c r="A1697" s="153"/>
      <c r="B1697" s="23"/>
      <c r="C1697" s="18"/>
      <c r="D1697" s="17"/>
      <c r="E1697" s="18"/>
      <c r="F1697" s="18"/>
      <c r="G1697" s="18"/>
      <c r="H1697" s="18"/>
      <c r="I1697" s="17"/>
      <c r="J1697" s="5"/>
      <c r="K1697" s="2"/>
      <c r="L1697" s="27"/>
      <c r="M1697" s="14"/>
      <c r="N1697" s="14"/>
      <c r="O1697" s="27"/>
      <c r="P1697" s="18"/>
      <c r="Q1697" s="3"/>
      <c r="R1697" s="4"/>
      <c r="S1697" s="5"/>
      <c r="T1697" s="8"/>
      <c r="U1697" s="7"/>
      <c r="V1697" s="7"/>
      <c r="W1697" s="7"/>
      <c r="X1697" s="8"/>
      <c r="Y1697" s="6"/>
      <c r="Z1697" s="7"/>
      <c r="AA1697" s="8"/>
      <c r="AB1697" s="8"/>
      <c r="AC1697" s="8"/>
      <c r="AD1697" s="7"/>
      <c r="AE1697" s="9"/>
      <c r="AF1697" s="7"/>
      <c r="AG1697" s="7"/>
      <c r="AH1697" s="6"/>
      <c r="AI1697" s="6"/>
      <c r="AJ1697" s="6"/>
      <c r="AK1697" s="6"/>
      <c r="AL1697" s="6"/>
      <c r="AM1697" s="6"/>
      <c r="AN1697" s="6"/>
      <c r="AO1697" s="6"/>
      <c r="AP1697" s="6"/>
      <c r="AQ1697" s="6"/>
      <c r="AR1697" s="6"/>
      <c r="AS1697" s="6"/>
      <c r="AT1697" s="6"/>
      <c r="AU1697" s="6"/>
      <c r="AV1697" s="6"/>
      <c r="AW1697" s="6"/>
      <c r="AX1697" s="6"/>
      <c r="AY1697" s="6"/>
      <c r="AZ1697" s="6"/>
      <c r="BA1697" s="6"/>
      <c r="BB1697" s="6"/>
      <c r="BC1697" s="6"/>
      <c r="BD1697" s="6"/>
      <c r="BE1697" s="6"/>
      <c r="BF1697" s="6"/>
      <c r="BG1697" s="6"/>
      <c r="BH1697" s="6"/>
      <c r="BI1697" s="6"/>
      <c r="BJ1697" s="6"/>
      <c r="BK1697" s="6"/>
      <c r="BL1697" s="6"/>
      <c r="BM1697" s="6"/>
      <c r="BN1697" s="6"/>
      <c r="BO1697" s="6"/>
      <c r="BP1697" s="6"/>
      <c r="BQ1697" s="6"/>
      <c r="BR1697" s="6"/>
      <c r="BS1697" s="6"/>
      <c r="BT1697" s="6"/>
      <c r="BU1697" s="6"/>
      <c r="BV1697" s="6"/>
      <c r="BW1697" s="6"/>
      <c r="BX1697" s="6"/>
      <c r="BY1697" s="6"/>
      <c r="BZ1697" s="6"/>
      <c r="CA1697" s="6"/>
      <c r="CB1697" s="6"/>
      <c r="CC1697" s="6"/>
      <c r="CD1697" s="6"/>
      <c r="CE1697" s="6"/>
      <c r="CF1697" s="6"/>
      <c r="CG1697" s="6"/>
      <c r="CH1697" s="6"/>
      <c r="CI1697" s="6"/>
      <c r="CJ1697" s="6"/>
      <c r="CK1697" s="6"/>
      <c r="CL1697" s="6"/>
      <c r="CM1697" s="6"/>
      <c r="CN1697" s="6"/>
      <c r="CO1697" s="6"/>
      <c r="CP1697" s="6"/>
      <c r="CQ1697" s="6"/>
      <c r="CR1697" s="6"/>
      <c r="CS1697" s="6"/>
      <c r="CT1697" s="6"/>
      <c r="CU1697" s="6"/>
      <c r="CV1697" s="6"/>
      <c r="CW1697" s="6"/>
      <c r="CX1697" s="6"/>
      <c r="CY1697" s="6"/>
      <c r="CZ1697" s="6"/>
      <c r="DA1697" s="6"/>
      <c r="DB1697" s="6"/>
      <c r="DC1697" s="6"/>
      <c r="DD1697" s="6"/>
      <c r="DE1697" s="6"/>
      <c r="DF1697" s="6"/>
      <c r="DG1697" s="6"/>
      <c r="DH1697" s="6"/>
      <c r="DI1697" s="6"/>
      <c r="DJ1697" s="6"/>
      <c r="DK1697" s="6"/>
      <c r="DL1697" s="6"/>
      <c r="DM1697" s="6"/>
      <c r="DN1697" s="6"/>
      <c r="DO1697" s="6"/>
      <c r="DP1697" s="6"/>
      <c r="DQ1697" s="6"/>
      <c r="DR1697" s="6"/>
      <c r="DS1697" s="6"/>
      <c r="DT1697" s="6"/>
      <c r="DU1697" s="6"/>
      <c r="DV1697" s="6"/>
      <c r="DW1697" s="6"/>
      <c r="DX1697" s="6"/>
      <c r="DY1697" s="6"/>
      <c r="DZ1697" s="6"/>
      <c r="EA1697" s="6"/>
      <c r="EB1697" s="6"/>
      <c r="EC1697" s="6"/>
      <c r="ED1697" s="6"/>
      <c r="EE1697" s="6"/>
      <c r="EF1697" s="6"/>
      <c r="EG1697" s="6"/>
      <c r="EH1697" s="6"/>
      <c r="EI1697" s="6"/>
      <c r="EJ1697" s="6"/>
      <c r="EK1697" s="6"/>
      <c r="EL1697" s="6"/>
      <c r="EM1697" s="6"/>
      <c r="EN1697" s="6"/>
      <c r="EO1697" s="6"/>
      <c r="EP1697" s="6"/>
      <c r="EQ1697" s="6"/>
      <c r="ER1697" s="6"/>
      <c r="ES1697" s="6"/>
      <c r="ET1697" s="6"/>
      <c r="EU1697" s="6"/>
      <c r="EV1697" s="6"/>
      <c r="EW1697" s="6"/>
      <c r="EX1697" s="6"/>
      <c r="EY1697" s="6"/>
      <c r="EZ1697" s="6"/>
      <c r="FA1697" s="6"/>
      <c r="FB1697" s="6"/>
      <c r="FC1697" s="6"/>
      <c r="FD1697" s="6"/>
      <c r="FE1697" s="6"/>
      <c r="FF1697" s="6"/>
      <c r="FG1697" s="6"/>
      <c r="FH1697" s="6"/>
      <c r="FI1697" s="6"/>
      <c r="FJ1697" s="6"/>
      <c r="FK1697" s="6"/>
      <c r="FL1697" s="6"/>
      <c r="FM1697" s="6"/>
      <c r="FN1697" s="6"/>
      <c r="FO1697" s="6"/>
      <c r="FP1697" s="6"/>
      <c r="FQ1697" s="6"/>
      <c r="FR1697" s="6"/>
      <c r="FS1697" s="6"/>
      <c r="FT1697" s="6"/>
      <c r="FU1697" s="6"/>
      <c r="FV1697" s="6"/>
      <c r="FW1697" s="6"/>
      <c r="FX1697" s="6"/>
      <c r="FY1697" s="6"/>
      <c r="FZ1697" s="6"/>
      <c r="GA1697" s="6"/>
      <c r="GB1697" s="6"/>
      <c r="GC1697" s="6"/>
      <c r="GD1697" s="6"/>
      <c r="GE1697" s="6"/>
      <c r="GF1697" s="6"/>
      <c r="GG1697" s="6"/>
      <c r="GH1697" s="6"/>
      <c r="GI1697" s="6"/>
      <c r="GJ1697" s="6"/>
      <c r="GK1697" s="6"/>
      <c r="GL1697" s="6"/>
      <c r="GM1697" s="6"/>
      <c r="GN1697" s="6"/>
      <c r="GO1697" s="6"/>
      <c r="GP1697" s="6"/>
      <c r="GQ1697" s="6"/>
      <c r="GR1697" s="6"/>
      <c r="GS1697" s="6"/>
      <c r="GT1697" s="6"/>
      <c r="GU1697" s="6"/>
      <c r="GV1697" s="6"/>
      <c r="GW1697" s="6"/>
      <c r="GX1697" s="6"/>
      <c r="GY1697" s="6"/>
      <c r="GZ1697" s="6"/>
    </row>
    <row r="1698" spans="1:208" x14ac:dyDescent="0.15">
      <c r="A1698" s="153"/>
      <c r="B1698" s="23"/>
      <c r="C1698" s="18"/>
      <c r="D1698" s="17"/>
      <c r="E1698" s="18"/>
      <c r="F1698" s="18"/>
      <c r="G1698" s="18"/>
      <c r="H1698" s="18"/>
      <c r="I1698" s="17"/>
      <c r="J1698" s="5"/>
      <c r="K1698" s="2"/>
      <c r="L1698" s="27"/>
      <c r="M1698" s="14"/>
      <c r="N1698" s="14"/>
      <c r="O1698" s="27"/>
      <c r="P1698" s="18"/>
      <c r="Q1698" s="3"/>
      <c r="R1698" s="4"/>
      <c r="S1698" s="5"/>
      <c r="T1698" s="8"/>
      <c r="U1698" s="7"/>
      <c r="V1698" s="7"/>
      <c r="W1698" s="7"/>
      <c r="X1698" s="8"/>
      <c r="Y1698" s="6"/>
      <c r="Z1698" s="7"/>
      <c r="AA1698" s="8"/>
      <c r="AB1698" s="8"/>
      <c r="AC1698" s="8"/>
      <c r="AD1698" s="7"/>
      <c r="AE1698" s="9"/>
      <c r="AF1698" s="7"/>
      <c r="AG1698" s="7"/>
      <c r="AH1698" s="6"/>
      <c r="AI1698" s="6"/>
      <c r="AJ1698" s="6"/>
      <c r="AK1698" s="6"/>
      <c r="AL1698" s="6"/>
      <c r="AM1698" s="6"/>
      <c r="AN1698" s="6"/>
      <c r="AO1698" s="6"/>
      <c r="AP1698" s="6"/>
      <c r="AQ1698" s="6"/>
      <c r="AR1698" s="6"/>
      <c r="AS1698" s="6"/>
      <c r="AT1698" s="6"/>
      <c r="AU1698" s="6"/>
      <c r="AV1698" s="6"/>
      <c r="AW1698" s="6"/>
      <c r="AX1698" s="6"/>
      <c r="AY1698" s="6"/>
      <c r="AZ1698" s="6"/>
      <c r="BA1698" s="6"/>
      <c r="BB1698" s="6"/>
      <c r="BC1698" s="6"/>
      <c r="BD1698" s="6"/>
      <c r="BE1698" s="6"/>
      <c r="BF1698" s="6"/>
      <c r="BG1698" s="6"/>
      <c r="BH1698" s="6"/>
      <c r="BI1698" s="6"/>
      <c r="BJ1698" s="6"/>
      <c r="BK1698" s="6"/>
      <c r="BL1698" s="6"/>
      <c r="BM1698" s="6"/>
      <c r="BN1698" s="6"/>
      <c r="BO1698" s="6"/>
      <c r="BP1698" s="6"/>
      <c r="BQ1698" s="6"/>
      <c r="BR1698" s="6"/>
      <c r="BS1698" s="6"/>
      <c r="BT1698" s="6"/>
      <c r="BU1698" s="6"/>
      <c r="BV1698" s="6"/>
      <c r="BW1698" s="6"/>
      <c r="BX1698" s="6"/>
      <c r="BY1698" s="6"/>
      <c r="BZ1698" s="6"/>
      <c r="CA1698" s="6"/>
      <c r="CB1698" s="6"/>
      <c r="CC1698" s="6"/>
      <c r="CD1698" s="6"/>
      <c r="CE1698" s="6"/>
      <c r="CF1698" s="6"/>
      <c r="CG1698" s="6"/>
      <c r="CH1698" s="6"/>
      <c r="CI1698" s="6"/>
      <c r="CJ1698" s="6"/>
      <c r="CK1698" s="6"/>
      <c r="CL1698" s="6"/>
      <c r="CM1698" s="6"/>
      <c r="CN1698" s="6"/>
      <c r="CO1698" s="6"/>
      <c r="CP1698" s="6"/>
      <c r="CQ1698" s="6"/>
      <c r="CR1698" s="6"/>
      <c r="CS1698" s="6"/>
      <c r="CT1698" s="6"/>
      <c r="CU1698" s="6"/>
      <c r="CV1698" s="6"/>
      <c r="CW1698" s="6"/>
      <c r="CX1698" s="6"/>
      <c r="CY1698" s="6"/>
      <c r="CZ1698" s="6"/>
      <c r="DA1698" s="6"/>
      <c r="DB1698" s="6"/>
      <c r="DC1698" s="6"/>
      <c r="DD1698" s="6"/>
      <c r="DE1698" s="6"/>
      <c r="DF1698" s="6"/>
      <c r="DG1698" s="6"/>
      <c r="DH1698" s="6"/>
      <c r="DI1698" s="6"/>
      <c r="DJ1698" s="6"/>
      <c r="DK1698" s="6"/>
      <c r="DL1698" s="6"/>
      <c r="DM1698" s="6"/>
      <c r="DN1698" s="6"/>
      <c r="DO1698" s="6"/>
      <c r="DP1698" s="6"/>
      <c r="DQ1698" s="6"/>
      <c r="DR1698" s="6"/>
      <c r="DS1698" s="6"/>
      <c r="DT1698" s="6"/>
      <c r="DU1698" s="6"/>
      <c r="DV1698" s="6"/>
      <c r="DW1698" s="6"/>
      <c r="DX1698" s="6"/>
      <c r="DY1698" s="6"/>
      <c r="DZ1698" s="6"/>
      <c r="EA1698" s="6"/>
      <c r="EB1698" s="6"/>
      <c r="EC1698" s="6"/>
      <c r="ED1698" s="6"/>
      <c r="EE1698" s="6"/>
      <c r="EF1698" s="6"/>
      <c r="EG1698" s="6"/>
      <c r="EH1698" s="6"/>
      <c r="EI1698" s="6"/>
      <c r="EJ1698" s="6"/>
      <c r="EK1698" s="6"/>
      <c r="EL1698" s="6"/>
      <c r="EM1698" s="6"/>
      <c r="EN1698" s="6"/>
      <c r="EO1698" s="6"/>
      <c r="EP1698" s="6"/>
      <c r="EQ1698" s="6"/>
      <c r="ER1698" s="6"/>
      <c r="ES1698" s="6"/>
      <c r="ET1698" s="6"/>
      <c r="EU1698" s="6"/>
      <c r="EV1698" s="6"/>
      <c r="EW1698" s="6"/>
      <c r="EX1698" s="6"/>
      <c r="EY1698" s="6"/>
      <c r="EZ1698" s="6"/>
      <c r="FA1698" s="6"/>
      <c r="FB1698" s="6"/>
      <c r="FC1698" s="6"/>
      <c r="FD1698" s="6"/>
      <c r="FE1698" s="6"/>
      <c r="FF1698" s="6"/>
      <c r="FG1698" s="6"/>
      <c r="FH1698" s="6"/>
      <c r="FI1698" s="6"/>
      <c r="FJ1698" s="6"/>
      <c r="FK1698" s="6"/>
      <c r="FL1698" s="6"/>
      <c r="FM1698" s="6"/>
      <c r="FN1698" s="6"/>
      <c r="FO1698" s="6"/>
      <c r="FP1698" s="6"/>
      <c r="FQ1698" s="6"/>
      <c r="FR1698" s="6"/>
      <c r="FS1698" s="6"/>
      <c r="FT1698" s="6"/>
      <c r="FU1698" s="6"/>
      <c r="FV1698" s="6"/>
      <c r="FW1698" s="6"/>
      <c r="FX1698" s="6"/>
      <c r="FY1698" s="6"/>
      <c r="FZ1698" s="6"/>
      <c r="GA1698" s="6"/>
      <c r="GB1698" s="6"/>
      <c r="GC1698" s="6"/>
      <c r="GD1698" s="6"/>
      <c r="GE1698" s="6"/>
      <c r="GF1698" s="6"/>
      <c r="GG1698" s="6"/>
      <c r="GH1698" s="6"/>
      <c r="GI1698" s="6"/>
      <c r="GJ1698" s="6"/>
      <c r="GK1698" s="6"/>
      <c r="GL1698" s="6"/>
      <c r="GM1698" s="6"/>
      <c r="GN1698" s="6"/>
      <c r="GO1698" s="6"/>
      <c r="GP1698" s="6"/>
      <c r="GQ1698" s="6"/>
      <c r="GR1698" s="6"/>
      <c r="GS1698" s="6"/>
      <c r="GT1698" s="6"/>
      <c r="GU1698" s="6"/>
      <c r="GV1698" s="6"/>
      <c r="GW1698" s="6"/>
      <c r="GX1698" s="6"/>
      <c r="GY1698" s="6"/>
      <c r="GZ1698" s="6"/>
    </row>
    <row r="1699" spans="1:208" x14ac:dyDescent="0.15">
      <c r="A1699" s="153"/>
      <c r="B1699" s="23"/>
      <c r="C1699" s="18"/>
      <c r="D1699" s="17"/>
      <c r="E1699" s="18"/>
      <c r="F1699" s="18"/>
      <c r="G1699" s="18"/>
      <c r="H1699" s="18"/>
      <c r="I1699" s="17"/>
      <c r="J1699" s="5"/>
      <c r="K1699" s="2"/>
      <c r="L1699" s="27"/>
      <c r="M1699" s="14"/>
      <c r="N1699" s="14"/>
      <c r="O1699" s="27"/>
      <c r="P1699" s="18"/>
      <c r="Q1699" s="3"/>
      <c r="R1699" s="4"/>
      <c r="S1699" s="5"/>
      <c r="T1699" s="8"/>
      <c r="U1699" s="7"/>
      <c r="V1699" s="7"/>
      <c r="W1699" s="7"/>
      <c r="X1699" s="8"/>
      <c r="Y1699" s="6"/>
      <c r="Z1699" s="7"/>
      <c r="AA1699" s="8"/>
      <c r="AB1699" s="8"/>
      <c r="AC1699" s="8"/>
      <c r="AD1699" s="7"/>
      <c r="AE1699" s="9"/>
      <c r="AF1699" s="7"/>
      <c r="AG1699" s="7"/>
      <c r="AH1699" s="6"/>
      <c r="AI1699" s="6"/>
      <c r="AJ1699" s="6"/>
      <c r="AK1699" s="6"/>
      <c r="AL1699" s="6"/>
      <c r="AM1699" s="6"/>
      <c r="AN1699" s="6"/>
      <c r="AO1699" s="6"/>
      <c r="AP1699" s="6"/>
      <c r="AQ1699" s="6"/>
      <c r="AR1699" s="6"/>
      <c r="AS1699" s="6"/>
      <c r="AT1699" s="6"/>
      <c r="AU1699" s="6"/>
      <c r="AV1699" s="6"/>
      <c r="AW1699" s="6"/>
      <c r="AX1699" s="6"/>
      <c r="AY1699" s="6"/>
      <c r="AZ1699" s="6"/>
      <c r="BA1699" s="6"/>
      <c r="BB1699" s="6"/>
      <c r="BC1699" s="6"/>
      <c r="BD1699" s="6"/>
      <c r="BE1699" s="6"/>
      <c r="BF1699" s="6"/>
      <c r="BG1699" s="6"/>
      <c r="BH1699" s="6"/>
      <c r="BI1699" s="6"/>
      <c r="BJ1699" s="6"/>
      <c r="BK1699" s="6"/>
      <c r="BL1699" s="6"/>
      <c r="BM1699" s="6"/>
      <c r="BN1699" s="6"/>
      <c r="BO1699" s="6"/>
      <c r="BP1699" s="6"/>
      <c r="BQ1699" s="6"/>
      <c r="BR1699" s="6"/>
      <c r="BS1699" s="6"/>
      <c r="BT1699" s="6"/>
      <c r="BU1699" s="6"/>
      <c r="BV1699" s="6"/>
      <c r="BW1699" s="6"/>
      <c r="BX1699" s="6"/>
      <c r="BY1699" s="6"/>
      <c r="BZ1699" s="6"/>
      <c r="CA1699" s="6"/>
      <c r="CB1699" s="6"/>
      <c r="CC1699" s="6"/>
      <c r="CD1699" s="6"/>
      <c r="CE1699" s="6"/>
      <c r="CF1699" s="6"/>
      <c r="CG1699" s="6"/>
      <c r="CH1699" s="6"/>
      <c r="CI1699" s="6"/>
      <c r="CJ1699" s="6"/>
      <c r="CK1699" s="6"/>
      <c r="CL1699" s="6"/>
      <c r="CM1699" s="6"/>
      <c r="CN1699" s="6"/>
      <c r="CO1699" s="6"/>
      <c r="CP1699" s="6"/>
      <c r="CQ1699" s="6"/>
      <c r="CR1699" s="6"/>
      <c r="CS1699" s="6"/>
      <c r="CT1699" s="6"/>
      <c r="CU1699" s="6"/>
      <c r="CV1699" s="6"/>
      <c r="CW1699" s="6"/>
      <c r="CX1699" s="6"/>
      <c r="CY1699" s="6"/>
      <c r="CZ1699" s="6"/>
      <c r="DA1699" s="6"/>
      <c r="DB1699" s="6"/>
      <c r="DC1699" s="6"/>
      <c r="DD1699" s="6"/>
      <c r="DE1699" s="6"/>
      <c r="DF1699" s="6"/>
      <c r="DG1699" s="6"/>
      <c r="DH1699" s="6"/>
      <c r="DI1699" s="6"/>
      <c r="DJ1699" s="6"/>
      <c r="DK1699" s="6"/>
      <c r="DL1699" s="6"/>
      <c r="DM1699" s="6"/>
      <c r="DN1699" s="6"/>
      <c r="DO1699" s="6"/>
      <c r="DP1699" s="6"/>
      <c r="DQ1699" s="6"/>
      <c r="DR1699" s="6"/>
      <c r="DS1699" s="6"/>
      <c r="DT1699" s="6"/>
      <c r="DU1699" s="6"/>
      <c r="DV1699" s="6"/>
      <c r="DW1699" s="6"/>
      <c r="DX1699" s="6"/>
      <c r="DY1699" s="6"/>
      <c r="DZ1699" s="6"/>
      <c r="EA1699" s="6"/>
      <c r="EB1699" s="6"/>
      <c r="EC1699" s="6"/>
      <c r="ED1699" s="6"/>
      <c r="EE1699" s="6"/>
      <c r="EF1699" s="6"/>
      <c r="EG1699" s="6"/>
      <c r="EH1699" s="6"/>
      <c r="EI1699" s="6"/>
      <c r="EJ1699" s="6"/>
      <c r="EK1699" s="6"/>
      <c r="EL1699" s="6"/>
      <c r="EM1699" s="6"/>
      <c r="EN1699" s="6"/>
      <c r="EO1699" s="6"/>
      <c r="EP1699" s="6"/>
      <c r="EQ1699" s="6"/>
      <c r="ER1699" s="6"/>
      <c r="ES1699" s="6"/>
      <c r="ET1699" s="6"/>
      <c r="EU1699" s="6"/>
      <c r="EV1699" s="6"/>
      <c r="EW1699" s="6"/>
      <c r="EX1699" s="6"/>
      <c r="EY1699" s="6"/>
      <c r="EZ1699" s="6"/>
      <c r="FA1699" s="6"/>
      <c r="FB1699" s="6"/>
      <c r="FC1699" s="6"/>
      <c r="FD1699" s="6"/>
      <c r="FE1699" s="6"/>
      <c r="FF1699" s="6"/>
      <c r="FG1699" s="6"/>
      <c r="FH1699" s="6"/>
      <c r="FI1699" s="6"/>
      <c r="FJ1699" s="6"/>
      <c r="FK1699" s="6"/>
      <c r="FL1699" s="6"/>
      <c r="FM1699" s="6"/>
      <c r="FN1699" s="6"/>
      <c r="FO1699" s="6"/>
      <c r="FP1699" s="6"/>
      <c r="FQ1699" s="6"/>
      <c r="FR1699" s="6"/>
      <c r="FS1699" s="6"/>
      <c r="FT1699" s="6"/>
      <c r="FU1699" s="6"/>
      <c r="FV1699" s="6"/>
      <c r="FW1699" s="6"/>
      <c r="FX1699" s="6"/>
      <c r="FY1699" s="6"/>
      <c r="FZ1699" s="6"/>
      <c r="GA1699" s="6"/>
      <c r="GB1699" s="6"/>
      <c r="GC1699" s="6"/>
      <c r="GD1699" s="6"/>
      <c r="GE1699" s="6"/>
      <c r="GF1699" s="6"/>
      <c r="GG1699" s="6"/>
      <c r="GH1699" s="6"/>
      <c r="GI1699" s="6"/>
      <c r="GJ1699" s="6"/>
      <c r="GK1699" s="6"/>
      <c r="GL1699" s="6"/>
      <c r="GM1699" s="6"/>
      <c r="GN1699" s="6"/>
      <c r="GO1699" s="6"/>
      <c r="GP1699" s="6"/>
      <c r="GQ1699" s="6"/>
      <c r="GR1699" s="6"/>
      <c r="GS1699" s="6"/>
      <c r="GT1699" s="6"/>
      <c r="GU1699" s="6"/>
      <c r="GV1699" s="6"/>
      <c r="GW1699" s="6"/>
      <c r="GX1699" s="6"/>
      <c r="GY1699" s="6"/>
      <c r="GZ1699" s="6"/>
    </row>
    <row r="1700" spans="1:208" x14ac:dyDescent="0.15">
      <c r="A1700" s="153"/>
      <c r="B1700" s="23"/>
      <c r="C1700" s="18"/>
      <c r="D1700" s="17"/>
      <c r="E1700" s="18"/>
      <c r="F1700" s="18"/>
      <c r="G1700" s="18"/>
      <c r="H1700" s="18"/>
      <c r="I1700" s="17"/>
      <c r="J1700" s="5"/>
      <c r="K1700" s="2"/>
      <c r="L1700" s="27"/>
      <c r="M1700" s="14"/>
      <c r="N1700" s="14"/>
      <c r="O1700" s="27"/>
      <c r="P1700" s="18"/>
      <c r="Q1700" s="3"/>
      <c r="R1700" s="4"/>
      <c r="S1700" s="5"/>
      <c r="T1700" s="8"/>
      <c r="U1700" s="7"/>
      <c r="V1700" s="7"/>
      <c r="W1700" s="7"/>
      <c r="X1700" s="8"/>
      <c r="Y1700" s="6"/>
      <c r="Z1700" s="7"/>
      <c r="AA1700" s="8"/>
      <c r="AB1700" s="8"/>
      <c r="AC1700" s="8"/>
      <c r="AD1700" s="7"/>
      <c r="AE1700" s="9"/>
      <c r="AF1700" s="7"/>
      <c r="AG1700" s="7"/>
      <c r="AH1700" s="6"/>
      <c r="AI1700" s="6"/>
      <c r="AJ1700" s="6"/>
      <c r="AK1700" s="6"/>
      <c r="AL1700" s="6"/>
      <c r="AM1700" s="6"/>
      <c r="AN1700" s="6"/>
      <c r="AO1700" s="6"/>
      <c r="AP1700" s="6"/>
      <c r="AQ1700" s="6"/>
      <c r="AR1700" s="6"/>
      <c r="AS1700" s="6"/>
      <c r="AT1700" s="6"/>
      <c r="AU1700" s="6"/>
      <c r="AV1700" s="6"/>
      <c r="AW1700" s="6"/>
      <c r="AX1700" s="6"/>
      <c r="AY1700" s="6"/>
      <c r="AZ1700" s="6"/>
      <c r="BA1700" s="6"/>
      <c r="BB1700" s="6"/>
      <c r="BC1700" s="6"/>
      <c r="BD1700" s="6"/>
      <c r="BE1700" s="6"/>
      <c r="BF1700" s="6"/>
      <c r="BG1700" s="6"/>
      <c r="BH1700" s="6"/>
      <c r="BI1700" s="6"/>
      <c r="BJ1700" s="6"/>
      <c r="BK1700" s="6"/>
      <c r="BL1700" s="6"/>
      <c r="BM1700" s="6"/>
      <c r="BN1700" s="6"/>
      <c r="BO1700" s="6"/>
      <c r="BP1700" s="6"/>
      <c r="BQ1700" s="6"/>
      <c r="BR1700" s="6"/>
      <c r="BS1700" s="6"/>
      <c r="BT1700" s="6"/>
      <c r="BU1700" s="6"/>
      <c r="BV1700" s="6"/>
      <c r="BW1700" s="6"/>
      <c r="BX1700" s="6"/>
      <c r="BY1700" s="6"/>
      <c r="BZ1700" s="6"/>
      <c r="CA1700" s="6"/>
      <c r="CB1700" s="6"/>
      <c r="CC1700" s="6"/>
      <c r="CD1700" s="6"/>
      <c r="CE1700" s="6"/>
      <c r="CF1700" s="6"/>
      <c r="CG1700" s="6"/>
      <c r="CH1700" s="6"/>
      <c r="CI1700" s="6"/>
      <c r="CJ1700" s="6"/>
      <c r="CK1700" s="6"/>
      <c r="CL1700" s="6"/>
      <c r="CM1700" s="6"/>
      <c r="CN1700" s="6"/>
      <c r="CO1700" s="6"/>
      <c r="CP1700" s="6"/>
      <c r="CQ1700" s="6"/>
      <c r="CR1700" s="6"/>
      <c r="CS1700" s="6"/>
      <c r="CT1700" s="6"/>
      <c r="CU1700" s="6"/>
      <c r="CV1700" s="6"/>
      <c r="CW1700" s="6"/>
      <c r="CX1700" s="6"/>
      <c r="CY1700" s="6"/>
      <c r="CZ1700" s="6"/>
      <c r="DA1700" s="6"/>
      <c r="DB1700" s="6"/>
      <c r="DC1700" s="6"/>
      <c r="DD1700" s="6"/>
      <c r="DE1700" s="6"/>
      <c r="DF1700" s="6"/>
      <c r="DG1700" s="6"/>
      <c r="DH1700" s="6"/>
      <c r="DI1700" s="6"/>
      <c r="DJ1700" s="6"/>
      <c r="DK1700" s="6"/>
      <c r="DL1700" s="6"/>
      <c r="DM1700" s="6"/>
      <c r="DN1700" s="6"/>
      <c r="DO1700" s="6"/>
      <c r="DP1700" s="6"/>
      <c r="DQ1700" s="6"/>
      <c r="DR1700" s="6"/>
      <c r="DS1700" s="6"/>
      <c r="DT1700" s="6"/>
      <c r="DU1700" s="6"/>
      <c r="DV1700" s="6"/>
      <c r="DW1700" s="6"/>
      <c r="DX1700" s="6"/>
      <c r="DY1700" s="6"/>
      <c r="DZ1700" s="6"/>
      <c r="EA1700" s="6"/>
      <c r="EB1700" s="6"/>
      <c r="EC1700" s="6"/>
      <c r="ED1700" s="6"/>
      <c r="EE1700" s="6"/>
      <c r="EF1700" s="6"/>
      <c r="EG1700" s="6"/>
      <c r="EH1700" s="6"/>
      <c r="EI1700" s="6"/>
      <c r="EJ1700" s="6"/>
      <c r="EK1700" s="6"/>
      <c r="EL1700" s="6"/>
      <c r="EM1700" s="6"/>
      <c r="EN1700" s="6"/>
      <c r="EO1700" s="6"/>
      <c r="EP1700" s="6"/>
      <c r="EQ1700" s="6"/>
      <c r="ER1700" s="6"/>
      <c r="ES1700" s="6"/>
      <c r="ET1700" s="6"/>
      <c r="EU1700" s="6"/>
      <c r="EV1700" s="6"/>
      <c r="EW1700" s="6"/>
      <c r="EX1700" s="6"/>
      <c r="EY1700" s="6"/>
      <c r="EZ1700" s="6"/>
      <c r="FA1700" s="6"/>
      <c r="FB1700" s="6"/>
      <c r="FC1700" s="6"/>
      <c r="FD1700" s="6"/>
      <c r="FE1700" s="6"/>
      <c r="FF1700" s="6"/>
      <c r="FG1700" s="6"/>
      <c r="FH1700" s="6"/>
      <c r="FI1700" s="6"/>
      <c r="FJ1700" s="6"/>
      <c r="FK1700" s="6"/>
      <c r="FL1700" s="6"/>
      <c r="FM1700" s="6"/>
      <c r="FN1700" s="6"/>
      <c r="FO1700" s="6"/>
      <c r="FP1700" s="6"/>
      <c r="FQ1700" s="6"/>
      <c r="FR1700" s="6"/>
      <c r="FS1700" s="6"/>
      <c r="FT1700" s="6"/>
      <c r="FU1700" s="6"/>
      <c r="FV1700" s="6"/>
      <c r="FW1700" s="6"/>
      <c r="FX1700" s="6"/>
      <c r="FY1700" s="6"/>
      <c r="FZ1700" s="6"/>
      <c r="GA1700" s="6"/>
      <c r="GB1700" s="6"/>
      <c r="GC1700" s="6"/>
      <c r="GD1700" s="6"/>
      <c r="GE1700" s="6"/>
      <c r="GF1700" s="6"/>
      <c r="GG1700" s="6"/>
      <c r="GH1700" s="6"/>
      <c r="GI1700" s="6"/>
      <c r="GJ1700" s="6"/>
      <c r="GK1700" s="6"/>
      <c r="GL1700" s="6"/>
      <c r="GM1700" s="6"/>
      <c r="GN1700" s="6"/>
      <c r="GO1700" s="6"/>
      <c r="GP1700" s="6"/>
      <c r="GQ1700" s="6"/>
      <c r="GR1700" s="6"/>
      <c r="GS1700" s="6"/>
      <c r="GT1700" s="6"/>
      <c r="GU1700" s="6"/>
      <c r="GV1700" s="6"/>
      <c r="GW1700" s="6"/>
      <c r="GX1700" s="6"/>
      <c r="GY1700" s="6"/>
      <c r="GZ1700" s="6"/>
    </row>
    <row r="1701" spans="1:208" x14ac:dyDescent="0.15">
      <c r="A1701" s="153"/>
      <c r="B1701" s="23"/>
      <c r="C1701" s="18"/>
      <c r="D1701" s="17"/>
      <c r="E1701" s="18"/>
      <c r="F1701" s="18"/>
      <c r="G1701" s="18"/>
      <c r="H1701" s="18"/>
      <c r="I1701" s="17"/>
      <c r="J1701" s="5"/>
      <c r="K1701" s="2"/>
      <c r="L1701" s="27"/>
      <c r="M1701" s="14"/>
      <c r="N1701" s="14"/>
      <c r="O1701" s="27"/>
      <c r="P1701" s="18"/>
      <c r="Q1701" s="3"/>
      <c r="R1701" s="4"/>
      <c r="S1701" s="5"/>
      <c r="T1701" s="8"/>
      <c r="U1701" s="7"/>
      <c r="V1701" s="7"/>
      <c r="W1701" s="7"/>
      <c r="X1701" s="8"/>
      <c r="Y1701" s="6"/>
      <c r="Z1701" s="7"/>
      <c r="AA1701" s="8"/>
      <c r="AB1701" s="8"/>
      <c r="AC1701" s="8"/>
      <c r="AD1701" s="7"/>
      <c r="AE1701" s="9"/>
      <c r="AF1701" s="7"/>
      <c r="AG1701" s="7"/>
      <c r="AH1701" s="6"/>
      <c r="AI1701" s="6"/>
      <c r="AJ1701" s="6"/>
      <c r="AK1701" s="6"/>
      <c r="AL1701" s="6"/>
      <c r="AM1701" s="6"/>
      <c r="AN1701" s="6"/>
      <c r="AO1701" s="6"/>
      <c r="AP1701" s="6"/>
      <c r="AQ1701" s="6"/>
      <c r="AR1701" s="6"/>
      <c r="AS1701" s="6"/>
      <c r="AT1701" s="6"/>
      <c r="AU1701" s="6"/>
      <c r="AV1701" s="6"/>
      <c r="AW1701" s="6"/>
      <c r="AX1701" s="6"/>
      <c r="AY1701" s="6"/>
      <c r="AZ1701" s="6"/>
      <c r="BA1701" s="6"/>
      <c r="BB1701" s="6"/>
      <c r="BC1701" s="6"/>
      <c r="BD1701" s="6"/>
      <c r="BE1701" s="6"/>
      <c r="BF1701" s="6"/>
      <c r="BG1701" s="6"/>
      <c r="BH1701" s="6"/>
      <c r="BI1701" s="6"/>
      <c r="BJ1701" s="6"/>
      <c r="BK1701" s="6"/>
      <c r="BL1701" s="6"/>
      <c r="BM1701" s="6"/>
      <c r="BN1701" s="6"/>
      <c r="BO1701" s="6"/>
      <c r="BP1701" s="6"/>
      <c r="BQ1701" s="6"/>
      <c r="BR1701" s="6"/>
      <c r="BS1701" s="6"/>
      <c r="BT1701" s="6"/>
      <c r="BU1701" s="6"/>
      <c r="BV1701" s="6"/>
      <c r="BW1701" s="6"/>
      <c r="BX1701" s="6"/>
      <c r="BY1701" s="6"/>
      <c r="BZ1701" s="6"/>
      <c r="CA1701" s="6"/>
      <c r="CB1701" s="6"/>
      <c r="CC1701" s="6"/>
      <c r="CD1701" s="6"/>
      <c r="CE1701" s="6"/>
      <c r="CF1701" s="6"/>
      <c r="CG1701" s="6"/>
      <c r="CH1701" s="6"/>
      <c r="CI1701" s="6"/>
      <c r="CJ1701" s="6"/>
      <c r="CK1701" s="6"/>
      <c r="CL1701" s="6"/>
      <c r="CM1701" s="6"/>
      <c r="CN1701" s="6"/>
      <c r="CO1701" s="6"/>
      <c r="CP1701" s="6"/>
      <c r="CQ1701" s="6"/>
      <c r="CR1701" s="6"/>
      <c r="CS1701" s="6"/>
      <c r="CT1701" s="6"/>
      <c r="CU1701" s="6"/>
      <c r="CV1701" s="6"/>
      <c r="CW1701" s="6"/>
      <c r="CX1701" s="6"/>
      <c r="CY1701" s="6"/>
      <c r="CZ1701" s="6"/>
      <c r="DA1701" s="6"/>
      <c r="DB1701" s="6"/>
      <c r="DC1701" s="6"/>
      <c r="DD1701" s="6"/>
      <c r="DE1701" s="6"/>
      <c r="DF1701" s="6"/>
      <c r="DG1701" s="6"/>
      <c r="DH1701" s="6"/>
      <c r="DI1701" s="6"/>
      <c r="DJ1701" s="6"/>
      <c r="DK1701" s="6"/>
      <c r="DL1701" s="6"/>
      <c r="DM1701" s="6"/>
      <c r="DN1701" s="6"/>
      <c r="DO1701" s="6"/>
      <c r="DP1701" s="6"/>
      <c r="DQ1701" s="6"/>
      <c r="DR1701" s="6"/>
      <c r="DS1701" s="6"/>
      <c r="DT1701" s="6"/>
      <c r="DU1701" s="6"/>
      <c r="DV1701" s="6"/>
      <c r="DW1701" s="6"/>
      <c r="DX1701" s="6"/>
      <c r="DY1701" s="6"/>
      <c r="DZ1701" s="6"/>
      <c r="EA1701" s="6"/>
      <c r="EB1701" s="6"/>
      <c r="EC1701" s="6"/>
      <c r="ED1701" s="6"/>
      <c r="EE1701" s="6"/>
      <c r="EF1701" s="6"/>
      <c r="EG1701" s="6"/>
      <c r="EH1701" s="6"/>
      <c r="EI1701" s="6"/>
      <c r="EJ1701" s="6"/>
      <c r="EK1701" s="6"/>
      <c r="EL1701" s="6"/>
      <c r="EM1701" s="6"/>
      <c r="EN1701" s="6"/>
      <c r="EO1701" s="6"/>
      <c r="EP1701" s="6"/>
      <c r="EQ1701" s="6"/>
      <c r="ER1701" s="6"/>
      <c r="ES1701" s="6"/>
      <c r="ET1701" s="6"/>
      <c r="EU1701" s="6"/>
      <c r="EV1701" s="6"/>
      <c r="EW1701" s="6"/>
      <c r="EX1701" s="6"/>
      <c r="EY1701" s="6"/>
      <c r="EZ1701" s="6"/>
      <c r="FA1701" s="6"/>
      <c r="FB1701" s="6"/>
      <c r="FC1701" s="6"/>
      <c r="FD1701" s="6"/>
      <c r="FE1701" s="6"/>
      <c r="FF1701" s="6"/>
      <c r="FG1701" s="6"/>
      <c r="FH1701" s="6"/>
      <c r="FI1701" s="6"/>
      <c r="FJ1701" s="6"/>
      <c r="FK1701" s="6"/>
      <c r="FL1701" s="6"/>
      <c r="FM1701" s="6"/>
      <c r="FN1701" s="6"/>
      <c r="FO1701" s="6"/>
      <c r="FP1701" s="6"/>
      <c r="FQ1701" s="6"/>
      <c r="FR1701" s="6"/>
      <c r="FS1701" s="6"/>
      <c r="FT1701" s="6"/>
      <c r="FU1701" s="6"/>
      <c r="FV1701" s="6"/>
      <c r="FW1701" s="6"/>
      <c r="FX1701" s="6"/>
      <c r="FY1701" s="6"/>
      <c r="FZ1701" s="6"/>
      <c r="GA1701" s="6"/>
      <c r="GB1701" s="6"/>
      <c r="GC1701" s="6"/>
      <c r="GD1701" s="6"/>
      <c r="GE1701" s="6"/>
      <c r="GF1701" s="6"/>
      <c r="GG1701" s="6"/>
      <c r="GH1701" s="6"/>
      <c r="GI1701" s="6"/>
      <c r="GJ1701" s="6"/>
      <c r="GK1701" s="6"/>
      <c r="GL1701" s="6"/>
      <c r="GM1701" s="6"/>
      <c r="GN1701" s="6"/>
      <c r="GO1701" s="6"/>
      <c r="GP1701" s="6"/>
      <c r="GQ1701" s="6"/>
      <c r="GR1701" s="6"/>
      <c r="GS1701" s="6"/>
      <c r="GT1701" s="6"/>
      <c r="GU1701" s="6"/>
      <c r="GV1701" s="6"/>
      <c r="GW1701" s="6"/>
      <c r="GX1701" s="6"/>
      <c r="GY1701" s="6"/>
      <c r="GZ1701" s="6"/>
    </row>
    <row r="1702" spans="1:208" x14ac:dyDescent="0.15">
      <c r="A1702" s="153"/>
      <c r="B1702" s="23"/>
      <c r="C1702" s="18"/>
      <c r="D1702" s="17"/>
      <c r="E1702" s="18"/>
      <c r="F1702" s="18"/>
      <c r="G1702" s="18"/>
      <c r="H1702" s="18"/>
      <c r="I1702" s="17"/>
      <c r="J1702" s="5"/>
      <c r="K1702" s="2"/>
      <c r="L1702" s="27"/>
      <c r="M1702" s="14"/>
      <c r="N1702" s="14"/>
      <c r="O1702" s="27"/>
      <c r="P1702" s="18"/>
      <c r="Q1702" s="3"/>
      <c r="R1702" s="4"/>
      <c r="S1702" s="5"/>
      <c r="T1702" s="8"/>
      <c r="U1702" s="7"/>
      <c r="V1702" s="7"/>
      <c r="W1702" s="7"/>
      <c r="X1702" s="8"/>
      <c r="Y1702" s="6"/>
      <c r="Z1702" s="7"/>
      <c r="AA1702" s="8"/>
      <c r="AB1702" s="8"/>
      <c r="AC1702" s="8"/>
      <c r="AD1702" s="7"/>
      <c r="AE1702" s="9"/>
      <c r="AF1702" s="7"/>
      <c r="AG1702" s="7"/>
      <c r="AH1702" s="6"/>
      <c r="AI1702" s="6"/>
      <c r="AJ1702" s="6"/>
      <c r="AK1702" s="6"/>
      <c r="AL1702" s="6"/>
      <c r="AM1702" s="6"/>
      <c r="AN1702" s="6"/>
      <c r="AO1702" s="6"/>
      <c r="AP1702" s="6"/>
      <c r="AQ1702" s="6"/>
      <c r="AR1702" s="6"/>
      <c r="AS1702" s="6"/>
      <c r="AT1702" s="6"/>
      <c r="AU1702" s="6"/>
      <c r="AV1702" s="6"/>
      <c r="AW1702" s="6"/>
      <c r="AX1702" s="6"/>
      <c r="AY1702" s="6"/>
      <c r="AZ1702" s="6"/>
      <c r="BA1702" s="6"/>
      <c r="BB1702" s="6"/>
      <c r="BC1702" s="6"/>
      <c r="BD1702" s="6"/>
      <c r="BE1702" s="6"/>
      <c r="BF1702" s="6"/>
      <c r="BG1702" s="6"/>
      <c r="BH1702" s="6"/>
      <c r="BI1702" s="6"/>
      <c r="BJ1702" s="6"/>
      <c r="BK1702" s="6"/>
      <c r="BL1702" s="6"/>
      <c r="BM1702" s="6"/>
      <c r="BN1702" s="6"/>
      <c r="BO1702" s="6"/>
      <c r="BP1702" s="6"/>
      <c r="BQ1702" s="6"/>
      <c r="BR1702" s="6"/>
      <c r="BS1702" s="6"/>
      <c r="BT1702" s="6"/>
      <c r="BU1702" s="6"/>
      <c r="BV1702" s="6"/>
      <c r="BW1702" s="6"/>
      <c r="BX1702" s="6"/>
      <c r="BY1702" s="6"/>
      <c r="BZ1702" s="6"/>
      <c r="CA1702" s="6"/>
      <c r="CB1702" s="6"/>
      <c r="CC1702" s="6"/>
      <c r="CD1702" s="6"/>
      <c r="CE1702" s="6"/>
      <c r="CF1702" s="6"/>
      <c r="CG1702" s="6"/>
      <c r="CH1702" s="6"/>
      <c r="CI1702" s="6"/>
      <c r="CJ1702" s="6"/>
      <c r="CK1702" s="6"/>
      <c r="CL1702" s="6"/>
      <c r="CM1702" s="6"/>
      <c r="CN1702" s="6"/>
      <c r="CO1702" s="6"/>
      <c r="CP1702" s="6"/>
      <c r="CQ1702" s="6"/>
      <c r="CR1702" s="6"/>
      <c r="CS1702" s="6"/>
      <c r="CT1702" s="6"/>
      <c r="CU1702" s="6"/>
      <c r="CV1702" s="6"/>
      <c r="CW1702" s="6"/>
      <c r="CX1702" s="6"/>
      <c r="CY1702" s="6"/>
      <c r="CZ1702" s="6"/>
      <c r="DA1702" s="6"/>
      <c r="DB1702" s="6"/>
      <c r="DC1702" s="6"/>
      <c r="DD1702" s="6"/>
      <c r="DE1702" s="6"/>
      <c r="DF1702" s="6"/>
      <c r="DG1702" s="6"/>
      <c r="DH1702" s="6"/>
      <c r="DI1702" s="6"/>
      <c r="DJ1702" s="6"/>
      <c r="DK1702" s="6"/>
      <c r="DL1702" s="6"/>
      <c r="DM1702" s="6"/>
      <c r="DN1702" s="6"/>
      <c r="DO1702" s="6"/>
      <c r="DP1702" s="6"/>
      <c r="DQ1702" s="6"/>
      <c r="DR1702" s="6"/>
      <c r="DS1702" s="6"/>
      <c r="DT1702" s="6"/>
      <c r="DU1702" s="6"/>
      <c r="DV1702" s="6"/>
      <c r="DW1702" s="6"/>
      <c r="DX1702" s="6"/>
      <c r="DY1702" s="6"/>
      <c r="DZ1702" s="6"/>
      <c r="EA1702" s="6"/>
      <c r="EB1702" s="6"/>
      <c r="EC1702" s="6"/>
      <c r="ED1702" s="6"/>
      <c r="EE1702" s="6"/>
      <c r="EF1702" s="6"/>
      <c r="EG1702" s="6"/>
      <c r="EH1702" s="6"/>
      <c r="EI1702" s="6"/>
      <c r="EJ1702" s="6"/>
      <c r="EK1702" s="6"/>
      <c r="EL1702" s="6"/>
      <c r="EM1702" s="6"/>
      <c r="EN1702" s="6"/>
      <c r="EO1702" s="6"/>
      <c r="EP1702" s="6"/>
      <c r="EQ1702" s="6"/>
      <c r="ER1702" s="6"/>
      <c r="ES1702" s="6"/>
      <c r="ET1702" s="6"/>
      <c r="EU1702" s="6"/>
      <c r="EV1702" s="6"/>
      <c r="EW1702" s="6"/>
      <c r="EX1702" s="6"/>
      <c r="EY1702" s="6"/>
      <c r="EZ1702" s="6"/>
      <c r="FA1702" s="6"/>
      <c r="FB1702" s="6"/>
      <c r="FC1702" s="6"/>
      <c r="FD1702" s="6"/>
      <c r="FE1702" s="6"/>
      <c r="FF1702" s="6"/>
      <c r="FG1702" s="6"/>
      <c r="FH1702" s="6"/>
      <c r="FI1702" s="6"/>
      <c r="FJ1702" s="6"/>
      <c r="FK1702" s="6"/>
      <c r="FL1702" s="6"/>
      <c r="FM1702" s="6"/>
      <c r="FN1702" s="6"/>
      <c r="FO1702" s="6"/>
      <c r="FP1702" s="6"/>
      <c r="FQ1702" s="6"/>
      <c r="FR1702" s="6"/>
      <c r="FS1702" s="6"/>
      <c r="FT1702" s="6"/>
      <c r="FU1702" s="6"/>
      <c r="FV1702" s="6"/>
      <c r="FW1702" s="6"/>
      <c r="FX1702" s="6"/>
      <c r="FY1702" s="6"/>
      <c r="FZ1702" s="6"/>
      <c r="GA1702" s="6"/>
      <c r="GB1702" s="6"/>
      <c r="GC1702" s="6"/>
      <c r="GD1702" s="6"/>
      <c r="GE1702" s="6"/>
      <c r="GF1702" s="6"/>
      <c r="GG1702" s="6"/>
      <c r="GH1702" s="6"/>
      <c r="GI1702" s="6"/>
      <c r="GJ1702" s="6"/>
      <c r="GK1702" s="6"/>
      <c r="GL1702" s="6"/>
      <c r="GM1702" s="6"/>
      <c r="GN1702" s="6"/>
      <c r="GO1702" s="6"/>
      <c r="GP1702" s="6"/>
      <c r="GQ1702" s="6"/>
      <c r="GR1702" s="6"/>
      <c r="GS1702" s="6"/>
      <c r="GT1702" s="6"/>
      <c r="GU1702" s="6"/>
      <c r="GV1702" s="6"/>
      <c r="GW1702" s="6"/>
      <c r="GX1702" s="6"/>
      <c r="GY1702" s="6"/>
      <c r="GZ1702" s="6"/>
    </row>
    <row r="1703" spans="1:208" x14ac:dyDescent="0.15">
      <c r="A1703" s="153"/>
      <c r="B1703" s="23"/>
      <c r="C1703" s="18"/>
      <c r="D1703" s="17"/>
      <c r="E1703" s="18"/>
      <c r="F1703" s="18"/>
      <c r="G1703" s="18"/>
      <c r="H1703" s="18"/>
      <c r="I1703" s="17"/>
      <c r="J1703" s="5"/>
      <c r="K1703" s="2"/>
      <c r="L1703" s="27"/>
      <c r="M1703" s="14"/>
      <c r="N1703" s="14"/>
      <c r="O1703" s="27"/>
      <c r="P1703" s="18"/>
      <c r="Q1703" s="3"/>
      <c r="R1703" s="4"/>
      <c r="S1703" s="5"/>
      <c r="T1703" s="8"/>
      <c r="U1703" s="7"/>
      <c r="V1703" s="7"/>
      <c r="W1703" s="7"/>
      <c r="X1703" s="8"/>
      <c r="Y1703" s="6"/>
      <c r="Z1703" s="7"/>
      <c r="AA1703" s="8"/>
      <c r="AB1703" s="8"/>
      <c r="AC1703" s="8"/>
      <c r="AD1703" s="7"/>
      <c r="AE1703" s="9"/>
      <c r="AF1703" s="7"/>
      <c r="AG1703" s="7"/>
      <c r="AH1703" s="6"/>
      <c r="AI1703" s="6"/>
      <c r="AJ1703" s="6"/>
      <c r="AK1703" s="6"/>
      <c r="AL1703" s="6"/>
      <c r="AM1703" s="6"/>
      <c r="AN1703" s="6"/>
      <c r="AO1703" s="6"/>
      <c r="AP1703" s="6"/>
      <c r="AQ1703" s="6"/>
      <c r="AR1703" s="6"/>
      <c r="AS1703" s="6"/>
      <c r="AT1703" s="6"/>
      <c r="AU1703" s="6"/>
      <c r="AV1703" s="6"/>
      <c r="AW1703" s="6"/>
      <c r="AX1703" s="6"/>
      <c r="AY1703" s="6"/>
      <c r="AZ1703" s="6"/>
      <c r="BA1703" s="6"/>
      <c r="BB1703" s="6"/>
      <c r="BC1703" s="6"/>
      <c r="BD1703" s="6"/>
      <c r="BE1703" s="6"/>
      <c r="BF1703" s="6"/>
      <c r="BG1703" s="6"/>
      <c r="BH1703" s="6"/>
      <c r="BI1703" s="6"/>
      <c r="BJ1703" s="6"/>
      <c r="BK1703" s="6"/>
      <c r="BL1703" s="6"/>
      <c r="BM1703" s="6"/>
      <c r="BN1703" s="6"/>
      <c r="BO1703" s="6"/>
      <c r="BP1703" s="6"/>
      <c r="BQ1703" s="6"/>
      <c r="BR1703" s="6"/>
      <c r="BS1703" s="6"/>
      <c r="BT1703" s="6"/>
      <c r="BU1703" s="6"/>
      <c r="BV1703" s="6"/>
      <c r="BW1703" s="6"/>
      <c r="BX1703" s="6"/>
      <c r="BY1703" s="6"/>
      <c r="BZ1703" s="6"/>
      <c r="CA1703" s="6"/>
      <c r="CB1703" s="6"/>
      <c r="CC1703" s="6"/>
      <c r="CD1703" s="6"/>
      <c r="CE1703" s="6"/>
      <c r="CF1703" s="6"/>
      <c r="CG1703" s="6"/>
      <c r="CH1703" s="6"/>
      <c r="CI1703" s="6"/>
      <c r="CJ1703" s="6"/>
      <c r="CK1703" s="6"/>
      <c r="CL1703" s="6"/>
      <c r="CM1703" s="6"/>
      <c r="CN1703" s="6"/>
      <c r="CO1703" s="6"/>
      <c r="CP1703" s="6"/>
      <c r="CQ1703" s="6"/>
      <c r="CR1703" s="6"/>
      <c r="CS1703" s="6"/>
      <c r="CT1703" s="6"/>
      <c r="CU1703" s="6"/>
      <c r="CV1703" s="6"/>
      <c r="CW1703" s="6"/>
      <c r="CX1703" s="6"/>
      <c r="CY1703" s="6"/>
      <c r="CZ1703" s="6"/>
      <c r="DA1703" s="6"/>
      <c r="DB1703" s="6"/>
      <c r="DC1703" s="6"/>
      <c r="DD1703" s="6"/>
      <c r="DE1703" s="6"/>
      <c r="DF1703" s="6"/>
      <c r="DG1703" s="6"/>
      <c r="DH1703" s="6"/>
      <c r="DI1703" s="6"/>
      <c r="DJ1703" s="6"/>
      <c r="DK1703" s="6"/>
      <c r="DL1703" s="6"/>
      <c r="DM1703" s="6"/>
      <c r="DN1703" s="6"/>
      <c r="DO1703" s="6"/>
      <c r="DP1703" s="6"/>
      <c r="DQ1703" s="6"/>
      <c r="DR1703" s="6"/>
      <c r="DS1703" s="6"/>
      <c r="DT1703" s="6"/>
      <c r="DU1703" s="6"/>
      <c r="DV1703" s="6"/>
      <c r="DW1703" s="6"/>
      <c r="DX1703" s="6"/>
      <c r="DY1703" s="6"/>
      <c r="DZ1703" s="6"/>
      <c r="EA1703" s="6"/>
      <c r="EB1703" s="6"/>
      <c r="EC1703" s="6"/>
      <c r="ED1703" s="6"/>
      <c r="EE1703" s="6"/>
      <c r="EF1703" s="6"/>
      <c r="EG1703" s="6"/>
      <c r="EH1703" s="6"/>
      <c r="EI1703" s="6"/>
      <c r="EJ1703" s="6"/>
      <c r="EK1703" s="6"/>
      <c r="EL1703" s="6"/>
      <c r="EM1703" s="6"/>
      <c r="EN1703" s="6"/>
      <c r="EO1703" s="6"/>
      <c r="EP1703" s="6"/>
      <c r="EQ1703" s="6"/>
      <c r="ER1703" s="6"/>
      <c r="ES1703" s="6"/>
      <c r="ET1703" s="6"/>
      <c r="EU1703" s="6"/>
      <c r="EV1703" s="6"/>
      <c r="EW1703" s="6"/>
      <c r="EX1703" s="6"/>
      <c r="EY1703" s="6"/>
      <c r="EZ1703" s="6"/>
      <c r="FA1703" s="6"/>
      <c r="FB1703" s="6"/>
      <c r="FC1703" s="6"/>
      <c r="FD1703" s="6"/>
      <c r="FE1703" s="6"/>
      <c r="FF1703" s="6"/>
      <c r="FG1703" s="6"/>
      <c r="FH1703" s="6"/>
      <c r="FI1703" s="6"/>
      <c r="FJ1703" s="6"/>
      <c r="FK1703" s="6"/>
      <c r="FL1703" s="6"/>
      <c r="FM1703" s="6"/>
      <c r="FN1703" s="6"/>
      <c r="FO1703" s="6"/>
      <c r="FP1703" s="6"/>
      <c r="FQ1703" s="6"/>
      <c r="FR1703" s="6"/>
      <c r="FS1703" s="6"/>
      <c r="FT1703" s="6"/>
      <c r="FU1703" s="6"/>
      <c r="FV1703" s="6"/>
      <c r="FW1703" s="6"/>
      <c r="FX1703" s="6"/>
      <c r="FY1703" s="6"/>
      <c r="FZ1703" s="6"/>
      <c r="GA1703" s="6"/>
      <c r="GB1703" s="6"/>
      <c r="GC1703" s="6"/>
      <c r="GD1703" s="6"/>
      <c r="GE1703" s="6"/>
      <c r="GF1703" s="6"/>
      <c r="GG1703" s="6"/>
      <c r="GH1703" s="6"/>
      <c r="GI1703" s="6"/>
      <c r="GJ1703" s="6"/>
      <c r="GK1703" s="6"/>
      <c r="GL1703" s="6"/>
      <c r="GM1703" s="6"/>
      <c r="GN1703" s="6"/>
      <c r="GO1703" s="6"/>
      <c r="GP1703" s="6"/>
      <c r="GQ1703" s="6"/>
      <c r="GR1703" s="6"/>
      <c r="GS1703" s="6"/>
      <c r="GT1703" s="6"/>
      <c r="GU1703" s="6"/>
      <c r="GV1703" s="6"/>
      <c r="GW1703" s="6"/>
      <c r="GX1703" s="6"/>
      <c r="GY1703" s="6"/>
      <c r="GZ1703" s="6"/>
    </row>
    <row r="1704" spans="1:208" x14ac:dyDescent="0.15">
      <c r="A1704" s="153"/>
      <c r="B1704" s="23"/>
      <c r="C1704" s="18"/>
      <c r="D1704" s="17"/>
      <c r="E1704" s="18"/>
      <c r="F1704" s="18"/>
      <c r="G1704" s="18"/>
      <c r="H1704" s="18"/>
      <c r="I1704" s="17"/>
      <c r="J1704" s="5"/>
      <c r="K1704" s="2"/>
      <c r="L1704" s="27"/>
      <c r="M1704" s="14"/>
      <c r="N1704" s="14"/>
      <c r="O1704" s="27"/>
      <c r="P1704" s="18"/>
      <c r="Q1704" s="3"/>
      <c r="R1704" s="4"/>
      <c r="S1704" s="5"/>
      <c r="T1704" s="8"/>
      <c r="U1704" s="7"/>
      <c r="V1704" s="7"/>
      <c r="W1704" s="7"/>
      <c r="X1704" s="8"/>
      <c r="Y1704" s="6"/>
      <c r="Z1704" s="7"/>
      <c r="AA1704" s="8"/>
      <c r="AB1704" s="8"/>
      <c r="AC1704" s="8"/>
      <c r="AD1704" s="7"/>
      <c r="AE1704" s="9"/>
      <c r="AF1704" s="7"/>
      <c r="AG1704" s="7"/>
      <c r="AH1704" s="6"/>
      <c r="AI1704" s="6"/>
      <c r="AJ1704" s="6"/>
      <c r="AK1704" s="6"/>
      <c r="AL1704" s="6"/>
      <c r="AM1704" s="6"/>
      <c r="AN1704" s="6"/>
      <c r="AO1704" s="6"/>
      <c r="AP1704" s="6"/>
      <c r="AQ1704" s="6"/>
      <c r="AR1704" s="6"/>
      <c r="AS1704" s="6"/>
      <c r="AT1704" s="6"/>
      <c r="AU1704" s="6"/>
      <c r="AV1704" s="6"/>
      <c r="AW1704" s="6"/>
      <c r="AX1704" s="6"/>
      <c r="AY1704" s="6"/>
      <c r="AZ1704" s="6"/>
      <c r="BA1704" s="6"/>
      <c r="BB1704" s="6"/>
      <c r="BC1704" s="6"/>
      <c r="BD1704" s="6"/>
      <c r="BE1704" s="6"/>
      <c r="BF1704" s="6"/>
      <c r="BG1704" s="6"/>
      <c r="BH1704" s="6"/>
      <c r="BI1704" s="6"/>
      <c r="BJ1704" s="6"/>
      <c r="BK1704" s="6"/>
      <c r="BL1704" s="6"/>
      <c r="BM1704" s="6"/>
      <c r="BN1704" s="6"/>
      <c r="BO1704" s="6"/>
      <c r="BP1704" s="6"/>
      <c r="BQ1704" s="6"/>
      <c r="BR1704" s="6"/>
      <c r="BS1704" s="6"/>
      <c r="BT1704" s="6"/>
      <c r="BU1704" s="6"/>
      <c r="BV1704" s="6"/>
      <c r="BW1704" s="6"/>
      <c r="BX1704" s="6"/>
      <c r="BY1704" s="6"/>
      <c r="BZ1704" s="6"/>
      <c r="CA1704" s="6"/>
      <c r="CB1704" s="6"/>
      <c r="CC1704" s="6"/>
      <c r="CD1704" s="6"/>
      <c r="CE1704" s="6"/>
      <c r="CF1704" s="6"/>
      <c r="CG1704" s="6"/>
      <c r="CH1704" s="6"/>
      <c r="CI1704" s="6"/>
      <c r="CJ1704" s="6"/>
      <c r="CK1704" s="6"/>
      <c r="CL1704" s="6"/>
      <c r="CM1704" s="6"/>
      <c r="CN1704" s="6"/>
      <c r="CO1704" s="6"/>
      <c r="CP1704" s="6"/>
      <c r="CQ1704" s="6"/>
      <c r="CR1704" s="6"/>
      <c r="CS1704" s="6"/>
      <c r="CT1704" s="6"/>
      <c r="CU1704" s="6"/>
      <c r="CV1704" s="6"/>
      <c r="CW1704" s="6"/>
      <c r="CX1704" s="6"/>
      <c r="CY1704" s="6"/>
      <c r="CZ1704" s="6"/>
      <c r="DA1704" s="6"/>
      <c r="DB1704" s="6"/>
      <c r="DC1704" s="6"/>
      <c r="DD1704" s="6"/>
      <c r="DE1704" s="6"/>
      <c r="DF1704" s="6"/>
      <c r="DG1704" s="6"/>
      <c r="DH1704" s="6"/>
      <c r="DI1704" s="6"/>
      <c r="DJ1704" s="6"/>
      <c r="DK1704" s="6"/>
      <c r="DL1704" s="6"/>
      <c r="DM1704" s="6"/>
      <c r="DN1704" s="6"/>
      <c r="DO1704" s="6"/>
      <c r="DP1704" s="6"/>
      <c r="DQ1704" s="6"/>
      <c r="DR1704" s="6"/>
      <c r="DS1704" s="6"/>
      <c r="DT1704" s="6"/>
      <c r="DU1704" s="6"/>
      <c r="DV1704" s="6"/>
      <c r="DW1704" s="6"/>
      <c r="DX1704" s="6"/>
      <c r="DY1704" s="6"/>
      <c r="DZ1704" s="6"/>
      <c r="EA1704" s="6"/>
      <c r="EB1704" s="6"/>
      <c r="EC1704" s="6"/>
      <c r="ED1704" s="6"/>
      <c r="EE1704" s="6"/>
      <c r="EF1704" s="6"/>
      <c r="EG1704" s="6"/>
      <c r="EH1704" s="6"/>
      <c r="EI1704" s="6"/>
      <c r="EJ1704" s="6"/>
      <c r="EK1704" s="6"/>
      <c r="EL1704" s="6"/>
      <c r="EM1704" s="6"/>
      <c r="EN1704" s="6"/>
      <c r="EO1704" s="6"/>
      <c r="EP1704" s="6"/>
      <c r="EQ1704" s="6"/>
      <c r="ER1704" s="6"/>
      <c r="ES1704" s="6"/>
      <c r="ET1704" s="6"/>
      <c r="EU1704" s="6"/>
      <c r="EV1704" s="6"/>
      <c r="EW1704" s="6"/>
      <c r="EX1704" s="6"/>
      <c r="EY1704" s="6"/>
      <c r="EZ1704" s="6"/>
      <c r="FA1704" s="6"/>
      <c r="FB1704" s="6"/>
      <c r="FC1704" s="6"/>
      <c r="FD1704" s="6"/>
      <c r="FE1704" s="6"/>
      <c r="FF1704" s="6"/>
      <c r="FG1704" s="6"/>
      <c r="FH1704" s="6"/>
      <c r="FI1704" s="6"/>
      <c r="FJ1704" s="6"/>
      <c r="FK1704" s="6"/>
      <c r="FL1704" s="6"/>
      <c r="FM1704" s="6"/>
      <c r="FN1704" s="6"/>
      <c r="FO1704" s="6"/>
      <c r="FP1704" s="6"/>
      <c r="FQ1704" s="6"/>
      <c r="FR1704" s="6"/>
      <c r="FS1704" s="6"/>
      <c r="FT1704" s="6"/>
      <c r="FU1704" s="6"/>
      <c r="FV1704" s="6"/>
      <c r="FW1704" s="6"/>
      <c r="FX1704" s="6"/>
      <c r="FY1704" s="6"/>
      <c r="FZ1704" s="6"/>
      <c r="GA1704" s="6"/>
      <c r="GB1704" s="6"/>
      <c r="GC1704" s="6"/>
      <c r="GD1704" s="6"/>
      <c r="GE1704" s="6"/>
      <c r="GF1704" s="6"/>
      <c r="GG1704" s="6"/>
      <c r="GH1704" s="6"/>
      <c r="GI1704" s="6"/>
      <c r="GJ1704" s="6"/>
      <c r="GK1704" s="6"/>
      <c r="GL1704" s="6"/>
      <c r="GM1704" s="6"/>
      <c r="GN1704" s="6"/>
      <c r="GO1704" s="6"/>
      <c r="GP1704" s="6"/>
      <c r="GQ1704" s="6"/>
      <c r="GR1704" s="6"/>
      <c r="GS1704" s="6"/>
      <c r="GT1704" s="6"/>
      <c r="GU1704" s="6"/>
      <c r="GV1704" s="6"/>
      <c r="GW1704" s="6"/>
      <c r="GX1704" s="6"/>
      <c r="GY1704" s="6"/>
      <c r="GZ1704" s="6"/>
    </row>
    <row r="1705" spans="1:208" x14ac:dyDescent="0.15">
      <c r="A1705" s="153"/>
      <c r="B1705" s="23"/>
      <c r="C1705" s="18"/>
      <c r="D1705" s="17"/>
      <c r="E1705" s="18"/>
      <c r="F1705" s="18"/>
      <c r="G1705" s="18"/>
      <c r="H1705" s="18"/>
      <c r="I1705" s="17"/>
      <c r="J1705" s="5"/>
      <c r="K1705" s="2"/>
      <c r="L1705" s="27"/>
      <c r="M1705" s="14"/>
      <c r="N1705" s="14"/>
      <c r="O1705" s="27"/>
      <c r="P1705" s="18"/>
      <c r="Q1705" s="3"/>
      <c r="R1705" s="4"/>
      <c r="S1705" s="5"/>
      <c r="T1705" s="8"/>
      <c r="U1705" s="7"/>
      <c r="V1705" s="7"/>
      <c r="W1705" s="7"/>
      <c r="X1705" s="8"/>
      <c r="Y1705" s="6"/>
      <c r="Z1705" s="7"/>
      <c r="AA1705" s="8"/>
      <c r="AB1705" s="8"/>
      <c r="AC1705" s="8"/>
      <c r="AD1705" s="7"/>
      <c r="AE1705" s="9"/>
      <c r="AF1705" s="7"/>
      <c r="AG1705" s="7"/>
      <c r="AH1705" s="6"/>
      <c r="AI1705" s="6"/>
      <c r="AJ1705" s="6"/>
      <c r="AK1705" s="6"/>
      <c r="AL1705" s="6"/>
      <c r="AM1705" s="6"/>
      <c r="AN1705" s="6"/>
      <c r="AO1705" s="6"/>
      <c r="AP1705" s="6"/>
      <c r="AQ1705" s="6"/>
      <c r="AR1705" s="6"/>
      <c r="AS1705" s="6"/>
      <c r="AT1705" s="6"/>
      <c r="AU1705" s="6"/>
      <c r="AV1705" s="6"/>
      <c r="AW1705" s="6"/>
      <c r="AX1705" s="6"/>
      <c r="AY1705" s="6"/>
      <c r="AZ1705" s="6"/>
      <c r="BA1705" s="6"/>
      <c r="BB1705" s="6"/>
      <c r="BC1705" s="6"/>
      <c r="BD1705" s="6"/>
      <c r="BE1705" s="6"/>
      <c r="BF1705" s="6"/>
      <c r="BG1705" s="6"/>
      <c r="BH1705" s="6"/>
      <c r="BI1705" s="6"/>
      <c r="BJ1705" s="6"/>
      <c r="BK1705" s="6"/>
      <c r="BL1705" s="6"/>
      <c r="BM1705" s="6"/>
      <c r="BN1705" s="6"/>
      <c r="BO1705" s="6"/>
      <c r="BP1705" s="6"/>
      <c r="BQ1705" s="6"/>
      <c r="BR1705" s="6"/>
      <c r="BS1705" s="6"/>
      <c r="BT1705" s="6"/>
      <c r="BU1705" s="6"/>
      <c r="BV1705" s="6"/>
      <c r="BW1705" s="6"/>
      <c r="BX1705" s="6"/>
      <c r="BY1705" s="6"/>
      <c r="BZ1705" s="6"/>
      <c r="CA1705" s="6"/>
      <c r="CB1705" s="6"/>
      <c r="CC1705" s="6"/>
      <c r="CD1705" s="6"/>
      <c r="CE1705" s="6"/>
      <c r="CF1705" s="6"/>
      <c r="CG1705" s="6"/>
      <c r="CH1705" s="6"/>
      <c r="CI1705" s="6"/>
      <c r="CJ1705" s="6"/>
      <c r="CK1705" s="6"/>
      <c r="CL1705" s="6"/>
      <c r="CM1705" s="6"/>
      <c r="CN1705" s="6"/>
      <c r="CO1705" s="6"/>
      <c r="CP1705" s="6"/>
      <c r="CQ1705" s="6"/>
      <c r="CR1705" s="6"/>
      <c r="CS1705" s="6"/>
      <c r="CT1705" s="6"/>
      <c r="CU1705" s="6"/>
      <c r="CV1705" s="6"/>
      <c r="CW1705" s="6"/>
      <c r="CX1705" s="6"/>
      <c r="CY1705" s="6"/>
      <c r="CZ1705" s="6"/>
      <c r="DA1705" s="6"/>
      <c r="DB1705" s="6"/>
      <c r="DC1705" s="6"/>
      <c r="DD1705" s="6"/>
      <c r="DE1705" s="6"/>
      <c r="DF1705" s="6"/>
      <c r="DG1705" s="6"/>
      <c r="DH1705" s="6"/>
      <c r="DI1705" s="6"/>
      <c r="DJ1705" s="6"/>
      <c r="DK1705" s="6"/>
      <c r="DL1705" s="6"/>
      <c r="DM1705" s="6"/>
      <c r="DN1705" s="6"/>
      <c r="DO1705" s="6"/>
      <c r="DP1705" s="6"/>
      <c r="DQ1705" s="6"/>
      <c r="DR1705" s="6"/>
      <c r="DS1705" s="6"/>
      <c r="DT1705" s="6"/>
      <c r="DU1705" s="6"/>
      <c r="DV1705" s="6"/>
      <c r="DW1705" s="6"/>
      <c r="DX1705" s="6"/>
      <c r="DY1705" s="6"/>
      <c r="DZ1705" s="6"/>
      <c r="EA1705" s="6"/>
      <c r="EB1705" s="6"/>
      <c r="EC1705" s="6"/>
      <c r="ED1705" s="6"/>
      <c r="EE1705" s="6"/>
      <c r="EF1705" s="6"/>
      <c r="EG1705" s="6"/>
      <c r="EH1705" s="6"/>
      <c r="EI1705" s="6"/>
      <c r="EJ1705" s="6"/>
      <c r="EK1705" s="6"/>
      <c r="EL1705" s="6"/>
      <c r="EM1705" s="6"/>
      <c r="EN1705" s="6"/>
      <c r="EO1705" s="6"/>
      <c r="EP1705" s="6"/>
      <c r="EQ1705" s="6"/>
      <c r="ER1705" s="6"/>
      <c r="ES1705" s="6"/>
      <c r="ET1705" s="6"/>
      <c r="EU1705" s="6"/>
      <c r="EV1705" s="6"/>
      <c r="EW1705" s="6"/>
      <c r="EX1705" s="6"/>
      <c r="EY1705" s="6"/>
      <c r="EZ1705" s="6"/>
      <c r="FA1705" s="6"/>
      <c r="FB1705" s="6"/>
      <c r="FC1705" s="6"/>
      <c r="FD1705" s="6"/>
      <c r="FE1705" s="6"/>
      <c r="FF1705" s="6"/>
      <c r="FG1705" s="6"/>
      <c r="FH1705" s="6"/>
      <c r="FI1705" s="6"/>
      <c r="FJ1705" s="6"/>
      <c r="FK1705" s="6"/>
      <c r="FL1705" s="6"/>
      <c r="FM1705" s="6"/>
      <c r="FN1705" s="6"/>
      <c r="FO1705" s="6"/>
      <c r="FP1705" s="6"/>
      <c r="FQ1705" s="6"/>
      <c r="FR1705" s="6"/>
      <c r="FS1705" s="6"/>
      <c r="FT1705" s="6"/>
      <c r="FU1705" s="6"/>
      <c r="FV1705" s="6"/>
      <c r="FW1705" s="6"/>
      <c r="FX1705" s="6"/>
      <c r="FY1705" s="6"/>
      <c r="FZ1705" s="6"/>
      <c r="GA1705" s="6"/>
      <c r="GB1705" s="6"/>
      <c r="GC1705" s="6"/>
      <c r="GD1705" s="6"/>
      <c r="GE1705" s="6"/>
      <c r="GF1705" s="6"/>
      <c r="GG1705" s="6"/>
      <c r="GH1705" s="6"/>
      <c r="GI1705" s="6"/>
      <c r="GJ1705" s="6"/>
      <c r="GK1705" s="6"/>
      <c r="GL1705" s="6"/>
      <c r="GM1705" s="6"/>
      <c r="GN1705" s="6"/>
      <c r="GO1705" s="6"/>
      <c r="GP1705" s="6"/>
      <c r="GQ1705" s="6"/>
      <c r="GR1705" s="6"/>
      <c r="GS1705" s="6"/>
      <c r="GT1705" s="6"/>
      <c r="GU1705" s="6"/>
      <c r="GV1705" s="6"/>
      <c r="GW1705" s="6"/>
      <c r="GX1705" s="6"/>
      <c r="GY1705" s="6"/>
      <c r="GZ1705" s="6"/>
    </row>
    <row r="1706" spans="1:208" x14ac:dyDescent="0.15">
      <c r="A1706" s="153"/>
      <c r="B1706" s="23"/>
      <c r="C1706" s="18"/>
      <c r="D1706" s="17"/>
      <c r="E1706" s="18"/>
      <c r="F1706" s="18"/>
      <c r="G1706" s="18"/>
      <c r="H1706" s="18"/>
      <c r="I1706" s="17"/>
      <c r="J1706" s="5"/>
      <c r="K1706" s="2"/>
      <c r="L1706" s="27"/>
      <c r="M1706" s="14"/>
      <c r="N1706" s="14"/>
      <c r="O1706" s="27"/>
      <c r="P1706" s="18"/>
      <c r="Q1706" s="3"/>
      <c r="R1706" s="4"/>
      <c r="S1706" s="5"/>
      <c r="T1706" s="8"/>
      <c r="U1706" s="7"/>
      <c r="V1706" s="7"/>
      <c r="W1706" s="7"/>
      <c r="X1706" s="8"/>
      <c r="Y1706" s="6"/>
      <c r="Z1706" s="7"/>
      <c r="AA1706" s="8"/>
      <c r="AB1706" s="8"/>
      <c r="AC1706" s="8"/>
      <c r="AD1706" s="7"/>
      <c r="AE1706" s="9"/>
      <c r="AF1706" s="7"/>
      <c r="AG1706" s="7"/>
      <c r="AH1706" s="6"/>
      <c r="AI1706" s="6"/>
      <c r="AJ1706" s="6"/>
      <c r="AK1706" s="6"/>
      <c r="AL1706" s="6"/>
      <c r="AM1706" s="6"/>
      <c r="AN1706" s="6"/>
      <c r="AO1706" s="6"/>
      <c r="AP1706" s="6"/>
      <c r="AQ1706" s="6"/>
      <c r="AR1706" s="6"/>
      <c r="AS1706" s="6"/>
      <c r="AT1706" s="6"/>
      <c r="AU1706" s="6"/>
      <c r="AV1706" s="6"/>
      <c r="AW1706" s="6"/>
      <c r="AX1706" s="6"/>
      <c r="AY1706" s="6"/>
      <c r="AZ1706" s="6"/>
      <c r="BA1706" s="6"/>
      <c r="BB1706" s="6"/>
      <c r="BC1706" s="6"/>
      <c r="BD1706" s="6"/>
      <c r="BE1706" s="6"/>
      <c r="BF1706" s="6"/>
      <c r="BG1706" s="6"/>
      <c r="BH1706" s="6"/>
      <c r="BI1706" s="6"/>
      <c r="BJ1706" s="6"/>
      <c r="BK1706" s="6"/>
      <c r="BL1706" s="6"/>
      <c r="BM1706" s="6"/>
      <c r="BN1706" s="6"/>
      <c r="BO1706" s="6"/>
      <c r="BP1706" s="6"/>
      <c r="BQ1706" s="6"/>
      <c r="BR1706" s="6"/>
      <c r="BS1706" s="6"/>
      <c r="BT1706" s="6"/>
      <c r="BU1706" s="6"/>
      <c r="BV1706" s="6"/>
      <c r="BW1706" s="6"/>
      <c r="BX1706" s="6"/>
      <c r="BY1706" s="6"/>
      <c r="BZ1706" s="6"/>
      <c r="CA1706" s="6"/>
      <c r="CB1706" s="6"/>
      <c r="CC1706" s="6"/>
      <c r="CD1706" s="6"/>
      <c r="CE1706" s="6"/>
      <c r="CF1706" s="6"/>
      <c r="CG1706" s="6"/>
      <c r="CH1706" s="6"/>
      <c r="CI1706" s="6"/>
      <c r="CJ1706" s="6"/>
      <c r="CK1706" s="6"/>
      <c r="CL1706" s="6"/>
      <c r="CM1706" s="6"/>
      <c r="CN1706" s="6"/>
      <c r="CO1706" s="6"/>
      <c r="CP1706" s="6"/>
      <c r="CQ1706" s="6"/>
      <c r="CR1706" s="6"/>
      <c r="CS1706" s="6"/>
      <c r="CT1706" s="6"/>
      <c r="CU1706" s="6"/>
      <c r="CV1706" s="6"/>
      <c r="CW1706" s="6"/>
      <c r="CX1706" s="6"/>
      <c r="CY1706" s="6"/>
      <c r="CZ1706" s="6"/>
      <c r="DA1706" s="6"/>
      <c r="DB1706" s="6"/>
      <c r="DC1706" s="6"/>
      <c r="DD1706" s="6"/>
      <c r="DE1706" s="6"/>
      <c r="DF1706" s="6"/>
      <c r="DG1706" s="6"/>
      <c r="DH1706" s="6"/>
      <c r="DI1706" s="6"/>
      <c r="DJ1706" s="6"/>
      <c r="DK1706" s="6"/>
      <c r="DL1706" s="6"/>
      <c r="DM1706" s="6"/>
      <c r="DN1706" s="6"/>
      <c r="DO1706" s="6"/>
      <c r="DP1706" s="6"/>
      <c r="DQ1706" s="6"/>
      <c r="DR1706" s="6"/>
      <c r="DS1706" s="6"/>
      <c r="DT1706" s="6"/>
      <c r="DU1706" s="6"/>
      <c r="DV1706" s="6"/>
      <c r="DW1706" s="6"/>
      <c r="DX1706" s="6"/>
      <c r="DY1706" s="6"/>
      <c r="DZ1706" s="6"/>
      <c r="EA1706" s="6"/>
      <c r="EB1706" s="6"/>
      <c r="EC1706" s="6"/>
      <c r="ED1706" s="6"/>
      <c r="EE1706" s="6"/>
      <c r="EF1706" s="6"/>
      <c r="EG1706" s="6"/>
      <c r="EH1706" s="6"/>
      <c r="EI1706" s="6"/>
      <c r="EJ1706" s="6"/>
      <c r="EK1706" s="6"/>
      <c r="EL1706" s="6"/>
      <c r="EM1706" s="6"/>
      <c r="EN1706" s="6"/>
      <c r="EO1706" s="6"/>
      <c r="EP1706" s="6"/>
      <c r="EQ1706" s="6"/>
      <c r="ER1706" s="6"/>
      <c r="ES1706" s="6"/>
      <c r="ET1706" s="6"/>
      <c r="EU1706" s="6"/>
      <c r="EV1706" s="6"/>
      <c r="EW1706" s="6"/>
      <c r="EX1706" s="6"/>
      <c r="EY1706" s="6"/>
      <c r="EZ1706" s="6"/>
      <c r="FA1706" s="6"/>
      <c r="FB1706" s="6"/>
      <c r="FC1706" s="6"/>
      <c r="FD1706" s="6"/>
      <c r="FE1706" s="6"/>
      <c r="FF1706" s="6"/>
      <c r="FG1706" s="6"/>
      <c r="FH1706" s="6"/>
      <c r="FI1706" s="6"/>
      <c r="FJ1706" s="6"/>
      <c r="FK1706" s="6"/>
      <c r="FL1706" s="6"/>
      <c r="FM1706" s="6"/>
      <c r="FN1706" s="6"/>
      <c r="FO1706" s="6"/>
      <c r="FP1706" s="6"/>
      <c r="FQ1706" s="6"/>
      <c r="FR1706" s="6"/>
      <c r="FS1706" s="6"/>
      <c r="FT1706" s="6"/>
      <c r="FU1706" s="6"/>
      <c r="FV1706" s="6"/>
      <c r="FW1706" s="6"/>
      <c r="FX1706" s="6"/>
      <c r="FY1706" s="6"/>
      <c r="FZ1706" s="6"/>
      <c r="GA1706" s="6"/>
      <c r="GB1706" s="6"/>
      <c r="GC1706" s="6"/>
      <c r="GD1706" s="6"/>
      <c r="GE1706" s="6"/>
      <c r="GF1706" s="6"/>
      <c r="GG1706" s="6"/>
      <c r="GH1706" s="6"/>
      <c r="GI1706" s="6"/>
      <c r="GJ1706" s="6"/>
      <c r="GK1706" s="6"/>
      <c r="GL1706" s="6"/>
      <c r="GM1706" s="6"/>
      <c r="GN1706" s="6"/>
      <c r="GO1706" s="6"/>
      <c r="GP1706" s="6"/>
      <c r="GQ1706" s="6"/>
      <c r="GR1706" s="6"/>
      <c r="GS1706" s="6"/>
      <c r="GT1706" s="6"/>
      <c r="GU1706" s="6"/>
      <c r="GV1706" s="6"/>
      <c r="GW1706" s="6"/>
      <c r="GX1706" s="6"/>
      <c r="GY1706" s="6"/>
      <c r="GZ1706" s="6"/>
    </row>
    <row r="1707" spans="1:208" x14ac:dyDescent="0.15">
      <c r="A1707" s="153"/>
      <c r="B1707" s="23"/>
      <c r="C1707" s="18"/>
      <c r="D1707" s="17"/>
      <c r="E1707" s="18"/>
      <c r="F1707" s="18"/>
      <c r="G1707" s="18"/>
      <c r="H1707" s="18"/>
      <c r="I1707" s="17"/>
      <c r="J1707" s="5"/>
      <c r="K1707" s="2"/>
      <c r="L1707" s="27"/>
      <c r="M1707" s="14"/>
      <c r="N1707" s="14"/>
      <c r="O1707" s="27"/>
      <c r="P1707" s="18"/>
      <c r="Q1707" s="3"/>
      <c r="R1707" s="4"/>
      <c r="S1707" s="5"/>
      <c r="T1707" s="8"/>
      <c r="U1707" s="7"/>
      <c r="V1707" s="7"/>
      <c r="W1707" s="7"/>
      <c r="X1707" s="8"/>
      <c r="Y1707" s="6"/>
      <c r="Z1707" s="7"/>
      <c r="AA1707" s="8"/>
      <c r="AB1707" s="8"/>
      <c r="AC1707" s="8"/>
      <c r="AD1707" s="7"/>
      <c r="AE1707" s="9"/>
      <c r="AF1707" s="7"/>
      <c r="AG1707" s="7"/>
      <c r="AH1707" s="6"/>
      <c r="AI1707" s="6"/>
      <c r="AJ1707" s="6"/>
      <c r="AK1707" s="6"/>
      <c r="AL1707" s="6"/>
      <c r="AM1707" s="6"/>
      <c r="AN1707" s="6"/>
      <c r="AO1707" s="6"/>
      <c r="AP1707" s="6"/>
      <c r="AQ1707" s="6"/>
      <c r="AR1707" s="6"/>
      <c r="AS1707" s="6"/>
      <c r="AT1707" s="6"/>
      <c r="AU1707" s="6"/>
      <c r="AV1707" s="6"/>
      <c r="AW1707" s="6"/>
      <c r="AX1707" s="6"/>
      <c r="AY1707" s="6"/>
      <c r="AZ1707" s="6"/>
      <c r="BA1707" s="6"/>
      <c r="BB1707" s="6"/>
      <c r="BC1707" s="6"/>
      <c r="BD1707" s="6"/>
      <c r="BE1707" s="6"/>
      <c r="BF1707" s="6"/>
      <c r="BG1707" s="6"/>
      <c r="BH1707" s="6"/>
      <c r="BI1707" s="6"/>
      <c r="BJ1707" s="6"/>
      <c r="BK1707" s="6"/>
      <c r="BL1707" s="6"/>
      <c r="BM1707" s="6"/>
      <c r="BN1707" s="6"/>
      <c r="BO1707" s="6"/>
      <c r="BP1707" s="6"/>
      <c r="BQ1707" s="6"/>
      <c r="BR1707" s="6"/>
      <c r="BS1707" s="6"/>
      <c r="BT1707" s="6"/>
      <c r="BU1707" s="6"/>
      <c r="BV1707" s="6"/>
      <c r="BW1707" s="6"/>
      <c r="BX1707" s="6"/>
      <c r="BY1707" s="6"/>
      <c r="BZ1707" s="6"/>
      <c r="CA1707" s="6"/>
      <c r="CB1707" s="6"/>
      <c r="CC1707" s="6"/>
      <c r="CD1707" s="6"/>
      <c r="CE1707" s="6"/>
      <c r="CF1707" s="6"/>
      <c r="CG1707" s="6"/>
      <c r="CH1707" s="6"/>
      <c r="CI1707" s="6"/>
      <c r="CJ1707" s="6"/>
      <c r="CK1707" s="6"/>
      <c r="CL1707" s="6"/>
      <c r="CM1707" s="6"/>
      <c r="CN1707" s="6"/>
      <c r="CO1707" s="6"/>
      <c r="CP1707" s="6"/>
      <c r="CQ1707" s="6"/>
      <c r="CR1707" s="6"/>
      <c r="CS1707" s="6"/>
      <c r="CT1707" s="6"/>
      <c r="CU1707" s="6"/>
      <c r="CV1707" s="6"/>
      <c r="CW1707" s="6"/>
      <c r="CX1707" s="6"/>
      <c r="CY1707" s="6"/>
      <c r="CZ1707" s="6"/>
      <c r="DA1707" s="6"/>
      <c r="DB1707" s="6"/>
      <c r="DC1707" s="6"/>
      <c r="DD1707" s="6"/>
      <c r="DE1707" s="6"/>
      <c r="DF1707" s="6"/>
      <c r="DG1707" s="6"/>
      <c r="DH1707" s="6"/>
      <c r="DI1707" s="6"/>
      <c r="DJ1707" s="6"/>
      <c r="DK1707" s="6"/>
      <c r="DL1707" s="6"/>
      <c r="DM1707" s="6"/>
      <c r="DN1707" s="6"/>
      <c r="DO1707" s="6"/>
      <c r="DP1707" s="6"/>
      <c r="DQ1707" s="6"/>
      <c r="DR1707" s="6"/>
      <c r="DS1707" s="6"/>
      <c r="DT1707" s="6"/>
      <c r="DU1707" s="6"/>
      <c r="DV1707" s="6"/>
      <c r="DW1707" s="6"/>
      <c r="DX1707" s="6"/>
      <c r="DY1707" s="6"/>
      <c r="DZ1707" s="6"/>
      <c r="EA1707" s="6"/>
      <c r="EB1707" s="6"/>
      <c r="EC1707" s="6"/>
      <c r="ED1707" s="6"/>
      <c r="EE1707" s="6"/>
      <c r="EF1707" s="6"/>
      <c r="EG1707" s="6"/>
      <c r="EH1707" s="6"/>
      <c r="EI1707" s="6"/>
      <c r="EJ1707" s="6"/>
      <c r="EK1707" s="6"/>
      <c r="EL1707" s="6"/>
      <c r="EM1707" s="6"/>
      <c r="EN1707" s="6"/>
      <c r="EO1707" s="6"/>
      <c r="EP1707" s="6"/>
      <c r="EQ1707" s="6"/>
      <c r="ER1707" s="6"/>
      <c r="ES1707" s="6"/>
      <c r="ET1707" s="6"/>
      <c r="EU1707" s="6"/>
      <c r="EV1707" s="6"/>
      <c r="EW1707" s="6"/>
      <c r="EX1707" s="6"/>
      <c r="EY1707" s="6"/>
      <c r="EZ1707" s="6"/>
      <c r="FA1707" s="6"/>
      <c r="FB1707" s="6"/>
      <c r="FC1707" s="6"/>
      <c r="FD1707" s="6"/>
      <c r="FE1707" s="6"/>
      <c r="FF1707" s="6"/>
      <c r="FG1707" s="6"/>
      <c r="FH1707" s="6"/>
      <c r="FI1707" s="6"/>
      <c r="FJ1707" s="6"/>
      <c r="FK1707" s="6"/>
      <c r="FL1707" s="6"/>
      <c r="FM1707" s="6"/>
      <c r="FN1707" s="6"/>
      <c r="FO1707" s="6"/>
      <c r="FP1707" s="6"/>
      <c r="FQ1707" s="6"/>
      <c r="FR1707" s="6"/>
      <c r="FS1707" s="6"/>
      <c r="FT1707" s="6"/>
      <c r="FU1707" s="6"/>
      <c r="FV1707" s="6"/>
      <c r="FW1707" s="6"/>
      <c r="FX1707" s="6"/>
      <c r="FY1707" s="6"/>
      <c r="FZ1707" s="6"/>
      <c r="GA1707" s="6"/>
      <c r="GB1707" s="6"/>
      <c r="GC1707" s="6"/>
      <c r="GD1707" s="6"/>
      <c r="GE1707" s="6"/>
      <c r="GF1707" s="6"/>
      <c r="GG1707" s="6"/>
      <c r="GH1707" s="6"/>
      <c r="GI1707" s="6"/>
      <c r="GJ1707" s="6"/>
      <c r="GK1707" s="6"/>
      <c r="GL1707" s="6"/>
      <c r="GM1707" s="6"/>
      <c r="GN1707" s="6"/>
      <c r="GO1707" s="6"/>
      <c r="GP1707" s="6"/>
      <c r="GQ1707" s="6"/>
      <c r="GR1707" s="6"/>
      <c r="GS1707" s="6"/>
      <c r="GT1707" s="6"/>
      <c r="GU1707" s="6"/>
      <c r="GV1707" s="6"/>
      <c r="GW1707" s="6"/>
      <c r="GX1707" s="6"/>
      <c r="GY1707" s="6"/>
      <c r="GZ1707" s="6"/>
    </row>
    <row r="1708" spans="1:208" x14ac:dyDescent="0.15">
      <c r="A1708" s="153"/>
      <c r="B1708" s="23"/>
      <c r="C1708" s="18"/>
      <c r="D1708" s="17"/>
      <c r="E1708" s="18"/>
      <c r="F1708" s="18"/>
      <c r="G1708" s="18"/>
      <c r="H1708" s="18"/>
      <c r="I1708" s="17"/>
      <c r="J1708" s="5"/>
      <c r="K1708" s="2"/>
      <c r="L1708" s="27"/>
      <c r="M1708" s="14"/>
      <c r="N1708" s="14"/>
      <c r="O1708" s="27"/>
      <c r="P1708" s="18"/>
      <c r="Q1708" s="3"/>
      <c r="R1708" s="4"/>
      <c r="S1708" s="5"/>
      <c r="T1708" s="8"/>
      <c r="U1708" s="7"/>
      <c r="V1708" s="7"/>
      <c r="W1708" s="7"/>
      <c r="X1708" s="8"/>
      <c r="Y1708" s="6"/>
      <c r="Z1708" s="7"/>
      <c r="AA1708" s="8"/>
      <c r="AB1708" s="8"/>
      <c r="AC1708" s="8"/>
      <c r="AD1708" s="7"/>
      <c r="AE1708" s="9"/>
      <c r="AF1708" s="7"/>
      <c r="AG1708" s="7"/>
      <c r="AH1708" s="6"/>
      <c r="AI1708" s="6"/>
      <c r="AJ1708" s="6"/>
      <c r="AK1708" s="6"/>
      <c r="AL1708" s="6"/>
      <c r="AM1708" s="6"/>
      <c r="AN1708" s="6"/>
      <c r="AO1708" s="6"/>
      <c r="AP1708" s="6"/>
      <c r="AQ1708" s="6"/>
      <c r="AR1708" s="6"/>
      <c r="AS1708" s="6"/>
      <c r="AT1708" s="6"/>
      <c r="AU1708" s="6"/>
      <c r="AV1708" s="6"/>
      <c r="AW1708" s="6"/>
      <c r="AX1708" s="6"/>
      <c r="AY1708" s="6"/>
      <c r="AZ1708" s="6"/>
      <c r="BA1708" s="6"/>
      <c r="BB1708" s="6"/>
      <c r="BC1708" s="6"/>
      <c r="BD1708" s="6"/>
      <c r="BE1708" s="6"/>
      <c r="BF1708" s="6"/>
      <c r="BG1708" s="6"/>
      <c r="BH1708" s="6"/>
      <c r="BI1708" s="6"/>
      <c r="BJ1708" s="6"/>
      <c r="BK1708" s="6"/>
      <c r="BL1708" s="6"/>
      <c r="BM1708" s="6"/>
      <c r="BN1708" s="6"/>
      <c r="BO1708" s="6"/>
      <c r="BP1708" s="6"/>
      <c r="BQ1708" s="6"/>
      <c r="BR1708" s="6"/>
      <c r="BS1708" s="6"/>
      <c r="BT1708" s="6"/>
      <c r="BU1708" s="6"/>
      <c r="BV1708" s="6"/>
      <c r="BW1708" s="6"/>
      <c r="BX1708" s="6"/>
      <c r="BY1708" s="6"/>
      <c r="BZ1708" s="6"/>
      <c r="CA1708" s="6"/>
      <c r="CB1708" s="6"/>
      <c r="CC1708" s="6"/>
      <c r="CD1708" s="6"/>
      <c r="CE1708" s="6"/>
      <c r="CF1708" s="6"/>
      <c r="CG1708" s="6"/>
      <c r="CH1708" s="6"/>
      <c r="CI1708" s="6"/>
      <c r="CJ1708" s="6"/>
      <c r="CK1708" s="6"/>
      <c r="CL1708" s="6"/>
      <c r="CM1708" s="6"/>
      <c r="CN1708" s="6"/>
      <c r="CO1708" s="6"/>
      <c r="CP1708" s="6"/>
      <c r="CQ1708" s="6"/>
      <c r="CR1708" s="6"/>
      <c r="CS1708" s="6"/>
      <c r="CT1708" s="6"/>
      <c r="CU1708" s="6"/>
      <c r="CV1708" s="6"/>
      <c r="CW1708" s="6"/>
      <c r="CX1708" s="6"/>
      <c r="CY1708" s="6"/>
      <c r="CZ1708" s="6"/>
      <c r="DA1708" s="6"/>
      <c r="DB1708" s="6"/>
      <c r="DC1708" s="6"/>
      <c r="DD1708" s="6"/>
      <c r="DE1708" s="6"/>
      <c r="DF1708" s="6"/>
      <c r="DG1708" s="6"/>
      <c r="DH1708" s="6"/>
      <c r="DI1708" s="6"/>
      <c r="DJ1708" s="6"/>
      <c r="DK1708" s="6"/>
      <c r="DL1708" s="6"/>
      <c r="DM1708" s="6"/>
      <c r="DN1708" s="6"/>
      <c r="DO1708" s="6"/>
      <c r="DP1708" s="6"/>
      <c r="DQ1708" s="6"/>
      <c r="DR1708" s="6"/>
      <c r="DS1708" s="6"/>
      <c r="DT1708" s="6"/>
      <c r="DU1708" s="6"/>
      <c r="DV1708" s="6"/>
      <c r="DW1708" s="6"/>
      <c r="DX1708" s="6"/>
      <c r="DY1708" s="6"/>
      <c r="DZ1708" s="6"/>
      <c r="EA1708" s="6"/>
      <c r="EB1708" s="6"/>
      <c r="EC1708" s="6"/>
      <c r="ED1708" s="6"/>
      <c r="EE1708" s="6"/>
      <c r="EF1708" s="6"/>
      <c r="EG1708" s="6"/>
      <c r="EH1708" s="6"/>
      <c r="EI1708" s="6"/>
      <c r="EJ1708" s="6"/>
      <c r="EK1708" s="6"/>
      <c r="EL1708" s="6"/>
      <c r="EM1708" s="6"/>
      <c r="EN1708" s="6"/>
      <c r="EO1708" s="6"/>
      <c r="EP1708" s="6"/>
      <c r="EQ1708" s="6"/>
      <c r="ER1708" s="6"/>
      <c r="ES1708" s="6"/>
      <c r="ET1708" s="6"/>
      <c r="EU1708" s="6"/>
      <c r="EV1708" s="6"/>
      <c r="EW1708" s="6"/>
      <c r="EX1708" s="6"/>
      <c r="EY1708" s="6"/>
      <c r="EZ1708" s="6"/>
      <c r="FA1708" s="6"/>
      <c r="FB1708" s="6"/>
      <c r="FC1708" s="6"/>
      <c r="FD1708" s="6"/>
      <c r="FE1708" s="6"/>
      <c r="FF1708" s="6"/>
      <c r="FG1708" s="6"/>
      <c r="FH1708" s="6"/>
      <c r="FI1708" s="6"/>
      <c r="FJ1708" s="6"/>
      <c r="FK1708" s="6"/>
      <c r="FL1708" s="6"/>
      <c r="FM1708" s="6"/>
      <c r="FN1708" s="6"/>
      <c r="FO1708" s="6"/>
      <c r="FP1708" s="6"/>
      <c r="FQ1708" s="6"/>
      <c r="FR1708" s="6"/>
      <c r="FS1708" s="6"/>
      <c r="FT1708" s="6"/>
      <c r="FU1708" s="6"/>
      <c r="FV1708" s="6"/>
      <c r="FW1708" s="6"/>
      <c r="FX1708" s="6"/>
      <c r="FY1708" s="6"/>
      <c r="FZ1708" s="6"/>
      <c r="GA1708" s="6"/>
      <c r="GB1708" s="6"/>
      <c r="GC1708" s="6"/>
      <c r="GD1708" s="6"/>
      <c r="GE1708" s="6"/>
      <c r="GF1708" s="6"/>
      <c r="GG1708" s="6"/>
      <c r="GH1708" s="6"/>
      <c r="GI1708" s="6"/>
      <c r="GJ1708" s="6"/>
      <c r="GK1708" s="6"/>
      <c r="GL1708" s="6"/>
      <c r="GM1708" s="6"/>
      <c r="GN1708" s="6"/>
      <c r="GO1708" s="6"/>
      <c r="GP1708" s="6"/>
      <c r="GQ1708" s="6"/>
      <c r="GR1708" s="6"/>
      <c r="GS1708" s="6"/>
      <c r="GT1708" s="6"/>
      <c r="GU1708" s="6"/>
      <c r="GV1708" s="6"/>
      <c r="GW1708" s="6"/>
      <c r="GX1708" s="6"/>
      <c r="GY1708" s="6"/>
      <c r="GZ1708" s="6"/>
    </row>
    <row r="1709" spans="1:208" x14ac:dyDescent="0.15">
      <c r="A1709" s="153"/>
      <c r="B1709" s="23"/>
      <c r="C1709" s="18"/>
      <c r="D1709" s="17"/>
      <c r="E1709" s="18"/>
      <c r="F1709" s="18"/>
      <c r="G1709" s="18"/>
      <c r="H1709" s="18"/>
      <c r="I1709" s="17"/>
      <c r="J1709" s="5"/>
      <c r="K1709" s="2"/>
      <c r="L1709" s="27"/>
      <c r="M1709" s="14"/>
      <c r="N1709" s="14"/>
      <c r="O1709" s="27"/>
      <c r="P1709" s="18"/>
      <c r="Q1709" s="3"/>
      <c r="R1709" s="4"/>
      <c r="S1709" s="5"/>
      <c r="T1709" s="8"/>
      <c r="U1709" s="7"/>
      <c r="V1709" s="7"/>
      <c r="W1709" s="7"/>
      <c r="X1709" s="8"/>
      <c r="Y1709" s="6"/>
      <c r="Z1709" s="7"/>
      <c r="AA1709" s="8"/>
      <c r="AB1709" s="8"/>
      <c r="AC1709" s="8"/>
      <c r="AD1709" s="7"/>
      <c r="AE1709" s="9"/>
      <c r="AF1709" s="7"/>
      <c r="AG1709" s="7"/>
      <c r="AH1709" s="6"/>
      <c r="AI1709" s="6"/>
      <c r="AJ1709" s="6"/>
      <c r="AK1709" s="6"/>
      <c r="AL1709" s="6"/>
      <c r="AM1709" s="6"/>
      <c r="AN1709" s="6"/>
      <c r="AO1709" s="6"/>
      <c r="AP1709" s="6"/>
      <c r="AQ1709" s="6"/>
      <c r="AR1709" s="6"/>
      <c r="AS1709" s="6"/>
      <c r="AT1709" s="6"/>
      <c r="AU1709" s="6"/>
      <c r="AV1709" s="6"/>
      <c r="AW1709" s="6"/>
      <c r="AX1709" s="6"/>
      <c r="AY1709" s="6"/>
      <c r="AZ1709" s="6"/>
      <c r="BA1709" s="6"/>
      <c r="BB1709" s="6"/>
      <c r="BC1709" s="6"/>
      <c r="BD1709" s="6"/>
      <c r="BE1709" s="6"/>
      <c r="BF1709" s="6"/>
      <c r="BG1709" s="6"/>
      <c r="BH1709" s="6"/>
      <c r="BI1709" s="6"/>
      <c r="BJ1709" s="6"/>
      <c r="BK1709" s="6"/>
      <c r="BL1709" s="6"/>
      <c r="BM1709" s="6"/>
      <c r="BN1709" s="6"/>
      <c r="BO1709" s="6"/>
      <c r="BP1709" s="6"/>
      <c r="BQ1709" s="6"/>
      <c r="BR1709" s="6"/>
      <c r="BS1709" s="6"/>
      <c r="BT1709" s="6"/>
      <c r="BU1709" s="6"/>
      <c r="BV1709" s="6"/>
      <c r="BW1709" s="6"/>
      <c r="BX1709" s="6"/>
      <c r="BY1709" s="6"/>
      <c r="BZ1709" s="6"/>
      <c r="CA1709" s="6"/>
      <c r="CB1709" s="6"/>
      <c r="CC1709" s="6"/>
      <c r="CD1709" s="6"/>
      <c r="CE1709" s="6"/>
      <c r="CF1709" s="6"/>
      <c r="CG1709" s="6"/>
      <c r="CH1709" s="6"/>
      <c r="CI1709" s="6"/>
      <c r="CJ1709" s="6"/>
      <c r="CK1709" s="6"/>
      <c r="CL1709" s="6"/>
      <c r="CM1709" s="6"/>
      <c r="CN1709" s="6"/>
      <c r="CO1709" s="6"/>
      <c r="CP1709" s="6"/>
      <c r="CQ1709" s="6"/>
      <c r="CR1709" s="6"/>
      <c r="CS1709" s="6"/>
      <c r="CT1709" s="6"/>
      <c r="CU1709" s="6"/>
      <c r="CV1709" s="6"/>
      <c r="CW1709" s="6"/>
      <c r="CX1709" s="6"/>
      <c r="CY1709" s="6"/>
      <c r="CZ1709" s="6"/>
      <c r="DA1709" s="6"/>
      <c r="DB1709" s="6"/>
      <c r="DC1709" s="6"/>
      <c r="DD1709" s="6"/>
      <c r="DE1709" s="6"/>
      <c r="DF1709" s="6"/>
      <c r="DG1709" s="6"/>
      <c r="DH1709" s="6"/>
      <c r="DI1709" s="6"/>
      <c r="DJ1709" s="6"/>
      <c r="DK1709" s="6"/>
      <c r="DL1709" s="6"/>
      <c r="DM1709" s="6"/>
      <c r="DN1709" s="6"/>
      <c r="DO1709" s="6"/>
      <c r="DP1709" s="6"/>
      <c r="DQ1709" s="6"/>
      <c r="DR1709" s="6"/>
      <c r="DS1709" s="6"/>
      <c r="DT1709" s="6"/>
      <c r="DU1709" s="6"/>
      <c r="DV1709" s="6"/>
      <c r="DW1709" s="6"/>
      <c r="DX1709" s="6"/>
      <c r="DY1709" s="6"/>
      <c r="DZ1709" s="6"/>
      <c r="EA1709" s="6"/>
      <c r="EB1709" s="6"/>
      <c r="EC1709" s="6"/>
      <c r="ED1709" s="6"/>
      <c r="EE1709" s="6"/>
      <c r="EF1709" s="6"/>
      <c r="EG1709" s="6"/>
      <c r="EH1709" s="6"/>
      <c r="EI1709" s="6"/>
      <c r="EJ1709" s="6"/>
      <c r="EK1709" s="6"/>
      <c r="EL1709" s="6"/>
      <c r="EM1709" s="6"/>
      <c r="EN1709" s="6"/>
      <c r="EO1709" s="6"/>
      <c r="EP1709" s="6"/>
      <c r="EQ1709" s="6"/>
      <c r="ER1709" s="6"/>
      <c r="ES1709" s="6"/>
      <c r="ET1709" s="6"/>
      <c r="EU1709" s="6"/>
      <c r="EV1709" s="6"/>
      <c r="EW1709" s="6"/>
      <c r="EX1709" s="6"/>
      <c r="EY1709" s="6"/>
      <c r="EZ1709" s="6"/>
      <c r="FA1709" s="6"/>
      <c r="FB1709" s="6"/>
      <c r="FC1709" s="6"/>
      <c r="FD1709" s="6"/>
      <c r="FE1709" s="6"/>
      <c r="FF1709" s="6"/>
      <c r="FG1709" s="6"/>
      <c r="FH1709" s="6"/>
      <c r="FI1709" s="6"/>
      <c r="FJ1709" s="6"/>
      <c r="FK1709" s="6"/>
      <c r="FL1709" s="6"/>
      <c r="FM1709" s="6"/>
      <c r="FN1709" s="6"/>
      <c r="FO1709" s="6"/>
      <c r="FP1709" s="6"/>
      <c r="FQ1709" s="6"/>
      <c r="FR1709" s="6"/>
      <c r="FS1709" s="6"/>
      <c r="FT1709" s="6"/>
      <c r="FU1709" s="6"/>
      <c r="FV1709" s="6"/>
      <c r="FW1709" s="6"/>
      <c r="FX1709" s="6"/>
      <c r="FY1709" s="6"/>
      <c r="FZ1709" s="6"/>
      <c r="GA1709" s="6"/>
      <c r="GB1709" s="6"/>
      <c r="GC1709" s="6"/>
      <c r="GD1709" s="6"/>
      <c r="GE1709" s="6"/>
      <c r="GF1709" s="6"/>
      <c r="GG1709" s="6"/>
      <c r="GH1709" s="6"/>
      <c r="GI1709" s="6"/>
      <c r="GJ1709" s="6"/>
      <c r="GK1709" s="6"/>
      <c r="GL1709" s="6"/>
      <c r="GM1709" s="6"/>
      <c r="GN1709" s="6"/>
      <c r="GO1709" s="6"/>
      <c r="GP1709" s="6"/>
      <c r="GQ1709" s="6"/>
      <c r="GR1709" s="6"/>
      <c r="GS1709" s="6"/>
      <c r="GT1709" s="6"/>
      <c r="GU1709" s="6"/>
      <c r="GV1709" s="6"/>
      <c r="GW1709" s="6"/>
      <c r="GX1709" s="6"/>
      <c r="GY1709" s="6"/>
      <c r="GZ1709" s="6"/>
    </row>
    <row r="1710" spans="1:208" x14ac:dyDescent="0.15">
      <c r="A1710" s="153"/>
      <c r="B1710" s="23"/>
      <c r="C1710" s="18"/>
      <c r="D1710" s="17"/>
      <c r="E1710" s="18"/>
      <c r="F1710" s="18"/>
      <c r="G1710" s="18"/>
      <c r="H1710" s="18"/>
      <c r="I1710" s="17"/>
      <c r="J1710" s="5"/>
      <c r="K1710" s="2"/>
      <c r="L1710" s="27"/>
      <c r="M1710" s="14"/>
      <c r="N1710" s="14"/>
      <c r="O1710" s="27"/>
      <c r="P1710" s="18"/>
      <c r="Q1710" s="3"/>
      <c r="R1710" s="4"/>
      <c r="S1710" s="5"/>
      <c r="T1710" s="8"/>
      <c r="U1710" s="7"/>
      <c r="V1710" s="7"/>
      <c r="W1710" s="7"/>
      <c r="X1710" s="8"/>
      <c r="Y1710" s="6"/>
      <c r="Z1710" s="7"/>
      <c r="AA1710" s="8"/>
      <c r="AB1710" s="8"/>
      <c r="AC1710" s="8"/>
      <c r="AD1710" s="7"/>
      <c r="AE1710" s="9"/>
      <c r="AF1710" s="7"/>
      <c r="AG1710" s="7"/>
      <c r="AH1710" s="6"/>
      <c r="AI1710" s="6"/>
      <c r="AJ1710" s="6"/>
      <c r="AK1710" s="6"/>
      <c r="AL1710" s="6"/>
      <c r="AM1710" s="6"/>
      <c r="AN1710" s="6"/>
      <c r="AO1710" s="6"/>
      <c r="AP1710" s="6"/>
      <c r="AQ1710" s="6"/>
      <c r="AR1710" s="6"/>
      <c r="AS1710" s="6"/>
      <c r="AT1710" s="6"/>
      <c r="AU1710" s="6"/>
      <c r="AV1710" s="6"/>
      <c r="AW1710" s="6"/>
      <c r="AX1710" s="6"/>
      <c r="AY1710" s="6"/>
      <c r="AZ1710" s="6"/>
      <c r="BA1710" s="6"/>
      <c r="BB1710" s="6"/>
      <c r="BC1710" s="6"/>
      <c r="BD1710" s="6"/>
      <c r="BE1710" s="6"/>
      <c r="BF1710" s="6"/>
      <c r="BG1710" s="6"/>
      <c r="BH1710" s="6"/>
      <c r="BI1710" s="6"/>
      <c r="BJ1710" s="6"/>
      <c r="BK1710" s="6"/>
      <c r="BL1710" s="6"/>
      <c r="BM1710" s="6"/>
      <c r="BN1710" s="6"/>
      <c r="BO1710" s="6"/>
      <c r="BP1710" s="6"/>
      <c r="BQ1710" s="6"/>
      <c r="BR1710" s="6"/>
      <c r="BS1710" s="6"/>
      <c r="BT1710" s="6"/>
      <c r="BU1710" s="6"/>
      <c r="BV1710" s="6"/>
      <c r="BW1710" s="6"/>
      <c r="BX1710" s="6"/>
      <c r="BY1710" s="6"/>
      <c r="BZ1710" s="6"/>
      <c r="CA1710" s="6"/>
      <c r="CB1710" s="6"/>
      <c r="CC1710" s="6"/>
      <c r="CD1710" s="6"/>
      <c r="CE1710" s="6"/>
      <c r="CF1710" s="6"/>
      <c r="CG1710" s="6"/>
      <c r="CH1710" s="6"/>
      <c r="CI1710" s="6"/>
      <c r="CJ1710" s="6"/>
      <c r="CK1710" s="6"/>
      <c r="CL1710" s="6"/>
      <c r="CM1710" s="6"/>
      <c r="CN1710" s="6"/>
      <c r="CO1710" s="6"/>
      <c r="CP1710" s="6"/>
      <c r="CQ1710" s="6"/>
      <c r="CR1710" s="6"/>
      <c r="CS1710" s="6"/>
      <c r="CT1710" s="6"/>
      <c r="CU1710" s="6"/>
      <c r="CV1710" s="6"/>
      <c r="CW1710" s="6"/>
      <c r="CX1710" s="6"/>
      <c r="CY1710" s="6"/>
      <c r="CZ1710" s="6"/>
      <c r="DA1710" s="6"/>
      <c r="DB1710" s="6"/>
      <c r="DC1710" s="6"/>
      <c r="DD1710" s="6"/>
      <c r="DE1710" s="6"/>
      <c r="DF1710" s="6"/>
      <c r="DG1710" s="6"/>
      <c r="DH1710" s="6"/>
      <c r="DI1710" s="6"/>
      <c r="DJ1710" s="6"/>
      <c r="DK1710" s="6"/>
      <c r="DL1710" s="6"/>
      <c r="DM1710" s="6"/>
      <c r="DN1710" s="6"/>
      <c r="DO1710" s="6"/>
      <c r="DP1710" s="6"/>
      <c r="DQ1710" s="6"/>
      <c r="DR1710" s="6"/>
      <c r="DS1710" s="6"/>
      <c r="DT1710" s="6"/>
      <c r="DU1710" s="6"/>
      <c r="DV1710" s="6"/>
      <c r="DW1710" s="6"/>
      <c r="DX1710" s="6"/>
      <c r="DY1710" s="6"/>
      <c r="DZ1710" s="6"/>
      <c r="EA1710" s="6"/>
      <c r="EB1710" s="6"/>
      <c r="EC1710" s="6"/>
      <c r="ED1710" s="6"/>
      <c r="EE1710" s="6"/>
      <c r="EF1710" s="6"/>
      <c r="EG1710" s="6"/>
      <c r="EH1710" s="6"/>
      <c r="EI1710" s="6"/>
      <c r="EJ1710" s="6"/>
      <c r="EK1710" s="6"/>
      <c r="EL1710" s="6"/>
      <c r="EM1710" s="6"/>
      <c r="EN1710" s="6"/>
      <c r="EO1710" s="6"/>
      <c r="EP1710" s="6"/>
      <c r="EQ1710" s="6"/>
      <c r="ER1710" s="6"/>
      <c r="ES1710" s="6"/>
      <c r="ET1710" s="6"/>
      <c r="EU1710" s="6"/>
      <c r="EV1710" s="6"/>
      <c r="EW1710" s="6"/>
      <c r="EX1710" s="6"/>
      <c r="EY1710" s="6"/>
      <c r="EZ1710" s="6"/>
      <c r="FA1710" s="6"/>
      <c r="FB1710" s="6"/>
      <c r="FC1710" s="6"/>
      <c r="FD1710" s="6"/>
      <c r="FE1710" s="6"/>
      <c r="FF1710" s="6"/>
      <c r="FG1710" s="6"/>
      <c r="FH1710" s="6"/>
      <c r="FI1710" s="6"/>
      <c r="FJ1710" s="6"/>
      <c r="FK1710" s="6"/>
      <c r="FL1710" s="6"/>
      <c r="FM1710" s="6"/>
      <c r="FN1710" s="6"/>
      <c r="FO1710" s="6"/>
      <c r="FP1710" s="6"/>
      <c r="FQ1710" s="6"/>
      <c r="FR1710" s="6"/>
      <c r="FS1710" s="6"/>
      <c r="FT1710" s="6"/>
      <c r="FU1710" s="6"/>
      <c r="FV1710" s="6"/>
      <c r="FW1710" s="6"/>
      <c r="FX1710" s="6"/>
      <c r="FY1710" s="6"/>
      <c r="FZ1710" s="6"/>
      <c r="GA1710" s="6"/>
      <c r="GB1710" s="6"/>
      <c r="GC1710" s="6"/>
      <c r="GD1710" s="6"/>
      <c r="GE1710" s="6"/>
      <c r="GF1710" s="6"/>
      <c r="GG1710" s="6"/>
      <c r="GH1710" s="6"/>
      <c r="GI1710" s="6"/>
      <c r="GJ1710" s="6"/>
      <c r="GK1710" s="6"/>
      <c r="GL1710" s="6"/>
      <c r="GM1710" s="6"/>
      <c r="GN1710" s="6"/>
      <c r="GO1710" s="6"/>
      <c r="GP1710" s="6"/>
      <c r="GQ1710" s="6"/>
      <c r="GR1710" s="6"/>
      <c r="GS1710" s="6"/>
      <c r="GT1710" s="6"/>
      <c r="GU1710" s="6"/>
      <c r="GV1710" s="6"/>
      <c r="GW1710" s="6"/>
      <c r="GX1710" s="6"/>
      <c r="GY1710" s="6"/>
      <c r="GZ1710" s="6"/>
    </row>
    <row r="1711" spans="1:208" x14ac:dyDescent="0.15">
      <c r="A1711" s="153"/>
      <c r="B1711" s="23"/>
      <c r="C1711" s="18"/>
      <c r="D1711" s="17"/>
      <c r="E1711" s="18"/>
      <c r="F1711" s="18"/>
      <c r="G1711" s="18"/>
      <c r="H1711" s="18"/>
      <c r="I1711" s="17"/>
      <c r="J1711" s="5"/>
      <c r="K1711" s="2"/>
      <c r="L1711" s="27"/>
      <c r="M1711" s="14"/>
      <c r="N1711" s="14"/>
      <c r="O1711" s="27"/>
      <c r="P1711" s="18"/>
      <c r="Q1711" s="3"/>
      <c r="R1711" s="4"/>
      <c r="S1711" s="5"/>
      <c r="T1711" s="8"/>
      <c r="U1711" s="7"/>
      <c r="V1711" s="7"/>
      <c r="W1711" s="7"/>
      <c r="X1711" s="8"/>
      <c r="Y1711" s="6"/>
      <c r="Z1711" s="7"/>
      <c r="AA1711" s="8"/>
      <c r="AB1711" s="8"/>
      <c r="AC1711" s="8"/>
      <c r="AD1711" s="7"/>
      <c r="AE1711" s="9"/>
      <c r="AF1711" s="7"/>
      <c r="AG1711" s="7"/>
      <c r="AH1711" s="6"/>
      <c r="AI1711" s="6"/>
      <c r="AJ1711" s="6"/>
      <c r="AK1711" s="6"/>
      <c r="AL1711" s="6"/>
      <c r="AM1711" s="6"/>
      <c r="AN1711" s="6"/>
      <c r="AO1711" s="6"/>
      <c r="AP1711" s="6"/>
      <c r="AQ1711" s="6"/>
      <c r="AR1711" s="6"/>
      <c r="AS1711" s="6"/>
      <c r="AT1711" s="6"/>
      <c r="AU1711" s="6"/>
      <c r="AV1711" s="6"/>
      <c r="AW1711" s="6"/>
      <c r="AX1711" s="6"/>
      <c r="AY1711" s="6"/>
      <c r="AZ1711" s="6"/>
      <c r="BA1711" s="6"/>
      <c r="BB1711" s="6"/>
      <c r="BC1711" s="6"/>
      <c r="BD1711" s="6"/>
      <c r="BE1711" s="6"/>
      <c r="BF1711" s="6"/>
      <c r="BG1711" s="6"/>
      <c r="BH1711" s="6"/>
      <c r="BI1711" s="6"/>
      <c r="BJ1711" s="6"/>
      <c r="BK1711" s="6"/>
      <c r="BL1711" s="6"/>
      <c r="BM1711" s="6"/>
      <c r="BN1711" s="6"/>
      <c r="BO1711" s="6"/>
      <c r="BP1711" s="6"/>
      <c r="BQ1711" s="6"/>
      <c r="BR1711" s="6"/>
      <c r="BS1711" s="6"/>
      <c r="BT1711" s="6"/>
      <c r="BU1711" s="6"/>
      <c r="BV1711" s="6"/>
      <c r="BW1711" s="6"/>
      <c r="BX1711" s="6"/>
      <c r="BY1711" s="6"/>
      <c r="BZ1711" s="6"/>
      <c r="CA1711" s="6"/>
      <c r="CB1711" s="6"/>
      <c r="CC1711" s="6"/>
      <c r="CD1711" s="6"/>
      <c r="CE1711" s="6"/>
      <c r="CF1711" s="6"/>
      <c r="CG1711" s="6"/>
      <c r="CH1711" s="6"/>
      <c r="CI1711" s="6"/>
      <c r="CJ1711" s="6"/>
      <c r="CK1711" s="6"/>
      <c r="CL1711" s="6"/>
      <c r="CM1711" s="6"/>
      <c r="CN1711" s="6"/>
      <c r="CO1711" s="6"/>
      <c r="CP1711" s="6"/>
      <c r="CQ1711" s="6"/>
      <c r="CR1711" s="6"/>
      <c r="CS1711" s="6"/>
      <c r="CT1711" s="6"/>
      <c r="CU1711" s="6"/>
      <c r="CV1711" s="6"/>
      <c r="CW1711" s="6"/>
      <c r="CX1711" s="6"/>
      <c r="CY1711" s="6"/>
      <c r="CZ1711" s="6"/>
      <c r="DA1711" s="6"/>
      <c r="DB1711" s="6"/>
      <c r="DC1711" s="6"/>
      <c r="DD1711" s="6"/>
      <c r="DE1711" s="6"/>
      <c r="DF1711" s="6"/>
      <c r="DG1711" s="6"/>
      <c r="DH1711" s="6"/>
      <c r="DI1711" s="6"/>
      <c r="DJ1711" s="6"/>
      <c r="DK1711" s="6"/>
      <c r="DL1711" s="6"/>
      <c r="DM1711" s="6"/>
      <c r="DN1711" s="6"/>
      <c r="DO1711" s="6"/>
      <c r="DP1711" s="6"/>
      <c r="DQ1711" s="6"/>
      <c r="DR1711" s="6"/>
      <c r="DS1711" s="6"/>
      <c r="DT1711" s="6"/>
      <c r="DU1711" s="6"/>
      <c r="DV1711" s="6"/>
      <c r="DW1711" s="6"/>
      <c r="DX1711" s="6"/>
      <c r="DY1711" s="6"/>
      <c r="DZ1711" s="6"/>
      <c r="EA1711" s="6"/>
      <c r="EB1711" s="6"/>
      <c r="EC1711" s="6"/>
      <c r="ED1711" s="6"/>
      <c r="EE1711" s="6"/>
      <c r="EF1711" s="6"/>
      <c r="EG1711" s="6"/>
      <c r="EH1711" s="6"/>
      <c r="EI1711" s="6"/>
      <c r="EJ1711" s="6"/>
      <c r="EK1711" s="6"/>
      <c r="EL1711" s="6"/>
      <c r="EM1711" s="6"/>
      <c r="EN1711" s="6"/>
      <c r="EO1711" s="6"/>
      <c r="EP1711" s="6"/>
      <c r="EQ1711" s="6"/>
      <c r="ER1711" s="6"/>
      <c r="ES1711" s="6"/>
      <c r="ET1711" s="6"/>
      <c r="EU1711" s="6"/>
      <c r="EV1711" s="6"/>
      <c r="EW1711" s="6"/>
      <c r="EX1711" s="6"/>
      <c r="EY1711" s="6"/>
      <c r="EZ1711" s="6"/>
      <c r="FA1711" s="6"/>
      <c r="FB1711" s="6"/>
      <c r="FC1711" s="6"/>
      <c r="FD1711" s="6"/>
      <c r="FE1711" s="6"/>
      <c r="FF1711" s="6"/>
      <c r="FG1711" s="6"/>
      <c r="FH1711" s="6"/>
      <c r="FI1711" s="6"/>
      <c r="FJ1711" s="6"/>
      <c r="FK1711" s="6"/>
      <c r="FL1711" s="6"/>
      <c r="FM1711" s="6"/>
      <c r="FN1711" s="6"/>
      <c r="FO1711" s="6"/>
      <c r="FP1711" s="6"/>
      <c r="FQ1711" s="6"/>
      <c r="FR1711" s="6"/>
      <c r="FS1711" s="6"/>
      <c r="FT1711" s="6"/>
      <c r="FU1711" s="6"/>
      <c r="FV1711" s="6"/>
      <c r="FW1711" s="6"/>
      <c r="FX1711" s="6"/>
      <c r="FY1711" s="6"/>
      <c r="FZ1711" s="6"/>
      <c r="GA1711" s="6"/>
      <c r="GB1711" s="6"/>
      <c r="GC1711" s="6"/>
      <c r="GD1711" s="6"/>
      <c r="GE1711" s="6"/>
      <c r="GF1711" s="6"/>
      <c r="GG1711" s="6"/>
      <c r="GH1711" s="6"/>
      <c r="GI1711" s="6"/>
      <c r="GJ1711" s="6"/>
      <c r="GK1711" s="6"/>
      <c r="GL1711" s="6"/>
      <c r="GM1711" s="6"/>
      <c r="GN1711" s="6"/>
      <c r="GO1711" s="6"/>
      <c r="GP1711" s="6"/>
      <c r="GQ1711" s="6"/>
      <c r="GR1711" s="6"/>
      <c r="GS1711" s="6"/>
      <c r="GT1711" s="6"/>
      <c r="GU1711" s="6"/>
      <c r="GV1711" s="6"/>
      <c r="GW1711" s="6"/>
      <c r="GX1711" s="6"/>
      <c r="GY1711" s="6"/>
      <c r="GZ1711" s="6"/>
    </row>
    <row r="1712" spans="1:208" x14ac:dyDescent="0.15">
      <c r="A1712" s="153"/>
      <c r="B1712" s="23"/>
      <c r="C1712" s="18"/>
      <c r="D1712" s="17"/>
      <c r="E1712" s="18"/>
      <c r="F1712" s="18"/>
      <c r="G1712" s="18"/>
      <c r="H1712" s="18"/>
      <c r="I1712" s="17"/>
      <c r="J1712" s="5"/>
      <c r="K1712" s="2"/>
      <c r="L1712" s="27"/>
      <c r="M1712" s="14"/>
      <c r="N1712" s="14"/>
      <c r="O1712" s="27"/>
      <c r="P1712" s="18"/>
      <c r="Q1712" s="3"/>
      <c r="R1712" s="4"/>
      <c r="S1712" s="5"/>
      <c r="T1712" s="8"/>
      <c r="U1712" s="7"/>
      <c r="V1712" s="7"/>
      <c r="W1712" s="7"/>
      <c r="X1712" s="8"/>
      <c r="Y1712" s="6"/>
      <c r="Z1712" s="7"/>
      <c r="AA1712" s="8"/>
      <c r="AB1712" s="8"/>
      <c r="AC1712" s="8"/>
      <c r="AD1712" s="7"/>
      <c r="AE1712" s="9"/>
      <c r="AF1712" s="7"/>
      <c r="AG1712" s="7"/>
      <c r="AH1712" s="6"/>
      <c r="AI1712" s="6"/>
      <c r="AJ1712" s="6"/>
      <c r="AK1712" s="6"/>
      <c r="AL1712" s="6"/>
      <c r="AM1712" s="6"/>
      <c r="AN1712" s="6"/>
      <c r="AO1712" s="6"/>
      <c r="AP1712" s="6"/>
      <c r="AQ1712" s="6"/>
      <c r="AR1712" s="6"/>
      <c r="AS1712" s="6"/>
      <c r="AT1712" s="6"/>
      <c r="AU1712" s="6"/>
      <c r="AV1712" s="6"/>
      <c r="AW1712" s="6"/>
      <c r="AX1712" s="6"/>
      <c r="AY1712" s="6"/>
      <c r="AZ1712" s="6"/>
      <c r="BA1712" s="6"/>
      <c r="BB1712" s="6"/>
      <c r="BC1712" s="6"/>
      <c r="BD1712" s="6"/>
      <c r="BE1712" s="6"/>
      <c r="BF1712" s="6"/>
      <c r="BG1712" s="6"/>
      <c r="BH1712" s="6"/>
      <c r="BI1712" s="6"/>
      <c r="BJ1712" s="6"/>
      <c r="BK1712" s="6"/>
      <c r="BL1712" s="6"/>
      <c r="BM1712" s="6"/>
      <c r="BN1712" s="6"/>
      <c r="BO1712" s="6"/>
      <c r="BP1712" s="6"/>
      <c r="BQ1712" s="6"/>
      <c r="BR1712" s="6"/>
      <c r="BS1712" s="6"/>
      <c r="BT1712" s="6"/>
      <c r="BU1712" s="6"/>
      <c r="BV1712" s="6"/>
      <c r="BW1712" s="6"/>
      <c r="BX1712" s="6"/>
      <c r="BY1712" s="6"/>
      <c r="BZ1712" s="6"/>
      <c r="CA1712" s="6"/>
      <c r="CB1712" s="6"/>
      <c r="CC1712" s="6"/>
      <c r="CD1712" s="6"/>
      <c r="CE1712" s="6"/>
      <c r="CF1712" s="6"/>
      <c r="CG1712" s="6"/>
      <c r="CH1712" s="6"/>
      <c r="CI1712" s="6"/>
      <c r="CJ1712" s="6"/>
      <c r="CK1712" s="6"/>
      <c r="CL1712" s="6"/>
      <c r="CM1712" s="6"/>
      <c r="CN1712" s="6"/>
      <c r="CO1712" s="6"/>
      <c r="CP1712" s="6"/>
      <c r="CQ1712" s="6"/>
      <c r="CR1712" s="6"/>
      <c r="CS1712" s="6"/>
      <c r="CT1712" s="6"/>
      <c r="CU1712" s="6"/>
      <c r="CV1712" s="6"/>
      <c r="CW1712" s="6"/>
      <c r="CX1712" s="6"/>
      <c r="CY1712" s="6"/>
      <c r="CZ1712" s="6"/>
      <c r="DA1712" s="6"/>
      <c r="DB1712" s="6"/>
      <c r="DC1712" s="6"/>
      <c r="DD1712" s="6"/>
      <c r="DE1712" s="6"/>
      <c r="DF1712" s="6"/>
      <c r="DG1712" s="6"/>
      <c r="DH1712" s="6"/>
      <c r="DI1712" s="6"/>
      <c r="DJ1712" s="6"/>
      <c r="DK1712" s="6"/>
      <c r="DL1712" s="6"/>
      <c r="DM1712" s="6"/>
      <c r="DN1712" s="6"/>
      <c r="DO1712" s="6"/>
      <c r="DP1712" s="6"/>
      <c r="DQ1712" s="6"/>
      <c r="DR1712" s="6"/>
      <c r="DS1712" s="6"/>
      <c r="DT1712" s="6"/>
      <c r="DU1712" s="6"/>
      <c r="DV1712" s="6"/>
      <c r="DW1712" s="6"/>
      <c r="DX1712" s="6"/>
      <c r="DY1712" s="6"/>
      <c r="DZ1712" s="6"/>
      <c r="EA1712" s="6"/>
      <c r="EB1712" s="6"/>
      <c r="EC1712" s="6"/>
      <c r="ED1712" s="6"/>
      <c r="EE1712" s="6"/>
      <c r="EF1712" s="6"/>
      <c r="EG1712" s="6"/>
      <c r="EH1712" s="6"/>
      <c r="EI1712" s="6"/>
      <c r="EJ1712" s="6"/>
      <c r="EK1712" s="6"/>
      <c r="EL1712" s="6"/>
      <c r="EM1712" s="6"/>
      <c r="EN1712" s="6"/>
      <c r="EO1712" s="6"/>
      <c r="EP1712" s="6"/>
      <c r="EQ1712" s="6"/>
      <c r="ER1712" s="6"/>
      <c r="ES1712" s="6"/>
      <c r="ET1712" s="6"/>
      <c r="EU1712" s="6"/>
      <c r="EV1712" s="6"/>
      <c r="EW1712" s="6"/>
      <c r="EX1712" s="6"/>
      <c r="EY1712" s="6"/>
      <c r="EZ1712" s="6"/>
      <c r="FA1712" s="6"/>
      <c r="FB1712" s="6"/>
      <c r="FC1712" s="6"/>
      <c r="FD1712" s="6"/>
      <c r="FE1712" s="6"/>
      <c r="FF1712" s="6"/>
      <c r="FG1712" s="6"/>
      <c r="FH1712" s="6"/>
      <c r="FI1712" s="6"/>
      <c r="FJ1712" s="6"/>
      <c r="FK1712" s="6"/>
      <c r="FL1712" s="6"/>
      <c r="FM1712" s="6"/>
      <c r="FN1712" s="6"/>
      <c r="FO1712" s="6"/>
      <c r="FP1712" s="6"/>
      <c r="FQ1712" s="6"/>
      <c r="FR1712" s="6"/>
      <c r="FS1712" s="6"/>
      <c r="FT1712" s="6"/>
      <c r="FU1712" s="6"/>
      <c r="FV1712" s="6"/>
      <c r="FW1712" s="6"/>
      <c r="FX1712" s="6"/>
      <c r="FY1712" s="6"/>
      <c r="FZ1712" s="6"/>
      <c r="GA1712" s="6"/>
      <c r="GB1712" s="6"/>
      <c r="GC1712" s="6"/>
      <c r="GD1712" s="6"/>
      <c r="GE1712" s="6"/>
      <c r="GF1712" s="6"/>
      <c r="GG1712" s="6"/>
      <c r="GH1712" s="6"/>
      <c r="GI1712" s="6"/>
      <c r="GJ1712" s="6"/>
      <c r="GK1712" s="6"/>
      <c r="GL1712" s="6"/>
      <c r="GM1712" s="6"/>
      <c r="GN1712" s="6"/>
      <c r="GO1712" s="6"/>
      <c r="GP1712" s="6"/>
      <c r="GQ1712" s="6"/>
      <c r="GR1712" s="6"/>
      <c r="GS1712" s="6"/>
      <c r="GT1712" s="6"/>
      <c r="GU1712" s="6"/>
      <c r="GV1712" s="6"/>
      <c r="GW1712" s="6"/>
      <c r="GX1712" s="6"/>
      <c r="GY1712" s="6"/>
      <c r="GZ1712" s="6"/>
    </row>
    <row r="1713" spans="1:208" x14ac:dyDescent="0.15">
      <c r="A1713" s="153"/>
      <c r="B1713" s="23"/>
      <c r="C1713" s="18"/>
      <c r="D1713" s="17"/>
      <c r="E1713" s="18"/>
      <c r="F1713" s="18"/>
      <c r="G1713" s="18"/>
      <c r="H1713" s="18"/>
      <c r="I1713" s="17"/>
      <c r="J1713" s="5"/>
      <c r="K1713" s="2"/>
      <c r="L1713" s="27"/>
      <c r="M1713" s="14"/>
      <c r="N1713" s="14"/>
      <c r="O1713" s="27"/>
      <c r="P1713" s="18"/>
      <c r="Q1713" s="3"/>
      <c r="R1713" s="4"/>
      <c r="S1713" s="5"/>
      <c r="T1713" s="8"/>
      <c r="U1713" s="7"/>
      <c r="V1713" s="7"/>
      <c r="W1713" s="7"/>
      <c r="X1713" s="8"/>
      <c r="Y1713" s="6"/>
      <c r="Z1713" s="7"/>
      <c r="AA1713" s="8"/>
      <c r="AB1713" s="8"/>
      <c r="AC1713" s="8"/>
      <c r="AD1713" s="7"/>
      <c r="AE1713" s="9"/>
      <c r="AF1713" s="7"/>
      <c r="AG1713" s="7"/>
      <c r="AH1713" s="6"/>
      <c r="AI1713" s="6"/>
      <c r="AJ1713" s="6"/>
      <c r="AK1713" s="6"/>
      <c r="AL1713" s="6"/>
      <c r="AM1713" s="6"/>
      <c r="AN1713" s="6"/>
      <c r="AO1713" s="6"/>
      <c r="AP1713" s="6"/>
      <c r="AQ1713" s="6"/>
      <c r="AR1713" s="6"/>
      <c r="AS1713" s="6"/>
      <c r="AT1713" s="6"/>
      <c r="AU1713" s="6"/>
      <c r="AV1713" s="6"/>
      <c r="AW1713" s="6"/>
      <c r="AX1713" s="6"/>
      <c r="AY1713" s="6"/>
      <c r="AZ1713" s="6"/>
      <c r="BA1713" s="6"/>
      <c r="BB1713" s="6"/>
      <c r="BC1713" s="6"/>
      <c r="BD1713" s="6"/>
      <c r="BE1713" s="6"/>
      <c r="BF1713" s="6"/>
      <c r="BG1713" s="6"/>
      <c r="BH1713" s="6"/>
      <c r="BI1713" s="6"/>
      <c r="BJ1713" s="6"/>
      <c r="BK1713" s="6"/>
      <c r="BL1713" s="6"/>
      <c r="BM1713" s="6"/>
      <c r="BN1713" s="6"/>
      <c r="BO1713" s="6"/>
      <c r="BP1713" s="6"/>
      <c r="BQ1713" s="6"/>
      <c r="BR1713" s="6"/>
      <c r="BS1713" s="6"/>
      <c r="BT1713" s="6"/>
      <c r="BU1713" s="6"/>
      <c r="BV1713" s="6"/>
      <c r="BW1713" s="6"/>
      <c r="BX1713" s="6"/>
      <c r="BY1713" s="6"/>
      <c r="BZ1713" s="6"/>
      <c r="CA1713" s="6"/>
      <c r="CB1713" s="6"/>
      <c r="CC1713" s="6"/>
      <c r="CD1713" s="6"/>
      <c r="CE1713" s="6"/>
      <c r="CF1713" s="6"/>
      <c r="CG1713" s="6"/>
      <c r="CH1713" s="6"/>
      <c r="CI1713" s="6"/>
      <c r="CJ1713" s="6"/>
      <c r="CK1713" s="6"/>
      <c r="CL1713" s="6"/>
      <c r="CM1713" s="6"/>
      <c r="CN1713" s="6"/>
      <c r="CO1713" s="6"/>
      <c r="CP1713" s="6"/>
      <c r="CQ1713" s="6"/>
      <c r="CR1713" s="6"/>
      <c r="CS1713" s="6"/>
      <c r="CT1713" s="6"/>
      <c r="CU1713" s="6"/>
      <c r="CV1713" s="6"/>
      <c r="CW1713" s="6"/>
      <c r="CX1713" s="6"/>
      <c r="CY1713" s="6"/>
      <c r="CZ1713" s="6"/>
      <c r="DA1713" s="6"/>
      <c r="DB1713" s="6"/>
      <c r="DC1713" s="6"/>
      <c r="DD1713" s="6"/>
      <c r="DE1713" s="6"/>
      <c r="DF1713" s="6"/>
      <c r="DG1713" s="6"/>
      <c r="DH1713" s="6"/>
      <c r="DI1713" s="6"/>
      <c r="DJ1713" s="6"/>
      <c r="DK1713" s="6"/>
      <c r="DL1713" s="6"/>
      <c r="DM1713" s="6"/>
      <c r="DN1713" s="6"/>
      <c r="DO1713" s="6"/>
      <c r="DP1713" s="6"/>
      <c r="DQ1713" s="6"/>
      <c r="DR1713" s="6"/>
      <c r="DS1713" s="6"/>
      <c r="DT1713" s="6"/>
      <c r="DU1713" s="6"/>
      <c r="DV1713" s="6"/>
      <c r="DW1713" s="6"/>
      <c r="DX1713" s="6"/>
      <c r="DY1713" s="6"/>
      <c r="DZ1713" s="6"/>
      <c r="EA1713" s="6"/>
      <c r="EB1713" s="6"/>
      <c r="EC1713" s="6"/>
      <c r="ED1713" s="6"/>
      <c r="EE1713" s="6"/>
      <c r="EF1713" s="6"/>
      <c r="EG1713" s="6"/>
      <c r="EH1713" s="6"/>
      <c r="EI1713" s="6"/>
      <c r="EJ1713" s="6"/>
      <c r="EK1713" s="6"/>
      <c r="EL1713" s="6"/>
      <c r="EM1713" s="6"/>
      <c r="EN1713" s="6"/>
      <c r="EO1713" s="6"/>
      <c r="EP1713" s="6"/>
      <c r="EQ1713" s="6"/>
      <c r="ER1713" s="6"/>
      <c r="ES1713" s="6"/>
      <c r="ET1713" s="6"/>
      <c r="EU1713" s="6"/>
      <c r="EV1713" s="6"/>
      <c r="EW1713" s="6"/>
      <c r="EX1713" s="6"/>
      <c r="EY1713" s="6"/>
      <c r="EZ1713" s="6"/>
      <c r="FA1713" s="6"/>
      <c r="FB1713" s="6"/>
      <c r="FC1713" s="6"/>
      <c r="FD1713" s="6"/>
      <c r="FE1713" s="6"/>
      <c r="FF1713" s="6"/>
      <c r="FG1713" s="6"/>
      <c r="FH1713" s="6"/>
      <c r="FI1713" s="6"/>
      <c r="FJ1713" s="6"/>
      <c r="FK1713" s="6"/>
      <c r="FL1713" s="6"/>
      <c r="FM1713" s="6"/>
      <c r="FN1713" s="6"/>
      <c r="FO1713" s="6"/>
      <c r="FP1713" s="6"/>
      <c r="FQ1713" s="6"/>
      <c r="FR1713" s="6"/>
      <c r="FS1713" s="6"/>
      <c r="FT1713" s="6"/>
      <c r="FU1713" s="6"/>
      <c r="FV1713" s="6"/>
      <c r="FW1713" s="6"/>
      <c r="FX1713" s="6"/>
      <c r="FY1713" s="6"/>
      <c r="FZ1713" s="6"/>
      <c r="GA1713" s="6"/>
      <c r="GB1713" s="6"/>
      <c r="GC1713" s="6"/>
      <c r="GD1713" s="6"/>
      <c r="GE1713" s="6"/>
      <c r="GF1713" s="6"/>
      <c r="GG1713" s="6"/>
      <c r="GH1713" s="6"/>
      <c r="GI1713" s="6"/>
      <c r="GJ1713" s="6"/>
      <c r="GK1713" s="6"/>
      <c r="GL1713" s="6"/>
      <c r="GM1713" s="6"/>
      <c r="GN1713" s="6"/>
      <c r="GO1713" s="6"/>
      <c r="GP1713" s="6"/>
      <c r="GQ1713" s="6"/>
      <c r="GR1713" s="6"/>
      <c r="GS1713" s="6"/>
      <c r="GT1713" s="6"/>
      <c r="GU1713" s="6"/>
      <c r="GV1713" s="6"/>
      <c r="GW1713" s="6"/>
      <c r="GX1713" s="6"/>
      <c r="GY1713" s="6"/>
      <c r="GZ1713" s="6"/>
    </row>
    <row r="1714" spans="1:208" x14ac:dyDescent="0.15">
      <c r="A1714" s="153"/>
      <c r="B1714" s="23"/>
      <c r="C1714" s="18"/>
      <c r="D1714" s="17"/>
      <c r="E1714" s="18"/>
      <c r="F1714" s="18"/>
      <c r="G1714" s="18"/>
      <c r="H1714" s="18"/>
      <c r="I1714" s="17"/>
      <c r="J1714" s="5"/>
      <c r="K1714" s="2"/>
      <c r="L1714" s="27"/>
      <c r="M1714" s="14"/>
      <c r="N1714" s="14"/>
      <c r="O1714" s="27"/>
      <c r="P1714" s="18"/>
      <c r="Q1714" s="3"/>
      <c r="R1714" s="4"/>
      <c r="S1714" s="5"/>
      <c r="T1714" s="8"/>
      <c r="U1714" s="7"/>
      <c r="V1714" s="7"/>
      <c r="W1714" s="7"/>
      <c r="X1714" s="8"/>
      <c r="Y1714" s="6"/>
      <c r="Z1714" s="7"/>
      <c r="AA1714" s="8"/>
      <c r="AB1714" s="8"/>
      <c r="AC1714" s="8"/>
      <c r="AD1714" s="7"/>
      <c r="AE1714" s="9"/>
      <c r="AF1714" s="7"/>
      <c r="AG1714" s="7"/>
      <c r="AH1714" s="6"/>
      <c r="AI1714" s="6"/>
      <c r="AJ1714" s="6"/>
      <c r="AK1714" s="6"/>
      <c r="AL1714" s="6"/>
      <c r="AM1714" s="6"/>
      <c r="AN1714" s="6"/>
      <c r="AO1714" s="6"/>
      <c r="AP1714" s="6"/>
      <c r="AQ1714" s="6"/>
      <c r="AR1714" s="6"/>
      <c r="AS1714" s="6"/>
      <c r="AT1714" s="6"/>
      <c r="AU1714" s="6"/>
      <c r="AV1714" s="6"/>
      <c r="AW1714" s="6"/>
      <c r="AX1714" s="6"/>
      <c r="AY1714" s="6"/>
      <c r="AZ1714" s="6"/>
      <c r="BA1714" s="6"/>
      <c r="BB1714" s="6"/>
      <c r="BC1714" s="6"/>
      <c r="BD1714" s="6"/>
      <c r="BE1714" s="6"/>
      <c r="BF1714" s="6"/>
      <c r="BG1714" s="6"/>
      <c r="BH1714" s="6"/>
      <c r="BI1714" s="6"/>
      <c r="BJ1714" s="6"/>
      <c r="BK1714" s="6"/>
      <c r="BL1714" s="6"/>
      <c r="BM1714" s="6"/>
      <c r="BN1714" s="6"/>
      <c r="BO1714" s="6"/>
      <c r="BP1714" s="6"/>
      <c r="BQ1714" s="6"/>
      <c r="BR1714" s="6"/>
      <c r="BS1714" s="6"/>
      <c r="BT1714" s="6"/>
      <c r="BU1714" s="6"/>
      <c r="BV1714" s="6"/>
      <c r="BW1714" s="6"/>
      <c r="BX1714" s="6"/>
      <c r="BY1714" s="6"/>
      <c r="BZ1714" s="6"/>
      <c r="CA1714" s="6"/>
      <c r="CB1714" s="6"/>
      <c r="CC1714" s="6"/>
      <c r="CD1714" s="6"/>
      <c r="CE1714" s="6"/>
      <c r="CF1714" s="6"/>
      <c r="CG1714" s="6"/>
      <c r="CH1714" s="6"/>
      <c r="CI1714" s="6"/>
      <c r="CJ1714" s="6"/>
      <c r="CK1714" s="6"/>
      <c r="CL1714" s="6"/>
      <c r="CM1714" s="6"/>
      <c r="CN1714" s="6"/>
      <c r="CO1714" s="6"/>
      <c r="CP1714" s="6"/>
      <c r="CQ1714" s="6"/>
      <c r="CR1714" s="6"/>
      <c r="CS1714" s="6"/>
      <c r="CT1714" s="6"/>
      <c r="CU1714" s="6"/>
      <c r="CV1714" s="6"/>
      <c r="CW1714" s="6"/>
      <c r="CX1714" s="6"/>
      <c r="CY1714" s="6"/>
      <c r="CZ1714" s="6"/>
      <c r="DA1714" s="6"/>
      <c r="DB1714" s="6"/>
      <c r="DC1714" s="6"/>
      <c r="DD1714" s="6"/>
      <c r="DE1714" s="6"/>
      <c r="DF1714" s="6"/>
      <c r="DG1714" s="6"/>
      <c r="DH1714" s="6"/>
      <c r="DI1714" s="6"/>
      <c r="DJ1714" s="6"/>
      <c r="DK1714" s="6"/>
      <c r="DL1714" s="6"/>
      <c r="DM1714" s="6"/>
      <c r="DN1714" s="6"/>
      <c r="DO1714" s="6"/>
      <c r="DP1714" s="6"/>
      <c r="DQ1714" s="6"/>
      <c r="DR1714" s="6"/>
      <c r="DS1714" s="6"/>
      <c r="DT1714" s="6"/>
      <c r="DU1714" s="6"/>
      <c r="DV1714" s="6"/>
      <c r="DW1714" s="6"/>
      <c r="DX1714" s="6"/>
      <c r="DY1714" s="6"/>
      <c r="DZ1714" s="6"/>
      <c r="EA1714" s="6"/>
      <c r="EB1714" s="6"/>
      <c r="EC1714" s="6"/>
      <c r="ED1714" s="6"/>
      <c r="EE1714" s="6"/>
      <c r="EF1714" s="6"/>
      <c r="EG1714" s="6"/>
      <c r="EH1714" s="6"/>
      <c r="EI1714" s="6"/>
      <c r="EJ1714" s="6"/>
      <c r="EK1714" s="6"/>
      <c r="EL1714" s="6"/>
      <c r="EM1714" s="6"/>
      <c r="EN1714" s="6"/>
      <c r="EO1714" s="6"/>
      <c r="EP1714" s="6"/>
      <c r="EQ1714" s="6"/>
      <c r="ER1714" s="6"/>
      <c r="ES1714" s="6"/>
      <c r="ET1714" s="6"/>
      <c r="EU1714" s="6"/>
      <c r="EV1714" s="6"/>
      <c r="EW1714" s="6"/>
      <c r="EX1714" s="6"/>
      <c r="EY1714" s="6"/>
      <c r="EZ1714" s="6"/>
      <c r="FA1714" s="6"/>
      <c r="FB1714" s="6"/>
      <c r="FC1714" s="6"/>
      <c r="FD1714" s="6"/>
      <c r="FE1714" s="6"/>
      <c r="FF1714" s="6"/>
      <c r="FG1714" s="6"/>
      <c r="FH1714" s="6"/>
      <c r="FI1714" s="6"/>
      <c r="FJ1714" s="6"/>
      <c r="FK1714" s="6"/>
      <c r="FL1714" s="6"/>
      <c r="FM1714" s="6"/>
      <c r="FN1714" s="6"/>
      <c r="FO1714" s="6"/>
      <c r="FP1714" s="6"/>
      <c r="FQ1714" s="6"/>
      <c r="FR1714" s="6"/>
      <c r="FS1714" s="6"/>
      <c r="FT1714" s="6"/>
      <c r="FU1714" s="6"/>
      <c r="FV1714" s="6"/>
      <c r="FW1714" s="6"/>
      <c r="FX1714" s="6"/>
      <c r="FY1714" s="6"/>
      <c r="FZ1714" s="6"/>
      <c r="GA1714" s="6"/>
      <c r="GB1714" s="6"/>
      <c r="GC1714" s="6"/>
      <c r="GD1714" s="6"/>
      <c r="GE1714" s="6"/>
      <c r="GF1714" s="6"/>
      <c r="GG1714" s="6"/>
      <c r="GH1714" s="6"/>
      <c r="GI1714" s="6"/>
      <c r="GJ1714" s="6"/>
      <c r="GK1714" s="6"/>
      <c r="GL1714" s="6"/>
      <c r="GM1714" s="6"/>
      <c r="GN1714" s="6"/>
      <c r="GO1714" s="6"/>
      <c r="GP1714" s="6"/>
      <c r="GQ1714" s="6"/>
      <c r="GR1714" s="6"/>
      <c r="GS1714" s="6"/>
      <c r="GT1714" s="6"/>
      <c r="GU1714" s="6"/>
      <c r="GV1714" s="6"/>
      <c r="GW1714" s="6"/>
      <c r="GX1714" s="6"/>
      <c r="GY1714" s="6"/>
      <c r="GZ1714" s="6"/>
    </row>
    <row r="1715" spans="1:208" x14ac:dyDescent="0.15">
      <c r="A1715" s="153"/>
      <c r="B1715" s="23"/>
      <c r="C1715" s="18"/>
      <c r="D1715" s="17"/>
      <c r="E1715" s="18"/>
      <c r="F1715" s="18"/>
      <c r="G1715" s="18"/>
      <c r="H1715" s="18"/>
      <c r="I1715" s="17"/>
      <c r="J1715" s="5"/>
      <c r="K1715" s="2"/>
      <c r="L1715" s="27"/>
      <c r="M1715" s="14"/>
      <c r="N1715" s="14"/>
      <c r="O1715" s="27"/>
      <c r="P1715" s="18"/>
      <c r="Q1715" s="3"/>
      <c r="R1715" s="4"/>
      <c r="S1715" s="5"/>
      <c r="T1715" s="8"/>
      <c r="U1715" s="7"/>
      <c r="V1715" s="7"/>
      <c r="W1715" s="7"/>
      <c r="X1715" s="8"/>
      <c r="Y1715" s="6"/>
      <c r="Z1715" s="7"/>
      <c r="AA1715" s="8"/>
      <c r="AB1715" s="8"/>
      <c r="AC1715" s="8"/>
      <c r="AD1715" s="7"/>
      <c r="AE1715" s="9"/>
      <c r="AF1715" s="7"/>
      <c r="AG1715" s="7"/>
      <c r="AH1715" s="6"/>
      <c r="AI1715" s="6"/>
      <c r="AJ1715" s="6"/>
      <c r="AK1715" s="6"/>
      <c r="AL1715" s="6"/>
      <c r="AM1715" s="6"/>
      <c r="AN1715" s="6"/>
      <c r="AO1715" s="6"/>
      <c r="AP1715" s="6"/>
      <c r="AQ1715" s="6"/>
      <c r="AR1715" s="6"/>
      <c r="AS1715" s="6"/>
      <c r="AT1715" s="6"/>
      <c r="AU1715" s="6"/>
      <c r="AV1715" s="6"/>
      <c r="AW1715" s="6"/>
      <c r="AX1715" s="6"/>
      <c r="AY1715" s="6"/>
      <c r="AZ1715" s="6"/>
      <c r="BA1715" s="6"/>
      <c r="BB1715" s="6"/>
      <c r="BC1715" s="6"/>
      <c r="BD1715" s="6"/>
      <c r="BE1715" s="6"/>
      <c r="BF1715" s="6"/>
      <c r="BG1715" s="6"/>
      <c r="BH1715" s="6"/>
      <c r="BI1715" s="6"/>
      <c r="BJ1715" s="6"/>
      <c r="BK1715" s="6"/>
      <c r="BL1715" s="6"/>
      <c r="BM1715" s="6"/>
      <c r="BN1715" s="6"/>
      <c r="BO1715" s="6"/>
      <c r="BP1715" s="6"/>
      <c r="BQ1715" s="6"/>
      <c r="BR1715" s="6"/>
      <c r="BS1715" s="6"/>
      <c r="BT1715" s="6"/>
      <c r="BU1715" s="6"/>
      <c r="BV1715" s="6"/>
      <c r="BW1715" s="6"/>
      <c r="BX1715" s="6"/>
      <c r="BY1715" s="6"/>
      <c r="BZ1715" s="6"/>
      <c r="CA1715" s="6"/>
      <c r="CB1715" s="6"/>
      <c r="CC1715" s="6"/>
      <c r="CD1715" s="6"/>
      <c r="CE1715" s="6"/>
      <c r="CF1715" s="6"/>
      <c r="CG1715" s="6"/>
      <c r="CH1715" s="6"/>
      <c r="CI1715" s="6"/>
      <c r="CJ1715" s="6"/>
      <c r="CK1715" s="6"/>
      <c r="CL1715" s="6"/>
      <c r="CM1715" s="6"/>
      <c r="CN1715" s="6"/>
      <c r="CO1715" s="6"/>
      <c r="CP1715" s="6"/>
      <c r="CQ1715" s="6"/>
      <c r="CR1715" s="6"/>
      <c r="CS1715" s="6"/>
      <c r="CT1715" s="6"/>
      <c r="CU1715" s="6"/>
      <c r="CV1715" s="6"/>
      <c r="CW1715" s="6"/>
      <c r="CX1715" s="6"/>
      <c r="CY1715" s="6"/>
      <c r="CZ1715" s="6"/>
      <c r="DA1715" s="6"/>
      <c r="DB1715" s="6"/>
      <c r="DC1715" s="6"/>
      <c r="DD1715" s="6"/>
      <c r="DE1715" s="6"/>
      <c r="DF1715" s="6"/>
      <c r="DG1715" s="6"/>
      <c r="DH1715" s="6"/>
      <c r="DI1715" s="6"/>
      <c r="DJ1715" s="6"/>
      <c r="DK1715" s="6"/>
      <c r="DL1715" s="6"/>
      <c r="DM1715" s="6"/>
      <c r="DN1715" s="6"/>
      <c r="DO1715" s="6"/>
      <c r="DP1715" s="6"/>
      <c r="DQ1715" s="6"/>
      <c r="DR1715" s="6"/>
      <c r="DS1715" s="6"/>
      <c r="DT1715" s="6"/>
      <c r="DU1715" s="6"/>
      <c r="DV1715" s="6"/>
      <c r="DW1715" s="6"/>
      <c r="DX1715" s="6"/>
      <c r="DY1715" s="6"/>
      <c r="DZ1715" s="6"/>
      <c r="EA1715" s="6"/>
      <c r="EB1715" s="6"/>
      <c r="EC1715" s="6"/>
      <c r="ED1715" s="6"/>
      <c r="EE1715" s="6"/>
      <c r="EF1715" s="6"/>
      <c r="EG1715" s="6"/>
      <c r="EH1715" s="6"/>
      <c r="EI1715" s="6"/>
      <c r="EJ1715" s="6"/>
      <c r="EK1715" s="6"/>
      <c r="EL1715" s="6"/>
      <c r="EM1715" s="6"/>
      <c r="EN1715" s="6"/>
      <c r="EO1715" s="6"/>
      <c r="EP1715" s="6"/>
      <c r="EQ1715" s="6"/>
      <c r="ER1715" s="6"/>
      <c r="ES1715" s="6"/>
      <c r="ET1715" s="6"/>
      <c r="EU1715" s="6"/>
      <c r="EV1715" s="6"/>
      <c r="EW1715" s="6"/>
      <c r="EX1715" s="6"/>
      <c r="EY1715" s="6"/>
      <c r="EZ1715" s="6"/>
      <c r="FA1715" s="6"/>
      <c r="FB1715" s="6"/>
      <c r="FC1715" s="6"/>
      <c r="FD1715" s="6"/>
      <c r="FE1715" s="6"/>
      <c r="FF1715" s="6"/>
      <c r="FG1715" s="6"/>
      <c r="FH1715" s="6"/>
      <c r="FI1715" s="6"/>
      <c r="FJ1715" s="6"/>
      <c r="FK1715" s="6"/>
      <c r="FL1715" s="6"/>
      <c r="FM1715" s="6"/>
      <c r="FN1715" s="6"/>
      <c r="FO1715" s="6"/>
      <c r="FP1715" s="6"/>
      <c r="FQ1715" s="6"/>
      <c r="FR1715" s="6"/>
      <c r="FS1715" s="6"/>
      <c r="FT1715" s="6"/>
      <c r="FU1715" s="6"/>
      <c r="FV1715" s="6"/>
      <c r="FW1715" s="6"/>
      <c r="FX1715" s="6"/>
      <c r="FY1715" s="6"/>
      <c r="FZ1715" s="6"/>
      <c r="GA1715" s="6"/>
      <c r="GB1715" s="6"/>
      <c r="GC1715" s="6"/>
      <c r="GD1715" s="6"/>
      <c r="GE1715" s="6"/>
      <c r="GF1715" s="6"/>
      <c r="GG1715" s="6"/>
      <c r="GH1715" s="6"/>
      <c r="GI1715" s="6"/>
      <c r="GJ1715" s="6"/>
      <c r="GK1715" s="6"/>
      <c r="GL1715" s="6"/>
      <c r="GM1715" s="6"/>
      <c r="GN1715" s="6"/>
      <c r="GO1715" s="6"/>
      <c r="GP1715" s="6"/>
      <c r="GQ1715" s="6"/>
      <c r="GR1715" s="6"/>
      <c r="GS1715" s="6"/>
      <c r="GT1715" s="6"/>
      <c r="GU1715" s="6"/>
      <c r="GV1715" s="6"/>
      <c r="GW1715" s="6"/>
      <c r="GX1715" s="6"/>
      <c r="GY1715" s="6"/>
      <c r="GZ1715" s="6"/>
    </row>
    <row r="1716" spans="1:208" x14ac:dyDescent="0.15">
      <c r="A1716" s="153"/>
      <c r="B1716" s="23"/>
      <c r="C1716" s="18"/>
      <c r="D1716" s="17"/>
      <c r="E1716" s="18"/>
      <c r="F1716" s="18"/>
      <c r="G1716" s="18"/>
      <c r="H1716" s="18"/>
      <c r="I1716" s="17"/>
      <c r="J1716" s="5"/>
      <c r="K1716" s="2"/>
      <c r="L1716" s="27"/>
      <c r="M1716" s="14"/>
      <c r="N1716" s="14"/>
      <c r="O1716" s="27"/>
      <c r="P1716" s="18"/>
      <c r="Q1716" s="3"/>
      <c r="R1716" s="4"/>
      <c r="S1716" s="5"/>
      <c r="T1716" s="8"/>
      <c r="U1716" s="7"/>
      <c r="V1716" s="7"/>
      <c r="W1716" s="7"/>
      <c r="X1716" s="8"/>
      <c r="Y1716" s="6"/>
      <c r="Z1716" s="7"/>
      <c r="AA1716" s="8"/>
      <c r="AB1716" s="8"/>
      <c r="AC1716" s="8"/>
      <c r="AD1716" s="7"/>
      <c r="AE1716" s="9"/>
      <c r="AF1716" s="7"/>
      <c r="AG1716" s="7"/>
      <c r="AH1716" s="6"/>
      <c r="AI1716" s="6"/>
      <c r="AJ1716" s="6"/>
      <c r="AK1716" s="6"/>
      <c r="AL1716" s="6"/>
      <c r="AM1716" s="6"/>
      <c r="AN1716" s="6"/>
      <c r="AO1716" s="6"/>
      <c r="AP1716" s="6"/>
      <c r="AQ1716" s="6"/>
      <c r="AR1716" s="6"/>
      <c r="AS1716" s="6"/>
      <c r="AT1716" s="6"/>
      <c r="AU1716" s="6"/>
      <c r="AV1716" s="6"/>
      <c r="AW1716" s="6"/>
      <c r="AX1716" s="6"/>
      <c r="AY1716" s="6"/>
      <c r="AZ1716" s="6"/>
      <c r="BA1716" s="6"/>
      <c r="BB1716" s="6"/>
      <c r="BC1716" s="6"/>
      <c r="BD1716" s="6"/>
      <c r="BE1716" s="6"/>
      <c r="BF1716" s="6"/>
      <c r="BG1716" s="6"/>
      <c r="BH1716" s="6"/>
      <c r="BI1716" s="6"/>
      <c r="BJ1716" s="6"/>
      <c r="BK1716" s="6"/>
      <c r="BL1716" s="6"/>
      <c r="BM1716" s="6"/>
      <c r="BN1716" s="6"/>
      <c r="BO1716" s="6"/>
      <c r="BP1716" s="6"/>
      <c r="BQ1716" s="6"/>
      <c r="BR1716" s="6"/>
      <c r="BS1716" s="6"/>
      <c r="BT1716" s="6"/>
      <c r="BU1716" s="6"/>
      <c r="BV1716" s="6"/>
      <c r="BW1716" s="6"/>
      <c r="BX1716" s="6"/>
      <c r="BY1716" s="6"/>
      <c r="BZ1716" s="6"/>
      <c r="CA1716" s="6"/>
      <c r="CB1716" s="6"/>
      <c r="CC1716" s="6"/>
      <c r="CD1716" s="6"/>
      <c r="CE1716" s="6"/>
      <c r="CF1716" s="6"/>
      <c r="CG1716" s="6"/>
      <c r="CH1716" s="6"/>
      <c r="CI1716" s="6"/>
      <c r="CJ1716" s="6"/>
      <c r="CK1716" s="6"/>
      <c r="CL1716" s="6"/>
      <c r="CM1716" s="6"/>
      <c r="CN1716" s="6"/>
      <c r="CO1716" s="6"/>
      <c r="CP1716" s="6"/>
      <c r="CQ1716" s="6"/>
      <c r="CR1716" s="6"/>
      <c r="CS1716" s="6"/>
      <c r="CT1716" s="6"/>
      <c r="CU1716" s="6"/>
      <c r="CV1716" s="6"/>
      <c r="CW1716" s="6"/>
      <c r="CX1716" s="6"/>
      <c r="CY1716" s="6"/>
      <c r="CZ1716" s="6"/>
      <c r="DA1716" s="6"/>
      <c r="DB1716" s="6"/>
      <c r="DC1716" s="6"/>
      <c r="DD1716" s="6"/>
      <c r="DE1716" s="6"/>
      <c r="DF1716" s="6"/>
      <c r="DG1716" s="6"/>
      <c r="DH1716" s="6"/>
      <c r="DI1716" s="6"/>
      <c r="DJ1716" s="6"/>
      <c r="DK1716" s="6"/>
      <c r="DL1716" s="6"/>
      <c r="DM1716" s="6"/>
      <c r="DN1716" s="6"/>
      <c r="DO1716" s="6"/>
      <c r="DP1716" s="6"/>
      <c r="DQ1716" s="6"/>
      <c r="DR1716" s="6"/>
      <c r="DS1716" s="6"/>
      <c r="DT1716" s="6"/>
      <c r="DU1716" s="6"/>
      <c r="DV1716" s="6"/>
      <c r="DW1716" s="6"/>
      <c r="DX1716" s="6"/>
      <c r="DY1716" s="6"/>
      <c r="DZ1716" s="6"/>
      <c r="EA1716" s="6"/>
      <c r="EB1716" s="6"/>
      <c r="EC1716" s="6"/>
      <c r="ED1716" s="6"/>
      <c r="EE1716" s="6"/>
      <c r="EF1716" s="6"/>
      <c r="EG1716" s="6"/>
      <c r="EH1716" s="6"/>
      <c r="EI1716" s="6"/>
      <c r="EJ1716" s="6"/>
      <c r="EK1716" s="6"/>
      <c r="EL1716" s="6"/>
      <c r="EM1716" s="6"/>
      <c r="EN1716" s="6"/>
      <c r="EO1716" s="6"/>
      <c r="EP1716" s="6"/>
      <c r="EQ1716" s="6"/>
      <c r="ER1716" s="6"/>
      <c r="ES1716" s="6"/>
      <c r="ET1716" s="6"/>
      <c r="EU1716" s="6"/>
      <c r="EV1716" s="6"/>
      <c r="EW1716" s="6"/>
      <c r="EX1716" s="6"/>
      <c r="EY1716" s="6"/>
      <c r="EZ1716" s="6"/>
      <c r="FA1716" s="6"/>
      <c r="FB1716" s="6"/>
      <c r="FC1716" s="6"/>
      <c r="FD1716" s="6"/>
      <c r="FE1716" s="6"/>
      <c r="FF1716" s="6"/>
      <c r="FG1716" s="6"/>
      <c r="FH1716" s="6"/>
      <c r="FI1716" s="6"/>
      <c r="FJ1716" s="6"/>
      <c r="FK1716" s="6"/>
      <c r="FL1716" s="6"/>
      <c r="FM1716" s="6"/>
      <c r="FN1716" s="6"/>
      <c r="FO1716" s="6"/>
      <c r="FP1716" s="6"/>
      <c r="FQ1716" s="6"/>
      <c r="FR1716" s="6"/>
      <c r="FS1716" s="6"/>
      <c r="FT1716" s="6"/>
      <c r="FU1716" s="6"/>
      <c r="FV1716" s="6"/>
      <c r="FW1716" s="6"/>
      <c r="FX1716" s="6"/>
      <c r="FY1716" s="6"/>
      <c r="FZ1716" s="6"/>
      <c r="GA1716" s="6"/>
      <c r="GB1716" s="6"/>
      <c r="GC1716" s="6"/>
      <c r="GD1716" s="6"/>
      <c r="GE1716" s="6"/>
      <c r="GF1716" s="6"/>
      <c r="GG1716" s="6"/>
      <c r="GH1716" s="6"/>
      <c r="GI1716" s="6"/>
      <c r="GJ1716" s="6"/>
      <c r="GK1716" s="6"/>
      <c r="GL1716" s="6"/>
      <c r="GM1716" s="6"/>
      <c r="GN1716" s="6"/>
      <c r="GO1716" s="6"/>
      <c r="GP1716" s="6"/>
      <c r="GQ1716" s="6"/>
      <c r="GR1716" s="6"/>
      <c r="GS1716" s="6"/>
      <c r="GT1716" s="6"/>
      <c r="GU1716" s="6"/>
      <c r="GV1716" s="6"/>
      <c r="GW1716" s="6"/>
      <c r="GX1716" s="6"/>
      <c r="GY1716" s="6"/>
      <c r="GZ1716" s="6"/>
    </row>
    <row r="1717" spans="1:208" x14ac:dyDescent="0.15">
      <c r="A1717" s="153"/>
      <c r="B1717" s="23"/>
      <c r="C1717" s="18"/>
      <c r="D1717" s="17"/>
      <c r="E1717" s="18"/>
      <c r="F1717" s="18"/>
      <c r="G1717" s="18"/>
      <c r="H1717" s="18"/>
      <c r="I1717" s="17"/>
      <c r="J1717" s="5"/>
      <c r="K1717" s="2"/>
      <c r="L1717" s="27"/>
      <c r="M1717" s="14"/>
      <c r="N1717" s="14"/>
      <c r="O1717" s="27"/>
      <c r="P1717" s="18"/>
      <c r="Q1717" s="3"/>
      <c r="R1717" s="4"/>
      <c r="S1717" s="5"/>
      <c r="T1717" s="8"/>
      <c r="U1717" s="7"/>
      <c r="V1717" s="7"/>
      <c r="W1717" s="7"/>
      <c r="X1717" s="8"/>
      <c r="Y1717" s="6"/>
      <c r="Z1717" s="7"/>
      <c r="AA1717" s="8"/>
      <c r="AB1717" s="8"/>
      <c r="AC1717" s="8"/>
      <c r="AD1717" s="7"/>
      <c r="AE1717" s="9"/>
      <c r="AF1717" s="7"/>
      <c r="AG1717" s="7"/>
      <c r="AH1717" s="6"/>
      <c r="AI1717" s="6"/>
      <c r="AJ1717" s="6"/>
      <c r="AK1717" s="6"/>
      <c r="AL1717" s="6"/>
      <c r="AM1717" s="6"/>
      <c r="AN1717" s="6"/>
      <c r="AO1717" s="6"/>
      <c r="AP1717" s="6"/>
      <c r="AQ1717" s="6"/>
      <c r="AR1717" s="6"/>
      <c r="AS1717" s="6"/>
      <c r="AT1717" s="6"/>
      <c r="AU1717" s="6"/>
      <c r="AV1717" s="6"/>
      <c r="AW1717" s="6"/>
      <c r="AX1717" s="6"/>
      <c r="AY1717" s="6"/>
      <c r="AZ1717" s="6"/>
      <c r="BA1717" s="6"/>
      <c r="BB1717" s="6"/>
      <c r="BC1717" s="6"/>
      <c r="BD1717" s="6"/>
      <c r="BE1717" s="6"/>
      <c r="BF1717" s="6"/>
      <c r="BG1717" s="6"/>
      <c r="BH1717" s="6"/>
      <c r="BI1717" s="6"/>
      <c r="BJ1717" s="6"/>
      <c r="BK1717" s="6"/>
      <c r="BL1717" s="6"/>
      <c r="BM1717" s="6"/>
      <c r="BN1717" s="6"/>
      <c r="BO1717" s="6"/>
      <c r="BP1717" s="6"/>
      <c r="BQ1717" s="6"/>
      <c r="BR1717" s="6"/>
      <c r="BS1717" s="6"/>
      <c r="BT1717" s="6"/>
      <c r="BU1717" s="6"/>
      <c r="BV1717" s="6"/>
      <c r="BW1717" s="6"/>
      <c r="BX1717" s="6"/>
      <c r="BY1717" s="6"/>
      <c r="BZ1717" s="6"/>
      <c r="CA1717" s="6"/>
      <c r="CB1717" s="6"/>
      <c r="CC1717" s="6"/>
      <c r="CD1717" s="6"/>
      <c r="CE1717" s="6"/>
      <c r="CF1717" s="6"/>
      <c r="CG1717" s="6"/>
      <c r="CH1717" s="6"/>
      <c r="CI1717" s="6"/>
      <c r="CJ1717" s="6"/>
      <c r="CK1717" s="6"/>
      <c r="CL1717" s="6"/>
      <c r="CM1717" s="6"/>
      <c r="CN1717" s="6"/>
      <c r="CO1717" s="6"/>
      <c r="CP1717" s="6"/>
      <c r="CQ1717" s="6"/>
      <c r="CR1717" s="6"/>
      <c r="CS1717" s="6"/>
      <c r="CT1717" s="6"/>
      <c r="CU1717" s="6"/>
      <c r="CV1717" s="6"/>
      <c r="CW1717" s="6"/>
      <c r="CX1717" s="6"/>
      <c r="CY1717" s="6"/>
      <c r="CZ1717" s="6"/>
      <c r="DA1717" s="6"/>
      <c r="DB1717" s="6"/>
      <c r="DC1717" s="6"/>
      <c r="DD1717" s="6"/>
      <c r="DE1717" s="6"/>
      <c r="DF1717" s="6"/>
      <c r="DG1717" s="6"/>
      <c r="DH1717" s="6"/>
      <c r="DI1717" s="6"/>
      <c r="DJ1717" s="6"/>
      <c r="DK1717" s="6"/>
      <c r="DL1717" s="6"/>
      <c r="DM1717" s="6"/>
      <c r="DN1717" s="6"/>
      <c r="DO1717" s="6"/>
      <c r="DP1717" s="6"/>
      <c r="DQ1717" s="6"/>
      <c r="DR1717" s="6"/>
      <c r="DS1717" s="6"/>
      <c r="DT1717" s="6"/>
      <c r="DU1717" s="6"/>
      <c r="DV1717" s="6"/>
      <c r="DW1717" s="6"/>
      <c r="DX1717" s="6"/>
      <c r="DY1717" s="6"/>
      <c r="DZ1717" s="6"/>
      <c r="EA1717" s="6"/>
      <c r="EB1717" s="6"/>
      <c r="EC1717" s="6"/>
      <c r="ED1717" s="6"/>
      <c r="EE1717" s="6"/>
      <c r="EF1717" s="6"/>
      <c r="EG1717" s="6"/>
      <c r="EH1717" s="6"/>
      <c r="EI1717" s="6"/>
      <c r="EJ1717" s="6"/>
      <c r="EK1717" s="6"/>
      <c r="EL1717" s="6"/>
      <c r="EM1717" s="6"/>
      <c r="EN1717" s="6"/>
      <c r="EO1717" s="6"/>
      <c r="EP1717" s="6"/>
      <c r="EQ1717" s="6"/>
      <c r="ER1717" s="6"/>
      <c r="ES1717" s="6"/>
      <c r="ET1717" s="6"/>
      <c r="EU1717" s="6"/>
      <c r="EV1717" s="6"/>
      <c r="EW1717" s="6"/>
      <c r="EX1717" s="6"/>
      <c r="EY1717" s="6"/>
      <c r="EZ1717" s="6"/>
      <c r="FA1717" s="6"/>
      <c r="FB1717" s="6"/>
      <c r="FC1717" s="6"/>
      <c r="FD1717" s="6"/>
      <c r="FE1717" s="6"/>
      <c r="FF1717" s="6"/>
      <c r="FG1717" s="6"/>
      <c r="FH1717" s="6"/>
      <c r="FI1717" s="6"/>
      <c r="FJ1717" s="6"/>
      <c r="FK1717" s="6"/>
      <c r="FL1717" s="6"/>
      <c r="FM1717" s="6"/>
      <c r="FN1717" s="6"/>
      <c r="FO1717" s="6"/>
      <c r="FP1717" s="6"/>
      <c r="FQ1717" s="6"/>
      <c r="FR1717" s="6"/>
      <c r="FS1717" s="6"/>
      <c r="FT1717" s="6"/>
      <c r="FU1717" s="6"/>
      <c r="FV1717" s="6"/>
      <c r="FW1717" s="6"/>
      <c r="FX1717" s="6"/>
      <c r="FY1717" s="6"/>
      <c r="FZ1717" s="6"/>
      <c r="GA1717" s="6"/>
      <c r="GB1717" s="6"/>
      <c r="GC1717" s="6"/>
      <c r="GD1717" s="6"/>
      <c r="GE1717" s="6"/>
      <c r="GF1717" s="6"/>
      <c r="GG1717" s="6"/>
      <c r="GH1717" s="6"/>
      <c r="GI1717" s="6"/>
      <c r="GJ1717" s="6"/>
      <c r="GK1717" s="6"/>
      <c r="GL1717" s="6"/>
      <c r="GM1717" s="6"/>
      <c r="GN1717" s="6"/>
      <c r="GO1717" s="6"/>
      <c r="GP1717" s="6"/>
      <c r="GQ1717" s="6"/>
      <c r="GR1717" s="6"/>
      <c r="GS1717" s="6"/>
      <c r="GT1717" s="6"/>
      <c r="GU1717" s="6"/>
      <c r="GV1717" s="6"/>
      <c r="GW1717" s="6"/>
      <c r="GX1717" s="6"/>
      <c r="GY1717" s="6"/>
      <c r="GZ1717" s="6"/>
    </row>
    <row r="1718" spans="1:208" x14ac:dyDescent="0.15">
      <c r="A1718" s="153"/>
      <c r="B1718" s="23"/>
      <c r="C1718" s="18"/>
      <c r="D1718" s="17"/>
      <c r="E1718" s="18"/>
      <c r="F1718" s="18"/>
      <c r="G1718" s="18"/>
      <c r="H1718" s="18"/>
      <c r="I1718" s="17"/>
      <c r="J1718" s="5"/>
      <c r="K1718" s="2"/>
      <c r="L1718" s="27"/>
      <c r="M1718" s="14"/>
      <c r="N1718" s="14"/>
      <c r="O1718" s="27"/>
      <c r="P1718" s="18"/>
      <c r="Q1718" s="3"/>
      <c r="R1718" s="4"/>
      <c r="S1718" s="5"/>
      <c r="T1718" s="8"/>
      <c r="U1718" s="7"/>
      <c r="V1718" s="7"/>
      <c r="W1718" s="7"/>
      <c r="X1718" s="8"/>
      <c r="Y1718" s="6"/>
      <c r="Z1718" s="7"/>
      <c r="AA1718" s="8"/>
      <c r="AB1718" s="8"/>
      <c r="AC1718" s="8"/>
      <c r="AD1718" s="7"/>
      <c r="AE1718" s="9"/>
      <c r="AF1718" s="7"/>
      <c r="AG1718" s="7"/>
      <c r="AH1718" s="6"/>
      <c r="AI1718" s="6"/>
      <c r="AJ1718" s="6"/>
      <c r="AK1718" s="6"/>
      <c r="AL1718" s="6"/>
      <c r="AM1718" s="6"/>
      <c r="AN1718" s="6"/>
      <c r="AO1718" s="6"/>
      <c r="AP1718" s="6"/>
      <c r="AQ1718" s="6"/>
      <c r="AR1718" s="6"/>
      <c r="AS1718" s="6"/>
      <c r="AT1718" s="6"/>
      <c r="AU1718" s="6"/>
      <c r="AV1718" s="6"/>
      <c r="AW1718" s="6"/>
      <c r="AX1718" s="6"/>
      <c r="AY1718" s="6"/>
      <c r="AZ1718" s="6"/>
      <c r="BA1718" s="6"/>
      <c r="BB1718" s="6"/>
      <c r="BC1718" s="6"/>
      <c r="BD1718" s="6"/>
      <c r="BE1718" s="6"/>
      <c r="BF1718" s="6"/>
      <c r="BG1718" s="6"/>
      <c r="BH1718" s="6"/>
      <c r="BI1718" s="6"/>
      <c r="BJ1718" s="6"/>
      <c r="BK1718" s="6"/>
      <c r="BL1718" s="6"/>
      <c r="BM1718" s="6"/>
      <c r="BN1718" s="6"/>
      <c r="BO1718" s="6"/>
      <c r="BP1718" s="6"/>
      <c r="BQ1718" s="6"/>
      <c r="BR1718" s="6"/>
      <c r="BS1718" s="6"/>
      <c r="BT1718" s="6"/>
      <c r="BU1718" s="6"/>
      <c r="BV1718" s="6"/>
      <c r="BW1718" s="6"/>
      <c r="BX1718" s="6"/>
      <c r="BY1718" s="6"/>
      <c r="BZ1718" s="6"/>
      <c r="CA1718" s="6"/>
      <c r="CB1718" s="6"/>
      <c r="CC1718" s="6"/>
      <c r="CD1718" s="6"/>
      <c r="CE1718" s="6"/>
      <c r="CF1718" s="6"/>
      <c r="CG1718" s="6"/>
      <c r="CH1718" s="6"/>
      <c r="CI1718" s="6"/>
      <c r="CJ1718" s="6"/>
      <c r="CK1718" s="6"/>
      <c r="CL1718" s="6"/>
      <c r="CM1718" s="6"/>
      <c r="CN1718" s="6"/>
      <c r="CO1718" s="6"/>
      <c r="CP1718" s="6"/>
      <c r="CQ1718" s="6"/>
      <c r="CR1718" s="6"/>
      <c r="CS1718" s="6"/>
      <c r="CT1718" s="6"/>
      <c r="CU1718" s="6"/>
      <c r="CV1718" s="6"/>
      <c r="CW1718" s="6"/>
      <c r="CX1718" s="6"/>
      <c r="CY1718" s="6"/>
      <c r="CZ1718" s="6"/>
      <c r="DA1718" s="6"/>
      <c r="DB1718" s="6"/>
      <c r="DC1718" s="6"/>
      <c r="DD1718" s="6"/>
      <c r="DE1718" s="6"/>
      <c r="DF1718" s="6"/>
      <c r="DG1718" s="6"/>
      <c r="DH1718" s="6"/>
      <c r="DI1718" s="6"/>
      <c r="DJ1718" s="6"/>
      <c r="DK1718" s="6"/>
      <c r="DL1718" s="6"/>
      <c r="DM1718" s="6"/>
      <c r="DN1718" s="6"/>
      <c r="DO1718" s="6"/>
      <c r="DP1718" s="6"/>
      <c r="DQ1718" s="6"/>
      <c r="DR1718" s="6"/>
      <c r="DS1718" s="6"/>
      <c r="DT1718" s="6"/>
      <c r="DU1718" s="6"/>
      <c r="DV1718" s="6"/>
      <c r="DW1718" s="6"/>
      <c r="DX1718" s="6"/>
      <c r="DY1718" s="6"/>
      <c r="DZ1718" s="6"/>
      <c r="EA1718" s="6"/>
      <c r="EB1718" s="6"/>
      <c r="EC1718" s="6"/>
      <c r="ED1718" s="6"/>
      <c r="EE1718" s="6"/>
      <c r="EF1718" s="6"/>
      <c r="EG1718" s="6"/>
      <c r="EH1718" s="6"/>
      <c r="EI1718" s="6"/>
      <c r="EJ1718" s="6"/>
      <c r="EK1718" s="6"/>
      <c r="EL1718" s="6"/>
      <c r="EM1718" s="6"/>
      <c r="EN1718" s="6"/>
      <c r="EO1718" s="6"/>
      <c r="EP1718" s="6"/>
      <c r="EQ1718" s="6"/>
      <c r="ER1718" s="6"/>
      <c r="ES1718" s="6"/>
      <c r="ET1718" s="6"/>
      <c r="EU1718" s="6"/>
      <c r="EV1718" s="6"/>
      <c r="EW1718" s="6"/>
      <c r="EX1718" s="6"/>
      <c r="EY1718" s="6"/>
      <c r="EZ1718" s="6"/>
      <c r="FA1718" s="6"/>
      <c r="FB1718" s="6"/>
      <c r="FC1718" s="6"/>
      <c r="FD1718" s="6"/>
      <c r="FE1718" s="6"/>
      <c r="FF1718" s="6"/>
      <c r="FG1718" s="6"/>
      <c r="FH1718" s="6"/>
      <c r="FI1718" s="6"/>
      <c r="FJ1718" s="6"/>
      <c r="FK1718" s="6"/>
      <c r="FL1718" s="6"/>
      <c r="FM1718" s="6"/>
      <c r="FN1718" s="6"/>
      <c r="FO1718" s="6"/>
      <c r="FP1718" s="6"/>
      <c r="FQ1718" s="6"/>
      <c r="FR1718" s="6"/>
      <c r="FS1718" s="6"/>
      <c r="FT1718" s="6"/>
      <c r="FU1718" s="6"/>
      <c r="FV1718" s="6"/>
      <c r="FW1718" s="6"/>
      <c r="FX1718" s="6"/>
      <c r="FY1718" s="6"/>
      <c r="FZ1718" s="6"/>
      <c r="GA1718" s="6"/>
      <c r="GB1718" s="6"/>
      <c r="GC1718" s="6"/>
      <c r="GD1718" s="6"/>
      <c r="GE1718" s="6"/>
      <c r="GF1718" s="6"/>
      <c r="GG1718" s="6"/>
      <c r="GH1718" s="6"/>
      <c r="GI1718" s="6"/>
      <c r="GJ1718" s="6"/>
      <c r="GK1718" s="6"/>
      <c r="GL1718" s="6"/>
      <c r="GM1718" s="6"/>
      <c r="GN1718" s="6"/>
      <c r="GO1718" s="6"/>
      <c r="GP1718" s="6"/>
      <c r="GQ1718" s="6"/>
      <c r="GR1718" s="6"/>
      <c r="GS1718" s="6"/>
      <c r="GT1718" s="6"/>
      <c r="GU1718" s="6"/>
      <c r="GV1718" s="6"/>
      <c r="GW1718" s="6"/>
      <c r="GX1718" s="6"/>
      <c r="GY1718" s="6"/>
      <c r="GZ1718" s="6"/>
    </row>
    <row r="1719" spans="1:208" x14ac:dyDescent="0.15">
      <c r="A1719" s="153"/>
      <c r="B1719" s="23"/>
      <c r="C1719" s="18"/>
      <c r="D1719" s="17"/>
      <c r="E1719" s="18"/>
      <c r="F1719" s="18"/>
      <c r="G1719" s="18"/>
      <c r="H1719" s="18"/>
      <c r="I1719" s="17"/>
      <c r="J1719" s="5"/>
      <c r="K1719" s="2"/>
      <c r="L1719" s="27"/>
      <c r="M1719" s="14"/>
      <c r="N1719" s="14"/>
      <c r="O1719" s="27"/>
      <c r="P1719" s="18"/>
      <c r="Q1719" s="3"/>
      <c r="R1719" s="4"/>
      <c r="S1719" s="5"/>
      <c r="T1719" s="8"/>
      <c r="U1719" s="7"/>
      <c r="V1719" s="7"/>
      <c r="W1719" s="7"/>
      <c r="X1719" s="8"/>
      <c r="Y1719" s="6"/>
      <c r="Z1719" s="7"/>
      <c r="AA1719" s="8"/>
      <c r="AB1719" s="8"/>
      <c r="AC1719" s="8"/>
      <c r="AD1719" s="7"/>
      <c r="AE1719" s="9"/>
      <c r="AF1719" s="7"/>
      <c r="AG1719" s="7"/>
      <c r="AH1719" s="6"/>
      <c r="AI1719" s="6"/>
      <c r="AJ1719" s="6"/>
      <c r="AK1719" s="6"/>
      <c r="AL1719" s="6"/>
      <c r="AM1719" s="6"/>
      <c r="AN1719" s="6"/>
      <c r="AO1719" s="6"/>
      <c r="AP1719" s="6"/>
      <c r="AQ1719" s="6"/>
      <c r="AR1719" s="6"/>
      <c r="AS1719" s="6"/>
      <c r="AT1719" s="6"/>
      <c r="AU1719" s="6"/>
      <c r="AV1719" s="6"/>
      <c r="AW1719" s="6"/>
      <c r="AX1719" s="6"/>
      <c r="AY1719" s="6"/>
      <c r="AZ1719" s="6"/>
      <c r="BA1719" s="6"/>
      <c r="BB1719" s="6"/>
      <c r="BC1719" s="6"/>
      <c r="BD1719" s="6"/>
      <c r="BE1719" s="6"/>
      <c r="BF1719" s="6"/>
      <c r="BG1719" s="6"/>
      <c r="BH1719" s="6"/>
      <c r="BI1719" s="6"/>
      <c r="BJ1719" s="6"/>
      <c r="BK1719" s="6"/>
      <c r="BL1719" s="6"/>
      <c r="BM1719" s="6"/>
      <c r="BN1719" s="6"/>
      <c r="BO1719" s="6"/>
      <c r="BP1719" s="6"/>
      <c r="BQ1719" s="6"/>
      <c r="BR1719" s="6"/>
      <c r="BS1719" s="6"/>
      <c r="BT1719" s="6"/>
      <c r="BU1719" s="6"/>
      <c r="BV1719" s="6"/>
      <c r="BW1719" s="6"/>
      <c r="BX1719" s="6"/>
      <c r="BY1719" s="6"/>
      <c r="BZ1719" s="6"/>
      <c r="CA1719" s="6"/>
      <c r="CB1719" s="6"/>
      <c r="CC1719" s="6"/>
      <c r="CD1719" s="6"/>
      <c r="CE1719" s="6"/>
      <c r="CF1719" s="6"/>
      <c r="CG1719" s="6"/>
      <c r="CH1719" s="6"/>
      <c r="CI1719" s="6"/>
      <c r="CJ1719" s="6"/>
      <c r="CK1719" s="6"/>
      <c r="CL1719" s="6"/>
      <c r="CM1719" s="6"/>
      <c r="CN1719" s="6"/>
      <c r="CO1719" s="6"/>
      <c r="CP1719" s="6"/>
      <c r="CQ1719" s="6"/>
      <c r="CR1719" s="6"/>
      <c r="CS1719" s="6"/>
      <c r="CT1719" s="6"/>
      <c r="CU1719" s="6"/>
      <c r="CV1719" s="6"/>
      <c r="CW1719" s="6"/>
      <c r="CX1719" s="6"/>
      <c r="CY1719" s="6"/>
      <c r="CZ1719" s="6"/>
      <c r="DA1719" s="6"/>
      <c r="DB1719" s="6"/>
      <c r="DC1719" s="6"/>
      <c r="DD1719" s="6"/>
      <c r="DE1719" s="6"/>
      <c r="DF1719" s="6"/>
      <c r="DG1719" s="6"/>
      <c r="DH1719" s="6"/>
      <c r="DI1719" s="6"/>
      <c r="DJ1719" s="6"/>
      <c r="DK1719" s="6"/>
      <c r="DL1719" s="6"/>
      <c r="DM1719" s="6"/>
      <c r="DN1719" s="6"/>
      <c r="DO1719" s="6"/>
      <c r="DP1719" s="6"/>
      <c r="DQ1719" s="6"/>
      <c r="DR1719" s="6"/>
      <c r="DS1719" s="6"/>
      <c r="DT1719" s="6"/>
      <c r="DU1719" s="6"/>
      <c r="DV1719" s="6"/>
      <c r="DW1719" s="6"/>
      <c r="DX1719" s="6"/>
      <c r="DY1719" s="6"/>
      <c r="DZ1719" s="6"/>
      <c r="EA1719" s="6"/>
      <c r="EB1719" s="6"/>
      <c r="EC1719" s="6"/>
      <c r="ED1719" s="6"/>
      <c r="EE1719" s="6"/>
      <c r="EF1719" s="6"/>
      <c r="EG1719" s="6"/>
      <c r="EH1719" s="6"/>
      <c r="EI1719" s="6"/>
      <c r="EJ1719" s="6"/>
      <c r="EK1719" s="6"/>
      <c r="EL1719" s="6"/>
      <c r="EM1719" s="6"/>
      <c r="EN1719" s="6"/>
      <c r="EO1719" s="6"/>
      <c r="EP1719" s="6"/>
      <c r="EQ1719" s="6"/>
      <c r="ER1719" s="6"/>
      <c r="ES1719" s="6"/>
      <c r="ET1719" s="6"/>
      <c r="EU1719" s="6"/>
      <c r="EV1719" s="6"/>
      <c r="EW1719" s="6"/>
      <c r="EX1719" s="6"/>
      <c r="EY1719" s="6"/>
      <c r="EZ1719" s="6"/>
      <c r="FA1719" s="6"/>
      <c r="FB1719" s="6"/>
      <c r="FC1719" s="6"/>
      <c r="FD1719" s="6"/>
      <c r="FE1719" s="6"/>
      <c r="FF1719" s="6"/>
      <c r="FG1719" s="6"/>
      <c r="FH1719" s="6"/>
      <c r="FI1719" s="6"/>
      <c r="FJ1719" s="6"/>
      <c r="FK1719" s="6"/>
      <c r="FL1719" s="6"/>
      <c r="FM1719" s="6"/>
      <c r="FN1719" s="6"/>
      <c r="FO1719" s="6"/>
      <c r="FP1719" s="6"/>
      <c r="FQ1719" s="6"/>
      <c r="FR1719" s="6"/>
      <c r="FS1719" s="6"/>
      <c r="FT1719" s="6"/>
      <c r="FU1719" s="6"/>
      <c r="FV1719" s="6"/>
      <c r="FW1719" s="6"/>
      <c r="FX1719" s="6"/>
      <c r="FY1719" s="6"/>
      <c r="FZ1719" s="6"/>
      <c r="GA1719" s="6"/>
      <c r="GB1719" s="6"/>
      <c r="GC1719" s="6"/>
      <c r="GD1719" s="6"/>
      <c r="GE1719" s="6"/>
      <c r="GF1719" s="6"/>
      <c r="GG1719" s="6"/>
      <c r="GH1719" s="6"/>
      <c r="GI1719" s="6"/>
      <c r="GJ1719" s="6"/>
      <c r="GK1719" s="6"/>
      <c r="GL1719" s="6"/>
      <c r="GM1719" s="6"/>
      <c r="GN1719" s="6"/>
      <c r="GO1719" s="6"/>
      <c r="GP1719" s="6"/>
      <c r="GQ1719" s="6"/>
      <c r="GR1719" s="6"/>
      <c r="GS1719" s="6"/>
      <c r="GT1719" s="6"/>
      <c r="GU1719" s="6"/>
      <c r="GV1719" s="6"/>
      <c r="GW1719" s="6"/>
      <c r="GX1719" s="6"/>
      <c r="GY1719" s="6"/>
      <c r="GZ1719" s="6"/>
    </row>
    <row r="1720" spans="1:208" x14ac:dyDescent="0.15">
      <c r="A1720" s="153"/>
      <c r="B1720" s="23"/>
      <c r="C1720" s="18"/>
      <c r="D1720" s="17"/>
      <c r="E1720" s="18"/>
      <c r="F1720" s="18"/>
      <c r="G1720" s="18"/>
      <c r="H1720" s="18"/>
      <c r="I1720" s="17"/>
      <c r="J1720" s="5"/>
      <c r="K1720" s="2"/>
      <c r="L1720" s="27"/>
      <c r="M1720" s="14"/>
      <c r="N1720" s="14"/>
      <c r="O1720" s="27"/>
      <c r="P1720" s="18"/>
      <c r="Q1720" s="3"/>
      <c r="R1720" s="4"/>
      <c r="S1720" s="5"/>
      <c r="T1720" s="8"/>
      <c r="U1720" s="7"/>
      <c r="V1720" s="7"/>
      <c r="W1720" s="7"/>
      <c r="X1720" s="8"/>
      <c r="Y1720" s="6"/>
      <c r="Z1720" s="7"/>
      <c r="AA1720" s="8"/>
      <c r="AB1720" s="8"/>
      <c r="AC1720" s="8"/>
      <c r="AD1720" s="7"/>
      <c r="AE1720" s="9"/>
      <c r="AF1720" s="7"/>
      <c r="AG1720" s="7"/>
      <c r="AH1720" s="6"/>
      <c r="AI1720" s="6"/>
      <c r="AJ1720" s="6"/>
      <c r="AK1720" s="6"/>
      <c r="AL1720" s="6"/>
      <c r="AM1720" s="6"/>
      <c r="AN1720" s="6"/>
      <c r="AO1720" s="6"/>
      <c r="AP1720" s="6"/>
      <c r="AQ1720" s="6"/>
      <c r="AR1720" s="6"/>
      <c r="AS1720" s="6"/>
      <c r="AT1720" s="6"/>
      <c r="AU1720" s="6"/>
      <c r="AV1720" s="6"/>
      <c r="AW1720" s="6"/>
      <c r="AX1720" s="6"/>
      <c r="AY1720" s="6"/>
      <c r="AZ1720" s="6"/>
      <c r="BA1720" s="6"/>
      <c r="BB1720" s="6"/>
      <c r="BC1720" s="6"/>
      <c r="BD1720" s="6"/>
      <c r="BE1720" s="6"/>
      <c r="BF1720" s="6"/>
      <c r="BG1720" s="6"/>
      <c r="BH1720" s="6"/>
      <c r="BI1720" s="6"/>
      <c r="BJ1720" s="6"/>
      <c r="BK1720" s="6"/>
      <c r="BL1720" s="6"/>
      <c r="BM1720" s="6"/>
      <c r="BN1720" s="6"/>
      <c r="BO1720" s="6"/>
      <c r="BP1720" s="6"/>
      <c r="BQ1720" s="6"/>
      <c r="BR1720" s="6"/>
      <c r="BS1720" s="6"/>
      <c r="BT1720" s="6"/>
      <c r="BU1720" s="6"/>
      <c r="BV1720" s="6"/>
      <c r="BW1720" s="6"/>
      <c r="BX1720" s="6"/>
      <c r="BY1720" s="6"/>
      <c r="BZ1720" s="6"/>
      <c r="CA1720" s="6"/>
      <c r="CB1720" s="6"/>
      <c r="CC1720" s="6"/>
      <c r="CD1720" s="6"/>
      <c r="CE1720" s="6"/>
      <c r="CF1720" s="6"/>
      <c r="CG1720" s="6"/>
      <c r="CH1720" s="6"/>
      <c r="CI1720" s="6"/>
      <c r="CJ1720" s="6"/>
      <c r="CK1720" s="6"/>
      <c r="CL1720" s="6"/>
      <c r="CM1720" s="6"/>
      <c r="CN1720" s="6"/>
      <c r="CO1720" s="6"/>
      <c r="CP1720" s="6"/>
      <c r="CQ1720" s="6"/>
      <c r="CR1720" s="6"/>
      <c r="CS1720" s="6"/>
      <c r="CT1720" s="6"/>
      <c r="CU1720" s="6"/>
      <c r="CV1720" s="6"/>
      <c r="CW1720" s="6"/>
      <c r="CX1720" s="6"/>
      <c r="CY1720" s="6"/>
      <c r="CZ1720" s="6"/>
      <c r="DA1720" s="6"/>
      <c r="DB1720" s="6"/>
      <c r="DC1720" s="6"/>
      <c r="DD1720" s="6"/>
      <c r="DE1720" s="6"/>
      <c r="DF1720" s="6"/>
      <c r="DG1720" s="6"/>
      <c r="DH1720" s="6"/>
      <c r="DI1720" s="6"/>
      <c r="DJ1720" s="6"/>
      <c r="DK1720" s="6"/>
      <c r="DL1720" s="6"/>
      <c r="DM1720" s="6"/>
      <c r="DN1720" s="6"/>
      <c r="DO1720" s="6"/>
      <c r="DP1720" s="6"/>
      <c r="DQ1720" s="6"/>
      <c r="DR1720" s="6"/>
      <c r="DS1720" s="6"/>
      <c r="DT1720" s="6"/>
      <c r="DU1720" s="6"/>
      <c r="DV1720" s="6"/>
      <c r="DW1720" s="6"/>
      <c r="DX1720" s="6"/>
      <c r="DY1720" s="6"/>
      <c r="DZ1720" s="6"/>
      <c r="EA1720" s="6"/>
      <c r="EB1720" s="6"/>
      <c r="EC1720" s="6"/>
      <c r="ED1720" s="6"/>
      <c r="EE1720" s="6"/>
      <c r="EF1720" s="6"/>
      <c r="EG1720" s="6"/>
      <c r="EH1720" s="6"/>
      <c r="EI1720" s="6"/>
      <c r="EJ1720" s="6"/>
      <c r="EK1720" s="6"/>
      <c r="EL1720" s="6"/>
      <c r="EM1720" s="6"/>
      <c r="EN1720" s="6"/>
      <c r="EO1720" s="6"/>
      <c r="EP1720" s="6"/>
      <c r="EQ1720" s="6"/>
      <c r="ER1720" s="6"/>
      <c r="ES1720" s="6"/>
      <c r="ET1720" s="6"/>
      <c r="EU1720" s="6"/>
      <c r="EV1720" s="6"/>
      <c r="EW1720" s="6"/>
      <c r="EX1720" s="6"/>
      <c r="EY1720" s="6"/>
      <c r="EZ1720" s="6"/>
      <c r="FA1720" s="6"/>
      <c r="FB1720" s="6"/>
      <c r="FC1720" s="6"/>
      <c r="FD1720" s="6"/>
      <c r="FE1720" s="6"/>
      <c r="FF1720" s="6"/>
      <c r="FG1720" s="6"/>
      <c r="FH1720" s="6"/>
      <c r="FI1720" s="6"/>
      <c r="FJ1720" s="6"/>
      <c r="FK1720" s="6"/>
      <c r="FL1720" s="6"/>
      <c r="FM1720" s="6"/>
      <c r="FN1720" s="6"/>
      <c r="FO1720" s="6"/>
      <c r="FP1720" s="6"/>
      <c r="FQ1720" s="6"/>
      <c r="FR1720" s="6"/>
      <c r="FS1720" s="6"/>
      <c r="FT1720" s="6"/>
      <c r="FU1720" s="6"/>
      <c r="FV1720" s="6"/>
      <c r="FW1720" s="6"/>
      <c r="FX1720" s="6"/>
      <c r="FY1720" s="6"/>
      <c r="FZ1720" s="6"/>
      <c r="GA1720" s="6"/>
      <c r="GB1720" s="6"/>
      <c r="GC1720" s="6"/>
      <c r="GD1720" s="6"/>
      <c r="GE1720" s="6"/>
      <c r="GF1720" s="6"/>
      <c r="GG1720" s="6"/>
      <c r="GH1720" s="6"/>
      <c r="GI1720" s="6"/>
      <c r="GJ1720" s="6"/>
      <c r="GK1720" s="6"/>
      <c r="GL1720" s="6"/>
      <c r="GM1720" s="6"/>
      <c r="GN1720" s="6"/>
      <c r="GO1720" s="6"/>
      <c r="GP1720" s="6"/>
      <c r="GQ1720" s="6"/>
      <c r="GR1720" s="6"/>
      <c r="GS1720" s="6"/>
      <c r="GT1720" s="6"/>
      <c r="GU1720" s="6"/>
      <c r="GV1720" s="6"/>
      <c r="GW1720" s="6"/>
      <c r="GX1720" s="6"/>
      <c r="GY1720" s="6"/>
      <c r="GZ1720" s="6"/>
    </row>
    <row r="1721" spans="1:208" x14ac:dyDescent="0.15">
      <c r="A1721" s="153"/>
      <c r="B1721" s="23"/>
      <c r="C1721" s="18"/>
      <c r="D1721" s="17"/>
      <c r="E1721" s="18"/>
      <c r="F1721" s="18"/>
      <c r="G1721" s="18"/>
      <c r="H1721" s="18"/>
      <c r="I1721" s="17"/>
      <c r="J1721" s="5"/>
      <c r="K1721" s="2"/>
      <c r="L1721" s="27"/>
      <c r="M1721" s="14"/>
      <c r="N1721" s="14"/>
      <c r="O1721" s="27"/>
      <c r="P1721" s="18"/>
      <c r="Q1721" s="3"/>
      <c r="R1721" s="4"/>
      <c r="S1721" s="5"/>
      <c r="T1721" s="8"/>
      <c r="U1721" s="7"/>
      <c r="V1721" s="7"/>
      <c r="W1721" s="7"/>
      <c r="X1721" s="8"/>
      <c r="Y1721" s="6"/>
      <c r="Z1721" s="7"/>
      <c r="AA1721" s="8"/>
      <c r="AB1721" s="8"/>
      <c r="AC1721" s="8"/>
      <c r="AD1721" s="7"/>
      <c r="AE1721" s="9"/>
      <c r="AF1721" s="7"/>
      <c r="AG1721" s="7"/>
      <c r="AH1721" s="6"/>
      <c r="AI1721" s="6"/>
      <c r="AJ1721" s="6"/>
      <c r="AK1721" s="6"/>
      <c r="AL1721" s="6"/>
      <c r="AM1721" s="6"/>
      <c r="AN1721" s="6"/>
      <c r="AO1721" s="6"/>
      <c r="AP1721" s="6"/>
      <c r="AQ1721" s="6"/>
      <c r="AR1721" s="6"/>
      <c r="AS1721" s="6"/>
      <c r="AT1721" s="6"/>
      <c r="AU1721" s="6"/>
      <c r="AV1721" s="6"/>
      <c r="AW1721" s="6"/>
      <c r="AX1721" s="6"/>
      <c r="AY1721" s="6"/>
      <c r="AZ1721" s="6"/>
      <c r="BA1721" s="6"/>
      <c r="BB1721" s="6"/>
      <c r="BC1721" s="6"/>
      <c r="BD1721" s="6"/>
      <c r="BE1721" s="6"/>
      <c r="BF1721" s="6"/>
      <c r="BG1721" s="6"/>
      <c r="BH1721" s="6"/>
      <c r="BI1721" s="6"/>
      <c r="BJ1721" s="6"/>
      <c r="BK1721" s="6"/>
      <c r="BL1721" s="6"/>
      <c r="BM1721" s="6"/>
      <c r="BN1721" s="6"/>
      <c r="BO1721" s="6"/>
      <c r="BP1721" s="6"/>
      <c r="BQ1721" s="6"/>
      <c r="BR1721" s="6"/>
      <c r="BS1721" s="6"/>
      <c r="BT1721" s="6"/>
      <c r="BU1721" s="6"/>
      <c r="BV1721" s="6"/>
      <c r="BW1721" s="6"/>
      <c r="BX1721" s="6"/>
      <c r="BY1721" s="6"/>
      <c r="BZ1721" s="6"/>
      <c r="CA1721" s="6"/>
      <c r="CB1721" s="6"/>
      <c r="CC1721" s="6"/>
      <c r="CD1721" s="6"/>
      <c r="CE1721" s="6"/>
      <c r="CF1721" s="6"/>
      <c r="CG1721" s="6"/>
      <c r="CH1721" s="6"/>
      <c r="CI1721" s="6"/>
      <c r="CJ1721" s="6"/>
      <c r="CK1721" s="6"/>
      <c r="CL1721" s="6"/>
      <c r="CM1721" s="6"/>
      <c r="CN1721" s="6"/>
      <c r="CO1721" s="6"/>
      <c r="CP1721" s="6"/>
      <c r="CQ1721" s="6"/>
      <c r="CR1721" s="6"/>
      <c r="CS1721" s="6"/>
      <c r="CT1721" s="6"/>
      <c r="CU1721" s="6"/>
      <c r="CV1721" s="6"/>
      <c r="CW1721" s="6"/>
      <c r="CX1721" s="6"/>
      <c r="CY1721" s="6"/>
      <c r="CZ1721" s="6"/>
      <c r="DA1721" s="6"/>
      <c r="DB1721" s="6"/>
      <c r="DC1721" s="6"/>
      <c r="DD1721" s="6"/>
      <c r="DE1721" s="6"/>
      <c r="DF1721" s="6"/>
      <c r="DG1721" s="6"/>
      <c r="DH1721" s="6"/>
      <c r="DI1721" s="6"/>
      <c r="DJ1721" s="6"/>
      <c r="DK1721" s="6"/>
      <c r="DL1721" s="6"/>
      <c r="DM1721" s="6"/>
      <c r="DN1721" s="6"/>
      <c r="DO1721" s="6"/>
      <c r="DP1721" s="6"/>
      <c r="DQ1721" s="6"/>
      <c r="DR1721" s="6"/>
      <c r="DS1721" s="6"/>
      <c r="DT1721" s="6"/>
      <c r="DU1721" s="6"/>
      <c r="DV1721" s="6"/>
      <c r="DW1721" s="6"/>
      <c r="DX1721" s="6"/>
      <c r="DY1721" s="6"/>
      <c r="DZ1721" s="6"/>
      <c r="EA1721" s="6"/>
      <c r="EB1721" s="6"/>
      <c r="EC1721" s="6"/>
      <c r="ED1721" s="6"/>
      <c r="EE1721" s="6"/>
      <c r="EF1721" s="6"/>
      <c r="EG1721" s="6"/>
      <c r="EH1721" s="6"/>
      <c r="EI1721" s="6"/>
      <c r="EJ1721" s="6"/>
      <c r="EK1721" s="6"/>
      <c r="EL1721" s="6"/>
      <c r="EM1721" s="6"/>
      <c r="EN1721" s="6"/>
      <c r="EO1721" s="6"/>
      <c r="EP1721" s="6"/>
      <c r="EQ1721" s="6"/>
      <c r="ER1721" s="6"/>
      <c r="ES1721" s="6"/>
      <c r="ET1721" s="6"/>
      <c r="EU1721" s="6"/>
      <c r="EV1721" s="6"/>
      <c r="EW1721" s="6"/>
      <c r="EX1721" s="6"/>
      <c r="EY1721" s="6"/>
      <c r="EZ1721" s="6"/>
      <c r="FA1721" s="6"/>
      <c r="FB1721" s="6"/>
      <c r="FC1721" s="6"/>
      <c r="FD1721" s="6"/>
      <c r="FE1721" s="6"/>
      <c r="FF1721" s="6"/>
      <c r="FG1721" s="6"/>
      <c r="FH1721" s="6"/>
      <c r="FI1721" s="6"/>
      <c r="FJ1721" s="6"/>
      <c r="FK1721" s="6"/>
      <c r="FL1721" s="6"/>
      <c r="FM1721" s="6"/>
      <c r="FN1721" s="6"/>
      <c r="FO1721" s="6"/>
      <c r="FP1721" s="6"/>
      <c r="FQ1721" s="6"/>
      <c r="FR1721" s="6"/>
      <c r="FS1721" s="6"/>
      <c r="FT1721" s="6"/>
      <c r="FU1721" s="6"/>
      <c r="FV1721" s="6"/>
      <c r="FW1721" s="6"/>
      <c r="FX1721" s="6"/>
      <c r="FY1721" s="6"/>
      <c r="FZ1721" s="6"/>
      <c r="GA1721" s="6"/>
      <c r="GB1721" s="6"/>
      <c r="GC1721" s="6"/>
      <c r="GD1721" s="6"/>
      <c r="GE1721" s="6"/>
      <c r="GF1721" s="6"/>
      <c r="GG1721" s="6"/>
      <c r="GH1721" s="6"/>
      <c r="GI1721" s="6"/>
      <c r="GJ1721" s="6"/>
      <c r="GK1721" s="6"/>
      <c r="GL1721" s="6"/>
      <c r="GM1721" s="6"/>
      <c r="GN1721" s="6"/>
      <c r="GO1721" s="6"/>
      <c r="GP1721" s="6"/>
      <c r="GQ1721" s="6"/>
      <c r="GR1721" s="6"/>
      <c r="GS1721" s="6"/>
      <c r="GT1721" s="6"/>
      <c r="GU1721" s="6"/>
      <c r="GV1721" s="6"/>
      <c r="GW1721" s="6"/>
      <c r="GX1721" s="6"/>
      <c r="GY1721" s="6"/>
      <c r="GZ1721" s="6"/>
    </row>
    <row r="1722" spans="1:208" x14ac:dyDescent="0.15">
      <c r="A1722" s="153"/>
      <c r="B1722" s="23"/>
      <c r="C1722" s="18"/>
      <c r="D1722" s="17"/>
      <c r="E1722" s="18"/>
      <c r="F1722" s="18"/>
      <c r="G1722" s="18"/>
      <c r="H1722" s="18"/>
      <c r="I1722" s="17"/>
      <c r="J1722" s="5"/>
      <c r="K1722" s="2"/>
      <c r="L1722" s="27"/>
      <c r="M1722" s="14"/>
      <c r="N1722" s="14"/>
      <c r="O1722" s="27"/>
      <c r="P1722" s="18"/>
      <c r="Q1722" s="3"/>
      <c r="R1722" s="4"/>
      <c r="S1722" s="5"/>
      <c r="T1722" s="8"/>
      <c r="U1722" s="7"/>
      <c r="V1722" s="7"/>
      <c r="W1722" s="7"/>
      <c r="X1722" s="8"/>
      <c r="Y1722" s="6"/>
      <c r="Z1722" s="7"/>
      <c r="AA1722" s="8"/>
      <c r="AB1722" s="8"/>
      <c r="AC1722" s="8"/>
      <c r="AD1722" s="7"/>
      <c r="AE1722" s="9"/>
      <c r="AF1722" s="7"/>
      <c r="AG1722" s="7"/>
      <c r="AH1722" s="6"/>
      <c r="AI1722" s="6"/>
      <c r="AJ1722" s="6"/>
      <c r="AK1722" s="6"/>
      <c r="AL1722" s="6"/>
      <c r="AM1722" s="6"/>
      <c r="AN1722" s="6"/>
      <c r="AO1722" s="6"/>
      <c r="AP1722" s="6"/>
      <c r="AQ1722" s="6"/>
      <c r="AR1722" s="6"/>
      <c r="AS1722" s="6"/>
      <c r="AT1722" s="6"/>
      <c r="AU1722" s="6"/>
      <c r="AV1722" s="6"/>
      <c r="AW1722" s="6"/>
      <c r="AX1722" s="6"/>
      <c r="AY1722" s="6"/>
      <c r="AZ1722" s="6"/>
      <c r="BA1722" s="6"/>
      <c r="BB1722" s="6"/>
      <c r="BC1722" s="6"/>
      <c r="BD1722" s="6"/>
      <c r="BE1722" s="6"/>
      <c r="BF1722" s="6"/>
      <c r="BG1722" s="6"/>
      <c r="BH1722" s="6"/>
      <c r="BI1722" s="6"/>
      <c r="BJ1722" s="6"/>
      <c r="BK1722" s="6"/>
      <c r="BL1722" s="6"/>
      <c r="BM1722" s="6"/>
      <c r="BN1722" s="6"/>
      <c r="BO1722" s="6"/>
      <c r="BP1722" s="6"/>
      <c r="BQ1722" s="6"/>
      <c r="BR1722" s="6"/>
      <c r="BS1722" s="6"/>
      <c r="BT1722" s="6"/>
      <c r="BU1722" s="6"/>
      <c r="BV1722" s="6"/>
      <c r="BW1722" s="6"/>
      <c r="BX1722" s="6"/>
      <c r="BY1722" s="6"/>
      <c r="BZ1722" s="6"/>
      <c r="CA1722" s="6"/>
      <c r="CB1722" s="6"/>
      <c r="CC1722" s="6"/>
      <c r="CD1722" s="6"/>
      <c r="CE1722" s="6"/>
      <c r="CF1722" s="6"/>
      <c r="CG1722" s="6"/>
      <c r="CH1722" s="6"/>
      <c r="CI1722" s="6"/>
      <c r="CJ1722" s="6"/>
      <c r="CK1722" s="6"/>
      <c r="CL1722" s="6"/>
      <c r="CM1722" s="6"/>
      <c r="CN1722" s="6"/>
      <c r="CO1722" s="6"/>
      <c r="CP1722" s="6"/>
      <c r="CQ1722" s="6"/>
      <c r="CR1722" s="6"/>
      <c r="CS1722" s="6"/>
      <c r="CT1722" s="6"/>
      <c r="CU1722" s="6"/>
      <c r="CV1722" s="6"/>
      <c r="CW1722" s="6"/>
      <c r="CX1722" s="6"/>
      <c r="CY1722" s="6"/>
      <c r="CZ1722" s="6"/>
      <c r="DA1722" s="6"/>
      <c r="DB1722" s="6"/>
      <c r="DC1722" s="6"/>
      <c r="DD1722" s="6"/>
      <c r="DE1722" s="6"/>
      <c r="DF1722" s="6"/>
      <c r="DG1722" s="6"/>
      <c r="DH1722" s="6"/>
      <c r="DI1722" s="6"/>
      <c r="DJ1722" s="6"/>
      <c r="DK1722" s="6"/>
      <c r="DL1722" s="6"/>
      <c r="DM1722" s="6"/>
      <c r="DN1722" s="6"/>
      <c r="DO1722" s="6"/>
      <c r="DP1722" s="6"/>
      <c r="DQ1722" s="6"/>
      <c r="DR1722" s="6"/>
      <c r="DS1722" s="6"/>
      <c r="DT1722" s="6"/>
      <c r="DU1722" s="6"/>
      <c r="DV1722" s="6"/>
      <c r="DW1722" s="6"/>
      <c r="DX1722" s="6"/>
      <c r="DY1722" s="6"/>
      <c r="DZ1722" s="6"/>
      <c r="EA1722" s="6"/>
      <c r="EB1722" s="6"/>
      <c r="EC1722" s="6"/>
      <c r="ED1722" s="6"/>
      <c r="EE1722" s="6"/>
      <c r="EF1722" s="6"/>
      <c r="EG1722" s="6"/>
      <c r="EH1722" s="6"/>
      <c r="EI1722" s="6"/>
      <c r="EJ1722" s="6"/>
      <c r="EK1722" s="6"/>
      <c r="EL1722" s="6"/>
      <c r="EM1722" s="6"/>
      <c r="EN1722" s="6"/>
      <c r="EO1722" s="6"/>
      <c r="EP1722" s="6"/>
      <c r="EQ1722" s="6"/>
      <c r="ER1722" s="6"/>
      <c r="ES1722" s="6"/>
      <c r="ET1722" s="6"/>
      <c r="EU1722" s="6"/>
      <c r="EV1722" s="6"/>
      <c r="EW1722" s="6"/>
      <c r="EX1722" s="6"/>
      <c r="EY1722" s="6"/>
      <c r="EZ1722" s="6"/>
      <c r="FA1722" s="6"/>
      <c r="FB1722" s="6"/>
      <c r="FC1722" s="6"/>
      <c r="FD1722" s="6"/>
      <c r="FE1722" s="6"/>
      <c r="FF1722" s="6"/>
      <c r="FG1722" s="6"/>
      <c r="FH1722" s="6"/>
      <c r="FI1722" s="6"/>
      <c r="FJ1722" s="6"/>
      <c r="FK1722" s="6"/>
      <c r="FL1722" s="6"/>
      <c r="FM1722" s="6"/>
      <c r="FN1722" s="6"/>
      <c r="FO1722" s="6"/>
      <c r="FP1722" s="6"/>
      <c r="FQ1722" s="6"/>
      <c r="FR1722" s="6"/>
      <c r="FS1722" s="6"/>
      <c r="FT1722" s="6"/>
      <c r="FU1722" s="6"/>
      <c r="FV1722" s="6"/>
      <c r="FW1722" s="6"/>
      <c r="FX1722" s="6"/>
      <c r="FY1722" s="6"/>
      <c r="FZ1722" s="6"/>
      <c r="GA1722" s="6"/>
      <c r="GB1722" s="6"/>
      <c r="GC1722" s="6"/>
      <c r="GD1722" s="6"/>
      <c r="GE1722" s="6"/>
      <c r="GF1722" s="6"/>
      <c r="GG1722" s="6"/>
      <c r="GH1722" s="6"/>
      <c r="GI1722" s="6"/>
      <c r="GJ1722" s="6"/>
      <c r="GK1722" s="6"/>
      <c r="GL1722" s="6"/>
      <c r="GM1722" s="6"/>
      <c r="GN1722" s="6"/>
      <c r="GO1722" s="6"/>
      <c r="GP1722" s="6"/>
      <c r="GQ1722" s="6"/>
      <c r="GR1722" s="6"/>
      <c r="GS1722" s="6"/>
      <c r="GT1722" s="6"/>
      <c r="GU1722" s="6"/>
      <c r="GV1722" s="6"/>
      <c r="GW1722" s="6"/>
      <c r="GX1722" s="6"/>
      <c r="GY1722" s="6"/>
      <c r="GZ1722" s="6"/>
    </row>
    <row r="1723" spans="1:208" x14ac:dyDescent="0.15">
      <c r="A1723" s="153"/>
      <c r="B1723" s="23"/>
      <c r="C1723" s="18"/>
      <c r="D1723" s="17"/>
      <c r="E1723" s="18"/>
      <c r="F1723" s="18"/>
      <c r="G1723" s="18"/>
      <c r="H1723" s="18"/>
      <c r="I1723" s="17"/>
      <c r="J1723" s="5"/>
      <c r="K1723" s="2"/>
      <c r="L1723" s="27"/>
      <c r="M1723" s="14"/>
      <c r="N1723" s="14"/>
      <c r="O1723" s="27"/>
      <c r="P1723" s="18"/>
      <c r="Q1723" s="3"/>
      <c r="R1723" s="4"/>
      <c r="S1723" s="5"/>
      <c r="T1723" s="8"/>
      <c r="U1723" s="7"/>
      <c r="V1723" s="7"/>
      <c r="W1723" s="7"/>
      <c r="X1723" s="8"/>
      <c r="Y1723" s="6"/>
      <c r="Z1723" s="7"/>
      <c r="AA1723" s="8"/>
      <c r="AB1723" s="8"/>
      <c r="AC1723" s="8"/>
      <c r="AD1723" s="7"/>
      <c r="AE1723" s="9"/>
      <c r="AF1723" s="7"/>
      <c r="AG1723" s="7"/>
      <c r="AH1723" s="6"/>
      <c r="AI1723" s="6"/>
      <c r="AJ1723" s="6"/>
      <c r="AK1723" s="6"/>
      <c r="AL1723" s="6"/>
      <c r="AM1723" s="6"/>
      <c r="AN1723" s="6"/>
      <c r="AO1723" s="6"/>
      <c r="AP1723" s="6"/>
      <c r="AQ1723" s="6"/>
      <c r="AR1723" s="6"/>
      <c r="AS1723" s="6"/>
      <c r="AT1723" s="6"/>
      <c r="AU1723" s="6"/>
      <c r="AV1723" s="6"/>
      <c r="AW1723" s="6"/>
      <c r="AX1723" s="6"/>
      <c r="AY1723" s="6"/>
      <c r="AZ1723" s="6"/>
      <c r="BA1723" s="6"/>
      <c r="BB1723" s="6"/>
      <c r="BC1723" s="6"/>
      <c r="BD1723" s="6"/>
      <c r="BE1723" s="6"/>
      <c r="BF1723" s="6"/>
      <c r="BG1723" s="6"/>
      <c r="BH1723" s="6"/>
      <c r="BI1723" s="6"/>
      <c r="BJ1723" s="6"/>
      <c r="BK1723" s="6"/>
      <c r="BL1723" s="6"/>
      <c r="BM1723" s="6"/>
      <c r="BN1723" s="6"/>
      <c r="BO1723" s="6"/>
      <c r="BP1723" s="6"/>
      <c r="BQ1723" s="6"/>
      <c r="BR1723" s="6"/>
      <c r="BS1723" s="6"/>
      <c r="BT1723" s="6"/>
      <c r="BU1723" s="6"/>
      <c r="BV1723" s="6"/>
      <c r="BW1723" s="6"/>
      <c r="BX1723" s="6"/>
      <c r="BY1723" s="6"/>
      <c r="BZ1723" s="6"/>
      <c r="CA1723" s="6"/>
      <c r="CB1723" s="6"/>
      <c r="CC1723" s="6"/>
      <c r="CD1723" s="6"/>
      <c r="CE1723" s="6"/>
      <c r="CF1723" s="6"/>
      <c r="CG1723" s="6"/>
      <c r="CH1723" s="6"/>
      <c r="CI1723" s="6"/>
      <c r="CJ1723" s="6"/>
      <c r="CK1723" s="6"/>
      <c r="CL1723" s="6"/>
      <c r="CM1723" s="6"/>
      <c r="CN1723" s="6"/>
      <c r="CO1723" s="6"/>
      <c r="CP1723" s="6"/>
      <c r="CQ1723" s="6"/>
      <c r="CR1723" s="6"/>
      <c r="CS1723" s="6"/>
      <c r="CT1723" s="6"/>
      <c r="CU1723" s="6"/>
      <c r="CV1723" s="6"/>
      <c r="CW1723" s="6"/>
      <c r="CX1723" s="6"/>
      <c r="CY1723" s="6"/>
      <c r="CZ1723" s="6"/>
      <c r="DA1723" s="6"/>
      <c r="DB1723" s="6"/>
      <c r="DC1723" s="6"/>
      <c r="DD1723" s="6"/>
      <c r="DE1723" s="6"/>
      <c r="DF1723" s="6"/>
      <c r="DG1723" s="6"/>
      <c r="DH1723" s="6"/>
      <c r="DI1723" s="6"/>
      <c r="DJ1723" s="6"/>
      <c r="DK1723" s="6"/>
      <c r="DL1723" s="6"/>
      <c r="DM1723" s="6"/>
      <c r="DN1723" s="6"/>
      <c r="DO1723" s="6"/>
      <c r="DP1723" s="6"/>
      <c r="DQ1723" s="6"/>
      <c r="DR1723" s="6"/>
      <c r="DS1723" s="6"/>
      <c r="DT1723" s="6"/>
      <c r="DU1723" s="6"/>
      <c r="DV1723" s="6"/>
      <c r="DW1723" s="6"/>
      <c r="DX1723" s="6"/>
      <c r="DY1723" s="6"/>
      <c r="DZ1723" s="6"/>
      <c r="EA1723" s="6"/>
      <c r="EB1723" s="6"/>
      <c r="EC1723" s="6"/>
      <c r="ED1723" s="6"/>
      <c r="EE1723" s="6"/>
      <c r="EF1723" s="6"/>
      <c r="EG1723" s="6"/>
      <c r="EH1723" s="6"/>
      <c r="EI1723" s="6"/>
      <c r="EJ1723" s="6"/>
      <c r="EK1723" s="6"/>
      <c r="EL1723" s="6"/>
      <c r="EM1723" s="6"/>
      <c r="EN1723" s="6"/>
      <c r="EO1723" s="6"/>
      <c r="EP1723" s="6"/>
      <c r="EQ1723" s="6"/>
      <c r="ER1723" s="6"/>
      <c r="ES1723" s="6"/>
      <c r="ET1723" s="6"/>
      <c r="EU1723" s="6"/>
      <c r="EV1723" s="6"/>
      <c r="EW1723" s="6"/>
      <c r="EX1723" s="6"/>
      <c r="EY1723" s="6"/>
      <c r="EZ1723" s="6"/>
      <c r="FA1723" s="6"/>
      <c r="FB1723" s="6"/>
      <c r="FC1723" s="6"/>
      <c r="FD1723" s="6"/>
      <c r="FE1723" s="6"/>
      <c r="FF1723" s="6"/>
      <c r="FG1723" s="6"/>
      <c r="FH1723" s="6"/>
      <c r="FI1723" s="6"/>
      <c r="FJ1723" s="6"/>
      <c r="FK1723" s="6"/>
      <c r="FL1723" s="6"/>
      <c r="FM1723" s="6"/>
      <c r="FN1723" s="6"/>
      <c r="FO1723" s="6"/>
      <c r="FP1723" s="6"/>
      <c r="FQ1723" s="6"/>
      <c r="FR1723" s="6"/>
      <c r="FS1723" s="6"/>
      <c r="FT1723" s="6"/>
      <c r="FU1723" s="6"/>
      <c r="FV1723" s="6"/>
      <c r="FW1723" s="6"/>
      <c r="FX1723" s="6"/>
      <c r="FY1723" s="6"/>
      <c r="FZ1723" s="6"/>
      <c r="GA1723" s="6"/>
      <c r="GB1723" s="6"/>
      <c r="GC1723" s="6"/>
      <c r="GD1723" s="6"/>
      <c r="GE1723" s="6"/>
      <c r="GF1723" s="6"/>
      <c r="GG1723" s="6"/>
      <c r="GH1723" s="6"/>
      <c r="GI1723" s="6"/>
      <c r="GJ1723" s="6"/>
      <c r="GK1723" s="6"/>
      <c r="GL1723" s="6"/>
      <c r="GM1723" s="6"/>
      <c r="GN1723" s="6"/>
      <c r="GO1723" s="6"/>
      <c r="GP1723" s="6"/>
      <c r="GQ1723" s="6"/>
      <c r="GR1723" s="6"/>
      <c r="GS1723" s="6"/>
      <c r="GT1723" s="6"/>
      <c r="GU1723" s="6"/>
      <c r="GV1723" s="6"/>
      <c r="GW1723" s="6"/>
      <c r="GX1723" s="6"/>
      <c r="GY1723" s="6"/>
      <c r="GZ1723" s="6"/>
    </row>
    <row r="1724" spans="1:208" x14ac:dyDescent="0.15">
      <c r="A1724" s="153"/>
      <c r="B1724" s="23"/>
      <c r="C1724" s="18"/>
      <c r="D1724" s="17"/>
      <c r="E1724" s="18"/>
      <c r="F1724" s="18"/>
      <c r="G1724" s="18"/>
      <c r="H1724" s="18"/>
      <c r="I1724" s="17"/>
      <c r="J1724" s="5"/>
      <c r="K1724" s="2"/>
      <c r="L1724" s="27"/>
      <c r="M1724" s="14"/>
      <c r="N1724" s="14"/>
      <c r="O1724" s="27"/>
      <c r="P1724" s="18"/>
      <c r="Q1724" s="3"/>
      <c r="R1724" s="4"/>
      <c r="S1724" s="5"/>
      <c r="T1724" s="8"/>
      <c r="U1724" s="7"/>
      <c r="V1724" s="7"/>
      <c r="W1724" s="7"/>
      <c r="X1724" s="8"/>
      <c r="Y1724" s="6"/>
      <c r="Z1724" s="7"/>
      <c r="AA1724" s="8"/>
      <c r="AB1724" s="8"/>
      <c r="AC1724" s="8"/>
      <c r="AD1724" s="7"/>
      <c r="AE1724" s="9"/>
      <c r="AF1724" s="7"/>
      <c r="AG1724" s="7"/>
      <c r="AH1724" s="6"/>
      <c r="AI1724" s="6"/>
      <c r="AJ1724" s="6"/>
      <c r="AK1724" s="6"/>
      <c r="AL1724" s="6"/>
      <c r="AM1724" s="6"/>
      <c r="AN1724" s="6"/>
      <c r="AO1724" s="6"/>
      <c r="AP1724" s="6"/>
      <c r="AQ1724" s="6"/>
      <c r="AR1724" s="6"/>
      <c r="AS1724" s="6"/>
      <c r="AT1724" s="6"/>
      <c r="AU1724" s="6"/>
      <c r="AV1724" s="6"/>
      <c r="AW1724" s="6"/>
      <c r="AX1724" s="6"/>
      <c r="AY1724" s="6"/>
      <c r="AZ1724" s="6"/>
      <c r="BA1724" s="6"/>
      <c r="BB1724" s="6"/>
      <c r="BC1724" s="6"/>
      <c r="BD1724" s="6"/>
      <c r="BE1724" s="6"/>
      <c r="BF1724" s="6"/>
      <c r="BG1724" s="6"/>
      <c r="BH1724" s="6"/>
      <c r="BI1724" s="6"/>
      <c r="BJ1724" s="6"/>
      <c r="BK1724" s="6"/>
      <c r="BL1724" s="6"/>
      <c r="BM1724" s="6"/>
      <c r="BN1724" s="6"/>
      <c r="BO1724" s="6"/>
      <c r="BP1724" s="6"/>
      <c r="BQ1724" s="6"/>
      <c r="BR1724" s="6"/>
      <c r="BS1724" s="6"/>
      <c r="BT1724" s="6"/>
      <c r="BU1724" s="6"/>
      <c r="BV1724" s="6"/>
      <c r="BW1724" s="6"/>
      <c r="BX1724" s="6"/>
      <c r="BY1724" s="6"/>
      <c r="BZ1724" s="6"/>
      <c r="CA1724" s="6"/>
      <c r="CB1724" s="6"/>
      <c r="CC1724" s="6"/>
      <c r="CD1724" s="6"/>
      <c r="CE1724" s="6"/>
      <c r="CF1724" s="6"/>
      <c r="CG1724" s="6"/>
      <c r="CH1724" s="6"/>
      <c r="CI1724" s="6"/>
      <c r="CJ1724" s="6"/>
      <c r="CK1724" s="6"/>
      <c r="CL1724" s="6"/>
      <c r="CM1724" s="6"/>
      <c r="CN1724" s="6"/>
      <c r="CO1724" s="6"/>
      <c r="CP1724" s="6"/>
      <c r="CQ1724" s="6"/>
      <c r="CR1724" s="6"/>
      <c r="CS1724" s="6"/>
      <c r="CT1724" s="6"/>
      <c r="CU1724" s="6"/>
      <c r="CV1724" s="6"/>
      <c r="CW1724" s="6"/>
      <c r="CX1724" s="6"/>
      <c r="CY1724" s="6"/>
      <c r="CZ1724" s="6"/>
      <c r="DA1724" s="6"/>
      <c r="DB1724" s="6"/>
      <c r="DC1724" s="6"/>
      <c r="DD1724" s="6"/>
      <c r="DE1724" s="6"/>
      <c r="DF1724" s="6"/>
      <c r="DG1724" s="6"/>
      <c r="DH1724" s="6"/>
      <c r="DI1724" s="6"/>
      <c r="DJ1724" s="6"/>
      <c r="DK1724" s="6"/>
      <c r="DL1724" s="6"/>
      <c r="DM1724" s="6"/>
      <c r="DN1724" s="6"/>
      <c r="DO1724" s="6"/>
      <c r="DP1724" s="6"/>
      <c r="DQ1724" s="6"/>
      <c r="DR1724" s="6"/>
      <c r="DS1724" s="6"/>
      <c r="DT1724" s="6"/>
      <c r="DU1724" s="6"/>
      <c r="DV1724" s="6"/>
      <c r="DW1724" s="6"/>
      <c r="DX1724" s="6"/>
      <c r="DY1724" s="6"/>
      <c r="DZ1724" s="6"/>
      <c r="EA1724" s="6"/>
      <c r="EB1724" s="6"/>
      <c r="EC1724" s="6"/>
      <c r="ED1724" s="6"/>
      <c r="EE1724" s="6"/>
      <c r="EF1724" s="6"/>
      <c r="EG1724" s="6"/>
      <c r="EH1724" s="6"/>
      <c r="EI1724" s="6"/>
      <c r="EJ1724" s="6"/>
      <c r="EK1724" s="6"/>
      <c r="EL1724" s="6"/>
      <c r="EM1724" s="6"/>
      <c r="EN1724" s="6"/>
      <c r="EO1724" s="6"/>
      <c r="EP1724" s="6"/>
      <c r="EQ1724" s="6"/>
      <c r="ER1724" s="6"/>
      <c r="ES1724" s="6"/>
      <c r="ET1724" s="6"/>
      <c r="EU1724" s="6"/>
      <c r="EV1724" s="6"/>
      <c r="EW1724" s="6"/>
      <c r="EX1724" s="6"/>
      <c r="EY1724" s="6"/>
      <c r="EZ1724" s="6"/>
      <c r="FA1724" s="6"/>
      <c r="FB1724" s="6"/>
      <c r="FC1724" s="6"/>
      <c r="FD1724" s="6"/>
      <c r="FE1724" s="6"/>
      <c r="FF1724" s="6"/>
      <c r="FG1724" s="6"/>
      <c r="FH1724" s="6"/>
      <c r="FI1724" s="6"/>
      <c r="FJ1724" s="6"/>
      <c r="FK1724" s="6"/>
      <c r="FL1724" s="6"/>
      <c r="FM1724" s="6"/>
      <c r="FN1724" s="6"/>
      <c r="FO1724" s="6"/>
      <c r="FP1724" s="6"/>
      <c r="FQ1724" s="6"/>
      <c r="FR1724" s="6"/>
      <c r="FS1724" s="6"/>
      <c r="FT1724" s="6"/>
      <c r="FU1724" s="6"/>
      <c r="FV1724" s="6"/>
      <c r="FW1724" s="6"/>
      <c r="FX1724" s="6"/>
      <c r="FY1724" s="6"/>
      <c r="FZ1724" s="6"/>
      <c r="GA1724" s="6"/>
      <c r="GB1724" s="6"/>
      <c r="GC1724" s="6"/>
      <c r="GD1724" s="6"/>
      <c r="GE1724" s="6"/>
      <c r="GF1724" s="6"/>
      <c r="GG1724" s="6"/>
      <c r="GH1724" s="6"/>
      <c r="GI1724" s="6"/>
      <c r="GJ1724" s="6"/>
      <c r="GK1724" s="6"/>
      <c r="GL1724" s="6"/>
      <c r="GM1724" s="6"/>
      <c r="GN1724" s="6"/>
      <c r="GO1724" s="6"/>
      <c r="GP1724" s="6"/>
      <c r="GQ1724" s="6"/>
      <c r="GR1724" s="6"/>
      <c r="GS1724" s="6"/>
      <c r="GT1724" s="6"/>
      <c r="GU1724" s="6"/>
      <c r="GV1724" s="6"/>
      <c r="GW1724" s="6"/>
      <c r="GX1724" s="6"/>
      <c r="GY1724" s="6"/>
      <c r="GZ1724" s="6"/>
    </row>
    <row r="1725" spans="1:208" x14ac:dyDescent="0.15">
      <c r="A1725" s="153"/>
      <c r="B1725" s="23"/>
      <c r="C1725" s="18"/>
      <c r="D1725" s="17"/>
      <c r="E1725" s="18"/>
      <c r="F1725" s="18"/>
      <c r="G1725" s="18"/>
      <c r="H1725" s="18"/>
      <c r="I1725" s="17"/>
      <c r="J1725" s="5"/>
      <c r="K1725" s="2"/>
      <c r="L1725" s="27"/>
      <c r="M1725" s="14"/>
      <c r="N1725" s="14"/>
      <c r="O1725" s="27"/>
      <c r="P1725" s="18"/>
      <c r="Q1725" s="3"/>
      <c r="R1725" s="4"/>
      <c r="S1725" s="5"/>
      <c r="T1725" s="8"/>
      <c r="U1725" s="7"/>
      <c r="V1725" s="7"/>
      <c r="W1725" s="7"/>
      <c r="X1725" s="8"/>
      <c r="Y1725" s="6"/>
      <c r="Z1725" s="7"/>
      <c r="AA1725" s="8"/>
      <c r="AB1725" s="8"/>
      <c r="AC1725" s="8"/>
      <c r="AD1725" s="7"/>
      <c r="AE1725" s="9"/>
      <c r="AF1725" s="7"/>
      <c r="AG1725" s="7"/>
      <c r="AH1725" s="6"/>
      <c r="AI1725" s="6"/>
      <c r="AJ1725" s="6"/>
      <c r="AK1725" s="6"/>
      <c r="AL1725" s="6"/>
      <c r="AM1725" s="6"/>
      <c r="AN1725" s="6"/>
      <c r="AO1725" s="6"/>
      <c r="AP1725" s="6"/>
      <c r="AQ1725" s="6"/>
      <c r="AR1725" s="6"/>
      <c r="AS1725" s="6"/>
      <c r="AT1725" s="6"/>
      <c r="AU1725" s="6"/>
      <c r="AV1725" s="6"/>
      <c r="AW1725" s="6"/>
      <c r="AX1725" s="6"/>
      <c r="AY1725" s="6"/>
      <c r="AZ1725" s="6"/>
      <c r="BA1725" s="6"/>
      <c r="BB1725" s="6"/>
      <c r="BC1725" s="6"/>
      <c r="BD1725" s="6"/>
      <c r="BE1725" s="6"/>
      <c r="BF1725" s="6"/>
      <c r="BG1725" s="6"/>
      <c r="BH1725" s="6"/>
      <c r="BI1725" s="6"/>
      <c r="BJ1725" s="6"/>
      <c r="BK1725" s="6"/>
      <c r="BL1725" s="6"/>
      <c r="BM1725" s="6"/>
      <c r="BN1725" s="6"/>
      <c r="BO1725" s="6"/>
      <c r="BP1725" s="6"/>
      <c r="BQ1725" s="6"/>
      <c r="BR1725" s="6"/>
      <c r="BS1725" s="6"/>
      <c r="BT1725" s="6"/>
      <c r="BU1725" s="6"/>
      <c r="BV1725" s="6"/>
      <c r="BW1725" s="6"/>
      <c r="BX1725" s="6"/>
      <c r="BY1725" s="6"/>
      <c r="BZ1725" s="6"/>
      <c r="CA1725" s="6"/>
      <c r="CB1725" s="6"/>
      <c r="CC1725" s="6"/>
      <c r="CD1725" s="6"/>
      <c r="CE1725" s="6"/>
      <c r="CF1725" s="6"/>
      <c r="CG1725" s="6"/>
      <c r="CH1725" s="6"/>
      <c r="CI1725" s="6"/>
      <c r="CJ1725" s="6"/>
      <c r="CK1725" s="6"/>
      <c r="CL1725" s="6"/>
      <c r="CM1725" s="6"/>
      <c r="CN1725" s="6"/>
      <c r="CO1725" s="6"/>
      <c r="CP1725" s="6"/>
      <c r="CQ1725" s="6"/>
      <c r="CR1725" s="6"/>
      <c r="CS1725" s="6"/>
      <c r="CT1725" s="6"/>
      <c r="CU1725" s="6"/>
      <c r="CV1725" s="6"/>
      <c r="CW1725" s="6"/>
      <c r="CX1725" s="6"/>
      <c r="CY1725" s="6"/>
      <c r="CZ1725" s="6"/>
      <c r="DA1725" s="6"/>
      <c r="DB1725" s="6"/>
      <c r="DC1725" s="6"/>
      <c r="DD1725" s="6"/>
      <c r="DE1725" s="6"/>
      <c r="DF1725" s="6"/>
      <c r="DG1725" s="6"/>
      <c r="DH1725" s="6"/>
      <c r="DI1725" s="6"/>
      <c r="DJ1725" s="6"/>
      <c r="DK1725" s="6"/>
      <c r="DL1725" s="6"/>
      <c r="DM1725" s="6"/>
      <c r="DN1725" s="6"/>
      <c r="DO1725" s="6"/>
      <c r="DP1725" s="6"/>
      <c r="DQ1725" s="6"/>
      <c r="DR1725" s="6"/>
      <c r="DS1725" s="6"/>
      <c r="DT1725" s="6"/>
      <c r="DU1725" s="6"/>
      <c r="DV1725" s="6"/>
      <c r="DW1725" s="6"/>
      <c r="DX1725" s="6"/>
      <c r="DY1725" s="6"/>
      <c r="DZ1725" s="6"/>
      <c r="EA1725" s="6"/>
      <c r="EB1725" s="6"/>
      <c r="EC1725" s="6"/>
      <c r="ED1725" s="6"/>
      <c r="EE1725" s="6"/>
      <c r="EF1725" s="6"/>
      <c r="EG1725" s="6"/>
      <c r="EH1725" s="6"/>
      <c r="EI1725" s="6"/>
      <c r="EJ1725" s="6"/>
      <c r="EK1725" s="6"/>
      <c r="EL1725" s="6"/>
      <c r="EM1725" s="6"/>
      <c r="EN1725" s="6"/>
      <c r="EO1725" s="6"/>
      <c r="EP1725" s="6"/>
      <c r="EQ1725" s="6"/>
      <c r="ER1725" s="6"/>
      <c r="ES1725" s="6"/>
      <c r="ET1725" s="6"/>
      <c r="EU1725" s="6"/>
      <c r="EV1725" s="6"/>
      <c r="EW1725" s="6"/>
      <c r="EX1725" s="6"/>
      <c r="EY1725" s="6"/>
      <c r="EZ1725" s="6"/>
      <c r="FA1725" s="6"/>
      <c r="FB1725" s="6"/>
      <c r="FC1725" s="6"/>
      <c r="FD1725" s="6"/>
      <c r="FE1725" s="6"/>
      <c r="FF1725" s="6"/>
      <c r="FG1725" s="6"/>
      <c r="FH1725" s="6"/>
      <c r="FI1725" s="6"/>
      <c r="FJ1725" s="6"/>
      <c r="FK1725" s="6"/>
      <c r="FL1725" s="6"/>
      <c r="FM1725" s="6"/>
      <c r="FN1725" s="6"/>
      <c r="FO1725" s="6"/>
      <c r="FP1725" s="6"/>
      <c r="FQ1725" s="6"/>
      <c r="FR1725" s="6"/>
      <c r="FS1725" s="6"/>
      <c r="FT1725" s="6"/>
      <c r="FU1725" s="6"/>
      <c r="FV1725" s="6"/>
      <c r="FW1725" s="6"/>
      <c r="FX1725" s="6"/>
      <c r="FY1725" s="6"/>
      <c r="FZ1725" s="6"/>
      <c r="GA1725" s="6"/>
      <c r="GB1725" s="6"/>
      <c r="GC1725" s="6"/>
      <c r="GD1725" s="6"/>
      <c r="GE1725" s="6"/>
      <c r="GF1725" s="6"/>
      <c r="GG1725" s="6"/>
      <c r="GH1725" s="6"/>
      <c r="GI1725" s="6"/>
      <c r="GJ1725" s="6"/>
      <c r="GK1725" s="6"/>
      <c r="GL1725" s="6"/>
      <c r="GM1725" s="6"/>
      <c r="GN1725" s="6"/>
      <c r="GO1725" s="6"/>
      <c r="GP1725" s="6"/>
      <c r="GQ1725" s="6"/>
      <c r="GR1725" s="6"/>
      <c r="GS1725" s="6"/>
      <c r="GT1725" s="6"/>
      <c r="GU1725" s="6"/>
      <c r="GV1725" s="6"/>
      <c r="GW1725" s="6"/>
      <c r="GX1725" s="6"/>
      <c r="GY1725" s="6"/>
      <c r="GZ1725" s="6"/>
    </row>
    <row r="1726" spans="1:208" x14ac:dyDescent="0.15">
      <c r="A1726" s="153"/>
      <c r="B1726" s="23"/>
      <c r="C1726" s="18"/>
      <c r="D1726" s="17"/>
      <c r="E1726" s="18"/>
      <c r="F1726" s="18"/>
      <c r="G1726" s="18"/>
      <c r="H1726" s="18"/>
      <c r="I1726" s="17"/>
      <c r="J1726" s="5"/>
      <c r="K1726" s="2"/>
      <c r="L1726" s="27"/>
      <c r="M1726" s="14"/>
      <c r="N1726" s="14"/>
      <c r="O1726" s="27"/>
      <c r="P1726" s="18"/>
      <c r="Q1726" s="3"/>
      <c r="R1726" s="4"/>
      <c r="S1726" s="5"/>
      <c r="T1726" s="8"/>
      <c r="U1726" s="7"/>
      <c r="V1726" s="7"/>
      <c r="W1726" s="7"/>
      <c r="X1726" s="8"/>
      <c r="Y1726" s="6"/>
      <c r="Z1726" s="7"/>
      <c r="AA1726" s="8"/>
      <c r="AB1726" s="8"/>
      <c r="AC1726" s="8"/>
      <c r="AD1726" s="7"/>
      <c r="AE1726" s="9"/>
      <c r="AF1726" s="7"/>
      <c r="AG1726" s="7"/>
      <c r="AH1726" s="6"/>
      <c r="AI1726" s="6"/>
      <c r="AJ1726" s="6"/>
      <c r="AK1726" s="6"/>
      <c r="AL1726" s="6"/>
      <c r="AM1726" s="6"/>
      <c r="AN1726" s="6"/>
      <c r="AO1726" s="6"/>
      <c r="AP1726" s="6"/>
      <c r="AQ1726" s="6"/>
      <c r="AR1726" s="6"/>
      <c r="AS1726" s="6"/>
      <c r="AT1726" s="6"/>
      <c r="AU1726" s="6"/>
      <c r="AV1726" s="6"/>
      <c r="AW1726" s="6"/>
      <c r="AX1726" s="6"/>
      <c r="AY1726" s="6"/>
      <c r="AZ1726" s="6"/>
      <c r="BA1726" s="6"/>
      <c r="BB1726" s="6"/>
      <c r="BC1726" s="6"/>
      <c r="BD1726" s="6"/>
      <c r="BE1726" s="6"/>
      <c r="BF1726" s="6"/>
      <c r="BG1726" s="6"/>
      <c r="BH1726" s="6"/>
      <c r="BI1726" s="6"/>
      <c r="BJ1726" s="6"/>
      <c r="BK1726" s="6"/>
      <c r="BL1726" s="6"/>
      <c r="BM1726" s="6"/>
      <c r="BN1726" s="6"/>
      <c r="BO1726" s="6"/>
      <c r="BP1726" s="6"/>
      <c r="BQ1726" s="6"/>
      <c r="BR1726" s="6"/>
      <c r="BS1726" s="6"/>
      <c r="BT1726" s="6"/>
      <c r="BU1726" s="6"/>
      <c r="BV1726" s="6"/>
      <c r="BW1726" s="6"/>
      <c r="BX1726" s="6"/>
      <c r="BY1726" s="6"/>
      <c r="BZ1726" s="6"/>
      <c r="CA1726" s="6"/>
      <c r="CB1726" s="6"/>
      <c r="CC1726" s="6"/>
      <c r="CD1726" s="6"/>
      <c r="CE1726" s="6"/>
      <c r="CF1726" s="6"/>
      <c r="CG1726" s="6"/>
      <c r="CH1726" s="6"/>
      <c r="CI1726" s="6"/>
      <c r="CJ1726" s="6"/>
      <c r="CK1726" s="6"/>
      <c r="CL1726" s="6"/>
      <c r="CM1726" s="6"/>
      <c r="CN1726" s="6"/>
      <c r="CO1726" s="6"/>
      <c r="CP1726" s="6"/>
      <c r="CQ1726" s="6"/>
      <c r="CR1726" s="6"/>
      <c r="CS1726" s="6"/>
      <c r="CT1726" s="6"/>
      <c r="CU1726" s="6"/>
      <c r="CV1726" s="6"/>
      <c r="CW1726" s="6"/>
      <c r="CX1726" s="6"/>
      <c r="CY1726" s="6"/>
      <c r="CZ1726" s="6"/>
      <c r="DA1726" s="6"/>
      <c r="DB1726" s="6"/>
      <c r="DC1726" s="6"/>
      <c r="DD1726" s="6"/>
      <c r="DE1726" s="6"/>
      <c r="DF1726" s="6"/>
      <c r="DG1726" s="6"/>
      <c r="DH1726" s="6"/>
      <c r="DI1726" s="6"/>
      <c r="DJ1726" s="6"/>
      <c r="DK1726" s="6"/>
      <c r="DL1726" s="6"/>
      <c r="DM1726" s="6"/>
      <c r="DN1726" s="6"/>
      <c r="DO1726" s="6"/>
      <c r="DP1726" s="6"/>
      <c r="DQ1726" s="6"/>
      <c r="DR1726" s="6"/>
      <c r="DS1726" s="6"/>
      <c r="DT1726" s="6"/>
      <c r="DU1726" s="6"/>
      <c r="DV1726" s="6"/>
      <c r="DW1726" s="6"/>
      <c r="DX1726" s="6"/>
      <c r="DY1726" s="6"/>
      <c r="DZ1726" s="6"/>
      <c r="EA1726" s="6"/>
      <c r="EB1726" s="6"/>
      <c r="EC1726" s="6"/>
      <c r="ED1726" s="6"/>
      <c r="EE1726" s="6"/>
      <c r="EF1726" s="6"/>
      <c r="EG1726" s="6"/>
      <c r="EH1726" s="6"/>
      <c r="EI1726" s="6"/>
      <c r="EJ1726" s="6"/>
      <c r="EK1726" s="6"/>
      <c r="EL1726" s="6"/>
      <c r="EM1726" s="6"/>
      <c r="EN1726" s="6"/>
      <c r="EO1726" s="6"/>
      <c r="EP1726" s="6"/>
      <c r="EQ1726" s="6"/>
      <c r="ER1726" s="6"/>
      <c r="ES1726" s="6"/>
      <c r="ET1726" s="6"/>
      <c r="EU1726" s="6"/>
      <c r="EV1726" s="6"/>
      <c r="EW1726" s="6"/>
      <c r="EX1726" s="6"/>
      <c r="EY1726" s="6"/>
      <c r="EZ1726" s="6"/>
      <c r="FA1726" s="6"/>
      <c r="FB1726" s="6"/>
      <c r="FC1726" s="6"/>
      <c r="FD1726" s="6"/>
      <c r="FE1726" s="6"/>
      <c r="FF1726" s="6"/>
      <c r="FG1726" s="6"/>
      <c r="FH1726" s="6"/>
      <c r="FI1726" s="6"/>
      <c r="FJ1726" s="6"/>
      <c r="FK1726" s="6"/>
      <c r="FL1726" s="6"/>
      <c r="FM1726" s="6"/>
      <c r="FN1726" s="6"/>
      <c r="FO1726" s="6"/>
      <c r="FP1726" s="6"/>
      <c r="FQ1726" s="6"/>
      <c r="FR1726" s="6"/>
      <c r="FS1726" s="6"/>
      <c r="FT1726" s="6"/>
      <c r="FU1726" s="6"/>
      <c r="FV1726" s="6"/>
      <c r="FW1726" s="6"/>
      <c r="FX1726" s="6"/>
      <c r="FY1726" s="6"/>
      <c r="FZ1726" s="6"/>
      <c r="GA1726" s="6"/>
      <c r="GB1726" s="6"/>
      <c r="GC1726" s="6"/>
      <c r="GD1726" s="6"/>
      <c r="GE1726" s="6"/>
      <c r="GF1726" s="6"/>
      <c r="GG1726" s="6"/>
      <c r="GH1726" s="6"/>
      <c r="GI1726" s="6"/>
      <c r="GJ1726" s="6"/>
      <c r="GK1726" s="6"/>
      <c r="GL1726" s="6"/>
      <c r="GM1726" s="6"/>
      <c r="GN1726" s="6"/>
      <c r="GO1726" s="6"/>
      <c r="GP1726" s="6"/>
      <c r="GQ1726" s="6"/>
      <c r="GR1726" s="6"/>
      <c r="GS1726" s="6"/>
      <c r="GT1726" s="6"/>
      <c r="GU1726" s="6"/>
      <c r="GV1726" s="6"/>
      <c r="GW1726" s="6"/>
      <c r="GX1726" s="6"/>
      <c r="GY1726" s="6"/>
      <c r="GZ1726" s="6"/>
    </row>
    <row r="1727" spans="1:208" x14ac:dyDescent="0.15">
      <c r="A1727" s="153"/>
      <c r="B1727" s="23"/>
      <c r="C1727" s="18"/>
      <c r="D1727" s="17"/>
      <c r="E1727" s="18"/>
      <c r="F1727" s="18"/>
      <c r="G1727" s="18"/>
      <c r="H1727" s="18"/>
      <c r="I1727" s="17"/>
      <c r="J1727" s="5"/>
      <c r="K1727" s="2"/>
      <c r="L1727" s="27"/>
      <c r="M1727" s="14"/>
      <c r="N1727" s="14"/>
      <c r="O1727" s="27"/>
      <c r="P1727" s="18"/>
      <c r="Q1727" s="3"/>
      <c r="R1727" s="4"/>
      <c r="S1727" s="5"/>
      <c r="T1727" s="8"/>
      <c r="U1727" s="7"/>
      <c r="V1727" s="7"/>
      <c r="W1727" s="7"/>
      <c r="X1727" s="8"/>
      <c r="Y1727" s="6"/>
      <c r="Z1727" s="7"/>
      <c r="AA1727" s="8"/>
      <c r="AB1727" s="8"/>
      <c r="AC1727" s="8"/>
      <c r="AD1727" s="7"/>
      <c r="AE1727" s="9"/>
      <c r="AF1727" s="7"/>
      <c r="AG1727" s="7"/>
      <c r="AH1727" s="6"/>
      <c r="AI1727" s="6"/>
      <c r="AJ1727" s="6"/>
      <c r="AK1727" s="6"/>
      <c r="AL1727" s="6"/>
      <c r="AM1727" s="6"/>
      <c r="AN1727" s="6"/>
      <c r="AO1727" s="6"/>
      <c r="AP1727" s="6"/>
      <c r="AQ1727" s="6"/>
      <c r="AR1727" s="6"/>
      <c r="AS1727" s="6"/>
      <c r="AT1727" s="6"/>
      <c r="AU1727" s="6"/>
      <c r="AV1727" s="6"/>
      <c r="AW1727" s="6"/>
      <c r="AX1727" s="6"/>
      <c r="AY1727" s="6"/>
      <c r="AZ1727" s="6"/>
      <c r="BA1727" s="6"/>
      <c r="BB1727" s="6"/>
      <c r="BC1727" s="6"/>
      <c r="BD1727" s="6"/>
      <c r="BE1727" s="6"/>
      <c r="BF1727" s="6"/>
      <c r="BG1727" s="6"/>
      <c r="BH1727" s="6"/>
      <c r="BI1727" s="6"/>
      <c r="BJ1727" s="6"/>
      <c r="BK1727" s="6"/>
      <c r="BL1727" s="6"/>
      <c r="BM1727" s="6"/>
      <c r="BN1727" s="6"/>
      <c r="BO1727" s="6"/>
      <c r="BP1727" s="6"/>
      <c r="BQ1727" s="6"/>
      <c r="BR1727" s="6"/>
      <c r="BS1727" s="6"/>
      <c r="BT1727" s="6"/>
      <c r="BU1727" s="6"/>
      <c r="BV1727" s="6"/>
      <c r="BW1727" s="6"/>
      <c r="BX1727" s="6"/>
      <c r="BY1727" s="6"/>
      <c r="BZ1727" s="6"/>
      <c r="CA1727" s="6"/>
      <c r="CB1727" s="6"/>
      <c r="CC1727" s="6"/>
      <c r="CD1727" s="6"/>
      <c r="CE1727" s="6"/>
      <c r="CF1727" s="6"/>
      <c r="CG1727" s="6"/>
      <c r="CH1727" s="6"/>
      <c r="CI1727" s="6"/>
      <c r="CJ1727" s="6"/>
      <c r="CK1727" s="6"/>
      <c r="CL1727" s="6"/>
      <c r="CM1727" s="6"/>
      <c r="CN1727" s="6"/>
      <c r="CO1727" s="6"/>
      <c r="CP1727" s="6"/>
      <c r="CQ1727" s="6"/>
      <c r="CR1727" s="6"/>
      <c r="CS1727" s="6"/>
      <c r="CT1727" s="6"/>
      <c r="CU1727" s="6"/>
      <c r="CV1727" s="6"/>
      <c r="CW1727" s="6"/>
      <c r="CX1727" s="6"/>
      <c r="CY1727" s="6"/>
      <c r="CZ1727" s="6"/>
      <c r="DA1727" s="6"/>
      <c r="DB1727" s="6"/>
      <c r="DC1727" s="6"/>
      <c r="DD1727" s="6"/>
      <c r="DE1727" s="6"/>
      <c r="DF1727" s="6"/>
      <c r="DG1727" s="6"/>
      <c r="DH1727" s="6"/>
      <c r="DI1727" s="6"/>
      <c r="DJ1727" s="6"/>
      <c r="DK1727" s="6"/>
      <c r="DL1727" s="6"/>
      <c r="DM1727" s="6"/>
      <c r="DN1727" s="6"/>
      <c r="DO1727" s="6"/>
      <c r="DP1727" s="6"/>
      <c r="DQ1727" s="6"/>
      <c r="DR1727" s="6"/>
      <c r="DS1727" s="6"/>
      <c r="DT1727" s="6"/>
      <c r="DU1727" s="6"/>
      <c r="DV1727" s="6"/>
      <c r="DW1727" s="6"/>
      <c r="DX1727" s="6"/>
      <c r="DY1727" s="6"/>
      <c r="DZ1727" s="6"/>
      <c r="EA1727" s="6"/>
      <c r="EB1727" s="6"/>
      <c r="EC1727" s="6"/>
      <c r="ED1727" s="6"/>
      <c r="EE1727" s="6"/>
      <c r="EF1727" s="6"/>
      <c r="EG1727" s="6"/>
      <c r="EH1727" s="6"/>
      <c r="EI1727" s="6"/>
      <c r="EJ1727" s="6"/>
      <c r="EK1727" s="6"/>
      <c r="EL1727" s="6"/>
      <c r="EM1727" s="6"/>
      <c r="EN1727" s="6"/>
      <c r="EO1727" s="6"/>
      <c r="EP1727" s="6"/>
      <c r="EQ1727" s="6"/>
      <c r="ER1727" s="6"/>
      <c r="ES1727" s="6"/>
      <c r="ET1727" s="6"/>
      <c r="EU1727" s="6"/>
      <c r="EV1727" s="6"/>
      <c r="EW1727" s="6"/>
      <c r="EX1727" s="6"/>
      <c r="EY1727" s="6"/>
      <c r="EZ1727" s="6"/>
      <c r="FA1727" s="6"/>
      <c r="FB1727" s="6"/>
      <c r="FC1727" s="6"/>
      <c r="FD1727" s="6"/>
      <c r="FE1727" s="6"/>
      <c r="FF1727" s="6"/>
      <c r="FG1727" s="6"/>
      <c r="FH1727" s="6"/>
      <c r="FI1727" s="6"/>
      <c r="FJ1727" s="6"/>
      <c r="FK1727" s="6"/>
      <c r="FL1727" s="6"/>
      <c r="FM1727" s="6"/>
      <c r="FN1727" s="6"/>
      <c r="FO1727" s="6"/>
      <c r="FP1727" s="6"/>
      <c r="FQ1727" s="6"/>
      <c r="FR1727" s="6"/>
      <c r="FS1727" s="6"/>
      <c r="FT1727" s="6"/>
      <c r="FU1727" s="6"/>
      <c r="FV1727" s="6"/>
      <c r="FW1727" s="6"/>
      <c r="FX1727" s="6"/>
      <c r="FY1727" s="6"/>
      <c r="FZ1727" s="6"/>
      <c r="GA1727" s="6"/>
      <c r="GB1727" s="6"/>
      <c r="GC1727" s="6"/>
      <c r="GD1727" s="6"/>
      <c r="GE1727" s="6"/>
      <c r="GF1727" s="6"/>
      <c r="GG1727" s="6"/>
      <c r="GH1727" s="6"/>
      <c r="GI1727" s="6"/>
      <c r="GJ1727" s="6"/>
      <c r="GK1727" s="6"/>
      <c r="GL1727" s="6"/>
      <c r="GM1727" s="6"/>
      <c r="GN1727" s="6"/>
      <c r="GO1727" s="6"/>
      <c r="GP1727" s="6"/>
      <c r="GQ1727" s="6"/>
      <c r="GR1727" s="6"/>
      <c r="GS1727" s="6"/>
      <c r="GT1727" s="6"/>
      <c r="GU1727" s="6"/>
      <c r="GV1727" s="6"/>
      <c r="GW1727" s="6"/>
      <c r="GX1727" s="6"/>
      <c r="GY1727" s="6"/>
      <c r="GZ1727" s="6"/>
    </row>
    <row r="1728" spans="1:208" x14ac:dyDescent="0.15">
      <c r="A1728" s="153"/>
      <c r="B1728" s="23"/>
      <c r="C1728" s="18"/>
      <c r="D1728" s="17"/>
      <c r="E1728" s="18"/>
      <c r="F1728" s="18"/>
      <c r="G1728" s="18"/>
      <c r="H1728" s="18"/>
      <c r="I1728" s="17"/>
      <c r="J1728" s="5"/>
      <c r="K1728" s="2"/>
      <c r="L1728" s="27"/>
      <c r="M1728" s="14"/>
      <c r="N1728" s="14"/>
      <c r="O1728" s="27"/>
      <c r="P1728" s="18"/>
      <c r="Q1728" s="3"/>
      <c r="R1728" s="4"/>
      <c r="S1728" s="5"/>
      <c r="T1728" s="8"/>
      <c r="U1728" s="7"/>
      <c r="V1728" s="7"/>
      <c r="W1728" s="7"/>
      <c r="X1728" s="8"/>
      <c r="Y1728" s="6"/>
      <c r="Z1728" s="7"/>
      <c r="AA1728" s="8"/>
      <c r="AB1728" s="8"/>
      <c r="AC1728" s="8"/>
      <c r="AD1728" s="7"/>
      <c r="AE1728" s="9"/>
      <c r="AF1728" s="7"/>
      <c r="AG1728" s="7"/>
      <c r="AH1728" s="6"/>
      <c r="AI1728" s="6"/>
      <c r="AJ1728" s="6"/>
      <c r="AK1728" s="6"/>
      <c r="AL1728" s="6"/>
      <c r="AM1728" s="6"/>
      <c r="AN1728" s="6"/>
      <c r="AO1728" s="6"/>
      <c r="AP1728" s="6"/>
      <c r="AQ1728" s="6"/>
      <c r="AR1728" s="6"/>
      <c r="AS1728" s="6"/>
      <c r="AT1728" s="6"/>
      <c r="AU1728" s="6"/>
      <c r="AV1728" s="6"/>
      <c r="AW1728" s="6"/>
      <c r="AX1728" s="6"/>
      <c r="AY1728" s="6"/>
      <c r="AZ1728" s="6"/>
      <c r="BA1728" s="6"/>
      <c r="BB1728" s="6"/>
      <c r="BC1728" s="6"/>
      <c r="BD1728" s="6"/>
      <c r="BE1728" s="6"/>
      <c r="BF1728" s="6"/>
      <c r="BG1728" s="6"/>
      <c r="BH1728" s="6"/>
      <c r="BI1728" s="6"/>
      <c r="BJ1728" s="6"/>
      <c r="BK1728" s="6"/>
      <c r="BL1728" s="6"/>
      <c r="BM1728" s="6"/>
      <c r="BN1728" s="6"/>
      <c r="BO1728" s="6"/>
      <c r="BP1728" s="6"/>
      <c r="BQ1728" s="6"/>
      <c r="BR1728" s="6"/>
      <c r="BS1728" s="6"/>
      <c r="BT1728" s="6"/>
      <c r="BU1728" s="6"/>
      <c r="BV1728" s="6"/>
      <c r="BW1728" s="6"/>
      <c r="BX1728" s="6"/>
      <c r="BY1728" s="6"/>
      <c r="BZ1728" s="6"/>
      <c r="CA1728" s="6"/>
      <c r="CB1728" s="6"/>
      <c r="CC1728" s="6"/>
      <c r="CD1728" s="6"/>
      <c r="CE1728" s="6"/>
      <c r="CF1728" s="6"/>
      <c r="CG1728" s="6"/>
      <c r="CH1728" s="6"/>
      <c r="CI1728" s="6"/>
      <c r="CJ1728" s="6"/>
      <c r="CK1728" s="6"/>
      <c r="CL1728" s="6"/>
      <c r="CM1728" s="6"/>
      <c r="CN1728" s="6"/>
      <c r="CO1728" s="6"/>
      <c r="CP1728" s="6"/>
      <c r="CQ1728" s="6"/>
      <c r="CR1728" s="6"/>
      <c r="CS1728" s="6"/>
      <c r="CT1728" s="6"/>
      <c r="CU1728" s="6"/>
      <c r="CV1728" s="6"/>
      <c r="CW1728" s="6"/>
      <c r="CX1728" s="6"/>
      <c r="CY1728" s="6"/>
      <c r="CZ1728" s="6"/>
      <c r="DA1728" s="6"/>
      <c r="DB1728" s="6"/>
      <c r="DC1728" s="6"/>
      <c r="DD1728" s="6"/>
      <c r="DE1728" s="6"/>
      <c r="DF1728" s="6"/>
      <c r="DG1728" s="6"/>
      <c r="DH1728" s="6"/>
      <c r="DI1728" s="6"/>
      <c r="DJ1728" s="6"/>
      <c r="DK1728" s="6"/>
      <c r="DL1728" s="6"/>
      <c r="DM1728" s="6"/>
      <c r="DN1728" s="6"/>
      <c r="DO1728" s="6"/>
      <c r="DP1728" s="6"/>
      <c r="DQ1728" s="6"/>
      <c r="DR1728" s="6"/>
      <c r="DS1728" s="6"/>
      <c r="DT1728" s="6"/>
      <c r="DU1728" s="6"/>
      <c r="DV1728" s="6"/>
      <c r="DW1728" s="6"/>
      <c r="DX1728" s="6"/>
      <c r="DY1728" s="6"/>
      <c r="DZ1728" s="6"/>
      <c r="EA1728" s="6"/>
      <c r="EB1728" s="6"/>
      <c r="EC1728" s="6"/>
      <c r="ED1728" s="6"/>
      <c r="EE1728" s="6"/>
      <c r="EF1728" s="6"/>
      <c r="EG1728" s="6"/>
      <c r="EH1728" s="6"/>
      <c r="EI1728" s="6"/>
      <c r="EJ1728" s="6"/>
      <c r="EK1728" s="6"/>
      <c r="EL1728" s="6"/>
      <c r="EM1728" s="6"/>
      <c r="EN1728" s="6"/>
      <c r="EO1728" s="6"/>
      <c r="EP1728" s="6"/>
      <c r="EQ1728" s="6"/>
      <c r="ER1728" s="6"/>
      <c r="ES1728" s="6"/>
      <c r="ET1728" s="6"/>
      <c r="EU1728" s="6"/>
      <c r="EV1728" s="6"/>
      <c r="EW1728" s="6"/>
      <c r="EX1728" s="6"/>
      <c r="EY1728" s="6"/>
      <c r="EZ1728" s="6"/>
      <c r="FA1728" s="6"/>
      <c r="FB1728" s="6"/>
      <c r="FC1728" s="6"/>
      <c r="FD1728" s="6"/>
      <c r="FE1728" s="6"/>
      <c r="FF1728" s="6"/>
      <c r="FG1728" s="6"/>
      <c r="FH1728" s="6"/>
      <c r="FI1728" s="6"/>
      <c r="FJ1728" s="6"/>
      <c r="FK1728" s="6"/>
      <c r="FL1728" s="6"/>
      <c r="FM1728" s="6"/>
      <c r="FN1728" s="6"/>
      <c r="FO1728" s="6"/>
      <c r="FP1728" s="6"/>
      <c r="FQ1728" s="6"/>
      <c r="FR1728" s="6"/>
      <c r="FS1728" s="6"/>
      <c r="FT1728" s="6"/>
      <c r="FU1728" s="6"/>
      <c r="FV1728" s="6"/>
      <c r="FW1728" s="6"/>
      <c r="FX1728" s="6"/>
      <c r="FY1728" s="6"/>
      <c r="FZ1728" s="6"/>
      <c r="GA1728" s="6"/>
      <c r="GB1728" s="6"/>
      <c r="GC1728" s="6"/>
      <c r="GD1728" s="6"/>
      <c r="GE1728" s="6"/>
      <c r="GF1728" s="6"/>
      <c r="GG1728" s="6"/>
      <c r="GH1728" s="6"/>
      <c r="GI1728" s="6"/>
      <c r="GJ1728" s="6"/>
      <c r="GK1728" s="6"/>
      <c r="GL1728" s="6"/>
      <c r="GM1728" s="6"/>
      <c r="GN1728" s="6"/>
      <c r="GO1728" s="6"/>
      <c r="GP1728" s="6"/>
      <c r="GQ1728" s="6"/>
      <c r="GR1728" s="6"/>
      <c r="GS1728" s="6"/>
      <c r="GT1728" s="6"/>
      <c r="GU1728" s="6"/>
      <c r="GV1728" s="6"/>
      <c r="GW1728" s="6"/>
      <c r="GX1728" s="6"/>
      <c r="GY1728" s="6"/>
      <c r="GZ1728" s="6"/>
    </row>
    <row r="1729" spans="1:208" x14ac:dyDescent="0.15">
      <c r="A1729" s="153"/>
      <c r="B1729" s="23"/>
      <c r="C1729" s="18"/>
      <c r="D1729" s="17"/>
      <c r="E1729" s="18"/>
      <c r="F1729" s="18"/>
      <c r="G1729" s="18"/>
      <c r="H1729" s="18"/>
      <c r="I1729" s="17"/>
      <c r="J1729" s="5"/>
      <c r="K1729" s="2"/>
      <c r="L1729" s="27"/>
      <c r="M1729" s="14"/>
      <c r="N1729" s="14"/>
      <c r="O1729" s="27"/>
      <c r="P1729" s="18"/>
      <c r="Q1729" s="3"/>
      <c r="R1729" s="4"/>
      <c r="S1729" s="5"/>
      <c r="T1729" s="8"/>
      <c r="U1729" s="7"/>
      <c r="V1729" s="7"/>
      <c r="W1729" s="7"/>
      <c r="X1729" s="8"/>
      <c r="Y1729" s="6"/>
      <c r="Z1729" s="7"/>
      <c r="AA1729" s="8"/>
      <c r="AB1729" s="8"/>
      <c r="AC1729" s="8"/>
      <c r="AD1729" s="7"/>
      <c r="AE1729" s="9"/>
      <c r="AF1729" s="7"/>
      <c r="AG1729" s="7"/>
      <c r="AH1729" s="6"/>
      <c r="AI1729" s="6"/>
      <c r="AJ1729" s="6"/>
      <c r="AK1729" s="6"/>
      <c r="AL1729" s="6"/>
      <c r="AM1729" s="6"/>
      <c r="AN1729" s="6"/>
      <c r="AO1729" s="6"/>
      <c r="AP1729" s="6"/>
      <c r="AQ1729" s="6"/>
      <c r="AR1729" s="6"/>
      <c r="AS1729" s="6"/>
      <c r="AT1729" s="6"/>
      <c r="AU1729" s="6"/>
      <c r="AV1729" s="6"/>
      <c r="AW1729" s="6"/>
      <c r="AX1729" s="6"/>
      <c r="AY1729" s="6"/>
      <c r="AZ1729" s="6"/>
      <c r="BA1729" s="6"/>
      <c r="BB1729" s="6"/>
      <c r="BC1729" s="6"/>
      <c r="BD1729" s="6"/>
      <c r="BE1729" s="6"/>
      <c r="BF1729" s="6"/>
      <c r="BG1729" s="6"/>
      <c r="BH1729" s="6"/>
      <c r="BI1729" s="6"/>
      <c r="BJ1729" s="6"/>
      <c r="BK1729" s="6"/>
      <c r="BL1729" s="6"/>
      <c r="BM1729" s="6"/>
      <c r="BN1729" s="6"/>
      <c r="BO1729" s="6"/>
      <c r="BP1729" s="6"/>
      <c r="BQ1729" s="6"/>
      <c r="BR1729" s="6"/>
      <c r="BS1729" s="6"/>
      <c r="BT1729" s="6"/>
      <c r="BU1729" s="6"/>
      <c r="BV1729" s="6"/>
      <c r="BW1729" s="6"/>
      <c r="BX1729" s="6"/>
      <c r="BY1729" s="6"/>
      <c r="BZ1729" s="6"/>
      <c r="CA1729" s="6"/>
      <c r="CB1729" s="6"/>
      <c r="CC1729" s="6"/>
      <c r="CD1729" s="6"/>
      <c r="CE1729" s="6"/>
      <c r="CF1729" s="6"/>
      <c r="CG1729" s="6"/>
      <c r="CH1729" s="6"/>
      <c r="CI1729" s="6"/>
      <c r="CJ1729" s="6"/>
      <c r="CK1729" s="6"/>
      <c r="CL1729" s="6"/>
      <c r="CM1729" s="6"/>
      <c r="CN1729" s="6"/>
      <c r="CO1729" s="6"/>
      <c r="CP1729" s="6"/>
      <c r="CQ1729" s="6"/>
      <c r="CR1729" s="6"/>
      <c r="CS1729" s="6"/>
      <c r="CT1729" s="6"/>
      <c r="CU1729" s="6"/>
      <c r="CV1729" s="6"/>
      <c r="CW1729" s="6"/>
      <c r="CX1729" s="6"/>
      <c r="CY1729" s="6"/>
      <c r="CZ1729" s="6"/>
      <c r="DA1729" s="6"/>
      <c r="DB1729" s="6"/>
      <c r="DC1729" s="6"/>
      <c r="DD1729" s="6"/>
      <c r="DE1729" s="6"/>
      <c r="DF1729" s="6"/>
      <c r="DG1729" s="6"/>
      <c r="DH1729" s="6"/>
      <c r="DI1729" s="6"/>
      <c r="DJ1729" s="6"/>
      <c r="DK1729" s="6"/>
      <c r="DL1729" s="6"/>
      <c r="DM1729" s="6"/>
      <c r="DN1729" s="6"/>
      <c r="DO1729" s="6"/>
      <c r="DP1729" s="6"/>
      <c r="DQ1729" s="6"/>
      <c r="DR1729" s="6"/>
      <c r="DS1729" s="6"/>
      <c r="DT1729" s="6"/>
      <c r="DU1729" s="6"/>
      <c r="DV1729" s="6"/>
      <c r="DW1729" s="6"/>
      <c r="DX1729" s="6"/>
      <c r="DY1729" s="6"/>
      <c r="DZ1729" s="6"/>
      <c r="EA1729" s="6"/>
      <c r="EB1729" s="6"/>
      <c r="EC1729" s="6"/>
      <c r="ED1729" s="6"/>
      <c r="EE1729" s="6"/>
      <c r="EF1729" s="6"/>
      <c r="EG1729" s="6"/>
      <c r="EH1729" s="6"/>
      <c r="EI1729" s="6"/>
      <c r="EJ1729" s="6"/>
      <c r="EK1729" s="6"/>
      <c r="EL1729" s="6"/>
      <c r="EM1729" s="6"/>
      <c r="EN1729" s="6"/>
      <c r="EO1729" s="6"/>
      <c r="EP1729" s="6"/>
      <c r="EQ1729" s="6"/>
      <c r="ER1729" s="6"/>
      <c r="ES1729" s="6"/>
      <c r="ET1729" s="6"/>
      <c r="EU1729" s="6"/>
      <c r="EV1729" s="6"/>
      <c r="EW1729" s="6"/>
      <c r="EX1729" s="6"/>
      <c r="EY1729" s="6"/>
      <c r="EZ1729" s="6"/>
      <c r="FA1729" s="6"/>
      <c r="FB1729" s="6"/>
      <c r="FC1729" s="6"/>
      <c r="FD1729" s="6"/>
      <c r="FE1729" s="6"/>
      <c r="FF1729" s="6"/>
      <c r="FG1729" s="6"/>
      <c r="FH1729" s="6"/>
      <c r="FI1729" s="6"/>
      <c r="FJ1729" s="6"/>
      <c r="FK1729" s="6"/>
      <c r="FL1729" s="6"/>
      <c r="FM1729" s="6"/>
      <c r="FN1729" s="6"/>
      <c r="FO1729" s="6"/>
      <c r="FP1729" s="6"/>
      <c r="FQ1729" s="6"/>
      <c r="FR1729" s="6"/>
      <c r="FS1729" s="6"/>
      <c r="FT1729" s="6"/>
      <c r="FU1729" s="6"/>
      <c r="FV1729" s="6"/>
      <c r="FW1729" s="6"/>
      <c r="FX1729" s="6"/>
      <c r="FY1729" s="6"/>
      <c r="FZ1729" s="6"/>
      <c r="GA1729" s="6"/>
      <c r="GB1729" s="6"/>
      <c r="GC1729" s="6"/>
      <c r="GD1729" s="6"/>
      <c r="GE1729" s="6"/>
      <c r="GF1729" s="6"/>
      <c r="GG1729" s="6"/>
      <c r="GH1729" s="6"/>
      <c r="GI1729" s="6"/>
      <c r="GJ1729" s="6"/>
      <c r="GK1729" s="6"/>
      <c r="GL1729" s="6"/>
      <c r="GM1729" s="6"/>
      <c r="GN1729" s="6"/>
      <c r="GO1729" s="6"/>
      <c r="GP1729" s="6"/>
      <c r="GQ1729" s="6"/>
      <c r="GR1729" s="6"/>
      <c r="GS1729" s="6"/>
      <c r="GT1729" s="6"/>
      <c r="GU1729" s="6"/>
      <c r="GV1729" s="6"/>
      <c r="GW1729" s="6"/>
      <c r="GX1729" s="6"/>
      <c r="GY1729" s="6"/>
      <c r="GZ1729" s="6"/>
    </row>
    <row r="1730" spans="1:208" x14ac:dyDescent="0.15">
      <c r="A1730" s="153"/>
      <c r="B1730" s="23"/>
      <c r="C1730" s="18"/>
      <c r="D1730" s="17"/>
      <c r="E1730" s="18"/>
      <c r="F1730" s="18"/>
      <c r="G1730" s="18"/>
      <c r="H1730" s="18"/>
      <c r="I1730" s="17"/>
      <c r="J1730" s="5"/>
      <c r="K1730" s="2"/>
      <c r="L1730" s="27"/>
      <c r="M1730" s="14"/>
      <c r="N1730" s="14"/>
      <c r="O1730" s="27"/>
      <c r="P1730" s="18"/>
      <c r="Q1730" s="3"/>
      <c r="R1730" s="4"/>
      <c r="S1730" s="5"/>
      <c r="T1730" s="8"/>
      <c r="U1730" s="7"/>
      <c r="V1730" s="7"/>
      <c r="W1730" s="7"/>
      <c r="X1730" s="8"/>
      <c r="Y1730" s="6"/>
      <c r="Z1730" s="7"/>
      <c r="AA1730" s="8"/>
      <c r="AB1730" s="8"/>
      <c r="AC1730" s="8"/>
      <c r="AD1730" s="7"/>
      <c r="AE1730" s="9"/>
      <c r="AF1730" s="7"/>
      <c r="AG1730" s="7"/>
      <c r="AH1730" s="6"/>
      <c r="AI1730" s="6"/>
      <c r="AJ1730" s="6"/>
      <c r="AK1730" s="6"/>
      <c r="AL1730" s="6"/>
      <c r="AM1730" s="6"/>
      <c r="AN1730" s="6"/>
      <c r="AO1730" s="6"/>
      <c r="AP1730" s="6"/>
      <c r="AQ1730" s="6"/>
      <c r="AR1730" s="6"/>
      <c r="AS1730" s="6"/>
      <c r="AT1730" s="6"/>
      <c r="AU1730" s="6"/>
      <c r="AV1730" s="6"/>
      <c r="AW1730" s="6"/>
      <c r="AX1730" s="6"/>
      <c r="AY1730" s="6"/>
      <c r="AZ1730" s="6"/>
      <c r="BA1730" s="6"/>
      <c r="BB1730" s="6"/>
      <c r="BC1730" s="6"/>
      <c r="BD1730" s="6"/>
      <c r="BE1730" s="6"/>
      <c r="BF1730" s="6"/>
      <c r="BG1730" s="6"/>
      <c r="BH1730" s="6"/>
      <c r="BI1730" s="6"/>
      <c r="BJ1730" s="6"/>
      <c r="BK1730" s="6"/>
      <c r="BL1730" s="6"/>
      <c r="BM1730" s="6"/>
      <c r="BN1730" s="6"/>
      <c r="BO1730" s="6"/>
      <c r="BP1730" s="6"/>
      <c r="BQ1730" s="6"/>
      <c r="BR1730" s="6"/>
      <c r="BS1730" s="6"/>
      <c r="BT1730" s="6"/>
      <c r="BU1730" s="6"/>
      <c r="BV1730" s="6"/>
      <c r="BW1730" s="6"/>
      <c r="BX1730" s="6"/>
      <c r="BY1730" s="6"/>
      <c r="BZ1730" s="6"/>
      <c r="CA1730" s="6"/>
      <c r="CB1730" s="6"/>
      <c r="CC1730" s="6"/>
      <c r="CD1730" s="6"/>
      <c r="CE1730" s="6"/>
      <c r="CF1730" s="6"/>
      <c r="CG1730" s="6"/>
      <c r="CH1730" s="6"/>
      <c r="CI1730" s="6"/>
      <c r="CJ1730" s="6"/>
      <c r="CK1730" s="6"/>
      <c r="CL1730" s="6"/>
      <c r="CM1730" s="6"/>
      <c r="CN1730" s="6"/>
      <c r="CO1730" s="6"/>
      <c r="CP1730" s="6"/>
      <c r="CQ1730" s="6"/>
      <c r="CR1730" s="6"/>
      <c r="CS1730" s="6"/>
      <c r="CT1730" s="6"/>
      <c r="CU1730" s="6"/>
      <c r="CV1730" s="6"/>
      <c r="CW1730" s="6"/>
      <c r="CX1730" s="6"/>
      <c r="CY1730" s="6"/>
      <c r="CZ1730" s="6"/>
      <c r="DA1730" s="6"/>
      <c r="DB1730" s="6"/>
      <c r="DC1730" s="6"/>
      <c r="DD1730" s="6"/>
      <c r="DE1730" s="6"/>
      <c r="DF1730" s="6"/>
      <c r="DG1730" s="6"/>
      <c r="DH1730" s="6"/>
      <c r="DI1730" s="6"/>
      <c r="DJ1730" s="6"/>
      <c r="DK1730" s="6"/>
      <c r="DL1730" s="6"/>
      <c r="DM1730" s="6"/>
      <c r="DN1730" s="6"/>
      <c r="DO1730" s="6"/>
      <c r="DP1730" s="6"/>
      <c r="DQ1730" s="6"/>
      <c r="DR1730" s="6"/>
      <c r="DS1730" s="6"/>
      <c r="DT1730" s="6"/>
      <c r="DU1730" s="6"/>
      <c r="DV1730" s="6"/>
      <c r="DW1730" s="6"/>
      <c r="DX1730" s="6"/>
      <c r="DY1730" s="6"/>
      <c r="DZ1730" s="6"/>
      <c r="EA1730" s="6"/>
      <c r="EB1730" s="6"/>
      <c r="EC1730" s="6"/>
      <c r="ED1730" s="6"/>
      <c r="EE1730" s="6"/>
      <c r="EF1730" s="6"/>
      <c r="EG1730" s="6"/>
      <c r="EH1730" s="6"/>
      <c r="EI1730" s="6"/>
      <c r="EJ1730" s="6"/>
      <c r="EK1730" s="6"/>
      <c r="EL1730" s="6"/>
      <c r="EM1730" s="6"/>
      <c r="EN1730" s="6"/>
      <c r="EO1730" s="6"/>
      <c r="EP1730" s="6"/>
      <c r="EQ1730" s="6"/>
      <c r="ER1730" s="6"/>
      <c r="ES1730" s="6"/>
      <c r="ET1730" s="6"/>
      <c r="EU1730" s="6"/>
      <c r="EV1730" s="6"/>
      <c r="EW1730" s="6"/>
      <c r="EX1730" s="6"/>
      <c r="EY1730" s="6"/>
      <c r="EZ1730" s="6"/>
      <c r="FA1730" s="6"/>
      <c r="FB1730" s="6"/>
      <c r="FC1730" s="6"/>
      <c r="FD1730" s="6"/>
      <c r="FE1730" s="6"/>
      <c r="FF1730" s="6"/>
      <c r="FG1730" s="6"/>
      <c r="FH1730" s="6"/>
      <c r="FI1730" s="6"/>
      <c r="FJ1730" s="6"/>
      <c r="FK1730" s="6"/>
      <c r="FL1730" s="6"/>
      <c r="FM1730" s="6"/>
      <c r="FN1730" s="6"/>
      <c r="FO1730" s="6"/>
      <c r="FP1730" s="6"/>
      <c r="FQ1730" s="6"/>
      <c r="FR1730" s="6"/>
      <c r="FS1730" s="6"/>
      <c r="FT1730" s="6"/>
      <c r="FU1730" s="6"/>
      <c r="FV1730" s="6"/>
      <c r="FW1730" s="6"/>
      <c r="FX1730" s="6"/>
      <c r="FY1730" s="6"/>
      <c r="FZ1730" s="6"/>
      <c r="GA1730" s="6"/>
      <c r="GB1730" s="6"/>
      <c r="GC1730" s="6"/>
      <c r="GD1730" s="6"/>
      <c r="GE1730" s="6"/>
      <c r="GF1730" s="6"/>
      <c r="GG1730" s="6"/>
      <c r="GH1730" s="6"/>
      <c r="GI1730" s="6"/>
      <c r="GJ1730" s="6"/>
      <c r="GK1730" s="6"/>
      <c r="GL1730" s="6"/>
      <c r="GM1730" s="6"/>
      <c r="GN1730" s="6"/>
      <c r="GO1730" s="6"/>
      <c r="GP1730" s="6"/>
      <c r="GQ1730" s="6"/>
      <c r="GR1730" s="6"/>
      <c r="GS1730" s="6"/>
      <c r="GT1730" s="6"/>
      <c r="GU1730" s="6"/>
      <c r="GV1730" s="6"/>
      <c r="GW1730" s="6"/>
      <c r="GX1730" s="6"/>
      <c r="GY1730" s="6"/>
      <c r="GZ1730" s="6"/>
    </row>
    <row r="1731" spans="1:208" x14ac:dyDescent="0.15">
      <c r="A1731" s="153"/>
      <c r="B1731" s="23"/>
      <c r="C1731" s="18"/>
      <c r="D1731" s="17"/>
      <c r="E1731" s="18"/>
      <c r="F1731" s="18"/>
      <c r="G1731" s="18"/>
      <c r="H1731" s="18"/>
      <c r="I1731" s="17"/>
      <c r="J1731" s="5"/>
      <c r="K1731" s="2"/>
      <c r="L1731" s="27"/>
      <c r="M1731" s="14"/>
      <c r="N1731" s="14"/>
      <c r="O1731" s="27"/>
      <c r="P1731" s="18"/>
      <c r="Q1731" s="3"/>
      <c r="R1731" s="4"/>
      <c r="S1731" s="5"/>
      <c r="T1731" s="8"/>
      <c r="U1731" s="7"/>
      <c r="V1731" s="7"/>
      <c r="W1731" s="7"/>
      <c r="X1731" s="8"/>
      <c r="Y1731" s="6"/>
      <c r="Z1731" s="7"/>
      <c r="AA1731" s="8"/>
      <c r="AB1731" s="8"/>
      <c r="AC1731" s="8"/>
      <c r="AD1731" s="7"/>
      <c r="AE1731" s="9"/>
      <c r="AF1731" s="7"/>
      <c r="AG1731" s="7"/>
      <c r="AH1731" s="6"/>
      <c r="AI1731" s="6"/>
      <c r="AJ1731" s="6"/>
      <c r="AK1731" s="6"/>
      <c r="AL1731" s="6"/>
      <c r="AM1731" s="6"/>
      <c r="AN1731" s="6"/>
      <c r="AO1731" s="6"/>
      <c r="AP1731" s="6"/>
      <c r="AQ1731" s="6"/>
      <c r="AR1731" s="6"/>
      <c r="AS1731" s="6"/>
      <c r="AT1731" s="6"/>
      <c r="AU1731" s="6"/>
      <c r="AV1731" s="6"/>
      <c r="AW1731" s="6"/>
      <c r="AX1731" s="6"/>
      <c r="AY1731" s="6"/>
      <c r="AZ1731" s="6"/>
      <c r="BA1731" s="6"/>
      <c r="BB1731" s="6"/>
      <c r="BC1731" s="6"/>
      <c r="BD1731" s="6"/>
      <c r="BE1731" s="6"/>
      <c r="BF1731" s="6"/>
      <c r="BG1731" s="6"/>
      <c r="BH1731" s="6"/>
      <c r="BI1731" s="6"/>
      <c r="BJ1731" s="6"/>
      <c r="BK1731" s="6"/>
      <c r="BL1731" s="6"/>
      <c r="BM1731" s="6"/>
      <c r="BN1731" s="6"/>
      <c r="BO1731" s="6"/>
      <c r="BP1731" s="6"/>
      <c r="BQ1731" s="6"/>
      <c r="BR1731" s="6"/>
      <c r="BS1731" s="6"/>
      <c r="BT1731" s="6"/>
      <c r="BU1731" s="6"/>
      <c r="BV1731" s="6"/>
      <c r="BW1731" s="6"/>
      <c r="BX1731" s="6"/>
      <c r="BY1731" s="6"/>
      <c r="BZ1731" s="6"/>
      <c r="CA1731" s="6"/>
      <c r="CB1731" s="6"/>
      <c r="CC1731" s="6"/>
      <c r="CD1731" s="6"/>
      <c r="CE1731" s="6"/>
      <c r="CF1731" s="6"/>
      <c r="CG1731" s="6"/>
      <c r="CH1731" s="6"/>
      <c r="CI1731" s="6"/>
      <c r="CJ1731" s="6"/>
      <c r="CK1731" s="6"/>
      <c r="CL1731" s="6"/>
      <c r="CM1731" s="6"/>
      <c r="CN1731" s="6"/>
      <c r="CO1731" s="6"/>
      <c r="CP1731" s="6"/>
      <c r="CQ1731" s="6"/>
      <c r="CR1731" s="6"/>
      <c r="CS1731" s="6"/>
      <c r="CT1731" s="6"/>
      <c r="CU1731" s="6"/>
      <c r="CV1731" s="6"/>
      <c r="CW1731" s="6"/>
      <c r="CX1731" s="6"/>
      <c r="CY1731" s="6"/>
      <c r="CZ1731" s="6"/>
      <c r="DA1731" s="6"/>
      <c r="DB1731" s="6"/>
      <c r="DC1731" s="6"/>
      <c r="DD1731" s="6"/>
      <c r="DE1731" s="6"/>
      <c r="DF1731" s="6"/>
      <c r="DG1731" s="6"/>
      <c r="DH1731" s="6"/>
      <c r="DI1731" s="6"/>
      <c r="DJ1731" s="6"/>
      <c r="DK1731" s="6"/>
      <c r="DL1731" s="6"/>
      <c r="DM1731" s="6"/>
      <c r="DN1731" s="6"/>
      <c r="DO1731" s="6"/>
      <c r="DP1731" s="6"/>
      <c r="DQ1731" s="6"/>
      <c r="DR1731" s="6"/>
      <c r="DS1731" s="6"/>
      <c r="DT1731" s="6"/>
      <c r="DU1731" s="6"/>
      <c r="DV1731" s="6"/>
      <c r="DW1731" s="6"/>
      <c r="DX1731" s="6"/>
      <c r="DY1731" s="6"/>
      <c r="DZ1731" s="6"/>
      <c r="EA1731" s="6"/>
      <c r="EB1731" s="6"/>
      <c r="EC1731" s="6"/>
      <c r="ED1731" s="6"/>
      <c r="EE1731" s="6"/>
      <c r="EF1731" s="6"/>
      <c r="EG1731" s="6"/>
      <c r="EH1731" s="6"/>
      <c r="EI1731" s="6"/>
      <c r="EJ1731" s="6"/>
      <c r="EK1731" s="6"/>
      <c r="EL1731" s="6"/>
      <c r="EM1731" s="6"/>
      <c r="EN1731" s="6"/>
      <c r="EO1731" s="6"/>
      <c r="EP1731" s="6"/>
      <c r="EQ1731" s="6"/>
      <c r="ER1731" s="6"/>
      <c r="ES1731" s="6"/>
      <c r="ET1731" s="6"/>
      <c r="EU1731" s="6"/>
      <c r="EV1731" s="6"/>
      <c r="EW1731" s="6"/>
      <c r="EX1731" s="6"/>
      <c r="EY1731" s="6"/>
      <c r="EZ1731" s="6"/>
      <c r="FA1731" s="6"/>
      <c r="FB1731" s="6"/>
      <c r="FC1731" s="6"/>
      <c r="FD1731" s="6"/>
      <c r="FE1731" s="6"/>
      <c r="FF1731" s="6"/>
      <c r="FG1731" s="6"/>
      <c r="FH1731" s="6"/>
      <c r="FI1731" s="6"/>
      <c r="FJ1731" s="6"/>
      <c r="FK1731" s="6"/>
      <c r="FL1731" s="6"/>
      <c r="FM1731" s="6"/>
      <c r="FN1731" s="6"/>
      <c r="FO1731" s="6"/>
      <c r="FP1731" s="6"/>
      <c r="FQ1731" s="6"/>
      <c r="FR1731" s="6"/>
      <c r="FS1731" s="6"/>
      <c r="FT1731" s="6"/>
      <c r="FU1731" s="6"/>
      <c r="FV1731" s="6"/>
      <c r="FW1731" s="6"/>
      <c r="FX1731" s="6"/>
      <c r="FY1731" s="6"/>
      <c r="FZ1731" s="6"/>
      <c r="GA1731" s="6"/>
      <c r="GB1731" s="6"/>
      <c r="GC1731" s="6"/>
      <c r="GD1731" s="6"/>
      <c r="GE1731" s="6"/>
      <c r="GF1731" s="6"/>
      <c r="GG1731" s="6"/>
      <c r="GH1731" s="6"/>
      <c r="GI1731" s="6"/>
      <c r="GJ1731" s="6"/>
      <c r="GK1731" s="6"/>
      <c r="GL1731" s="6"/>
      <c r="GM1731" s="6"/>
      <c r="GN1731" s="6"/>
      <c r="GO1731" s="6"/>
      <c r="GP1731" s="6"/>
      <c r="GQ1731" s="6"/>
      <c r="GR1731" s="6"/>
      <c r="GS1731" s="6"/>
      <c r="GT1731" s="6"/>
      <c r="GU1731" s="6"/>
      <c r="GV1731" s="6"/>
      <c r="GW1731" s="6"/>
      <c r="GX1731" s="6"/>
      <c r="GY1731" s="6"/>
      <c r="GZ1731" s="6"/>
    </row>
    <row r="1732" spans="1:208" x14ac:dyDescent="0.15">
      <c r="A1732" s="153"/>
      <c r="B1732" s="23"/>
      <c r="C1732" s="18"/>
      <c r="D1732" s="17"/>
      <c r="E1732" s="18"/>
      <c r="F1732" s="18"/>
      <c r="G1732" s="18"/>
      <c r="H1732" s="18"/>
      <c r="I1732" s="17"/>
      <c r="J1732" s="5"/>
      <c r="K1732" s="2"/>
      <c r="L1732" s="27"/>
      <c r="M1732" s="14"/>
      <c r="N1732" s="14"/>
      <c r="O1732" s="27"/>
      <c r="P1732" s="18"/>
      <c r="Q1732" s="3"/>
      <c r="R1732" s="4"/>
      <c r="S1732" s="5"/>
      <c r="T1732" s="8"/>
      <c r="U1732" s="7"/>
      <c r="V1732" s="7"/>
      <c r="W1732" s="7"/>
      <c r="X1732" s="8"/>
      <c r="Y1732" s="6"/>
      <c r="Z1732" s="7"/>
      <c r="AA1732" s="8"/>
      <c r="AB1732" s="8"/>
      <c r="AC1732" s="8"/>
      <c r="AD1732" s="7"/>
      <c r="AE1732" s="9"/>
      <c r="AF1732" s="7"/>
      <c r="AG1732" s="7"/>
      <c r="AH1732" s="6"/>
      <c r="AI1732" s="6"/>
      <c r="AJ1732" s="6"/>
      <c r="AK1732" s="6"/>
      <c r="AL1732" s="6"/>
      <c r="AM1732" s="6"/>
      <c r="AN1732" s="6"/>
      <c r="AO1732" s="6"/>
      <c r="AP1732" s="6"/>
      <c r="AQ1732" s="6"/>
      <c r="AR1732" s="6"/>
      <c r="AS1732" s="6"/>
      <c r="AT1732" s="6"/>
      <c r="AU1732" s="6"/>
      <c r="AV1732" s="6"/>
      <c r="AW1732" s="6"/>
      <c r="AX1732" s="6"/>
      <c r="AY1732" s="6"/>
      <c r="AZ1732" s="6"/>
      <c r="BA1732" s="6"/>
      <c r="BB1732" s="6"/>
      <c r="BC1732" s="6"/>
      <c r="BD1732" s="6"/>
      <c r="BE1732" s="6"/>
      <c r="BF1732" s="6"/>
      <c r="BG1732" s="6"/>
      <c r="BH1732" s="6"/>
      <c r="BI1732" s="6"/>
      <c r="BJ1732" s="6"/>
      <c r="BK1732" s="6"/>
      <c r="BL1732" s="6"/>
      <c r="BM1732" s="6"/>
      <c r="BN1732" s="6"/>
      <c r="BO1732" s="6"/>
      <c r="BP1732" s="6"/>
      <c r="BQ1732" s="6"/>
      <c r="BR1732" s="6"/>
      <c r="BS1732" s="6"/>
      <c r="BT1732" s="6"/>
      <c r="BU1732" s="6"/>
      <c r="BV1732" s="6"/>
      <c r="BW1732" s="6"/>
      <c r="BX1732" s="6"/>
      <c r="BY1732" s="6"/>
      <c r="BZ1732" s="6"/>
      <c r="CA1732" s="6"/>
      <c r="CB1732" s="6"/>
      <c r="CC1732" s="6"/>
      <c r="CD1732" s="6"/>
      <c r="CE1732" s="6"/>
      <c r="CF1732" s="6"/>
      <c r="CG1732" s="6"/>
      <c r="CH1732" s="6"/>
      <c r="CI1732" s="6"/>
      <c r="CJ1732" s="6"/>
      <c r="CK1732" s="6"/>
      <c r="CL1732" s="6"/>
      <c r="CM1732" s="6"/>
      <c r="CN1732" s="6"/>
      <c r="CO1732" s="6"/>
      <c r="CP1732" s="6"/>
      <c r="CQ1732" s="6"/>
      <c r="CR1732" s="6"/>
      <c r="CS1732" s="6"/>
      <c r="CT1732" s="6"/>
      <c r="CU1732" s="6"/>
      <c r="CV1732" s="6"/>
      <c r="CW1732" s="6"/>
      <c r="CX1732" s="6"/>
      <c r="CY1732" s="6"/>
      <c r="CZ1732" s="6"/>
      <c r="DA1732" s="6"/>
      <c r="DB1732" s="6"/>
      <c r="DC1732" s="6"/>
      <c r="DD1732" s="6"/>
      <c r="DE1732" s="6"/>
      <c r="DF1732" s="6"/>
      <c r="DG1732" s="6"/>
      <c r="DH1732" s="6"/>
      <c r="DI1732" s="6"/>
      <c r="DJ1732" s="6"/>
      <c r="DK1732" s="6"/>
      <c r="DL1732" s="6"/>
      <c r="DM1732" s="6"/>
      <c r="DN1732" s="6"/>
      <c r="DO1732" s="6"/>
      <c r="DP1732" s="6"/>
      <c r="DQ1732" s="6"/>
      <c r="DR1732" s="6"/>
      <c r="DS1732" s="6"/>
      <c r="DT1732" s="6"/>
      <c r="DU1732" s="6"/>
      <c r="DV1732" s="6"/>
      <c r="DW1732" s="6"/>
      <c r="DX1732" s="6"/>
      <c r="DY1732" s="6"/>
      <c r="DZ1732" s="6"/>
      <c r="EA1732" s="6"/>
      <c r="EB1732" s="6"/>
      <c r="EC1732" s="6"/>
      <c r="ED1732" s="6"/>
      <c r="EE1732" s="6"/>
      <c r="EF1732" s="6"/>
      <c r="EG1732" s="6"/>
      <c r="EH1732" s="6"/>
      <c r="EI1732" s="6"/>
      <c r="EJ1732" s="6"/>
      <c r="EK1732" s="6"/>
      <c r="EL1732" s="6"/>
      <c r="EM1732" s="6"/>
      <c r="EN1732" s="6"/>
      <c r="EO1732" s="6"/>
      <c r="EP1732" s="6"/>
      <c r="EQ1732" s="6"/>
      <c r="ER1732" s="6"/>
      <c r="ES1732" s="6"/>
      <c r="ET1732" s="6"/>
      <c r="EU1732" s="6"/>
      <c r="EV1732" s="6"/>
      <c r="EW1732" s="6"/>
      <c r="EX1732" s="6"/>
      <c r="EY1732" s="6"/>
      <c r="EZ1732" s="6"/>
      <c r="FA1732" s="6"/>
      <c r="FB1732" s="6"/>
      <c r="FC1732" s="6"/>
      <c r="FD1732" s="6"/>
      <c r="FE1732" s="6"/>
      <c r="FF1732" s="6"/>
      <c r="FG1732" s="6"/>
      <c r="FH1732" s="6"/>
      <c r="FI1732" s="6"/>
      <c r="FJ1732" s="6"/>
      <c r="FK1732" s="6"/>
      <c r="FL1732" s="6"/>
      <c r="FM1732" s="6"/>
      <c r="FN1732" s="6"/>
      <c r="FO1732" s="6"/>
      <c r="FP1732" s="6"/>
      <c r="FQ1732" s="6"/>
      <c r="FR1732" s="6"/>
      <c r="FS1732" s="6"/>
      <c r="FT1732" s="6"/>
      <c r="FU1732" s="6"/>
      <c r="FV1732" s="6"/>
      <c r="FW1732" s="6"/>
      <c r="FX1732" s="6"/>
      <c r="FY1732" s="6"/>
      <c r="FZ1732" s="6"/>
      <c r="GA1732" s="6"/>
      <c r="GB1732" s="6"/>
      <c r="GC1732" s="6"/>
      <c r="GD1732" s="6"/>
      <c r="GE1732" s="6"/>
      <c r="GF1732" s="6"/>
      <c r="GG1732" s="6"/>
      <c r="GH1732" s="6"/>
      <c r="GI1732" s="6"/>
      <c r="GJ1732" s="6"/>
      <c r="GK1732" s="6"/>
      <c r="GL1732" s="6"/>
      <c r="GM1732" s="6"/>
      <c r="GN1732" s="6"/>
      <c r="GO1732" s="6"/>
      <c r="GP1732" s="6"/>
      <c r="GQ1732" s="6"/>
      <c r="GR1732" s="6"/>
      <c r="GS1732" s="6"/>
      <c r="GT1732" s="6"/>
      <c r="GU1732" s="6"/>
      <c r="GV1732" s="6"/>
      <c r="GW1732" s="6"/>
      <c r="GX1732" s="6"/>
      <c r="GY1732" s="6"/>
      <c r="GZ1732" s="6"/>
    </row>
    <row r="1733" spans="1:208" x14ac:dyDescent="0.15">
      <c r="A1733" s="153"/>
      <c r="B1733" s="23"/>
      <c r="C1733" s="18"/>
      <c r="D1733" s="17"/>
      <c r="E1733" s="18"/>
      <c r="F1733" s="18"/>
      <c r="G1733" s="18"/>
      <c r="H1733" s="18"/>
      <c r="I1733" s="17"/>
      <c r="J1733" s="5"/>
      <c r="K1733" s="2"/>
      <c r="L1733" s="27"/>
      <c r="M1733" s="14"/>
      <c r="N1733" s="14"/>
      <c r="O1733" s="27"/>
      <c r="P1733" s="18"/>
      <c r="Q1733" s="3"/>
      <c r="R1733" s="4"/>
      <c r="S1733" s="5"/>
      <c r="T1733" s="8"/>
      <c r="U1733" s="7"/>
      <c r="V1733" s="7"/>
      <c r="W1733" s="7"/>
      <c r="X1733" s="8"/>
      <c r="Y1733" s="6"/>
      <c r="Z1733" s="7"/>
      <c r="AA1733" s="8"/>
      <c r="AB1733" s="8"/>
      <c r="AC1733" s="8"/>
      <c r="AD1733" s="7"/>
      <c r="AE1733" s="9"/>
      <c r="AF1733" s="7"/>
      <c r="AG1733" s="7"/>
      <c r="AH1733" s="6"/>
      <c r="AI1733" s="6"/>
      <c r="AJ1733" s="6"/>
      <c r="AK1733" s="6"/>
      <c r="AL1733" s="6"/>
      <c r="AM1733" s="6"/>
      <c r="AN1733" s="6"/>
      <c r="AO1733" s="6"/>
      <c r="AP1733" s="6"/>
      <c r="AQ1733" s="6"/>
      <c r="AR1733" s="6"/>
      <c r="AS1733" s="6"/>
      <c r="AT1733" s="6"/>
      <c r="AU1733" s="6"/>
      <c r="AV1733" s="6"/>
      <c r="AW1733" s="6"/>
      <c r="AX1733" s="6"/>
      <c r="AY1733" s="6"/>
      <c r="AZ1733" s="6"/>
      <c r="BA1733" s="6"/>
      <c r="BB1733" s="6"/>
      <c r="BC1733" s="6"/>
      <c r="BD1733" s="6"/>
      <c r="BE1733" s="6"/>
      <c r="BF1733" s="6"/>
      <c r="BG1733" s="6"/>
      <c r="BH1733" s="6"/>
      <c r="BI1733" s="6"/>
      <c r="BJ1733" s="6"/>
      <c r="BK1733" s="6"/>
      <c r="BL1733" s="6"/>
      <c r="BM1733" s="6"/>
      <c r="BN1733" s="6"/>
      <c r="BO1733" s="6"/>
      <c r="BP1733" s="6"/>
      <c r="BQ1733" s="6"/>
      <c r="BR1733" s="6"/>
      <c r="BS1733" s="6"/>
      <c r="BT1733" s="6"/>
      <c r="BU1733" s="6"/>
      <c r="BV1733" s="6"/>
      <c r="BW1733" s="6"/>
      <c r="BX1733" s="6"/>
      <c r="BY1733" s="6"/>
      <c r="BZ1733" s="6"/>
      <c r="CA1733" s="6"/>
      <c r="CB1733" s="6"/>
      <c r="CC1733" s="6"/>
      <c r="CD1733" s="6"/>
      <c r="CE1733" s="6"/>
      <c r="CF1733" s="6"/>
      <c r="CG1733" s="6"/>
      <c r="CH1733" s="6"/>
      <c r="CI1733" s="6"/>
      <c r="CJ1733" s="6"/>
      <c r="CK1733" s="6"/>
      <c r="CL1733" s="6"/>
      <c r="CM1733" s="6"/>
      <c r="CN1733" s="6"/>
      <c r="CO1733" s="6"/>
      <c r="CP1733" s="6"/>
      <c r="CQ1733" s="6"/>
      <c r="CR1733" s="6"/>
      <c r="CS1733" s="6"/>
      <c r="CT1733" s="6"/>
      <c r="CU1733" s="6"/>
      <c r="CV1733" s="6"/>
      <c r="CW1733" s="6"/>
      <c r="CX1733" s="6"/>
      <c r="CY1733" s="6"/>
      <c r="CZ1733" s="6"/>
      <c r="DA1733" s="6"/>
      <c r="DB1733" s="6"/>
      <c r="DC1733" s="6"/>
      <c r="DD1733" s="6"/>
      <c r="DE1733" s="6"/>
      <c r="DF1733" s="6"/>
      <c r="DG1733" s="6"/>
      <c r="DH1733" s="6"/>
      <c r="DI1733" s="6"/>
      <c r="DJ1733" s="6"/>
      <c r="DK1733" s="6"/>
      <c r="DL1733" s="6"/>
      <c r="DM1733" s="6"/>
      <c r="DN1733" s="6"/>
      <c r="DO1733" s="6"/>
      <c r="DP1733" s="6"/>
      <c r="DQ1733" s="6"/>
      <c r="DR1733" s="6"/>
      <c r="DS1733" s="6"/>
      <c r="DT1733" s="6"/>
      <c r="DU1733" s="6"/>
      <c r="DV1733" s="6"/>
      <c r="DW1733" s="6"/>
      <c r="DX1733" s="6"/>
      <c r="DY1733" s="6"/>
      <c r="DZ1733" s="6"/>
      <c r="EA1733" s="6"/>
      <c r="EB1733" s="6"/>
      <c r="EC1733" s="6"/>
      <c r="ED1733" s="6"/>
      <c r="EE1733" s="6"/>
      <c r="EF1733" s="6"/>
      <c r="EG1733" s="6"/>
      <c r="EH1733" s="6"/>
      <c r="EI1733" s="6"/>
      <c r="EJ1733" s="6"/>
      <c r="EK1733" s="6"/>
      <c r="EL1733" s="6"/>
      <c r="EM1733" s="6"/>
      <c r="EN1733" s="6"/>
      <c r="EO1733" s="6"/>
      <c r="EP1733" s="6"/>
      <c r="EQ1733" s="6"/>
      <c r="ER1733" s="6"/>
      <c r="ES1733" s="6"/>
      <c r="ET1733" s="6"/>
      <c r="EU1733" s="6"/>
      <c r="EV1733" s="6"/>
      <c r="EW1733" s="6"/>
      <c r="EX1733" s="6"/>
      <c r="EY1733" s="6"/>
      <c r="EZ1733" s="6"/>
      <c r="FA1733" s="6"/>
      <c r="FB1733" s="6"/>
      <c r="FC1733" s="6"/>
      <c r="FD1733" s="6"/>
      <c r="FE1733" s="6"/>
      <c r="FF1733" s="6"/>
      <c r="FG1733" s="6"/>
      <c r="FH1733" s="6"/>
      <c r="FI1733" s="6"/>
      <c r="FJ1733" s="6"/>
      <c r="FK1733" s="6"/>
      <c r="FL1733" s="6"/>
      <c r="FM1733" s="6"/>
      <c r="FN1733" s="6"/>
      <c r="FO1733" s="6"/>
      <c r="FP1733" s="6"/>
      <c r="FQ1733" s="6"/>
      <c r="FR1733" s="6"/>
      <c r="FS1733" s="6"/>
      <c r="FT1733" s="6"/>
      <c r="FU1733" s="6"/>
      <c r="FV1733" s="6"/>
      <c r="FW1733" s="6"/>
      <c r="FX1733" s="6"/>
      <c r="FY1733" s="6"/>
      <c r="FZ1733" s="6"/>
      <c r="GA1733" s="6"/>
      <c r="GB1733" s="6"/>
      <c r="GC1733" s="6"/>
      <c r="GD1733" s="6"/>
      <c r="GE1733" s="6"/>
      <c r="GF1733" s="6"/>
      <c r="GG1733" s="6"/>
      <c r="GH1733" s="6"/>
      <c r="GI1733" s="6"/>
      <c r="GJ1733" s="6"/>
      <c r="GK1733" s="6"/>
      <c r="GL1733" s="6"/>
      <c r="GM1733" s="6"/>
      <c r="GN1733" s="6"/>
      <c r="GO1733" s="6"/>
      <c r="GP1733" s="6"/>
      <c r="GQ1733" s="6"/>
      <c r="GR1733" s="6"/>
      <c r="GS1733" s="6"/>
      <c r="GT1733" s="6"/>
      <c r="GU1733" s="6"/>
      <c r="GV1733" s="6"/>
      <c r="GW1733" s="6"/>
      <c r="GX1733" s="6"/>
      <c r="GY1733" s="6"/>
      <c r="GZ1733" s="6"/>
    </row>
    <row r="1734" spans="1:208" x14ac:dyDescent="0.15">
      <c r="A1734" s="153"/>
      <c r="B1734" s="23"/>
      <c r="C1734" s="18"/>
      <c r="D1734" s="17"/>
      <c r="E1734" s="18"/>
      <c r="F1734" s="18"/>
      <c r="G1734" s="18"/>
      <c r="H1734" s="18"/>
      <c r="I1734" s="17"/>
      <c r="J1734" s="5"/>
      <c r="K1734" s="2"/>
      <c r="L1734" s="27"/>
      <c r="M1734" s="14"/>
      <c r="N1734" s="14"/>
      <c r="O1734" s="27"/>
      <c r="P1734" s="18"/>
      <c r="Q1734" s="3"/>
      <c r="R1734" s="4"/>
      <c r="S1734" s="5"/>
      <c r="T1734" s="8"/>
      <c r="U1734" s="7"/>
      <c r="V1734" s="7"/>
      <c r="W1734" s="7"/>
      <c r="X1734" s="8"/>
      <c r="Y1734" s="6"/>
      <c r="Z1734" s="7"/>
      <c r="AA1734" s="8"/>
      <c r="AB1734" s="8"/>
      <c r="AC1734" s="8"/>
      <c r="AD1734" s="7"/>
      <c r="AE1734" s="9"/>
      <c r="AF1734" s="7"/>
      <c r="AG1734" s="7"/>
      <c r="AH1734" s="6"/>
      <c r="AI1734" s="6"/>
      <c r="AJ1734" s="6"/>
      <c r="AK1734" s="6"/>
      <c r="AL1734" s="6"/>
      <c r="AM1734" s="6"/>
      <c r="AN1734" s="6"/>
      <c r="AO1734" s="6"/>
      <c r="AP1734" s="6"/>
      <c r="AQ1734" s="6"/>
      <c r="AR1734" s="6"/>
      <c r="AS1734" s="6"/>
      <c r="AT1734" s="6"/>
      <c r="AU1734" s="6"/>
      <c r="AV1734" s="6"/>
      <c r="AW1734" s="6"/>
      <c r="AX1734" s="6"/>
      <c r="AY1734" s="6"/>
      <c r="AZ1734" s="6"/>
      <c r="BA1734" s="6"/>
      <c r="BB1734" s="6"/>
      <c r="BC1734" s="6"/>
      <c r="BD1734" s="6"/>
      <c r="BE1734" s="6"/>
      <c r="BF1734" s="6"/>
      <c r="BG1734" s="6"/>
      <c r="BH1734" s="6"/>
      <c r="BI1734" s="6"/>
      <c r="BJ1734" s="6"/>
      <c r="BK1734" s="6"/>
      <c r="BL1734" s="6"/>
      <c r="BM1734" s="6"/>
      <c r="BN1734" s="6"/>
      <c r="BO1734" s="6"/>
      <c r="BP1734" s="6"/>
      <c r="BQ1734" s="6"/>
      <c r="BR1734" s="6"/>
      <c r="BS1734" s="6"/>
      <c r="BT1734" s="6"/>
      <c r="BU1734" s="6"/>
      <c r="BV1734" s="6"/>
      <c r="BW1734" s="6"/>
      <c r="BX1734" s="6"/>
      <c r="BY1734" s="6"/>
      <c r="BZ1734" s="6"/>
      <c r="CA1734" s="6"/>
      <c r="CB1734" s="6"/>
      <c r="CC1734" s="6"/>
      <c r="CD1734" s="6"/>
      <c r="CE1734" s="6"/>
      <c r="CF1734" s="6"/>
      <c r="CG1734" s="6"/>
      <c r="CH1734" s="6"/>
      <c r="CI1734" s="6"/>
      <c r="CJ1734" s="6"/>
      <c r="CK1734" s="6"/>
      <c r="CL1734" s="6"/>
      <c r="CM1734" s="6"/>
      <c r="CN1734" s="6"/>
      <c r="CO1734" s="6"/>
      <c r="CP1734" s="6"/>
      <c r="CQ1734" s="6"/>
      <c r="CR1734" s="6"/>
      <c r="CS1734" s="6"/>
      <c r="CT1734" s="6"/>
      <c r="CU1734" s="6"/>
      <c r="CV1734" s="6"/>
      <c r="CW1734" s="6"/>
      <c r="CX1734" s="6"/>
      <c r="CY1734" s="6"/>
      <c r="CZ1734" s="6"/>
      <c r="DA1734" s="6"/>
      <c r="DB1734" s="6"/>
      <c r="DC1734" s="6"/>
      <c r="DD1734" s="6"/>
      <c r="DE1734" s="6"/>
      <c r="DF1734" s="6"/>
      <c r="DG1734" s="6"/>
      <c r="DH1734" s="6"/>
      <c r="DI1734" s="6"/>
      <c r="DJ1734" s="6"/>
      <c r="DK1734" s="6"/>
      <c r="DL1734" s="6"/>
      <c r="DM1734" s="6"/>
      <c r="DN1734" s="6"/>
      <c r="DO1734" s="6"/>
      <c r="DP1734" s="6"/>
      <c r="DQ1734" s="6"/>
      <c r="DR1734" s="6"/>
      <c r="DS1734" s="6"/>
      <c r="DT1734" s="6"/>
      <c r="DU1734" s="6"/>
      <c r="DV1734" s="6"/>
      <c r="DW1734" s="6"/>
      <c r="DX1734" s="6"/>
      <c r="DY1734" s="6"/>
      <c r="DZ1734" s="6"/>
      <c r="EA1734" s="6"/>
      <c r="EB1734" s="6"/>
      <c r="EC1734" s="6"/>
      <c r="ED1734" s="6"/>
      <c r="EE1734" s="6"/>
      <c r="EF1734" s="6"/>
      <c r="EG1734" s="6"/>
      <c r="EH1734" s="6"/>
      <c r="EI1734" s="6"/>
      <c r="EJ1734" s="6"/>
      <c r="EK1734" s="6"/>
      <c r="EL1734" s="6"/>
      <c r="EM1734" s="6"/>
      <c r="EN1734" s="6"/>
      <c r="EO1734" s="6"/>
      <c r="EP1734" s="6"/>
      <c r="EQ1734" s="6"/>
      <c r="ER1734" s="6"/>
      <c r="ES1734" s="6"/>
      <c r="ET1734" s="6"/>
      <c r="EU1734" s="6"/>
      <c r="EV1734" s="6"/>
      <c r="EW1734" s="6"/>
      <c r="EX1734" s="6"/>
      <c r="EY1734" s="6"/>
      <c r="EZ1734" s="6"/>
      <c r="FA1734" s="6"/>
      <c r="FB1734" s="6"/>
      <c r="FC1734" s="6"/>
      <c r="FD1734" s="6"/>
      <c r="FE1734" s="6"/>
      <c r="FF1734" s="6"/>
      <c r="FG1734" s="6"/>
      <c r="FH1734" s="6"/>
      <c r="FI1734" s="6"/>
      <c r="FJ1734" s="6"/>
      <c r="FK1734" s="6"/>
      <c r="FL1734" s="6"/>
      <c r="FM1734" s="6"/>
      <c r="FN1734" s="6"/>
      <c r="FO1734" s="6"/>
      <c r="FP1734" s="6"/>
      <c r="FQ1734" s="6"/>
      <c r="FR1734" s="6"/>
      <c r="FS1734" s="6"/>
      <c r="FT1734" s="6"/>
      <c r="FU1734" s="6"/>
      <c r="FV1734" s="6"/>
      <c r="FW1734" s="6"/>
      <c r="FX1734" s="6"/>
      <c r="FY1734" s="6"/>
      <c r="FZ1734" s="6"/>
      <c r="GA1734" s="6"/>
      <c r="GB1734" s="6"/>
      <c r="GC1734" s="6"/>
      <c r="GD1734" s="6"/>
      <c r="GE1734" s="6"/>
      <c r="GF1734" s="6"/>
      <c r="GG1734" s="6"/>
      <c r="GH1734" s="6"/>
      <c r="GI1734" s="6"/>
      <c r="GJ1734" s="6"/>
      <c r="GK1734" s="6"/>
      <c r="GL1734" s="6"/>
      <c r="GM1734" s="6"/>
      <c r="GN1734" s="6"/>
      <c r="GO1734" s="6"/>
      <c r="GP1734" s="6"/>
      <c r="GQ1734" s="6"/>
      <c r="GR1734" s="6"/>
      <c r="GS1734" s="6"/>
      <c r="GT1734" s="6"/>
      <c r="GU1734" s="6"/>
      <c r="GV1734" s="6"/>
      <c r="GW1734" s="6"/>
      <c r="GX1734" s="6"/>
      <c r="GY1734" s="6"/>
      <c r="GZ1734" s="6"/>
    </row>
    <row r="1735" spans="1:208" x14ac:dyDescent="0.15">
      <c r="A1735" s="153"/>
      <c r="B1735" s="23"/>
      <c r="C1735" s="18"/>
      <c r="D1735" s="17"/>
      <c r="E1735" s="18"/>
      <c r="F1735" s="18"/>
      <c r="G1735" s="18"/>
      <c r="H1735" s="18"/>
      <c r="I1735" s="17"/>
      <c r="J1735" s="5"/>
      <c r="K1735" s="2"/>
      <c r="L1735" s="27"/>
      <c r="M1735" s="14"/>
      <c r="N1735" s="14"/>
      <c r="O1735" s="27"/>
      <c r="P1735" s="18"/>
      <c r="Q1735" s="3"/>
      <c r="R1735" s="4"/>
      <c r="S1735" s="5"/>
      <c r="T1735" s="8"/>
      <c r="U1735" s="7"/>
      <c r="V1735" s="7"/>
      <c r="W1735" s="7"/>
      <c r="X1735" s="8"/>
      <c r="Y1735" s="6"/>
      <c r="Z1735" s="7"/>
      <c r="AA1735" s="8"/>
      <c r="AB1735" s="8"/>
      <c r="AC1735" s="8"/>
      <c r="AD1735" s="7"/>
      <c r="AE1735" s="9"/>
      <c r="AF1735" s="7"/>
      <c r="AG1735" s="7"/>
      <c r="AH1735" s="6"/>
      <c r="AI1735" s="6"/>
      <c r="AJ1735" s="6"/>
      <c r="AK1735" s="6"/>
      <c r="AL1735" s="6"/>
      <c r="AM1735" s="6"/>
      <c r="AN1735" s="6"/>
      <c r="AO1735" s="6"/>
      <c r="AP1735" s="6"/>
      <c r="AQ1735" s="6"/>
      <c r="AR1735" s="6"/>
      <c r="AS1735" s="6"/>
      <c r="AT1735" s="6"/>
      <c r="AU1735" s="6"/>
      <c r="AV1735" s="6"/>
      <c r="AW1735" s="6"/>
      <c r="AX1735" s="6"/>
      <c r="AY1735" s="6"/>
      <c r="AZ1735" s="6"/>
      <c r="BA1735" s="6"/>
      <c r="BB1735" s="6"/>
      <c r="BC1735" s="6"/>
      <c r="BD1735" s="6"/>
      <c r="BE1735" s="6"/>
      <c r="BF1735" s="6"/>
      <c r="BG1735" s="6"/>
      <c r="BH1735" s="6"/>
      <c r="BI1735" s="6"/>
      <c r="BJ1735" s="6"/>
      <c r="BK1735" s="6"/>
      <c r="BL1735" s="6"/>
      <c r="BM1735" s="6"/>
      <c r="BN1735" s="6"/>
      <c r="BO1735" s="6"/>
      <c r="BP1735" s="6"/>
      <c r="BQ1735" s="6"/>
      <c r="BR1735" s="6"/>
      <c r="BS1735" s="6"/>
      <c r="BT1735" s="6"/>
      <c r="BU1735" s="6"/>
      <c r="BV1735" s="6"/>
      <c r="BW1735" s="6"/>
      <c r="BX1735" s="6"/>
      <c r="BY1735" s="6"/>
      <c r="BZ1735" s="6"/>
      <c r="CA1735" s="6"/>
      <c r="CB1735" s="6"/>
      <c r="CC1735" s="6"/>
      <c r="CD1735" s="6"/>
      <c r="CE1735" s="6"/>
      <c r="CF1735" s="6"/>
      <c r="CG1735" s="6"/>
      <c r="CH1735" s="6"/>
      <c r="CI1735" s="6"/>
      <c r="CJ1735" s="6"/>
      <c r="CK1735" s="6"/>
      <c r="CL1735" s="6"/>
      <c r="CM1735" s="6"/>
      <c r="CN1735" s="6"/>
      <c r="CO1735" s="6"/>
      <c r="CP1735" s="6"/>
      <c r="CQ1735" s="6"/>
      <c r="CR1735" s="6"/>
      <c r="CS1735" s="6"/>
      <c r="CT1735" s="6"/>
      <c r="CU1735" s="6"/>
      <c r="CV1735" s="6"/>
      <c r="CW1735" s="6"/>
      <c r="CX1735" s="6"/>
      <c r="CY1735" s="6"/>
      <c r="CZ1735" s="6"/>
      <c r="DA1735" s="6"/>
      <c r="DB1735" s="6"/>
      <c r="DC1735" s="6"/>
      <c r="DD1735" s="6"/>
      <c r="DE1735" s="6"/>
      <c r="DF1735" s="6"/>
      <c r="DG1735" s="6"/>
      <c r="DH1735" s="6"/>
      <c r="DI1735" s="6"/>
      <c r="DJ1735" s="6"/>
      <c r="DK1735" s="6"/>
      <c r="DL1735" s="6"/>
      <c r="DM1735" s="6"/>
      <c r="DN1735" s="6"/>
      <c r="DO1735" s="6"/>
      <c r="DP1735" s="6"/>
      <c r="DQ1735" s="6"/>
      <c r="DR1735" s="6"/>
      <c r="DS1735" s="6"/>
      <c r="DT1735" s="6"/>
      <c r="DU1735" s="6"/>
      <c r="DV1735" s="6"/>
      <c r="DW1735" s="6"/>
      <c r="DX1735" s="6"/>
      <c r="DY1735" s="6"/>
      <c r="DZ1735" s="6"/>
      <c r="EA1735" s="6"/>
      <c r="EB1735" s="6"/>
      <c r="EC1735" s="6"/>
      <c r="ED1735" s="6"/>
      <c r="EE1735" s="6"/>
      <c r="EF1735" s="6"/>
      <c r="EG1735" s="6"/>
      <c r="EH1735" s="6"/>
      <c r="EI1735" s="6"/>
      <c r="EJ1735" s="6"/>
      <c r="EK1735" s="6"/>
      <c r="EL1735" s="6"/>
      <c r="EM1735" s="6"/>
      <c r="EN1735" s="6"/>
      <c r="EO1735" s="6"/>
      <c r="EP1735" s="6"/>
      <c r="EQ1735" s="6"/>
      <c r="ER1735" s="6"/>
      <c r="ES1735" s="6"/>
      <c r="ET1735" s="6"/>
      <c r="EU1735" s="6"/>
      <c r="EV1735" s="6"/>
      <c r="EW1735" s="6"/>
      <c r="EX1735" s="6"/>
      <c r="EY1735" s="6"/>
      <c r="EZ1735" s="6"/>
      <c r="FA1735" s="6"/>
      <c r="FB1735" s="6"/>
      <c r="FC1735" s="6"/>
      <c r="FD1735" s="6"/>
      <c r="FE1735" s="6"/>
      <c r="FF1735" s="6"/>
      <c r="FG1735" s="6"/>
      <c r="FH1735" s="6"/>
      <c r="FI1735" s="6"/>
      <c r="FJ1735" s="6"/>
      <c r="FK1735" s="6"/>
      <c r="FL1735" s="6"/>
      <c r="FM1735" s="6"/>
      <c r="FN1735" s="6"/>
      <c r="FO1735" s="6"/>
      <c r="FP1735" s="6"/>
      <c r="FQ1735" s="6"/>
      <c r="FR1735" s="6"/>
      <c r="FS1735" s="6"/>
      <c r="FT1735" s="6"/>
      <c r="FU1735" s="6"/>
      <c r="FV1735" s="6"/>
      <c r="FW1735" s="6"/>
      <c r="FX1735" s="6"/>
      <c r="FY1735" s="6"/>
      <c r="FZ1735" s="6"/>
      <c r="GA1735" s="6"/>
      <c r="GB1735" s="6"/>
      <c r="GC1735" s="6"/>
      <c r="GD1735" s="6"/>
      <c r="GE1735" s="6"/>
      <c r="GF1735" s="6"/>
      <c r="GG1735" s="6"/>
      <c r="GH1735" s="6"/>
      <c r="GI1735" s="6"/>
      <c r="GJ1735" s="6"/>
      <c r="GK1735" s="6"/>
      <c r="GL1735" s="6"/>
      <c r="GM1735" s="6"/>
      <c r="GN1735" s="6"/>
      <c r="GO1735" s="6"/>
      <c r="GP1735" s="6"/>
      <c r="GQ1735" s="6"/>
      <c r="GR1735" s="6"/>
      <c r="GS1735" s="6"/>
      <c r="GT1735" s="6"/>
      <c r="GU1735" s="6"/>
      <c r="GV1735" s="6"/>
      <c r="GW1735" s="6"/>
      <c r="GX1735" s="6"/>
      <c r="GY1735" s="6"/>
      <c r="GZ1735" s="6"/>
    </row>
    <row r="1736" spans="1:208" x14ac:dyDescent="0.15">
      <c r="A1736" s="153"/>
      <c r="B1736" s="23"/>
      <c r="C1736" s="18"/>
      <c r="D1736" s="17"/>
      <c r="E1736" s="18"/>
      <c r="F1736" s="18"/>
      <c r="G1736" s="18"/>
      <c r="H1736" s="18"/>
      <c r="I1736" s="17"/>
      <c r="J1736" s="5"/>
      <c r="K1736" s="2"/>
      <c r="L1736" s="27"/>
      <c r="M1736" s="14"/>
      <c r="N1736" s="14"/>
      <c r="O1736" s="27"/>
      <c r="P1736" s="18"/>
      <c r="Q1736" s="3"/>
      <c r="R1736" s="4"/>
      <c r="S1736" s="5"/>
      <c r="T1736" s="8"/>
      <c r="U1736" s="7"/>
      <c r="V1736" s="7"/>
      <c r="W1736" s="7"/>
      <c r="X1736" s="8"/>
      <c r="Y1736" s="6"/>
      <c r="Z1736" s="7"/>
      <c r="AA1736" s="8"/>
      <c r="AB1736" s="8"/>
      <c r="AC1736" s="8"/>
      <c r="AD1736" s="7"/>
      <c r="AE1736" s="9"/>
      <c r="AF1736" s="7"/>
      <c r="AG1736" s="7"/>
      <c r="AH1736" s="6"/>
      <c r="AI1736" s="6"/>
      <c r="AJ1736" s="6"/>
      <c r="AK1736" s="6"/>
      <c r="AL1736" s="6"/>
      <c r="AM1736" s="6"/>
      <c r="AN1736" s="6"/>
      <c r="AO1736" s="6"/>
      <c r="AP1736" s="6"/>
      <c r="AQ1736" s="6"/>
      <c r="AR1736" s="6"/>
      <c r="AS1736" s="6"/>
      <c r="AT1736" s="6"/>
      <c r="AU1736" s="6"/>
      <c r="AV1736" s="6"/>
      <c r="AW1736" s="6"/>
      <c r="AX1736" s="6"/>
      <c r="AY1736" s="6"/>
      <c r="AZ1736" s="6"/>
      <c r="BA1736" s="6"/>
      <c r="BB1736" s="6"/>
      <c r="BC1736" s="6"/>
      <c r="BD1736" s="6"/>
      <c r="BE1736" s="6"/>
      <c r="BF1736" s="6"/>
      <c r="BG1736" s="6"/>
      <c r="BH1736" s="6"/>
      <c r="BI1736" s="6"/>
      <c r="BJ1736" s="6"/>
      <c r="BK1736" s="6"/>
      <c r="BL1736" s="6"/>
      <c r="BM1736" s="6"/>
      <c r="BN1736" s="6"/>
      <c r="BO1736" s="6"/>
      <c r="BP1736" s="6"/>
      <c r="BQ1736" s="6"/>
      <c r="BR1736" s="6"/>
      <c r="BS1736" s="6"/>
      <c r="BT1736" s="6"/>
      <c r="BU1736" s="6"/>
      <c r="BV1736" s="6"/>
      <c r="BW1736" s="6"/>
      <c r="BX1736" s="6"/>
      <c r="BY1736" s="6"/>
      <c r="BZ1736" s="6"/>
      <c r="CA1736" s="6"/>
      <c r="CB1736" s="6"/>
      <c r="CC1736" s="6"/>
      <c r="CD1736" s="6"/>
      <c r="CE1736" s="6"/>
      <c r="CF1736" s="6"/>
      <c r="CG1736" s="6"/>
      <c r="CH1736" s="6"/>
      <c r="CI1736" s="6"/>
      <c r="CJ1736" s="6"/>
      <c r="CK1736" s="6"/>
      <c r="CL1736" s="6"/>
      <c r="CM1736" s="6"/>
      <c r="CN1736" s="6"/>
      <c r="CO1736" s="6"/>
      <c r="CP1736" s="6"/>
      <c r="CQ1736" s="6"/>
      <c r="CR1736" s="6"/>
      <c r="CS1736" s="6"/>
      <c r="CT1736" s="6"/>
      <c r="CU1736" s="6"/>
      <c r="CV1736" s="6"/>
      <c r="CW1736" s="6"/>
      <c r="CX1736" s="6"/>
      <c r="CY1736" s="6"/>
      <c r="CZ1736" s="6"/>
      <c r="DA1736" s="6"/>
      <c r="DB1736" s="6"/>
      <c r="DC1736" s="6"/>
      <c r="DD1736" s="6"/>
      <c r="DE1736" s="6"/>
      <c r="DF1736" s="6"/>
      <c r="DG1736" s="6"/>
      <c r="DH1736" s="6"/>
      <c r="DI1736" s="6"/>
      <c r="DJ1736" s="6"/>
      <c r="DK1736" s="6"/>
      <c r="DL1736" s="6"/>
      <c r="DM1736" s="6"/>
      <c r="DN1736" s="6"/>
      <c r="DO1736" s="6"/>
      <c r="DP1736" s="6"/>
      <c r="DQ1736" s="6"/>
      <c r="DR1736" s="6"/>
      <c r="DS1736" s="6"/>
      <c r="DT1736" s="6"/>
      <c r="DU1736" s="6"/>
      <c r="DV1736" s="6"/>
      <c r="DW1736" s="6"/>
      <c r="DX1736" s="6"/>
      <c r="DY1736" s="6"/>
      <c r="DZ1736" s="6"/>
      <c r="EA1736" s="6"/>
      <c r="EB1736" s="6"/>
      <c r="EC1736" s="6"/>
      <c r="ED1736" s="6"/>
      <c r="EE1736" s="6"/>
      <c r="EF1736" s="6"/>
      <c r="EG1736" s="6"/>
      <c r="EH1736" s="6"/>
      <c r="EI1736" s="6"/>
      <c r="EJ1736" s="6"/>
      <c r="EK1736" s="6"/>
      <c r="EL1736" s="6"/>
      <c r="EM1736" s="6"/>
      <c r="EN1736" s="6"/>
      <c r="EO1736" s="6"/>
      <c r="EP1736" s="6"/>
      <c r="EQ1736" s="6"/>
      <c r="ER1736" s="6"/>
      <c r="ES1736" s="6"/>
      <c r="ET1736" s="6"/>
      <c r="EU1736" s="6"/>
      <c r="EV1736" s="6"/>
      <c r="EW1736" s="6"/>
      <c r="EX1736" s="6"/>
      <c r="EY1736" s="6"/>
      <c r="EZ1736" s="6"/>
      <c r="FA1736" s="6"/>
      <c r="FB1736" s="6"/>
      <c r="FC1736" s="6"/>
      <c r="FD1736" s="6"/>
      <c r="FE1736" s="6"/>
      <c r="FF1736" s="6"/>
      <c r="FG1736" s="6"/>
      <c r="FH1736" s="6"/>
      <c r="FI1736" s="6"/>
      <c r="FJ1736" s="6"/>
      <c r="FK1736" s="6"/>
      <c r="FL1736" s="6"/>
      <c r="FM1736" s="6"/>
      <c r="FN1736" s="6"/>
      <c r="FO1736" s="6"/>
      <c r="FP1736" s="6"/>
      <c r="FQ1736" s="6"/>
      <c r="FR1736" s="6"/>
      <c r="FS1736" s="6"/>
      <c r="FT1736" s="6"/>
      <c r="FU1736" s="6"/>
      <c r="FV1736" s="6"/>
      <c r="FW1736" s="6"/>
      <c r="FX1736" s="6"/>
      <c r="FY1736" s="6"/>
      <c r="FZ1736" s="6"/>
      <c r="GA1736" s="6"/>
      <c r="GB1736" s="6"/>
      <c r="GC1736" s="6"/>
      <c r="GD1736" s="6"/>
      <c r="GE1736" s="6"/>
      <c r="GF1736" s="6"/>
      <c r="GG1736" s="6"/>
      <c r="GH1736" s="6"/>
      <c r="GI1736" s="6"/>
      <c r="GJ1736" s="6"/>
      <c r="GK1736" s="6"/>
      <c r="GL1736" s="6"/>
      <c r="GM1736" s="6"/>
      <c r="GN1736" s="6"/>
      <c r="GO1736" s="6"/>
      <c r="GP1736" s="6"/>
      <c r="GQ1736" s="6"/>
      <c r="GR1736" s="6"/>
      <c r="GS1736" s="6"/>
      <c r="GT1736" s="6"/>
      <c r="GU1736" s="6"/>
      <c r="GV1736" s="6"/>
      <c r="GW1736" s="6"/>
      <c r="GX1736" s="6"/>
      <c r="GY1736" s="6"/>
      <c r="GZ1736" s="6"/>
    </row>
    <row r="1737" spans="1:208" x14ac:dyDescent="0.15">
      <c r="A1737" s="153"/>
      <c r="B1737" s="23"/>
      <c r="C1737" s="18"/>
      <c r="D1737" s="17"/>
      <c r="E1737" s="18"/>
      <c r="F1737" s="18"/>
      <c r="G1737" s="18"/>
      <c r="H1737" s="18"/>
      <c r="I1737" s="17"/>
      <c r="J1737" s="5"/>
      <c r="K1737" s="2"/>
      <c r="L1737" s="27"/>
      <c r="M1737" s="14"/>
      <c r="N1737" s="14"/>
      <c r="O1737" s="27"/>
      <c r="P1737" s="18"/>
      <c r="Q1737" s="3"/>
      <c r="R1737" s="4"/>
      <c r="S1737" s="5"/>
      <c r="T1737" s="8"/>
      <c r="U1737" s="7"/>
      <c r="V1737" s="7"/>
      <c r="W1737" s="7"/>
      <c r="X1737" s="8"/>
      <c r="Y1737" s="6"/>
      <c r="Z1737" s="7"/>
      <c r="AA1737" s="8"/>
      <c r="AB1737" s="8"/>
      <c r="AC1737" s="8"/>
      <c r="AD1737" s="7"/>
      <c r="AE1737" s="9"/>
      <c r="AF1737" s="7"/>
      <c r="AG1737" s="7"/>
      <c r="AH1737" s="6"/>
      <c r="AI1737" s="6"/>
      <c r="AJ1737" s="6"/>
      <c r="AK1737" s="6"/>
      <c r="AL1737" s="6"/>
      <c r="AM1737" s="6"/>
      <c r="AN1737" s="6"/>
      <c r="AO1737" s="6"/>
      <c r="AP1737" s="6"/>
      <c r="AQ1737" s="6"/>
      <c r="AR1737" s="6"/>
      <c r="AS1737" s="6"/>
      <c r="AT1737" s="6"/>
      <c r="AU1737" s="6"/>
      <c r="AV1737" s="6"/>
      <c r="AW1737" s="6"/>
      <c r="AX1737" s="6"/>
      <c r="AY1737" s="6"/>
      <c r="AZ1737" s="6"/>
      <c r="BA1737" s="6"/>
      <c r="BB1737" s="6"/>
      <c r="BC1737" s="6"/>
      <c r="BD1737" s="6"/>
      <c r="BE1737" s="6"/>
      <c r="BF1737" s="6"/>
      <c r="BG1737" s="6"/>
      <c r="BH1737" s="6"/>
      <c r="BI1737" s="6"/>
      <c r="BJ1737" s="6"/>
      <c r="BK1737" s="6"/>
      <c r="BL1737" s="6"/>
      <c r="BM1737" s="6"/>
      <c r="BN1737" s="6"/>
      <c r="BO1737" s="6"/>
      <c r="BP1737" s="6"/>
      <c r="BQ1737" s="6"/>
      <c r="BR1737" s="6"/>
      <c r="BS1737" s="6"/>
      <c r="BT1737" s="6"/>
      <c r="BU1737" s="6"/>
      <c r="BV1737" s="6"/>
      <c r="BW1737" s="6"/>
      <c r="BX1737" s="6"/>
      <c r="BY1737" s="6"/>
      <c r="BZ1737" s="6"/>
      <c r="CA1737" s="6"/>
      <c r="CB1737" s="6"/>
      <c r="CC1737" s="6"/>
      <c r="CD1737" s="6"/>
      <c r="CE1737" s="6"/>
      <c r="CF1737" s="6"/>
      <c r="CG1737" s="6"/>
      <c r="CH1737" s="6"/>
      <c r="CI1737" s="6"/>
      <c r="CJ1737" s="6"/>
      <c r="CK1737" s="6"/>
      <c r="CL1737" s="6"/>
      <c r="CM1737" s="6"/>
      <c r="CN1737" s="6"/>
      <c r="CO1737" s="6"/>
      <c r="CP1737" s="6"/>
      <c r="CQ1737" s="6"/>
      <c r="CR1737" s="6"/>
      <c r="CS1737" s="6"/>
      <c r="CT1737" s="6"/>
      <c r="CU1737" s="6"/>
      <c r="CV1737" s="6"/>
      <c r="CW1737" s="6"/>
      <c r="CX1737" s="6"/>
      <c r="CY1737" s="6"/>
      <c r="CZ1737" s="6"/>
      <c r="DA1737" s="6"/>
      <c r="DB1737" s="6"/>
      <c r="DC1737" s="6"/>
      <c r="DD1737" s="6"/>
      <c r="DE1737" s="6"/>
      <c r="DF1737" s="6"/>
      <c r="DG1737" s="6"/>
      <c r="DH1737" s="6"/>
      <c r="DI1737" s="6"/>
      <c r="DJ1737" s="6"/>
      <c r="DK1737" s="6"/>
      <c r="DL1737" s="6"/>
      <c r="DM1737" s="6"/>
      <c r="DN1737" s="6"/>
      <c r="DO1737" s="6"/>
      <c r="DP1737" s="6"/>
      <c r="DQ1737" s="6"/>
      <c r="DR1737" s="6"/>
      <c r="DS1737" s="6"/>
      <c r="DT1737" s="6"/>
      <c r="DU1737" s="6"/>
      <c r="DV1737" s="6"/>
      <c r="DW1737" s="6"/>
      <c r="DX1737" s="6"/>
      <c r="DY1737" s="6"/>
      <c r="DZ1737" s="6"/>
      <c r="EA1737" s="6"/>
      <c r="EB1737" s="6"/>
      <c r="EC1737" s="6"/>
      <c r="ED1737" s="6"/>
      <c r="EE1737" s="6"/>
      <c r="EF1737" s="6"/>
      <c r="EG1737" s="6"/>
      <c r="EH1737" s="6"/>
      <c r="EI1737" s="6"/>
      <c r="EJ1737" s="6"/>
      <c r="EK1737" s="6"/>
      <c r="EL1737" s="6"/>
      <c r="EM1737" s="6"/>
      <c r="EN1737" s="6"/>
      <c r="EO1737" s="6"/>
      <c r="EP1737" s="6"/>
      <c r="EQ1737" s="6"/>
      <c r="ER1737" s="6"/>
      <c r="ES1737" s="6"/>
      <c r="ET1737" s="6"/>
      <c r="EU1737" s="6"/>
      <c r="EV1737" s="6"/>
      <c r="EW1737" s="6"/>
      <c r="EX1737" s="6"/>
      <c r="EY1737" s="6"/>
      <c r="EZ1737" s="6"/>
      <c r="FA1737" s="6"/>
      <c r="FB1737" s="6"/>
      <c r="FC1737" s="6"/>
      <c r="FD1737" s="6"/>
      <c r="FE1737" s="6"/>
      <c r="FF1737" s="6"/>
      <c r="FG1737" s="6"/>
      <c r="FH1737" s="6"/>
      <c r="FI1737" s="6"/>
      <c r="FJ1737" s="6"/>
      <c r="FK1737" s="6"/>
      <c r="FL1737" s="6"/>
      <c r="FM1737" s="6"/>
      <c r="FN1737" s="6"/>
      <c r="FO1737" s="6"/>
      <c r="FP1737" s="6"/>
      <c r="FQ1737" s="6"/>
      <c r="FR1737" s="6"/>
      <c r="FS1737" s="6"/>
      <c r="FT1737" s="6"/>
      <c r="FU1737" s="6"/>
      <c r="FV1737" s="6"/>
      <c r="FW1737" s="6"/>
      <c r="FX1737" s="6"/>
      <c r="FY1737" s="6"/>
      <c r="FZ1737" s="6"/>
      <c r="GA1737" s="6"/>
      <c r="GB1737" s="6"/>
      <c r="GC1737" s="6"/>
      <c r="GD1737" s="6"/>
      <c r="GE1737" s="6"/>
      <c r="GF1737" s="6"/>
      <c r="GG1737" s="6"/>
      <c r="GH1737" s="6"/>
      <c r="GI1737" s="6"/>
      <c r="GJ1737" s="6"/>
      <c r="GK1737" s="6"/>
      <c r="GL1737" s="6"/>
      <c r="GM1737" s="6"/>
      <c r="GN1737" s="6"/>
      <c r="GO1737" s="6"/>
      <c r="GP1737" s="6"/>
      <c r="GQ1737" s="6"/>
      <c r="GR1737" s="6"/>
      <c r="GS1737" s="6"/>
      <c r="GT1737" s="6"/>
      <c r="GU1737" s="6"/>
      <c r="GV1737" s="6"/>
      <c r="GW1737" s="6"/>
      <c r="GX1737" s="6"/>
      <c r="GY1737" s="6"/>
      <c r="GZ1737" s="6"/>
    </row>
    <row r="1738" spans="1:208" x14ac:dyDescent="0.15">
      <c r="A1738" s="153"/>
      <c r="B1738" s="23"/>
      <c r="C1738" s="18"/>
      <c r="D1738" s="17"/>
      <c r="E1738" s="18"/>
      <c r="F1738" s="18"/>
      <c r="G1738" s="18"/>
      <c r="H1738" s="18"/>
      <c r="I1738" s="17"/>
      <c r="J1738" s="5"/>
      <c r="K1738" s="2"/>
      <c r="L1738" s="27"/>
      <c r="M1738" s="14"/>
      <c r="N1738" s="14"/>
      <c r="O1738" s="27"/>
      <c r="P1738" s="18"/>
      <c r="Q1738" s="3"/>
      <c r="R1738" s="4"/>
      <c r="S1738" s="5"/>
      <c r="T1738" s="8"/>
      <c r="U1738" s="7"/>
      <c r="V1738" s="7"/>
      <c r="W1738" s="7"/>
      <c r="X1738" s="8"/>
      <c r="Y1738" s="6"/>
      <c r="Z1738" s="7"/>
      <c r="AA1738" s="8"/>
      <c r="AB1738" s="8"/>
      <c r="AC1738" s="8"/>
      <c r="AD1738" s="7"/>
      <c r="AE1738" s="9"/>
      <c r="AF1738" s="7"/>
      <c r="AG1738" s="7"/>
      <c r="AH1738" s="6"/>
      <c r="AI1738" s="6"/>
      <c r="AJ1738" s="6"/>
      <c r="AK1738" s="6"/>
      <c r="AL1738" s="6"/>
      <c r="AM1738" s="6"/>
      <c r="AN1738" s="6"/>
      <c r="AO1738" s="6"/>
      <c r="AP1738" s="6"/>
      <c r="AQ1738" s="6"/>
      <c r="AR1738" s="6"/>
      <c r="AS1738" s="6"/>
      <c r="AT1738" s="6"/>
      <c r="AU1738" s="6"/>
      <c r="AV1738" s="6"/>
      <c r="AW1738" s="6"/>
      <c r="AX1738" s="6"/>
      <c r="AY1738" s="6"/>
      <c r="AZ1738" s="6"/>
      <c r="BA1738" s="6"/>
      <c r="BB1738" s="6"/>
      <c r="BC1738" s="6"/>
      <c r="BD1738" s="6"/>
      <c r="BE1738" s="6"/>
      <c r="BF1738" s="6"/>
      <c r="BG1738" s="6"/>
      <c r="BH1738" s="6"/>
      <c r="BI1738" s="6"/>
      <c r="BJ1738" s="6"/>
      <c r="BK1738" s="6"/>
      <c r="BL1738" s="6"/>
      <c r="BM1738" s="6"/>
      <c r="BN1738" s="6"/>
      <c r="BO1738" s="6"/>
      <c r="BP1738" s="6"/>
      <c r="BQ1738" s="6"/>
      <c r="BR1738" s="6"/>
      <c r="BS1738" s="6"/>
      <c r="BT1738" s="6"/>
      <c r="BU1738" s="6"/>
      <c r="BV1738" s="6"/>
      <c r="BW1738" s="6"/>
      <c r="BX1738" s="6"/>
      <c r="BY1738" s="6"/>
      <c r="BZ1738" s="6"/>
      <c r="CA1738" s="6"/>
      <c r="CB1738" s="6"/>
      <c r="CC1738" s="6"/>
      <c r="CD1738" s="6"/>
      <c r="CE1738" s="6"/>
      <c r="CF1738" s="6"/>
      <c r="CG1738" s="6"/>
      <c r="CH1738" s="6"/>
      <c r="CI1738" s="6"/>
      <c r="CJ1738" s="6"/>
      <c r="CK1738" s="6"/>
      <c r="CL1738" s="6"/>
      <c r="CM1738" s="6"/>
      <c r="CN1738" s="6"/>
      <c r="CO1738" s="6"/>
      <c r="CP1738" s="6"/>
      <c r="CQ1738" s="6"/>
      <c r="CR1738" s="6"/>
      <c r="CS1738" s="6"/>
      <c r="CT1738" s="6"/>
      <c r="CU1738" s="6"/>
      <c r="CV1738" s="6"/>
      <c r="CW1738" s="6"/>
      <c r="CX1738" s="6"/>
      <c r="CY1738" s="6"/>
      <c r="CZ1738" s="6"/>
      <c r="DA1738" s="6"/>
      <c r="DB1738" s="6"/>
      <c r="DC1738" s="6"/>
      <c r="DD1738" s="6"/>
      <c r="DE1738" s="6"/>
      <c r="DF1738" s="6"/>
      <c r="DG1738" s="6"/>
      <c r="DH1738" s="6"/>
      <c r="DI1738" s="6"/>
      <c r="DJ1738" s="6"/>
      <c r="DK1738" s="6"/>
      <c r="DL1738" s="6"/>
      <c r="DM1738" s="6"/>
      <c r="DN1738" s="6"/>
      <c r="DO1738" s="6"/>
      <c r="DP1738" s="6"/>
      <c r="DQ1738" s="6"/>
      <c r="DR1738" s="6"/>
      <c r="DS1738" s="6"/>
      <c r="DT1738" s="6"/>
      <c r="DU1738" s="6"/>
      <c r="DV1738" s="6"/>
      <c r="DW1738" s="6"/>
      <c r="DX1738" s="6"/>
      <c r="DY1738" s="6"/>
      <c r="DZ1738" s="6"/>
      <c r="EA1738" s="6"/>
      <c r="EB1738" s="6"/>
      <c r="EC1738" s="6"/>
      <c r="ED1738" s="6"/>
      <c r="EE1738" s="6"/>
      <c r="EF1738" s="6"/>
      <c r="EG1738" s="6"/>
      <c r="EH1738" s="6"/>
      <c r="EI1738" s="6"/>
      <c r="EJ1738" s="6"/>
      <c r="EK1738" s="6"/>
      <c r="EL1738" s="6"/>
      <c r="EM1738" s="6"/>
      <c r="EN1738" s="6"/>
      <c r="EO1738" s="6"/>
      <c r="EP1738" s="6"/>
      <c r="EQ1738" s="6"/>
      <c r="ER1738" s="6"/>
      <c r="ES1738" s="6"/>
      <c r="ET1738" s="6"/>
      <c r="EU1738" s="6"/>
      <c r="EV1738" s="6"/>
      <c r="EW1738" s="6"/>
      <c r="EX1738" s="6"/>
      <c r="EY1738" s="6"/>
      <c r="EZ1738" s="6"/>
      <c r="FA1738" s="6"/>
      <c r="FB1738" s="6"/>
      <c r="FC1738" s="6"/>
      <c r="FD1738" s="6"/>
      <c r="FE1738" s="6"/>
      <c r="FF1738" s="6"/>
      <c r="FG1738" s="6"/>
      <c r="FH1738" s="6"/>
      <c r="FI1738" s="6"/>
      <c r="FJ1738" s="6"/>
      <c r="FK1738" s="6"/>
      <c r="FL1738" s="6"/>
      <c r="FM1738" s="6"/>
      <c r="FN1738" s="6"/>
      <c r="FO1738" s="6"/>
      <c r="FP1738" s="6"/>
      <c r="FQ1738" s="6"/>
      <c r="FR1738" s="6"/>
      <c r="FS1738" s="6"/>
      <c r="FT1738" s="6"/>
      <c r="FU1738" s="6"/>
      <c r="FV1738" s="6"/>
      <c r="FW1738" s="6"/>
      <c r="FX1738" s="6"/>
      <c r="FY1738" s="6"/>
      <c r="FZ1738" s="6"/>
      <c r="GA1738" s="6"/>
      <c r="GB1738" s="6"/>
      <c r="GC1738" s="6"/>
      <c r="GD1738" s="6"/>
      <c r="GE1738" s="6"/>
      <c r="GF1738" s="6"/>
      <c r="GG1738" s="6"/>
      <c r="GH1738" s="6"/>
      <c r="GI1738" s="6"/>
      <c r="GJ1738" s="6"/>
      <c r="GK1738" s="6"/>
      <c r="GL1738" s="6"/>
      <c r="GM1738" s="6"/>
      <c r="GN1738" s="6"/>
      <c r="GO1738" s="6"/>
      <c r="GP1738" s="6"/>
      <c r="GQ1738" s="6"/>
      <c r="GR1738" s="6"/>
      <c r="GS1738" s="6"/>
      <c r="GT1738" s="6"/>
      <c r="GU1738" s="6"/>
      <c r="GV1738" s="6"/>
      <c r="GW1738" s="6"/>
      <c r="GX1738" s="6"/>
      <c r="GY1738" s="6"/>
      <c r="GZ1738" s="6"/>
    </row>
    <row r="1739" spans="1:208" x14ac:dyDescent="0.15">
      <c r="A1739" s="153"/>
      <c r="B1739" s="23"/>
      <c r="C1739" s="18"/>
      <c r="D1739" s="17"/>
      <c r="E1739" s="18"/>
      <c r="F1739" s="18"/>
      <c r="G1739" s="18"/>
      <c r="H1739" s="18"/>
      <c r="I1739" s="17"/>
      <c r="J1739" s="5"/>
      <c r="K1739" s="2"/>
      <c r="L1739" s="27"/>
      <c r="M1739" s="14"/>
      <c r="N1739" s="14"/>
      <c r="O1739" s="27"/>
      <c r="P1739" s="18"/>
      <c r="Q1739" s="3"/>
      <c r="R1739" s="4"/>
      <c r="S1739" s="5"/>
      <c r="T1739" s="8"/>
      <c r="U1739" s="7"/>
      <c r="V1739" s="7"/>
      <c r="W1739" s="7"/>
      <c r="X1739" s="8"/>
      <c r="Y1739" s="6"/>
      <c r="Z1739" s="7"/>
      <c r="AA1739" s="8"/>
      <c r="AB1739" s="8"/>
      <c r="AC1739" s="8"/>
      <c r="AD1739" s="7"/>
      <c r="AE1739" s="9"/>
      <c r="AF1739" s="7"/>
      <c r="AG1739" s="7"/>
      <c r="AH1739" s="6"/>
      <c r="AI1739" s="6"/>
      <c r="AJ1739" s="6"/>
      <c r="AK1739" s="6"/>
      <c r="AL1739" s="6"/>
      <c r="AM1739" s="6"/>
      <c r="AN1739" s="6"/>
      <c r="AO1739" s="6"/>
      <c r="AP1739" s="6"/>
      <c r="AQ1739" s="6"/>
      <c r="AR1739" s="6"/>
      <c r="AS1739" s="6"/>
      <c r="AT1739" s="6"/>
      <c r="AU1739" s="6"/>
      <c r="AV1739" s="6"/>
      <c r="AW1739" s="6"/>
      <c r="AX1739" s="6"/>
      <c r="AY1739" s="6"/>
      <c r="AZ1739" s="6"/>
      <c r="BA1739" s="6"/>
      <c r="BB1739" s="6"/>
      <c r="BC1739" s="6"/>
      <c r="BD1739" s="6"/>
      <c r="BE1739" s="6"/>
      <c r="BF1739" s="6"/>
      <c r="BG1739" s="6"/>
      <c r="BH1739" s="6"/>
      <c r="BI1739" s="6"/>
      <c r="BJ1739" s="6"/>
      <c r="BK1739" s="6"/>
      <c r="BL1739" s="6"/>
      <c r="BM1739" s="6"/>
      <c r="BN1739" s="6"/>
      <c r="BO1739" s="6"/>
      <c r="BP1739" s="6"/>
      <c r="BQ1739" s="6"/>
      <c r="BR1739" s="6"/>
      <c r="BS1739" s="6"/>
      <c r="BT1739" s="6"/>
      <c r="BU1739" s="6"/>
      <c r="BV1739" s="6"/>
      <c r="BW1739" s="6"/>
      <c r="BX1739" s="6"/>
      <c r="BY1739" s="6"/>
      <c r="BZ1739" s="6"/>
      <c r="CA1739" s="6"/>
      <c r="CB1739" s="6"/>
      <c r="CC1739" s="6"/>
      <c r="CD1739" s="6"/>
      <c r="CE1739" s="6"/>
      <c r="CF1739" s="6"/>
      <c r="CG1739" s="6"/>
      <c r="CH1739" s="6"/>
      <c r="CI1739" s="6"/>
      <c r="CJ1739" s="6"/>
      <c r="CK1739" s="6"/>
      <c r="CL1739" s="6"/>
      <c r="CM1739" s="6"/>
      <c r="CN1739" s="6"/>
      <c r="CO1739" s="6"/>
      <c r="CP1739" s="6"/>
      <c r="CQ1739" s="6"/>
      <c r="CR1739" s="6"/>
      <c r="CS1739" s="6"/>
      <c r="CT1739" s="6"/>
      <c r="CU1739" s="6"/>
      <c r="CV1739" s="6"/>
      <c r="CW1739" s="6"/>
      <c r="CX1739" s="6"/>
      <c r="CY1739" s="6"/>
      <c r="CZ1739" s="6"/>
      <c r="DA1739" s="6"/>
      <c r="DB1739" s="6"/>
      <c r="DC1739" s="6"/>
      <c r="DD1739" s="6"/>
      <c r="DE1739" s="6"/>
      <c r="DF1739" s="6"/>
      <c r="DG1739" s="6"/>
      <c r="DH1739" s="6"/>
      <c r="DI1739" s="6"/>
      <c r="DJ1739" s="6"/>
      <c r="DK1739" s="6"/>
      <c r="DL1739" s="6"/>
      <c r="DM1739" s="6"/>
      <c r="DN1739" s="6"/>
      <c r="DO1739" s="6"/>
      <c r="DP1739" s="6"/>
      <c r="DQ1739" s="6"/>
      <c r="DR1739" s="6"/>
      <c r="DS1739" s="6"/>
      <c r="DT1739" s="6"/>
      <c r="DU1739" s="6"/>
      <c r="DV1739" s="6"/>
      <c r="DW1739" s="6"/>
      <c r="DX1739" s="6"/>
      <c r="DY1739" s="6"/>
      <c r="DZ1739" s="6"/>
      <c r="EA1739" s="6"/>
      <c r="EB1739" s="6"/>
      <c r="EC1739" s="6"/>
      <c r="ED1739" s="6"/>
      <c r="EE1739" s="6"/>
      <c r="EF1739" s="6"/>
      <c r="EG1739" s="6"/>
      <c r="EH1739" s="6"/>
      <c r="EI1739" s="6"/>
      <c r="EJ1739" s="6"/>
      <c r="EK1739" s="6"/>
      <c r="EL1739" s="6"/>
      <c r="EM1739" s="6"/>
      <c r="EN1739" s="6"/>
      <c r="EO1739" s="6"/>
      <c r="EP1739" s="6"/>
      <c r="EQ1739" s="6"/>
      <c r="ER1739" s="6"/>
      <c r="ES1739" s="6"/>
      <c r="ET1739" s="6"/>
      <c r="EU1739" s="6"/>
      <c r="EV1739" s="6"/>
      <c r="EW1739" s="6"/>
      <c r="EX1739" s="6"/>
      <c r="EY1739" s="6"/>
      <c r="EZ1739" s="6"/>
      <c r="FA1739" s="6"/>
      <c r="FB1739" s="6"/>
      <c r="FC1739" s="6"/>
      <c r="FD1739" s="6"/>
      <c r="FE1739" s="6"/>
      <c r="FF1739" s="6"/>
      <c r="FG1739" s="6"/>
      <c r="FH1739" s="6"/>
      <c r="FI1739" s="6"/>
      <c r="FJ1739" s="6"/>
      <c r="FK1739" s="6"/>
      <c r="FL1739" s="6"/>
      <c r="FM1739" s="6"/>
      <c r="FN1739" s="6"/>
      <c r="FO1739" s="6"/>
      <c r="FP1739" s="6"/>
      <c r="FQ1739" s="6"/>
      <c r="FR1739" s="6"/>
      <c r="FS1739" s="6"/>
      <c r="FT1739" s="6"/>
      <c r="FU1739" s="6"/>
      <c r="FV1739" s="6"/>
      <c r="FW1739" s="6"/>
      <c r="FX1739" s="6"/>
      <c r="FY1739" s="6"/>
      <c r="FZ1739" s="6"/>
      <c r="GA1739" s="6"/>
      <c r="GB1739" s="6"/>
      <c r="GC1739" s="6"/>
      <c r="GD1739" s="6"/>
      <c r="GE1739" s="6"/>
      <c r="GF1739" s="6"/>
      <c r="GG1739" s="6"/>
      <c r="GH1739" s="6"/>
      <c r="GI1739" s="6"/>
      <c r="GJ1739" s="6"/>
      <c r="GK1739" s="6"/>
      <c r="GL1739" s="6"/>
      <c r="GM1739" s="6"/>
      <c r="GN1739" s="6"/>
      <c r="GO1739" s="6"/>
      <c r="GP1739" s="6"/>
      <c r="GQ1739" s="6"/>
      <c r="GR1739" s="6"/>
      <c r="GS1739" s="6"/>
      <c r="GT1739" s="6"/>
      <c r="GU1739" s="6"/>
      <c r="GV1739" s="6"/>
      <c r="GW1739" s="6"/>
      <c r="GX1739" s="6"/>
      <c r="GY1739" s="6"/>
      <c r="GZ1739" s="6"/>
    </row>
    <row r="1740" spans="1:208" x14ac:dyDescent="0.15">
      <c r="A1740" s="153"/>
      <c r="B1740" s="23"/>
      <c r="C1740" s="18"/>
      <c r="D1740" s="17"/>
      <c r="E1740" s="18"/>
      <c r="F1740" s="18"/>
      <c r="G1740" s="18"/>
      <c r="H1740" s="18"/>
      <c r="I1740" s="17"/>
      <c r="J1740" s="5"/>
      <c r="K1740" s="2"/>
      <c r="L1740" s="27"/>
      <c r="M1740" s="14"/>
      <c r="N1740" s="14"/>
      <c r="O1740" s="27"/>
      <c r="P1740" s="18"/>
      <c r="Q1740" s="3"/>
      <c r="R1740" s="4"/>
      <c r="S1740" s="5"/>
      <c r="T1740" s="8"/>
      <c r="U1740" s="7"/>
      <c r="V1740" s="7"/>
      <c r="W1740" s="7"/>
      <c r="X1740" s="8"/>
      <c r="Y1740" s="6"/>
      <c r="Z1740" s="7"/>
      <c r="AA1740" s="8"/>
      <c r="AB1740" s="8"/>
      <c r="AC1740" s="8"/>
      <c r="AD1740" s="7"/>
      <c r="AE1740" s="9"/>
      <c r="AF1740" s="7"/>
      <c r="AG1740" s="7"/>
      <c r="AH1740" s="6"/>
      <c r="AI1740" s="6"/>
      <c r="AJ1740" s="6"/>
      <c r="AK1740" s="6"/>
      <c r="AL1740" s="6"/>
      <c r="AM1740" s="6"/>
      <c r="AN1740" s="6"/>
      <c r="AO1740" s="6"/>
      <c r="AP1740" s="6"/>
      <c r="AQ1740" s="6"/>
      <c r="AR1740" s="6"/>
      <c r="AS1740" s="6"/>
      <c r="AT1740" s="6"/>
      <c r="AU1740" s="6"/>
      <c r="AV1740" s="6"/>
      <c r="AW1740" s="6"/>
      <c r="AX1740" s="6"/>
      <c r="AY1740" s="6"/>
      <c r="AZ1740" s="6"/>
      <c r="BA1740" s="6"/>
      <c r="BB1740" s="6"/>
      <c r="BC1740" s="6"/>
      <c r="BD1740" s="6"/>
      <c r="BE1740" s="6"/>
      <c r="BF1740" s="6"/>
      <c r="BG1740" s="6"/>
      <c r="BH1740" s="6"/>
      <c r="BI1740" s="6"/>
      <c r="BJ1740" s="6"/>
      <c r="BK1740" s="6"/>
      <c r="BL1740" s="6"/>
      <c r="BM1740" s="6"/>
      <c r="BN1740" s="6"/>
      <c r="BO1740" s="6"/>
      <c r="BP1740" s="6"/>
      <c r="BQ1740" s="6"/>
      <c r="BR1740" s="6"/>
      <c r="BS1740" s="6"/>
      <c r="BT1740" s="6"/>
      <c r="BU1740" s="6"/>
      <c r="BV1740" s="6"/>
      <c r="BW1740" s="6"/>
      <c r="BX1740" s="6"/>
      <c r="BY1740" s="6"/>
      <c r="BZ1740" s="6"/>
      <c r="CA1740" s="6"/>
      <c r="CB1740" s="6"/>
      <c r="CC1740" s="6"/>
      <c r="CD1740" s="6"/>
      <c r="CE1740" s="6"/>
      <c r="CF1740" s="6"/>
      <c r="CG1740" s="6"/>
      <c r="CH1740" s="6"/>
      <c r="CI1740" s="6"/>
      <c r="CJ1740" s="6"/>
      <c r="CK1740" s="6"/>
      <c r="CL1740" s="6"/>
      <c r="CM1740" s="6"/>
      <c r="CN1740" s="6"/>
      <c r="CO1740" s="6"/>
      <c r="CP1740" s="6"/>
      <c r="CQ1740" s="6"/>
      <c r="CR1740" s="6"/>
      <c r="CS1740" s="6"/>
      <c r="CT1740" s="6"/>
      <c r="CU1740" s="6"/>
      <c r="CV1740" s="6"/>
      <c r="CW1740" s="6"/>
      <c r="CX1740" s="6"/>
      <c r="CY1740" s="6"/>
      <c r="CZ1740" s="6"/>
      <c r="DA1740" s="6"/>
      <c r="DB1740" s="6"/>
      <c r="DC1740" s="6"/>
      <c r="DD1740" s="6"/>
      <c r="DE1740" s="6"/>
      <c r="DF1740" s="6"/>
      <c r="DG1740" s="6"/>
      <c r="DH1740" s="6"/>
      <c r="DI1740" s="6"/>
      <c r="DJ1740" s="6"/>
      <c r="DK1740" s="6"/>
      <c r="DL1740" s="6"/>
      <c r="DM1740" s="6"/>
      <c r="DN1740" s="6"/>
      <c r="DO1740" s="6"/>
      <c r="DP1740" s="6"/>
      <c r="DQ1740" s="6"/>
      <c r="DR1740" s="6"/>
      <c r="DS1740" s="6"/>
      <c r="DT1740" s="6"/>
      <c r="DU1740" s="6"/>
      <c r="DV1740" s="6"/>
      <c r="DW1740" s="6"/>
      <c r="DX1740" s="6"/>
      <c r="DY1740" s="6"/>
      <c r="DZ1740" s="6"/>
      <c r="EA1740" s="6"/>
      <c r="EB1740" s="6"/>
      <c r="EC1740" s="6"/>
      <c r="ED1740" s="6"/>
      <c r="EE1740" s="6"/>
      <c r="EF1740" s="6"/>
      <c r="EG1740" s="6"/>
      <c r="EH1740" s="6"/>
      <c r="EI1740" s="6"/>
      <c r="EJ1740" s="6"/>
      <c r="EK1740" s="6"/>
      <c r="EL1740" s="6"/>
      <c r="EM1740" s="6"/>
      <c r="EN1740" s="6"/>
      <c r="EO1740" s="6"/>
      <c r="EP1740" s="6"/>
      <c r="EQ1740" s="6"/>
      <c r="ER1740" s="6"/>
      <c r="ES1740" s="6"/>
      <c r="ET1740" s="6"/>
      <c r="EU1740" s="6"/>
      <c r="EV1740" s="6"/>
      <c r="EW1740" s="6"/>
      <c r="EX1740" s="6"/>
      <c r="EY1740" s="6"/>
      <c r="EZ1740" s="6"/>
      <c r="FA1740" s="6"/>
      <c r="FB1740" s="6"/>
      <c r="FC1740" s="6"/>
      <c r="FD1740" s="6"/>
      <c r="FE1740" s="6"/>
      <c r="FF1740" s="6"/>
      <c r="FG1740" s="6"/>
      <c r="FH1740" s="6"/>
      <c r="FI1740" s="6"/>
      <c r="FJ1740" s="6"/>
      <c r="FK1740" s="6"/>
      <c r="FL1740" s="6"/>
      <c r="FM1740" s="6"/>
      <c r="FN1740" s="6"/>
      <c r="FO1740" s="6"/>
      <c r="FP1740" s="6"/>
      <c r="FQ1740" s="6"/>
      <c r="FR1740" s="6"/>
      <c r="FS1740" s="6"/>
      <c r="FT1740" s="6"/>
      <c r="FU1740" s="6"/>
      <c r="FV1740" s="6"/>
      <c r="FW1740" s="6"/>
      <c r="FX1740" s="6"/>
      <c r="FY1740" s="6"/>
      <c r="FZ1740" s="6"/>
      <c r="GA1740" s="6"/>
      <c r="GB1740" s="6"/>
      <c r="GC1740" s="6"/>
      <c r="GD1740" s="6"/>
      <c r="GE1740" s="6"/>
      <c r="GF1740" s="6"/>
      <c r="GG1740" s="6"/>
      <c r="GH1740" s="6"/>
      <c r="GI1740" s="6"/>
      <c r="GJ1740" s="6"/>
      <c r="GK1740" s="6"/>
      <c r="GL1740" s="6"/>
      <c r="GM1740" s="6"/>
      <c r="GN1740" s="6"/>
      <c r="GO1740" s="6"/>
      <c r="GP1740" s="6"/>
      <c r="GQ1740" s="6"/>
      <c r="GR1740" s="6"/>
      <c r="GS1740" s="6"/>
      <c r="GT1740" s="6"/>
      <c r="GU1740" s="6"/>
      <c r="GV1740" s="6"/>
      <c r="GW1740" s="6"/>
      <c r="GX1740" s="6"/>
      <c r="GY1740" s="6"/>
      <c r="GZ1740" s="6"/>
    </row>
    <row r="1741" spans="1:208" x14ac:dyDescent="0.15">
      <c r="A1741" s="153"/>
      <c r="B1741" s="23"/>
      <c r="C1741" s="18"/>
      <c r="D1741" s="17"/>
      <c r="E1741" s="18"/>
      <c r="F1741" s="18"/>
      <c r="G1741" s="18"/>
      <c r="H1741" s="18"/>
      <c r="I1741" s="17"/>
      <c r="J1741" s="5"/>
      <c r="K1741" s="2"/>
      <c r="L1741" s="27"/>
      <c r="M1741" s="14"/>
      <c r="N1741" s="14"/>
      <c r="O1741" s="27"/>
      <c r="P1741" s="18"/>
      <c r="Q1741" s="3"/>
      <c r="R1741" s="4"/>
      <c r="S1741" s="5"/>
      <c r="T1741" s="8"/>
      <c r="U1741" s="7"/>
      <c r="V1741" s="7"/>
      <c r="W1741" s="7"/>
      <c r="X1741" s="8"/>
      <c r="Y1741" s="6"/>
      <c r="Z1741" s="7"/>
      <c r="AA1741" s="8"/>
      <c r="AB1741" s="8"/>
      <c r="AC1741" s="8"/>
      <c r="AD1741" s="7"/>
      <c r="AE1741" s="9"/>
      <c r="AF1741" s="7"/>
      <c r="AG1741" s="7"/>
      <c r="AH1741" s="6"/>
      <c r="AI1741" s="6"/>
      <c r="AJ1741" s="6"/>
      <c r="AK1741" s="6"/>
      <c r="AL1741" s="6"/>
      <c r="AM1741" s="6"/>
      <c r="AN1741" s="6"/>
      <c r="AO1741" s="6"/>
      <c r="AP1741" s="6"/>
      <c r="AQ1741" s="6"/>
      <c r="AR1741" s="6"/>
      <c r="AS1741" s="6"/>
      <c r="AT1741" s="6"/>
      <c r="AU1741" s="6"/>
      <c r="AV1741" s="6"/>
      <c r="AW1741" s="6"/>
      <c r="AX1741" s="6"/>
      <c r="AY1741" s="6"/>
      <c r="AZ1741" s="6"/>
      <c r="BA1741" s="6"/>
      <c r="BB1741" s="6"/>
      <c r="BC1741" s="6"/>
      <c r="BD1741" s="6"/>
      <c r="BE1741" s="6"/>
      <c r="BF1741" s="6"/>
      <c r="BG1741" s="6"/>
      <c r="BH1741" s="6"/>
      <c r="BI1741" s="6"/>
      <c r="BJ1741" s="6"/>
      <c r="BK1741" s="6"/>
      <c r="BL1741" s="6"/>
      <c r="BM1741" s="6"/>
      <c r="BN1741" s="6"/>
      <c r="BO1741" s="6"/>
      <c r="BP1741" s="6"/>
      <c r="BQ1741" s="6"/>
      <c r="BR1741" s="6"/>
      <c r="BS1741" s="6"/>
      <c r="BT1741" s="6"/>
      <c r="BU1741" s="6"/>
      <c r="BV1741" s="6"/>
      <c r="BW1741" s="6"/>
      <c r="BX1741" s="6"/>
      <c r="BY1741" s="6"/>
      <c r="BZ1741" s="6"/>
      <c r="CA1741" s="6"/>
      <c r="CB1741" s="6"/>
      <c r="CC1741" s="6"/>
      <c r="CD1741" s="6"/>
      <c r="CE1741" s="6"/>
      <c r="CF1741" s="6"/>
      <c r="CG1741" s="6"/>
      <c r="CH1741" s="6"/>
      <c r="CI1741" s="6"/>
      <c r="CJ1741" s="6"/>
      <c r="CK1741" s="6"/>
      <c r="CL1741" s="6"/>
      <c r="CM1741" s="6"/>
      <c r="CN1741" s="6"/>
      <c r="CO1741" s="6"/>
      <c r="CP1741" s="6"/>
      <c r="CQ1741" s="6"/>
      <c r="CR1741" s="6"/>
      <c r="CS1741" s="6"/>
      <c r="CT1741" s="6"/>
      <c r="CU1741" s="6"/>
      <c r="CV1741" s="6"/>
      <c r="CW1741" s="6"/>
      <c r="CX1741" s="6"/>
      <c r="CY1741" s="6"/>
      <c r="CZ1741" s="6"/>
      <c r="DA1741" s="6"/>
      <c r="DB1741" s="6"/>
      <c r="DC1741" s="6"/>
      <c r="DD1741" s="6"/>
      <c r="DE1741" s="6"/>
      <c r="DF1741" s="6"/>
      <c r="DG1741" s="6"/>
      <c r="DH1741" s="6"/>
      <c r="DI1741" s="6"/>
      <c r="DJ1741" s="6"/>
      <c r="DK1741" s="6"/>
      <c r="DL1741" s="6"/>
      <c r="DM1741" s="6"/>
      <c r="DN1741" s="6"/>
      <c r="DO1741" s="6"/>
      <c r="DP1741" s="6"/>
      <c r="DQ1741" s="6"/>
      <c r="DR1741" s="6"/>
      <c r="DS1741" s="6"/>
      <c r="DT1741" s="6"/>
      <c r="DU1741" s="6"/>
      <c r="DV1741" s="6"/>
      <c r="DW1741" s="6"/>
      <c r="DX1741" s="6"/>
      <c r="DY1741" s="6"/>
      <c r="DZ1741" s="6"/>
      <c r="EA1741" s="6"/>
      <c r="EB1741" s="6"/>
      <c r="EC1741" s="6"/>
      <c r="ED1741" s="6"/>
      <c r="EE1741" s="6"/>
      <c r="EF1741" s="6"/>
      <c r="EG1741" s="6"/>
      <c r="EH1741" s="6"/>
      <c r="EI1741" s="6"/>
      <c r="EJ1741" s="6"/>
      <c r="EK1741" s="6"/>
      <c r="EL1741" s="6"/>
      <c r="EM1741" s="6"/>
      <c r="EN1741" s="6"/>
      <c r="EO1741" s="6"/>
      <c r="EP1741" s="6"/>
      <c r="EQ1741" s="6"/>
      <c r="ER1741" s="6"/>
      <c r="ES1741" s="6"/>
      <c r="ET1741" s="6"/>
      <c r="EU1741" s="6"/>
      <c r="EV1741" s="6"/>
      <c r="EW1741" s="6"/>
      <c r="EX1741" s="6"/>
      <c r="EY1741" s="6"/>
      <c r="EZ1741" s="6"/>
      <c r="FA1741" s="6"/>
      <c r="FB1741" s="6"/>
      <c r="FC1741" s="6"/>
      <c r="FD1741" s="6"/>
      <c r="FE1741" s="6"/>
      <c r="FF1741" s="6"/>
      <c r="FG1741" s="6"/>
      <c r="FH1741" s="6"/>
      <c r="FI1741" s="6"/>
      <c r="FJ1741" s="6"/>
      <c r="FK1741" s="6"/>
      <c r="FL1741" s="6"/>
      <c r="FM1741" s="6"/>
      <c r="FN1741" s="6"/>
      <c r="FO1741" s="6"/>
      <c r="FP1741" s="6"/>
      <c r="FQ1741" s="6"/>
      <c r="FR1741" s="6"/>
      <c r="FS1741" s="6"/>
      <c r="FT1741" s="6"/>
      <c r="FU1741" s="6"/>
      <c r="FV1741" s="6"/>
      <c r="FW1741" s="6"/>
      <c r="FX1741" s="6"/>
      <c r="FY1741" s="6"/>
      <c r="FZ1741" s="6"/>
      <c r="GA1741" s="6"/>
      <c r="GB1741" s="6"/>
      <c r="GC1741" s="6"/>
      <c r="GD1741" s="6"/>
      <c r="GE1741" s="6"/>
      <c r="GF1741" s="6"/>
      <c r="GG1741" s="6"/>
      <c r="GH1741" s="6"/>
      <c r="GI1741" s="6"/>
      <c r="GJ1741" s="6"/>
      <c r="GK1741" s="6"/>
      <c r="GL1741" s="6"/>
      <c r="GM1741" s="6"/>
      <c r="GN1741" s="6"/>
      <c r="GO1741" s="6"/>
      <c r="GP1741" s="6"/>
      <c r="GQ1741" s="6"/>
      <c r="GR1741" s="6"/>
      <c r="GS1741" s="6"/>
      <c r="GT1741" s="6"/>
      <c r="GU1741" s="6"/>
      <c r="GV1741" s="6"/>
      <c r="GW1741" s="6"/>
      <c r="GX1741" s="6"/>
      <c r="GY1741" s="6"/>
      <c r="GZ1741" s="6"/>
    </row>
    <row r="1742" spans="1:208" x14ac:dyDescent="0.15">
      <c r="A1742" s="153"/>
      <c r="B1742" s="23"/>
      <c r="C1742" s="18"/>
      <c r="D1742" s="17"/>
      <c r="E1742" s="18"/>
      <c r="F1742" s="18"/>
      <c r="G1742" s="18"/>
      <c r="H1742" s="18"/>
      <c r="I1742" s="17"/>
      <c r="J1742" s="5"/>
      <c r="K1742" s="2"/>
      <c r="L1742" s="27"/>
      <c r="M1742" s="14"/>
      <c r="N1742" s="14"/>
      <c r="O1742" s="27"/>
      <c r="P1742" s="18"/>
      <c r="Q1742" s="3"/>
      <c r="R1742" s="4"/>
      <c r="S1742" s="5"/>
      <c r="T1742" s="8"/>
      <c r="U1742" s="7"/>
      <c r="V1742" s="7"/>
      <c r="W1742" s="7"/>
      <c r="X1742" s="8"/>
      <c r="Y1742" s="6"/>
      <c r="Z1742" s="7"/>
      <c r="AA1742" s="8"/>
      <c r="AB1742" s="8"/>
      <c r="AC1742" s="8"/>
      <c r="AD1742" s="7"/>
      <c r="AE1742" s="9"/>
      <c r="AF1742" s="7"/>
      <c r="AG1742" s="7"/>
      <c r="AH1742" s="6"/>
      <c r="AI1742" s="6"/>
      <c r="AJ1742" s="6"/>
      <c r="AK1742" s="6"/>
      <c r="AL1742" s="6"/>
      <c r="AM1742" s="6"/>
      <c r="AN1742" s="6"/>
      <c r="AO1742" s="6"/>
      <c r="AP1742" s="6"/>
      <c r="AQ1742" s="6"/>
      <c r="AR1742" s="6"/>
      <c r="AS1742" s="6"/>
      <c r="AT1742" s="6"/>
      <c r="AU1742" s="6"/>
      <c r="AV1742" s="6"/>
      <c r="AW1742" s="6"/>
      <c r="AX1742" s="6"/>
      <c r="AY1742" s="6"/>
      <c r="AZ1742" s="6"/>
      <c r="BA1742" s="6"/>
      <c r="BB1742" s="6"/>
      <c r="BC1742" s="6"/>
      <c r="BD1742" s="6"/>
      <c r="BE1742" s="6"/>
      <c r="BF1742" s="6"/>
      <c r="BG1742" s="6"/>
      <c r="BH1742" s="6"/>
      <c r="BI1742" s="6"/>
      <c r="BJ1742" s="6"/>
      <c r="BK1742" s="6"/>
      <c r="BL1742" s="6"/>
      <c r="BM1742" s="6"/>
      <c r="BN1742" s="6"/>
      <c r="BO1742" s="6"/>
      <c r="BP1742" s="6"/>
      <c r="BQ1742" s="6"/>
      <c r="BR1742" s="6"/>
      <c r="BS1742" s="6"/>
      <c r="BT1742" s="6"/>
      <c r="BU1742" s="6"/>
      <c r="BV1742" s="6"/>
      <c r="BW1742" s="6"/>
      <c r="BX1742" s="6"/>
      <c r="BY1742" s="6"/>
      <c r="BZ1742" s="6"/>
      <c r="CA1742" s="6"/>
      <c r="CB1742" s="6"/>
      <c r="CC1742" s="6"/>
      <c r="CD1742" s="6"/>
      <c r="CE1742" s="6"/>
      <c r="CF1742" s="6"/>
      <c r="CG1742" s="6"/>
      <c r="CH1742" s="6"/>
      <c r="CI1742" s="6"/>
      <c r="CJ1742" s="6"/>
      <c r="CK1742" s="6"/>
      <c r="CL1742" s="6"/>
      <c r="CM1742" s="6"/>
      <c r="CN1742" s="6"/>
      <c r="CO1742" s="6"/>
      <c r="CP1742" s="6"/>
      <c r="CQ1742" s="6"/>
      <c r="CR1742" s="6"/>
      <c r="CS1742" s="6"/>
      <c r="CT1742" s="6"/>
      <c r="CU1742" s="6"/>
      <c r="CV1742" s="6"/>
      <c r="CW1742" s="6"/>
      <c r="CX1742" s="6"/>
      <c r="CY1742" s="6"/>
      <c r="CZ1742" s="6"/>
      <c r="DA1742" s="6"/>
      <c r="DB1742" s="6"/>
      <c r="DC1742" s="6"/>
      <c r="DD1742" s="6"/>
      <c r="DE1742" s="6"/>
      <c r="DF1742" s="6"/>
      <c r="DG1742" s="6"/>
      <c r="DH1742" s="6"/>
      <c r="DI1742" s="6"/>
      <c r="DJ1742" s="6"/>
      <c r="DK1742" s="6"/>
      <c r="DL1742" s="6"/>
      <c r="DM1742" s="6"/>
      <c r="DN1742" s="6"/>
      <c r="DO1742" s="6"/>
      <c r="DP1742" s="6"/>
      <c r="DQ1742" s="6"/>
      <c r="DR1742" s="6"/>
      <c r="DS1742" s="6"/>
      <c r="DT1742" s="6"/>
      <c r="DU1742" s="6"/>
      <c r="DV1742" s="6"/>
      <c r="DW1742" s="6"/>
      <c r="DX1742" s="6"/>
      <c r="DY1742" s="6"/>
      <c r="DZ1742" s="6"/>
      <c r="EA1742" s="6"/>
      <c r="EB1742" s="6"/>
      <c r="EC1742" s="6"/>
      <c r="ED1742" s="6"/>
      <c r="EE1742" s="6"/>
      <c r="EF1742" s="6"/>
      <c r="EG1742" s="6"/>
      <c r="EH1742" s="6"/>
      <c r="EI1742" s="6"/>
      <c r="EJ1742" s="6"/>
      <c r="EK1742" s="6"/>
      <c r="EL1742" s="6"/>
      <c r="EM1742" s="6"/>
      <c r="EN1742" s="6"/>
      <c r="EO1742" s="6"/>
      <c r="EP1742" s="6"/>
      <c r="EQ1742" s="6"/>
      <c r="ER1742" s="6"/>
      <c r="ES1742" s="6"/>
      <c r="ET1742" s="6"/>
      <c r="EU1742" s="6"/>
      <c r="EV1742" s="6"/>
      <c r="EW1742" s="6"/>
      <c r="EX1742" s="6"/>
      <c r="EY1742" s="6"/>
      <c r="EZ1742" s="6"/>
      <c r="FA1742" s="6"/>
      <c r="FB1742" s="6"/>
      <c r="FC1742" s="6"/>
      <c r="FD1742" s="6"/>
      <c r="FE1742" s="6"/>
      <c r="FF1742" s="6"/>
      <c r="FG1742" s="6"/>
      <c r="FH1742" s="6"/>
      <c r="FI1742" s="6"/>
      <c r="FJ1742" s="6"/>
      <c r="FK1742" s="6"/>
      <c r="FL1742" s="6"/>
      <c r="FM1742" s="6"/>
      <c r="FN1742" s="6"/>
      <c r="FO1742" s="6"/>
      <c r="FP1742" s="6"/>
      <c r="FQ1742" s="6"/>
      <c r="FR1742" s="6"/>
      <c r="FS1742" s="6"/>
      <c r="FT1742" s="6"/>
      <c r="FU1742" s="6"/>
      <c r="FV1742" s="6"/>
      <c r="FW1742" s="6"/>
      <c r="FX1742" s="6"/>
      <c r="FY1742" s="6"/>
      <c r="FZ1742" s="6"/>
      <c r="GA1742" s="6"/>
      <c r="GB1742" s="6"/>
      <c r="GC1742" s="6"/>
      <c r="GD1742" s="6"/>
      <c r="GE1742" s="6"/>
      <c r="GF1742" s="6"/>
      <c r="GG1742" s="6"/>
      <c r="GH1742" s="6"/>
      <c r="GI1742" s="6"/>
      <c r="GJ1742" s="6"/>
      <c r="GK1742" s="6"/>
      <c r="GL1742" s="6"/>
      <c r="GM1742" s="6"/>
      <c r="GN1742" s="6"/>
      <c r="GO1742" s="6"/>
      <c r="GP1742" s="6"/>
      <c r="GQ1742" s="6"/>
      <c r="GR1742" s="6"/>
      <c r="GS1742" s="6"/>
      <c r="GT1742" s="6"/>
      <c r="GU1742" s="6"/>
      <c r="GV1742" s="6"/>
      <c r="GW1742" s="6"/>
      <c r="GX1742" s="6"/>
      <c r="GY1742" s="6"/>
      <c r="GZ1742" s="6"/>
    </row>
    <row r="1743" spans="1:208" x14ac:dyDescent="0.15">
      <c r="A1743" s="153"/>
      <c r="B1743" s="23"/>
      <c r="C1743" s="18"/>
      <c r="D1743" s="17"/>
      <c r="E1743" s="18"/>
      <c r="F1743" s="18"/>
      <c r="G1743" s="18"/>
      <c r="H1743" s="18"/>
      <c r="I1743" s="17"/>
      <c r="J1743" s="5"/>
      <c r="K1743" s="2"/>
      <c r="L1743" s="27"/>
      <c r="M1743" s="14"/>
      <c r="N1743" s="14"/>
      <c r="O1743" s="27"/>
      <c r="P1743" s="18"/>
      <c r="Q1743" s="3"/>
      <c r="R1743" s="4"/>
      <c r="S1743" s="5"/>
      <c r="T1743" s="8"/>
      <c r="U1743" s="7"/>
      <c r="V1743" s="7"/>
      <c r="W1743" s="7"/>
      <c r="X1743" s="8"/>
      <c r="Y1743" s="6"/>
      <c r="Z1743" s="7"/>
      <c r="AA1743" s="8"/>
      <c r="AB1743" s="8"/>
      <c r="AC1743" s="8"/>
      <c r="AD1743" s="7"/>
      <c r="AE1743" s="9"/>
      <c r="AF1743" s="7"/>
      <c r="AG1743" s="7"/>
      <c r="AH1743" s="6"/>
      <c r="AI1743" s="6"/>
      <c r="AJ1743" s="6"/>
      <c r="AK1743" s="6"/>
      <c r="AL1743" s="6"/>
      <c r="AM1743" s="6"/>
      <c r="AN1743" s="6"/>
      <c r="AO1743" s="6"/>
      <c r="AP1743" s="6"/>
      <c r="AQ1743" s="6"/>
      <c r="AR1743" s="6"/>
      <c r="AS1743" s="6"/>
      <c r="AT1743" s="6"/>
      <c r="AU1743" s="6"/>
      <c r="AV1743" s="6"/>
      <c r="AW1743" s="6"/>
      <c r="AX1743" s="6"/>
      <c r="AY1743" s="6"/>
      <c r="AZ1743" s="6"/>
      <c r="BA1743" s="6"/>
      <c r="BB1743" s="6"/>
      <c r="BC1743" s="6"/>
      <c r="BD1743" s="6"/>
      <c r="BE1743" s="6"/>
      <c r="BF1743" s="6"/>
      <c r="BG1743" s="6"/>
      <c r="BH1743" s="6"/>
      <c r="BI1743" s="6"/>
      <c r="BJ1743" s="6"/>
      <c r="BK1743" s="6"/>
      <c r="BL1743" s="6"/>
      <c r="BM1743" s="6"/>
      <c r="BN1743" s="6"/>
      <c r="BO1743" s="6"/>
      <c r="BP1743" s="6"/>
      <c r="BQ1743" s="6"/>
      <c r="BR1743" s="6"/>
      <c r="BS1743" s="6"/>
      <c r="BT1743" s="6"/>
      <c r="BU1743" s="6"/>
      <c r="BV1743" s="6"/>
      <c r="BW1743" s="6"/>
      <c r="BX1743" s="6"/>
      <c r="BY1743" s="6"/>
      <c r="BZ1743" s="6"/>
      <c r="CA1743" s="6"/>
      <c r="CB1743" s="6"/>
      <c r="CC1743" s="6"/>
      <c r="CD1743" s="6"/>
      <c r="CE1743" s="6"/>
      <c r="CF1743" s="6"/>
      <c r="CG1743" s="6"/>
      <c r="CH1743" s="6"/>
      <c r="CI1743" s="6"/>
      <c r="CJ1743" s="6"/>
      <c r="CK1743" s="6"/>
      <c r="CL1743" s="6"/>
      <c r="CM1743" s="6"/>
      <c r="CN1743" s="6"/>
      <c r="CO1743" s="6"/>
      <c r="CP1743" s="6"/>
      <c r="CQ1743" s="6"/>
      <c r="CR1743" s="6"/>
      <c r="CS1743" s="6"/>
      <c r="CT1743" s="6"/>
      <c r="CU1743" s="6"/>
      <c r="CV1743" s="6"/>
      <c r="CW1743" s="6"/>
      <c r="CX1743" s="6"/>
      <c r="CY1743" s="6"/>
      <c r="CZ1743" s="6"/>
      <c r="DA1743" s="6"/>
      <c r="DB1743" s="6"/>
      <c r="DC1743" s="6"/>
      <c r="DD1743" s="6"/>
      <c r="DE1743" s="6"/>
      <c r="DF1743" s="6"/>
      <c r="DG1743" s="6"/>
      <c r="DH1743" s="6"/>
      <c r="DI1743" s="6"/>
      <c r="DJ1743" s="6"/>
      <c r="DK1743" s="6"/>
      <c r="DL1743" s="6"/>
      <c r="DM1743" s="6"/>
      <c r="DN1743" s="6"/>
      <c r="DO1743" s="6"/>
      <c r="DP1743" s="6"/>
      <c r="DQ1743" s="6"/>
      <c r="DR1743" s="6"/>
      <c r="DS1743" s="6"/>
      <c r="DT1743" s="6"/>
      <c r="DU1743" s="6"/>
      <c r="DV1743" s="6"/>
      <c r="DW1743" s="6"/>
      <c r="DX1743" s="6"/>
      <c r="DY1743" s="6"/>
      <c r="DZ1743" s="6"/>
      <c r="EA1743" s="6"/>
      <c r="EB1743" s="6"/>
      <c r="EC1743" s="6"/>
      <c r="ED1743" s="6"/>
      <c r="EE1743" s="6"/>
      <c r="EF1743" s="6"/>
      <c r="EG1743" s="6"/>
      <c r="EH1743" s="6"/>
      <c r="EI1743" s="6"/>
      <c r="EJ1743" s="6"/>
      <c r="EK1743" s="6"/>
      <c r="EL1743" s="6"/>
      <c r="EM1743" s="6"/>
      <c r="EN1743" s="6"/>
      <c r="EO1743" s="6"/>
      <c r="EP1743" s="6"/>
      <c r="EQ1743" s="6"/>
      <c r="ER1743" s="6"/>
      <c r="ES1743" s="6"/>
      <c r="ET1743" s="6"/>
      <c r="EU1743" s="6"/>
      <c r="EV1743" s="6"/>
      <c r="EW1743" s="6"/>
      <c r="EX1743" s="6"/>
      <c r="EY1743" s="6"/>
      <c r="EZ1743" s="6"/>
      <c r="FA1743" s="6"/>
      <c r="FB1743" s="6"/>
      <c r="FC1743" s="6"/>
      <c r="FD1743" s="6"/>
      <c r="FE1743" s="6"/>
      <c r="FF1743" s="6"/>
      <c r="FG1743" s="6"/>
      <c r="FH1743" s="6"/>
      <c r="FI1743" s="6"/>
      <c r="FJ1743" s="6"/>
      <c r="FK1743" s="6"/>
      <c r="FL1743" s="6"/>
      <c r="FM1743" s="6"/>
      <c r="FN1743" s="6"/>
      <c r="FO1743" s="6"/>
      <c r="FP1743" s="6"/>
      <c r="FQ1743" s="6"/>
      <c r="FR1743" s="6"/>
      <c r="FS1743" s="6"/>
      <c r="FT1743" s="6"/>
      <c r="FU1743" s="6"/>
      <c r="FV1743" s="6"/>
      <c r="FW1743" s="6"/>
      <c r="FX1743" s="6"/>
      <c r="FY1743" s="6"/>
      <c r="FZ1743" s="6"/>
      <c r="GA1743" s="6"/>
      <c r="GB1743" s="6"/>
      <c r="GC1743" s="6"/>
      <c r="GD1743" s="6"/>
      <c r="GE1743" s="6"/>
      <c r="GF1743" s="6"/>
      <c r="GG1743" s="6"/>
      <c r="GH1743" s="6"/>
      <c r="GI1743" s="6"/>
      <c r="GJ1743" s="6"/>
      <c r="GK1743" s="6"/>
      <c r="GL1743" s="6"/>
      <c r="GM1743" s="6"/>
      <c r="GN1743" s="6"/>
      <c r="GO1743" s="6"/>
      <c r="GP1743" s="6"/>
      <c r="GQ1743" s="6"/>
      <c r="GR1743" s="6"/>
      <c r="GS1743" s="6"/>
      <c r="GT1743" s="6"/>
      <c r="GU1743" s="6"/>
      <c r="GV1743" s="6"/>
      <c r="GW1743" s="6"/>
      <c r="GX1743" s="6"/>
      <c r="GY1743" s="6"/>
      <c r="GZ1743" s="6"/>
    </row>
    <row r="1744" spans="1:208" x14ac:dyDescent="0.15">
      <c r="A1744" s="153"/>
      <c r="B1744" s="23"/>
      <c r="C1744" s="18"/>
      <c r="D1744" s="17"/>
      <c r="E1744" s="18"/>
      <c r="F1744" s="18"/>
      <c r="G1744" s="18"/>
      <c r="H1744" s="18"/>
      <c r="I1744" s="17"/>
      <c r="J1744" s="5"/>
      <c r="K1744" s="2"/>
      <c r="L1744" s="27"/>
      <c r="M1744" s="14"/>
      <c r="N1744" s="14"/>
      <c r="O1744" s="27"/>
      <c r="P1744" s="18"/>
      <c r="Q1744" s="3"/>
      <c r="R1744" s="4"/>
      <c r="S1744" s="5"/>
      <c r="T1744" s="8"/>
      <c r="U1744" s="7"/>
      <c r="V1744" s="7"/>
      <c r="W1744" s="7"/>
      <c r="X1744" s="8"/>
      <c r="Y1744" s="6"/>
      <c r="Z1744" s="7"/>
      <c r="AA1744" s="8"/>
      <c r="AB1744" s="8"/>
      <c r="AC1744" s="8"/>
      <c r="AD1744" s="7"/>
      <c r="AE1744" s="9"/>
      <c r="AF1744" s="7"/>
      <c r="AG1744" s="7"/>
      <c r="AH1744" s="6"/>
      <c r="AI1744" s="6"/>
      <c r="AJ1744" s="6"/>
      <c r="AK1744" s="6"/>
      <c r="AL1744" s="6"/>
      <c r="AM1744" s="6"/>
      <c r="AN1744" s="6"/>
      <c r="AO1744" s="6"/>
      <c r="AP1744" s="6"/>
      <c r="AQ1744" s="6"/>
      <c r="AR1744" s="6"/>
      <c r="AS1744" s="6"/>
      <c r="AT1744" s="6"/>
      <c r="AU1744" s="6"/>
      <c r="AV1744" s="6"/>
      <c r="AW1744" s="6"/>
      <c r="AX1744" s="6"/>
      <c r="AY1744" s="6"/>
      <c r="AZ1744" s="6"/>
      <c r="BA1744" s="6"/>
      <c r="BB1744" s="6"/>
      <c r="BC1744" s="6"/>
      <c r="BD1744" s="6"/>
      <c r="BE1744" s="6"/>
      <c r="BF1744" s="6"/>
      <c r="BG1744" s="6"/>
      <c r="BH1744" s="6"/>
      <c r="BI1744" s="6"/>
      <c r="BJ1744" s="6"/>
      <c r="BK1744" s="6"/>
      <c r="BL1744" s="6"/>
      <c r="BM1744" s="6"/>
      <c r="BN1744" s="6"/>
      <c r="BO1744" s="6"/>
      <c r="BP1744" s="6"/>
      <c r="BQ1744" s="6"/>
      <c r="BR1744" s="6"/>
      <c r="BS1744" s="6"/>
      <c r="BT1744" s="6"/>
      <c r="BU1744" s="6"/>
      <c r="BV1744" s="6"/>
      <c r="BW1744" s="6"/>
      <c r="BX1744" s="6"/>
      <c r="BY1744" s="6"/>
      <c r="BZ1744" s="6"/>
      <c r="CA1744" s="6"/>
      <c r="CB1744" s="6"/>
      <c r="CC1744" s="6"/>
      <c r="CD1744" s="6"/>
      <c r="CE1744" s="6"/>
      <c r="CF1744" s="6"/>
      <c r="CG1744" s="6"/>
      <c r="CH1744" s="6"/>
      <c r="CI1744" s="6"/>
      <c r="CJ1744" s="6"/>
      <c r="CK1744" s="6"/>
      <c r="CL1744" s="6"/>
      <c r="CM1744" s="6"/>
      <c r="CN1744" s="6"/>
      <c r="CO1744" s="6"/>
      <c r="CP1744" s="6"/>
      <c r="CQ1744" s="6"/>
      <c r="CR1744" s="6"/>
      <c r="CS1744" s="6"/>
      <c r="CT1744" s="6"/>
      <c r="CU1744" s="6"/>
      <c r="CV1744" s="6"/>
      <c r="CW1744" s="6"/>
      <c r="CX1744" s="6"/>
      <c r="CY1744" s="6"/>
      <c r="CZ1744" s="6"/>
      <c r="DA1744" s="6"/>
      <c r="DB1744" s="6"/>
      <c r="DC1744" s="6"/>
      <c r="DD1744" s="6"/>
      <c r="DE1744" s="6"/>
      <c r="DF1744" s="6"/>
      <c r="DG1744" s="6"/>
      <c r="DH1744" s="6"/>
      <c r="DI1744" s="6"/>
      <c r="DJ1744" s="6"/>
      <c r="DK1744" s="6"/>
      <c r="DL1744" s="6"/>
      <c r="DM1744" s="6"/>
      <c r="DN1744" s="6"/>
      <c r="DO1744" s="6"/>
      <c r="DP1744" s="6"/>
      <c r="DQ1744" s="6"/>
      <c r="DR1744" s="6"/>
      <c r="DS1744" s="6"/>
      <c r="DT1744" s="6"/>
      <c r="DU1744" s="6"/>
      <c r="DV1744" s="6"/>
      <c r="DW1744" s="6"/>
      <c r="DX1744" s="6"/>
      <c r="DY1744" s="6"/>
      <c r="DZ1744" s="6"/>
      <c r="EA1744" s="6"/>
      <c r="EB1744" s="6"/>
      <c r="EC1744" s="6"/>
      <c r="ED1744" s="6"/>
      <c r="EE1744" s="6"/>
      <c r="EF1744" s="6"/>
      <c r="EG1744" s="6"/>
      <c r="EH1744" s="6"/>
      <c r="EI1744" s="6"/>
      <c r="EJ1744" s="6"/>
      <c r="EK1744" s="6"/>
      <c r="EL1744" s="6"/>
      <c r="EM1744" s="6"/>
      <c r="EN1744" s="6"/>
      <c r="EO1744" s="6"/>
      <c r="EP1744" s="6"/>
      <c r="EQ1744" s="6"/>
      <c r="ER1744" s="6"/>
      <c r="ES1744" s="6"/>
      <c r="ET1744" s="6"/>
      <c r="EU1744" s="6"/>
      <c r="EV1744" s="6"/>
      <c r="EW1744" s="6"/>
      <c r="EX1744" s="6"/>
      <c r="EY1744" s="6"/>
      <c r="EZ1744" s="6"/>
      <c r="FA1744" s="6"/>
      <c r="FB1744" s="6"/>
      <c r="FC1744" s="6"/>
      <c r="FD1744" s="6"/>
      <c r="FE1744" s="6"/>
      <c r="FF1744" s="6"/>
      <c r="FG1744" s="6"/>
      <c r="FH1744" s="6"/>
      <c r="FI1744" s="6"/>
      <c r="FJ1744" s="6"/>
      <c r="FK1744" s="6"/>
      <c r="FL1744" s="6"/>
      <c r="FM1744" s="6"/>
      <c r="FN1744" s="6"/>
      <c r="FO1744" s="6"/>
      <c r="FP1744" s="6"/>
      <c r="FQ1744" s="6"/>
      <c r="FR1744" s="6"/>
      <c r="FS1744" s="6"/>
      <c r="FT1744" s="6"/>
      <c r="FU1744" s="6"/>
      <c r="FV1744" s="6"/>
      <c r="FW1744" s="6"/>
      <c r="FX1744" s="6"/>
      <c r="FY1744" s="6"/>
      <c r="FZ1744" s="6"/>
      <c r="GA1744" s="6"/>
      <c r="GB1744" s="6"/>
      <c r="GC1744" s="6"/>
      <c r="GD1744" s="6"/>
      <c r="GE1744" s="6"/>
      <c r="GF1744" s="6"/>
      <c r="GG1744" s="6"/>
      <c r="GH1744" s="6"/>
      <c r="GI1744" s="6"/>
      <c r="GJ1744" s="6"/>
      <c r="GK1744" s="6"/>
      <c r="GL1744" s="6"/>
      <c r="GM1744" s="6"/>
      <c r="GN1744" s="6"/>
      <c r="GO1744" s="6"/>
      <c r="GP1744" s="6"/>
      <c r="GQ1744" s="6"/>
      <c r="GR1744" s="6"/>
      <c r="GS1744" s="6"/>
      <c r="GT1744" s="6"/>
      <c r="GU1744" s="6"/>
      <c r="GV1744" s="6"/>
      <c r="GW1744" s="6"/>
      <c r="GX1744" s="6"/>
      <c r="GY1744" s="6"/>
      <c r="GZ1744" s="6"/>
    </row>
    <row r="1745" spans="1:208" x14ac:dyDescent="0.15">
      <c r="A1745" s="153"/>
      <c r="B1745" s="23"/>
      <c r="C1745" s="18"/>
      <c r="D1745" s="17"/>
      <c r="E1745" s="18"/>
      <c r="F1745" s="18"/>
      <c r="G1745" s="18"/>
      <c r="H1745" s="18"/>
      <c r="I1745" s="17"/>
      <c r="J1745" s="5"/>
      <c r="K1745" s="2"/>
      <c r="L1745" s="27"/>
      <c r="M1745" s="14"/>
      <c r="N1745" s="14"/>
      <c r="O1745" s="27"/>
      <c r="P1745" s="18"/>
      <c r="Q1745" s="3"/>
      <c r="R1745" s="4"/>
      <c r="S1745" s="5"/>
      <c r="T1745" s="8"/>
      <c r="U1745" s="7"/>
      <c r="V1745" s="7"/>
      <c r="W1745" s="7"/>
      <c r="X1745" s="8"/>
      <c r="Y1745" s="6"/>
      <c r="Z1745" s="7"/>
      <c r="AA1745" s="8"/>
      <c r="AB1745" s="8"/>
      <c r="AC1745" s="8"/>
      <c r="AD1745" s="7"/>
      <c r="AE1745" s="9"/>
      <c r="AF1745" s="7"/>
      <c r="AG1745" s="7"/>
      <c r="AH1745" s="6"/>
      <c r="AI1745" s="6"/>
      <c r="AJ1745" s="6"/>
      <c r="AK1745" s="6"/>
      <c r="AL1745" s="6"/>
      <c r="AM1745" s="6"/>
      <c r="AN1745" s="6"/>
      <c r="AO1745" s="6"/>
      <c r="AP1745" s="6"/>
      <c r="AQ1745" s="6"/>
      <c r="AR1745" s="6"/>
      <c r="AS1745" s="6"/>
      <c r="AT1745" s="6"/>
      <c r="AU1745" s="6"/>
      <c r="AV1745" s="6"/>
      <c r="AW1745" s="6"/>
      <c r="AX1745" s="6"/>
      <c r="AY1745" s="6"/>
      <c r="AZ1745" s="6"/>
      <c r="BA1745" s="6"/>
      <c r="BB1745" s="6"/>
      <c r="BC1745" s="6"/>
      <c r="BD1745" s="6"/>
      <c r="BE1745" s="6"/>
      <c r="BF1745" s="6"/>
      <c r="BG1745" s="6"/>
      <c r="BH1745" s="6"/>
      <c r="BI1745" s="6"/>
      <c r="BJ1745" s="6"/>
      <c r="BK1745" s="6"/>
      <c r="BL1745" s="6"/>
      <c r="BM1745" s="6"/>
      <c r="BN1745" s="6"/>
      <c r="BO1745" s="6"/>
      <c r="BP1745" s="6"/>
      <c r="BQ1745" s="6"/>
      <c r="BR1745" s="6"/>
      <c r="BS1745" s="6"/>
      <c r="BT1745" s="6"/>
      <c r="BU1745" s="6"/>
      <c r="BV1745" s="6"/>
      <c r="BW1745" s="6"/>
      <c r="BX1745" s="6"/>
      <c r="BY1745" s="6"/>
      <c r="BZ1745" s="6"/>
      <c r="CA1745" s="6"/>
      <c r="CB1745" s="6"/>
      <c r="CC1745" s="6"/>
      <c r="CD1745" s="6"/>
      <c r="CE1745" s="6"/>
      <c r="CF1745" s="6"/>
      <c r="CG1745" s="6"/>
      <c r="CH1745" s="6"/>
      <c r="CI1745" s="6"/>
      <c r="CJ1745" s="6"/>
      <c r="CK1745" s="6"/>
      <c r="CL1745" s="6"/>
      <c r="CM1745" s="6"/>
      <c r="CN1745" s="6"/>
      <c r="CO1745" s="6"/>
      <c r="CP1745" s="6"/>
      <c r="CQ1745" s="6"/>
      <c r="CR1745" s="6"/>
      <c r="CS1745" s="6"/>
      <c r="CT1745" s="6"/>
      <c r="CU1745" s="6"/>
      <c r="CV1745" s="6"/>
      <c r="CW1745" s="6"/>
      <c r="CX1745" s="6"/>
      <c r="CY1745" s="6"/>
      <c r="CZ1745" s="6"/>
      <c r="DA1745" s="6"/>
      <c r="DB1745" s="6"/>
      <c r="DC1745" s="6"/>
      <c r="DD1745" s="6"/>
      <c r="DE1745" s="6"/>
      <c r="DF1745" s="6"/>
      <c r="DG1745" s="6"/>
      <c r="DH1745" s="6"/>
      <c r="DI1745" s="6"/>
      <c r="DJ1745" s="6"/>
      <c r="DK1745" s="6"/>
      <c r="DL1745" s="6"/>
      <c r="DM1745" s="6"/>
      <c r="DN1745" s="6"/>
      <c r="DO1745" s="6"/>
      <c r="DP1745" s="6"/>
      <c r="DQ1745" s="6"/>
      <c r="DR1745" s="6"/>
      <c r="DS1745" s="6"/>
      <c r="DT1745" s="6"/>
      <c r="DU1745" s="6"/>
      <c r="DV1745" s="6"/>
      <c r="DW1745" s="6"/>
      <c r="DX1745" s="6"/>
      <c r="DY1745" s="6"/>
      <c r="DZ1745" s="6"/>
      <c r="EA1745" s="6"/>
      <c r="EB1745" s="6"/>
      <c r="EC1745" s="6"/>
      <c r="ED1745" s="6"/>
      <c r="EE1745" s="6"/>
      <c r="EF1745" s="6"/>
      <c r="EG1745" s="6"/>
      <c r="EH1745" s="6"/>
      <c r="EI1745" s="6"/>
      <c r="EJ1745" s="6"/>
      <c r="EK1745" s="6"/>
      <c r="EL1745" s="6"/>
      <c r="EM1745" s="6"/>
      <c r="EN1745" s="6"/>
      <c r="EO1745" s="6"/>
      <c r="EP1745" s="6"/>
      <c r="EQ1745" s="6"/>
      <c r="ER1745" s="6"/>
      <c r="ES1745" s="6"/>
      <c r="ET1745" s="6"/>
      <c r="EU1745" s="6"/>
      <c r="EV1745" s="6"/>
      <c r="EW1745" s="6"/>
      <c r="EX1745" s="6"/>
      <c r="EY1745" s="6"/>
      <c r="EZ1745" s="6"/>
      <c r="FA1745" s="6"/>
      <c r="FB1745" s="6"/>
      <c r="FC1745" s="6"/>
      <c r="FD1745" s="6"/>
      <c r="FE1745" s="6"/>
      <c r="FF1745" s="6"/>
      <c r="FG1745" s="6"/>
      <c r="FH1745" s="6"/>
      <c r="FI1745" s="6"/>
      <c r="FJ1745" s="6"/>
      <c r="FK1745" s="6"/>
      <c r="FL1745" s="6"/>
      <c r="FM1745" s="6"/>
      <c r="FN1745" s="6"/>
      <c r="FO1745" s="6"/>
      <c r="FP1745" s="6"/>
      <c r="FQ1745" s="6"/>
      <c r="FR1745" s="6"/>
      <c r="FS1745" s="6"/>
      <c r="FT1745" s="6"/>
      <c r="FU1745" s="6"/>
      <c r="FV1745" s="6"/>
      <c r="FW1745" s="6"/>
      <c r="FX1745" s="6"/>
      <c r="FY1745" s="6"/>
      <c r="FZ1745" s="6"/>
      <c r="GA1745" s="6"/>
      <c r="GB1745" s="6"/>
      <c r="GC1745" s="6"/>
      <c r="GD1745" s="6"/>
      <c r="GE1745" s="6"/>
      <c r="GF1745" s="6"/>
      <c r="GG1745" s="6"/>
      <c r="GH1745" s="6"/>
      <c r="GI1745" s="6"/>
      <c r="GJ1745" s="6"/>
      <c r="GK1745" s="6"/>
      <c r="GL1745" s="6"/>
      <c r="GM1745" s="6"/>
      <c r="GN1745" s="6"/>
      <c r="GO1745" s="6"/>
      <c r="GP1745" s="6"/>
      <c r="GQ1745" s="6"/>
      <c r="GR1745" s="6"/>
      <c r="GS1745" s="6"/>
      <c r="GT1745" s="6"/>
      <c r="GU1745" s="6"/>
      <c r="GV1745" s="6"/>
      <c r="GW1745" s="6"/>
      <c r="GX1745" s="6"/>
      <c r="GY1745" s="6"/>
      <c r="GZ1745" s="6"/>
    </row>
    <row r="1746" spans="1:208" x14ac:dyDescent="0.15">
      <c r="A1746" s="153"/>
      <c r="B1746" s="23"/>
      <c r="C1746" s="18"/>
      <c r="D1746" s="17"/>
      <c r="E1746" s="18"/>
      <c r="F1746" s="18"/>
      <c r="G1746" s="18"/>
      <c r="H1746" s="18"/>
      <c r="I1746" s="17"/>
      <c r="J1746" s="5"/>
      <c r="K1746" s="2"/>
      <c r="L1746" s="27"/>
      <c r="M1746" s="14"/>
      <c r="N1746" s="14"/>
      <c r="O1746" s="27"/>
      <c r="P1746" s="18"/>
      <c r="Q1746" s="3"/>
      <c r="R1746" s="4"/>
      <c r="S1746" s="5"/>
      <c r="T1746" s="8"/>
      <c r="U1746" s="7"/>
      <c r="V1746" s="7"/>
      <c r="W1746" s="7"/>
      <c r="X1746" s="8"/>
      <c r="Y1746" s="6"/>
      <c r="Z1746" s="7"/>
      <c r="AA1746" s="8"/>
      <c r="AB1746" s="8"/>
      <c r="AC1746" s="8"/>
      <c r="AD1746" s="7"/>
      <c r="AE1746" s="9"/>
      <c r="AF1746" s="7"/>
      <c r="AG1746" s="7"/>
      <c r="AH1746" s="6"/>
      <c r="AI1746" s="6"/>
      <c r="AJ1746" s="6"/>
      <c r="AK1746" s="6"/>
      <c r="AL1746" s="6"/>
      <c r="AM1746" s="6"/>
      <c r="AN1746" s="6"/>
      <c r="AO1746" s="6"/>
      <c r="AP1746" s="6"/>
      <c r="AQ1746" s="6"/>
      <c r="AR1746" s="6"/>
      <c r="AS1746" s="6"/>
      <c r="AT1746" s="6"/>
      <c r="AU1746" s="6"/>
      <c r="AV1746" s="6"/>
      <c r="AW1746" s="6"/>
      <c r="AX1746" s="6"/>
      <c r="AY1746" s="6"/>
      <c r="AZ1746" s="6"/>
      <c r="BA1746" s="6"/>
      <c r="BB1746" s="6"/>
      <c r="BC1746" s="6"/>
      <c r="BD1746" s="6"/>
      <c r="BE1746" s="6"/>
      <c r="BF1746" s="6"/>
      <c r="BG1746" s="6"/>
      <c r="BH1746" s="6"/>
      <c r="BI1746" s="6"/>
      <c r="BJ1746" s="6"/>
      <c r="BK1746" s="6"/>
      <c r="BL1746" s="6"/>
      <c r="BM1746" s="6"/>
      <c r="BN1746" s="6"/>
      <c r="BO1746" s="6"/>
      <c r="BP1746" s="6"/>
      <c r="BQ1746" s="6"/>
      <c r="BR1746" s="6"/>
      <c r="BS1746" s="6"/>
      <c r="BT1746" s="6"/>
      <c r="BU1746" s="6"/>
      <c r="BV1746" s="6"/>
      <c r="BW1746" s="6"/>
      <c r="BX1746" s="6"/>
      <c r="BY1746" s="6"/>
      <c r="BZ1746" s="6"/>
      <c r="CA1746" s="6"/>
      <c r="CB1746" s="6"/>
      <c r="CC1746" s="6"/>
      <c r="CD1746" s="6"/>
      <c r="CE1746" s="6"/>
      <c r="CF1746" s="6"/>
      <c r="CG1746" s="6"/>
      <c r="CH1746" s="6"/>
      <c r="CI1746" s="6"/>
      <c r="CJ1746" s="6"/>
      <c r="CK1746" s="6"/>
      <c r="CL1746" s="6"/>
      <c r="CM1746" s="6"/>
      <c r="CN1746" s="6"/>
      <c r="CO1746" s="6"/>
      <c r="CP1746" s="6"/>
      <c r="CQ1746" s="6"/>
      <c r="CR1746" s="6"/>
      <c r="CS1746" s="6"/>
      <c r="CT1746" s="6"/>
      <c r="CU1746" s="6"/>
      <c r="CV1746" s="6"/>
      <c r="CW1746" s="6"/>
      <c r="CX1746" s="6"/>
      <c r="CY1746" s="6"/>
      <c r="CZ1746" s="6"/>
      <c r="DA1746" s="6"/>
      <c r="DB1746" s="6"/>
      <c r="DC1746" s="6"/>
      <c r="DD1746" s="6"/>
      <c r="DE1746" s="6"/>
      <c r="DF1746" s="6"/>
      <c r="DG1746" s="6"/>
      <c r="DH1746" s="6"/>
      <c r="DI1746" s="6"/>
      <c r="DJ1746" s="6"/>
      <c r="DK1746" s="6"/>
      <c r="DL1746" s="6"/>
      <c r="DM1746" s="6"/>
      <c r="DN1746" s="6"/>
      <c r="DO1746" s="6"/>
      <c r="DP1746" s="6"/>
      <c r="DQ1746" s="6"/>
      <c r="DR1746" s="6"/>
      <c r="DS1746" s="6"/>
      <c r="DT1746" s="6"/>
      <c r="DU1746" s="6"/>
      <c r="DV1746" s="6"/>
      <c r="DW1746" s="6"/>
      <c r="DX1746" s="6"/>
      <c r="DY1746" s="6"/>
      <c r="DZ1746" s="6"/>
      <c r="EA1746" s="6"/>
      <c r="EB1746" s="6"/>
      <c r="EC1746" s="6"/>
      <c r="ED1746" s="6"/>
      <c r="EE1746" s="6"/>
      <c r="EF1746" s="6"/>
      <c r="EG1746" s="6"/>
      <c r="EH1746" s="6"/>
      <c r="EI1746" s="6"/>
      <c r="EJ1746" s="6"/>
      <c r="EK1746" s="6"/>
      <c r="EL1746" s="6"/>
      <c r="EM1746" s="6"/>
      <c r="EN1746" s="6"/>
      <c r="EO1746" s="6"/>
      <c r="EP1746" s="6"/>
      <c r="EQ1746" s="6"/>
      <c r="ER1746" s="6"/>
      <c r="ES1746" s="6"/>
      <c r="ET1746" s="6"/>
      <c r="EU1746" s="6"/>
      <c r="EV1746" s="6"/>
      <c r="EW1746" s="6"/>
      <c r="EX1746" s="6"/>
      <c r="EY1746" s="6"/>
      <c r="EZ1746" s="6"/>
      <c r="FA1746" s="6"/>
      <c r="FB1746" s="6"/>
      <c r="FC1746" s="6"/>
      <c r="FD1746" s="6"/>
      <c r="FE1746" s="6"/>
      <c r="FF1746" s="6"/>
      <c r="FG1746" s="6"/>
      <c r="FH1746" s="6"/>
      <c r="FI1746" s="6"/>
      <c r="FJ1746" s="6"/>
      <c r="FK1746" s="6"/>
      <c r="FL1746" s="6"/>
      <c r="FM1746" s="6"/>
      <c r="FN1746" s="6"/>
      <c r="FO1746" s="6"/>
      <c r="FP1746" s="6"/>
      <c r="FQ1746" s="6"/>
      <c r="FR1746" s="6"/>
      <c r="FS1746" s="6"/>
      <c r="FT1746" s="6"/>
      <c r="FU1746" s="6"/>
      <c r="FV1746" s="6"/>
      <c r="FW1746" s="6"/>
      <c r="FX1746" s="6"/>
      <c r="FY1746" s="6"/>
      <c r="FZ1746" s="6"/>
      <c r="GA1746" s="6"/>
      <c r="GB1746" s="6"/>
      <c r="GC1746" s="6"/>
      <c r="GD1746" s="6"/>
      <c r="GE1746" s="6"/>
      <c r="GF1746" s="6"/>
      <c r="GG1746" s="6"/>
      <c r="GH1746" s="6"/>
      <c r="GI1746" s="6"/>
      <c r="GJ1746" s="6"/>
      <c r="GK1746" s="6"/>
      <c r="GL1746" s="6"/>
      <c r="GM1746" s="6"/>
      <c r="GN1746" s="6"/>
      <c r="GO1746" s="6"/>
      <c r="GP1746" s="6"/>
      <c r="GQ1746" s="6"/>
      <c r="GR1746" s="6"/>
      <c r="GS1746" s="6"/>
      <c r="GT1746" s="6"/>
      <c r="GU1746" s="6"/>
      <c r="GV1746" s="6"/>
      <c r="GW1746" s="6"/>
      <c r="GX1746" s="6"/>
      <c r="GY1746" s="6"/>
      <c r="GZ1746" s="6"/>
    </row>
    <row r="1747" spans="1:208" x14ac:dyDescent="0.15">
      <c r="A1747" s="153"/>
      <c r="B1747" s="23"/>
      <c r="C1747" s="18"/>
      <c r="D1747" s="17"/>
      <c r="E1747" s="18"/>
      <c r="F1747" s="18"/>
      <c r="G1747" s="18"/>
      <c r="H1747" s="18"/>
      <c r="I1747" s="17"/>
      <c r="J1747" s="5"/>
      <c r="K1747" s="2"/>
      <c r="L1747" s="27"/>
      <c r="M1747" s="14"/>
      <c r="N1747" s="14"/>
      <c r="O1747" s="27"/>
      <c r="P1747" s="18"/>
      <c r="Q1747" s="3"/>
      <c r="R1747" s="4"/>
      <c r="S1747" s="5"/>
      <c r="T1747" s="8"/>
      <c r="U1747" s="7"/>
      <c r="V1747" s="7"/>
      <c r="W1747" s="7"/>
      <c r="X1747" s="8"/>
      <c r="Y1747" s="6"/>
      <c r="Z1747" s="7"/>
      <c r="AA1747" s="8"/>
      <c r="AB1747" s="8"/>
      <c r="AC1747" s="8"/>
      <c r="AD1747" s="7"/>
      <c r="AE1747" s="9"/>
      <c r="AF1747" s="7"/>
      <c r="AG1747" s="7"/>
      <c r="AH1747" s="6"/>
      <c r="AI1747" s="6"/>
      <c r="AJ1747" s="6"/>
      <c r="AK1747" s="6"/>
      <c r="AL1747" s="6"/>
      <c r="AM1747" s="6"/>
      <c r="AN1747" s="6"/>
      <c r="AO1747" s="6"/>
      <c r="AP1747" s="6"/>
      <c r="AQ1747" s="6"/>
      <c r="AR1747" s="6"/>
      <c r="AS1747" s="6"/>
      <c r="AT1747" s="6"/>
      <c r="AU1747" s="6"/>
      <c r="AV1747" s="6"/>
      <c r="AW1747" s="6"/>
      <c r="AX1747" s="6"/>
      <c r="AY1747" s="6"/>
      <c r="AZ1747" s="6"/>
      <c r="BA1747" s="6"/>
      <c r="BB1747" s="6"/>
      <c r="BC1747" s="6"/>
      <c r="BD1747" s="6"/>
      <c r="BE1747" s="6"/>
      <c r="BF1747" s="6"/>
      <c r="BG1747" s="6"/>
      <c r="BH1747" s="6"/>
      <c r="BI1747" s="6"/>
      <c r="BJ1747" s="6"/>
      <c r="BK1747" s="6"/>
      <c r="BL1747" s="6"/>
      <c r="BM1747" s="6"/>
      <c r="BN1747" s="6"/>
      <c r="BO1747" s="6"/>
      <c r="BP1747" s="6"/>
      <c r="BQ1747" s="6"/>
      <c r="BR1747" s="6"/>
      <c r="BS1747" s="6"/>
      <c r="BT1747" s="6"/>
      <c r="BU1747" s="6"/>
      <c r="BV1747" s="6"/>
      <c r="BW1747" s="6"/>
      <c r="BX1747" s="6"/>
      <c r="BY1747" s="6"/>
      <c r="BZ1747" s="6"/>
      <c r="CA1747" s="6"/>
      <c r="CB1747" s="6"/>
      <c r="CC1747" s="6"/>
      <c r="CD1747" s="6"/>
      <c r="CE1747" s="6"/>
      <c r="CF1747" s="6"/>
      <c r="CG1747" s="6"/>
      <c r="CH1747" s="6"/>
      <c r="CI1747" s="6"/>
      <c r="CJ1747" s="6"/>
      <c r="CK1747" s="6"/>
      <c r="CL1747" s="6"/>
      <c r="CM1747" s="6"/>
      <c r="CN1747" s="6"/>
      <c r="CO1747" s="6"/>
      <c r="CP1747" s="6"/>
      <c r="CQ1747" s="6"/>
      <c r="CR1747" s="6"/>
      <c r="CS1747" s="6"/>
      <c r="CT1747" s="6"/>
      <c r="CU1747" s="6"/>
      <c r="CV1747" s="6"/>
      <c r="CW1747" s="6"/>
      <c r="CX1747" s="6"/>
      <c r="CY1747" s="6"/>
      <c r="CZ1747" s="6"/>
      <c r="DA1747" s="6"/>
      <c r="DB1747" s="6"/>
      <c r="DC1747" s="6"/>
      <c r="DD1747" s="6"/>
      <c r="DE1747" s="6"/>
      <c r="DF1747" s="6"/>
      <c r="DG1747" s="6"/>
      <c r="DH1747" s="6"/>
      <c r="DI1747" s="6"/>
      <c r="DJ1747" s="6"/>
      <c r="DK1747" s="6"/>
      <c r="DL1747" s="6"/>
      <c r="DM1747" s="6"/>
      <c r="DN1747" s="6"/>
      <c r="DO1747" s="6"/>
      <c r="DP1747" s="6"/>
      <c r="DQ1747" s="6"/>
      <c r="DR1747" s="6"/>
      <c r="DS1747" s="6"/>
      <c r="DT1747" s="6"/>
      <c r="DU1747" s="6"/>
      <c r="DV1747" s="6"/>
      <c r="DW1747" s="6"/>
      <c r="DX1747" s="6"/>
      <c r="DY1747" s="6"/>
      <c r="DZ1747" s="6"/>
      <c r="EA1747" s="6"/>
      <c r="EB1747" s="6"/>
      <c r="EC1747" s="6"/>
      <c r="ED1747" s="6"/>
      <c r="EE1747" s="6"/>
      <c r="EF1747" s="6"/>
      <c r="EG1747" s="6"/>
      <c r="EH1747" s="6"/>
      <c r="EI1747" s="6"/>
      <c r="EJ1747" s="6"/>
      <c r="EK1747" s="6"/>
      <c r="EL1747" s="6"/>
      <c r="EM1747" s="6"/>
      <c r="EN1747" s="6"/>
      <c r="EO1747" s="6"/>
      <c r="EP1747" s="6"/>
      <c r="EQ1747" s="6"/>
      <c r="ER1747" s="6"/>
      <c r="ES1747" s="6"/>
      <c r="ET1747" s="6"/>
      <c r="EU1747" s="6"/>
      <c r="EV1747" s="6"/>
      <c r="EW1747" s="6"/>
      <c r="EX1747" s="6"/>
      <c r="EY1747" s="6"/>
      <c r="EZ1747" s="6"/>
      <c r="FA1747" s="6"/>
      <c r="FB1747" s="6"/>
      <c r="FC1747" s="6"/>
      <c r="FD1747" s="6"/>
      <c r="FE1747" s="6"/>
      <c r="FF1747" s="6"/>
      <c r="FG1747" s="6"/>
      <c r="FH1747" s="6"/>
      <c r="FI1747" s="6"/>
      <c r="FJ1747" s="6"/>
      <c r="FK1747" s="6"/>
      <c r="FL1747" s="6"/>
      <c r="FM1747" s="6"/>
      <c r="FN1747" s="6"/>
      <c r="FO1747" s="6"/>
      <c r="FP1747" s="6"/>
      <c r="FQ1747" s="6"/>
      <c r="FR1747" s="6"/>
      <c r="FS1747" s="6"/>
      <c r="FT1747" s="6"/>
      <c r="FU1747" s="6"/>
      <c r="FV1747" s="6"/>
      <c r="FW1747" s="6"/>
      <c r="FX1747" s="6"/>
      <c r="FY1747" s="6"/>
      <c r="FZ1747" s="6"/>
      <c r="GA1747" s="6"/>
      <c r="GB1747" s="6"/>
      <c r="GC1747" s="6"/>
      <c r="GD1747" s="6"/>
      <c r="GE1747" s="6"/>
      <c r="GF1747" s="6"/>
      <c r="GG1747" s="6"/>
      <c r="GH1747" s="6"/>
      <c r="GI1747" s="6"/>
      <c r="GJ1747" s="6"/>
      <c r="GK1747" s="6"/>
      <c r="GL1747" s="6"/>
      <c r="GM1747" s="6"/>
      <c r="GN1747" s="6"/>
      <c r="GO1747" s="6"/>
      <c r="GP1747" s="6"/>
      <c r="GQ1747" s="6"/>
      <c r="GR1747" s="6"/>
      <c r="GS1747" s="6"/>
      <c r="GT1747" s="6"/>
      <c r="GU1747" s="6"/>
      <c r="GV1747" s="6"/>
      <c r="GW1747" s="6"/>
      <c r="GX1747" s="6"/>
      <c r="GY1747" s="6"/>
      <c r="GZ1747" s="6"/>
    </row>
    <row r="1748" spans="1:208" x14ac:dyDescent="0.15">
      <c r="A1748" s="153"/>
      <c r="B1748" s="23"/>
      <c r="C1748" s="18"/>
      <c r="D1748" s="17"/>
      <c r="E1748" s="18"/>
      <c r="F1748" s="18"/>
      <c r="G1748" s="18"/>
      <c r="H1748" s="18"/>
      <c r="I1748" s="17"/>
      <c r="J1748" s="5"/>
      <c r="K1748" s="2"/>
      <c r="L1748" s="27"/>
      <c r="M1748" s="14"/>
      <c r="N1748" s="14"/>
      <c r="O1748" s="27"/>
      <c r="P1748" s="18"/>
      <c r="Q1748" s="3"/>
      <c r="R1748" s="4"/>
      <c r="S1748" s="5"/>
      <c r="T1748" s="8"/>
      <c r="U1748" s="7"/>
      <c r="V1748" s="7"/>
      <c r="W1748" s="7"/>
      <c r="X1748" s="8"/>
      <c r="Y1748" s="6"/>
      <c r="Z1748" s="7"/>
      <c r="AA1748" s="8"/>
      <c r="AB1748" s="8"/>
      <c r="AC1748" s="8"/>
      <c r="AD1748" s="7"/>
      <c r="AE1748" s="9"/>
      <c r="AF1748" s="7"/>
      <c r="AG1748" s="7"/>
      <c r="AH1748" s="6"/>
      <c r="AI1748" s="6"/>
      <c r="AJ1748" s="6"/>
      <c r="AK1748" s="6"/>
      <c r="AL1748" s="6"/>
      <c r="AM1748" s="6"/>
      <c r="AN1748" s="6"/>
      <c r="AO1748" s="6"/>
      <c r="AP1748" s="6"/>
      <c r="AQ1748" s="6"/>
      <c r="AR1748" s="6"/>
      <c r="AS1748" s="6"/>
      <c r="AT1748" s="6"/>
      <c r="AU1748" s="6"/>
      <c r="AV1748" s="6"/>
      <c r="AW1748" s="6"/>
      <c r="AX1748" s="6"/>
      <c r="AY1748" s="6"/>
      <c r="AZ1748" s="6"/>
      <c r="BA1748" s="6"/>
      <c r="BB1748" s="6"/>
      <c r="BC1748" s="6"/>
      <c r="BD1748" s="6"/>
      <c r="BE1748" s="6"/>
      <c r="BF1748" s="6"/>
      <c r="BG1748" s="6"/>
      <c r="BH1748" s="6"/>
      <c r="BI1748" s="6"/>
      <c r="BJ1748" s="6"/>
      <c r="BK1748" s="6"/>
      <c r="BL1748" s="6"/>
      <c r="BM1748" s="6"/>
      <c r="BN1748" s="6"/>
      <c r="BO1748" s="6"/>
      <c r="BP1748" s="6"/>
      <c r="BQ1748" s="6"/>
      <c r="BR1748" s="6"/>
      <c r="BS1748" s="6"/>
      <c r="BT1748" s="6"/>
      <c r="BU1748" s="6"/>
      <c r="BV1748" s="6"/>
      <c r="BW1748" s="6"/>
      <c r="BX1748" s="6"/>
      <c r="BY1748" s="6"/>
      <c r="BZ1748" s="6"/>
      <c r="CA1748" s="6"/>
      <c r="CB1748" s="6"/>
      <c r="CC1748" s="6"/>
      <c r="CD1748" s="6"/>
      <c r="CE1748" s="6"/>
      <c r="CF1748" s="6"/>
      <c r="CG1748" s="6"/>
      <c r="CH1748" s="6"/>
      <c r="CI1748" s="6"/>
      <c r="CJ1748" s="6"/>
      <c r="CK1748" s="6"/>
      <c r="CL1748" s="6"/>
      <c r="CM1748" s="6"/>
      <c r="CN1748" s="6"/>
      <c r="CO1748" s="6"/>
      <c r="CP1748" s="6"/>
      <c r="CQ1748" s="6"/>
      <c r="CR1748" s="6"/>
      <c r="CS1748" s="6"/>
      <c r="CT1748" s="6"/>
      <c r="CU1748" s="6"/>
      <c r="CV1748" s="6"/>
      <c r="CW1748" s="6"/>
      <c r="CX1748" s="6"/>
      <c r="CY1748" s="6"/>
      <c r="CZ1748" s="6"/>
      <c r="DA1748" s="6"/>
      <c r="DB1748" s="6"/>
      <c r="DC1748" s="6"/>
      <c r="DD1748" s="6"/>
      <c r="DE1748" s="6"/>
      <c r="DF1748" s="6"/>
      <c r="DG1748" s="6"/>
      <c r="DH1748" s="6"/>
      <c r="DI1748" s="6"/>
      <c r="DJ1748" s="6"/>
      <c r="DK1748" s="6"/>
      <c r="DL1748" s="6"/>
      <c r="DM1748" s="6"/>
      <c r="DN1748" s="6"/>
      <c r="DO1748" s="6"/>
      <c r="DP1748" s="6"/>
      <c r="DQ1748" s="6"/>
      <c r="DR1748" s="6"/>
      <c r="DS1748" s="6"/>
      <c r="DT1748" s="6"/>
      <c r="DU1748" s="6"/>
      <c r="DV1748" s="6"/>
      <c r="DW1748" s="6"/>
      <c r="DX1748" s="6"/>
      <c r="DY1748" s="6"/>
      <c r="DZ1748" s="6"/>
      <c r="EA1748" s="6"/>
      <c r="EB1748" s="6"/>
      <c r="EC1748" s="6"/>
      <c r="ED1748" s="6"/>
      <c r="EE1748" s="6"/>
      <c r="EF1748" s="6"/>
      <c r="EG1748" s="6"/>
      <c r="EH1748" s="6"/>
      <c r="EI1748" s="6"/>
      <c r="EJ1748" s="6"/>
      <c r="EK1748" s="6"/>
      <c r="EL1748" s="6"/>
      <c r="EM1748" s="6"/>
      <c r="EN1748" s="6"/>
      <c r="EO1748" s="6"/>
      <c r="EP1748" s="6"/>
      <c r="EQ1748" s="6"/>
      <c r="ER1748" s="6"/>
      <c r="ES1748" s="6"/>
      <c r="ET1748" s="6"/>
      <c r="EU1748" s="6"/>
      <c r="EV1748" s="6"/>
      <c r="EW1748" s="6"/>
      <c r="EX1748" s="6"/>
      <c r="EY1748" s="6"/>
      <c r="EZ1748" s="6"/>
      <c r="FA1748" s="6"/>
      <c r="FB1748" s="6"/>
      <c r="FC1748" s="6"/>
      <c r="FD1748" s="6"/>
      <c r="FE1748" s="6"/>
      <c r="FF1748" s="6"/>
      <c r="FG1748" s="6"/>
      <c r="FH1748" s="6"/>
      <c r="FI1748" s="6"/>
      <c r="FJ1748" s="6"/>
      <c r="FK1748" s="6"/>
      <c r="FL1748" s="6"/>
      <c r="FM1748" s="6"/>
      <c r="FN1748" s="6"/>
      <c r="FO1748" s="6"/>
      <c r="FP1748" s="6"/>
      <c r="FQ1748" s="6"/>
      <c r="FR1748" s="6"/>
      <c r="FS1748" s="6"/>
      <c r="FT1748" s="6"/>
      <c r="FU1748" s="6"/>
      <c r="FV1748" s="6"/>
      <c r="FW1748" s="6"/>
      <c r="FX1748" s="6"/>
      <c r="FY1748" s="6"/>
      <c r="FZ1748" s="6"/>
      <c r="GA1748" s="6"/>
      <c r="GB1748" s="6"/>
      <c r="GC1748" s="6"/>
      <c r="GD1748" s="6"/>
      <c r="GE1748" s="6"/>
      <c r="GF1748" s="6"/>
      <c r="GG1748" s="6"/>
      <c r="GH1748" s="6"/>
      <c r="GI1748" s="6"/>
      <c r="GJ1748" s="6"/>
      <c r="GK1748" s="6"/>
      <c r="GL1748" s="6"/>
      <c r="GM1748" s="6"/>
      <c r="GN1748" s="6"/>
      <c r="GO1748" s="6"/>
      <c r="GP1748" s="6"/>
      <c r="GQ1748" s="6"/>
      <c r="GR1748" s="6"/>
      <c r="GS1748" s="6"/>
      <c r="GT1748" s="6"/>
      <c r="GU1748" s="6"/>
      <c r="GV1748" s="6"/>
      <c r="GW1748" s="6"/>
      <c r="GX1748" s="6"/>
      <c r="GY1748" s="6"/>
      <c r="GZ1748" s="6"/>
    </row>
    <row r="1749" spans="1:208" x14ac:dyDescent="0.15">
      <c r="A1749" s="153"/>
      <c r="B1749" s="23"/>
      <c r="C1749" s="18"/>
      <c r="D1749" s="17"/>
      <c r="E1749" s="18"/>
      <c r="F1749" s="18"/>
      <c r="G1749" s="18"/>
      <c r="H1749" s="18"/>
      <c r="I1749" s="17"/>
      <c r="J1749" s="5"/>
      <c r="K1749" s="2"/>
      <c r="L1749" s="27"/>
      <c r="M1749" s="14"/>
      <c r="N1749" s="14"/>
      <c r="O1749" s="27"/>
      <c r="P1749" s="18"/>
      <c r="Q1749" s="3"/>
      <c r="R1749" s="4"/>
      <c r="S1749" s="5"/>
      <c r="T1749" s="8"/>
      <c r="U1749" s="7"/>
      <c r="V1749" s="7"/>
      <c r="W1749" s="7"/>
      <c r="X1749" s="8"/>
      <c r="Y1749" s="6"/>
      <c r="Z1749" s="7"/>
      <c r="AA1749" s="8"/>
      <c r="AB1749" s="8"/>
      <c r="AC1749" s="8"/>
      <c r="AD1749" s="7"/>
      <c r="AE1749" s="9"/>
      <c r="AF1749" s="7"/>
      <c r="AG1749" s="7"/>
      <c r="AH1749" s="6"/>
      <c r="AI1749" s="6"/>
      <c r="AJ1749" s="6"/>
      <c r="AK1749" s="6"/>
      <c r="AL1749" s="6"/>
      <c r="AM1749" s="6"/>
      <c r="AN1749" s="6"/>
      <c r="AO1749" s="6"/>
      <c r="AP1749" s="6"/>
      <c r="AQ1749" s="6"/>
      <c r="AR1749" s="6"/>
      <c r="AS1749" s="6"/>
      <c r="AT1749" s="6"/>
      <c r="AU1749" s="6"/>
      <c r="AV1749" s="6"/>
      <c r="AW1749" s="6"/>
      <c r="AX1749" s="6"/>
      <c r="AY1749" s="6"/>
      <c r="AZ1749" s="6"/>
      <c r="BA1749" s="6"/>
      <c r="BB1749" s="6"/>
      <c r="BC1749" s="6"/>
      <c r="BD1749" s="6"/>
      <c r="BE1749" s="6"/>
      <c r="BF1749" s="6"/>
      <c r="BG1749" s="6"/>
      <c r="BH1749" s="6"/>
      <c r="BI1749" s="6"/>
      <c r="BJ1749" s="6"/>
      <c r="BK1749" s="6"/>
      <c r="BL1749" s="6"/>
      <c r="BM1749" s="6"/>
      <c r="BN1749" s="6"/>
      <c r="BO1749" s="6"/>
      <c r="BP1749" s="6"/>
      <c r="BQ1749" s="6"/>
      <c r="BR1749" s="6"/>
      <c r="BS1749" s="6"/>
      <c r="BT1749" s="6"/>
      <c r="BU1749" s="6"/>
      <c r="BV1749" s="6"/>
      <c r="BW1749" s="6"/>
      <c r="BX1749" s="6"/>
      <c r="BY1749" s="6"/>
      <c r="BZ1749" s="6"/>
      <c r="CA1749" s="6"/>
      <c r="CB1749" s="6"/>
      <c r="CC1749" s="6"/>
      <c r="CD1749" s="6"/>
      <c r="CE1749" s="6"/>
      <c r="CF1749" s="6"/>
      <c r="CG1749" s="6"/>
      <c r="CH1749" s="6"/>
      <c r="CI1749" s="6"/>
      <c r="CJ1749" s="6"/>
      <c r="CK1749" s="6"/>
      <c r="CL1749" s="6"/>
      <c r="CM1749" s="6"/>
      <c r="CN1749" s="6"/>
      <c r="CO1749" s="6"/>
      <c r="CP1749" s="6"/>
      <c r="CQ1749" s="6"/>
      <c r="CR1749" s="6"/>
      <c r="CS1749" s="6"/>
      <c r="CT1749" s="6"/>
      <c r="CU1749" s="6"/>
      <c r="CV1749" s="6"/>
      <c r="CW1749" s="6"/>
      <c r="CX1749" s="6"/>
      <c r="CY1749" s="6"/>
      <c r="CZ1749" s="6"/>
      <c r="DA1749" s="6"/>
      <c r="DB1749" s="6"/>
      <c r="DC1749" s="6"/>
      <c r="DD1749" s="6"/>
      <c r="DE1749" s="6"/>
      <c r="DF1749" s="6"/>
      <c r="DG1749" s="6"/>
      <c r="DH1749" s="6"/>
      <c r="DI1749" s="6"/>
      <c r="DJ1749" s="6"/>
      <c r="DK1749" s="6"/>
      <c r="DL1749" s="6"/>
      <c r="DM1749" s="6"/>
      <c r="DN1749" s="6"/>
      <c r="DO1749" s="6"/>
      <c r="DP1749" s="6"/>
      <c r="DQ1749" s="6"/>
      <c r="DR1749" s="6"/>
      <c r="DS1749" s="6"/>
      <c r="DT1749" s="6"/>
      <c r="DU1749" s="6"/>
      <c r="DV1749" s="6"/>
      <c r="DW1749" s="6"/>
      <c r="DX1749" s="6"/>
      <c r="DY1749" s="6"/>
      <c r="DZ1749" s="6"/>
      <c r="EA1749" s="6"/>
      <c r="EB1749" s="6"/>
      <c r="EC1749" s="6"/>
      <c r="ED1749" s="6"/>
      <c r="EE1749" s="6"/>
      <c r="EF1749" s="6"/>
      <c r="EG1749" s="6"/>
      <c r="EH1749" s="6"/>
      <c r="EI1749" s="6"/>
      <c r="EJ1749" s="6"/>
      <c r="EK1749" s="6"/>
      <c r="EL1749" s="6"/>
      <c r="EM1749" s="6"/>
      <c r="EN1749" s="6"/>
      <c r="EO1749" s="6"/>
      <c r="EP1749" s="6"/>
      <c r="EQ1749" s="6"/>
      <c r="ER1749" s="6"/>
      <c r="ES1749" s="6"/>
      <c r="ET1749" s="6"/>
      <c r="EU1749" s="6"/>
      <c r="EV1749" s="6"/>
      <c r="EW1749" s="6"/>
      <c r="EX1749" s="6"/>
      <c r="EY1749" s="6"/>
      <c r="EZ1749" s="6"/>
      <c r="FA1749" s="6"/>
      <c r="FB1749" s="6"/>
      <c r="FC1749" s="6"/>
      <c r="FD1749" s="6"/>
      <c r="FE1749" s="6"/>
      <c r="FF1749" s="6"/>
      <c r="FG1749" s="6"/>
      <c r="FH1749" s="6"/>
      <c r="FI1749" s="6"/>
      <c r="FJ1749" s="6"/>
      <c r="FK1749" s="6"/>
      <c r="FL1749" s="6"/>
      <c r="FM1749" s="6"/>
      <c r="FN1749" s="6"/>
      <c r="FO1749" s="6"/>
      <c r="FP1749" s="6"/>
      <c r="FQ1749" s="6"/>
      <c r="FR1749" s="6"/>
      <c r="FS1749" s="6"/>
      <c r="FT1749" s="6"/>
      <c r="FU1749" s="6"/>
      <c r="FV1749" s="6"/>
      <c r="FW1749" s="6"/>
      <c r="FX1749" s="6"/>
      <c r="FY1749" s="6"/>
      <c r="FZ1749" s="6"/>
      <c r="GA1749" s="6"/>
      <c r="GB1749" s="6"/>
      <c r="GC1749" s="6"/>
      <c r="GD1749" s="6"/>
      <c r="GE1749" s="6"/>
      <c r="GF1749" s="6"/>
      <c r="GG1749" s="6"/>
      <c r="GH1749" s="6"/>
      <c r="GI1749" s="6"/>
      <c r="GJ1749" s="6"/>
      <c r="GK1749" s="6"/>
      <c r="GL1749" s="6"/>
      <c r="GM1749" s="6"/>
      <c r="GN1749" s="6"/>
      <c r="GO1749" s="6"/>
      <c r="GP1749" s="6"/>
      <c r="GQ1749" s="6"/>
      <c r="GR1749" s="6"/>
      <c r="GS1749" s="6"/>
      <c r="GT1749" s="6"/>
      <c r="GU1749" s="6"/>
      <c r="GV1749" s="6"/>
      <c r="GW1749" s="6"/>
      <c r="GX1749" s="6"/>
      <c r="GY1749" s="6"/>
      <c r="GZ1749" s="6"/>
    </row>
    <row r="1750" spans="1:208" x14ac:dyDescent="0.15">
      <c r="A1750" s="153"/>
      <c r="B1750" s="23"/>
      <c r="C1750" s="18"/>
      <c r="D1750" s="17"/>
      <c r="E1750" s="18"/>
      <c r="F1750" s="18"/>
      <c r="G1750" s="18"/>
      <c r="H1750" s="18"/>
      <c r="I1750" s="17"/>
      <c r="J1750" s="5"/>
      <c r="K1750" s="2"/>
      <c r="L1750" s="27"/>
      <c r="M1750" s="14"/>
      <c r="N1750" s="14"/>
      <c r="O1750" s="27"/>
      <c r="P1750" s="18"/>
      <c r="Q1750" s="3"/>
      <c r="R1750" s="4"/>
      <c r="S1750" s="5"/>
      <c r="T1750" s="8"/>
      <c r="U1750" s="7"/>
      <c r="V1750" s="7"/>
      <c r="W1750" s="7"/>
      <c r="X1750" s="8"/>
      <c r="Y1750" s="6"/>
      <c r="Z1750" s="7"/>
      <c r="AA1750" s="8"/>
      <c r="AB1750" s="8"/>
      <c r="AC1750" s="8"/>
      <c r="AD1750" s="7"/>
      <c r="AE1750" s="9"/>
      <c r="AF1750" s="7"/>
      <c r="AG1750" s="7"/>
      <c r="AH1750" s="6"/>
      <c r="AI1750" s="6"/>
      <c r="AJ1750" s="6"/>
      <c r="AK1750" s="6"/>
      <c r="AL1750" s="6"/>
      <c r="AM1750" s="6"/>
      <c r="AN1750" s="6"/>
      <c r="AO1750" s="6"/>
      <c r="AP1750" s="6"/>
      <c r="AQ1750" s="6"/>
      <c r="AR1750" s="6"/>
      <c r="AS1750" s="6"/>
      <c r="AT1750" s="6"/>
      <c r="AU1750" s="6"/>
      <c r="AV1750" s="6"/>
      <c r="AW1750" s="6"/>
      <c r="AX1750" s="6"/>
      <c r="AY1750" s="6"/>
      <c r="AZ1750" s="6"/>
      <c r="BA1750" s="6"/>
      <c r="BB1750" s="6"/>
      <c r="BC1750" s="6"/>
      <c r="BD1750" s="6"/>
      <c r="BE1750" s="6"/>
      <c r="BF1750" s="6"/>
      <c r="BG1750" s="6"/>
      <c r="BH1750" s="6"/>
      <c r="BI1750" s="6"/>
      <c r="BJ1750" s="6"/>
      <c r="BK1750" s="6"/>
      <c r="BL1750" s="6"/>
      <c r="BM1750" s="6"/>
      <c r="BN1750" s="6"/>
      <c r="BO1750" s="6"/>
      <c r="BP1750" s="6"/>
      <c r="BQ1750" s="6"/>
      <c r="BR1750" s="6"/>
      <c r="BS1750" s="6"/>
      <c r="BT1750" s="6"/>
      <c r="BU1750" s="6"/>
      <c r="BV1750" s="6"/>
      <c r="BW1750" s="6"/>
      <c r="BX1750" s="6"/>
      <c r="BY1750" s="6"/>
      <c r="BZ1750" s="6"/>
      <c r="CA1750" s="6"/>
      <c r="CB1750" s="6"/>
      <c r="CC1750" s="6"/>
      <c r="CD1750" s="6"/>
      <c r="CE1750" s="6"/>
      <c r="CF1750" s="6"/>
      <c r="CG1750" s="6"/>
      <c r="CH1750" s="6"/>
      <c r="CI1750" s="6"/>
      <c r="CJ1750" s="6"/>
      <c r="CK1750" s="6"/>
      <c r="CL1750" s="6"/>
      <c r="CM1750" s="6"/>
      <c r="CN1750" s="6"/>
      <c r="CO1750" s="6"/>
      <c r="CP1750" s="6"/>
      <c r="CQ1750" s="6"/>
      <c r="CR1750" s="6"/>
      <c r="CS1750" s="6"/>
      <c r="CT1750" s="6"/>
      <c r="CU1750" s="6"/>
      <c r="CV1750" s="6"/>
      <c r="CW1750" s="6"/>
      <c r="CX1750" s="6"/>
      <c r="CY1750" s="6"/>
      <c r="CZ1750" s="6"/>
      <c r="DA1750" s="6"/>
      <c r="DB1750" s="6"/>
      <c r="DC1750" s="6"/>
      <c r="DD1750" s="6"/>
      <c r="DE1750" s="6"/>
      <c r="DF1750" s="6"/>
      <c r="DG1750" s="6"/>
      <c r="DH1750" s="6"/>
      <c r="DI1750" s="6"/>
      <c r="DJ1750" s="6"/>
      <c r="DK1750" s="6"/>
      <c r="DL1750" s="6"/>
      <c r="DM1750" s="6"/>
      <c r="DN1750" s="6"/>
      <c r="DO1750" s="6"/>
      <c r="DP1750" s="6"/>
      <c r="DQ1750" s="6"/>
      <c r="DR1750" s="6"/>
      <c r="DS1750" s="6"/>
      <c r="DT1750" s="6"/>
      <c r="DU1750" s="6"/>
      <c r="DV1750" s="6"/>
      <c r="DW1750" s="6"/>
      <c r="DX1750" s="6"/>
      <c r="DY1750" s="6"/>
      <c r="DZ1750" s="6"/>
      <c r="EA1750" s="6"/>
      <c r="EB1750" s="6"/>
      <c r="EC1750" s="6"/>
      <c r="ED1750" s="6"/>
      <c r="EE1750" s="6"/>
      <c r="EF1750" s="6"/>
      <c r="EG1750" s="6"/>
      <c r="EH1750" s="6"/>
      <c r="EI1750" s="6"/>
      <c r="EJ1750" s="6"/>
      <c r="EK1750" s="6"/>
      <c r="EL1750" s="6"/>
      <c r="EM1750" s="6"/>
      <c r="EN1750" s="6"/>
      <c r="EO1750" s="6"/>
      <c r="EP1750" s="6"/>
      <c r="EQ1750" s="6"/>
      <c r="ER1750" s="6"/>
      <c r="ES1750" s="6"/>
      <c r="ET1750" s="6"/>
      <c r="EU1750" s="6"/>
      <c r="EV1750" s="6"/>
      <c r="EW1750" s="6"/>
      <c r="EX1750" s="6"/>
      <c r="EY1750" s="6"/>
      <c r="EZ1750" s="6"/>
      <c r="FA1750" s="6"/>
      <c r="FB1750" s="6"/>
      <c r="FC1750" s="6"/>
      <c r="FD1750" s="6"/>
      <c r="FE1750" s="6"/>
      <c r="FF1750" s="6"/>
      <c r="FG1750" s="6"/>
      <c r="FH1750" s="6"/>
      <c r="FI1750" s="6"/>
      <c r="FJ1750" s="6"/>
      <c r="FK1750" s="6"/>
      <c r="FL1750" s="6"/>
      <c r="FM1750" s="6"/>
      <c r="FN1750" s="6"/>
      <c r="FO1750" s="6"/>
      <c r="FP1750" s="6"/>
      <c r="FQ1750" s="6"/>
      <c r="FR1750" s="6"/>
      <c r="FS1750" s="6"/>
      <c r="FT1750" s="6"/>
      <c r="FU1750" s="6"/>
      <c r="FV1750" s="6"/>
      <c r="FW1750" s="6"/>
      <c r="FX1750" s="6"/>
      <c r="FY1750" s="6"/>
      <c r="FZ1750" s="6"/>
      <c r="GA1750" s="6"/>
      <c r="GB1750" s="6"/>
      <c r="GC1750" s="6"/>
      <c r="GD1750" s="6"/>
      <c r="GE1750" s="6"/>
      <c r="GF1750" s="6"/>
      <c r="GG1750" s="6"/>
      <c r="GH1750" s="6"/>
      <c r="GI1750" s="6"/>
      <c r="GJ1750" s="6"/>
      <c r="GK1750" s="6"/>
      <c r="GL1750" s="6"/>
      <c r="GM1750" s="6"/>
      <c r="GN1750" s="6"/>
      <c r="GO1750" s="6"/>
      <c r="GP1750" s="6"/>
      <c r="GQ1750" s="6"/>
      <c r="GR1750" s="6"/>
      <c r="GS1750" s="6"/>
      <c r="GT1750" s="6"/>
      <c r="GU1750" s="6"/>
      <c r="GV1750" s="6"/>
      <c r="GW1750" s="6"/>
      <c r="GX1750" s="6"/>
      <c r="GY1750" s="6"/>
      <c r="GZ1750" s="6"/>
    </row>
    <row r="1751" spans="1:208" x14ac:dyDescent="0.15">
      <c r="A1751" s="153"/>
      <c r="B1751" s="23"/>
      <c r="C1751" s="18"/>
      <c r="D1751" s="17"/>
      <c r="E1751" s="18"/>
      <c r="F1751" s="18"/>
      <c r="G1751" s="18"/>
      <c r="H1751" s="18"/>
      <c r="I1751" s="17"/>
      <c r="J1751" s="5"/>
      <c r="K1751" s="2"/>
      <c r="L1751" s="27"/>
      <c r="M1751" s="14"/>
      <c r="N1751" s="14"/>
      <c r="O1751" s="27"/>
      <c r="P1751" s="18"/>
      <c r="Q1751" s="3"/>
      <c r="R1751" s="4"/>
      <c r="S1751" s="5"/>
      <c r="T1751" s="8"/>
      <c r="U1751" s="7"/>
      <c r="V1751" s="7"/>
      <c r="W1751" s="7"/>
      <c r="X1751" s="8"/>
      <c r="Y1751" s="6"/>
      <c r="Z1751" s="7"/>
      <c r="AA1751" s="8"/>
      <c r="AB1751" s="8"/>
      <c r="AC1751" s="8"/>
      <c r="AD1751" s="7"/>
      <c r="AE1751" s="9"/>
      <c r="AF1751" s="7"/>
      <c r="AG1751" s="7"/>
      <c r="AH1751" s="6"/>
      <c r="AI1751" s="6"/>
      <c r="AJ1751" s="6"/>
      <c r="AK1751" s="6"/>
      <c r="AL1751" s="6"/>
      <c r="AM1751" s="6"/>
      <c r="AN1751" s="6"/>
      <c r="AO1751" s="6"/>
      <c r="AP1751" s="6"/>
      <c r="AQ1751" s="6"/>
      <c r="AR1751" s="6"/>
      <c r="AS1751" s="6"/>
      <c r="AT1751" s="6"/>
      <c r="AU1751" s="6"/>
      <c r="AV1751" s="6"/>
      <c r="AW1751" s="6"/>
      <c r="AX1751" s="6"/>
      <c r="AY1751" s="6"/>
      <c r="AZ1751" s="6"/>
      <c r="BA1751" s="6"/>
      <c r="BB1751" s="6"/>
      <c r="BC1751" s="6"/>
      <c r="BD1751" s="6"/>
      <c r="BE1751" s="6"/>
      <c r="BF1751" s="6"/>
      <c r="BG1751" s="6"/>
      <c r="BH1751" s="6"/>
      <c r="BI1751" s="6"/>
      <c r="BJ1751" s="6"/>
      <c r="BK1751" s="6"/>
      <c r="BL1751" s="6"/>
      <c r="BM1751" s="6"/>
      <c r="BN1751" s="6"/>
      <c r="BO1751" s="6"/>
      <c r="BP1751" s="6"/>
      <c r="BQ1751" s="6"/>
      <c r="BR1751" s="6"/>
      <c r="BS1751" s="6"/>
      <c r="BT1751" s="6"/>
      <c r="BU1751" s="6"/>
      <c r="BV1751" s="6"/>
      <c r="BW1751" s="6"/>
      <c r="BX1751" s="6"/>
      <c r="BY1751" s="6"/>
      <c r="BZ1751" s="6"/>
      <c r="CA1751" s="6"/>
      <c r="CB1751" s="6"/>
      <c r="CC1751" s="6"/>
      <c r="CD1751" s="6"/>
      <c r="CE1751" s="6"/>
      <c r="CF1751" s="6"/>
      <c r="CG1751" s="6"/>
      <c r="CH1751" s="6"/>
      <c r="CI1751" s="6"/>
      <c r="CJ1751" s="6"/>
      <c r="CK1751" s="6"/>
      <c r="CL1751" s="6"/>
      <c r="CM1751" s="6"/>
      <c r="CN1751" s="6"/>
      <c r="CO1751" s="6"/>
      <c r="CP1751" s="6"/>
      <c r="CQ1751" s="6"/>
      <c r="CR1751" s="6"/>
      <c r="CS1751" s="6"/>
      <c r="CT1751" s="6"/>
      <c r="CU1751" s="6"/>
      <c r="CV1751" s="6"/>
      <c r="CW1751" s="6"/>
      <c r="CX1751" s="6"/>
      <c r="CY1751" s="6"/>
      <c r="CZ1751" s="6"/>
      <c r="DA1751" s="6"/>
      <c r="DB1751" s="6"/>
      <c r="DC1751" s="6"/>
      <c r="DD1751" s="6"/>
      <c r="DE1751" s="6"/>
      <c r="DF1751" s="6"/>
      <c r="DG1751" s="6"/>
      <c r="DH1751" s="6"/>
      <c r="DI1751" s="6"/>
      <c r="DJ1751" s="6"/>
      <c r="DK1751" s="6"/>
      <c r="DL1751" s="6"/>
      <c r="DM1751" s="6"/>
      <c r="DN1751" s="6"/>
      <c r="DO1751" s="6"/>
      <c r="DP1751" s="6"/>
      <c r="DQ1751" s="6"/>
      <c r="DR1751" s="6"/>
      <c r="DS1751" s="6"/>
      <c r="DT1751" s="6"/>
      <c r="DU1751" s="6"/>
      <c r="DV1751" s="6"/>
      <c r="DW1751" s="6"/>
      <c r="DX1751" s="6"/>
      <c r="DY1751" s="6"/>
      <c r="DZ1751" s="6"/>
      <c r="EA1751" s="6"/>
      <c r="EB1751" s="6"/>
      <c r="EC1751" s="6"/>
      <c r="ED1751" s="6"/>
      <c r="EE1751" s="6"/>
      <c r="EF1751" s="6"/>
      <c r="EG1751" s="6"/>
      <c r="EH1751" s="6"/>
      <c r="EI1751" s="6"/>
      <c r="EJ1751" s="6"/>
      <c r="EK1751" s="6"/>
      <c r="EL1751" s="6"/>
      <c r="EM1751" s="6"/>
      <c r="EN1751" s="6"/>
      <c r="EO1751" s="6"/>
      <c r="EP1751" s="6"/>
      <c r="EQ1751" s="6"/>
      <c r="ER1751" s="6"/>
      <c r="ES1751" s="6"/>
      <c r="ET1751" s="6"/>
      <c r="EU1751" s="6"/>
      <c r="EV1751" s="6"/>
      <c r="EW1751" s="6"/>
      <c r="EX1751" s="6"/>
      <c r="EY1751" s="6"/>
      <c r="EZ1751" s="6"/>
      <c r="FA1751" s="6"/>
      <c r="FB1751" s="6"/>
      <c r="FC1751" s="6"/>
      <c r="FD1751" s="6"/>
      <c r="FE1751" s="6"/>
      <c r="FF1751" s="6"/>
      <c r="FG1751" s="6"/>
      <c r="FH1751" s="6"/>
      <c r="FI1751" s="6"/>
      <c r="FJ1751" s="6"/>
      <c r="FK1751" s="6"/>
      <c r="FL1751" s="6"/>
      <c r="FM1751" s="6"/>
      <c r="FN1751" s="6"/>
      <c r="FO1751" s="6"/>
      <c r="FP1751" s="6"/>
      <c r="FQ1751" s="6"/>
      <c r="FR1751" s="6"/>
      <c r="FS1751" s="6"/>
      <c r="FT1751" s="6"/>
      <c r="FU1751" s="6"/>
      <c r="FV1751" s="6"/>
      <c r="FW1751" s="6"/>
      <c r="FX1751" s="6"/>
      <c r="FY1751" s="6"/>
      <c r="FZ1751" s="6"/>
      <c r="GA1751" s="6"/>
      <c r="GB1751" s="6"/>
      <c r="GC1751" s="6"/>
      <c r="GD1751" s="6"/>
      <c r="GE1751" s="6"/>
      <c r="GF1751" s="6"/>
      <c r="GG1751" s="6"/>
      <c r="GH1751" s="6"/>
      <c r="GI1751" s="6"/>
      <c r="GJ1751" s="6"/>
      <c r="GK1751" s="6"/>
      <c r="GL1751" s="6"/>
      <c r="GM1751" s="6"/>
      <c r="GN1751" s="6"/>
      <c r="GO1751" s="6"/>
      <c r="GP1751" s="6"/>
      <c r="GQ1751" s="6"/>
      <c r="GR1751" s="6"/>
      <c r="GS1751" s="6"/>
      <c r="GT1751" s="6"/>
      <c r="GU1751" s="6"/>
      <c r="GV1751" s="6"/>
      <c r="GW1751" s="6"/>
      <c r="GX1751" s="6"/>
      <c r="GY1751" s="6"/>
      <c r="GZ1751" s="6"/>
    </row>
    <row r="1752" spans="1:208" x14ac:dyDescent="0.15">
      <c r="A1752" s="153"/>
      <c r="B1752" s="23"/>
      <c r="C1752" s="18"/>
      <c r="D1752" s="17"/>
      <c r="E1752" s="18"/>
      <c r="F1752" s="18"/>
      <c r="G1752" s="18"/>
      <c r="H1752" s="18"/>
      <c r="I1752" s="17"/>
      <c r="J1752" s="5"/>
      <c r="K1752" s="2"/>
      <c r="L1752" s="27"/>
      <c r="M1752" s="14"/>
      <c r="N1752" s="14"/>
      <c r="O1752" s="27"/>
      <c r="P1752" s="18"/>
      <c r="Q1752" s="3"/>
      <c r="R1752" s="4"/>
      <c r="S1752" s="5"/>
      <c r="T1752" s="8"/>
      <c r="U1752" s="7"/>
      <c r="V1752" s="7"/>
      <c r="W1752" s="7"/>
      <c r="X1752" s="8"/>
      <c r="Y1752" s="6"/>
      <c r="Z1752" s="7"/>
      <c r="AA1752" s="8"/>
      <c r="AB1752" s="8"/>
      <c r="AC1752" s="8"/>
      <c r="AD1752" s="7"/>
      <c r="AE1752" s="9"/>
      <c r="AF1752" s="7"/>
      <c r="AG1752" s="7"/>
      <c r="AH1752" s="6"/>
      <c r="AI1752" s="6"/>
      <c r="AJ1752" s="6"/>
      <c r="AK1752" s="6"/>
      <c r="AL1752" s="6"/>
      <c r="AM1752" s="6"/>
      <c r="AN1752" s="6"/>
      <c r="AO1752" s="6"/>
      <c r="AP1752" s="6"/>
      <c r="AQ1752" s="6"/>
      <c r="AR1752" s="6"/>
      <c r="AS1752" s="6"/>
      <c r="AT1752" s="6"/>
      <c r="AU1752" s="6"/>
      <c r="AV1752" s="6"/>
      <c r="AW1752" s="6"/>
      <c r="AX1752" s="6"/>
      <c r="AY1752" s="6"/>
      <c r="AZ1752" s="6"/>
      <c r="BA1752" s="6"/>
      <c r="BB1752" s="6"/>
      <c r="BC1752" s="6"/>
      <c r="BD1752" s="6"/>
      <c r="BE1752" s="6"/>
      <c r="BF1752" s="6"/>
      <c r="BG1752" s="6"/>
      <c r="BH1752" s="6"/>
      <c r="BI1752" s="6"/>
      <c r="BJ1752" s="6"/>
      <c r="BK1752" s="6"/>
      <c r="BL1752" s="6"/>
      <c r="BM1752" s="6"/>
      <c r="BN1752" s="6"/>
      <c r="BO1752" s="6"/>
      <c r="BP1752" s="6"/>
      <c r="BQ1752" s="6"/>
      <c r="BR1752" s="6"/>
      <c r="BS1752" s="6"/>
      <c r="BT1752" s="6"/>
      <c r="BU1752" s="6"/>
      <c r="BV1752" s="6"/>
      <c r="BW1752" s="6"/>
      <c r="BX1752" s="6"/>
      <c r="BY1752" s="6"/>
      <c r="BZ1752" s="6"/>
      <c r="CA1752" s="6"/>
      <c r="CB1752" s="6"/>
      <c r="CC1752" s="6"/>
      <c r="CD1752" s="6"/>
      <c r="CE1752" s="6"/>
      <c r="CF1752" s="6"/>
      <c r="CG1752" s="6"/>
      <c r="CH1752" s="6"/>
      <c r="CI1752" s="6"/>
      <c r="CJ1752" s="6"/>
      <c r="CK1752" s="6"/>
      <c r="CL1752" s="6"/>
      <c r="CM1752" s="6"/>
      <c r="CN1752" s="6"/>
      <c r="CO1752" s="6"/>
      <c r="CP1752" s="6"/>
      <c r="CQ1752" s="6"/>
      <c r="CR1752" s="6"/>
      <c r="CS1752" s="6"/>
      <c r="CT1752" s="6"/>
      <c r="CU1752" s="6"/>
      <c r="CV1752" s="6"/>
      <c r="CW1752" s="6"/>
      <c r="CX1752" s="6"/>
      <c r="CY1752" s="6"/>
      <c r="CZ1752" s="6"/>
      <c r="DA1752" s="6"/>
      <c r="DB1752" s="6"/>
      <c r="DC1752" s="6"/>
      <c r="DD1752" s="6"/>
      <c r="DE1752" s="6"/>
      <c r="DF1752" s="6"/>
      <c r="DG1752" s="6"/>
      <c r="DH1752" s="6"/>
      <c r="DI1752" s="6"/>
      <c r="DJ1752" s="6"/>
      <c r="DK1752" s="6"/>
      <c r="DL1752" s="6"/>
      <c r="DM1752" s="6"/>
      <c r="DN1752" s="6"/>
      <c r="DO1752" s="6"/>
      <c r="DP1752" s="6"/>
      <c r="DQ1752" s="6"/>
      <c r="DR1752" s="6"/>
      <c r="DS1752" s="6"/>
      <c r="DT1752" s="6"/>
      <c r="DU1752" s="6"/>
      <c r="DV1752" s="6"/>
      <c r="DW1752" s="6"/>
      <c r="DX1752" s="6"/>
      <c r="DY1752" s="6"/>
      <c r="DZ1752" s="6"/>
      <c r="EA1752" s="6"/>
      <c r="EB1752" s="6"/>
      <c r="EC1752" s="6"/>
      <c r="ED1752" s="6"/>
      <c r="EE1752" s="6"/>
      <c r="EF1752" s="6"/>
      <c r="EG1752" s="6"/>
      <c r="EH1752" s="6"/>
      <c r="EI1752" s="6"/>
      <c r="EJ1752" s="6"/>
      <c r="EK1752" s="6"/>
      <c r="EL1752" s="6"/>
      <c r="EM1752" s="6"/>
      <c r="EN1752" s="6"/>
      <c r="EO1752" s="6"/>
      <c r="EP1752" s="6"/>
      <c r="EQ1752" s="6"/>
      <c r="ER1752" s="6"/>
      <c r="ES1752" s="6"/>
      <c r="ET1752" s="6"/>
      <c r="EU1752" s="6"/>
      <c r="EV1752" s="6"/>
      <c r="EW1752" s="6"/>
      <c r="EX1752" s="6"/>
      <c r="EY1752" s="6"/>
      <c r="EZ1752" s="6"/>
      <c r="FA1752" s="6"/>
      <c r="FB1752" s="6"/>
      <c r="FC1752" s="6"/>
      <c r="FD1752" s="6"/>
      <c r="FE1752" s="6"/>
      <c r="FF1752" s="6"/>
      <c r="FG1752" s="6"/>
      <c r="FH1752" s="6"/>
      <c r="FI1752" s="6"/>
      <c r="FJ1752" s="6"/>
      <c r="FK1752" s="6"/>
      <c r="FL1752" s="6"/>
      <c r="FM1752" s="6"/>
      <c r="FN1752" s="6"/>
      <c r="FO1752" s="6"/>
      <c r="FP1752" s="6"/>
      <c r="FQ1752" s="6"/>
      <c r="FR1752" s="6"/>
      <c r="FS1752" s="6"/>
      <c r="FT1752" s="6"/>
      <c r="FU1752" s="6"/>
      <c r="FV1752" s="6"/>
      <c r="FW1752" s="6"/>
      <c r="FX1752" s="6"/>
      <c r="FY1752" s="6"/>
      <c r="FZ1752" s="6"/>
      <c r="GA1752" s="6"/>
      <c r="GB1752" s="6"/>
      <c r="GC1752" s="6"/>
      <c r="GD1752" s="6"/>
      <c r="GE1752" s="6"/>
      <c r="GF1752" s="6"/>
      <c r="GG1752" s="6"/>
      <c r="GH1752" s="6"/>
      <c r="GI1752" s="6"/>
      <c r="GJ1752" s="6"/>
      <c r="GK1752" s="6"/>
      <c r="GL1752" s="6"/>
      <c r="GM1752" s="6"/>
      <c r="GN1752" s="6"/>
      <c r="GO1752" s="6"/>
      <c r="GP1752" s="6"/>
      <c r="GQ1752" s="6"/>
      <c r="GR1752" s="6"/>
      <c r="GS1752" s="6"/>
      <c r="GT1752" s="6"/>
      <c r="GU1752" s="6"/>
      <c r="GV1752" s="6"/>
      <c r="GW1752" s="6"/>
      <c r="GX1752" s="6"/>
      <c r="GY1752" s="6"/>
      <c r="GZ1752" s="6"/>
    </row>
    <row r="1753" spans="1:208" x14ac:dyDescent="0.15">
      <c r="A1753" s="153"/>
      <c r="B1753" s="23"/>
      <c r="C1753" s="18"/>
      <c r="D1753" s="17"/>
      <c r="E1753" s="18"/>
      <c r="F1753" s="18"/>
      <c r="G1753" s="18"/>
      <c r="H1753" s="18"/>
      <c r="I1753" s="17"/>
      <c r="J1753" s="5"/>
      <c r="K1753" s="2"/>
      <c r="L1753" s="27"/>
      <c r="M1753" s="14"/>
      <c r="N1753" s="14"/>
      <c r="O1753" s="27"/>
      <c r="P1753" s="18"/>
      <c r="Q1753" s="3"/>
      <c r="R1753" s="4"/>
      <c r="S1753" s="5"/>
      <c r="T1753" s="8"/>
      <c r="U1753" s="7"/>
      <c r="V1753" s="7"/>
      <c r="W1753" s="7"/>
      <c r="X1753" s="8"/>
      <c r="Y1753" s="6"/>
      <c r="Z1753" s="7"/>
      <c r="AA1753" s="8"/>
      <c r="AB1753" s="8"/>
      <c r="AC1753" s="8"/>
      <c r="AD1753" s="7"/>
      <c r="AE1753" s="9"/>
      <c r="AF1753" s="7"/>
      <c r="AG1753" s="7"/>
      <c r="AH1753" s="6"/>
      <c r="AI1753" s="6"/>
      <c r="AJ1753" s="6"/>
      <c r="AK1753" s="6"/>
      <c r="AL1753" s="6"/>
      <c r="AM1753" s="6"/>
      <c r="AN1753" s="6"/>
      <c r="AO1753" s="6"/>
      <c r="AP1753" s="6"/>
      <c r="AQ1753" s="6"/>
      <c r="AR1753" s="6"/>
      <c r="AS1753" s="6"/>
      <c r="AT1753" s="6"/>
      <c r="AU1753" s="6"/>
      <c r="AV1753" s="6"/>
      <c r="AW1753" s="6"/>
      <c r="AX1753" s="6"/>
      <c r="AY1753" s="6"/>
      <c r="AZ1753" s="6"/>
      <c r="BA1753" s="6"/>
      <c r="BB1753" s="6"/>
      <c r="BC1753" s="6"/>
      <c r="BD1753" s="6"/>
      <c r="BE1753" s="6"/>
      <c r="BF1753" s="6"/>
      <c r="BG1753" s="6"/>
      <c r="BH1753" s="6"/>
      <c r="BI1753" s="6"/>
      <c r="BJ1753" s="6"/>
      <c r="BK1753" s="6"/>
      <c r="BL1753" s="6"/>
      <c r="BM1753" s="6"/>
      <c r="BN1753" s="6"/>
      <c r="BO1753" s="6"/>
      <c r="BP1753" s="6"/>
      <c r="BQ1753" s="6"/>
      <c r="BR1753" s="6"/>
      <c r="BS1753" s="6"/>
      <c r="BT1753" s="6"/>
      <c r="BU1753" s="6"/>
      <c r="BV1753" s="6"/>
      <c r="BW1753" s="6"/>
      <c r="BX1753" s="6"/>
      <c r="BY1753" s="6"/>
      <c r="BZ1753" s="6"/>
      <c r="CA1753" s="6"/>
      <c r="CB1753" s="6"/>
      <c r="CC1753" s="6"/>
      <c r="CD1753" s="6"/>
      <c r="CE1753" s="6"/>
      <c r="CF1753" s="6"/>
      <c r="CG1753" s="6"/>
      <c r="CH1753" s="6"/>
      <c r="CI1753" s="6"/>
      <c r="CJ1753" s="6"/>
      <c r="CK1753" s="6"/>
      <c r="CL1753" s="6"/>
      <c r="CM1753" s="6"/>
      <c r="CN1753" s="6"/>
      <c r="CO1753" s="6"/>
      <c r="CP1753" s="6"/>
      <c r="CQ1753" s="6"/>
      <c r="CR1753" s="6"/>
      <c r="CS1753" s="6"/>
      <c r="CT1753" s="6"/>
      <c r="CU1753" s="6"/>
      <c r="CV1753" s="6"/>
      <c r="CW1753" s="6"/>
      <c r="CX1753" s="6"/>
      <c r="CY1753" s="6"/>
      <c r="CZ1753" s="6"/>
      <c r="DA1753" s="6"/>
      <c r="DB1753" s="6"/>
      <c r="DC1753" s="6"/>
      <c r="DD1753" s="6"/>
      <c r="DE1753" s="6"/>
      <c r="DF1753" s="6"/>
      <c r="DG1753" s="6"/>
      <c r="DH1753" s="6"/>
      <c r="DI1753" s="6"/>
      <c r="DJ1753" s="6"/>
      <c r="DK1753" s="6"/>
      <c r="DL1753" s="6"/>
      <c r="DM1753" s="6"/>
      <c r="DN1753" s="6"/>
      <c r="DO1753" s="6"/>
      <c r="DP1753" s="6"/>
      <c r="DQ1753" s="6"/>
      <c r="DR1753" s="6"/>
      <c r="DS1753" s="6"/>
      <c r="DT1753" s="6"/>
      <c r="DU1753" s="6"/>
      <c r="DV1753" s="6"/>
      <c r="DW1753" s="6"/>
      <c r="DX1753" s="6"/>
      <c r="DY1753" s="6"/>
      <c r="DZ1753" s="6"/>
      <c r="EA1753" s="6"/>
      <c r="EB1753" s="6"/>
      <c r="EC1753" s="6"/>
      <c r="ED1753" s="6"/>
      <c r="EE1753" s="6"/>
      <c r="EF1753" s="6"/>
      <c r="EG1753" s="6"/>
      <c r="EH1753" s="6"/>
      <c r="EI1753" s="6"/>
      <c r="EJ1753" s="6"/>
      <c r="EK1753" s="6"/>
      <c r="EL1753" s="6"/>
      <c r="EM1753" s="6"/>
      <c r="EN1753" s="6"/>
      <c r="EO1753" s="6"/>
      <c r="EP1753" s="6"/>
      <c r="EQ1753" s="6"/>
      <c r="ER1753" s="6"/>
      <c r="ES1753" s="6"/>
      <c r="ET1753" s="6"/>
      <c r="EU1753" s="6"/>
      <c r="EV1753" s="6"/>
      <c r="EW1753" s="6"/>
      <c r="EX1753" s="6"/>
      <c r="EY1753" s="6"/>
      <c r="EZ1753" s="6"/>
      <c r="FA1753" s="6"/>
      <c r="FB1753" s="6"/>
      <c r="FC1753" s="6"/>
      <c r="FD1753" s="6"/>
      <c r="FE1753" s="6"/>
      <c r="FF1753" s="6"/>
      <c r="FG1753" s="6"/>
      <c r="FH1753" s="6"/>
      <c r="FI1753" s="6"/>
      <c r="FJ1753" s="6"/>
      <c r="FK1753" s="6"/>
      <c r="FL1753" s="6"/>
      <c r="FM1753" s="6"/>
      <c r="FN1753" s="6"/>
      <c r="FO1753" s="6"/>
      <c r="FP1753" s="6"/>
      <c r="FQ1753" s="6"/>
      <c r="FR1753" s="6"/>
      <c r="FS1753" s="6"/>
      <c r="FT1753" s="6"/>
      <c r="FU1753" s="6"/>
      <c r="FV1753" s="6"/>
      <c r="FW1753" s="6"/>
      <c r="FX1753" s="6"/>
      <c r="FY1753" s="6"/>
      <c r="FZ1753" s="6"/>
      <c r="GA1753" s="6"/>
      <c r="GB1753" s="6"/>
      <c r="GC1753" s="6"/>
      <c r="GD1753" s="6"/>
      <c r="GE1753" s="6"/>
      <c r="GF1753" s="6"/>
      <c r="GG1753" s="6"/>
      <c r="GH1753" s="6"/>
      <c r="GI1753" s="6"/>
      <c r="GJ1753" s="6"/>
      <c r="GK1753" s="6"/>
      <c r="GL1753" s="6"/>
      <c r="GM1753" s="6"/>
      <c r="GN1753" s="6"/>
      <c r="GO1753" s="6"/>
      <c r="GP1753" s="6"/>
      <c r="GQ1753" s="6"/>
      <c r="GR1753" s="6"/>
      <c r="GS1753" s="6"/>
      <c r="GT1753" s="6"/>
      <c r="GU1753" s="6"/>
      <c r="GV1753" s="6"/>
      <c r="GW1753" s="6"/>
      <c r="GX1753" s="6"/>
      <c r="GY1753" s="6"/>
      <c r="GZ1753" s="6"/>
    </row>
    <row r="1754" spans="1:208" x14ac:dyDescent="0.15">
      <c r="A1754" s="153"/>
      <c r="B1754" s="23"/>
      <c r="C1754" s="18"/>
      <c r="D1754" s="17"/>
      <c r="E1754" s="18"/>
      <c r="F1754" s="18"/>
      <c r="G1754" s="18"/>
      <c r="H1754" s="18"/>
      <c r="I1754" s="17"/>
      <c r="J1754" s="5"/>
      <c r="K1754" s="2"/>
      <c r="L1754" s="27"/>
      <c r="M1754" s="14"/>
      <c r="N1754" s="14"/>
      <c r="O1754" s="27"/>
      <c r="P1754" s="18"/>
      <c r="Q1754" s="3"/>
      <c r="R1754" s="4"/>
      <c r="S1754" s="5"/>
      <c r="T1754" s="8"/>
      <c r="U1754" s="7"/>
      <c r="V1754" s="7"/>
      <c r="W1754" s="7"/>
      <c r="X1754" s="8"/>
      <c r="Y1754" s="6"/>
      <c r="Z1754" s="7"/>
      <c r="AA1754" s="8"/>
      <c r="AB1754" s="8"/>
      <c r="AC1754" s="8"/>
      <c r="AD1754" s="7"/>
      <c r="AE1754" s="9"/>
      <c r="AF1754" s="7"/>
      <c r="AG1754" s="7"/>
      <c r="AH1754" s="6"/>
      <c r="AI1754" s="6"/>
      <c r="AJ1754" s="6"/>
      <c r="AK1754" s="6"/>
      <c r="AL1754" s="6"/>
      <c r="AM1754" s="6"/>
      <c r="AN1754" s="6"/>
      <c r="AO1754" s="6"/>
      <c r="AP1754" s="6"/>
      <c r="AQ1754" s="6"/>
      <c r="AR1754" s="6"/>
      <c r="AS1754" s="6"/>
      <c r="AT1754" s="6"/>
      <c r="AU1754" s="6"/>
      <c r="AV1754" s="6"/>
      <c r="AW1754" s="6"/>
      <c r="AX1754" s="6"/>
      <c r="AY1754" s="6"/>
      <c r="AZ1754" s="6"/>
      <c r="BA1754" s="6"/>
      <c r="BB1754" s="6"/>
      <c r="BC1754" s="6"/>
      <c r="BD1754" s="6"/>
      <c r="BE1754" s="6"/>
      <c r="BF1754" s="6"/>
      <c r="BG1754" s="6"/>
      <c r="BH1754" s="6"/>
      <c r="BI1754" s="6"/>
      <c r="BJ1754" s="6"/>
      <c r="BK1754" s="6"/>
      <c r="BL1754" s="6"/>
      <c r="BM1754" s="6"/>
      <c r="BN1754" s="6"/>
      <c r="BO1754" s="6"/>
      <c r="BP1754" s="6"/>
      <c r="BQ1754" s="6"/>
      <c r="BR1754" s="6"/>
      <c r="BS1754" s="6"/>
      <c r="BT1754" s="6"/>
      <c r="BU1754" s="6"/>
      <c r="BV1754" s="6"/>
      <c r="BW1754" s="6"/>
      <c r="BX1754" s="6"/>
      <c r="BY1754" s="6"/>
      <c r="BZ1754" s="6"/>
      <c r="CA1754" s="6"/>
      <c r="CB1754" s="6"/>
      <c r="CC1754" s="6"/>
      <c r="CD1754" s="6"/>
      <c r="CE1754" s="6"/>
      <c r="CF1754" s="6"/>
      <c r="CG1754" s="6"/>
      <c r="CH1754" s="6"/>
      <c r="CI1754" s="6"/>
      <c r="CJ1754" s="6"/>
      <c r="CK1754" s="6"/>
      <c r="CL1754" s="6"/>
      <c r="CM1754" s="6"/>
      <c r="CN1754" s="6"/>
      <c r="CO1754" s="6"/>
      <c r="CP1754" s="6"/>
      <c r="CQ1754" s="6"/>
      <c r="CR1754" s="6"/>
      <c r="CS1754" s="6"/>
      <c r="CT1754" s="6"/>
      <c r="CU1754" s="6"/>
      <c r="CV1754" s="6"/>
      <c r="CW1754" s="6"/>
      <c r="CX1754" s="6"/>
      <c r="CY1754" s="6"/>
      <c r="CZ1754" s="6"/>
      <c r="DA1754" s="6"/>
      <c r="DB1754" s="6"/>
      <c r="DC1754" s="6"/>
      <c r="DD1754" s="6"/>
      <c r="DE1754" s="6"/>
      <c r="DF1754" s="6"/>
      <c r="DG1754" s="6"/>
      <c r="DH1754" s="6"/>
      <c r="DI1754" s="6"/>
      <c r="DJ1754" s="6"/>
      <c r="DK1754" s="6"/>
      <c r="DL1754" s="6"/>
      <c r="DM1754" s="6"/>
      <c r="DN1754" s="6"/>
      <c r="DO1754" s="6"/>
      <c r="DP1754" s="6"/>
      <c r="DQ1754" s="6"/>
      <c r="DR1754" s="6"/>
      <c r="DS1754" s="6"/>
      <c r="DT1754" s="6"/>
      <c r="DU1754" s="6"/>
      <c r="DV1754" s="6"/>
      <c r="DW1754" s="6"/>
      <c r="DX1754" s="6"/>
      <c r="DY1754" s="6"/>
      <c r="DZ1754" s="6"/>
      <c r="EA1754" s="6"/>
      <c r="EB1754" s="6"/>
      <c r="EC1754" s="6"/>
      <c r="ED1754" s="6"/>
      <c r="EE1754" s="6"/>
      <c r="EF1754" s="6"/>
      <c r="EG1754" s="6"/>
      <c r="EH1754" s="6"/>
      <c r="EI1754" s="6"/>
      <c r="EJ1754" s="6"/>
      <c r="EK1754" s="6"/>
      <c r="EL1754" s="6"/>
      <c r="EM1754" s="6"/>
      <c r="EN1754" s="6"/>
      <c r="EO1754" s="6"/>
      <c r="EP1754" s="6"/>
      <c r="EQ1754" s="6"/>
      <c r="ER1754" s="6"/>
      <c r="ES1754" s="6"/>
      <c r="ET1754" s="6"/>
      <c r="EU1754" s="6"/>
      <c r="EV1754" s="6"/>
      <c r="EW1754" s="6"/>
      <c r="EX1754" s="6"/>
      <c r="EY1754" s="6"/>
      <c r="EZ1754" s="6"/>
      <c r="FA1754" s="6"/>
      <c r="FB1754" s="6"/>
      <c r="FC1754" s="6"/>
      <c r="FD1754" s="6"/>
      <c r="FE1754" s="6"/>
      <c r="FF1754" s="6"/>
      <c r="FG1754" s="6"/>
      <c r="FH1754" s="6"/>
      <c r="FI1754" s="6"/>
      <c r="FJ1754" s="6"/>
      <c r="FK1754" s="6"/>
      <c r="FL1754" s="6"/>
      <c r="FM1754" s="6"/>
      <c r="FN1754" s="6"/>
      <c r="FO1754" s="6"/>
      <c r="FP1754" s="6"/>
      <c r="FQ1754" s="6"/>
      <c r="FR1754" s="6"/>
      <c r="FS1754" s="6"/>
      <c r="FT1754" s="6"/>
      <c r="FU1754" s="6"/>
      <c r="FV1754" s="6"/>
      <c r="FW1754" s="6"/>
      <c r="FX1754" s="6"/>
      <c r="FY1754" s="6"/>
      <c r="FZ1754" s="6"/>
      <c r="GA1754" s="6"/>
      <c r="GB1754" s="6"/>
      <c r="GC1754" s="6"/>
      <c r="GD1754" s="6"/>
      <c r="GE1754" s="6"/>
      <c r="GF1754" s="6"/>
      <c r="GG1754" s="6"/>
      <c r="GH1754" s="6"/>
      <c r="GI1754" s="6"/>
      <c r="GJ1754" s="6"/>
      <c r="GK1754" s="6"/>
      <c r="GL1754" s="6"/>
      <c r="GM1754" s="6"/>
      <c r="GN1754" s="6"/>
      <c r="GO1754" s="6"/>
      <c r="GP1754" s="6"/>
      <c r="GQ1754" s="6"/>
      <c r="GR1754" s="6"/>
      <c r="GS1754" s="6"/>
      <c r="GT1754" s="6"/>
      <c r="GU1754" s="6"/>
      <c r="GV1754" s="6"/>
      <c r="GW1754" s="6"/>
      <c r="GX1754" s="6"/>
      <c r="GY1754" s="6"/>
      <c r="GZ1754" s="6"/>
    </row>
    <row r="1755" spans="1:208" x14ac:dyDescent="0.15">
      <c r="A1755" s="153"/>
      <c r="B1755" s="23"/>
      <c r="C1755" s="18"/>
      <c r="D1755" s="17"/>
      <c r="E1755" s="18"/>
      <c r="F1755" s="18"/>
      <c r="G1755" s="18"/>
      <c r="H1755" s="18"/>
      <c r="I1755" s="17"/>
      <c r="J1755" s="5"/>
      <c r="K1755" s="2"/>
      <c r="L1755" s="27"/>
      <c r="M1755" s="14"/>
      <c r="N1755" s="14"/>
      <c r="O1755" s="27"/>
      <c r="P1755" s="18"/>
      <c r="Q1755" s="3"/>
      <c r="R1755" s="4"/>
      <c r="S1755" s="5"/>
      <c r="T1755" s="8"/>
      <c r="U1755" s="7"/>
      <c r="V1755" s="7"/>
      <c r="W1755" s="7"/>
      <c r="X1755" s="8"/>
      <c r="Y1755" s="6"/>
      <c r="Z1755" s="7"/>
      <c r="AA1755" s="8"/>
      <c r="AB1755" s="8"/>
      <c r="AC1755" s="8"/>
      <c r="AD1755" s="7"/>
      <c r="AE1755" s="9"/>
      <c r="AF1755" s="7"/>
      <c r="AG1755" s="7"/>
      <c r="AH1755" s="6"/>
      <c r="AI1755" s="6"/>
      <c r="AJ1755" s="6"/>
      <c r="AK1755" s="6"/>
      <c r="AL1755" s="6"/>
      <c r="AM1755" s="6"/>
      <c r="AN1755" s="6"/>
      <c r="AO1755" s="6"/>
      <c r="AP1755" s="6"/>
      <c r="AQ1755" s="6"/>
      <c r="AR1755" s="6"/>
      <c r="AS1755" s="6"/>
      <c r="AT1755" s="6"/>
      <c r="AU1755" s="6"/>
      <c r="AV1755" s="6"/>
      <c r="AW1755" s="6"/>
      <c r="AX1755" s="6"/>
      <c r="AY1755" s="6"/>
      <c r="AZ1755" s="6"/>
      <c r="BA1755" s="6"/>
      <c r="BB1755" s="6"/>
      <c r="BC1755" s="6"/>
      <c r="BD1755" s="6"/>
      <c r="BE1755" s="6"/>
      <c r="BF1755" s="6"/>
      <c r="BG1755" s="6"/>
      <c r="BH1755" s="6"/>
      <c r="BI1755" s="6"/>
      <c r="BJ1755" s="6"/>
      <c r="BK1755" s="6"/>
      <c r="BL1755" s="6"/>
      <c r="BM1755" s="6"/>
      <c r="BN1755" s="6"/>
      <c r="BO1755" s="6"/>
      <c r="BP1755" s="6"/>
      <c r="BQ1755" s="6"/>
      <c r="BR1755" s="6"/>
      <c r="BS1755" s="6"/>
      <c r="BT1755" s="6"/>
      <c r="BU1755" s="6"/>
      <c r="BV1755" s="6"/>
      <c r="BW1755" s="6"/>
      <c r="BX1755" s="6"/>
      <c r="BY1755" s="6"/>
      <c r="BZ1755" s="6"/>
      <c r="CA1755" s="6"/>
      <c r="CB1755" s="6"/>
      <c r="CC1755" s="6"/>
      <c r="CD1755" s="6"/>
      <c r="CE1755" s="6"/>
      <c r="CF1755" s="6"/>
      <c r="CG1755" s="6"/>
      <c r="CH1755" s="6"/>
      <c r="CI1755" s="6"/>
      <c r="CJ1755" s="6"/>
      <c r="CK1755" s="6"/>
      <c r="CL1755" s="6"/>
      <c r="CM1755" s="6"/>
      <c r="CN1755" s="6"/>
      <c r="CO1755" s="6"/>
      <c r="CP1755" s="6"/>
      <c r="CQ1755" s="6"/>
      <c r="CR1755" s="6"/>
      <c r="CS1755" s="6"/>
      <c r="CT1755" s="6"/>
      <c r="CU1755" s="6"/>
      <c r="CV1755" s="6"/>
      <c r="CW1755" s="6"/>
      <c r="CX1755" s="6"/>
      <c r="CY1755" s="6"/>
      <c r="CZ1755" s="6"/>
      <c r="DA1755" s="6"/>
      <c r="DB1755" s="6"/>
      <c r="DC1755" s="6"/>
      <c r="DD1755" s="6"/>
      <c r="DE1755" s="6"/>
      <c r="DF1755" s="6"/>
      <c r="DG1755" s="6"/>
      <c r="DH1755" s="6"/>
      <c r="DI1755" s="6"/>
      <c r="DJ1755" s="6"/>
      <c r="DK1755" s="6"/>
      <c r="DL1755" s="6"/>
      <c r="DM1755" s="6"/>
      <c r="DN1755" s="6"/>
      <c r="DO1755" s="6"/>
      <c r="DP1755" s="6"/>
      <c r="DQ1755" s="6"/>
      <c r="DR1755" s="6"/>
      <c r="DS1755" s="6"/>
      <c r="DT1755" s="6"/>
      <c r="DU1755" s="6"/>
      <c r="DV1755" s="6"/>
      <c r="DW1755" s="6"/>
      <c r="DX1755" s="6"/>
      <c r="DY1755" s="6"/>
      <c r="DZ1755" s="6"/>
      <c r="EA1755" s="6"/>
      <c r="EB1755" s="6"/>
      <c r="EC1755" s="6"/>
      <c r="ED1755" s="6"/>
      <c r="EE1755" s="6"/>
      <c r="EF1755" s="6"/>
      <c r="EG1755" s="6"/>
      <c r="EH1755" s="6"/>
      <c r="EI1755" s="6"/>
      <c r="EJ1755" s="6"/>
      <c r="EK1755" s="6"/>
      <c r="EL1755" s="6"/>
      <c r="EM1755" s="6"/>
      <c r="EN1755" s="6"/>
      <c r="EO1755" s="6"/>
      <c r="EP1755" s="6"/>
      <c r="EQ1755" s="6"/>
      <c r="ER1755" s="6"/>
      <c r="ES1755" s="6"/>
      <c r="ET1755" s="6"/>
      <c r="EU1755" s="6"/>
      <c r="EV1755" s="6"/>
      <c r="EW1755" s="6"/>
      <c r="EX1755" s="6"/>
      <c r="EY1755" s="6"/>
      <c r="EZ1755" s="6"/>
      <c r="FA1755" s="6"/>
      <c r="FB1755" s="6"/>
      <c r="FC1755" s="6"/>
      <c r="FD1755" s="6"/>
      <c r="FE1755" s="6"/>
      <c r="FF1755" s="6"/>
      <c r="FG1755" s="6"/>
      <c r="FH1755" s="6"/>
      <c r="FI1755" s="6"/>
      <c r="FJ1755" s="6"/>
      <c r="FK1755" s="6"/>
      <c r="FL1755" s="6"/>
      <c r="FM1755" s="6"/>
      <c r="FN1755" s="6"/>
      <c r="FO1755" s="6"/>
      <c r="FP1755" s="6"/>
      <c r="FQ1755" s="6"/>
      <c r="FR1755" s="6"/>
      <c r="FS1755" s="6"/>
      <c r="FT1755" s="6"/>
      <c r="FU1755" s="6"/>
      <c r="FV1755" s="6"/>
      <c r="FW1755" s="6"/>
      <c r="FX1755" s="6"/>
      <c r="FY1755" s="6"/>
      <c r="FZ1755" s="6"/>
      <c r="GA1755" s="6"/>
      <c r="GB1755" s="6"/>
      <c r="GC1755" s="6"/>
      <c r="GD1755" s="6"/>
      <c r="GE1755" s="6"/>
      <c r="GF1755" s="6"/>
      <c r="GG1755" s="6"/>
      <c r="GH1755" s="6"/>
      <c r="GI1755" s="6"/>
      <c r="GJ1755" s="6"/>
      <c r="GK1755" s="6"/>
      <c r="GL1755" s="6"/>
      <c r="GM1755" s="6"/>
      <c r="GN1755" s="6"/>
      <c r="GO1755" s="6"/>
      <c r="GP1755" s="6"/>
      <c r="GQ1755" s="6"/>
      <c r="GR1755" s="6"/>
      <c r="GS1755" s="6"/>
      <c r="GT1755" s="6"/>
      <c r="GU1755" s="6"/>
      <c r="GV1755" s="6"/>
      <c r="GW1755" s="6"/>
      <c r="GX1755" s="6"/>
      <c r="GY1755" s="6"/>
      <c r="GZ1755" s="6"/>
    </row>
    <row r="1756" spans="1:208" x14ac:dyDescent="0.15">
      <c r="A1756" s="153"/>
      <c r="B1756" s="23"/>
      <c r="C1756" s="18"/>
      <c r="D1756" s="17"/>
      <c r="E1756" s="18"/>
      <c r="F1756" s="18"/>
      <c r="G1756" s="18"/>
      <c r="H1756" s="18"/>
      <c r="I1756" s="17"/>
      <c r="J1756" s="5"/>
      <c r="K1756" s="2"/>
      <c r="L1756" s="27"/>
      <c r="M1756" s="14"/>
      <c r="N1756" s="14"/>
      <c r="O1756" s="27"/>
      <c r="P1756" s="18"/>
      <c r="Q1756" s="3"/>
      <c r="R1756" s="4"/>
      <c r="S1756" s="5"/>
      <c r="T1756" s="8"/>
      <c r="U1756" s="7"/>
      <c r="V1756" s="7"/>
      <c r="W1756" s="7"/>
      <c r="X1756" s="8"/>
      <c r="Y1756" s="6"/>
      <c r="Z1756" s="7"/>
      <c r="AA1756" s="8"/>
      <c r="AB1756" s="8"/>
      <c r="AC1756" s="8"/>
      <c r="AD1756" s="7"/>
      <c r="AE1756" s="9"/>
      <c r="AF1756" s="7"/>
      <c r="AG1756" s="7"/>
      <c r="AH1756" s="6"/>
      <c r="AI1756" s="6"/>
      <c r="AJ1756" s="6"/>
      <c r="AK1756" s="6"/>
      <c r="AL1756" s="6"/>
      <c r="AM1756" s="6"/>
      <c r="AN1756" s="6"/>
      <c r="AO1756" s="6"/>
      <c r="AP1756" s="6"/>
      <c r="AQ1756" s="6"/>
      <c r="AR1756" s="6"/>
      <c r="AS1756" s="6"/>
      <c r="AT1756" s="6"/>
      <c r="AU1756" s="6"/>
      <c r="AV1756" s="6"/>
      <c r="AW1756" s="6"/>
      <c r="AX1756" s="6"/>
      <c r="AY1756" s="6"/>
      <c r="AZ1756" s="6"/>
      <c r="BA1756" s="6"/>
      <c r="BB1756" s="6"/>
      <c r="BC1756" s="6"/>
      <c r="BD1756" s="6"/>
      <c r="BE1756" s="6"/>
      <c r="BF1756" s="6"/>
      <c r="BG1756" s="6"/>
      <c r="BH1756" s="6"/>
      <c r="BI1756" s="6"/>
      <c r="BJ1756" s="6"/>
      <c r="BK1756" s="6"/>
      <c r="BL1756" s="6"/>
      <c r="BM1756" s="6"/>
      <c r="BN1756" s="6"/>
      <c r="BO1756" s="6"/>
      <c r="BP1756" s="6"/>
      <c r="BQ1756" s="6"/>
      <c r="BR1756" s="6"/>
      <c r="BS1756" s="6"/>
      <c r="BT1756" s="6"/>
      <c r="BU1756" s="6"/>
      <c r="BV1756" s="6"/>
      <c r="BW1756" s="6"/>
      <c r="BX1756" s="6"/>
      <c r="BY1756" s="6"/>
      <c r="BZ1756" s="6"/>
      <c r="CA1756" s="6"/>
      <c r="CB1756" s="6"/>
      <c r="CC1756" s="6"/>
      <c r="CD1756" s="6"/>
      <c r="CE1756" s="6"/>
      <c r="CF1756" s="6"/>
      <c r="CG1756" s="6"/>
      <c r="CH1756" s="6"/>
      <c r="CI1756" s="6"/>
      <c r="CJ1756" s="6"/>
      <c r="CK1756" s="6"/>
      <c r="CL1756" s="6"/>
      <c r="CM1756" s="6"/>
      <c r="CN1756" s="6"/>
      <c r="CO1756" s="6"/>
      <c r="CP1756" s="6"/>
      <c r="CQ1756" s="6"/>
      <c r="CR1756" s="6"/>
      <c r="CS1756" s="6"/>
      <c r="CT1756" s="6"/>
      <c r="CU1756" s="6"/>
      <c r="CV1756" s="6"/>
      <c r="CW1756" s="6"/>
      <c r="CX1756" s="6"/>
      <c r="CY1756" s="6"/>
      <c r="CZ1756" s="6"/>
      <c r="DA1756" s="6"/>
      <c r="DB1756" s="6"/>
      <c r="DC1756" s="6"/>
      <c r="DD1756" s="6"/>
      <c r="DE1756" s="6"/>
      <c r="DF1756" s="6"/>
      <c r="DG1756" s="6"/>
      <c r="DH1756" s="6"/>
      <c r="DI1756" s="6"/>
      <c r="DJ1756" s="6"/>
      <c r="DK1756" s="6"/>
      <c r="DL1756" s="6"/>
      <c r="DM1756" s="6"/>
      <c r="DN1756" s="6"/>
      <c r="DO1756" s="6"/>
      <c r="DP1756" s="6"/>
      <c r="DQ1756" s="6"/>
      <c r="DR1756" s="6"/>
      <c r="DS1756" s="6"/>
      <c r="DT1756" s="6"/>
      <c r="DU1756" s="6"/>
      <c r="DV1756" s="6"/>
      <c r="DW1756" s="6"/>
      <c r="DX1756" s="6"/>
      <c r="DY1756" s="6"/>
      <c r="DZ1756" s="6"/>
      <c r="EA1756" s="6"/>
      <c r="EB1756" s="6"/>
      <c r="EC1756" s="6"/>
      <c r="ED1756" s="6"/>
      <c r="EE1756" s="6"/>
      <c r="EF1756" s="6"/>
      <c r="EG1756" s="6"/>
      <c r="EH1756" s="6"/>
      <c r="EI1756" s="6"/>
      <c r="EJ1756" s="6"/>
      <c r="EK1756" s="6"/>
      <c r="EL1756" s="6"/>
      <c r="EM1756" s="6"/>
      <c r="EN1756" s="6"/>
      <c r="EO1756" s="6"/>
      <c r="EP1756" s="6"/>
      <c r="EQ1756" s="6"/>
      <c r="ER1756" s="6"/>
      <c r="ES1756" s="6"/>
      <c r="ET1756" s="6"/>
      <c r="EU1756" s="6"/>
      <c r="EV1756" s="6"/>
      <c r="EW1756" s="6"/>
      <c r="EX1756" s="6"/>
      <c r="EY1756" s="6"/>
      <c r="EZ1756" s="6"/>
      <c r="FA1756" s="6"/>
      <c r="FB1756" s="6"/>
      <c r="FC1756" s="6"/>
      <c r="FD1756" s="6"/>
      <c r="FE1756" s="6"/>
      <c r="FF1756" s="6"/>
      <c r="FG1756" s="6"/>
      <c r="FH1756" s="6"/>
      <c r="FI1756" s="6"/>
      <c r="FJ1756" s="6"/>
      <c r="FK1756" s="6"/>
      <c r="FL1756" s="6"/>
      <c r="FM1756" s="6"/>
      <c r="FN1756" s="6"/>
      <c r="FO1756" s="6"/>
      <c r="FP1756" s="6"/>
      <c r="FQ1756" s="6"/>
      <c r="FR1756" s="6"/>
      <c r="FS1756" s="6"/>
      <c r="FT1756" s="6"/>
      <c r="FU1756" s="6"/>
      <c r="FV1756" s="6"/>
      <c r="FW1756" s="6"/>
      <c r="FX1756" s="6"/>
      <c r="FY1756" s="6"/>
      <c r="FZ1756" s="6"/>
      <c r="GA1756" s="6"/>
      <c r="GB1756" s="6"/>
      <c r="GC1756" s="6"/>
      <c r="GD1756" s="6"/>
      <c r="GE1756" s="6"/>
      <c r="GF1756" s="6"/>
      <c r="GG1756" s="6"/>
      <c r="GH1756" s="6"/>
      <c r="GI1756" s="6"/>
      <c r="GJ1756" s="6"/>
      <c r="GK1756" s="6"/>
      <c r="GL1756" s="6"/>
      <c r="GM1756" s="6"/>
      <c r="GN1756" s="6"/>
      <c r="GO1756" s="6"/>
      <c r="GP1756" s="6"/>
      <c r="GQ1756" s="6"/>
      <c r="GR1756" s="6"/>
      <c r="GS1756" s="6"/>
      <c r="GT1756" s="6"/>
      <c r="GU1756" s="6"/>
      <c r="GV1756" s="6"/>
      <c r="GW1756" s="6"/>
      <c r="GX1756" s="6"/>
      <c r="GY1756" s="6"/>
      <c r="GZ1756" s="6"/>
    </row>
    <row r="1757" spans="1:208" x14ac:dyDescent="0.15">
      <c r="A1757" s="153"/>
      <c r="B1757" s="23"/>
      <c r="C1757" s="18"/>
      <c r="D1757" s="17"/>
      <c r="E1757" s="18"/>
      <c r="F1757" s="18"/>
      <c r="G1757" s="18"/>
      <c r="H1757" s="18"/>
      <c r="I1757" s="17"/>
      <c r="J1757" s="5"/>
      <c r="K1757" s="2"/>
      <c r="L1757" s="27"/>
      <c r="M1757" s="14"/>
      <c r="N1757" s="14"/>
      <c r="O1757" s="27"/>
      <c r="P1757" s="18"/>
      <c r="Q1757" s="3"/>
      <c r="R1757" s="4"/>
      <c r="S1757" s="5"/>
      <c r="T1757" s="8"/>
      <c r="U1757" s="7"/>
      <c r="V1757" s="7"/>
      <c r="W1757" s="7"/>
      <c r="X1757" s="8"/>
      <c r="Y1757" s="6"/>
      <c r="Z1757" s="7"/>
      <c r="AA1757" s="8"/>
      <c r="AB1757" s="8"/>
      <c r="AC1757" s="8"/>
      <c r="AD1757" s="7"/>
      <c r="AE1757" s="9"/>
      <c r="AF1757" s="7"/>
      <c r="AG1757" s="7"/>
      <c r="AH1757" s="6"/>
      <c r="AI1757" s="6"/>
      <c r="AJ1757" s="6"/>
      <c r="AK1757" s="6"/>
      <c r="AL1757" s="6"/>
      <c r="AM1757" s="6"/>
      <c r="AN1757" s="6"/>
      <c r="AO1757" s="6"/>
      <c r="AP1757" s="6"/>
      <c r="AQ1757" s="6"/>
      <c r="AR1757" s="6"/>
      <c r="AS1757" s="6"/>
      <c r="AT1757" s="6"/>
      <c r="AU1757" s="6"/>
      <c r="AV1757" s="6"/>
      <c r="AW1757" s="6"/>
      <c r="AX1757" s="6"/>
      <c r="AY1757" s="6"/>
      <c r="AZ1757" s="6"/>
      <c r="BA1757" s="6"/>
      <c r="BB1757" s="6"/>
      <c r="BC1757" s="6"/>
      <c r="BD1757" s="6"/>
      <c r="BE1757" s="6"/>
      <c r="BF1757" s="6"/>
      <c r="BG1757" s="6"/>
      <c r="BH1757" s="6"/>
      <c r="BI1757" s="6"/>
      <c r="BJ1757" s="6"/>
      <c r="BK1757" s="6"/>
      <c r="BL1757" s="6"/>
      <c r="BM1757" s="6"/>
      <c r="BN1757" s="6"/>
      <c r="BO1757" s="6"/>
      <c r="BP1757" s="6"/>
      <c r="BQ1757" s="6"/>
      <c r="BR1757" s="6"/>
      <c r="BS1757" s="6"/>
      <c r="BT1757" s="6"/>
      <c r="BU1757" s="6"/>
      <c r="BV1757" s="6"/>
      <c r="BW1757" s="6"/>
      <c r="BX1757" s="6"/>
      <c r="BY1757" s="6"/>
      <c r="BZ1757" s="6"/>
      <c r="CA1757" s="6"/>
      <c r="CB1757" s="6"/>
      <c r="CC1757" s="6"/>
      <c r="CD1757" s="6"/>
      <c r="CE1757" s="6"/>
      <c r="CF1757" s="6"/>
      <c r="CG1757" s="6"/>
      <c r="CH1757" s="6"/>
      <c r="CI1757" s="6"/>
      <c r="CJ1757" s="6"/>
      <c r="CK1757" s="6"/>
      <c r="CL1757" s="6"/>
      <c r="CM1757" s="6"/>
      <c r="CN1757" s="6"/>
      <c r="CO1757" s="6"/>
      <c r="CP1757" s="6"/>
      <c r="CQ1757" s="6"/>
      <c r="CR1757" s="6"/>
      <c r="CS1757" s="6"/>
      <c r="CT1757" s="6"/>
      <c r="CU1757" s="6"/>
      <c r="CV1757" s="6"/>
      <c r="CW1757" s="6"/>
      <c r="CX1757" s="6"/>
      <c r="CY1757" s="6"/>
      <c r="CZ1757" s="6"/>
      <c r="DA1757" s="6"/>
      <c r="DB1757" s="6"/>
      <c r="DC1757" s="6"/>
      <c r="DD1757" s="6"/>
      <c r="DE1757" s="6"/>
      <c r="DF1757" s="6"/>
      <c r="DG1757" s="6"/>
      <c r="DH1757" s="6"/>
      <c r="DI1757" s="6"/>
      <c r="DJ1757" s="6"/>
      <c r="DK1757" s="6"/>
      <c r="DL1757" s="6"/>
      <c r="DM1757" s="6"/>
      <c r="DN1757" s="6"/>
      <c r="DO1757" s="6"/>
      <c r="DP1757" s="6"/>
      <c r="DQ1757" s="6"/>
      <c r="DR1757" s="6"/>
      <c r="DS1757" s="6"/>
      <c r="DT1757" s="6"/>
      <c r="DU1757" s="6"/>
      <c r="DV1757" s="6"/>
      <c r="DW1757" s="6"/>
      <c r="DX1757" s="6"/>
      <c r="DY1757" s="6"/>
      <c r="DZ1757" s="6"/>
      <c r="EA1757" s="6"/>
      <c r="EB1757" s="6"/>
      <c r="EC1757" s="6"/>
      <c r="ED1757" s="6"/>
      <c r="EE1757" s="6"/>
      <c r="EF1757" s="6"/>
      <c r="EG1757" s="6"/>
      <c r="EH1757" s="6"/>
      <c r="EI1757" s="6"/>
      <c r="EJ1757" s="6"/>
      <c r="EK1757" s="6"/>
      <c r="EL1757" s="6"/>
      <c r="EM1757" s="6"/>
      <c r="EN1757" s="6"/>
      <c r="EO1757" s="6"/>
      <c r="EP1757" s="6"/>
      <c r="EQ1757" s="6"/>
      <c r="ER1757" s="6"/>
      <c r="ES1757" s="6"/>
      <c r="ET1757" s="6"/>
      <c r="EU1757" s="6"/>
      <c r="EV1757" s="6"/>
      <c r="EW1757" s="6"/>
      <c r="EX1757" s="6"/>
      <c r="EY1757" s="6"/>
      <c r="EZ1757" s="6"/>
      <c r="FA1757" s="6"/>
      <c r="FB1757" s="6"/>
      <c r="FC1757" s="6"/>
      <c r="FD1757" s="6"/>
      <c r="FE1757" s="6"/>
      <c r="FF1757" s="6"/>
      <c r="FG1757" s="6"/>
      <c r="FH1757" s="6"/>
      <c r="FI1757" s="6"/>
      <c r="FJ1757" s="6"/>
      <c r="FK1757" s="6"/>
      <c r="FL1757" s="6"/>
      <c r="FM1757" s="6"/>
      <c r="FN1757" s="6"/>
      <c r="FO1757" s="6"/>
      <c r="FP1757" s="6"/>
      <c r="FQ1757" s="6"/>
      <c r="FR1757" s="6"/>
      <c r="FS1757" s="6"/>
      <c r="FT1757" s="6"/>
      <c r="FU1757" s="6"/>
      <c r="FV1757" s="6"/>
      <c r="FW1757" s="6"/>
      <c r="FX1757" s="6"/>
      <c r="FY1757" s="6"/>
      <c r="FZ1757" s="6"/>
      <c r="GA1757" s="6"/>
      <c r="GB1757" s="6"/>
      <c r="GC1757" s="6"/>
      <c r="GD1757" s="6"/>
      <c r="GE1757" s="6"/>
      <c r="GF1757" s="6"/>
      <c r="GG1757" s="6"/>
      <c r="GH1757" s="6"/>
      <c r="GI1757" s="6"/>
      <c r="GJ1757" s="6"/>
      <c r="GK1757" s="6"/>
      <c r="GL1757" s="6"/>
      <c r="GM1757" s="6"/>
      <c r="GN1757" s="6"/>
      <c r="GO1757" s="6"/>
      <c r="GP1757" s="6"/>
      <c r="GQ1757" s="6"/>
      <c r="GR1757" s="6"/>
      <c r="GS1757" s="6"/>
      <c r="GT1757" s="6"/>
      <c r="GU1757" s="6"/>
      <c r="GV1757" s="6"/>
      <c r="GW1757" s="6"/>
      <c r="GX1757" s="6"/>
      <c r="GY1757" s="6"/>
      <c r="GZ1757" s="6"/>
    </row>
    <row r="1758" spans="1:208" x14ac:dyDescent="0.15">
      <c r="A1758" s="153"/>
      <c r="B1758" s="23"/>
      <c r="C1758" s="18"/>
      <c r="D1758" s="17"/>
      <c r="E1758" s="18"/>
      <c r="F1758" s="18"/>
      <c r="G1758" s="18"/>
      <c r="H1758" s="18"/>
      <c r="I1758" s="17"/>
      <c r="J1758" s="5"/>
      <c r="K1758" s="2"/>
      <c r="L1758" s="27"/>
      <c r="M1758" s="14"/>
      <c r="N1758" s="14"/>
      <c r="O1758" s="27"/>
      <c r="P1758" s="18"/>
      <c r="Q1758" s="3"/>
      <c r="R1758" s="4"/>
      <c r="S1758" s="5"/>
      <c r="T1758" s="8"/>
      <c r="U1758" s="7"/>
      <c r="V1758" s="7"/>
      <c r="W1758" s="7"/>
      <c r="X1758" s="8"/>
      <c r="Y1758" s="6"/>
      <c r="Z1758" s="7"/>
      <c r="AA1758" s="8"/>
      <c r="AB1758" s="8"/>
      <c r="AC1758" s="8"/>
      <c r="AD1758" s="7"/>
      <c r="AE1758" s="9"/>
      <c r="AF1758" s="7"/>
      <c r="AG1758" s="7"/>
      <c r="AH1758" s="6"/>
      <c r="AI1758" s="6"/>
      <c r="AJ1758" s="6"/>
      <c r="AK1758" s="6"/>
      <c r="AL1758" s="6"/>
      <c r="AM1758" s="6"/>
      <c r="AN1758" s="6"/>
      <c r="AO1758" s="6"/>
      <c r="AP1758" s="6"/>
      <c r="AQ1758" s="6"/>
      <c r="AR1758" s="6"/>
      <c r="AS1758" s="6"/>
      <c r="AT1758" s="6"/>
      <c r="AU1758" s="6"/>
      <c r="AV1758" s="6"/>
      <c r="AW1758" s="6"/>
      <c r="AX1758" s="6"/>
      <c r="AY1758" s="6"/>
      <c r="AZ1758" s="6"/>
      <c r="BA1758" s="6"/>
      <c r="BB1758" s="6"/>
      <c r="BC1758" s="6"/>
      <c r="BD1758" s="6"/>
      <c r="BE1758" s="6"/>
      <c r="BF1758" s="6"/>
      <c r="BG1758" s="6"/>
      <c r="BH1758" s="6"/>
      <c r="BI1758" s="6"/>
      <c r="BJ1758" s="6"/>
      <c r="BK1758" s="6"/>
      <c r="BL1758" s="6"/>
      <c r="BM1758" s="6"/>
      <c r="BN1758" s="6"/>
      <c r="BO1758" s="6"/>
      <c r="BP1758" s="6"/>
      <c r="BQ1758" s="6"/>
      <c r="BR1758" s="6"/>
      <c r="BS1758" s="6"/>
      <c r="BT1758" s="6"/>
      <c r="BU1758" s="6"/>
      <c r="BV1758" s="6"/>
      <c r="BW1758" s="6"/>
      <c r="BX1758" s="6"/>
      <c r="BY1758" s="6"/>
      <c r="BZ1758" s="6"/>
      <c r="CA1758" s="6"/>
      <c r="CB1758" s="6"/>
      <c r="CC1758" s="6"/>
      <c r="CD1758" s="6"/>
      <c r="CE1758" s="6"/>
      <c r="CF1758" s="6"/>
      <c r="CG1758" s="6"/>
      <c r="CH1758" s="6"/>
      <c r="CI1758" s="6"/>
      <c r="CJ1758" s="6"/>
      <c r="CK1758" s="6"/>
      <c r="CL1758" s="6"/>
      <c r="CM1758" s="6"/>
      <c r="CN1758" s="6"/>
      <c r="CO1758" s="6"/>
      <c r="CP1758" s="6"/>
      <c r="CQ1758" s="6"/>
      <c r="CR1758" s="6"/>
      <c r="CS1758" s="6"/>
      <c r="CT1758" s="6"/>
      <c r="CU1758" s="6"/>
      <c r="CV1758" s="6"/>
      <c r="CW1758" s="6"/>
      <c r="CX1758" s="6"/>
      <c r="CY1758" s="6"/>
      <c r="CZ1758" s="6"/>
      <c r="DA1758" s="6"/>
      <c r="DB1758" s="6"/>
      <c r="DC1758" s="6"/>
      <c r="DD1758" s="6"/>
      <c r="DE1758" s="6"/>
      <c r="DF1758" s="6"/>
      <c r="DG1758" s="6"/>
      <c r="DH1758" s="6"/>
      <c r="DI1758" s="6"/>
      <c r="DJ1758" s="6"/>
      <c r="DK1758" s="6"/>
      <c r="DL1758" s="6"/>
      <c r="DM1758" s="6"/>
      <c r="DN1758" s="6"/>
      <c r="DO1758" s="6"/>
      <c r="DP1758" s="6"/>
      <c r="DQ1758" s="6"/>
      <c r="DR1758" s="6"/>
      <c r="DS1758" s="6"/>
      <c r="DT1758" s="6"/>
      <c r="DU1758" s="6"/>
      <c r="DV1758" s="6"/>
      <c r="DW1758" s="6"/>
      <c r="DX1758" s="6"/>
      <c r="DY1758" s="6"/>
      <c r="DZ1758" s="6"/>
      <c r="EA1758" s="6"/>
      <c r="EB1758" s="6"/>
      <c r="EC1758" s="6"/>
      <c r="ED1758" s="6"/>
      <c r="EE1758" s="6"/>
      <c r="EF1758" s="6"/>
      <c r="EG1758" s="6"/>
      <c r="EH1758" s="6"/>
      <c r="EI1758" s="6"/>
      <c r="EJ1758" s="6"/>
      <c r="EK1758" s="6"/>
      <c r="EL1758" s="6"/>
      <c r="EM1758" s="6"/>
      <c r="EN1758" s="6"/>
      <c r="EO1758" s="6"/>
      <c r="EP1758" s="6"/>
      <c r="EQ1758" s="6"/>
      <c r="ER1758" s="6"/>
      <c r="ES1758" s="6"/>
      <c r="ET1758" s="6"/>
      <c r="EU1758" s="6"/>
      <c r="EV1758" s="6"/>
      <c r="EW1758" s="6"/>
      <c r="EX1758" s="6"/>
      <c r="EY1758" s="6"/>
      <c r="EZ1758" s="6"/>
      <c r="FA1758" s="6"/>
      <c r="FB1758" s="6"/>
      <c r="FC1758" s="6"/>
      <c r="FD1758" s="6"/>
      <c r="FE1758" s="6"/>
      <c r="FF1758" s="6"/>
      <c r="FG1758" s="6"/>
      <c r="FH1758" s="6"/>
      <c r="FI1758" s="6"/>
      <c r="FJ1758" s="6"/>
      <c r="FK1758" s="6"/>
      <c r="FL1758" s="6"/>
      <c r="FM1758" s="6"/>
      <c r="FN1758" s="6"/>
      <c r="FO1758" s="6"/>
      <c r="FP1758" s="6"/>
      <c r="FQ1758" s="6"/>
      <c r="FR1758" s="6"/>
      <c r="FS1758" s="6"/>
      <c r="FT1758" s="6"/>
      <c r="FU1758" s="6"/>
      <c r="FV1758" s="6"/>
      <c r="FW1758" s="6"/>
      <c r="FX1758" s="6"/>
      <c r="FY1758" s="6"/>
      <c r="FZ1758" s="6"/>
      <c r="GA1758" s="6"/>
      <c r="GB1758" s="6"/>
      <c r="GC1758" s="6"/>
      <c r="GD1758" s="6"/>
      <c r="GE1758" s="6"/>
      <c r="GF1758" s="6"/>
      <c r="GG1758" s="6"/>
      <c r="GH1758" s="6"/>
      <c r="GI1758" s="6"/>
      <c r="GJ1758" s="6"/>
      <c r="GK1758" s="6"/>
      <c r="GL1758" s="6"/>
      <c r="GM1758" s="6"/>
      <c r="GN1758" s="6"/>
      <c r="GO1758" s="6"/>
      <c r="GP1758" s="6"/>
      <c r="GQ1758" s="6"/>
      <c r="GR1758" s="6"/>
      <c r="GS1758" s="6"/>
      <c r="GT1758" s="6"/>
      <c r="GU1758" s="6"/>
      <c r="GV1758" s="6"/>
      <c r="GW1758" s="6"/>
      <c r="GX1758" s="6"/>
      <c r="GY1758" s="6"/>
      <c r="GZ1758" s="6"/>
    </row>
    <row r="1759" spans="1:208" x14ac:dyDescent="0.15">
      <c r="A1759" s="153"/>
      <c r="B1759" s="23"/>
      <c r="C1759" s="18"/>
      <c r="D1759" s="17"/>
      <c r="E1759" s="18"/>
      <c r="F1759" s="18"/>
      <c r="G1759" s="18"/>
      <c r="H1759" s="18"/>
      <c r="I1759" s="17"/>
      <c r="J1759" s="5"/>
      <c r="K1759" s="2"/>
      <c r="L1759" s="27"/>
      <c r="M1759" s="14"/>
      <c r="N1759" s="14"/>
      <c r="O1759" s="27"/>
      <c r="P1759" s="18"/>
      <c r="Q1759" s="3"/>
      <c r="R1759" s="4"/>
      <c r="S1759" s="5"/>
      <c r="T1759" s="8"/>
      <c r="U1759" s="7"/>
      <c r="V1759" s="7"/>
      <c r="W1759" s="7"/>
      <c r="X1759" s="8"/>
      <c r="Y1759" s="6"/>
      <c r="Z1759" s="7"/>
      <c r="AA1759" s="8"/>
      <c r="AB1759" s="8"/>
      <c r="AC1759" s="8"/>
      <c r="AD1759" s="7"/>
      <c r="AE1759" s="9"/>
      <c r="AF1759" s="7"/>
      <c r="AG1759" s="7"/>
      <c r="AH1759" s="6"/>
      <c r="AI1759" s="6"/>
      <c r="AJ1759" s="6"/>
      <c r="AK1759" s="6"/>
      <c r="AL1759" s="6"/>
      <c r="AM1759" s="6"/>
      <c r="AN1759" s="6"/>
      <c r="AO1759" s="6"/>
      <c r="AP1759" s="6"/>
      <c r="AQ1759" s="6"/>
      <c r="AR1759" s="6"/>
      <c r="AS1759" s="6"/>
      <c r="AT1759" s="6"/>
      <c r="AU1759" s="6"/>
      <c r="AV1759" s="6"/>
      <c r="AW1759" s="6"/>
      <c r="AX1759" s="6"/>
      <c r="AY1759" s="6"/>
      <c r="AZ1759" s="6"/>
      <c r="BA1759" s="6"/>
      <c r="BB1759" s="6"/>
      <c r="BC1759" s="6"/>
      <c r="BD1759" s="6"/>
      <c r="BE1759" s="6"/>
      <c r="BF1759" s="6"/>
      <c r="BG1759" s="6"/>
      <c r="BH1759" s="6"/>
      <c r="BI1759" s="6"/>
      <c r="BJ1759" s="6"/>
      <c r="BK1759" s="6"/>
      <c r="BL1759" s="6"/>
      <c r="BM1759" s="6"/>
      <c r="BN1759" s="6"/>
      <c r="BO1759" s="6"/>
      <c r="BP1759" s="6"/>
      <c r="BQ1759" s="6"/>
      <c r="BR1759" s="6"/>
      <c r="BS1759" s="6"/>
      <c r="BT1759" s="6"/>
      <c r="BU1759" s="6"/>
      <c r="BV1759" s="6"/>
      <c r="BW1759" s="6"/>
      <c r="BX1759" s="6"/>
      <c r="BY1759" s="6"/>
      <c r="BZ1759" s="6"/>
      <c r="CA1759" s="6"/>
      <c r="CB1759" s="6"/>
      <c r="CC1759" s="6"/>
      <c r="CD1759" s="6"/>
      <c r="CE1759" s="6"/>
      <c r="CF1759" s="6"/>
      <c r="CG1759" s="6"/>
      <c r="CH1759" s="6"/>
      <c r="CI1759" s="6"/>
      <c r="CJ1759" s="6"/>
      <c r="CK1759" s="6"/>
      <c r="CL1759" s="6"/>
      <c r="CM1759" s="6"/>
      <c r="CN1759" s="6"/>
      <c r="CO1759" s="6"/>
      <c r="CP1759" s="6"/>
      <c r="CQ1759" s="6"/>
      <c r="CR1759" s="6"/>
      <c r="CS1759" s="6"/>
      <c r="CT1759" s="6"/>
      <c r="CU1759" s="6"/>
      <c r="CV1759" s="6"/>
      <c r="CW1759" s="6"/>
      <c r="CX1759" s="6"/>
      <c r="CY1759" s="6"/>
      <c r="CZ1759" s="6"/>
      <c r="DA1759" s="6"/>
      <c r="DB1759" s="6"/>
      <c r="DC1759" s="6"/>
      <c r="DD1759" s="6"/>
      <c r="DE1759" s="6"/>
      <c r="DF1759" s="6"/>
      <c r="DG1759" s="6"/>
      <c r="DH1759" s="6"/>
      <c r="DI1759" s="6"/>
      <c r="DJ1759" s="6"/>
      <c r="DK1759" s="6"/>
      <c r="DL1759" s="6"/>
      <c r="DM1759" s="6"/>
      <c r="DN1759" s="6"/>
      <c r="DO1759" s="6"/>
      <c r="DP1759" s="6"/>
      <c r="DQ1759" s="6"/>
      <c r="DR1759" s="6"/>
      <c r="DS1759" s="6"/>
      <c r="DT1759" s="6"/>
      <c r="DU1759" s="6"/>
      <c r="DV1759" s="6"/>
      <c r="DW1759" s="6"/>
      <c r="DX1759" s="6"/>
      <c r="DY1759" s="6"/>
      <c r="DZ1759" s="6"/>
      <c r="EA1759" s="6"/>
      <c r="EB1759" s="6"/>
      <c r="EC1759" s="6"/>
      <c r="ED1759" s="6"/>
      <c r="EE1759" s="6"/>
      <c r="EF1759" s="6"/>
      <c r="EG1759" s="6"/>
      <c r="EH1759" s="6"/>
      <c r="EI1759" s="6"/>
      <c r="EJ1759" s="6"/>
      <c r="EK1759" s="6"/>
      <c r="EL1759" s="6"/>
      <c r="EM1759" s="6"/>
      <c r="EN1759" s="6"/>
      <c r="EO1759" s="6"/>
      <c r="EP1759" s="6"/>
      <c r="EQ1759" s="6"/>
      <c r="ER1759" s="6"/>
      <c r="ES1759" s="6"/>
      <c r="ET1759" s="6"/>
      <c r="EU1759" s="6"/>
      <c r="EV1759" s="6"/>
      <c r="EW1759" s="6"/>
      <c r="EX1759" s="6"/>
      <c r="EY1759" s="6"/>
      <c r="EZ1759" s="6"/>
      <c r="FA1759" s="6"/>
      <c r="FB1759" s="6"/>
      <c r="FC1759" s="6"/>
      <c r="FD1759" s="6"/>
      <c r="FE1759" s="6"/>
      <c r="FF1759" s="6"/>
      <c r="FG1759" s="6"/>
      <c r="FH1759" s="6"/>
      <c r="FI1759" s="6"/>
      <c r="FJ1759" s="6"/>
      <c r="FK1759" s="6"/>
      <c r="FL1759" s="6"/>
      <c r="FM1759" s="6"/>
      <c r="FN1759" s="6"/>
      <c r="FO1759" s="6"/>
      <c r="FP1759" s="6"/>
      <c r="FQ1759" s="6"/>
      <c r="FR1759" s="6"/>
      <c r="FS1759" s="6"/>
      <c r="FT1759" s="6"/>
      <c r="FU1759" s="6"/>
      <c r="FV1759" s="6"/>
      <c r="FW1759" s="6"/>
      <c r="FX1759" s="6"/>
      <c r="FY1759" s="6"/>
      <c r="FZ1759" s="6"/>
      <c r="GA1759" s="6"/>
      <c r="GB1759" s="6"/>
      <c r="GC1759" s="6"/>
      <c r="GD1759" s="6"/>
      <c r="GE1759" s="6"/>
      <c r="GF1759" s="6"/>
      <c r="GG1759" s="6"/>
      <c r="GH1759" s="6"/>
      <c r="GI1759" s="6"/>
      <c r="GJ1759" s="6"/>
      <c r="GK1759" s="6"/>
      <c r="GL1759" s="6"/>
      <c r="GM1759" s="6"/>
      <c r="GN1759" s="6"/>
      <c r="GO1759" s="6"/>
      <c r="GP1759" s="6"/>
      <c r="GQ1759" s="6"/>
      <c r="GR1759" s="6"/>
      <c r="GS1759" s="6"/>
      <c r="GT1759" s="6"/>
      <c r="GU1759" s="6"/>
      <c r="GV1759" s="6"/>
      <c r="GW1759" s="6"/>
      <c r="GX1759" s="6"/>
      <c r="GY1759" s="6"/>
      <c r="GZ1759" s="6"/>
    </row>
    <row r="1760" spans="1:208" x14ac:dyDescent="0.15">
      <c r="A1760" s="153"/>
      <c r="B1760" s="23"/>
      <c r="C1760" s="18"/>
      <c r="D1760" s="17"/>
      <c r="E1760" s="18"/>
      <c r="F1760" s="18"/>
      <c r="G1760" s="18"/>
      <c r="H1760" s="18"/>
      <c r="I1760" s="17"/>
      <c r="J1760" s="5"/>
      <c r="K1760" s="2"/>
      <c r="L1760" s="27"/>
      <c r="M1760" s="14"/>
      <c r="N1760" s="14"/>
      <c r="O1760" s="27"/>
      <c r="P1760" s="18"/>
      <c r="Q1760" s="3"/>
      <c r="R1760" s="4"/>
      <c r="S1760" s="5"/>
      <c r="T1760" s="8"/>
      <c r="U1760" s="7"/>
      <c r="V1760" s="7"/>
      <c r="W1760" s="7"/>
      <c r="X1760" s="8"/>
      <c r="Y1760" s="6"/>
      <c r="Z1760" s="7"/>
      <c r="AA1760" s="8"/>
      <c r="AB1760" s="8"/>
      <c r="AC1760" s="8"/>
      <c r="AD1760" s="7"/>
      <c r="AE1760" s="9"/>
      <c r="AF1760" s="7"/>
      <c r="AG1760" s="7"/>
      <c r="AH1760" s="6"/>
      <c r="AI1760" s="6"/>
      <c r="AJ1760" s="6"/>
      <c r="AK1760" s="6"/>
      <c r="AL1760" s="6"/>
      <c r="AM1760" s="6"/>
      <c r="AN1760" s="6"/>
      <c r="AO1760" s="6"/>
      <c r="AP1760" s="6"/>
      <c r="AQ1760" s="6"/>
      <c r="AR1760" s="6"/>
      <c r="AS1760" s="6"/>
      <c r="AT1760" s="6"/>
      <c r="AU1760" s="6"/>
      <c r="AV1760" s="6"/>
      <c r="AW1760" s="6"/>
      <c r="AX1760" s="6"/>
      <c r="AY1760" s="6"/>
      <c r="AZ1760" s="6"/>
      <c r="BA1760" s="6"/>
      <c r="BB1760" s="6"/>
      <c r="BC1760" s="6"/>
      <c r="BD1760" s="6"/>
      <c r="BE1760" s="6"/>
      <c r="BF1760" s="6"/>
      <c r="BG1760" s="6"/>
      <c r="BH1760" s="6"/>
      <c r="BI1760" s="6"/>
      <c r="BJ1760" s="6"/>
      <c r="BK1760" s="6"/>
      <c r="BL1760" s="6"/>
      <c r="BM1760" s="6"/>
      <c r="BN1760" s="6"/>
      <c r="BO1760" s="6"/>
      <c r="BP1760" s="6"/>
      <c r="BQ1760" s="6"/>
      <c r="BR1760" s="6"/>
      <c r="BS1760" s="6"/>
      <c r="BT1760" s="6"/>
      <c r="BU1760" s="6"/>
      <c r="BV1760" s="6"/>
      <c r="BW1760" s="6"/>
      <c r="BX1760" s="6"/>
      <c r="BY1760" s="6"/>
      <c r="BZ1760" s="6"/>
      <c r="CA1760" s="6"/>
      <c r="CB1760" s="6"/>
      <c r="CC1760" s="6"/>
      <c r="CD1760" s="6"/>
      <c r="CE1760" s="6"/>
      <c r="CF1760" s="6"/>
      <c r="CG1760" s="6"/>
      <c r="CH1760" s="6"/>
      <c r="CI1760" s="6"/>
      <c r="CJ1760" s="6"/>
      <c r="CK1760" s="6"/>
      <c r="CL1760" s="6"/>
      <c r="CM1760" s="6"/>
      <c r="CN1760" s="6"/>
      <c r="CO1760" s="6"/>
      <c r="CP1760" s="6"/>
      <c r="CQ1760" s="6"/>
      <c r="CR1760" s="6"/>
      <c r="CS1760" s="6"/>
      <c r="CT1760" s="6"/>
      <c r="CU1760" s="6"/>
      <c r="CV1760" s="6"/>
      <c r="CW1760" s="6"/>
      <c r="CX1760" s="6"/>
      <c r="CY1760" s="6"/>
      <c r="CZ1760" s="6"/>
      <c r="DA1760" s="6"/>
      <c r="DB1760" s="6"/>
      <c r="DC1760" s="6"/>
      <c r="DD1760" s="6"/>
      <c r="DE1760" s="6"/>
      <c r="DF1760" s="6"/>
      <c r="DG1760" s="6"/>
      <c r="DH1760" s="6"/>
      <c r="DI1760" s="6"/>
      <c r="DJ1760" s="6"/>
      <c r="DK1760" s="6"/>
      <c r="DL1760" s="6"/>
      <c r="DM1760" s="6"/>
      <c r="DN1760" s="6"/>
      <c r="DO1760" s="6"/>
      <c r="DP1760" s="6"/>
      <c r="DQ1760" s="6"/>
      <c r="DR1760" s="6"/>
      <c r="DS1760" s="6"/>
      <c r="DT1760" s="6"/>
      <c r="DU1760" s="6"/>
      <c r="DV1760" s="6"/>
      <c r="DW1760" s="6"/>
      <c r="DX1760" s="6"/>
      <c r="DY1760" s="6"/>
      <c r="DZ1760" s="6"/>
      <c r="EA1760" s="6"/>
      <c r="EB1760" s="6"/>
      <c r="EC1760" s="6"/>
      <c r="ED1760" s="6"/>
      <c r="EE1760" s="6"/>
      <c r="EF1760" s="6"/>
      <c r="EG1760" s="6"/>
      <c r="EH1760" s="6"/>
      <c r="EI1760" s="6"/>
      <c r="EJ1760" s="6"/>
      <c r="EK1760" s="6"/>
      <c r="EL1760" s="6"/>
      <c r="EM1760" s="6"/>
      <c r="EN1760" s="6"/>
      <c r="EO1760" s="6"/>
      <c r="EP1760" s="6"/>
      <c r="EQ1760" s="6"/>
      <c r="ER1760" s="6"/>
      <c r="ES1760" s="6"/>
      <c r="ET1760" s="6"/>
      <c r="EU1760" s="6"/>
      <c r="EV1760" s="6"/>
      <c r="EW1760" s="6"/>
      <c r="EX1760" s="6"/>
      <c r="EY1760" s="6"/>
      <c r="EZ1760" s="6"/>
      <c r="FA1760" s="6"/>
      <c r="FB1760" s="6"/>
      <c r="FC1760" s="6"/>
      <c r="FD1760" s="6"/>
      <c r="FE1760" s="6"/>
      <c r="FF1760" s="6"/>
      <c r="FG1760" s="6"/>
      <c r="FH1760" s="6"/>
      <c r="FI1760" s="6"/>
      <c r="FJ1760" s="6"/>
      <c r="FK1760" s="6"/>
      <c r="FL1760" s="6"/>
      <c r="FM1760" s="6"/>
      <c r="FN1760" s="6"/>
      <c r="FO1760" s="6"/>
      <c r="FP1760" s="6"/>
      <c r="FQ1760" s="6"/>
      <c r="FR1760" s="6"/>
      <c r="FS1760" s="6"/>
      <c r="FT1760" s="6"/>
      <c r="FU1760" s="6"/>
      <c r="FV1760" s="6"/>
      <c r="FW1760" s="6"/>
      <c r="FX1760" s="6"/>
      <c r="FY1760" s="6"/>
      <c r="FZ1760" s="6"/>
      <c r="GA1760" s="6"/>
      <c r="GB1760" s="6"/>
      <c r="GC1760" s="6"/>
      <c r="GD1760" s="6"/>
      <c r="GE1760" s="6"/>
      <c r="GF1760" s="6"/>
      <c r="GG1760" s="6"/>
      <c r="GH1760" s="6"/>
      <c r="GI1760" s="6"/>
      <c r="GJ1760" s="6"/>
      <c r="GK1760" s="6"/>
      <c r="GL1760" s="6"/>
      <c r="GM1760" s="6"/>
      <c r="GN1760" s="6"/>
      <c r="GO1760" s="6"/>
      <c r="GP1760" s="6"/>
      <c r="GQ1760" s="6"/>
      <c r="GR1760" s="6"/>
      <c r="GS1760" s="6"/>
      <c r="GT1760" s="6"/>
      <c r="GU1760" s="6"/>
      <c r="GV1760" s="6"/>
      <c r="GW1760" s="6"/>
      <c r="GX1760" s="6"/>
      <c r="GY1760" s="6"/>
      <c r="GZ1760" s="6"/>
    </row>
    <row r="1761" spans="1:208" x14ac:dyDescent="0.15">
      <c r="A1761" s="153"/>
      <c r="B1761" s="23"/>
      <c r="C1761" s="18"/>
      <c r="D1761" s="17"/>
      <c r="E1761" s="18"/>
      <c r="F1761" s="18"/>
      <c r="G1761" s="18"/>
      <c r="H1761" s="18"/>
      <c r="I1761" s="17"/>
      <c r="J1761" s="5"/>
      <c r="K1761" s="2"/>
      <c r="L1761" s="27"/>
      <c r="M1761" s="14"/>
      <c r="N1761" s="14"/>
      <c r="O1761" s="27"/>
      <c r="P1761" s="18"/>
      <c r="Q1761" s="3"/>
      <c r="R1761" s="4"/>
      <c r="S1761" s="5"/>
      <c r="T1761" s="8"/>
      <c r="U1761" s="7"/>
      <c r="V1761" s="7"/>
      <c r="W1761" s="7"/>
      <c r="X1761" s="8"/>
      <c r="Y1761" s="6"/>
      <c r="Z1761" s="7"/>
      <c r="AA1761" s="8"/>
      <c r="AB1761" s="8"/>
      <c r="AC1761" s="8"/>
      <c r="AD1761" s="7"/>
      <c r="AE1761" s="9"/>
      <c r="AF1761" s="7"/>
      <c r="AG1761" s="7"/>
      <c r="AH1761" s="6"/>
      <c r="AI1761" s="6"/>
      <c r="AJ1761" s="6"/>
      <c r="AK1761" s="6"/>
      <c r="AL1761" s="6"/>
      <c r="AM1761" s="6"/>
      <c r="AN1761" s="6"/>
      <c r="AO1761" s="6"/>
      <c r="AP1761" s="6"/>
      <c r="AQ1761" s="6"/>
      <c r="AR1761" s="6"/>
      <c r="AS1761" s="6"/>
      <c r="AT1761" s="6"/>
      <c r="AU1761" s="6"/>
      <c r="AV1761" s="6"/>
      <c r="AW1761" s="6"/>
      <c r="AX1761" s="6"/>
      <c r="AY1761" s="6"/>
      <c r="AZ1761" s="6"/>
      <c r="BA1761" s="6"/>
      <c r="BB1761" s="6"/>
      <c r="BC1761" s="6"/>
      <c r="BD1761" s="6"/>
      <c r="BE1761" s="6"/>
      <c r="BF1761" s="6"/>
      <c r="BG1761" s="6"/>
      <c r="BH1761" s="6"/>
      <c r="BI1761" s="6"/>
      <c r="BJ1761" s="6"/>
      <c r="BK1761" s="6"/>
      <c r="BL1761" s="6"/>
      <c r="BM1761" s="6"/>
      <c r="BN1761" s="6"/>
      <c r="BO1761" s="6"/>
      <c r="BP1761" s="6"/>
      <c r="BQ1761" s="6"/>
      <c r="BR1761" s="6"/>
      <c r="BS1761" s="6"/>
      <c r="BT1761" s="6"/>
      <c r="BU1761" s="6"/>
      <c r="BV1761" s="6"/>
      <c r="BW1761" s="6"/>
      <c r="BX1761" s="6"/>
      <c r="BY1761" s="6"/>
      <c r="BZ1761" s="6"/>
      <c r="CA1761" s="6"/>
      <c r="CB1761" s="6"/>
      <c r="CC1761" s="6"/>
      <c r="CD1761" s="6"/>
      <c r="CE1761" s="6"/>
      <c r="CF1761" s="6"/>
      <c r="CG1761" s="6"/>
      <c r="CH1761" s="6"/>
      <c r="CI1761" s="6"/>
      <c r="CJ1761" s="6"/>
      <c r="CK1761" s="6"/>
      <c r="CL1761" s="6"/>
      <c r="CM1761" s="6"/>
      <c r="CN1761" s="6"/>
      <c r="CO1761" s="6"/>
      <c r="CP1761" s="6"/>
      <c r="CQ1761" s="6"/>
      <c r="CR1761" s="6"/>
      <c r="CS1761" s="6"/>
      <c r="CT1761" s="6"/>
      <c r="CU1761" s="6"/>
      <c r="CV1761" s="6"/>
      <c r="CW1761" s="6"/>
      <c r="CX1761" s="6"/>
      <c r="CY1761" s="6"/>
      <c r="CZ1761" s="6"/>
      <c r="DA1761" s="6"/>
      <c r="DB1761" s="6"/>
      <c r="DC1761" s="6"/>
      <c r="DD1761" s="6"/>
      <c r="DE1761" s="6"/>
      <c r="DF1761" s="6"/>
      <c r="DG1761" s="6"/>
      <c r="DH1761" s="6"/>
      <c r="DI1761" s="6"/>
      <c r="DJ1761" s="6"/>
      <c r="DK1761" s="6"/>
      <c r="DL1761" s="6"/>
      <c r="DM1761" s="6"/>
      <c r="DN1761" s="6"/>
      <c r="DO1761" s="6"/>
      <c r="DP1761" s="6"/>
      <c r="DQ1761" s="6"/>
      <c r="DR1761" s="6"/>
      <c r="DS1761" s="6"/>
      <c r="DT1761" s="6"/>
      <c r="DU1761" s="6"/>
      <c r="DV1761" s="6"/>
      <c r="DW1761" s="6"/>
      <c r="DX1761" s="6"/>
      <c r="DY1761" s="6"/>
      <c r="DZ1761" s="6"/>
      <c r="EA1761" s="6"/>
      <c r="EB1761" s="6"/>
      <c r="EC1761" s="6"/>
      <c r="ED1761" s="6"/>
      <c r="EE1761" s="6"/>
      <c r="EF1761" s="6"/>
      <c r="EG1761" s="6"/>
      <c r="EH1761" s="6"/>
      <c r="EI1761" s="6"/>
      <c r="EJ1761" s="6"/>
      <c r="EK1761" s="6"/>
      <c r="EL1761" s="6"/>
      <c r="EM1761" s="6"/>
      <c r="EN1761" s="6"/>
      <c r="EO1761" s="6"/>
      <c r="EP1761" s="6"/>
      <c r="EQ1761" s="6"/>
      <c r="ER1761" s="6"/>
      <c r="ES1761" s="6"/>
      <c r="ET1761" s="6"/>
      <c r="EU1761" s="6"/>
      <c r="EV1761" s="6"/>
      <c r="EW1761" s="6"/>
      <c r="EX1761" s="6"/>
      <c r="EY1761" s="6"/>
      <c r="EZ1761" s="6"/>
      <c r="FA1761" s="6"/>
      <c r="FB1761" s="6"/>
      <c r="FC1761" s="6"/>
      <c r="FD1761" s="6"/>
      <c r="FE1761" s="6"/>
      <c r="FF1761" s="6"/>
      <c r="FG1761" s="6"/>
      <c r="FH1761" s="6"/>
      <c r="FI1761" s="6"/>
      <c r="FJ1761" s="6"/>
      <c r="FK1761" s="6"/>
      <c r="FL1761" s="6"/>
      <c r="FM1761" s="6"/>
      <c r="FN1761" s="6"/>
      <c r="FO1761" s="6"/>
      <c r="FP1761" s="6"/>
      <c r="FQ1761" s="6"/>
      <c r="FR1761" s="6"/>
      <c r="FS1761" s="6"/>
      <c r="FT1761" s="6"/>
      <c r="FU1761" s="6"/>
      <c r="FV1761" s="6"/>
      <c r="FW1761" s="6"/>
      <c r="FX1761" s="6"/>
      <c r="FY1761" s="6"/>
      <c r="FZ1761" s="6"/>
      <c r="GA1761" s="6"/>
      <c r="GB1761" s="6"/>
      <c r="GC1761" s="6"/>
      <c r="GD1761" s="6"/>
      <c r="GE1761" s="6"/>
      <c r="GF1761" s="6"/>
      <c r="GG1761" s="6"/>
      <c r="GH1761" s="6"/>
      <c r="GI1761" s="6"/>
      <c r="GJ1761" s="6"/>
      <c r="GK1761" s="6"/>
      <c r="GL1761" s="6"/>
      <c r="GM1761" s="6"/>
      <c r="GN1761" s="6"/>
      <c r="GO1761" s="6"/>
      <c r="GP1761" s="6"/>
      <c r="GQ1761" s="6"/>
      <c r="GR1761" s="6"/>
      <c r="GS1761" s="6"/>
      <c r="GT1761" s="6"/>
      <c r="GU1761" s="6"/>
      <c r="GV1761" s="6"/>
      <c r="GW1761" s="6"/>
      <c r="GX1761" s="6"/>
      <c r="GY1761" s="6"/>
      <c r="GZ1761" s="6"/>
    </row>
    <row r="1762" spans="1:208" x14ac:dyDescent="0.15">
      <c r="A1762" s="153"/>
      <c r="B1762" s="23"/>
      <c r="C1762" s="18"/>
      <c r="D1762" s="17"/>
      <c r="E1762" s="18"/>
      <c r="F1762" s="18"/>
      <c r="G1762" s="18"/>
      <c r="H1762" s="18"/>
      <c r="I1762" s="17"/>
      <c r="J1762" s="5"/>
      <c r="K1762" s="2"/>
      <c r="L1762" s="27"/>
      <c r="M1762" s="14"/>
      <c r="N1762" s="14"/>
      <c r="O1762" s="27"/>
      <c r="P1762" s="18"/>
      <c r="Q1762" s="3"/>
      <c r="R1762" s="4"/>
      <c r="S1762" s="5"/>
      <c r="T1762" s="8"/>
      <c r="U1762" s="7"/>
      <c r="V1762" s="7"/>
      <c r="W1762" s="7"/>
      <c r="X1762" s="8"/>
      <c r="Y1762" s="6"/>
      <c r="Z1762" s="7"/>
      <c r="AA1762" s="8"/>
      <c r="AB1762" s="8"/>
      <c r="AC1762" s="8"/>
      <c r="AD1762" s="7"/>
      <c r="AE1762" s="9"/>
      <c r="AF1762" s="7"/>
      <c r="AG1762" s="7"/>
      <c r="AH1762" s="6"/>
      <c r="AI1762" s="6"/>
      <c r="AJ1762" s="6"/>
      <c r="AK1762" s="6"/>
      <c r="AL1762" s="6"/>
      <c r="AM1762" s="6"/>
      <c r="AN1762" s="6"/>
      <c r="AO1762" s="6"/>
      <c r="AP1762" s="6"/>
      <c r="AQ1762" s="6"/>
      <c r="AR1762" s="6"/>
      <c r="AS1762" s="6"/>
      <c r="AT1762" s="6"/>
      <c r="AU1762" s="6"/>
      <c r="AV1762" s="6"/>
      <c r="AW1762" s="6"/>
      <c r="AX1762" s="6"/>
      <c r="AY1762" s="6"/>
      <c r="AZ1762" s="6"/>
      <c r="BA1762" s="6"/>
      <c r="BB1762" s="6"/>
      <c r="BC1762" s="6"/>
      <c r="BD1762" s="6"/>
      <c r="BE1762" s="6"/>
      <c r="BF1762" s="6"/>
      <c r="BG1762" s="6"/>
      <c r="BH1762" s="6"/>
      <c r="BI1762" s="6"/>
      <c r="BJ1762" s="6"/>
      <c r="BK1762" s="6"/>
      <c r="BL1762" s="6"/>
      <c r="BM1762" s="6"/>
      <c r="BN1762" s="6"/>
      <c r="BO1762" s="6"/>
      <c r="BP1762" s="6"/>
      <c r="BQ1762" s="6"/>
      <c r="BR1762" s="6"/>
      <c r="BS1762" s="6"/>
      <c r="BT1762" s="6"/>
      <c r="BU1762" s="6"/>
      <c r="BV1762" s="6"/>
      <c r="BW1762" s="6"/>
      <c r="BX1762" s="6"/>
      <c r="BY1762" s="6"/>
      <c r="BZ1762" s="6"/>
      <c r="CA1762" s="6"/>
      <c r="CB1762" s="6"/>
      <c r="CC1762" s="6"/>
      <c r="CD1762" s="6"/>
      <c r="CE1762" s="6"/>
      <c r="CF1762" s="6"/>
      <c r="CG1762" s="6"/>
      <c r="CH1762" s="6"/>
      <c r="CI1762" s="6"/>
      <c r="CJ1762" s="6"/>
      <c r="CK1762" s="6"/>
      <c r="CL1762" s="6"/>
      <c r="CM1762" s="6"/>
      <c r="CN1762" s="6"/>
      <c r="CO1762" s="6"/>
      <c r="CP1762" s="6"/>
      <c r="CQ1762" s="6"/>
      <c r="CR1762" s="6"/>
      <c r="CS1762" s="6"/>
      <c r="CT1762" s="6"/>
      <c r="CU1762" s="6"/>
      <c r="CV1762" s="6"/>
      <c r="CW1762" s="6"/>
      <c r="CX1762" s="6"/>
      <c r="CY1762" s="6"/>
      <c r="CZ1762" s="6"/>
      <c r="DA1762" s="6"/>
      <c r="DB1762" s="6"/>
      <c r="DC1762" s="6"/>
      <c r="DD1762" s="6"/>
      <c r="DE1762" s="6"/>
      <c r="DF1762" s="6"/>
      <c r="DG1762" s="6"/>
      <c r="DH1762" s="6"/>
      <c r="DI1762" s="6"/>
      <c r="DJ1762" s="6"/>
      <c r="DK1762" s="6"/>
      <c r="DL1762" s="6"/>
      <c r="DM1762" s="6"/>
      <c r="DN1762" s="6"/>
      <c r="DO1762" s="6"/>
      <c r="DP1762" s="6"/>
      <c r="DQ1762" s="6"/>
      <c r="DR1762" s="6"/>
      <c r="DS1762" s="6"/>
      <c r="DT1762" s="6"/>
      <c r="DU1762" s="6"/>
      <c r="DV1762" s="6"/>
      <c r="DW1762" s="6"/>
      <c r="DX1762" s="6"/>
      <c r="DY1762" s="6"/>
      <c r="DZ1762" s="6"/>
      <c r="EA1762" s="6"/>
      <c r="EB1762" s="6"/>
      <c r="EC1762" s="6"/>
      <c r="ED1762" s="6"/>
      <c r="EE1762" s="6"/>
      <c r="EF1762" s="6"/>
      <c r="EG1762" s="6"/>
      <c r="EH1762" s="6"/>
      <c r="EI1762" s="6"/>
      <c r="EJ1762" s="6"/>
      <c r="EK1762" s="6"/>
      <c r="EL1762" s="6"/>
      <c r="EM1762" s="6"/>
      <c r="EN1762" s="6"/>
      <c r="EO1762" s="6"/>
      <c r="EP1762" s="6"/>
      <c r="EQ1762" s="6"/>
      <c r="ER1762" s="6"/>
      <c r="ES1762" s="6"/>
      <c r="ET1762" s="6"/>
      <c r="EU1762" s="6"/>
      <c r="EV1762" s="6"/>
      <c r="EW1762" s="6"/>
      <c r="EX1762" s="6"/>
      <c r="EY1762" s="6"/>
      <c r="EZ1762" s="6"/>
      <c r="FA1762" s="6"/>
      <c r="FB1762" s="6"/>
      <c r="FC1762" s="6"/>
      <c r="FD1762" s="6"/>
      <c r="FE1762" s="6"/>
      <c r="FF1762" s="6"/>
      <c r="FG1762" s="6"/>
      <c r="FH1762" s="6"/>
      <c r="FI1762" s="6"/>
      <c r="FJ1762" s="6"/>
      <c r="FK1762" s="6"/>
      <c r="FL1762" s="6"/>
      <c r="FM1762" s="6"/>
      <c r="FN1762" s="6"/>
      <c r="FO1762" s="6"/>
      <c r="FP1762" s="6"/>
      <c r="FQ1762" s="6"/>
      <c r="FR1762" s="6"/>
      <c r="FS1762" s="6"/>
      <c r="FT1762" s="6"/>
      <c r="FU1762" s="6"/>
      <c r="FV1762" s="6"/>
      <c r="FW1762" s="6"/>
      <c r="FX1762" s="6"/>
      <c r="FY1762" s="6"/>
      <c r="FZ1762" s="6"/>
      <c r="GA1762" s="6"/>
      <c r="GB1762" s="6"/>
      <c r="GC1762" s="6"/>
      <c r="GD1762" s="6"/>
      <c r="GE1762" s="6"/>
      <c r="GF1762" s="6"/>
      <c r="GG1762" s="6"/>
      <c r="GH1762" s="6"/>
      <c r="GI1762" s="6"/>
      <c r="GJ1762" s="6"/>
      <c r="GK1762" s="6"/>
      <c r="GL1762" s="6"/>
      <c r="GM1762" s="6"/>
      <c r="GN1762" s="6"/>
      <c r="GO1762" s="6"/>
      <c r="GP1762" s="6"/>
      <c r="GQ1762" s="6"/>
      <c r="GR1762" s="6"/>
      <c r="GS1762" s="6"/>
      <c r="GT1762" s="6"/>
      <c r="GU1762" s="6"/>
      <c r="GV1762" s="6"/>
      <c r="GW1762" s="6"/>
      <c r="GX1762" s="6"/>
      <c r="GY1762" s="6"/>
      <c r="GZ1762" s="6"/>
    </row>
    <row r="1763" spans="1:208" x14ac:dyDescent="0.15">
      <c r="A1763" s="153"/>
      <c r="B1763" s="23"/>
      <c r="C1763" s="18"/>
      <c r="D1763" s="17"/>
      <c r="E1763" s="18"/>
      <c r="F1763" s="18"/>
      <c r="G1763" s="18"/>
      <c r="H1763" s="18"/>
      <c r="I1763" s="17"/>
      <c r="J1763" s="5"/>
      <c r="K1763" s="2"/>
      <c r="L1763" s="27"/>
      <c r="M1763" s="14"/>
      <c r="N1763" s="14"/>
      <c r="O1763" s="27"/>
      <c r="P1763" s="18"/>
      <c r="Q1763" s="3"/>
      <c r="R1763" s="4"/>
      <c r="S1763" s="5"/>
      <c r="T1763" s="8"/>
      <c r="U1763" s="7"/>
      <c r="V1763" s="7"/>
      <c r="W1763" s="7"/>
      <c r="X1763" s="8"/>
      <c r="Y1763" s="6"/>
      <c r="Z1763" s="7"/>
      <c r="AA1763" s="8"/>
      <c r="AB1763" s="8"/>
      <c r="AC1763" s="8"/>
      <c r="AD1763" s="7"/>
      <c r="AE1763" s="9"/>
      <c r="AF1763" s="7"/>
      <c r="AG1763" s="7"/>
      <c r="AH1763" s="6"/>
      <c r="AI1763" s="6"/>
      <c r="AJ1763" s="6"/>
      <c r="AK1763" s="6"/>
      <c r="AL1763" s="6"/>
      <c r="AM1763" s="6"/>
      <c r="AN1763" s="6"/>
      <c r="AO1763" s="6"/>
      <c r="AP1763" s="6"/>
      <c r="AQ1763" s="6"/>
      <c r="AR1763" s="6"/>
      <c r="AS1763" s="6"/>
      <c r="AT1763" s="6"/>
      <c r="AU1763" s="6"/>
      <c r="AV1763" s="6"/>
      <c r="AW1763" s="6"/>
      <c r="AX1763" s="6"/>
      <c r="AY1763" s="6"/>
      <c r="AZ1763" s="6"/>
      <c r="BA1763" s="6"/>
      <c r="BB1763" s="6"/>
      <c r="BC1763" s="6"/>
      <c r="BD1763" s="6"/>
      <c r="BE1763" s="6"/>
      <c r="BF1763" s="6"/>
      <c r="BG1763" s="6"/>
      <c r="BH1763" s="6"/>
      <c r="BI1763" s="6"/>
      <c r="BJ1763" s="6"/>
      <c r="BK1763" s="6"/>
      <c r="BL1763" s="6"/>
      <c r="BM1763" s="6"/>
      <c r="BN1763" s="6"/>
      <c r="BO1763" s="6"/>
      <c r="BP1763" s="6"/>
      <c r="BQ1763" s="6"/>
      <c r="BR1763" s="6"/>
      <c r="BS1763" s="6"/>
      <c r="BT1763" s="6"/>
      <c r="BU1763" s="6"/>
      <c r="BV1763" s="6"/>
      <c r="BW1763" s="6"/>
      <c r="BX1763" s="6"/>
      <c r="BY1763" s="6"/>
      <c r="BZ1763" s="6"/>
      <c r="CA1763" s="6"/>
      <c r="CB1763" s="6"/>
      <c r="CC1763" s="6"/>
      <c r="CD1763" s="6"/>
      <c r="CE1763" s="6"/>
      <c r="CF1763" s="6"/>
      <c r="CG1763" s="6"/>
      <c r="CH1763" s="6"/>
      <c r="CI1763" s="6"/>
      <c r="CJ1763" s="6"/>
      <c r="CK1763" s="6"/>
      <c r="CL1763" s="6"/>
      <c r="CM1763" s="6"/>
      <c r="CN1763" s="6"/>
      <c r="CO1763" s="6"/>
      <c r="CP1763" s="6"/>
      <c r="CQ1763" s="6"/>
      <c r="CR1763" s="6"/>
      <c r="CS1763" s="6"/>
      <c r="CT1763" s="6"/>
      <c r="CU1763" s="6"/>
      <c r="CV1763" s="6"/>
      <c r="CW1763" s="6"/>
      <c r="CX1763" s="6"/>
      <c r="CY1763" s="6"/>
      <c r="CZ1763" s="6"/>
      <c r="DA1763" s="6"/>
      <c r="DB1763" s="6"/>
      <c r="DC1763" s="6"/>
      <c r="DD1763" s="6"/>
      <c r="DE1763" s="6"/>
      <c r="DF1763" s="6"/>
      <c r="DG1763" s="6"/>
      <c r="DH1763" s="6"/>
      <c r="DI1763" s="6"/>
      <c r="DJ1763" s="6"/>
      <c r="DK1763" s="6"/>
      <c r="DL1763" s="6"/>
      <c r="DM1763" s="6"/>
      <c r="DN1763" s="6"/>
      <c r="DO1763" s="6"/>
      <c r="DP1763" s="6"/>
      <c r="DQ1763" s="6"/>
      <c r="DR1763" s="6"/>
      <c r="DS1763" s="6"/>
      <c r="DT1763" s="6"/>
      <c r="DU1763" s="6"/>
      <c r="DV1763" s="6"/>
      <c r="DW1763" s="6"/>
      <c r="DX1763" s="6"/>
      <c r="DY1763" s="6"/>
      <c r="DZ1763" s="6"/>
      <c r="EA1763" s="6"/>
      <c r="EB1763" s="6"/>
      <c r="EC1763" s="6"/>
      <c r="ED1763" s="6"/>
      <c r="EE1763" s="6"/>
      <c r="EF1763" s="6"/>
      <c r="EG1763" s="6"/>
      <c r="EH1763" s="6"/>
      <c r="EI1763" s="6"/>
      <c r="EJ1763" s="6"/>
      <c r="EK1763" s="6"/>
      <c r="EL1763" s="6"/>
      <c r="EM1763" s="6"/>
      <c r="EN1763" s="6"/>
      <c r="EO1763" s="6"/>
      <c r="EP1763" s="6"/>
      <c r="EQ1763" s="6"/>
      <c r="ER1763" s="6"/>
      <c r="ES1763" s="6"/>
      <c r="ET1763" s="6"/>
      <c r="EU1763" s="6"/>
      <c r="EV1763" s="6"/>
      <c r="EW1763" s="6"/>
      <c r="EX1763" s="6"/>
      <c r="EY1763" s="6"/>
      <c r="EZ1763" s="6"/>
      <c r="FA1763" s="6"/>
      <c r="FB1763" s="6"/>
      <c r="FC1763" s="6"/>
      <c r="FD1763" s="6"/>
      <c r="FE1763" s="6"/>
      <c r="FF1763" s="6"/>
      <c r="FG1763" s="6"/>
      <c r="FH1763" s="6"/>
      <c r="FI1763" s="6"/>
      <c r="FJ1763" s="6"/>
      <c r="FK1763" s="6"/>
      <c r="FL1763" s="6"/>
      <c r="FM1763" s="6"/>
      <c r="FN1763" s="6"/>
      <c r="FO1763" s="6"/>
      <c r="FP1763" s="6"/>
      <c r="FQ1763" s="6"/>
      <c r="FR1763" s="6"/>
      <c r="FS1763" s="6"/>
      <c r="FT1763" s="6"/>
      <c r="FU1763" s="6"/>
      <c r="FV1763" s="6"/>
      <c r="FW1763" s="6"/>
      <c r="FX1763" s="6"/>
      <c r="FY1763" s="6"/>
      <c r="FZ1763" s="6"/>
      <c r="GA1763" s="6"/>
      <c r="GB1763" s="6"/>
      <c r="GC1763" s="6"/>
      <c r="GD1763" s="6"/>
      <c r="GE1763" s="6"/>
      <c r="GF1763" s="6"/>
      <c r="GG1763" s="6"/>
      <c r="GH1763" s="6"/>
      <c r="GI1763" s="6"/>
      <c r="GJ1763" s="6"/>
      <c r="GK1763" s="6"/>
      <c r="GL1763" s="6"/>
      <c r="GM1763" s="6"/>
      <c r="GN1763" s="6"/>
      <c r="GO1763" s="6"/>
      <c r="GP1763" s="6"/>
      <c r="GQ1763" s="6"/>
      <c r="GR1763" s="6"/>
      <c r="GS1763" s="6"/>
      <c r="GT1763" s="6"/>
      <c r="GU1763" s="6"/>
      <c r="GV1763" s="6"/>
      <c r="GW1763" s="6"/>
      <c r="GX1763" s="6"/>
      <c r="GY1763" s="6"/>
      <c r="GZ1763" s="6"/>
    </row>
    <row r="1764" spans="1:208" x14ac:dyDescent="0.15">
      <c r="A1764" s="153"/>
      <c r="B1764" s="23"/>
      <c r="C1764" s="18"/>
      <c r="D1764" s="17"/>
      <c r="E1764" s="18"/>
      <c r="F1764" s="18"/>
      <c r="G1764" s="18"/>
      <c r="H1764" s="18"/>
      <c r="I1764" s="17"/>
      <c r="J1764" s="5"/>
      <c r="K1764" s="2"/>
      <c r="L1764" s="27"/>
      <c r="M1764" s="14"/>
      <c r="N1764" s="14"/>
      <c r="O1764" s="27"/>
      <c r="P1764" s="18"/>
      <c r="Q1764" s="3"/>
      <c r="R1764" s="4"/>
      <c r="S1764" s="5"/>
      <c r="T1764" s="8"/>
      <c r="U1764" s="7"/>
      <c r="V1764" s="7"/>
      <c r="W1764" s="7"/>
      <c r="X1764" s="8"/>
      <c r="Y1764" s="6"/>
      <c r="Z1764" s="7"/>
      <c r="AA1764" s="8"/>
      <c r="AB1764" s="8"/>
      <c r="AC1764" s="8"/>
      <c r="AD1764" s="7"/>
      <c r="AE1764" s="9"/>
      <c r="AF1764" s="7"/>
      <c r="AG1764" s="7"/>
      <c r="AH1764" s="6"/>
      <c r="AI1764" s="6"/>
      <c r="AJ1764" s="6"/>
      <c r="AK1764" s="6"/>
      <c r="AL1764" s="6"/>
      <c r="AM1764" s="6"/>
      <c r="AN1764" s="6"/>
      <c r="AO1764" s="6"/>
      <c r="AP1764" s="6"/>
      <c r="AQ1764" s="6"/>
      <c r="AR1764" s="6"/>
      <c r="AS1764" s="6"/>
      <c r="AT1764" s="6"/>
      <c r="AU1764" s="6"/>
      <c r="AV1764" s="6"/>
      <c r="AW1764" s="6"/>
      <c r="AX1764" s="6"/>
      <c r="AY1764" s="6"/>
      <c r="AZ1764" s="6"/>
      <c r="BA1764" s="6"/>
      <c r="BB1764" s="6"/>
      <c r="BC1764" s="6"/>
      <c r="BD1764" s="6"/>
      <c r="BE1764" s="6"/>
      <c r="BF1764" s="6"/>
      <c r="BG1764" s="6"/>
      <c r="BH1764" s="6"/>
      <c r="BI1764" s="6"/>
      <c r="BJ1764" s="6"/>
      <c r="BK1764" s="6"/>
      <c r="BL1764" s="6"/>
      <c r="BM1764" s="6"/>
      <c r="BN1764" s="6"/>
      <c r="BO1764" s="6"/>
      <c r="BP1764" s="6"/>
      <c r="BQ1764" s="6"/>
      <c r="BR1764" s="6"/>
      <c r="BS1764" s="6"/>
      <c r="BT1764" s="6"/>
      <c r="BU1764" s="6"/>
      <c r="BV1764" s="6"/>
      <c r="BW1764" s="6"/>
      <c r="BX1764" s="6"/>
      <c r="BY1764" s="6"/>
      <c r="BZ1764" s="6"/>
      <c r="CA1764" s="6"/>
      <c r="CB1764" s="6"/>
      <c r="CC1764" s="6"/>
      <c r="CD1764" s="6"/>
      <c r="CE1764" s="6"/>
      <c r="CF1764" s="6"/>
      <c r="CG1764" s="6"/>
      <c r="CH1764" s="6"/>
      <c r="CI1764" s="6"/>
      <c r="CJ1764" s="6"/>
      <c r="CK1764" s="6"/>
      <c r="CL1764" s="6"/>
      <c r="CM1764" s="6"/>
      <c r="CN1764" s="6"/>
      <c r="CO1764" s="6"/>
      <c r="CP1764" s="6"/>
      <c r="CQ1764" s="6"/>
      <c r="CR1764" s="6"/>
      <c r="CS1764" s="6"/>
      <c r="CT1764" s="6"/>
      <c r="CU1764" s="6"/>
      <c r="CV1764" s="6"/>
      <c r="CW1764" s="6"/>
      <c r="CX1764" s="6"/>
      <c r="CY1764" s="6"/>
      <c r="CZ1764" s="6"/>
      <c r="DA1764" s="6"/>
      <c r="DB1764" s="6"/>
      <c r="DC1764" s="6"/>
      <c r="DD1764" s="6"/>
      <c r="DE1764" s="6"/>
      <c r="DF1764" s="6"/>
      <c r="DG1764" s="6"/>
      <c r="DH1764" s="6"/>
      <c r="DI1764" s="6"/>
      <c r="DJ1764" s="6"/>
      <c r="DK1764" s="6"/>
      <c r="DL1764" s="6"/>
      <c r="DM1764" s="6"/>
      <c r="DN1764" s="6"/>
      <c r="DO1764" s="6"/>
      <c r="DP1764" s="6"/>
      <c r="DQ1764" s="6"/>
      <c r="DR1764" s="6"/>
      <c r="DS1764" s="6"/>
      <c r="DT1764" s="6"/>
      <c r="DU1764" s="6"/>
      <c r="DV1764" s="6"/>
      <c r="DW1764" s="6"/>
      <c r="DX1764" s="6"/>
      <c r="DY1764" s="6"/>
      <c r="DZ1764" s="6"/>
      <c r="EA1764" s="6"/>
      <c r="EB1764" s="6"/>
      <c r="EC1764" s="6"/>
      <c r="ED1764" s="6"/>
      <c r="EE1764" s="6"/>
      <c r="EF1764" s="6"/>
      <c r="EG1764" s="6"/>
      <c r="EH1764" s="6"/>
      <c r="EI1764" s="6"/>
      <c r="EJ1764" s="6"/>
      <c r="EK1764" s="6"/>
      <c r="EL1764" s="6"/>
      <c r="EM1764" s="6"/>
      <c r="EN1764" s="6"/>
      <c r="EO1764" s="6"/>
      <c r="EP1764" s="6"/>
      <c r="EQ1764" s="6"/>
      <c r="ER1764" s="6"/>
      <c r="ES1764" s="6"/>
      <c r="ET1764" s="6"/>
      <c r="EU1764" s="6"/>
      <c r="EV1764" s="6"/>
      <c r="EW1764" s="6"/>
      <c r="EX1764" s="6"/>
      <c r="EY1764" s="6"/>
      <c r="EZ1764" s="6"/>
      <c r="FA1764" s="6"/>
      <c r="FB1764" s="6"/>
      <c r="FC1764" s="6"/>
      <c r="FD1764" s="6"/>
      <c r="FE1764" s="6"/>
      <c r="FF1764" s="6"/>
      <c r="FG1764" s="6"/>
      <c r="FH1764" s="6"/>
      <c r="FI1764" s="6"/>
      <c r="FJ1764" s="6"/>
      <c r="FK1764" s="6"/>
      <c r="FL1764" s="6"/>
      <c r="FM1764" s="6"/>
      <c r="FN1764" s="6"/>
      <c r="FO1764" s="6"/>
      <c r="FP1764" s="6"/>
      <c r="FQ1764" s="6"/>
      <c r="FR1764" s="6"/>
      <c r="FS1764" s="6"/>
      <c r="FT1764" s="6"/>
      <c r="FU1764" s="6"/>
      <c r="FV1764" s="6"/>
      <c r="FW1764" s="6"/>
      <c r="FX1764" s="6"/>
      <c r="FY1764" s="6"/>
      <c r="FZ1764" s="6"/>
      <c r="GA1764" s="6"/>
      <c r="GB1764" s="6"/>
      <c r="GC1764" s="6"/>
      <c r="GD1764" s="6"/>
      <c r="GE1764" s="6"/>
      <c r="GF1764" s="6"/>
      <c r="GG1764" s="6"/>
      <c r="GH1764" s="6"/>
      <c r="GI1764" s="6"/>
      <c r="GJ1764" s="6"/>
      <c r="GK1764" s="6"/>
      <c r="GL1764" s="6"/>
      <c r="GM1764" s="6"/>
      <c r="GN1764" s="6"/>
      <c r="GO1764" s="6"/>
      <c r="GP1764" s="6"/>
      <c r="GQ1764" s="6"/>
      <c r="GR1764" s="6"/>
      <c r="GS1764" s="6"/>
      <c r="GT1764" s="6"/>
      <c r="GU1764" s="6"/>
      <c r="GV1764" s="6"/>
      <c r="GW1764" s="6"/>
      <c r="GX1764" s="6"/>
      <c r="GY1764" s="6"/>
      <c r="GZ1764" s="6"/>
    </row>
    <row r="1765" spans="1:208" x14ac:dyDescent="0.15">
      <c r="A1765" s="153"/>
      <c r="B1765" s="23"/>
      <c r="C1765" s="18"/>
      <c r="D1765" s="17"/>
      <c r="E1765" s="18"/>
      <c r="F1765" s="18"/>
      <c r="G1765" s="18"/>
      <c r="H1765" s="18"/>
      <c r="I1765" s="17"/>
      <c r="J1765" s="5"/>
      <c r="K1765" s="2"/>
      <c r="L1765" s="27"/>
      <c r="M1765" s="14"/>
      <c r="N1765" s="14"/>
      <c r="O1765" s="27"/>
      <c r="P1765" s="18"/>
      <c r="Q1765" s="3"/>
      <c r="R1765" s="4"/>
      <c r="S1765" s="5"/>
      <c r="T1765" s="8"/>
      <c r="U1765" s="7"/>
      <c r="V1765" s="7"/>
      <c r="W1765" s="7"/>
      <c r="X1765" s="8"/>
      <c r="Y1765" s="6"/>
      <c r="Z1765" s="7"/>
      <c r="AA1765" s="8"/>
      <c r="AB1765" s="8"/>
      <c r="AC1765" s="8"/>
      <c r="AD1765" s="7"/>
      <c r="AE1765" s="9"/>
      <c r="AF1765" s="7"/>
      <c r="AG1765" s="7"/>
      <c r="AH1765" s="6"/>
      <c r="AI1765" s="6"/>
      <c r="AJ1765" s="6"/>
      <c r="AK1765" s="6"/>
      <c r="AL1765" s="6"/>
      <c r="AM1765" s="6"/>
      <c r="AN1765" s="6"/>
      <c r="AO1765" s="6"/>
      <c r="AP1765" s="6"/>
      <c r="AQ1765" s="6"/>
      <c r="AR1765" s="6"/>
      <c r="AS1765" s="6"/>
      <c r="AT1765" s="6"/>
      <c r="AU1765" s="6"/>
      <c r="AV1765" s="6"/>
      <c r="AW1765" s="6"/>
      <c r="AX1765" s="6"/>
      <c r="AY1765" s="6"/>
      <c r="AZ1765" s="6"/>
      <c r="BA1765" s="6"/>
      <c r="BB1765" s="6"/>
      <c r="BC1765" s="6"/>
      <c r="BD1765" s="6"/>
      <c r="BE1765" s="6"/>
      <c r="BF1765" s="6"/>
      <c r="BG1765" s="6"/>
      <c r="BH1765" s="6"/>
      <c r="BI1765" s="6"/>
      <c r="BJ1765" s="6"/>
      <c r="BK1765" s="6"/>
      <c r="BL1765" s="6"/>
      <c r="BM1765" s="6"/>
      <c r="BN1765" s="6"/>
      <c r="BO1765" s="6"/>
      <c r="BP1765" s="6"/>
      <c r="BQ1765" s="6"/>
      <c r="BR1765" s="6"/>
      <c r="BS1765" s="6"/>
      <c r="BT1765" s="6"/>
      <c r="BU1765" s="6"/>
      <c r="BV1765" s="6"/>
      <c r="BW1765" s="6"/>
      <c r="BX1765" s="6"/>
      <c r="BY1765" s="6"/>
      <c r="BZ1765" s="6"/>
      <c r="CA1765" s="6"/>
      <c r="CB1765" s="6"/>
      <c r="CC1765" s="6"/>
      <c r="CD1765" s="6"/>
      <c r="CE1765" s="6"/>
      <c r="CF1765" s="6"/>
      <c r="CG1765" s="6"/>
      <c r="CH1765" s="6"/>
      <c r="CI1765" s="6"/>
      <c r="CJ1765" s="6"/>
      <c r="CK1765" s="6"/>
      <c r="CL1765" s="6"/>
      <c r="CM1765" s="6"/>
      <c r="CN1765" s="6"/>
      <c r="CO1765" s="6"/>
      <c r="CP1765" s="6"/>
      <c r="CQ1765" s="6"/>
      <c r="CR1765" s="6"/>
      <c r="CS1765" s="6"/>
      <c r="CT1765" s="6"/>
      <c r="CU1765" s="6"/>
      <c r="CV1765" s="6"/>
      <c r="CW1765" s="6"/>
      <c r="CX1765" s="6"/>
      <c r="CY1765" s="6"/>
      <c r="CZ1765" s="6"/>
      <c r="DA1765" s="6"/>
      <c r="DB1765" s="6"/>
      <c r="DC1765" s="6"/>
      <c r="DD1765" s="6"/>
      <c r="DE1765" s="6"/>
      <c r="DF1765" s="6"/>
      <c r="DG1765" s="6"/>
      <c r="DH1765" s="6"/>
      <c r="DI1765" s="6"/>
      <c r="DJ1765" s="6"/>
      <c r="DK1765" s="6"/>
      <c r="DL1765" s="6"/>
      <c r="DM1765" s="6"/>
      <c r="DN1765" s="6"/>
      <c r="DO1765" s="6"/>
      <c r="DP1765" s="6"/>
      <c r="DQ1765" s="6"/>
      <c r="DR1765" s="6"/>
      <c r="DS1765" s="6"/>
      <c r="DT1765" s="6"/>
      <c r="DU1765" s="6"/>
      <c r="DV1765" s="6"/>
      <c r="DW1765" s="6"/>
      <c r="DX1765" s="6"/>
      <c r="DY1765" s="6"/>
      <c r="DZ1765" s="6"/>
      <c r="EA1765" s="6"/>
      <c r="EB1765" s="6"/>
      <c r="EC1765" s="6"/>
      <c r="ED1765" s="6"/>
      <c r="EE1765" s="6"/>
      <c r="EF1765" s="6"/>
      <c r="EG1765" s="6"/>
      <c r="EH1765" s="6"/>
      <c r="EI1765" s="6"/>
      <c r="EJ1765" s="6"/>
      <c r="EK1765" s="6"/>
      <c r="EL1765" s="6"/>
      <c r="EM1765" s="6"/>
      <c r="EN1765" s="6"/>
      <c r="EO1765" s="6"/>
      <c r="EP1765" s="6"/>
      <c r="EQ1765" s="6"/>
      <c r="ER1765" s="6"/>
      <c r="ES1765" s="6"/>
      <c r="ET1765" s="6"/>
      <c r="EU1765" s="6"/>
      <c r="EV1765" s="6"/>
      <c r="EW1765" s="6"/>
      <c r="EX1765" s="6"/>
      <c r="EY1765" s="6"/>
      <c r="EZ1765" s="6"/>
      <c r="FA1765" s="6"/>
      <c r="FB1765" s="6"/>
      <c r="FC1765" s="6"/>
      <c r="FD1765" s="6"/>
      <c r="FE1765" s="6"/>
      <c r="FF1765" s="6"/>
      <c r="FG1765" s="6"/>
      <c r="FH1765" s="6"/>
      <c r="FI1765" s="6"/>
      <c r="FJ1765" s="6"/>
      <c r="FK1765" s="6"/>
      <c r="FL1765" s="6"/>
      <c r="FM1765" s="6"/>
      <c r="FN1765" s="6"/>
      <c r="FO1765" s="6"/>
      <c r="FP1765" s="6"/>
      <c r="FQ1765" s="6"/>
      <c r="FR1765" s="6"/>
      <c r="FS1765" s="6"/>
      <c r="FT1765" s="6"/>
      <c r="FU1765" s="6"/>
      <c r="FV1765" s="6"/>
      <c r="FW1765" s="6"/>
      <c r="FX1765" s="6"/>
      <c r="FY1765" s="6"/>
      <c r="FZ1765" s="6"/>
      <c r="GA1765" s="6"/>
      <c r="GB1765" s="6"/>
      <c r="GC1765" s="6"/>
      <c r="GD1765" s="6"/>
      <c r="GE1765" s="6"/>
      <c r="GF1765" s="6"/>
      <c r="GG1765" s="6"/>
      <c r="GH1765" s="6"/>
      <c r="GI1765" s="6"/>
      <c r="GJ1765" s="6"/>
      <c r="GK1765" s="6"/>
      <c r="GL1765" s="6"/>
      <c r="GM1765" s="6"/>
      <c r="GN1765" s="6"/>
      <c r="GO1765" s="6"/>
      <c r="GP1765" s="6"/>
      <c r="GQ1765" s="6"/>
      <c r="GR1765" s="6"/>
      <c r="GS1765" s="6"/>
      <c r="GT1765" s="6"/>
      <c r="GU1765" s="6"/>
      <c r="GV1765" s="6"/>
      <c r="GW1765" s="6"/>
      <c r="GX1765" s="6"/>
      <c r="GY1765" s="6"/>
      <c r="GZ1765" s="6"/>
    </row>
    <row r="1766" spans="1:208" x14ac:dyDescent="0.15">
      <c r="A1766" s="153"/>
      <c r="B1766" s="23"/>
      <c r="C1766" s="18"/>
      <c r="D1766" s="17"/>
      <c r="E1766" s="18"/>
      <c r="F1766" s="18"/>
      <c r="G1766" s="18"/>
      <c r="H1766" s="18"/>
      <c r="I1766" s="17"/>
      <c r="J1766" s="5"/>
      <c r="K1766" s="2"/>
      <c r="L1766" s="27"/>
      <c r="M1766" s="14"/>
      <c r="N1766" s="14"/>
      <c r="O1766" s="27"/>
      <c r="P1766" s="18"/>
      <c r="Q1766" s="3"/>
      <c r="R1766" s="4"/>
      <c r="S1766" s="5"/>
      <c r="T1766" s="8"/>
      <c r="U1766" s="7"/>
      <c r="V1766" s="7"/>
      <c r="W1766" s="7"/>
      <c r="X1766" s="8"/>
      <c r="Y1766" s="6"/>
      <c r="Z1766" s="7"/>
      <c r="AA1766" s="8"/>
      <c r="AB1766" s="8"/>
      <c r="AC1766" s="8"/>
      <c r="AD1766" s="7"/>
      <c r="AE1766" s="9"/>
      <c r="AF1766" s="7"/>
      <c r="AG1766" s="7"/>
      <c r="AH1766" s="6"/>
      <c r="AI1766" s="6"/>
      <c r="AJ1766" s="6"/>
      <c r="AK1766" s="6"/>
      <c r="AL1766" s="6"/>
      <c r="AM1766" s="6"/>
      <c r="AN1766" s="6"/>
      <c r="AO1766" s="6"/>
      <c r="AP1766" s="6"/>
      <c r="AQ1766" s="6"/>
      <c r="AR1766" s="6"/>
      <c r="AS1766" s="6"/>
      <c r="AT1766" s="6"/>
      <c r="AU1766" s="6"/>
      <c r="AV1766" s="6"/>
      <c r="AW1766" s="6"/>
      <c r="AX1766" s="6"/>
      <c r="AY1766" s="6"/>
      <c r="AZ1766" s="6"/>
      <c r="BA1766" s="6"/>
      <c r="BB1766" s="6"/>
      <c r="BC1766" s="6"/>
      <c r="BD1766" s="6"/>
      <c r="BE1766" s="6"/>
      <c r="BF1766" s="6"/>
      <c r="BG1766" s="6"/>
      <c r="BH1766" s="6"/>
      <c r="BI1766" s="6"/>
      <c r="BJ1766" s="6"/>
      <c r="BK1766" s="6"/>
      <c r="BL1766" s="6"/>
      <c r="BM1766" s="6"/>
      <c r="BN1766" s="6"/>
      <c r="BO1766" s="6"/>
      <c r="BP1766" s="6"/>
      <c r="BQ1766" s="6"/>
      <c r="BR1766" s="6"/>
      <c r="BS1766" s="6"/>
      <c r="BT1766" s="6"/>
      <c r="BU1766" s="6"/>
      <c r="BV1766" s="6"/>
      <c r="BW1766" s="6"/>
      <c r="BX1766" s="6"/>
      <c r="BY1766" s="6"/>
      <c r="BZ1766" s="6"/>
      <c r="CA1766" s="6"/>
      <c r="CB1766" s="6"/>
      <c r="CC1766" s="6"/>
      <c r="CD1766" s="6"/>
      <c r="CE1766" s="6"/>
      <c r="CF1766" s="6"/>
      <c r="CG1766" s="6"/>
      <c r="CH1766" s="6"/>
      <c r="CI1766" s="6"/>
      <c r="CJ1766" s="6"/>
      <c r="CK1766" s="6"/>
      <c r="CL1766" s="6"/>
      <c r="CM1766" s="6"/>
      <c r="CN1766" s="6"/>
      <c r="CO1766" s="6"/>
      <c r="CP1766" s="6"/>
      <c r="CQ1766" s="6"/>
      <c r="CR1766" s="6"/>
      <c r="CS1766" s="6"/>
      <c r="CT1766" s="6"/>
      <c r="CU1766" s="6"/>
      <c r="CV1766" s="6"/>
      <c r="CW1766" s="6"/>
      <c r="CX1766" s="6"/>
      <c r="CY1766" s="6"/>
      <c r="CZ1766" s="6"/>
      <c r="DA1766" s="6"/>
      <c r="DB1766" s="6"/>
      <c r="DC1766" s="6"/>
      <c r="DD1766" s="6"/>
      <c r="DE1766" s="6"/>
      <c r="DF1766" s="6"/>
      <c r="DG1766" s="6"/>
      <c r="DH1766" s="6"/>
      <c r="DI1766" s="6"/>
      <c r="DJ1766" s="6"/>
      <c r="DK1766" s="6"/>
      <c r="DL1766" s="6"/>
      <c r="DM1766" s="6"/>
      <c r="DN1766" s="6"/>
      <c r="DO1766" s="6"/>
      <c r="DP1766" s="6"/>
      <c r="DQ1766" s="6"/>
      <c r="DR1766" s="6"/>
      <c r="DS1766" s="6"/>
      <c r="DT1766" s="6"/>
      <c r="DU1766" s="6"/>
      <c r="DV1766" s="6"/>
      <c r="DW1766" s="6"/>
      <c r="DX1766" s="6"/>
      <c r="DY1766" s="6"/>
      <c r="DZ1766" s="6"/>
      <c r="EA1766" s="6"/>
      <c r="EB1766" s="6"/>
      <c r="EC1766" s="6"/>
      <c r="ED1766" s="6"/>
      <c r="EE1766" s="6"/>
      <c r="EF1766" s="6"/>
      <c r="EG1766" s="6"/>
      <c r="EH1766" s="6"/>
      <c r="EI1766" s="6"/>
      <c r="EJ1766" s="6"/>
      <c r="EK1766" s="6"/>
      <c r="EL1766" s="6"/>
      <c r="EM1766" s="6"/>
      <c r="EN1766" s="6"/>
      <c r="EO1766" s="6"/>
      <c r="EP1766" s="6"/>
      <c r="EQ1766" s="6"/>
      <c r="ER1766" s="6"/>
      <c r="ES1766" s="6"/>
      <c r="ET1766" s="6"/>
      <c r="EU1766" s="6"/>
      <c r="EV1766" s="6"/>
      <c r="EW1766" s="6"/>
      <c r="EX1766" s="6"/>
      <c r="EY1766" s="6"/>
      <c r="EZ1766" s="6"/>
      <c r="FA1766" s="6"/>
      <c r="FB1766" s="6"/>
      <c r="FC1766" s="6"/>
      <c r="FD1766" s="6"/>
      <c r="FE1766" s="6"/>
      <c r="FF1766" s="6"/>
      <c r="FG1766" s="6"/>
      <c r="FH1766" s="6"/>
      <c r="FI1766" s="6"/>
      <c r="FJ1766" s="6"/>
      <c r="FK1766" s="6"/>
      <c r="FL1766" s="6"/>
      <c r="FM1766" s="6"/>
      <c r="FN1766" s="6"/>
      <c r="FO1766" s="6"/>
      <c r="FP1766" s="6"/>
      <c r="FQ1766" s="6"/>
      <c r="FR1766" s="6"/>
      <c r="FS1766" s="6"/>
      <c r="FT1766" s="6"/>
      <c r="FU1766" s="6"/>
      <c r="FV1766" s="6"/>
      <c r="FW1766" s="6"/>
      <c r="FX1766" s="6"/>
      <c r="FY1766" s="6"/>
      <c r="FZ1766" s="6"/>
      <c r="GA1766" s="6"/>
      <c r="GB1766" s="6"/>
      <c r="GC1766" s="6"/>
      <c r="GD1766" s="6"/>
      <c r="GE1766" s="6"/>
      <c r="GF1766" s="6"/>
      <c r="GG1766" s="6"/>
      <c r="GH1766" s="6"/>
      <c r="GI1766" s="6"/>
      <c r="GJ1766" s="6"/>
      <c r="GK1766" s="6"/>
      <c r="GL1766" s="6"/>
      <c r="GM1766" s="6"/>
      <c r="GN1766" s="6"/>
      <c r="GO1766" s="6"/>
      <c r="GP1766" s="6"/>
      <c r="GQ1766" s="6"/>
      <c r="GR1766" s="6"/>
      <c r="GS1766" s="6"/>
      <c r="GT1766" s="6"/>
      <c r="GU1766" s="6"/>
      <c r="GV1766" s="6"/>
      <c r="GW1766" s="6"/>
      <c r="GX1766" s="6"/>
      <c r="GY1766" s="6"/>
      <c r="GZ1766" s="6"/>
    </row>
    <row r="1767" spans="1:208" x14ac:dyDescent="0.15">
      <c r="A1767" s="153"/>
      <c r="B1767" s="23"/>
      <c r="C1767" s="18"/>
      <c r="D1767" s="17"/>
      <c r="E1767" s="18"/>
      <c r="F1767" s="18"/>
      <c r="G1767" s="18"/>
      <c r="H1767" s="18"/>
      <c r="I1767" s="17"/>
      <c r="J1767" s="5"/>
      <c r="K1767" s="2"/>
      <c r="L1767" s="27"/>
      <c r="M1767" s="14"/>
      <c r="N1767" s="14"/>
      <c r="O1767" s="27"/>
      <c r="P1767" s="18"/>
      <c r="Q1767" s="3"/>
      <c r="R1767" s="4"/>
      <c r="S1767" s="5"/>
      <c r="T1767" s="8"/>
      <c r="U1767" s="7"/>
      <c r="V1767" s="7"/>
      <c r="W1767" s="7"/>
      <c r="X1767" s="8"/>
      <c r="Y1767" s="6"/>
      <c r="Z1767" s="7"/>
      <c r="AA1767" s="8"/>
      <c r="AB1767" s="8"/>
      <c r="AC1767" s="8"/>
      <c r="AD1767" s="7"/>
      <c r="AE1767" s="9"/>
      <c r="AF1767" s="7"/>
      <c r="AG1767" s="7"/>
      <c r="AH1767" s="6"/>
      <c r="AI1767" s="6"/>
      <c r="AJ1767" s="6"/>
      <c r="AK1767" s="6"/>
      <c r="AL1767" s="6"/>
      <c r="AM1767" s="6"/>
      <c r="AN1767" s="6"/>
      <c r="AO1767" s="6"/>
      <c r="AP1767" s="6"/>
      <c r="AQ1767" s="6"/>
      <c r="AR1767" s="6"/>
      <c r="AS1767" s="6"/>
      <c r="AT1767" s="6"/>
      <c r="AU1767" s="6"/>
      <c r="AV1767" s="6"/>
      <c r="AW1767" s="6"/>
      <c r="AX1767" s="6"/>
      <c r="AY1767" s="6"/>
      <c r="AZ1767" s="6"/>
      <c r="BA1767" s="6"/>
      <c r="BB1767" s="6"/>
      <c r="BC1767" s="6"/>
      <c r="BD1767" s="6"/>
      <c r="BE1767" s="6"/>
      <c r="BF1767" s="6"/>
      <c r="BG1767" s="6"/>
      <c r="BH1767" s="6"/>
      <c r="BI1767" s="6"/>
      <c r="BJ1767" s="6"/>
      <c r="BK1767" s="6"/>
      <c r="BL1767" s="6"/>
      <c r="BM1767" s="6"/>
      <c r="BN1767" s="6"/>
      <c r="BO1767" s="6"/>
      <c r="BP1767" s="6"/>
      <c r="BQ1767" s="6"/>
      <c r="BR1767" s="6"/>
      <c r="BS1767" s="6"/>
      <c r="BT1767" s="6"/>
      <c r="BU1767" s="6"/>
      <c r="BV1767" s="6"/>
      <c r="BW1767" s="6"/>
      <c r="BX1767" s="6"/>
      <c r="BY1767" s="6"/>
      <c r="BZ1767" s="6"/>
      <c r="CA1767" s="6"/>
      <c r="CB1767" s="6"/>
      <c r="CC1767" s="6"/>
      <c r="CD1767" s="6"/>
      <c r="CE1767" s="6"/>
      <c r="CF1767" s="6"/>
      <c r="CG1767" s="6"/>
      <c r="CH1767" s="6"/>
      <c r="CI1767" s="6"/>
      <c r="CJ1767" s="6"/>
      <c r="CK1767" s="6"/>
      <c r="CL1767" s="6"/>
      <c r="CM1767" s="6"/>
      <c r="CN1767" s="6"/>
      <c r="CO1767" s="6"/>
      <c r="CP1767" s="6"/>
      <c r="CQ1767" s="6"/>
      <c r="CR1767" s="6"/>
      <c r="CS1767" s="6"/>
      <c r="CT1767" s="6"/>
      <c r="CU1767" s="6"/>
      <c r="CV1767" s="6"/>
      <c r="CW1767" s="6"/>
      <c r="CX1767" s="6"/>
      <c r="CY1767" s="6"/>
      <c r="CZ1767" s="6"/>
      <c r="DA1767" s="6"/>
      <c r="DB1767" s="6"/>
      <c r="DC1767" s="6"/>
      <c r="DD1767" s="6"/>
      <c r="DE1767" s="6"/>
      <c r="DF1767" s="6"/>
      <c r="DG1767" s="6"/>
      <c r="DH1767" s="6"/>
      <c r="DI1767" s="6"/>
      <c r="DJ1767" s="6"/>
      <c r="DK1767" s="6"/>
      <c r="DL1767" s="6"/>
      <c r="DM1767" s="6"/>
      <c r="DN1767" s="6"/>
      <c r="DO1767" s="6"/>
      <c r="DP1767" s="6"/>
      <c r="DQ1767" s="6"/>
      <c r="DR1767" s="6"/>
      <c r="DS1767" s="6"/>
      <c r="DT1767" s="6"/>
      <c r="DU1767" s="6"/>
      <c r="DV1767" s="6"/>
      <c r="DW1767" s="6"/>
      <c r="DX1767" s="6"/>
      <c r="DY1767" s="6"/>
      <c r="DZ1767" s="6"/>
      <c r="EA1767" s="6"/>
      <c r="EB1767" s="6"/>
      <c r="EC1767" s="6"/>
      <c r="ED1767" s="6"/>
      <c r="EE1767" s="6"/>
      <c r="EF1767" s="6"/>
      <c r="EG1767" s="6"/>
      <c r="EH1767" s="6"/>
      <c r="EI1767" s="6"/>
      <c r="EJ1767" s="6"/>
      <c r="EK1767" s="6"/>
      <c r="EL1767" s="6"/>
      <c r="EM1767" s="6"/>
      <c r="EN1767" s="6"/>
      <c r="EO1767" s="6"/>
      <c r="EP1767" s="6"/>
      <c r="EQ1767" s="6"/>
      <c r="ER1767" s="6"/>
      <c r="ES1767" s="6"/>
      <c r="ET1767" s="6"/>
      <c r="EU1767" s="6"/>
      <c r="EV1767" s="6"/>
      <c r="EW1767" s="6"/>
      <c r="EX1767" s="6"/>
      <c r="EY1767" s="6"/>
      <c r="EZ1767" s="6"/>
      <c r="FA1767" s="6"/>
      <c r="FB1767" s="6"/>
      <c r="FC1767" s="6"/>
      <c r="FD1767" s="6"/>
      <c r="FE1767" s="6"/>
      <c r="FF1767" s="6"/>
      <c r="FG1767" s="6"/>
      <c r="FH1767" s="6"/>
      <c r="FI1767" s="6"/>
      <c r="FJ1767" s="6"/>
      <c r="FK1767" s="6"/>
      <c r="FL1767" s="6"/>
      <c r="FM1767" s="6"/>
      <c r="FN1767" s="6"/>
      <c r="FO1767" s="6"/>
      <c r="FP1767" s="6"/>
      <c r="FQ1767" s="6"/>
      <c r="FR1767" s="6"/>
      <c r="FS1767" s="6"/>
      <c r="FT1767" s="6"/>
      <c r="FU1767" s="6"/>
      <c r="FV1767" s="6"/>
      <c r="FW1767" s="6"/>
      <c r="FX1767" s="6"/>
      <c r="FY1767" s="6"/>
      <c r="FZ1767" s="6"/>
      <c r="GA1767" s="6"/>
      <c r="GB1767" s="6"/>
      <c r="GC1767" s="6"/>
      <c r="GD1767" s="6"/>
      <c r="GE1767" s="6"/>
      <c r="GF1767" s="6"/>
      <c r="GG1767" s="6"/>
      <c r="GH1767" s="6"/>
      <c r="GI1767" s="6"/>
      <c r="GJ1767" s="6"/>
      <c r="GK1767" s="6"/>
      <c r="GL1767" s="6"/>
      <c r="GM1767" s="6"/>
      <c r="GN1767" s="6"/>
      <c r="GO1767" s="6"/>
      <c r="GP1767" s="6"/>
      <c r="GQ1767" s="6"/>
      <c r="GR1767" s="6"/>
      <c r="GS1767" s="6"/>
      <c r="GT1767" s="6"/>
      <c r="GU1767" s="6"/>
      <c r="GV1767" s="6"/>
      <c r="GW1767" s="6"/>
      <c r="GX1767" s="6"/>
      <c r="GY1767" s="6"/>
      <c r="GZ1767" s="6"/>
    </row>
    <row r="1768" spans="1:208" x14ac:dyDescent="0.15">
      <c r="A1768" s="153"/>
      <c r="B1768" s="23"/>
      <c r="C1768" s="18"/>
      <c r="D1768" s="17"/>
      <c r="E1768" s="18"/>
      <c r="F1768" s="18"/>
      <c r="G1768" s="18"/>
      <c r="H1768" s="18"/>
      <c r="I1768" s="17"/>
      <c r="J1768" s="5"/>
      <c r="K1768" s="2"/>
      <c r="L1768" s="27"/>
      <c r="M1768" s="14"/>
      <c r="N1768" s="14"/>
      <c r="O1768" s="27"/>
      <c r="P1768" s="18"/>
      <c r="Q1768" s="3"/>
      <c r="R1768" s="4"/>
      <c r="S1768" s="5"/>
      <c r="T1768" s="8"/>
      <c r="U1768" s="7"/>
      <c r="V1768" s="7"/>
      <c r="W1768" s="7"/>
      <c r="X1768" s="8"/>
      <c r="Y1768" s="6"/>
      <c r="Z1768" s="7"/>
      <c r="AA1768" s="8"/>
      <c r="AB1768" s="8"/>
      <c r="AC1768" s="8"/>
      <c r="AD1768" s="7"/>
      <c r="AE1768" s="9"/>
      <c r="AF1768" s="7"/>
      <c r="AG1768" s="7"/>
      <c r="AH1768" s="6"/>
      <c r="AI1768" s="6"/>
      <c r="AJ1768" s="6"/>
      <c r="AK1768" s="6"/>
      <c r="AL1768" s="6"/>
      <c r="AM1768" s="6"/>
      <c r="AN1768" s="6"/>
      <c r="AO1768" s="6"/>
      <c r="AP1768" s="6"/>
      <c r="AQ1768" s="6"/>
      <c r="AR1768" s="6"/>
      <c r="AS1768" s="6"/>
      <c r="AT1768" s="6"/>
      <c r="AU1768" s="6"/>
      <c r="AV1768" s="6"/>
      <c r="AW1768" s="6"/>
      <c r="AX1768" s="6"/>
      <c r="AY1768" s="6"/>
      <c r="AZ1768" s="6"/>
      <c r="BA1768" s="6"/>
      <c r="BB1768" s="6"/>
      <c r="BC1768" s="6"/>
      <c r="BD1768" s="6"/>
      <c r="BE1768" s="6"/>
      <c r="BF1768" s="6"/>
      <c r="BG1768" s="6"/>
      <c r="BH1768" s="6"/>
      <c r="BI1768" s="6"/>
      <c r="BJ1768" s="6"/>
      <c r="BK1768" s="6"/>
      <c r="BL1768" s="6"/>
      <c r="BM1768" s="6"/>
      <c r="BN1768" s="6"/>
      <c r="BO1768" s="6"/>
      <c r="BP1768" s="6"/>
      <c r="BQ1768" s="6"/>
      <c r="BR1768" s="6"/>
      <c r="BS1768" s="6"/>
      <c r="BT1768" s="6"/>
      <c r="BU1768" s="6"/>
      <c r="BV1768" s="6"/>
      <c r="BW1768" s="6"/>
      <c r="BX1768" s="6"/>
      <c r="BY1768" s="6"/>
      <c r="BZ1768" s="6"/>
      <c r="CA1768" s="6"/>
      <c r="CB1768" s="6"/>
      <c r="CC1768" s="6"/>
      <c r="CD1768" s="6"/>
      <c r="CE1768" s="6"/>
      <c r="CF1768" s="6"/>
      <c r="CG1768" s="6"/>
      <c r="CH1768" s="6"/>
      <c r="CI1768" s="6"/>
      <c r="CJ1768" s="6"/>
      <c r="CK1768" s="6"/>
      <c r="CL1768" s="6"/>
      <c r="CM1768" s="6"/>
      <c r="CN1768" s="6"/>
      <c r="CO1768" s="6"/>
      <c r="CP1768" s="6"/>
      <c r="CQ1768" s="6"/>
      <c r="CR1768" s="6"/>
      <c r="CS1768" s="6"/>
      <c r="CT1768" s="6"/>
      <c r="CU1768" s="6"/>
      <c r="CV1768" s="6"/>
      <c r="CW1768" s="6"/>
      <c r="CX1768" s="6"/>
      <c r="CY1768" s="6"/>
      <c r="CZ1768" s="6"/>
      <c r="DA1768" s="6"/>
      <c r="DB1768" s="6"/>
      <c r="DC1768" s="6"/>
      <c r="DD1768" s="6"/>
      <c r="DE1768" s="6"/>
      <c r="DF1768" s="6"/>
      <c r="DG1768" s="6"/>
      <c r="DH1768" s="6"/>
      <c r="DI1768" s="6"/>
      <c r="DJ1768" s="6"/>
      <c r="DK1768" s="6"/>
      <c r="DL1768" s="6"/>
      <c r="DM1768" s="6"/>
      <c r="DN1768" s="6"/>
      <c r="DO1768" s="6"/>
      <c r="DP1768" s="6"/>
      <c r="DQ1768" s="6"/>
      <c r="DR1768" s="6"/>
      <c r="DS1768" s="6"/>
      <c r="DT1768" s="6"/>
      <c r="DU1768" s="6"/>
      <c r="DV1768" s="6"/>
      <c r="DW1768" s="6"/>
      <c r="DX1768" s="6"/>
      <c r="DY1768" s="6"/>
      <c r="DZ1768" s="6"/>
      <c r="EA1768" s="6"/>
      <c r="EB1768" s="6"/>
      <c r="EC1768" s="6"/>
      <c r="ED1768" s="6"/>
      <c r="EE1768" s="6"/>
      <c r="EF1768" s="6"/>
      <c r="EG1768" s="6"/>
      <c r="EH1768" s="6"/>
      <c r="EI1768" s="6"/>
      <c r="EJ1768" s="6"/>
      <c r="EK1768" s="6"/>
      <c r="EL1768" s="6"/>
      <c r="EM1768" s="6"/>
      <c r="EN1768" s="6"/>
      <c r="EO1768" s="6"/>
      <c r="EP1768" s="6"/>
      <c r="EQ1768" s="6"/>
      <c r="ER1768" s="6"/>
      <c r="ES1768" s="6"/>
      <c r="ET1768" s="6"/>
      <c r="EU1768" s="6"/>
      <c r="EV1768" s="6"/>
      <c r="EW1768" s="6"/>
      <c r="EX1768" s="6"/>
      <c r="EY1768" s="6"/>
      <c r="EZ1768" s="6"/>
      <c r="FA1768" s="6"/>
      <c r="FB1768" s="6"/>
      <c r="FC1768" s="6"/>
      <c r="FD1768" s="6"/>
      <c r="FE1768" s="6"/>
      <c r="FF1768" s="6"/>
      <c r="FG1768" s="6"/>
      <c r="FH1768" s="6"/>
      <c r="FI1768" s="6"/>
      <c r="FJ1768" s="6"/>
      <c r="FK1768" s="6"/>
      <c r="FL1768" s="6"/>
      <c r="FM1768" s="6"/>
      <c r="FN1768" s="6"/>
      <c r="FO1768" s="6"/>
      <c r="FP1768" s="6"/>
      <c r="FQ1768" s="6"/>
      <c r="FR1768" s="6"/>
      <c r="FS1768" s="6"/>
      <c r="FT1768" s="6"/>
      <c r="FU1768" s="6"/>
      <c r="FV1768" s="6"/>
      <c r="FW1768" s="6"/>
      <c r="FX1768" s="6"/>
      <c r="FY1768" s="6"/>
      <c r="FZ1768" s="6"/>
      <c r="GA1768" s="6"/>
      <c r="GB1768" s="6"/>
      <c r="GC1768" s="6"/>
      <c r="GD1768" s="6"/>
      <c r="GE1768" s="6"/>
      <c r="GF1768" s="6"/>
      <c r="GG1768" s="6"/>
      <c r="GH1768" s="6"/>
      <c r="GI1768" s="6"/>
      <c r="GJ1768" s="6"/>
      <c r="GK1768" s="6"/>
      <c r="GL1768" s="6"/>
      <c r="GM1768" s="6"/>
      <c r="GN1768" s="6"/>
      <c r="GO1768" s="6"/>
      <c r="GP1768" s="6"/>
      <c r="GQ1768" s="6"/>
      <c r="GR1768" s="6"/>
      <c r="GS1768" s="6"/>
      <c r="GT1768" s="6"/>
      <c r="GU1768" s="6"/>
      <c r="GV1768" s="6"/>
      <c r="GW1768" s="6"/>
      <c r="GX1768" s="6"/>
      <c r="GY1768" s="6"/>
      <c r="GZ1768" s="6"/>
    </row>
    <row r="1769" spans="1:208" x14ac:dyDescent="0.15">
      <c r="A1769" s="153"/>
      <c r="B1769" s="23"/>
      <c r="C1769" s="18"/>
      <c r="D1769" s="17"/>
      <c r="E1769" s="18"/>
      <c r="F1769" s="18"/>
      <c r="G1769" s="18"/>
      <c r="H1769" s="18"/>
      <c r="I1769" s="17"/>
      <c r="J1769" s="5"/>
      <c r="K1769" s="2"/>
      <c r="L1769" s="27"/>
      <c r="M1769" s="14"/>
      <c r="N1769" s="14"/>
      <c r="O1769" s="27"/>
      <c r="P1769" s="18"/>
      <c r="Q1769" s="3"/>
      <c r="R1769" s="4"/>
      <c r="S1769" s="5"/>
      <c r="T1769" s="8"/>
      <c r="U1769" s="7"/>
      <c r="V1769" s="7"/>
      <c r="W1769" s="7"/>
      <c r="X1769" s="8"/>
      <c r="Y1769" s="6"/>
      <c r="Z1769" s="7"/>
      <c r="AA1769" s="8"/>
      <c r="AB1769" s="8"/>
      <c r="AC1769" s="8"/>
      <c r="AD1769" s="7"/>
      <c r="AE1769" s="9"/>
      <c r="AF1769" s="7"/>
      <c r="AG1769" s="7"/>
      <c r="AH1769" s="6"/>
      <c r="AI1769" s="6"/>
      <c r="AJ1769" s="6"/>
      <c r="AK1769" s="6"/>
      <c r="AL1769" s="6"/>
      <c r="AM1769" s="6"/>
      <c r="AN1769" s="6"/>
      <c r="AO1769" s="6"/>
      <c r="AP1769" s="6"/>
      <c r="AQ1769" s="6"/>
      <c r="AR1769" s="6"/>
      <c r="AS1769" s="6"/>
      <c r="AT1769" s="6"/>
      <c r="AU1769" s="6"/>
      <c r="AV1769" s="6"/>
      <c r="AW1769" s="6"/>
      <c r="AX1769" s="6"/>
      <c r="AY1769" s="6"/>
      <c r="AZ1769" s="6"/>
      <c r="BA1769" s="6"/>
      <c r="BB1769" s="6"/>
      <c r="BC1769" s="6"/>
      <c r="BD1769" s="6"/>
      <c r="BE1769" s="6"/>
      <c r="BF1769" s="6"/>
      <c r="BG1769" s="6"/>
      <c r="BH1769" s="6"/>
      <c r="BI1769" s="6"/>
      <c r="BJ1769" s="6"/>
      <c r="BK1769" s="6"/>
      <c r="BL1769" s="6"/>
      <c r="BM1769" s="6"/>
      <c r="BN1769" s="6"/>
      <c r="BO1769" s="6"/>
      <c r="BP1769" s="6"/>
      <c r="BQ1769" s="6"/>
      <c r="BR1769" s="6"/>
      <c r="BS1769" s="6"/>
      <c r="BT1769" s="6"/>
      <c r="BU1769" s="6"/>
      <c r="BV1769" s="6"/>
      <c r="BW1769" s="6"/>
      <c r="BX1769" s="6"/>
      <c r="BY1769" s="6"/>
      <c r="BZ1769" s="6"/>
      <c r="CA1769" s="6"/>
      <c r="CB1769" s="6"/>
      <c r="CC1769" s="6"/>
      <c r="CD1769" s="6"/>
      <c r="CE1769" s="6"/>
      <c r="CF1769" s="6"/>
      <c r="CG1769" s="6"/>
      <c r="CH1769" s="6"/>
      <c r="CI1769" s="6"/>
      <c r="CJ1769" s="6"/>
      <c r="CK1769" s="6"/>
      <c r="CL1769" s="6"/>
      <c r="CM1769" s="6"/>
      <c r="CN1769" s="6"/>
      <c r="CO1769" s="6"/>
      <c r="CP1769" s="6"/>
      <c r="CQ1769" s="6"/>
      <c r="CR1769" s="6"/>
      <c r="CS1769" s="6"/>
      <c r="CT1769" s="6"/>
      <c r="CU1769" s="6"/>
      <c r="CV1769" s="6"/>
      <c r="CW1769" s="6"/>
      <c r="CX1769" s="6"/>
      <c r="CY1769" s="6"/>
      <c r="CZ1769" s="6"/>
      <c r="DA1769" s="6"/>
      <c r="DB1769" s="6"/>
      <c r="DC1769" s="6"/>
      <c r="DD1769" s="6"/>
      <c r="DE1769" s="6"/>
      <c r="DF1769" s="6"/>
      <c r="DG1769" s="6"/>
      <c r="DH1769" s="6"/>
      <c r="DI1769" s="6"/>
      <c r="DJ1769" s="6"/>
      <c r="DK1769" s="6"/>
      <c r="DL1769" s="6"/>
      <c r="DM1769" s="6"/>
      <c r="DN1769" s="6"/>
      <c r="DO1769" s="6"/>
      <c r="DP1769" s="6"/>
      <c r="DQ1769" s="6"/>
      <c r="DR1769" s="6"/>
      <c r="DS1769" s="6"/>
      <c r="DT1769" s="6"/>
      <c r="DU1769" s="6"/>
      <c r="DV1769" s="6"/>
      <c r="DW1769" s="6"/>
      <c r="DX1769" s="6"/>
      <c r="DY1769" s="6"/>
      <c r="DZ1769" s="6"/>
      <c r="EA1769" s="6"/>
      <c r="EB1769" s="6"/>
      <c r="EC1769" s="6"/>
      <c r="ED1769" s="6"/>
      <c r="EE1769" s="6"/>
      <c r="EF1769" s="6"/>
      <c r="EG1769" s="6"/>
      <c r="EH1769" s="6"/>
      <c r="EI1769" s="6"/>
      <c r="EJ1769" s="6"/>
      <c r="EK1769" s="6"/>
      <c r="EL1769" s="6"/>
      <c r="EM1769" s="6"/>
      <c r="EN1769" s="6"/>
      <c r="EO1769" s="6"/>
      <c r="EP1769" s="6"/>
      <c r="EQ1769" s="6"/>
      <c r="ER1769" s="6"/>
      <c r="ES1769" s="6"/>
      <c r="ET1769" s="6"/>
      <c r="EU1769" s="6"/>
      <c r="EV1769" s="6"/>
      <c r="EW1769" s="6"/>
      <c r="EX1769" s="6"/>
      <c r="EY1769" s="6"/>
      <c r="EZ1769" s="6"/>
      <c r="FA1769" s="6"/>
      <c r="FB1769" s="6"/>
      <c r="FC1769" s="6"/>
      <c r="FD1769" s="6"/>
      <c r="FE1769" s="6"/>
      <c r="FF1769" s="6"/>
      <c r="FG1769" s="6"/>
      <c r="FH1769" s="6"/>
      <c r="FI1769" s="6"/>
      <c r="FJ1769" s="6"/>
      <c r="FK1769" s="6"/>
      <c r="FL1769" s="6"/>
      <c r="FM1769" s="6"/>
      <c r="FN1769" s="6"/>
      <c r="FO1769" s="6"/>
      <c r="FP1769" s="6"/>
      <c r="FQ1769" s="6"/>
      <c r="FR1769" s="6"/>
      <c r="FS1769" s="6"/>
      <c r="FT1769" s="6"/>
      <c r="FU1769" s="6"/>
      <c r="FV1769" s="6"/>
      <c r="FW1769" s="6"/>
      <c r="FX1769" s="6"/>
      <c r="FY1769" s="6"/>
      <c r="FZ1769" s="6"/>
      <c r="GA1769" s="6"/>
      <c r="GB1769" s="6"/>
      <c r="GC1769" s="6"/>
      <c r="GD1769" s="6"/>
      <c r="GE1769" s="6"/>
      <c r="GF1769" s="6"/>
      <c r="GG1769" s="6"/>
      <c r="GH1769" s="6"/>
      <c r="GI1769" s="6"/>
      <c r="GJ1769" s="6"/>
      <c r="GK1769" s="6"/>
      <c r="GL1769" s="6"/>
      <c r="GM1769" s="6"/>
      <c r="GN1769" s="6"/>
      <c r="GO1769" s="6"/>
      <c r="GP1769" s="6"/>
      <c r="GQ1769" s="6"/>
      <c r="GR1769" s="6"/>
      <c r="GS1769" s="6"/>
      <c r="GT1769" s="6"/>
      <c r="GU1769" s="6"/>
      <c r="GV1769" s="6"/>
      <c r="GW1769" s="6"/>
      <c r="GX1769" s="6"/>
      <c r="GY1769" s="6"/>
      <c r="GZ1769" s="6"/>
    </row>
    <row r="1770" spans="1:208" x14ac:dyDescent="0.15">
      <c r="A1770" s="153"/>
      <c r="B1770" s="23"/>
      <c r="C1770" s="18"/>
      <c r="D1770" s="17"/>
      <c r="E1770" s="18"/>
      <c r="F1770" s="18"/>
      <c r="G1770" s="18"/>
      <c r="H1770" s="18"/>
      <c r="I1770" s="17"/>
      <c r="J1770" s="5"/>
      <c r="K1770" s="2"/>
      <c r="L1770" s="27"/>
      <c r="M1770" s="14"/>
      <c r="N1770" s="14"/>
      <c r="O1770" s="27"/>
      <c r="P1770" s="18"/>
      <c r="Q1770" s="3"/>
      <c r="R1770" s="4"/>
      <c r="S1770" s="5"/>
      <c r="T1770" s="8"/>
      <c r="U1770" s="7"/>
      <c r="V1770" s="7"/>
      <c r="W1770" s="7"/>
      <c r="X1770" s="8"/>
      <c r="Y1770" s="6"/>
      <c r="Z1770" s="7"/>
      <c r="AA1770" s="8"/>
      <c r="AB1770" s="8"/>
      <c r="AC1770" s="8"/>
      <c r="AD1770" s="7"/>
      <c r="AE1770" s="9"/>
      <c r="AF1770" s="7"/>
      <c r="AG1770" s="7"/>
      <c r="AH1770" s="6"/>
      <c r="AI1770" s="6"/>
      <c r="AJ1770" s="6"/>
      <c r="AK1770" s="6"/>
      <c r="AL1770" s="6"/>
      <c r="AM1770" s="6"/>
      <c r="AN1770" s="6"/>
      <c r="AO1770" s="6"/>
      <c r="AP1770" s="6"/>
      <c r="AQ1770" s="6"/>
      <c r="AR1770" s="6"/>
      <c r="AS1770" s="6"/>
      <c r="AT1770" s="6"/>
      <c r="AU1770" s="6"/>
      <c r="AV1770" s="6"/>
      <c r="AW1770" s="6"/>
      <c r="AX1770" s="6"/>
      <c r="AY1770" s="6"/>
      <c r="AZ1770" s="6"/>
      <c r="BA1770" s="6"/>
      <c r="BB1770" s="6"/>
      <c r="BC1770" s="6"/>
      <c r="BD1770" s="6"/>
      <c r="BE1770" s="6"/>
      <c r="BF1770" s="6"/>
      <c r="BG1770" s="6"/>
      <c r="BH1770" s="6"/>
      <c r="BI1770" s="6"/>
      <c r="BJ1770" s="6"/>
      <c r="BK1770" s="6"/>
      <c r="BL1770" s="6"/>
      <c r="BM1770" s="6"/>
      <c r="BN1770" s="6"/>
      <c r="BO1770" s="6"/>
      <c r="BP1770" s="6"/>
      <c r="BQ1770" s="6"/>
      <c r="BR1770" s="6"/>
      <c r="BS1770" s="6"/>
      <c r="BT1770" s="6"/>
      <c r="BU1770" s="6"/>
      <c r="BV1770" s="6"/>
      <c r="BW1770" s="6"/>
      <c r="BX1770" s="6"/>
      <c r="BY1770" s="6"/>
      <c r="BZ1770" s="6"/>
      <c r="CA1770" s="6"/>
      <c r="CB1770" s="6"/>
      <c r="CC1770" s="6"/>
      <c r="CD1770" s="6"/>
      <c r="CE1770" s="6"/>
      <c r="CF1770" s="6"/>
      <c r="CG1770" s="6"/>
      <c r="CH1770" s="6"/>
      <c r="CI1770" s="6"/>
      <c r="CJ1770" s="6"/>
      <c r="CK1770" s="6"/>
      <c r="CL1770" s="6"/>
      <c r="CM1770" s="6"/>
      <c r="CN1770" s="6"/>
      <c r="CO1770" s="6"/>
      <c r="CP1770" s="6"/>
      <c r="CQ1770" s="6"/>
      <c r="CR1770" s="6"/>
      <c r="CS1770" s="6"/>
      <c r="CT1770" s="6"/>
      <c r="CU1770" s="6"/>
      <c r="CV1770" s="6"/>
      <c r="CW1770" s="6"/>
      <c r="CX1770" s="6"/>
      <c r="CY1770" s="6"/>
      <c r="CZ1770" s="6"/>
      <c r="DA1770" s="6"/>
      <c r="DB1770" s="6"/>
      <c r="DC1770" s="6"/>
      <c r="DD1770" s="6"/>
      <c r="DE1770" s="6"/>
      <c r="DF1770" s="6"/>
      <c r="DG1770" s="6"/>
      <c r="DH1770" s="6"/>
      <c r="DI1770" s="6"/>
      <c r="DJ1770" s="6"/>
      <c r="DK1770" s="6"/>
      <c r="DL1770" s="6"/>
      <c r="DM1770" s="6"/>
      <c r="DN1770" s="6"/>
      <c r="DO1770" s="6"/>
      <c r="DP1770" s="6"/>
      <c r="DQ1770" s="6"/>
      <c r="DR1770" s="6"/>
      <c r="DS1770" s="6"/>
      <c r="DT1770" s="6"/>
      <c r="DU1770" s="6"/>
      <c r="DV1770" s="6"/>
      <c r="DW1770" s="6"/>
      <c r="DX1770" s="6"/>
      <c r="DY1770" s="6"/>
      <c r="DZ1770" s="6"/>
      <c r="EA1770" s="6"/>
      <c r="EB1770" s="6"/>
      <c r="EC1770" s="6"/>
      <c r="ED1770" s="6"/>
      <c r="EE1770" s="6"/>
      <c r="EF1770" s="6"/>
      <c r="EG1770" s="6"/>
      <c r="EH1770" s="6"/>
      <c r="EI1770" s="6"/>
      <c r="EJ1770" s="6"/>
      <c r="EK1770" s="6"/>
      <c r="EL1770" s="6"/>
      <c r="EM1770" s="6"/>
      <c r="EN1770" s="6"/>
      <c r="EO1770" s="6"/>
      <c r="EP1770" s="6"/>
      <c r="EQ1770" s="6"/>
      <c r="ER1770" s="6"/>
      <c r="ES1770" s="6"/>
      <c r="ET1770" s="6"/>
      <c r="EU1770" s="6"/>
      <c r="EV1770" s="6"/>
      <c r="EW1770" s="6"/>
      <c r="EX1770" s="6"/>
      <c r="EY1770" s="6"/>
      <c r="EZ1770" s="6"/>
      <c r="FA1770" s="6"/>
      <c r="FB1770" s="6"/>
      <c r="FC1770" s="6"/>
      <c r="FD1770" s="6"/>
      <c r="FE1770" s="6"/>
      <c r="FF1770" s="6"/>
      <c r="FG1770" s="6"/>
      <c r="FH1770" s="6"/>
      <c r="FI1770" s="6"/>
      <c r="FJ1770" s="6"/>
      <c r="FK1770" s="6"/>
      <c r="FL1770" s="6"/>
      <c r="FM1770" s="6"/>
      <c r="FN1770" s="6"/>
      <c r="FO1770" s="6"/>
      <c r="FP1770" s="6"/>
      <c r="FQ1770" s="6"/>
      <c r="FR1770" s="6"/>
      <c r="FS1770" s="6"/>
      <c r="FT1770" s="6"/>
      <c r="FU1770" s="6"/>
      <c r="FV1770" s="6"/>
      <c r="FW1770" s="6"/>
      <c r="FX1770" s="6"/>
      <c r="FY1770" s="6"/>
      <c r="FZ1770" s="6"/>
      <c r="GA1770" s="6"/>
      <c r="GB1770" s="6"/>
      <c r="GC1770" s="6"/>
      <c r="GD1770" s="6"/>
      <c r="GE1770" s="6"/>
      <c r="GF1770" s="6"/>
      <c r="GG1770" s="6"/>
      <c r="GH1770" s="6"/>
      <c r="GI1770" s="6"/>
      <c r="GJ1770" s="6"/>
      <c r="GK1770" s="6"/>
      <c r="GL1770" s="6"/>
      <c r="GM1770" s="6"/>
      <c r="GN1770" s="6"/>
      <c r="GO1770" s="6"/>
      <c r="GP1770" s="6"/>
      <c r="GQ1770" s="6"/>
      <c r="GR1770" s="6"/>
      <c r="GS1770" s="6"/>
      <c r="GT1770" s="6"/>
      <c r="GU1770" s="6"/>
      <c r="GV1770" s="6"/>
      <c r="GW1770" s="6"/>
      <c r="GX1770" s="6"/>
      <c r="GY1770" s="6"/>
      <c r="GZ1770" s="6"/>
    </row>
    <row r="1771" spans="1:208" x14ac:dyDescent="0.15">
      <c r="A1771" s="153"/>
      <c r="B1771" s="23"/>
      <c r="C1771" s="18"/>
      <c r="D1771" s="17"/>
      <c r="E1771" s="18"/>
      <c r="F1771" s="18"/>
      <c r="G1771" s="18"/>
      <c r="H1771" s="18"/>
      <c r="I1771" s="17"/>
      <c r="J1771" s="5"/>
      <c r="K1771" s="2"/>
      <c r="L1771" s="27"/>
      <c r="M1771" s="14"/>
      <c r="N1771" s="14"/>
      <c r="O1771" s="27"/>
      <c r="P1771" s="18"/>
      <c r="Q1771" s="3"/>
      <c r="R1771" s="4"/>
      <c r="S1771" s="5"/>
      <c r="T1771" s="8"/>
      <c r="U1771" s="7"/>
      <c r="V1771" s="7"/>
      <c r="W1771" s="7"/>
      <c r="X1771" s="8"/>
      <c r="Y1771" s="6"/>
      <c r="Z1771" s="7"/>
      <c r="AA1771" s="8"/>
      <c r="AB1771" s="8"/>
      <c r="AC1771" s="8"/>
      <c r="AD1771" s="7"/>
      <c r="AE1771" s="9"/>
      <c r="AF1771" s="7"/>
      <c r="AG1771" s="7"/>
      <c r="AH1771" s="6"/>
      <c r="AI1771" s="6"/>
      <c r="AJ1771" s="6"/>
      <c r="AK1771" s="6"/>
      <c r="AL1771" s="6"/>
      <c r="AM1771" s="6"/>
      <c r="AN1771" s="6"/>
      <c r="AO1771" s="6"/>
      <c r="AP1771" s="6"/>
      <c r="AQ1771" s="6"/>
      <c r="AR1771" s="6"/>
      <c r="AS1771" s="6"/>
      <c r="AT1771" s="6"/>
      <c r="AU1771" s="6"/>
      <c r="AV1771" s="6"/>
      <c r="AW1771" s="6"/>
      <c r="AX1771" s="6"/>
      <c r="AY1771" s="6"/>
      <c r="AZ1771" s="6"/>
      <c r="BA1771" s="6"/>
      <c r="BB1771" s="6"/>
      <c r="BC1771" s="6"/>
      <c r="BD1771" s="6"/>
      <c r="BE1771" s="6"/>
      <c r="BF1771" s="6"/>
      <c r="BG1771" s="6"/>
      <c r="BH1771" s="6"/>
      <c r="BI1771" s="6"/>
      <c r="BJ1771" s="6"/>
      <c r="BK1771" s="6"/>
      <c r="BL1771" s="6"/>
      <c r="BM1771" s="6"/>
      <c r="BN1771" s="6"/>
      <c r="BO1771" s="6"/>
      <c r="BP1771" s="6"/>
      <c r="BQ1771" s="6"/>
      <c r="BR1771" s="6"/>
      <c r="BS1771" s="6"/>
      <c r="BT1771" s="6"/>
      <c r="BU1771" s="6"/>
      <c r="BV1771" s="6"/>
      <c r="BW1771" s="6"/>
      <c r="BX1771" s="6"/>
      <c r="BY1771" s="6"/>
      <c r="BZ1771" s="6"/>
      <c r="CA1771" s="6"/>
      <c r="CB1771" s="6"/>
      <c r="CC1771" s="6"/>
      <c r="CD1771" s="6"/>
      <c r="CE1771" s="6"/>
      <c r="CF1771" s="6"/>
      <c r="CG1771" s="6"/>
      <c r="CH1771" s="6"/>
      <c r="CI1771" s="6"/>
      <c r="CJ1771" s="6"/>
      <c r="CK1771" s="6"/>
      <c r="CL1771" s="6"/>
      <c r="CM1771" s="6"/>
      <c r="CN1771" s="6"/>
      <c r="CO1771" s="6"/>
      <c r="CP1771" s="6"/>
      <c r="CQ1771" s="6"/>
      <c r="CR1771" s="6"/>
      <c r="CS1771" s="6"/>
      <c r="CT1771" s="6"/>
      <c r="CU1771" s="6"/>
      <c r="CV1771" s="6"/>
      <c r="CW1771" s="6"/>
      <c r="CX1771" s="6"/>
      <c r="CY1771" s="6"/>
      <c r="CZ1771" s="6"/>
      <c r="DA1771" s="6"/>
      <c r="DB1771" s="6"/>
      <c r="DC1771" s="6"/>
      <c r="DD1771" s="6"/>
      <c r="DE1771" s="6"/>
      <c r="DF1771" s="6"/>
      <c r="DG1771" s="6"/>
      <c r="DH1771" s="6"/>
      <c r="DI1771" s="6"/>
      <c r="DJ1771" s="6"/>
      <c r="DK1771" s="6"/>
      <c r="DL1771" s="6"/>
      <c r="DM1771" s="6"/>
      <c r="DN1771" s="6"/>
      <c r="DO1771" s="6"/>
      <c r="DP1771" s="6"/>
      <c r="DQ1771" s="6"/>
      <c r="DR1771" s="6"/>
      <c r="DS1771" s="6"/>
      <c r="DT1771" s="6"/>
      <c r="DU1771" s="6"/>
      <c r="DV1771" s="6"/>
      <c r="DW1771" s="6"/>
      <c r="DX1771" s="6"/>
      <c r="DY1771" s="6"/>
      <c r="DZ1771" s="6"/>
      <c r="EA1771" s="6"/>
      <c r="EB1771" s="6"/>
      <c r="EC1771" s="6"/>
      <c r="ED1771" s="6"/>
      <c r="EE1771" s="6"/>
      <c r="EF1771" s="6"/>
      <c r="EG1771" s="6"/>
      <c r="EH1771" s="6"/>
      <c r="EI1771" s="6"/>
      <c r="EJ1771" s="6"/>
      <c r="EK1771" s="6"/>
      <c r="EL1771" s="6"/>
      <c r="EM1771" s="6"/>
      <c r="EN1771" s="6"/>
      <c r="EO1771" s="6"/>
      <c r="EP1771" s="6"/>
      <c r="EQ1771" s="6"/>
      <c r="ER1771" s="6"/>
      <c r="ES1771" s="6"/>
      <c r="ET1771" s="6"/>
      <c r="EU1771" s="6"/>
      <c r="EV1771" s="6"/>
      <c r="EW1771" s="6"/>
      <c r="EX1771" s="6"/>
      <c r="EY1771" s="6"/>
      <c r="EZ1771" s="6"/>
      <c r="FA1771" s="6"/>
      <c r="FB1771" s="6"/>
      <c r="FC1771" s="6"/>
      <c r="FD1771" s="6"/>
      <c r="FE1771" s="6"/>
      <c r="FF1771" s="6"/>
      <c r="FG1771" s="6"/>
      <c r="FH1771" s="6"/>
      <c r="FI1771" s="6"/>
      <c r="FJ1771" s="6"/>
      <c r="FK1771" s="6"/>
      <c r="FL1771" s="6"/>
      <c r="FM1771" s="6"/>
      <c r="FN1771" s="6"/>
      <c r="FO1771" s="6"/>
      <c r="FP1771" s="6"/>
      <c r="FQ1771" s="6"/>
      <c r="FR1771" s="6"/>
      <c r="FS1771" s="6"/>
      <c r="FT1771" s="6"/>
      <c r="FU1771" s="6"/>
      <c r="FV1771" s="6"/>
      <c r="FW1771" s="6"/>
      <c r="FX1771" s="6"/>
      <c r="FY1771" s="6"/>
      <c r="FZ1771" s="6"/>
      <c r="GA1771" s="6"/>
      <c r="GB1771" s="6"/>
      <c r="GC1771" s="6"/>
      <c r="GD1771" s="6"/>
      <c r="GE1771" s="6"/>
      <c r="GF1771" s="6"/>
      <c r="GG1771" s="6"/>
      <c r="GH1771" s="6"/>
      <c r="GI1771" s="6"/>
      <c r="GJ1771" s="6"/>
      <c r="GK1771" s="6"/>
      <c r="GL1771" s="6"/>
      <c r="GM1771" s="6"/>
      <c r="GN1771" s="6"/>
      <c r="GO1771" s="6"/>
      <c r="GP1771" s="6"/>
      <c r="GQ1771" s="6"/>
      <c r="GR1771" s="6"/>
      <c r="GS1771" s="6"/>
      <c r="GT1771" s="6"/>
      <c r="GU1771" s="6"/>
      <c r="GV1771" s="6"/>
      <c r="GW1771" s="6"/>
      <c r="GX1771" s="6"/>
      <c r="GY1771" s="6"/>
      <c r="GZ1771" s="6"/>
    </row>
    <row r="1772" spans="1:208" x14ac:dyDescent="0.15">
      <c r="A1772" s="153"/>
      <c r="B1772" s="23"/>
      <c r="C1772" s="18"/>
      <c r="D1772" s="17"/>
      <c r="E1772" s="18"/>
      <c r="F1772" s="18"/>
      <c r="G1772" s="18"/>
      <c r="H1772" s="18"/>
      <c r="I1772" s="17"/>
      <c r="J1772" s="5"/>
      <c r="K1772" s="2"/>
      <c r="L1772" s="27"/>
      <c r="M1772" s="14"/>
      <c r="N1772" s="14"/>
      <c r="O1772" s="27"/>
      <c r="P1772" s="18"/>
      <c r="Q1772" s="3"/>
      <c r="R1772" s="4"/>
      <c r="S1772" s="5"/>
      <c r="T1772" s="8"/>
      <c r="U1772" s="7"/>
      <c r="V1772" s="7"/>
      <c r="W1772" s="7"/>
      <c r="X1772" s="8"/>
      <c r="Y1772" s="6"/>
      <c r="Z1772" s="7"/>
      <c r="AA1772" s="8"/>
      <c r="AB1772" s="8"/>
      <c r="AC1772" s="8"/>
      <c r="AD1772" s="7"/>
      <c r="AE1772" s="9"/>
      <c r="AF1772" s="7"/>
      <c r="AG1772" s="7"/>
      <c r="AH1772" s="6"/>
      <c r="AI1772" s="6"/>
      <c r="AJ1772" s="6"/>
      <c r="AK1772" s="6"/>
      <c r="AL1772" s="6"/>
      <c r="AM1772" s="6"/>
      <c r="AN1772" s="6"/>
      <c r="AO1772" s="6"/>
      <c r="AP1772" s="6"/>
      <c r="AQ1772" s="6"/>
      <c r="AR1772" s="6"/>
      <c r="AS1772" s="6"/>
      <c r="AT1772" s="6"/>
      <c r="AU1772" s="6"/>
      <c r="AV1772" s="6"/>
      <c r="AW1772" s="6"/>
      <c r="AX1772" s="6"/>
      <c r="AY1772" s="6"/>
      <c r="AZ1772" s="6"/>
      <c r="BA1772" s="6"/>
      <c r="BB1772" s="6"/>
      <c r="BC1772" s="6"/>
      <c r="BD1772" s="6"/>
      <c r="BE1772" s="6"/>
      <c r="BF1772" s="6"/>
      <c r="BG1772" s="6"/>
      <c r="BH1772" s="6"/>
      <c r="BI1772" s="6"/>
      <c r="BJ1772" s="6"/>
      <c r="BK1772" s="6"/>
      <c r="BL1772" s="6"/>
      <c r="BM1772" s="6"/>
      <c r="BN1772" s="6"/>
      <c r="BO1772" s="6"/>
      <c r="BP1772" s="6"/>
      <c r="BQ1772" s="6"/>
      <c r="BR1772" s="6"/>
      <c r="BS1772" s="6"/>
      <c r="BT1772" s="6"/>
      <c r="BU1772" s="6"/>
      <c r="BV1772" s="6"/>
      <c r="BW1772" s="6"/>
      <c r="BX1772" s="6"/>
      <c r="BY1772" s="6"/>
      <c r="BZ1772" s="6"/>
      <c r="CA1772" s="6"/>
      <c r="CB1772" s="6"/>
      <c r="CC1772" s="6"/>
      <c r="CD1772" s="6"/>
      <c r="CE1772" s="6"/>
      <c r="CF1772" s="6"/>
      <c r="CG1772" s="6"/>
      <c r="CH1772" s="6"/>
      <c r="CI1772" s="6"/>
      <c r="CJ1772" s="6"/>
      <c r="CK1772" s="6"/>
      <c r="CL1772" s="6"/>
      <c r="CM1772" s="6"/>
      <c r="CN1772" s="6"/>
      <c r="CO1772" s="6"/>
      <c r="CP1772" s="6"/>
      <c r="CQ1772" s="6"/>
      <c r="CR1772" s="6"/>
      <c r="CS1772" s="6"/>
      <c r="CT1772" s="6"/>
      <c r="CU1772" s="6"/>
      <c r="CV1772" s="6"/>
      <c r="CW1772" s="6"/>
      <c r="CX1772" s="6"/>
      <c r="CY1772" s="6"/>
      <c r="CZ1772" s="6"/>
      <c r="DA1772" s="6"/>
      <c r="DB1772" s="6"/>
      <c r="DC1772" s="6"/>
      <c r="DD1772" s="6"/>
      <c r="DE1772" s="6"/>
      <c r="DF1772" s="6"/>
      <c r="DG1772" s="6"/>
      <c r="DH1772" s="6"/>
      <c r="DI1772" s="6"/>
      <c r="DJ1772" s="6"/>
      <c r="DK1772" s="6"/>
      <c r="DL1772" s="6"/>
      <c r="DM1772" s="6"/>
      <c r="DN1772" s="6"/>
      <c r="DO1772" s="6"/>
      <c r="DP1772" s="6"/>
      <c r="DQ1772" s="6"/>
      <c r="DR1772" s="6"/>
      <c r="DS1772" s="6"/>
      <c r="DT1772" s="6"/>
      <c r="DU1772" s="6"/>
      <c r="DV1772" s="6"/>
      <c r="DW1772" s="6"/>
      <c r="DX1772" s="6"/>
      <c r="DY1772" s="6"/>
      <c r="DZ1772" s="6"/>
      <c r="EA1772" s="6"/>
      <c r="EB1772" s="6"/>
      <c r="EC1772" s="6"/>
      <c r="ED1772" s="6"/>
      <c r="EE1772" s="6"/>
      <c r="EF1772" s="6"/>
      <c r="EG1772" s="6"/>
      <c r="EH1772" s="6"/>
      <c r="EI1772" s="6"/>
      <c r="EJ1772" s="6"/>
      <c r="EK1772" s="6"/>
      <c r="EL1772" s="6"/>
      <c r="EM1772" s="6"/>
      <c r="EN1772" s="6"/>
      <c r="EO1772" s="6"/>
      <c r="EP1772" s="6"/>
      <c r="EQ1772" s="6"/>
      <c r="ER1772" s="6"/>
      <c r="ES1772" s="6"/>
      <c r="ET1772" s="6"/>
      <c r="EU1772" s="6"/>
      <c r="EV1772" s="6"/>
      <c r="EW1772" s="6"/>
      <c r="EX1772" s="6"/>
      <c r="EY1772" s="6"/>
      <c r="EZ1772" s="6"/>
      <c r="FA1772" s="6"/>
      <c r="FB1772" s="6"/>
      <c r="FC1772" s="6"/>
      <c r="FD1772" s="6"/>
      <c r="FE1772" s="6"/>
      <c r="FF1772" s="6"/>
      <c r="FG1772" s="6"/>
      <c r="FH1772" s="6"/>
      <c r="FI1772" s="6"/>
      <c r="FJ1772" s="6"/>
      <c r="FK1772" s="6"/>
      <c r="FL1772" s="6"/>
      <c r="FM1772" s="6"/>
      <c r="FN1772" s="6"/>
      <c r="FO1772" s="6"/>
      <c r="FP1772" s="6"/>
      <c r="FQ1772" s="6"/>
      <c r="FR1772" s="6"/>
      <c r="FS1772" s="6"/>
      <c r="FT1772" s="6"/>
      <c r="FU1772" s="6"/>
      <c r="FV1772" s="6"/>
      <c r="FW1772" s="6"/>
      <c r="FX1772" s="6"/>
      <c r="FY1772" s="6"/>
      <c r="FZ1772" s="6"/>
      <c r="GA1772" s="6"/>
      <c r="GB1772" s="6"/>
      <c r="GC1772" s="6"/>
      <c r="GD1772" s="6"/>
      <c r="GE1772" s="6"/>
      <c r="GF1772" s="6"/>
      <c r="GG1772" s="6"/>
      <c r="GH1772" s="6"/>
      <c r="GI1772" s="6"/>
      <c r="GJ1772" s="6"/>
      <c r="GK1772" s="6"/>
      <c r="GL1772" s="6"/>
      <c r="GM1772" s="6"/>
      <c r="GN1772" s="6"/>
      <c r="GO1772" s="6"/>
      <c r="GP1772" s="6"/>
      <c r="GQ1772" s="6"/>
      <c r="GR1772" s="6"/>
      <c r="GS1772" s="6"/>
      <c r="GT1772" s="6"/>
      <c r="GU1772" s="6"/>
      <c r="GV1772" s="6"/>
      <c r="GW1772" s="6"/>
      <c r="GX1772" s="6"/>
      <c r="GY1772" s="6"/>
      <c r="GZ1772" s="6"/>
    </row>
    <row r="1773" spans="1:208" x14ac:dyDescent="0.15">
      <c r="A1773" s="153"/>
      <c r="B1773" s="23"/>
      <c r="C1773" s="18"/>
      <c r="D1773" s="17"/>
      <c r="E1773" s="18"/>
      <c r="F1773" s="18"/>
      <c r="G1773" s="18"/>
      <c r="H1773" s="18"/>
      <c r="I1773" s="17"/>
      <c r="J1773" s="5"/>
      <c r="K1773" s="2"/>
      <c r="L1773" s="27"/>
      <c r="M1773" s="14"/>
      <c r="N1773" s="14"/>
      <c r="O1773" s="27"/>
      <c r="P1773" s="18"/>
      <c r="Q1773" s="3"/>
      <c r="R1773" s="4"/>
      <c r="S1773" s="5"/>
      <c r="T1773" s="8"/>
      <c r="U1773" s="7"/>
      <c r="V1773" s="7"/>
      <c r="W1773" s="7"/>
      <c r="X1773" s="8"/>
      <c r="Y1773" s="6"/>
      <c r="Z1773" s="7"/>
      <c r="AA1773" s="8"/>
      <c r="AB1773" s="8"/>
      <c r="AC1773" s="8"/>
      <c r="AD1773" s="7"/>
      <c r="AE1773" s="9"/>
      <c r="AF1773" s="7"/>
      <c r="AG1773" s="7"/>
      <c r="AH1773" s="6"/>
      <c r="AI1773" s="6"/>
      <c r="AJ1773" s="6"/>
      <c r="AK1773" s="6"/>
      <c r="AL1773" s="6"/>
      <c r="AM1773" s="6"/>
      <c r="AN1773" s="6"/>
      <c r="AO1773" s="6"/>
      <c r="AP1773" s="6"/>
      <c r="AQ1773" s="6"/>
      <c r="AR1773" s="6"/>
      <c r="AS1773" s="6"/>
      <c r="AT1773" s="6"/>
      <c r="AU1773" s="6"/>
      <c r="AV1773" s="6"/>
      <c r="AW1773" s="6"/>
      <c r="AX1773" s="6"/>
      <c r="AY1773" s="6"/>
      <c r="AZ1773" s="6"/>
      <c r="BA1773" s="6"/>
      <c r="BB1773" s="6"/>
      <c r="BC1773" s="6"/>
      <c r="BD1773" s="6"/>
      <c r="BE1773" s="6"/>
      <c r="BF1773" s="6"/>
      <c r="BG1773" s="6"/>
      <c r="BH1773" s="6"/>
      <c r="BI1773" s="6"/>
      <c r="BJ1773" s="6"/>
      <c r="BK1773" s="6"/>
      <c r="BL1773" s="6"/>
      <c r="BM1773" s="6"/>
      <c r="BN1773" s="6"/>
      <c r="BO1773" s="6"/>
      <c r="BP1773" s="6"/>
      <c r="BQ1773" s="6"/>
      <c r="BR1773" s="6"/>
      <c r="BS1773" s="6"/>
      <c r="BT1773" s="6"/>
      <c r="BU1773" s="6"/>
      <c r="BV1773" s="6"/>
      <c r="BW1773" s="6"/>
      <c r="BX1773" s="6"/>
      <c r="BY1773" s="6"/>
      <c r="BZ1773" s="6"/>
      <c r="CA1773" s="6"/>
      <c r="CB1773" s="6"/>
      <c r="CC1773" s="6"/>
      <c r="CD1773" s="6"/>
      <c r="CE1773" s="6"/>
      <c r="CF1773" s="6"/>
      <c r="CG1773" s="6"/>
      <c r="CH1773" s="6"/>
      <c r="CI1773" s="6"/>
      <c r="CJ1773" s="6"/>
      <c r="CK1773" s="6"/>
      <c r="CL1773" s="6"/>
      <c r="CM1773" s="6"/>
      <c r="CN1773" s="6"/>
      <c r="CO1773" s="6"/>
      <c r="CP1773" s="6"/>
      <c r="CQ1773" s="6"/>
      <c r="CR1773" s="6"/>
      <c r="CS1773" s="6"/>
      <c r="CT1773" s="6"/>
      <c r="CU1773" s="6"/>
      <c r="CV1773" s="6"/>
      <c r="CW1773" s="6"/>
      <c r="CX1773" s="6"/>
      <c r="CY1773" s="6"/>
      <c r="CZ1773" s="6"/>
      <c r="DA1773" s="6"/>
      <c r="DB1773" s="6"/>
      <c r="DC1773" s="6"/>
      <c r="DD1773" s="6"/>
      <c r="DE1773" s="6"/>
      <c r="DF1773" s="6"/>
      <c r="DG1773" s="6"/>
      <c r="DH1773" s="6"/>
      <c r="DI1773" s="6"/>
      <c r="DJ1773" s="6"/>
      <c r="DK1773" s="6"/>
      <c r="DL1773" s="6"/>
      <c r="DM1773" s="6"/>
      <c r="DN1773" s="6"/>
      <c r="DO1773" s="6"/>
      <c r="DP1773" s="6"/>
      <c r="DQ1773" s="6"/>
      <c r="DR1773" s="6"/>
      <c r="DS1773" s="6"/>
      <c r="DT1773" s="6"/>
      <c r="DU1773" s="6"/>
      <c r="DV1773" s="6"/>
      <c r="DW1773" s="6"/>
      <c r="DX1773" s="6"/>
      <c r="DY1773" s="6"/>
      <c r="DZ1773" s="6"/>
      <c r="EA1773" s="6"/>
      <c r="EB1773" s="6"/>
      <c r="EC1773" s="6"/>
      <c r="ED1773" s="6"/>
      <c r="EE1773" s="6"/>
      <c r="EF1773" s="6"/>
      <c r="EG1773" s="6"/>
      <c r="EH1773" s="6"/>
      <c r="EI1773" s="6"/>
      <c r="EJ1773" s="6"/>
      <c r="EK1773" s="6"/>
      <c r="EL1773" s="6"/>
      <c r="EM1773" s="6"/>
      <c r="EN1773" s="6"/>
      <c r="EO1773" s="6"/>
      <c r="EP1773" s="6"/>
      <c r="EQ1773" s="6"/>
      <c r="ER1773" s="6"/>
      <c r="ES1773" s="6"/>
      <c r="ET1773" s="6"/>
      <c r="EU1773" s="6"/>
      <c r="EV1773" s="6"/>
      <c r="EW1773" s="6"/>
      <c r="EX1773" s="6"/>
      <c r="EY1773" s="6"/>
      <c r="EZ1773" s="6"/>
      <c r="FA1773" s="6"/>
      <c r="FB1773" s="6"/>
      <c r="FC1773" s="6"/>
      <c r="FD1773" s="6"/>
      <c r="FE1773" s="6"/>
      <c r="FF1773" s="6"/>
      <c r="FG1773" s="6"/>
      <c r="FH1773" s="6"/>
      <c r="FI1773" s="6"/>
      <c r="FJ1773" s="6"/>
      <c r="FK1773" s="6"/>
      <c r="FL1773" s="6"/>
      <c r="FM1773" s="6"/>
      <c r="FN1773" s="6"/>
      <c r="FO1773" s="6"/>
      <c r="FP1773" s="6"/>
      <c r="FQ1773" s="6"/>
      <c r="FR1773" s="6"/>
      <c r="FS1773" s="6"/>
      <c r="FT1773" s="6"/>
      <c r="FU1773" s="6"/>
      <c r="FV1773" s="6"/>
      <c r="FW1773" s="6"/>
      <c r="FX1773" s="6"/>
      <c r="FY1773" s="6"/>
      <c r="FZ1773" s="6"/>
      <c r="GA1773" s="6"/>
      <c r="GB1773" s="6"/>
      <c r="GC1773" s="6"/>
      <c r="GD1773" s="6"/>
      <c r="GE1773" s="6"/>
      <c r="GF1773" s="6"/>
      <c r="GG1773" s="6"/>
      <c r="GH1773" s="6"/>
      <c r="GI1773" s="6"/>
      <c r="GJ1773" s="6"/>
      <c r="GK1773" s="6"/>
      <c r="GL1773" s="6"/>
      <c r="GM1773" s="6"/>
      <c r="GN1773" s="6"/>
      <c r="GO1773" s="6"/>
      <c r="GP1773" s="6"/>
      <c r="GQ1773" s="6"/>
      <c r="GR1773" s="6"/>
      <c r="GS1773" s="6"/>
      <c r="GT1773" s="6"/>
      <c r="GU1773" s="6"/>
      <c r="GV1773" s="6"/>
      <c r="GW1773" s="6"/>
      <c r="GX1773" s="6"/>
      <c r="GY1773" s="6"/>
      <c r="GZ1773" s="6"/>
    </row>
    <row r="1774" spans="1:208" x14ac:dyDescent="0.15">
      <c r="A1774" s="153"/>
      <c r="B1774" s="23"/>
      <c r="C1774" s="18"/>
      <c r="D1774" s="17"/>
      <c r="E1774" s="18"/>
      <c r="F1774" s="18"/>
      <c r="G1774" s="18"/>
      <c r="H1774" s="18"/>
      <c r="I1774" s="17"/>
      <c r="J1774" s="5"/>
      <c r="K1774" s="2"/>
      <c r="L1774" s="27"/>
      <c r="M1774" s="14"/>
      <c r="N1774" s="14"/>
      <c r="O1774" s="27"/>
      <c r="P1774" s="18"/>
      <c r="Q1774" s="3"/>
      <c r="R1774" s="4"/>
      <c r="S1774" s="5"/>
      <c r="T1774" s="8"/>
      <c r="U1774" s="7"/>
      <c r="V1774" s="7"/>
      <c r="W1774" s="7"/>
      <c r="X1774" s="8"/>
      <c r="Y1774" s="6"/>
      <c r="Z1774" s="7"/>
      <c r="AA1774" s="8"/>
      <c r="AB1774" s="8"/>
      <c r="AC1774" s="8"/>
      <c r="AD1774" s="7"/>
      <c r="AE1774" s="9"/>
      <c r="AF1774" s="7"/>
      <c r="AG1774" s="7"/>
      <c r="AH1774" s="6"/>
      <c r="AI1774" s="6"/>
      <c r="AJ1774" s="6"/>
      <c r="AK1774" s="6"/>
      <c r="AL1774" s="6"/>
      <c r="AM1774" s="6"/>
      <c r="AN1774" s="6"/>
      <c r="AO1774" s="6"/>
      <c r="AP1774" s="6"/>
      <c r="AQ1774" s="6"/>
      <c r="AR1774" s="6"/>
      <c r="AS1774" s="6"/>
      <c r="AT1774" s="6"/>
      <c r="AU1774" s="6"/>
      <c r="AV1774" s="6"/>
      <c r="AW1774" s="6"/>
      <c r="AX1774" s="6"/>
      <c r="AY1774" s="6"/>
      <c r="AZ1774" s="6"/>
      <c r="BA1774" s="6"/>
      <c r="BB1774" s="6"/>
      <c r="BC1774" s="6"/>
      <c r="BD1774" s="6"/>
      <c r="BE1774" s="6"/>
      <c r="BF1774" s="6"/>
      <c r="BG1774" s="6"/>
      <c r="BH1774" s="6"/>
      <c r="BI1774" s="6"/>
      <c r="BJ1774" s="6"/>
      <c r="BK1774" s="6"/>
      <c r="BL1774" s="6"/>
      <c r="BM1774" s="6"/>
      <c r="BN1774" s="6"/>
      <c r="BO1774" s="6"/>
      <c r="BP1774" s="6"/>
      <c r="BQ1774" s="6"/>
      <c r="BR1774" s="6"/>
      <c r="BS1774" s="6"/>
      <c r="BT1774" s="6"/>
      <c r="BU1774" s="6"/>
      <c r="BV1774" s="6"/>
      <c r="BW1774" s="6"/>
      <c r="BX1774" s="6"/>
      <c r="BY1774" s="6"/>
      <c r="BZ1774" s="6"/>
      <c r="CA1774" s="6"/>
      <c r="CB1774" s="6"/>
      <c r="CC1774" s="6"/>
      <c r="CD1774" s="6"/>
      <c r="CE1774" s="6"/>
      <c r="CF1774" s="6"/>
      <c r="CG1774" s="6"/>
      <c r="CH1774" s="6"/>
      <c r="CI1774" s="6"/>
      <c r="CJ1774" s="6"/>
      <c r="CK1774" s="6"/>
      <c r="CL1774" s="6"/>
      <c r="CM1774" s="6"/>
      <c r="CN1774" s="6"/>
      <c r="CO1774" s="6"/>
      <c r="CP1774" s="6"/>
      <c r="CQ1774" s="6"/>
      <c r="CR1774" s="6"/>
      <c r="CS1774" s="6"/>
      <c r="CT1774" s="6"/>
      <c r="CU1774" s="6"/>
      <c r="CV1774" s="6"/>
      <c r="CW1774" s="6"/>
      <c r="CX1774" s="6"/>
      <c r="CY1774" s="6"/>
      <c r="CZ1774" s="6"/>
      <c r="DA1774" s="6"/>
      <c r="DB1774" s="6"/>
      <c r="DC1774" s="6"/>
      <c r="DD1774" s="6"/>
      <c r="DE1774" s="6"/>
      <c r="DF1774" s="6"/>
      <c r="DG1774" s="6"/>
      <c r="DH1774" s="6"/>
      <c r="DI1774" s="6"/>
      <c r="DJ1774" s="6"/>
      <c r="DK1774" s="6"/>
      <c r="DL1774" s="6"/>
      <c r="DM1774" s="6"/>
      <c r="DN1774" s="6"/>
      <c r="DO1774" s="6"/>
      <c r="DP1774" s="6"/>
      <c r="DQ1774" s="6"/>
      <c r="DR1774" s="6"/>
      <c r="DS1774" s="6"/>
      <c r="DT1774" s="6"/>
      <c r="DU1774" s="6"/>
      <c r="DV1774" s="6"/>
      <c r="DW1774" s="6"/>
      <c r="DX1774" s="6"/>
      <c r="DY1774" s="6"/>
      <c r="DZ1774" s="6"/>
      <c r="EA1774" s="6"/>
      <c r="EB1774" s="6"/>
      <c r="EC1774" s="6"/>
      <c r="ED1774" s="6"/>
      <c r="EE1774" s="6"/>
      <c r="EF1774" s="6"/>
      <c r="EG1774" s="6"/>
      <c r="EH1774" s="6"/>
      <c r="EI1774" s="6"/>
      <c r="EJ1774" s="6"/>
      <c r="EK1774" s="6"/>
      <c r="EL1774" s="6"/>
      <c r="EM1774" s="6"/>
      <c r="EN1774" s="6"/>
      <c r="EO1774" s="6"/>
      <c r="EP1774" s="6"/>
      <c r="EQ1774" s="6"/>
      <c r="ER1774" s="6"/>
      <c r="ES1774" s="6"/>
      <c r="ET1774" s="6"/>
      <c r="EU1774" s="6"/>
      <c r="EV1774" s="6"/>
      <c r="EW1774" s="6"/>
      <c r="EX1774" s="6"/>
      <c r="EY1774" s="6"/>
      <c r="EZ1774" s="6"/>
      <c r="FA1774" s="6"/>
      <c r="FB1774" s="6"/>
      <c r="FC1774" s="6"/>
      <c r="FD1774" s="6"/>
      <c r="FE1774" s="6"/>
      <c r="FF1774" s="6"/>
      <c r="FG1774" s="6"/>
      <c r="FH1774" s="6"/>
      <c r="FI1774" s="6"/>
      <c r="FJ1774" s="6"/>
      <c r="FK1774" s="6"/>
      <c r="FL1774" s="6"/>
      <c r="FM1774" s="6"/>
      <c r="FN1774" s="6"/>
      <c r="FO1774" s="6"/>
      <c r="FP1774" s="6"/>
      <c r="FQ1774" s="6"/>
      <c r="FR1774" s="6"/>
      <c r="FS1774" s="6"/>
      <c r="FT1774" s="6"/>
      <c r="FU1774" s="6"/>
      <c r="FV1774" s="6"/>
      <c r="FW1774" s="6"/>
      <c r="FX1774" s="6"/>
      <c r="FY1774" s="6"/>
      <c r="FZ1774" s="6"/>
      <c r="GA1774" s="6"/>
      <c r="GB1774" s="6"/>
      <c r="GC1774" s="6"/>
      <c r="GD1774" s="6"/>
      <c r="GE1774" s="6"/>
      <c r="GF1774" s="6"/>
      <c r="GG1774" s="6"/>
      <c r="GH1774" s="6"/>
      <c r="GI1774" s="6"/>
      <c r="GJ1774" s="6"/>
      <c r="GK1774" s="6"/>
      <c r="GL1774" s="6"/>
      <c r="GM1774" s="6"/>
      <c r="GN1774" s="6"/>
      <c r="GO1774" s="6"/>
      <c r="GP1774" s="6"/>
      <c r="GQ1774" s="6"/>
      <c r="GR1774" s="6"/>
      <c r="GS1774" s="6"/>
      <c r="GT1774" s="6"/>
      <c r="GU1774" s="6"/>
      <c r="GV1774" s="6"/>
      <c r="GW1774" s="6"/>
      <c r="GX1774" s="6"/>
      <c r="GY1774" s="6"/>
      <c r="GZ1774" s="6"/>
    </row>
    <row r="1775" spans="1:208" x14ac:dyDescent="0.15">
      <c r="A1775" s="153"/>
      <c r="B1775" s="23"/>
      <c r="C1775" s="18"/>
      <c r="D1775" s="17"/>
      <c r="E1775" s="18"/>
      <c r="F1775" s="18"/>
      <c r="G1775" s="18"/>
      <c r="H1775" s="18"/>
      <c r="I1775" s="17"/>
      <c r="J1775" s="5"/>
      <c r="K1775" s="2"/>
      <c r="L1775" s="27"/>
      <c r="M1775" s="14"/>
      <c r="N1775" s="14"/>
      <c r="O1775" s="27"/>
      <c r="P1775" s="18"/>
      <c r="Q1775" s="3"/>
      <c r="R1775" s="4"/>
      <c r="S1775" s="5"/>
      <c r="T1775" s="8"/>
      <c r="U1775" s="7"/>
      <c r="V1775" s="7"/>
      <c r="W1775" s="7"/>
      <c r="X1775" s="8"/>
      <c r="Y1775" s="6"/>
      <c r="Z1775" s="7"/>
      <c r="AA1775" s="8"/>
      <c r="AB1775" s="8"/>
      <c r="AC1775" s="8"/>
      <c r="AD1775" s="7"/>
      <c r="AE1775" s="9"/>
      <c r="AF1775" s="7"/>
      <c r="AG1775" s="7"/>
      <c r="AH1775" s="6"/>
      <c r="AI1775" s="6"/>
      <c r="AJ1775" s="6"/>
      <c r="AK1775" s="6"/>
      <c r="AL1775" s="6"/>
      <c r="AM1775" s="6"/>
      <c r="AN1775" s="6"/>
      <c r="AO1775" s="6"/>
      <c r="AP1775" s="6"/>
      <c r="AQ1775" s="6"/>
      <c r="AR1775" s="6"/>
      <c r="AS1775" s="6"/>
      <c r="AT1775" s="6"/>
      <c r="AU1775" s="6"/>
      <c r="AV1775" s="6"/>
      <c r="AW1775" s="6"/>
      <c r="AX1775" s="6"/>
      <c r="AY1775" s="6"/>
      <c r="AZ1775" s="6"/>
      <c r="BA1775" s="6"/>
      <c r="BB1775" s="6"/>
      <c r="BC1775" s="6"/>
      <c r="BD1775" s="6"/>
      <c r="BE1775" s="6"/>
      <c r="BF1775" s="6"/>
      <c r="BG1775" s="6"/>
      <c r="BH1775" s="6"/>
      <c r="BI1775" s="6"/>
      <c r="BJ1775" s="6"/>
      <c r="BK1775" s="6"/>
      <c r="BL1775" s="6"/>
      <c r="BM1775" s="6"/>
      <c r="BN1775" s="6"/>
      <c r="BO1775" s="6"/>
      <c r="BP1775" s="6"/>
      <c r="BQ1775" s="6"/>
      <c r="BR1775" s="6"/>
      <c r="BS1775" s="6"/>
      <c r="BT1775" s="6"/>
      <c r="BU1775" s="6"/>
      <c r="BV1775" s="6"/>
      <c r="BW1775" s="6"/>
      <c r="BX1775" s="6"/>
      <c r="BY1775" s="6"/>
      <c r="BZ1775" s="6"/>
      <c r="CA1775" s="6"/>
      <c r="CB1775" s="6"/>
      <c r="CC1775" s="6"/>
      <c r="CD1775" s="6"/>
      <c r="CE1775" s="6"/>
      <c r="CF1775" s="6"/>
      <c r="CG1775" s="6"/>
      <c r="CH1775" s="6"/>
      <c r="CI1775" s="6"/>
      <c r="CJ1775" s="6"/>
      <c r="CK1775" s="6"/>
      <c r="CL1775" s="6"/>
      <c r="CM1775" s="6"/>
      <c r="CN1775" s="6"/>
      <c r="CO1775" s="6"/>
      <c r="CP1775" s="6"/>
      <c r="CQ1775" s="6"/>
      <c r="CR1775" s="6"/>
      <c r="CS1775" s="6"/>
      <c r="CT1775" s="6"/>
      <c r="CU1775" s="6"/>
      <c r="CV1775" s="6"/>
      <c r="CW1775" s="6"/>
      <c r="CX1775" s="6"/>
      <c r="CY1775" s="6"/>
      <c r="CZ1775" s="6"/>
      <c r="DA1775" s="6"/>
      <c r="DB1775" s="6"/>
      <c r="DC1775" s="6"/>
      <c r="DD1775" s="6"/>
      <c r="DE1775" s="6"/>
      <c r="DF1775" s="6"/>
      <c r="DG1775" s="6"/>
      <c r="DH1775" s="6"/>
      <c r="DI1775" s="6"/>
      <c r="DJ1775" s="6"/>
      <c r="DK1775" s="6"/>
      <c r="DL1775" s="6"/>
      <c r="DM1775" s="6"/>
      <c r="DN1775" s="6"/>
      <c r="DO1775" s="6"/>
      <c r="DP1775" s="6"/>
      <c r="DQ1775" s="6"/>
      <c r="DR1775" s="6"/>
      <c r="DS1775" s="6"/>
      <c r="DT1775" s="6"/>
      <c r="DU1775" s="6"/>
      <c r="DV1775" s="6"/>
      <c r="DW1775" s="6"/>
      <c r="DX1775" s="6"/>
      <c r="DY1775" s="6"/>
      <c r="DZ1775" s="6"/>
      <c r="EA1775" s="6"/>
      <c r="EB1775" s="6"/>
      <c r="EC1775" s="6"/>
      <c r="ED1775" s="6"/>
      <c r="EE1775" s="6"/>
      <c r="EF1775" s="6"/>
      <c r="EG1775" s="6"/>
      <c r="EH1775" s="6"/>
      <c r="EI1775" s="6"/>
      <c r="EJ1775" s="6"/>
      <c r="EK1775" s="6"/>
      <c r="EL1775" s="6"/>
      <c r="EM1775" s="6"/>
      <c r="EN1775" s="6"/>
      <c r="EO1775" s="6"/>
      <c r="EP1775" s="6"/>
      <c r="EQ1775" s="6"/>
      <c r="ER1775" s="6"/>
      <c r="ES1775" s="6"/>
      <c r="ET1775" s="6"/>
      <c r="EU1775" s="6"/>
      <c r="EV1775" s="6"/>
      <c r="EW1775" s="6"/>
      <c r="EX1775" s="6"/>
      <c r="EY1775" s="6"/>
      <c r="EZ1775" s="6"/>
      <c r="FA1775" s="6"/>
      <c r="FB1775" s="6"/>
      <c r="FC1775" s="6"/>
      <c r="FD1775" s="6"/>
      <c r="FE1775" s="6"/>
      <c r="FF1775" s="6"/>
      <c r="FG1775" s="6"/>
      <c r="FH1775" s="6"/>
      <c r="FI1775" s="6"/>
      <c r="FJ1775" s="6"/>
      <c r="FK1775" s="6"/>
      <c r="FL1775" s="6"/>
      <c r="FM1775" s="6"/>
      <c r="FN1775" s="6"/>
      <c r="FO1775" s="6"/>
      <c r="FP1775" s="6"/>
      <c r="FQ1775" s="6"/>
      <c r="FR1775" s="6"/>
      <c r="FS1775" s="6"/>
      <c r="FT1775" s="6"/>
      <c r="FU1775" s="6"/>
      <c r="FV1775" s="6"/>
      <c r="FW1775" s="6"/>
      <c r="FX1775" s="6"/>
      <c r="FY1775" s="6"/>
      <c r="FZ1775" s="6"/>
      <c r="GA1775" s="6"/>
      <c r="GB1775" s="6"/>
      <c r="GC1775" s="6"/>
      <c r="GD1775" s="6"/>
      <c r="GE1775" s="6"/>
      <c r="GF1775" s="6"/>
      <c r="GG1775" s="6"/>
      <c r="GH1775" s="6"/>
      <c r="GI1775" s="6"/>
      <c r="GJ1775" s="6"/>
      <c r="GK1775" s="6"/>
      <c r="GL1775" s="6"/>
      <c r="GM1775" s="6"/>
      <c r="GN1775" s="6"/>
      <c r="GO1775" s="6"/>
      <c r="GP1775" s="6"/>
      <c r="GQ1775" s="6"/>
      <c r="GR1775" s="6"/>
      <c r="GS1775" s="6"/>
      <c r="GT1775" s="6"/>
      <c r="GU1775" s="6"/>
      <c r="GV1775" s="6"/>
      <c r="GW1775" s="6"/>
      <c r="GX1775" s="6"/>
      <c r="GY1775" s="6"/>
      <c r="GZ1775" s="6"/>
    </row>
    <row r="1776" spans="1:208" x14ac:dyDescent="0.15">
      <c r="A1776" s="153"/>
      <c r="B1776" s="23"/>
      <c r="C1776" s="18"/>
      <c r="D1776" s="17"/>
      <c r="E1776" s="18"/>
      <c r="F1776" s="18"/>
      <c r="G1776" s="18"/>
      <c r="H1776" s="18"/>
      <c r="I1776" s="17"/>
      <c r="J1776" s="5"/>
      <c r="K1776" s="2"/>
      <c r="L1776" s="27"/>
      <c r="M1776" s="14"/>
      <c r="N1776" s="14"/>
      <c r="O1776" s="27"/>
      <c r="P1776" s="18"/>
      <c r="Q1776" s="3"/>
      <c r="R1776" s="4"/>
      <c r="S1776" s="5"/>
      <c r="T1776" s="8"/>
      <c r="U1776" s="7"/>
      <c r="V1776" s="7"/>
      <c r="W1776" s="7"/>
      <c r="X1776" s="8"/>
      <c r="Y1776" s="6"/>
      <c r="Z1776" s="7"/>
      <c r="AA1776" s="8"/>
      <c r="AB1776" s="8"/>
      <c r="AC1776" s="8"/>
      <c r="AD1776" s="7"/>
      <c r="AE1776" s="9"/>
      <c r="AF1776" s="7"/>
      <c r="AG1776" s="7"/>
      <c r="AH1776" s="6"/>
      <c r="AI1776" s="6"/>
      <c r="AJ1776" s="6"/>
      <c r="AK1776" s="6"/>
      <c r="AL1776" s="6"/>
      <c r="AM1776" s="6"/>
      <c r="AN1776" s="6"/>
      <c r="AO1776" s="6"/>
      <c r="AP1776" s="6"/>
      <c r="AQ1776" s="6"/>
      <c r="AR1776" s="6"/>
      <c r="AS1776" s="6"/>
      <c r="AT1776" s="6"/>
      <c r="AU1776" s="6"/>
      <c r="AV1776" s="6"/>
      <c r="AW1776" s="6"/>
      <c r="AX1776" s="6"/>
      <c r="AY1776" s="6"/>
      <c r="AZ1776" s="6"/>
      <c r="BA1776" s="6"/>
      <c r="BB1776" s="6"/>
      <c r="BC1776" s="6"/>
      <c r="BD1776" s="6"/>
      <c r="BE1776" s="6"/>
      <c r="BF1776" s="6"/>
      <c r="BG1776" s="6"/>
      <c r="BH1776" s="6"/>
      <c r="BI1776" s="6"/>
      <c r="BJ1776" s="6"/>
      <c r="BK1776" s="6"/>
      <c r="BL1776" s="6"/>
      <c r="BM1776" s="6"/>
      <c r="BN1776" s="6"/>
      <c r="BO1776" s="6"/>
      <c r="BP1776" s="6"/>
      <c r="BQ1776" s="6"/>
      <c r="BR1776" s="6"/>
      <c r="BS1776" s="6"/>
      <c r="BT1776" s="6"/>
      <c r="BU1776" s="6"/>
      <c r="BV1776" s="6"/>
      <c r="BW1776" s="6"/>
      <c r="BX1776" s="6"/>
      <c r="BY1776" s="6"/>
      <c r="BZ1776" s="6"/>
      <c r="CA1776" s="6"/>
      <c r="CB1776" s="6"/>
      <c r="CC1776" s="6"/>
      <c r="CD1776" s="6"/>
      <c r="CE1776" s="6"/>
      <c r="CF1776" s="6"/>
      <c r="CG1776" s="6"/>
      <c r="CH1776" s="6"/>
      <c r="CI1776" s="6"/>
      <c r="CJ1776" s="6"/>
      <c r="CK1776" s="6"/>
      <c r="CL1776" s="6"/>
      <c r="CM1776" s="6"/>
      <c r="CN1776" s="6"/>
      <c r="CO1776" s="6"/>
      <c r="CP1776" s="6"/>
      <c r="CQ1776" s="6"/>
      <c r="CR1776" s="6"/>
      <c r="CS1776" s="6"/>
      <c r="CT1776" s="6"/>
      <c r="CU1776" s="6"/>
      <c r="CV1776" s="6"/>
      <c r="CW1776" s="6"/>
      <c r="CX1776" s="6"/>
      <c r="CY1776" s="6"/>
      <c r="CZ1776" s="6"/>
      <c r="DA1776" s="6"/>
      <c r="DB1776" s="6"/>
      <c r="DC1776" s="6"/>
      <c r="DD1776" s="6"/>
      <c r="DE1776" s="6"/>
      <c r="DF1776" s="6"/>
      <c r="DG1776" s="6"/>
      <c r="DH1776" s="6"/>
      <c r="DI1776" s="6"/>
      <c r="DJ1776" s="6"/>
      <c r="DK1776" s="6"/>
      <c r="DL1776" s="6"/>
      <c r="DM1776" s="6"/>
      <c r="DN1776" s="6"/>
      <c r="DO1776" s="6"/>
      <c r="DP1776" s="6"/>
      <c r="DQ1776" s="6"/>
      <c r="DR1776" s="6"/>
      <c r="DS1776" s="6"/>
      <c r="DT1776" s="6"/>
      <c r="DU1776" s="6"/>
      <c r="DV1776" s="6"/>
      <c r="DW1776" s="6"/>
      <c r="DX1776" s="6"/>
      <c r="DY1776" s="6"/>
      <c r="DZ1776" s="6"/>
      <c r="EA1776" s="6"/>
      <c r="EB1776" s="6"/>
      <c r="EC1776" s="6"/>
      <c r="ED1776" s="6"/>
      <c r="EE1776" s="6"/>
      <c r="EF1776" s="6"/>
      <c r="EG1776" s="6"/>
      <c r="EH1776" s="6"/>
      <c r="EI1776" s="6"/>
      <c r="EJ1776" s="6"/>
      <c r="EK1776" s="6"/>
      <c r="EL1776" s="6"/>
      <c r="EM1776" s="6"/>
      <c r="EN1776" s="6"/>
      <c r="EO1776" s="6"/>
      <c r="EP1776" s="6"/>
      <c r="EQ1776" s="6"/>
      <c r="ER1776" s="6"/>
      <c r="ES1776" s="6"/>
      <c r="ET1776" s="6"/>
      <c r="EU1776" s="6"/>
      <c r="EV1776" s="6"/>
      <c r="EW1776" s="6"/>
      <c r="EX1776" s="6"/>
      <c r="EY1776" s="6"/>
      <c r="EZ1776" s="6"/>
      <c r="FA1776" s="6"/>
      <c r="FB1776" s="6"/>
      <c r="FC1776" s="6"/>
      <c r="FD1776" s="6"/>
      <c r="FE1776" s="6"/>
      <c r="FF1776" s="6"/>
      <c r="FG1776" s="6"/>
      <c r="FH1776" s="6"/>
      <c r="FI1776" s="6"/>
      <c r="FJ1776" s="6"/>
      <c r="FK1776" s="6"/>
      <c r="FL1776" s="6"/>
      <c r="FM1776" s="6"/>
      <c r="FN1776" s="6"/>
      <c r="FO1776" s="6"/>
      <c r="FP1776" s="6"/>
      <c r="FQ1776" s="6"/>
      <c r="FR1776" s="6"/>
      <c r="FS1776" s="6"/>
      <c r="FT1776" s="6"/>
      <c r="FU1776" s="6"/>
      <c r="FV1776" s="6"/>
      <c r="FW1776" s="6"/>
      <c r="FX1776" s="6"/>
      <c r="FY1776" s="6"/>
      <c r="FZ1776" s="6"/>
      <c r="GA1776" s="6"/>
      <c r="GB1776" s="6"/>
      <c r="GC1776" s="6"/>
      <c r="GD1776" s="6"/>
      <c r="GE1776" s="6"/>
      <c r="GF1776" s="6"/>
      <c r="GG1776" s="6"/>
      <c r="GH1776" s="6"/>
      <c r="GI1776" s="6"/>
      <c r="GJ1776" s="6"/>
      <c r="GK1776" s="6"/>
      <c r="GL1776" s="6"/>
      <c r="GM1776" s="6"/>
      <c r="GN1776" s="6"/>
      <c r="GO1776" s="6"/>
      <c r="GP1776" s="6"/>
      <c r="GQ1776" s="6"/>
      <c r="GR1776" s="6"/>
      <c r="GS1776" s="6"/>
      <c r="GT1776" s="6"/>
      <c r="GU1776" s="6"/>
      <c r="GV1776" s="6"/>
      <c r="GW1776" s="6"/>
      <c r="GX1776" s="6"/>
      <c r="GY1776" s="6"/>
      <c r="GZ1776" s="6"/>
    </row>
    <row r="1777" spans="1:208" x14ac:dyDescent="0.15">
      <c r="A1777" s="153"/>
      <c r="B1777" s="23"/>
      <c r="C1777" s="18"/>
      <c r="D1777" s="17"/>
      <c r="E1777" s="18"/>
      <c r="F1777" s="18"/>
      <c r="G1777" s="18"/>
      <c r="H1777" s="18"/>
      <c r="I1777" s="17"/>
      <c r="J1777" s="5"/>
      <c r="K1777" s="2"/>
      <c r="L1777" s="27"/>
      <c r="M1777" s="14"/>
      <c r="N1777" s="14"/>
      <c r="O1777" s="27"/>
      <c r="P1777" s="18"/>
      <c r="Q1777" s="3"/>
      <c r="R1777" s="4"/>
      <c r="S1777" s="5"/>
      <c r="T1777" s="8"/>
      <c r="U1777" s="7"/>
      <c r="V1777" s="7"/>
      <c r="W1777" s="7"/>
      <c r="X1777" s="8"/>
      <c r="Y1777" s="6"/>
      <c r="Z1777" s="7"/>
      <c r="AA1777" s="8"/>
      <c r="AB1777" s="8"/>
      <c r="AC1777" s="8"/>
      <c r="AD1777" s="7"/>
      <c r="AE1777" s="9"/>
      <c r="AF1777" s="7"/>
      <c r="AG1777" s="7"/>
      <c r="AH1777" s="6"/>
      <c r="AI1777" s="6"/>
      <c r="AJ1777" s="6"/>
      <c r="AK1777" s="6"/>
      <c r="AL1777" s="6"/>
      <c r="AM1777" s="6"/>
      <c r="AN1777" s="6"/>
      <c r="AO1777" s="6"/>
      <c r="AP1777" s="6"/>
      <c r="AQ1777" s="6"/>
      <c r="AR1777" s="6"/>
      <c r="AS1777" s="6"/>
      <c r="AT1777" s="6"/>
      <c r="AU1777" s="6"/>
      <c r="AV1777" s="6"/>
      <c r="AW1777" s="6"/>
      <c r="AX1777" s="6"/>
      <c r="AY1777" s="6"/>
      <c r="AZ1777" s="6"/>
      <c r="BA1777" s="6"/>
      <c r="BB1777" s="6"/>
      <c r="BC1777" s="6"/>
      <c r="BD1777" s="6"/>
      <c r="BE1777" s="6"/>
      <c r="BF1777" s="6"/>
      <c r="BG1777" s="6"/>
      <c r="BH1777" s="6"/>
      <c r="BI1777" s="6"/>
      <c r="BJ1777" s="6"/>
      <c r="BK1777" s="6"/>
      <c r="BL1777" s="6"/>
      <c r="BM1777" s="6"/>
      <c r="BN1777" s="6"/>
      <c r="BO1777" s="6"/>
      <c r="BP1777" s="6"/>
      <c r="BQ1777" s="6"/>
      <c r="BR1777" s="6"/>
      <c r="BS1777" s="6"/>
      <c r="BT1777" s="6"/>
      <c r="BU1777" s="6"/>
      <c r="BV1777" s="6"/>
      <c r="BW1777" s="6"/>
      <c r="BX1777" s="6"/>
      <c r="BY1777" s="6"/>
      <c r="BZ1777" s="6"/>
      <c r="CA1777" s="6"/>
      <c r="CB1777" s="6"/>
      <c r="CC1777" s="6"/>
      <c r="CD1777" s="6"/>
      <c r="CE1777" s="6"/>
      <c r="CF1777" s="6"/>
      <c r="CG1777" s="6"/>
      <c r="CH1777" s="6"/>
      <c r="CI1777" s="6"/>
      <c r="CJ1777" s="6"/>
      <c r="CK1777" s="6"/>
      <c r="CL1777" s="6"/>
      <c r="CM1777" s="6"/>
      <c r="CN1777" s="6"/>
      <c r="CO1777" s="6"/>
      <c r="CP1777" s="6"/>
      <c r="CQ1777" s="6"/>
      <c r="CR1777" s="6"/>
      <c r="CS1777" s="6"/>
      <c r="CT1777" s="6"/>
      <c r="CU1777" s="6"/>
      <c r="CV1777" s="6"/>
      <c r="CW1777" s="6"/>
      <c r="CX1777" s="6"/>
      <c r="CY1777" s="6"/>
      <c r="CZ1777" s="6"/>
      <c r="DA1777" s="6"/>
      <c r="DB1777" s="6"/>
      <c r="DC1777" s="6"/>
      <c r="DD1777" s="6"/>
      <c r="DE1777" s="6"/>
      <c r="DF1777" s="6"/>
      <c r="DG1777" s="6"/>
      <c r="DH1777" s="6"/>
      <c r="DI1777" s="6"/>
      <c r="DJ1777" s="6"/>
      <c r="DK1777" s="6"/>
      <c r="DL1777" s="6"/>
      <c r="DM1777" s="6"/>
      <c r="DN1777" s="6"/>
      <c r="DO1777" s="6"/>
      <c r="DP1777" s="6"/>
      <c r="DQ1777" s="6"/>
      <c r="DR1777" s="6"/>
      <c r="DS1777" s="6"/>
      <c r="DT1777" s="6"/>
      <c r="DU1777" s="6"/>
      <c r="DV1777" s="6"/>
      <c r="DW1777" s="6"/>
      <c r="DX1777" s="6"/>
      <c r="DY1777" s="6"/>
      <c r="DZ1777" s="6"/>
      <c r="EA1777" s="6"/>
      <c r="EB1777" s="6"/>
      <c r="EC1777" s="6"/>
      <c r="ED1777" s="6"/>
      <c r="EE1777" s="6"/>
      <c r="EF1777" s="6"/>
      <c r="EG1777" s="6"/>
      <c r="EH1777" s="6"/>
      <c r="EI1777" s="6"/>
      <c r="EJ1777" s="6"/>
      <c r="EK1777" s="6"/>
      <c r="EL1777" s="6"/>
      <c r="EM1777" s="6"/>
      <c r="EN1777" s="6"/>
      <c r="EO1777" s="6"/>
      <c r="EP1777" s="6"/>
      <c r="EQ1777" s="6"/>
      <c r="ER1777" s="6"/>
      <c r="ES1777" s="6"/>
      <c r="ET1777" s="6"/>
      <c r="EU1777" s="6"/>
      <c r="EV1777" s="6"/>
      <c r="EW1777" s="6"/>
      <c r="EX1777" s="6"/>
      <c r="EY1777" s="6"/>
      <c r="EZ1777" s="6"/>
      <c r="FA1777" s="6"/>
      <c r="FB1777" s="6"/>
      <c r="FC1777" s="6"/>
      <c r="FD1777" s="6"/>
      <c r="FE1777" s="6"/>
      <c r="FF1777" s="6"/>
      <c r="FG1777" s="6"/>
      <c r="FH1777" s="6"/>
      <c r="FI1777" s="6"/>
      <c r="FJ1777" s="6"/>
      <c r="FK1777" s="6"/>
      <c r="FL1777" s="6"/>
      <c r="FM1777" s="6"/>
      <c r="FN1777" s="6"/>
      <c r="FO1777" s="6"/>
      <c r="FP1777" s="6"/>
      <c r="FQ1777" s="6"/>
      <c r="FR1777" s="6"/>
      <c r="FS1777" s="6"/>
      <c r="FT1777" s="6"/>
      <c r="FU1777" s="6"/>
      <c r="FV1777" s="6"/>
      <c r="FW1777" s="6"/>
      <c r="FX1777" s="6"/>
      <c r="FY1777" s="6"/>
      <c r="FZ1777" s="6"/>
      <c r="GA1777" s="6"/>
      <c r="GB1777" s="6"/>
      <c r="GC1777" s="6"/>
      <c r="GD1777" s="6"/>
      <c r="GE1777" s="6"/>
      <c r="GF1777" s="6"/>
      <c r="GG1777" s="6"/>
      <c r="GH1777" s="6"/>
      <c r="GI1777" s="6"/>
      <c r="GJ1777" s="6"/>
      <c r="GK1777" s="6"/>
      <c r="GL1777" s="6"/>
      <c r="GM1777" s="6"/>
      <c r="GN1777" s="6"/>
      <c r="GO1777" s="6"/>
      <c r="GP1777" s="6"/>
      <c r="GQ1777" s="6"/>
      <c r="GR1777" s="6"/>
      <c r="GS1777" s="6"/>
      <c r="GT1777" s="6"/>
      <c r="GU1777" s="6"/>
      <c r="GV1777" s="6"/>
      <c r="GW1777" s="6"/>
      <c r="GX1777" s="6"/>
      <c r="GY1777" s="6"/>
      <c r="GZ1777" s="6"/>
    </row>
    <row r="1778" spans="1:208" x14ac:dyDescent="0.15">
      <c r="A1778" s="153"/>
      <c r="B1778" s="23"/>
      <c r="C1778" s="18"/>
      <c r="D1778" s="17"/>
      <c r="E1778" s="18"/>
      <c r="F1778" s="18"/>
      <c r="G1778" s="18"/>
      <c r="H1778" s="18"/>
      <c r="I1778" s="17"/>
      <c r="J1778" s="5"/>
      <c r="K1778" s="2"/>
      <c r="L1778" s="27"/>
      <c r="M1778" s="14"/>
      <c r="N1778" s="14"/>
      <c r="O1778" s="27"/>
      <c r="P1778" s="18"/>
      <c r="Q1778" s="3"/>
      <c r="R1778" s="4"/>
      <c r="S1778" s="5"/>
      <c r="T1778" s="8"/>
      <c r="U1778" s="7"/>
      <c r="V1778" s="7"/>
      <c r="W1778" s="7"/>
      <c r="X1778" s="8"/>
      <c r="Y1778" s="6"/>
      <c r="Z1778" s="7"/>
      <c r="AA1778" s="8"/>
      <c r="AB1778" s="8"/>
      <c r="AC1778" s="8"/>
      <c r="AD1778" s="7"/>
      <c r="AE1778" s="9"/>
      <c r="AF1778" s="7"/>
      <c r="AG1778" s="7"/>
      <c r="AH1778" s="6"/>
      <c r="AI1778" s="6"/>
      <c r="AJ1778" s="6"/>
      <c r="AK1778" s="6"/>
      <c r="AL1778" s="6"/>
      <c r="AM1778" s="6"/>
      <c r="AN1778" s="6"/>
      <c r="AO1778" s="6"/>
      <c r="AP1778" s="6"/>
      <c r="AQ1778" s="6"/>
      <c r="AR1778" s="6"/>
      <c r="AS1778" s="6"/>
      <c r="AT1778" s="6"/>
      <c r="AU1778" s="6"/>
      <c r="AV1778" s="6"/>
      <c r="AW1778" s="6"/>
      <c r="AX1778" s="6"/>
      <c r="AY1778" s="6"/>
      <c r="AZ1778" s="6"/>
      <c r="BA1778" s="6"/>
      <c r="BB1778" s="6"/>
      <c r="BC1778" s="6"/>
      <c r="BD1778" s="6"/>
      <c r="BE1778" s="6"/>
      <c r="BF1778" s="6"/>
      <c r="BG1778" s="6"/>
      <c r="BH1778" s="6"/>
      <c r="BI1778" s="6"/>
      <c r="BJ1778" s="6"/>
      <c r="BK1778" s="6"/>
      <c r="BL1778" s="6"/>
      <c r="BM1778" s="6"/>
      <c r="BN1778" s="6"/>
      <c r="BO1778" s="6"/>
      <c r="BP1778" s="6"/>
      <c r="BQ1778" s="6"/>
      <c r="BR1778" s="6"/>
      <c r="BS1778" s="6"/>
      <c r="BT1778" s="6"/>
      <c r="BU1778" s="6"/>
      <c r="BV1778" s="6"/>
      <c r="BW1778" s="6"/>
      <c r="BX1778" s="6"/>
      <c r="BY1778" s="6"/>
      <c r="BZ1778" s="6"/>
      <c r="CA1778" s="6"/>
      <c r="CB1778" s="6"/>
      <c r="CC1778" s="6"/>
      <c r="CD1778" s="6"/>
      <c r="CE1778" s="6"/>
      <c r="CF1778" s="6"/>
      <c r="CG1778" s="6"/>
      <c r="CH1778" s="6"/>
      <c r="CI1778" s="6"/>
      <c r="CJ1778" s="6"/>
      <c r="CK1778" s="6"/>
      <c r="CL1778" s="6"/>
      <c r="CM1778" s="6"/>
      <c r="CN1778" s="6"/>
      <c r="CO1778" s="6"/>
      <c r="CP1778" s="6"/>
      <c r="CQ1778" s="6"/>
      <c r="CR1778" s="6"/>
      <c r="CS1778" s="6"/>
      <c r="CT1778" s="6"/>
      <c r="CU1778" s="6"/>
      <c r="CV1778" s="6"/>
      <c r="CW1778" s="6"/>
      <c r="CX1778" s="6"/>
      <c r="CY1778" s="6"/>
      <c r="CZ1778" s="6"/>
      <c r="DA1778" s="6"/>
      <c r="DB1778" s="6"/>
      <c r="DC1778" s="6"/>
      <c r="DD1778" s="6"/>
      <c r="DE1778" s="6"/>
      <c r="DF1778" s="6"/>
      <c r="DG1778" s="6"/>
      <c r="DH1778" s="6"/>
      <c r="DI1778" s="6"/>
      <c r="DJ1778" s="6"/>
      <c r="DK1778" s="6"/>
      <c r="DL1778" s="6"/>
      <c r="DM1778" s="6"/>
      <c r="DN1778" s="6"/>
      <c r="DO1778" s="6"/>
      <c r="DP1778" s="6"/>
      <c r="DQ1778" s="6"/>
      <c r="DR1778" s="6"/>
      <c r="DS1778" s="6"/>
      <c r="DT1778" s="6"/>
      <c r="DU1778" s="6"/>
      <c r="DV1778" s="6"/>
      <c r="DW1778" s="6"/>
      <c r="DX1778" s="6"/>
      <c r="DY1778" s="6"/>
      <c r="DZ1778" s="6"/>
      <c r="EA1778" s="6"/>
      <c r="EB1778" s="6"/>
      <c r="EC1778" s="6"/>
      <c r="ED1778" s="6"/>
      <c r="EE1778" s="6"/>
      <c r="EF1778" s="6"/>
      <c r="EG1778" s="6"/>
      <c r="EH1778" s="6"/>
      <c r="EI1778" s="6"/>
      <c r="EJ1778" s="6"/>
      <c r="EK1778" s="6"/>
      <c r="EL1778" s="6"/>
      <c r="EM1778" s="6"/>
      <c r="EN1778" s="6"/>
      <c r="EO1778" s="6"/>
      <c r="EP1778" s="6"/>
      <c r="EQ1778" s="6"/>
      <c r="ER1778" s="6"/>
      <c r="ES1778" s="6"/>
      <c r="ET1778" s="6"/>
      <c r="EU1778" s="6"/>
      <c r="EV1778" s="6"/>
      <c r="EW1778" s="6"/>
      <c r="EX1778" s="6"/>
      <c r="EY1778" s="6"/>
      <c r="EZ1778" s="6"/>
      <c r="FA1778" s="6"/>
      <c r="FB1778" s="6"/>
      <c r="FC1778" s="6"/>
      <c r="FD1778" s="6"/>
      <c r="FE1778" s="6"/>
      <c r="FF1778" s="6"/>
      <c r="FG1778" s="6"/>
      <c r="FH1778" s="6"/>
      <c r="FI1778" s="6"/>
      <c r="FJ1778" s="6"/>
      <c r="FK1778" s="6"/>
      <c r="FL1778" s="6"/>
      <c r="FM1778" s="6"/>
      <c r="FN1778" s="6"/>
      <c r="FO1778" s="6"/>
      <c r="FP1778" s="6"/>
      <c r="FQ1778" s="6"/>
      <c r="FR1778" s="6"/>
      <c r="FS1778" s="6"/>
      <c r="FT1778" s="6"/>
      <c r="FU1778" s="6"/>
      <c r="FV1778" s="6"/>
      <c r="FW1778" s="6"/>
      <c r="FX1778" s="6"/>
      <c r="FY1778" s="6"/>
      <c r="FZ1778" s="6"/>
      <c r="GA1778" s="6"/>
      <c r="GB1778" s="6"/>
      <c r="GC1778" s="6"/>
      <c r="GD1778" s="6"/>
      <c r="GE1778" s="6"/>
      <c r="GF1778" s="6"/>
      <c r="GG1778" s="6"/>
      <c r="GH1778" s="6"/>
      <c r="GI1778" s="6"/>
      <c r="GJ1778" s="6"/>
      <c r="GK1778" s="6"/>
      <c r="GL1778" s="6"/>
      <c r="GM1778" s="6"/>
      <c r="GN1778" s="6"/>
      <c r="GO1778" s="6"/>
      <c r="GP1778" s="6"/>
      <c r="GQ1778" s="6"/>
      <c r="GR1778" s="6"/>
      <c r="GS1778" s="6"/>
      <c r="GT1778" s="6"/>
      <c r="GU1778" s="6"/>
      <c r="GV1778" s="6"/>
      <c r="GW1778" s="6"/>
      <c r="GX1778" s="6"/>
      <c r="GY1778" s="6"/>
      <c r="GZ1778" s="6"/>
    </row>
    <row r="1779" spans="1:208" x14ac:dyDescent="0.15">
      <c r="A1779" s="153"/>
      <c r="B1779" s="23"/>
      <c r="C1779" s="18"/>
      <c r="D1779" s="17"/>
      <c r="E1779" s="18"/>
      <c r="F1779" s="18"/>
      <c r="G1779" s="18"/>
      <c r="H1779" s="18"/>
      <c r="I1779" s="17"/>
      <c r="J1779" s="5"/>
      <c r="K1779" s="2"/>
      <c r="L1779" s="27"/>
      <c r="M1779" s="14"/>
      <c r="N1779" s="14"/>
      <c r="O1779" s="27"/>
      <c r="P1779" s="18"/>
      <c r="Q1779" s="3"/>
      <c r="R1779" s="4"/>
      <c r="S1779" s="5"/>
      <c r="T1779" s="8"/>
      <c r="U1779" s="7"/>
      <c r="V1779" s="7"/>
      <c r="W1779" s="7"/>
      <c r="X1779" s="8"/>
      <c r="Y1779" s="6"/>
      <c r="Z1779" s="7"/>
      <c r="AA1779" s="8"/>
      <c r="AB1779" s="8"/>
      <c r="AC1779" s="8"/>
      <c r="AD1779" s="7"/>
      <c r="AE1779" s="9"/>
      <c r="AF1779" s="7"/>
      <c r="AG1779" s="7"/>
      <c r="AH1779" s="6"/>
      <c r="AI1779" s="6"/>
      <c r="AJ1779" s="6"/>
      <c r="AK1779" s="6"/>
      <c r="AL1779" s="6"/>
      <c r="AM1779" s="6"/>
      <c r="AN1779" s="6"/>
      <c r="AO1779" s="6"/>
      <c r="AP1779" s="6"/>
      <c r="AQ1779" s="6"/>
      <c r="AR1779" s="6"/>
      <c r="AS1779" s="6"/>
      <c r="AT1779" s="6"/>
      <c r="AU1779" s="6"/>
      <c r="AV1779" s="6"/>
      <c r="AW1779" s="6"/>
      <c r="AX1779" s="6"/>
      <c r="AY1779" s="6"/>
      <c r="AZ1779" s="6"/>
      <c r="BA1779" s="6"/>
      <c r="BB1779" s="6"/>
      <c r="BC1779" s="6"/>
      <c r="BD1779" s="6"/>
      <c r="BE1779" s="6"/>
      <c r="BF1779" s="6"/>
      <c r="BG1779" s="6"/>
      <c r="BH1779" s="6"/>
      <c r="BI1779" s="6"/>
      <c r="BJ1779" s="6"/>
      <c r="BK1779" s="6"/>
      <c r="BL1779" s="6"/>
      <c r="BM1779" s="6"/>
      <c r="BN1779" s="6"/>
      <c r="BO1779" s="6"/>
      <c r="BP1779" s="6"/>
      <c r="BQ1779" s="6"/>
      <c r="BR1779" s="6"/>
      <c r="BS1779" s="6"/>
      <c r="BT1779" s="6"/>
      <c r="BU1779" s="6"/>
      <c r="BV1779" s="6"/>
      <c r="BW1779" s="6"/>
      <c r="BX1779" s="6"/>
      <c r="BY1779" s="6"/>
      <c r="BZ1779" s="6"/>
      <c r="CA1779" s="6"/>
      <c r="CB1779" s="6"/>
      <c r="CC1779" s="6"/>
      <c r="CD1779" s="6"/>
      <c r="CE1779" s="6"/>
      <c r="CF1779" s="6"/>
      <c r="CG1779" s="6"/>
      <c r="CH1779" s="6"/>
      <c r="CI1779" s="6"/>
      <c r="CJ1779" s="6"/>
      <c r="CK1779" s="6"/>
      <c r="CL1779" s="6"/>
      <c r="CM1779" s="6"/>
      <c r="CN1779" s="6"/>
      <c r="CO1779" s="6"/>
      <c r="CP1779" s="6"/>
      <c r="CQ1779" s="6"/>
      <c r="CR1779" s="6"/>
      <c r="CS1779" s="6"/>
      <c r="CT1779" s="6"/>
      <c r="CU1779" s="6"/>
      <c r="CV1779" s="6"/>
      <c r="CW1779" s="6"/>
      <c r="CX1779" s="6"/>
      <c r="CY1779" s="6"/>
      <c r="CZ1779" s="6"/>
      <c r="DA1779" s="6"/>
      <c r="DB1779" s="6"/>
      <c r="DC1779" s="6"/>
      <c r="DD1779" s="6"/>
      <c r="DE1779" s="6"/>
      <c r="DF1779" s="6"/>
      <c r="DG1779" s="6"/>
      <c r="DH1779" s="6"/>
      <c r="DI1779" s="6"/>
      <c r="DJ1779" s="6"/>
      <c r="DK1779" s="6"/>
      <c r="DL1779" s="6"/>
      <c r="DM1779" s="6"/>
      <c r="DN1779" s="6"/>
      <c r="DO1779" s="6"/>
      <c r="DP1779" s="6"/>
      <c r="DQ1779" s="6"/>
      <c r="DR1779" s="6"/>
      <c r="DS1779" s="6"/>
      <c r="DT1779" s="6"/>
      <c r="DU1779" s="6"/>
      <c r="DV1779" s="6"/>
      <c r="DW1779" s="6"/>
      <c r="DX1779" s="6"/>
      <c r="DY1779" s="6"/>
      <c r="DZ1779" s="6"/>
      <c r="EA1779" s="6"/>
      <c r="EB1779" s="6"/>
      <c r="EC1779" s="6"/>
      <c r="ED1779" s="6"/>
      <c r="EE1779" s="6"/>
      <c r="EF1779" s="6"/>
      <c r="EG1779" s="6"/>
      <c r="EH1779" s="6"/>
      <c r="EI1779" s="6"/>
      <c r="EJ1779" s="6"/>
      <c r="EK1779" s="6"/>
      <c r="EL1779" s="6"/>
      <c r="EM1779" s="6"/>
      <c r="EN1779" s="6"/>
      <c r="EO1779" s="6"/>
      <c r="EP1779" s="6"/>
      <c r="EQ1779" s="6"/>
      <c r="ER1779" s="6"/>
      <c r="ES1779" s="6"/>
      <c r="ET1779" s="6"/>
      <c r="EU1779" s="6"/>
      <c r="EV1779" s="6"/>
      <c r="EW1779" s="6"/>
      <c r="EX1779" s="6"/>
      <c r="EY1779" s="6"/>
      <c r="EZ1779" s="6"/>
      <c r="FA1779" s="6"/>
      <c r="FB1779" s="6"/>
      <c r="FC1779" s="6"/>
      <c r="FD1779" s="6"/>
      <c r="FE1779" s="6"/>
      <c r="FF1779" s="6"/>
      <c r="FG1779" s="6"/>
      <c r="FH1779" s="6"/>
      <c r="FI1779" s="6"/>
      <c r="FJ1779" s="6"/>
      <c r="FK1779" s="6"/>
      <c r="FL1779" s="6"/>
      <c r="FM1779" s="6"/>
      <c r="FN1779" s="6"/>
      <c r="FO1779" s="6"/>
      <c r="FP1779" s="6"/>
      <c r="FQ1779" s="6"/>
      <c r="FR1779" s="6"/>
      <c r="FS1779" s="6"/>
      <c r="FT1779" s="6"/>
      <c r="FU1779" s="6"/>
      <c r="FV1779" s="6"/>
      <c r="FW1779" s="6"/>
      <c r="FX1779" s="6"/>
      <c r="FY1779" s="6"/>
      <c r="FZ1779" s="6"/>
      <c r="GA1779" s="6"/>
      <c r="GB1779" s="6"/>
      <c r="GC1779" s="6"/>
      <c r="GD1779" s="6"/>
      <c r="GE1779" s="6"/>
      <c r="GF1779" s="6"/>
      <c r="GG1779" s="6"/>
      <c r="GH1779" s="6"/>
      <c r="GI1779" s="6"/>
      <c r="GJ1779" s="6"/>
      <c r="GK1779" s="6"/>
      <c r="GL1779" s="6"/>
      <c r="GM1779" s="6"/>
      <c r="GN1779" s="6"/>
      <c r="GO1779" s="6"/>
      <c r="GP1779" s="6"/>
      <c r="GQ1779" s="6"/>
      <c r="GR1779" s="6"/>
      <c r="GS1779" s="6"/>
      <c r="GT1779" s="6"/>
      <c r="GU1779" s="6"/>
      <c r="GV1779" s="6"/>
      <c r="GW1779" s="6"/>
      <c r="GX1779" s="6"/>
      <c r="GY1779" s="6"/>
      <c r="GZ1779" s="6"/>
    </row>
    <row r="1780" spans="1:208" x14ac:dyDescent="0.15">
      <c r="A1780" s="153"/>
      <c r="B1780" s="23"/>
      <c r="C1780" s="18"/>
      <c r="D1780" s="17"/>
      <c r="E1780" s="18"/>
      <c r="F1780" s="18"/>
      <c r="G1780" s="18"/>
      <c r="H1780" s="18"/>
      <c r="I1780" s="17"/>
      <c r="J1780" s="5"/>
      <c r="K1780" s="2"/>
      <c r="L1780" s="27"/>
      <c r="M1780" s="14"/>
      <c r="N1780" s="14"/>
      <c r="O1780" s="27"/>
      <c r="P1780" s="18"/>
      <c r="Q1780" s="3"/>
      <c r="R1780" s="4"/>
      <c r="S1780" s="5"/>
      <c r="T1780" s="8"/>
      <c r="U1780" s="7"/>
      <c r="V1780" s="7"/>
      <c r="W1780" s="7"/>
      <c r="X1780" s="8"/>
      <c r="Y1780" s="6"/>
      <c r="Z1780" s="7"/>
      <c r="AA1780" s="8"/>
      <c r="AB1780" s="8"/>
      <c r="AC1780" s="8"/>
      <c r="AD1780" s="7"/>
      <c r="AE1780" s="9"/>
      <c r="AF1780" s="7"/>
      <c r="AG1780" s="7"/>
      <c r="AH1780" s="6"/>
      <c r="AI1780" s="6"/>
      <c r="AJ1780" s="6"/>
      <c r="AK1780" s="6"/>
      <c r="AL1780" s="6"/>
      <c r="AM1780" s="6"/>
      <c r="AN1780" s="6"/>
      <c r="AO1780" s="6"/>
      <c r="AP1780" s="6"/>
      <c r="AQ1780" s="6"/>
      <c r="AR1780" s="6"/>
      <c r="AS1780" s="6"/>
      <c r="AT1780" s="6"/>
      <c r="AU1780" s="6"/>
      <c r="AV1780" s="6"/>
      <c r="AW1780" s="6"/>
      <c r="AX1780" s="6"/>
      <c r="AY1780" s="6"/>
      <c r="AZ1780" s="6"/>
      <c r="BA1780" s="6"/>
      <c r="BB1780" s="6"/>
      <c r="BC1780" s="6"/>
      <c r="BD1780" s="6"/>
      <c r="BE1780" s="6"/>
      <c r="BF1780" s="6"/>
      <c r="BG1780" s="6"/>
      <c r="BH1780" s="6"/>
      <c r="BI1780" s="6"/>
      <c r="BJ1780" s="6"/>
      <c r="BK1780" s="6"/>
      <c r="BL1780" s="6"/>
      <c r="BM1780" s="6"/>
      <c r="BN1780" s="6"/>
      <c r="BO1780" s="6"/>
      <c r="BP1780" s="6"/>
      <c r="BQ1780" s="6"/>
      <c r="BR1780" s="6"/>
      <c r="BS1780" s="6"/>
      <c r="BT1780" s="6"/>
      <c r="BU1780" s="6"/>
      <c r="BV1780" s="6"/>
      <c r="BW1780" s="6"/>
      <c r="BX1780" s="6"/>
      <c r="BY1780" s="6"/>
      <c r="BZ1780" s="6"/>
      <c r="CA1780" s="6"/>
      <c r="CB1780" s="6"/>
      <c r="CC1780" s="6"/>
      <c r="CD1780" s="6"/>
      <c r="CE1780" s="6"/>
      <c r="CF1780" s="6"/>
      <c r="CG1780" s="6"/>
      <c r="CH1780" s="6"/>
      <c r="CI1780" s="6"/>
      <c r="CJ1780" s="6"/>
      <c r="CK1780" s="6"/>
      <c r="CL1780" s="6"/>
      <c r="CM1780" s="6"/>
      <c r="CN1780" s="6"/>
      <c r="CO1780" s="6"/>
      <c r="CP1780" s="6"/>
      <c r="CQ1780" s="6"/>
      <c r="CR1780" s="6"/>
      <c r="CS1780" s="6"/>
      <c r="CT1780" s="6"/>
      <c r="CU1780" s="6"/>
      <c r="CV1780" s="6"/>
      <c r="CW1780" s="6"/>
      <c r="CX1780" s="6"/>
      <c r="CY1780" s="6"/>
      <c r="CZ1780" s="6"/>
      <c r="DA1780" s="6"/>
      <c r="DB1780" s="6"/>
      <c r="DC1780" s="6"/>
      <c r="DD1780" s="6"/>
      <c r="DE1780" s="6"/>
      <c r="DF1780" s="6"/>
      <c r="DG1780" s="6"/>
      <c r="DH1780" s="6"/>
      <c r="DI1780" s="6"/>
      <c r="DJ1780" s="6"/>
      <c r="DK1780" s="6"/>
      <c r="DL1780" s="6"/>
      <c r="DM1780" s="6"/>
      <c r="DN1780" s="6"/>
      <c r="DO1780" s="6"/>
      <c r="DP1780" s="6"/>
      <c r="DQ1780" s="6"/>
      <c r="DR1780" s="6"/>
      <c r="DS1780" s="6"/>
      <c r="DT1780" s="6"/>
      <c r="DU1780" s="6"/>
      <c r="DV1780" s="6"/>
      <c r="DW1780" s="6"/>
      <c r="DX1780" s="6"/>
      <c r="DY1780" s="6"/>
      <c r="DZ1780" s="6"/>
      <c r="EA1780" s="6"/>
      <c r="EB1780" s="6"/>
      <c r="EC1780" s="6"/>
      <c r="ED1780" s="6"/>
      <c r="EE1780" s="6"/>
      <c r="EF1780" s="6"/>
      <c r="EG1780" s="6"/>
      <c r="EH1780" s="6"/>
      <c r="EI1780" s="6"/>
      <c r="EJ1780" s="6"/>
      <c r="EK1780" s="6"/>
      <c r="EL1780" s="6"/>
      <c r="EM1780" s="6"/>
      <c r="EN1780" s="6"/>
      <c r="EO1780" s="6"/>
      <c r="EP1780" s="6"/>
      <c r="EQ1780" s="6"/>
      <c r="ER1780" s="6"/>
      <c r="ES1780" s="6"/>
      <c r="ET1780" s="6"/>
      <c r="EU1780" s="6"/>
      <c r="EV1780" s="6"/>
      <c r="EW1780" s="6"/>
      <c r="EX1780" s="6"/>
      <c r="EY1780" s="6"/>
      <c r="EZ1780" s="6"/>
      <c r="FA1780" s="6"/>
      <c r="FB1780" s="6"/>
      <c r="FC1780" s="6"/>
      <c r="FD1780" s="6"/>
      <c r="FE1780" s="6"/>
      <c r="FF1780" s="6"/>
      <c r="FG1780" s="6"/>
      <c r="FH1780" s="6"/>
      <c r="FI1780" s="6"/>
      <c r="FJ1780" s="6"/>
      <c r="FK1780" s="6"/>
      <c r="FL1780" s="6"/>
      <c r="FM1780" s="6"/>
      <c r="FN1780" s="6"/>
      <c r="FO1780" s="6"/>
      <c r="FP1780" s="6"/>
      <c r="FQ1780" s="6"/>
      <c r="FR1780" s="6"/>
      <c r="FS1780" s="6"/>
      <c r="FT1780" s="6"/>
      <c r="FU1780" s="6"/>
      <c r="FV1780" s="6"/>
      <c r="FW1780" s="6"/>
      <c r="FX1780" s="6"/>
      <c r="FY1780" s="6"/>
      <c r="FZ1780" s="6"/>
      <c r="GA1780" s="6"/>
      <c r="GB1780" s="6"/>
      <c r="GC1780" s="6"/>
      <c r="GD1780" s="6"/>
      <c r="GE1780" s="6"/>
      <c r="GF1780" s="6"/>
      <c r="GG1780" s="6"/>
      <c r="GH1780" s="6"/>
      <c r="GI1780" s="6"/>
      <c r="GJ1780" s="6"/>
      <c r="GK1780" s="6"/>
      <c r="GL1780" s="6"/>
      <c r="GM1780" s="6"/>
      <c r="GN1780" s="6"/>
      <c r="GO1780" s="6"/>
      <c r="GP1780" s="6"/>
      <c r="GQ1780" s="6"/>
      <c r="GR1780" s="6"/>
      <c r="GS1780" s="6"/>
      <c r="GT1780" s="6"/>
      <c r="GU1780" s="6"/>
      <c r="GV1780" s="6"/>
      <c r="GW1780" s="6"/>
      <c r="GX1780" s="6"/>
      <c r="GY1780" s="6"/>
      <c r="GZ1780" s="6"/>
    </row>
    <row r="1781" spans="1:208" x14ac:dyDescent="0.15">
      <c r="A1781" s="153"/>
      <c r="B1781" s="23"/>
      <c r="C1781" s="18"/>
      <c r="D1781" s="17"/>
      <c r="E1781" s="18"/>
      <c r="F1781" s="18"/>
      <c r="G1781" s="18"/>
      <c r="H1781" s="18"/>
      <c r="I1781" s="17"/>
      <c r="J1781" s="5"/>
      <c r="K1781" s="2"/>
      <c r="L1781" s="27"/>
      <c r="M1781" s="14"/>
      <c r="N1781" s="14"/>
      <c r="O1781" s="27"/>
      <c r="P1781" s="18"/>
      <c r="Q1781" s="3"/>
      <c r="R1781" s="4"/>
      <c r="S1781" s="5"/>
      <c r="T1781" s="8"/>
      <c r="U1781" s="7"/>
      <c r="V1781" s="7"/>
      <c r="W1781" s="7"/>
      <c r="X1781" s="8"/>
      <c r="Y1781" s="6"/>
      <c r="Z1781" s="7"/>
      <c r="AA1781" s="8"/>
      <c r="AB1781" s="8"/>
      <c r="AC1781" s="8"/>
      <c r="AD1781" s="7"/>
      <c r="AE1781" s="9"/>
      <c r="AF1781" s="7"/>
      <c r="AG1781" s="7"/>
      <c r="AH1781" s="6"/>
      <c r="AI1781" s="6"/>
      <c r="AJ1781" s="6"/>
      <c r="AK1781" s="6"/>
      <c r="AL1781" s="6"/>
      <c r="AM1781" s="6"/>
      <c r="AN1781" s="6"/>
      <c r="AO1781" s="6"/>
      <c r="AP1781" s="6"/>
      <c r="AQ1781" s="6"/>
      <c r="AR1781" s="6"/>
      <c r="AS1781" s="6"/>
      <c r="AT1781" s="6"/>
      <c r="AU1781" s="6"/>
      <c r="AV1781" s="6"/>
      <c r="AW1781" s="6"/>
      <c r="AX1781" s="6"/>
      <c r="AY1781" s="6"/>
      <c r="AZ1781" s="6"/>
      <c r="BA1781" s="6"/>
      <c r="BB1781" s="6"/>
      <c r="BC1781" s="6"/>
      <c r="BD1781" s="6"/>
      <c r="BE1781" s="6"/>
      <c r="BF1781" s="6"/>
      <c r="BG1781" s="6"/>
      <c r="BH1781" s="6"/>
      <c r="BI1781" s="6"/>
      <c r="BJ1781" s="6"/>
      <c r="BK1781" s="6"/>
      <c r="BL1781" s="6"/>
      <c r="BM1781" s="6"/>
      <c r="BN1781" s="6"/>
      <c r="BO1781" s="6"/>
      <c r="BP1781" s="6"/>
      <c r="BQ1781" s="6"/>
      <c r="BR1781" s="6"/>
      <c r="BS1781" s="6"/>
      <c r="BT1781" s="6"/>
      <c r="BU1781" s="6"/>
      <c r="BV1781" s="6"/>
      <c r="BW1781" s="6"/>
      <c r="BX1781" s="6"/>
      <c r="BY1781" s="6"/>
      <c r="BZ1781" s="6"/>
      <c r="CA1781" s="6"/>
      <c r="CB1781" s="6"/>
      <c r="CC1781" s="6"/>
      <c r="CD1781" s="6"/>
      <c r="CE1781" s="6"/>
      <c r="CF1781" s="6"/>
      <c r="CG1781" s="6"/>
      <c r="CH1781" s="6"/>
      <c r="CI1781" s="6"/>
      <c r="CJ1781" s="6"/>
      <c r="CK1781" s="6"/>
      <c r="CL1781" s="6"/>
      <c r="CM1781" s="6"/>
      <c r="CN1781" s="6"/>
      <c r="CO1781" s="6"/>
      <c r="CP1781" s="6"/>
      <c r="CQ1781" s="6"/>
      <c r="CR1781" s="6"/>
      <c r="CS1781" s="6"/>
      <c r="CT1781" s="6"/>
      <c r="CU1781" s="6"/>
      <c r="CV1781" s="6"/>
      <c r="CW1781" s="6"/>
      <c r="CX1781" s="6"/>
      <c r="CY1781" s="6"/>
      <c r="CZ1781" s="6"/>
      <c r="DA1781" s="6"/>
      <c r="DB1781" s="6"/>
      <c r="DC1781" s="6"/>
      <c r="DD1781" s="6"/>
      <c r="DE1781" s="6"/>
      <c r="DF1781" s="6"/>
      <c r="DG1781" s="6"/>
      <c r="DH1781" s="6"/>
      <c r="DI1781" s="6"/>
      <c r="DJ1781" s="6"/>
      <c r="DK1781" s="6"/>
      <c r="DL1781" s="6"/>
      <c r="DM1781" s="6"/>
      <c r="DN1781" s="6"/>
      <c r="DO1781" s="6"/>
      <c r="DP1781" s="6"/>
      <c r="DQ1781" s="6"/>
      <c r="DR1781" s="6"/>
      <c r="DS1781" s="6"/>
      <c r="DT1781" s="6"/>
      <c r="DU1781" s="6"/>
      <c r="DV1781" s="6"/>
      <c r="DW1781" s="6"/>
      <c r="DX1781" s="6"/>
      <c r="DY1781" s="6"/>
      <c r="DZ1781" s="6"/>
      <c r="EA1781" s="6"/>
      <c r="EB1781" s="6"/>
      <c r="EC1781" s="6"/>
      <c r="ED1781" s="6"/>
      <c r="EE1781" s="6"/>
      <c r="EF1781" s="6"/>
      <c r="EG1781" s="6"/>
      <c r="EH1781" s="6"/>
      <c r="EI1781" s="6"/>
      <c r="EJ1781" s="6"/>
      <c r="EK1781" s="6"/>
      <c r="EL1781" s="6"/>
      <c r="EM1781" s="6"/>
      <c r="EN1781" s="6"/>
      <c r="EO1781" s="6"/>
      <c r="EP1781" s="6"/>
      <c r="EQ1781" s="6"/>
      <c r="ER1781" s="6"/>
      <c r="ES1781" s="6"/>
      <c r="ET1781" s="6"/>
      <c r="EU1781" s="6"/>
      <c r="EV1781" s="6"/>
      <c r="EW1781" s="6"/>
      <c r="EX1781" s="6"/>
      <c r="EY1781" s="6"/>
      <c r="EZ1781" s="6"/>
      <c r="FA1781" s="6"/>
      <c r="FB1781" s="6"/>
      <c r="FC1781" s="6"/>
      <c r="FD1781" s="6"/>
      <c r="FE1781" s="6"/>
      <c r="FF1781" s="6"/>
      <c r="FG1781" s="6"/>
      <c r="FH1781" s="6"/>
      <c r="FI1781" s="6"/>
      <c r="FJ1781" s="6"/>
      <c r="FK1781" s="6"/>
      <c r="FL1781" s="6"/>
      <c r="FM1781" s="6"/>
      <c r="FN1781" s="6"/>
      <c r="FO1781" s="6"/>
      <c r="FP1781" s="6"/>
      <c r="FQ1781" s="6"/>
      <c r="FR1781" s="6"/>
      <c r="FS1781" s="6"/>
      <c r="FT1781" s="6"/>
      <c r="FU1781" s="6"/>
      <c r="FV1781" s="6"/>
      <c r="FW1781" s="6"/>
      <c r="FX1781" s="6"/>
      <c r="FY1781" s="6"/>
      <c r="FZ1781" s="6"/>
      <c r="GA1781" s="6"/>
      <c r="GB1781" s="6"/>
      <c r="GC1781" s="6"/>
      <c r="GD1781" s="6"/>
      <c r="GE1781" s="6"/>
      <c r="GF1781" s="6"/>
      <c r="GG1781" s="6"/>
      <c r="GH1781" s="6"/>
      <c r="GI1781" s="6"/>
      <c r="GJ1781" s="6"/>
      <c r="GK1781" s="6"/>
      <c r="GL1781" s="6"/>
      <c r="GM1781" s="6"/>
      <c r="GN1781" s="6"/>
      <c r="GO1781" s="6"/>
      <c r="GP1781" s="6"/>
      <c r="GQ1781" s="6"/>
      <c r="GR1781" s="6"/>
      <c r="GS1781" s="6"/>
      <c r="GT1781" s="6"/>
      <c r="GU1781" s="6"/>
      <c r="GV1781" s="6"/>
      <c r="GW1781" s="6"/>
      <c r="GX1781" s="6"/>
      <c r="GY1781" s="6"/>
      <c r="GZ1781" s="6"/>
    </row>
    <row r="1782" spans="1:208" x14ac:dyDescent="0.15">
      <c r="A1782" s="153"/>
      <c r="B1782" s="23"/>
      <c r="C1782" s="18"/>
      <c r="D1782" s="17"/>
      <c r="E1782" s="18"/>
      <c r="F1782" s="18"/>
      <c r="G1782" s="18"/>
      <c r="H1782" s="18"/>
      <c r="I1782" s="17"/>
      <c r="J1782" s="5"/>
      <c r="K1782" s="2"/>
      <c r="L1782" s="27"/>
      <c r="M1782" s="14"/>
      <c r="N1782" s="14"/>
      <c r="O1782" s="27"/>
      <c r="P1782" s="18"/>
      <c r="Q1782" s="3"/>
      <c r="R1782" s="4"/>
      <c r="S1782" s="5"/>
      <c r="T1782" s="8"/>
      <c r="U1782" s="7"/>
      <c r="V1782" s="7"/>
      <c r="W1782" s="7"/>
      <c r="X1782" s="8"/>
      <c r="Y1782" s="6"/>
      <c r="Z1782" s="7"/>
      <c r="AA1782" s="8"/>
      <c r="AB1782" s="8"/>
      <c r="AC1782" s="8"/>
      <c r="AD1782" s="7"/>
      <c r="AE1782" s="9"/>
      <c r="AF1782" s="7"/>
      <c r="AG1782" s="7"/>
      <c r="AH1782" s="6"/>
      <c r="AI1782" s="6"/>
      <c r="AJ1782" s="6"/>
      <c r="AK1782" s="6"/>
      <c r="AL1782" s="6"/>
      <c r="AM1782" s="6"/>
      <c r="AN1782" s="6"/>
      <c r="AO1782" s="6"/>
      <c r="AP1782" s="6"/>
      <c r="AQ1782" s="6"/>
      <c r="AR1782" s="6"/>
      <c r="AS1782" s="6"/>
      <c r="AT1782" s="6"/>
      <c r="AU1782" s="6"/>
      <c r="AV1782" s="6"/>
      <c r="AW1782" s="6"/>
      <c r="AX1782" s="6"/>
      <c r="AY1782" s="6"/>
      <c r="AZ1782" s="6"/>
      <c r="BA1782" s="6"/>
      <c r="BB1782" s="6"/>
      <c r="BC1782" s="6"/>
      <c r="BD1782" s="6"/>
      <c r="BE1782" s="6"/>
      <c r="BF1782" s="6"/>
      <c r="BG1782" s="6"/>
      <c r="BH1782" s="6"/>
      <c r="BI1782" s="6"/>
      <c r="BJ1782" s="6"/>
      <c r="BK1782" s="6"/>
      <c r="BL1782" s="6"/>
      <c r="BM1782" s="6"/>
      <c r="BN1782" s="6"/>
      <c r="BO1782" s="6"/>
      <c r="BP1782" s="6"/>
      <c r="BQ1782" s="6"/>
      <c r="BR1782" s="6"/>
      <c r="BS1782" s="6"/>
      <c r="BT1782" s="6"/>
      <c r="BU1782" s="6"/>
      <c r="BV1782" s="6"/>
      <c r="BW1782" s="6"/>
      <c r="BX1782" s="6"/>
      <c r="BY1782" s="6"/>
      <c r="BZ1782" s="6"/>
      <c r="CA1782" s="6"/>
      <c r="CB1782" s="6"/>
      <c r="CC1782" s="6"/>
      <c r="CD1782" s="6"/>
      <c r="CE1782" s="6"/>
      <c r="CF1782" s="6"/>
      <c r="CG1782" s="6"/>
      <c r="CH1782" s="6"/>
      <c r="CI1782" s="6"/>
      <c r="CJ1782" s="6"/>
      <c r="CK1782" s="6"/>
      <c r="CL1782" s="6"/>
      <c r="CM1782" s="6"/>
      <c r="CN1782" s="6"/>
      <c r="CO1782" s="6"/>
      <c r="CP1782" s="6"/>
      <c r="CQ1782" s="6"/>
      <c r="CR1782" s="6"/>
      <c r="CS1782" s="6"/>
      <c r="CT1782" s="6"/>
      <c r="CU1782" s="6"/>
      <c r="CV1782" s="6"/>
      <c r="CW1782" s="6"/>
      <c r="CX1782" s="6"/>
      <c r="CY1782" s="6"/>
      <c r="CZ1782" s="6"/>
      <c r="DA1782" s="6"/>
      <c r="DB1782" s="6"/>
      <c r="DC1782" s="6"/>
      <c r="DD1782" s="6"/>
      <c r="DE1782" s="6"/>
      <c r="DF1782" s="6"/>
      <c r="DG1782" s="6"/>
      <c r="DH1782" s="6"/>
      <c r="DI1782" s="6"/>
      <c r="DJ1782" s="6"/>
      <c r="DK1782" s="6"/>
      <c r="DL1782" s="6"/>
      <c r="DM1782" s="6"/>
      <c r="DN1782" s="6"/>
      <c r="DO1782" s="6"/>
      <c r="DP1782" s="6"/>
      <c r="DQ1782" s="6"/>
      <c r="DR1782" s="6"/>
      <c r="DS1782" s="6"/>
      <c r="DT1782" s="6"/>
      <c r="DU1782" s="6"/>
      <c r="DV1782" s="6"/>
      <c r="DW1782" s="6"/>
      <c r="DX1782" s="6"/>
      <c r="DY1782" s="6"/>
      <c r="DZ1782" s="6"/>
      <c r="EA1782" s="6"/>
      <c r="EB1782" s="6"/>
      <c r="EC1782" s="6"/>
      <c r="ED1782" s="6"/>
      <c r="EE1782" s="6"/>
      <c r="EF1782" s="6"/>
      <c r="EG1782" s="6"/>
      <c r="EH1782" s="6"/>
      <c r="EI1782" s="6"/>
      <c r="EJ1782" s="6"/>
      <c r="EK1782" s="6"/>
      <c r="EL1782" s="6"/>
      <c r="EM1782" s="6"/>
      <c r="EN1782" s="6"/>
      <c r="EO1782" s="6"/>
      <c r="EP1782" s="6"/>
      <c r="EQ1782" s="6"/>
      <c r="ER1782" s="6"/>
      <c r="ES1782" s="6"/>
      <c r="ET1782" s="6"/>
      <c r="EU1782" s="6"/>
      <c r="EV1782" s="6"/>
      <c r="EW1782" s="6"/>
      <c r="EX1782" s="6"/>
      <c r="EY1782" s="6"/>
      <c r="EZ1782" s="6"/>
      <c r="FA1782" s="6"/>
      <c r="FB1782" s="6"/>
      <c r="FC1782" s="6"/>
      <c r="FD1782" s="6"/>
      <c r="FE1782" s="6"/>
      <c r="FF1782" s="6"/>
      <c r="FG1782" s="6"/>
      <c r="FH1782" s="6"/>
      <c r="FI1782" s="6"/>
      <c r="FJ1782" s="6"/>
      <c r="FK1782" s="6"/>
      <c r="FL1782" s="6"/>
      <c r="FM1782" s="6"/>
      <c r="FN1782" s="6"/>
      <c r="FO1782" s="6"/>
      <c r="FP1782" s="6"/>
      <c r="FQ1782" s="6"/>
      <c r="FR1782" s="6"/>
      <c r="FS1782" s="6"/>
      <c r="FT1782" s="6"/>
      <c r="FU1782" s="6"/>
      <c r="FV1782" s="6"/>
      <c r="FW1782" s="6"/>
      <c r="FX1782" s="6"/>
      <c r="FY1782" s="6"/>
      <c r="FZ1782" s="6"/>
      <c r="GA1782" s="6"/>
      <c r="GB1782" s="6"/>
      <c r="GC1782" s="6"/>
      <c r="GD1782" s="6"/>
      <c r="GE1782" s="6"/>
      <c r="GF1782" s="6"/>
      <c r="GG1782" s="6"/>
      <c r="GH1782" s="6"/>
      <c r="GI1782" s="6"/>
      <c r="GJ1782" s="6"/>
      <c r="GK1782" s="6"/>
      <c r="GL1782" s="6"/>
      <c r="GM1782" s="6"/>
      <c r="GN1782" s="6"/>
      <c r="GO1782" s="6"/>
      <c r="GP1782" s="6"/>
      <c r="GQ1782" s="6"/>
      <c r="GR1782" s="6"/>
      <c r="GS1782" s="6"/>
      <c r="GT1782" s="6"/>
      <c r="GU1782" s="6"/>
      <c r="GV1782" s="6"/>
      <c r="GW1782" s="6"/>
      <c r="GX1782" s="6"/>
      <c r="GY1782" s="6"/>
      <c r="GZ1782" s="6"/>
    </row>
    <row r="1783" spans="1:208" x14ac:dyDescent="0.15">
      <c r="A1783" s="153"/>
      <c r="B1783" s="23"/>
      <c r="C1783" s="18"/>
      <c r="D1783" s="17"/>
      <c r="E1783" s="18"/>
      <c r="F1783" s="18"/>
      <c r="G1783" s="18"/>
      <c r="H1783" s="18"/>
      <c r="I1783" s="17"/>
      <c r="J1783" s="5"/>
      <c r="K1783" s="2"/>
      <c r="L1783" s="27"/>
      <c r="M1783" s="14"/>
      <c r="N1783" s="14"/>
      <c r="O1783" s="27"/>
      <c r="P1783" s="18"/>
      <c r="Q1783" s="3"/>
      <c r="R1783" s="4"/>
      <c r="S1783" s="5"/>
      <c r="T1783" s="8"/>
      <c r="U1783" s="7"/>
      <c r="V1783" s="7"/>
      <c r="W1783" s="7"/>
      <c r="X1783" s="8"/>
      <c r="Y1783" s="6"/>
      <c r="Z1783" s="7"/>
      <c r="AA1783" s="8"/>
      <c r="AB1783" s="8"/>
      <c r="AC1783" s="8"/>
      <c r="AD1783" s="7"/>
      <c r="AE1783" s="9"/>
      <c r="AF1783" s="7"/>
      <c r="AG1783" s="7"/>
      <c r="AH1783" s="6"/>
      <c r="AI1783" s="6"/>
      <c r="AJ1783" s="6"/>
      <c r="AK1783" s="6"/>
      <c r="AL1783" s="6"/>
      <c r="AM1783" s="6"/>
      <c r="AN1783" s="6"/>
      <c r="AO1783" s="6"/>
      <c r="AP1783" s="6"/>
      <c r="AQ1783" s="6"/>
      <c r="AR1783" s="6"/>
      <c r="AS1783" s="6"/>
      <c r="AT1783" s="6"/>
      <c r="AU1783" s="6"/>
      <c r="AV1783" s="6"/>
      <c r="AW1783" s="6"/>
      <c r="AX1783" s="6"/>
      <c r="AY1783" s="6"/>
      <c r="AZ1783" s="6"/>
      <c r="BA1783" s="6"/>
      <c r="BB1783" s="6"/>
      <c r="BC1783" s="6"/>
      <c r="BD1783" s="6"/>
      <c r="BE1783" s="6"/>
      <c r="BF1783" s="6"/>
      <c r="BG1783" s="6"/>
      <c r="BH1783" s="6"/>
      <c r="BI1783" s="6"/>
      <c r="BJ1783" s="6"/>
      <c r="BK1783" s="6"/>
      <c r="BL1783" s="6"/>
      <c r="BM1783" s="6"/>
      <c r="BN1783" s="6"/>
      <c r="BO1783" s="6"/>
      <c r="BP1783" s="6"/>
      <c r="BQ1783" s="6"/>
      <c r="BR1783" s="6"/>
      <c r="BS1783" s="6"/>
      <c r="BT1783" s="6"/>
      <c r="BU1783" s="6"/>
      <c r="BV1783" s="6"/>
      <c r="BW1783" s="6"/>
      <c r="BX1783" s="6"/>
      <c r="BY1783" s="6"/>
      <c r="BZ1783" s="6"/>
      <c r="CA1783" s="6"/>
      <c r="CB1783" s="6"/>
      <c r="CC1783" s="6"/>
      <c r="CD1783" s="6"/>
      <c r="CE1783" s="6"/>
      <c r="CF1783" s="6"/>
      <c r="CG1783" s="6"/>
      <c r="CH1783" s="6"/>
      <c r="CI1783" s="6"/>
      <c r="CJ1783" s="6"/>
      <c r="CK1783" s="6"/>
      <c r="CL1783" s="6"/>
      <c r="CM1783" s="6"/>
      <c r="CN1783" s="6"/>
      <c r="CO1783" s="6"/>
      <c r="CP1783" s="6"/>
      <c r="CQ1783" s="6"/>
      <c r="CR1783" s="6"/>
      <c r="CS1783" s="6"/>
      <c r="CT1783" s="6"/>
      <c r="CU1783" s="6"/>
      <c r="CV1783" s="6"/>
      <c r="CW1783" s="6"/>
      <c r="CX1783" s="6"/>
      <c r="CY1783" s="6"/>
      <c r="CZ1783" s="6"/>
      <c r="DA1783" s="6"/>
      <c r="DB1783" s="6"/>
      <c r="DC1783" s="6"/>
      <c r="DD1783" s="6"/>
      <c r="DE1783" s="6"/>
      <c r="DF1783" s="6"/>
      <c r="DG1783" s="6"/>
      <c r="DH1783" s="6"/>
      <c r="DI1783" s="6"/>
      <c r="DJ1783" s="6"/>
      <c r="DK1783" s="6"/>
      <c r="DL1783" s="6"/>
      <c r="DM1783" s="6"/>
      <c r="DN1783" s="6"/>
      <c r="DO1783" s="6"/>
      <c r="DP1783" s="6"/>
      <c r="DQ1783" s="6"/>
      <c r="DR1783" s="6"/>
      <c r="DS1783" s="6"/>
      <c r="DT1783" s="6"/>
      <c r="DU1783" s="6"/>
      <c r="DV1783" s="6"/>
      <c r="DW1783" s="6"/>
      <c r="DX1783" s="6"/>
      <c r="DY1783" s="6"/>
      <c r="DZ1783" s="6"/>
      <c r="EA1783" s="6"/>
      <c r="EB1783" s="6"/>
      <c r="EC1783" s="6"/>
      <c r="ED1783" s="6"/>
      <c r="EE1783" s="6"/>
      <c r="EF1783" s="6"/>
      <c r="EG1783" s="6"/>
      <c r="EH1783" s="6"/>
      <c r="EI1783" s="6"/>
      <c r="EJ1783" s="6"/>
      <c r="EK1783" s="6"/>
      <c r="EL1783" s="6"/>
      <c r="EM1783" s="6"/>
      <c r="EN1783" s="6"/>
      <c r="EO1783" s="6"/>
      <c r="EP1783" s="6"/>
      <c r="EQ1783" s="6"/>
      <c r="ER1783" s="6"/>
      <c r="ES1783" s="6"/>
      <c r="ET1783" s="6"/>
      <c r="EU1783" s="6"/>
      <c r="EV1783" s="6"/>
      <c r="EW1783" s="6"/>
      <c r="EX1783" s="6"/>
      <c r="EY1783" s="6"/>
      <c r="EZ1783" s="6"/>
      <c r="FA1783" s="6"/>
      <c r="FB1783" s="6"/>
      <c r="FC1783" s="6"/>
      <c r="FD1783" s="6"/>
      <c r="FE1783" s="6"/>
      <c r="FF1783" s="6"/>
      <c r="FG1783" s="6"/>
      <c r="FH1783" s="6"/>
      <c r="FI1783" s="6"/>
      <c r="FJ1783" s="6"/>
      <c r="FK1783" s="6"/>
      <c r="FL1783" s="6"/>
      <c r="FM1783" s="6"/>
      <c r="FN1783" s="6"/>
      <c r="FO1783" s="6"/>
      <c r="FP1783" s="6"/>
      <c r="FQ1783" s="6"/>
      <c r="FR1783" s="6"/>
      <c r="FS1783" s="6"/>
      <c r="FT1783" s="6"/>
      <c r="FU1783" s="6"/>
      <c r="FV1783" s="6"/>
      <c r="FW1783" s="6"/>
      <c r="FX1783" s="6"/>
      <c r="FY1783" s="6"/>
      <c r="FZ1783" s="6"/>
      <c r="GA1783" s="6"/>
      <c r="GB1783" s="6"/>
      <c r="GC1783" s="6"/>
      <c r="GD1783" s="6"/>
      <c r="GE1783" s="6"/>
      <c r="GF1783" s="6"/>
      <c r="GG1783" s="6"/>
      <c r="GH1783" s="6"/>
      <c r="GI1783" s="6"/>
      <c r="GJ1783" s="6"/>
      <c r="GK1783" s="6"/>
      <c r="GL1783" s="6"/>
      <c r="GM1783" s="6"/>
      <c r="GN1783" s="6"/>
      <c r="GO1783" s="6"/>
      <c r="GP1783" s="6"/>
      <c r="GQ1783" s="6"/>
      <c r="GR1783" s="6"/>
      <c r="GS1783" s="6"/>
      <c r="GT1783" s="6"/>
      <c r="GU1783" s="6"/>
      <c r="GV1783" s="6"/>
      <c r="GW1783" s="6"/>
      <c r="GX1783" s="6"/>
      <c r="GY1783" s="6"/>
      <c r="GZ1783" s="6"/>
    </row>
    <row r="1784" spans="1:208" x14ac:dyDescent="0.15">
      <c r="A1784" s="153"/>
      <c r="B1784" s="23"/>
      <c r="C1784" s="18"/>
      <c r="D1784" s="17"/>
      <c r="E1784" s="18"/>
      <c r="F1784" s="18"/>
      <c r="G1784" s="18"/>
      <c r="H1784" s="18"/>
      <c r="I1784" s="17"/>
      <c r="J1784" s="5"/>
      <c r="K1784" s="2"/>
      <c r="L1784" s="27"/>
      <c r="M1784" s="14"/>
      <c r="N1784" s="14"/>
      <c r="O1784" s="27"/>
      <c r="P1784" s="18"/>
      <c r="Q1784" s="3"/>
      <c r="R1784" s="4"/>
      <c r="S1784" s="5"/>
      <c r="T1784" s="8"/>
      <c r="U1784" s="7"/>
      <c r="V1784" s="7"/>
      <c r="W1784" s="7"/>
      <c r="X1784" s="8"/>
      <c r="Y1784" s="6"/>
      <c r="Z1784" s="7"/>
      <c r="AA1784" s="8"/>
      <c r="AB1784" s="8"/>
      <c r="AC1784" s="8"/>
      <c r="AD1784" s="7"/>
      <c r="AE1784" s="9"/>
      <c r="AF1784" s="7"/>
      <c r="AG1784" s="7"/>
      <c r="AH1784" s="6"/>
      <c r="AI1784" s="6"/>
      <c r="AJ1784" s="6"/>
      <c r="AK1784" s="6"/>
      <c r="AL1784" s="6"/>
      <c r="AM1784" s="6"/>
      <c r="AN1784" s="6"/>
      <c r="AO1784" s="6"/>
      <c r="AP1784" s="6"/>
      <c r="AQ1784" s="6"/>
      <c r="AR1784" s="6"/>
      <c r="AS1784" s="6"/>
      <c r="AT1784" s="6"/>
      <c r="AU1784" s="6"/>
      <c r="AV1784" s="6"/>
      <c r="AW1784" s="6"/>
      <c r="AX1784" s="6"/>
      <c r="AY1784" s="6"/>
      <c r="AZ1784" s="6"/>
      <c r="BA1784" s="6"/>
      <c r="BB1784" s="6"/>
      <c r="BC1784" s="6"/>
      <c r="BD1784" s="6"/>
      <c r="BE1784" s="6"/>
      <c r="BF1784" s="6"/>
      <c r="BG1784" s="6"/>
      <c r="BH1784" s="6"/>
      <c r="BI1784" s="6"/>
      <c r="BJ1784" s="6"/>
      <c r="BK1784" s="6"/>
      <c r="BL1784" s="6"/>
      <c r="BM1784" s="6"/>
      <c r="BN1784" s="6"/>
      <c r="BO1784" s="6"/>
      <c r="BP1784" s="6"/>
      <c r="BQ1784" s="6"/>
      <c r="BR1784" s="6"/>
      <c r="BS1784" s="6"/>
      <c r="BT1784" s="6"/>
      <c r="BU1784" s="6"/>
      <c r="BV1784" s="6"/>
      <c r="BW1784" s="6"/>
      <c r="BX1784" s="6"/>
      <c r="BY1784" s="6"/>
      <c r="BZ1784" s="6"/>
      <c r="CA1784" s="6"/>
      <c r="CB1784" s="6"/>
      <c r="CC1784" s="6"/>
      <c r="CD1784" s="6"/>
      <c r="CE1784" s="6"/>
      <c r="CF1784" s="6"/>
      <c r="CG1784" s="6"/>
      <c r="CH1784" s="6"/>
      <c r="CI1784" s="6"/>
      <c r="CJ1784" s="6"/>
      <c r="CK1784" s="6"/>
      <c r="CL1784" s="6"/>
      <c r="CM1784" s="6"/>
      <c r="CN1784" s="6"/>
      <c r="CO1784" s="6"/>
      <c r="CP1784" s="6"/>
      <c r="CQ1784" s="6"/>
      <c r="CR1784" s="6"/>
      <c r="CS1784" s="6"/>
      <c r="CT1784" s="6"/>
      <c r="CU1784" s="6"/>
      <c r="CV1784" s="6"/>
      <c r="CW1784" s="6"/>
      <c r="CX1784" s="6"/>
      <c r="CY1784" s="6"/>
      <c r="CZ1784" s="6"/>
      <c r="DA1784" s="6"/>
      <c r="DB1784" s="6"/>
      <c r="DC1784" s="6"/>
      <c r="DD1784" s="6"/>
      <c r="DE1784" s="6"/>
      <c r="DF1784" s="6"/>
      <c r="DG1784" s="6"/>
      <c r="DH1784" s="6"/>
      <c r="DI1784" s="6"/>
      <c r="DJ1784" s="6"/>
      <c r="DK1784" s="6"/>
      <c r="DL1784" s="6"/>
      <c r="DM1784" s="6"/>
      <c r="DN1784" s="6"/>
      <c r="DO1784" s="6"/>
      <c r="DP1784" s="6"/>
      <c r="DQ1784" s="6"/>
      <c r="DR1784" s="6"/>
      <c r="DS1784" s="6"/>
      <c r="DT1784" s="6"/>
      <c r="DU1784" s="6"/>
      <c r="DV1784" s="6"/>
      <c r="DW1784" s="6"/>
      <c r="DX1784" s="6"/>
      <c r="DY1784" s="6"/>
      <c r="DZ1784" s="6"/>
      <c r="EA1784" s="6"/>
      <c r="EB1784" s="6"/>
      <c r="EC1784" s="6"/>
      <c r="ED1784" s="6"/>
      <c r="EE1784" s="6"/>
      <c r="EF1784" s="6"/>
      <c r="EG1784" s="6"/>
      <c r="EH1784" s="6"/>
      <c r="EI1784" s="6"/>
      <c r="EJ1784" s="6"/>
      <c r="EK1784" s="6"/>
      <c r="EL1784" s="6"/>
      <c r="EM1784" s="6"/>
      <c r="EN1784" s="6"/>
      <c r="EO1784" s="6"/>
      <c r="EP1784" s="6"/>
      <c r="EQ1784" s="6"/>
      <c r="ER1784" s="6"/>
      <c r="ES1784" s="6"/>
      <c r="ET1784" s="6"/>
      <c r="EU1784" s="6"/>
      <c r="EV1784" s="6"/>
      <c r="EW1784" s="6"/>
      <c r="EX1784" s="6"/>
      <c r="EY1784" s="6"/>
      <c r="EZ1784" s="6"/>
      <c r="FA1784" s="6"/>
      <c r="FB1784" s="6"/>
      <c r="FC1784" s="6"/>
      <c r="FD1784" s="6"/>
      <c r="FE1784" s="6"/>
      <c r="FF1784" s="6"/>
      <c r="FG1784" s="6"/>
      <c r="FH1784" s="6"/>
      <c r="FI1784" s="6"/>
      <c r="FJ1784" s="6"/>
      <c r="FK1784" s="6"/>
      <c r="FL1784" s="6"/>
      <c r="FM1784" s="6"/>
      <c r="FN1784" s="6"/>
      <c r="FO1784" s="6"/>
      <c r="FP1784" s="6"/>
      <c r="FQ1784" s="6"/>
      <c r="FR1784" s="6"/>
      <c r="FS1784" s="6"/>
      <c r="FT1784" s="6"/>
      <c r="FU1784" s="6"/>
      <c r="FV1784" s="6"/>
      <c r="FW1784" s="6"/>
      <c r="FX1784" s="6"/>
      <c r="FY1784" s="6"/>
      <c r="FZ1784" s="6"/>
      <c r="GA1784" s="6"/>
      <c r="GB1784" s="6"/>
      <c r="GC1784" s="6"/>
      <c r="GD1784" s="6"/>
      <c r="GE1784" s="6"/>
      <c r="GF1784" s="6"/>
      <c r="GG1784" s="6"/>
      <c r="GH1784" s="6"/>
      <c r="GI1784" s="6"/>
      <c r="GJ1784" s="6"/>
      <c r="GK1784" s="6"/>
      <c r="GL1784" s="6"/>
      <c r="GM1784" s="6"/>
      <c r="GN1784" s="6"/>
      <c r="GO1784" s="6"/>
      <c r="GP1784" s="6"/>
      <c r="GQ1784" s="6"/>
      <c r="GR1784" s="6"/>
      <c r="GS1784" s="6"/>
      <c r="GT1784" s="6"/>
      <c r="GU1784" s="6"/>
      <c r="GV1784" s="6"/>
      <c r="GW1784" s="6"/>
      <c r="GX1784" s="6"/>
      <c r="GY1784" s="6"/>
      <c r="GZ1784" s="6"/>
    </row>
    <row r="1785" spans="1:208" x14ac:dyDescent="0.15">
      <c r="A1785" s="153"/>
      <c r="B1785" s="23"/>
      <c r="C1785" s="18"/>
      <c r="D1785" s="17"/>
      <c r="E1785" s="18"/>
      <c r="F1785" s="18"/>
      <c r="G1785" s="18"/>
      <c r="H1785" s="18"/>
      <c r="I1785" s="17"/>
      <c r="J1785" s="5"/>
      <c r="K1785" s="2"/>
      <c r="L1785" s="27"/>
      <c r="M1785" s="14"/>
      <c r="N1785" s="14"/>
      <c r="O1785" s="27"/>
      <c r="P1785" s="18"/>
      <c r="Q1785" s="3"/>
      <c r="R1785" s="4"/>
      <c r="S1785" s="5"/>
      <c r="T1785" s="8"/>
      <c r="U1785" s="7"/>
      <c r="V1785" s="7"/>
      <c r="W1785" s="7"/>
      <c r="X1785" s="8"/>
      <c r="Y1785" s="6"/>
      <c r="Z1785" s="7"/>
      <c r="AA1785" s="8"/>
      <c r="AB1785" s="8"/>
      <c r="AC1785" s="8"/>
      <c r="AD1785" s="7"/>
      <c r="AE1785" s="9"/>
      <c r="AF1785" s="7"/>
      <c r="AG1785" s="7"/>
      <c r="AH1785" s="6"/>
      <c r="AI1785" s="6"/>
      <c r="AJ1785" s="6"/>
      <c r="AK1785" s="6"/>
      <c r="AL1785" s="6"/>
      <c r="AM1785" s="6"/>
      <c r="AN1785" s="6"/>
      <c r="AO1785" s="6"/>
      <c r="AP1785" s="6"/>
      <c r="AQ1785" s="6"/>
      <c r="AR1785" s="6"/>
      <c r="AS1785" s="6"/>
      <c r="AT1785" s="6"/>
      <c r="AU1785" s="6"/>
      <c r="AV1785" s="6"/>
      <c r="AW1785" s="6"/>
      <c r="AX1785" s="6"/>
      <c r="AY1785" s="6"/>
      <c r="AZ1785" s="6"/>
      <c r="BA1785" s="6"/>
      <c r="BB1785" s="6"/>
      <c r="BC1785" s="6"/>
      <c r="BD1785" s="6"/>
      <c r="BE1785" s="6"/>
      <c r="BF1785" s="6"/>
      <c r="BG1785" s="6"/>
      <c r="BH1785" s="6"/>
      <c r="BI1785" s="6"/>
      <c r="BJ1785" s="6"/>
      <c r="BK1785" s="6"/>
      <c r="BL1785" s="6"/>
      <c r="BM1785" s="6"/>
      <c r="BN1785" s="6"/>
      <c r="BO1785" s="6"/>
      <c r="BP1785" s="6"/>
      <c r="BQ1785" s="6"/>
      <c r="BR1785" s="6"/>
      <c r="BS1785" s="6"/>
      <c r="BT1785" s="6"/>
      <c r="BU1785" s="6"/>
      <c r="BV1785" s="6"/>
      <c r="BW1785" s="6"/>
      <c r="BX1785" s="6"/>
      <c r="BY1785" s="6"/>
      <c r="BZ1785" s="6"/>
      <c r="CA1785" s="6"/>
      <c r="CB1785" s="6"/>
      <c r="CC1785" s="6"/>
      <c r="CD1785" s="6"/>
      <c r="CE1785" s="6"/>
      <c r="CF1785" s="6"/>
      <c r="CG1785" s="6"/>
      <c r="CH1785" s="6"/>
      <c r="CI1785" s="6"/>
      <c r="CJ1785" s="6"/>
      <c r="CK1785" s="6"/>
      <c r="CL1785" s="6"/>
      <c r="CM1785" s="6"/>
      <c r="CN1785" s="6"/>
      <c r="CO1785" s="6"/>
      <c r="CP1785" s="6"/>
      <c r="CQ1785" s="6"/>
      <c r="CR1785" s="6"/>
      <c r="CS1785" s="6"/>
      <c r="CT1785" s="6"/>
      <c r="CU1785" s="6"/>
      <c r="CV1785" s="6"/>
      <c r="CW1785" s="6"/>
      <c r="CX1785" s="6"/>
      <c r="CY1785" s="6"/>
      <c r="CZ1785" s="6"/>
      <c r="DA1785" s="6"/>
      <c r="DB1785" s="6"/>
      <c r="DC1785" s="6"/>
      <c r="DD1785" s="6"/>
      <c r="DE1785" s="6"/>
      <c r="DF1785" s="6"/>
      <c r="DG1785" s="6"/>
      <c r="DH1785" s="6"/>
      <c r="DI1785" s="6"/>
      <c r="DJ1785" s="6"/>
      <c r="DK1785" s="6"/>
      <c r="DL1785" s="6"/>
      <c r="DM1785" s="6"/>
      <c r="DN1785" s="6"/>
      <c r="DO1785" s="6"/>
      <c r="DP1785" s="6"/>
      <c r="DQ1785" s="6"/>
      <c r="DR1785" s="6"/>
      <c r="DS1785" s="6"/>
      <c r="DT1785" s="6"/>
      <c r="DU1785" s="6"/>
      <c r="DV1785" s="6"/>
      <c r="DW1785" s="6"/>
      <c r="DX1785" s="6"/>
      <c r="DY1785" s="6"/>
      <c r="DZ1785" s="6"/>
      <c r="EA1785" s="6"/>
      <c r="EB1785" s="6"/>
      <c r="EC1785" s="6"/>
      <c r="ED1785" s="6"/>
      <c r="EE1785" s="6"/>
      <c r="EF1785" s="6"/>
      <c r="EG1785" s="6"/>
      <c r="EH1785" s="6"/>
      <c r="EI1785" s="6"/>
      <c r="EJ1785" s="6"/>
      <c r="EK1785" s="6"/>
      <c r="EL1785" s="6"/>
      <c r="EM1785" s="6"/>
      <c r="EN1785" s="6"/>
      <c r="EO1785" s="6"/>
      <c r="EP1785" s="6"/>
      <c r="EQ1785" s="6"/>
      <c r="ER1785" s="6"/>
      <c r="ES1785" s="6"/>
      <c r="ET1785" s="6"/>
      <c r="EU1785" s="6"/>
      <c r="EV1785" s="6"/>
      <c r="EW1785" s="6"/>
      <c r="EX1785" s="6"/>
      <c r="EY1785" s="6"/>
      <c r="EZ1785" s="6"/>
      <c r="FA1785" s="6"/>
      <c r="FB1785" s="6"/>
      <c r="FC1785" s="6"/>
      <c r="FD1785" s="6"/>
      <c r="FE1785" s="6"/>
      <c r="FF1785" s="6"/>
      <c r="FG1785" s="6"/>
      <c r="FH1785" s="6"/>
      <c r="FI1785" s="6"/>
      <c r="FJ1785" s="6"/>
      <c r="FK1785" s="6"/>
      <c r="FL1785" s="6"/>
      <c r="FM1785" s="6"/>
      <c r="FN1785" s="6"/>
      <c r="FO1785" s="6"/>
      <c r="FP1785" s="6"/>
      <c r="FQ1785" s="6"/>
      <c r="FR1785" s="6"/>
      <c r="FS1785" s="6"/>
      <c r="FT1785" s="6"/>
      <c r="FU1785" s="6"/>
      <c r="FV1785" s="6"/>
      <c r="FW1785" s="6"/>
      <c r="FX1785" s="6"/>
      <c r="FY1785" s="6"/>
      <c r="FZ1785" s="6"/>
      <c r="GA1785" s="6"/>
      <c r="GB1785" s="6"/>
      <c r="GC1785" s="6"/>
      <c r="GD1785" s="6"/>
      <c r="GE1785" s="6"/>
      <c r="GF1785" s="6"/>
      <c r="GG1785" s="6"/>
      <c r="GH1785" s="6"/>
      <c r="GI1785" s="6"/>
      <c r="GJ1785" s="6"/>
      <c r="GK1785" s="6"/>
      <c r="GL1785" s="6"/>
      <c r="GM1785" s="6"/>
      <c r="GN1785" s="6"/>
      <c r="GO1785" s="6"/>
      <c r="GP1785" s="6"/>
      <c r="GQ1785" s="6"/>
      <c r="GR1785" s="6"/>
      <c r="GS1785" s="6"/>
      <c r="GT1785" s="6"/>
      <c r="GU1785" s="6"/>
      <c r="GV1785" s="6"/>
      <c r="GW1785" s="6"/>
      <c r="GX1785" s="6"/>
      <c r="GY1785" s="6"/>
      <c r="GZ1785" s="6"/>
    </row>
    <row r="1786" spans="1:208" x14ac:dyDescent="0.15">
      <c r="A1786" s="153"/>
      <c r="B1786" s="23"/>
      <c r="C1786" s="18"/>
      <c r="D1786" s="17"/>
      <c r="E1786" s="18"/>
      <c r="F1786" s="18"/>
      <c r="G1786" s="18"/>
      <c r="H1786" s="18"/>
      <c r="I1786" s="17"/>
      <c r="J1786" s="5"/>
      <c r="K1786" s="2"/>
      <c r="L1786" s="27"/>
      <c r="M1786" s="14"/>
      <c r="N1786" s="14"/>
      <c r="O1786" s="27"/>
      <c r="P1786" s="18"/>
      <c r="Q1786" s="3"/>
      <c r="R1786" s="4"/>
      <c r="S1786" s="5"/>
      <c r="T1786" s="8"/>
      <c r="U1786" s="7"/>
      <c r="V1786" s="7"/>
      <c r="W1786" s="7"/>
      <c r="X1786" s="8"/>
      <c r="Y1786" s="6"/>
      <c r="Z1786" s="7"/>
      <c r="AA1786" s="8"/>
      <c r="AB1786" s="8"/>
      <c r="AC1786" s="8"/>
      <c r="AD1786" s="7"/>
      <c r="AE1786" s="9"/>
      <c r="AF1786" s="7"/>
      <c r="AG1786" s="7"/>
      <c r="AH1786" s="6"/>
      <c r="AI1786" s="6"/>
      <c r="AJ1786" s="6"/>
      <c r="AK1786" s="6"/>
      <c r="AL1786" s="6"/>
      <c r="AM1786" s="6"/>
      <c r="AN1786" s="6"/>
      <c r="AO1786" s="6"/>
      <c r="AP1786" s="6"/>
      <c r="AQ1786" s="6"/>
      <c r="AR1786" s="6"/>
      <c r="AS1786" s="6"/>
      <c r="AT1786" s="6"/>
      <c r="AU1786" s="6"/>
      <c r="AV1786" s="6"/>
      <c r="AW1786" s="6"/>
      <c r="AX1786" s="6"/>
      <c r="AY1786" s="6"/>
      <c r="AZ1786" s="6"/>
      <c r="BA1786" s="6"/>
      <c r="BB1786" s="6"/>
      <c r="BC1786" s="6"/>
      <c r="BD1786" s="6"/>
      <c r="BE1786" s="6"/>
      <c r="BF1786" s="6"/>
      <c r="BG1786" s="6"/>
      <c r="BH1786" s="6"/>
      <c r="BI1786" s="6"/>
      <c r="BJ1786" s="6"/>
      <c r="BK1786" s="6"/>
      <c r="BL1786" s="6"/>
      <c r="BM1786" s="6"/>
      <c r="BN1786" s="6"/>
      <c r="BO1786" s="6"/>
      <c r="BP1786" s="6"/>
      <c r="BQ1786" s="6"/>
      <c r="BR1786" s="6"/>
      <c r="BS1786" s="6"/>
      <c r="BT1786" s="6"/>
      <c r="BU1786" s="6"/>
      <c r="BV1786" s="6"/>
      <c r="BW1786" s="6"/>
      <c r="BX1786" s="6"/>
      <c r="BY1786" s="6"/>
      <c r="BZ1786" s="6"/>
      <c r="CA1786" s="6"/>
      <c r="CB1786" s="6"/>
      <c r="CC1786" s="6"/>
      <c r="CD1786" s="6"/>
      <c r="CE1786" s="6"/>
      <c r="CF1786" s="6"/>
      <c r="CG1786" s="6"/>
      <c r="CH1786" s="6"/>
      <c r="CI1786" s="6"/>
      <c r="CJ1786" s="6"/>
      <c r="CK1786" s="6"/>
      <c r="CL1786" s="6"/>
      <c r="CM1786" s="6"/>
      <c r="CN1786" s="6"/>
      <c r="CO1786" s="6"/>
      <c r="CP1786" s="6"/>
      <c r="CQ1786" s="6"/>
      <c r="CR1786" s="6"/>
      <c r="CS1786" s="6"/>
      <c r="CT1786" s="6"/>
      <c r="CU1786" s="6"/>
      <c r="CV1786" s="6"/>
      <c r="CW1786" s="6"/>
      <c r="CX1786" s="6"/>
      <c r="CY1786" s="6"/>
      <c r="CZ1786" s="6"/>
      <c r="DA1786" s="6"/>
      <c r="DB1786" s="6"/>
      <c r="DC1786" s="6"/>
      <c r="DD1786" s="6"/>
      <c r="DE1786" s="6"/>
      <c r="DF1786" s="6"/>
      <c r="DG1786" s="6"/>
      <c r="DH1786" s="6"/>
      <c r="DI1786" s="6"/>
      <c r="DJ1786" s="6"/>
      <c r="DK1786" s="6"/>
      <c r="DL1786" s="6"/>
      <c r="DM1786" s="6"/>
      <c r="DN1786" s="6"/>
      <c r="DO1786" s="6"/>
      <c r="DP1786" s="6"/>
      <c r="DQ1786" s="6"/>
      <c r="DR1786" s="6"/>
      <c r="DS1786" s="6"/>
      <c r="DT1786" s="6"/>
      <c r="DU1786" s="6"/>
      <c r="DV1786" s="6"/>
      <c r="DW1786" s="6"/>
      <c r="DX1786" s="6"/>
      <c r="DY1786" s="6"/>
      <c r="DZ1786" s="6"/>
      <c r="EA1786" s="6"/>
      <c r="EB1786" s="6"/>
      <c r="EC1786" s="6"/>
      <c r="ED1786" s="6"/>
      <c r="EE1786" s="6"/>
      <c r="EF1786" s="6"/>
      <c r="EG1786" s="6"/>
      <c r="EH1786" s="6"/>
      <c r="EI1786" s="6"/>
      <c r="EJ1786" s="6"/>
      <c r="EK1786" s="6"/>
      <c r="EL1786" s="6"/>
      <c r="EM1786" s="6"/>
      <c r="EN1786" s="6"/>
      <c r="EO1786" s="6"/>
      <c r="EP1786" s="6"/>
      <c r="EQ1786" s="6"/>
      <c r="ER1786" s="6"/>
      <c r="ES1786" s="6"/>
      <c r="ET1786" s="6"/>
      <c r="EU1786" s="6"/>
      <c r="EV1786" s="6"/>
      <c r="EW1786" s="6"/>
      <c r="EX1786" s="6"/>
      <c r="EY1786" s="6"/>
      <c r="EZ1786" s="6"/>
      <c r="FA1786" s="6"/>
      <c r="FB1786" s="6"/>
      <c r="FC1786" s="6"/>
      <c r="FD1786" s="6"/>
      <c r="FE1786" s="6"/>
      <c r="FF1786" s="6"/>
      <c r="FG1786" s="6"/>
      <c r="FH1786" s="6"/>
      <c r="FI1786" s="6"/>
      <c r="FJ1786" s="6"/>
      <c r="FK1786" s="6"/>
      <c r="FL1786" s="6"/>
      <c r="FM1786" s="6"/>
      <c r="FN1786" s="6"/>
      <c r="FO1786" s="6"/>
      <c r="FP1786" s="6"/>
      <c r="FQ1786" s="6"/>
      <c r="FR1786" s="6"/>
      <c r="FS1786" s="6"/>
      <c r="FT1786" s="6"/>
      <c r="FU1786" s="6"/>
      <c r="FV1786" s="6"/>
      <c r="FW1786" s="6"/>
      <c r="FX1786" s="6"/>
      <c r="FY1786" s="6"/>
      <c r="FZ1786" s="6"/>
      <c r="GA1786" s="6"/>
      <c r="GB1786" s="6"/>
      <c r="GC1786" s="6"/>
      <c r="GD1786" s="6"/>
      <c r="GE1786" s="6"/>
      <c r="GF1786" s="6"/>
      <c r="GG1786" s="6"/>
      <c r="GH1786" s="6"/>
      <c r="GI1786" s="6"/>
      <c r="GJ1786" s="6"/>
      <c r="GK1786" s="6"/>
      <c r="GL1786" s="6"/>
      <c r="GM1786" s="6"/>
      <c r="GN1786" s="6"/>
      <c r="GO1786" s="6"/>
      <c r="GP1786" s="6"/>
      <c r="GQ1786" s="6"/>
      <c r="GR1786" s="6"/>
      <c r="GS1786" s="6"/>
      <c r="GT1786" s="6"/>
      <c r="GU1786" s="6"/>
      <c r="GV1786" s="6"/>
      <c r="GW1786" s="6"/>
      <c r="GX1786" s="6"/>
      <c r="GY1786" s="6"/>
      <c r="GZ1786" s="6"/>
    </row>
    <row r="1787" spans="1:208" x14ac:dyDescent="0.15">
      <c r="A1787" s="153"/>
      <c r="B1787" s="23"/>
      <c r="C1787" s="18"/>
      <c r="D1787" s="17"/>
      <c r="E1787" s="18"/>
      <c r="F1787" s="18"/>
      <c r="G1787" s="18"/>
      <c r="H1787" s="18"/>
      <c r="I1787" s="17"/>
      <c r="J1787" s="5"/>
      <c r="K1787" s="2"/>
      <c r="L1787" s="27"/>
      <c r="M1787" s="14"/>
      <c r="N1787" s="14"/>
      <c r="O1787" s="27"/>
      <c r="P1787" s="18"/>
      <c r="Q1787" s="3"/>
      <c r="R1787" s="4"/>
      <c r="S1787" s="5"/>
      <c r="T1787" s="8"/>
      <c r="U1787" s="7"/>
      <c r="V1787" s="7"/>
      <c r="W1787" s="7"/>
      <c r="X1787" s="8"/>
      <c r="Y1787" s="6"/>
      <c r="Z1787" s="7"/>
      <c r="AA1787" s="8"/>
      <c r="AB1787" s="8"/>
      <c r="AC1787" s="8"/>
      <c r="AD1787" s="7"/>
      <c r="AE1787" s="9"/>
      <c r="AF1787" s="7"/>
      <c r="AG1787" s="7"/>
      <c r="AH1787" s="6"/>
      <c r="AI1787" s="6"/>
      <c r="AJ1787" s="6"/>
      <c r="AK1787" s="6"/>
      <c r="AL1787" s="6"/>
      <c r="AM1787" s="6"/>
      <c r="AN1787" s="6"/>
      <c r="AO1787" s="6"/>
      <c r="AP1787" s="6"/>
      <c r="AQ1787" s="6"/>
      <c r="AR1787" s="6"/>
      <c r="AS1787" s="6"/>
      <c r="AT1787" s="6"/>
      <c r="AU1787" s="6"/>
      <c r="AV1787" s="6"/>
      <c r="AW1787" s="6"/>
      <c r="AX1787" s="6"/>
      <c r="AY1787" s="6"/>
      <c r="AZ1787" s="6"/>
      <c r="BA1787" s="6"/>
      <c r="BB1787" s="6"/>
      <c r="BC1787" s="6"/>
      <c r="BD1787" s="6"/>
      <c r="BE1787" s="6"/>
      <c r="BF1787" s="6"/>
      <c r="BG1787" s="6"/>
      <c r="BH1787" s="6"/>
      <c r="BI1787" s="6"/>
      <c r="BJ1787" s="6"/>
      <c r="BK1787" s="6"/>
      <c r="BL1787" s="6"/>
      <c r="BM1787" s="6"/>
      <c r="BN1787" s="6"/>
      <c r="BO1787" s="6"/>
      <c r="BP1787" s="6"/>
      <c r="BQ1787" s="6"/>
      <c r="BR1787" s="6"/>
      <c r="BS1787" s="6"/>
      <c r="BT1787" s="6"/>
      <c r="BU1787" s="6"/>
      <c r="BV1787" s="6"/>
      <c r="BW1787" s="6"/>
      <c r="BX1787" s="6"/>
      <c r="BY1787" s="6"/>
      <c r="BZ1787" s="6"/>
      <c r="CA1787" s="6"/>
      <c r="CB1787" s="6"/>
      <c r="CC1787" s="6"/>
      <c r="CD1787" s="6"/>
      <c r="CE1787" s="6"/>
      <c r="CF1787" s="6"/>
      <c r="CG1787" s="6"/>
      <c r="CH1787" s="6"/>
      <c r="CI1787" s="6"/>
      <c r="CJ1787" s="6"/>
      <c r="CK1787" s="6"/>
      <c r="CL1787" s="6"/>
      <c r="CM1787" s="6"/>
      <c r="CN1787" s="6"/>
      <c r="CO1787" s="6"/>
      <c r="CP1787" s="6"/>
      <c r="CQ1787" s="6"/>
      <c r="CR1787" s="6"/>
      <c r="CS1787" s="6"/>
      <c r="CT1787" s="6"/>
      <c r="CU1787" s="6"/>
      <c r="CV1787" s="6"/>
      <c r="CW1787" s="6"/>
      <c r="CX1787" s="6"/>
      <c r="CY1787" s="6"/>
      <c r="CZ1787" s="6"/>
      <c r="DA1787" s="6"/>
      <c r="DB1787" s="6"/>
      <c r="DC1787" s="6"/>
      <c r="DD1787" s="6"/>
      <c r="DE1787" s="6"/>
      <c r="DF1787" s="6"/>
      <c r="DG1787" s="6"/>
      <c r="DH1787" s="6"/>
      <c r="DI1787" s="6"/>
      <c r="DJ1787" s="6"/>
      <c r="DK1787" s="6"/>
      <c r="DL1787" s="6"/>
      <c r="DM1787" s="6"/>
      <c r="DN1787" s="6"/>
      <c r="DO1787" s="6"/>
      <c r="DP1787" s="6"/>
      <c r="DQ1787" s="6"/>
      <c r="DR1787" s="6"/>
      <c r="DS1787" s="6"/>
      <c r="DT1787" s="6"/>
      <c r="DU1787" s="6"/>
      <c r="DV1787" s="6"/>
      <c r="DW1787" s="6"/>
      <c r="DX1787" s="6"/>
      <c r="DY1787" s="6"/>
      <c r="DZ1787" s="6"/>
      <c r="EA1787" s="6"/>
      <c r="EB1787" s="6"/>
      <c r="EC1787" s="6"/>
      <c r="ED1787" s="6"/>
      <c r="EE1787" s="6"/>
      <c r="EF1787" s="6"/>
      <c r="EG1787" s="6"/>
      <c r="EH1787" s="6"/>
      <c r="EI1787" s="6"/>
      <c r="EJ1787" s="6"/>
      <c r="EK1787" s="6"/>
      <c r="EL1787" s="6"/>
      <c r="EM1787" s="6"/>
      <c r="EN1787" s="6"/>
      <c r="EO1787" s="6"/>
      <c r="EP1787" s="6"/>
      <c r="EQ1787" s="6"/>
      <c r="ER1787" s="6"/>
      <c r="ES1787" s="6"/>
      <c r="ET1787" s="6"/>
      <c r="EU1787" s="6"/>
      <c r="EV1787" s="6"/>
      <c r="EW1787" s="6"/>
      <c r="EX1787" s="6"/>
      <c r="EY1787" s="6"/>
      <c r="EZ1787" s="6"/>
      <c r="FA1787" s="6"/>
      <c r="FB1787" s="6"/>
      <c r="FC1787" s="6"/>
      <c r="FD1787" s="6"/>
      <c r="FE1787" s="6"/>
      <c r="FF1787" s="6"/>
      <c r="FG1787" s="6"/>
      <c r="FH1787" s="6"/>
      <c r="FI1787" s="6"/>
      <c r="FJ1787" s="6"/>
      <c r="FK1787" s="6"/>
      <c r="FL1787" s="6"/>
      <c r="FM1787" s="6"/>
      <c r="FN1787" s="6"/>
      <c r="FO1787" s="6"/>
      <c r="FP1787" s="6"/>
      <c r="FQ1787" s="6"/>
      <c r="FR1787" s="6"/>
      <c r="FS1787" s="6"/>
      <c r="FT1787" s="6"/>
      <c r="FU1787" s="6"/>
      <c r="FV1787" s="6"/>
      <c r="FW1787" s="6"/>
      <c r="FX1787" s="6"/>
      <c r="FY1787" s="6"/>
      <c r="FZ1787" s="6"/>
      <c r="GA1787" s="6"/>
      <c r="GB1787" s="6"/>
      <c r="GC1787" s="6"/>
      <c r="GD1787" s="6"/>
      <c r="GE1787" s="6"/>
      <c r="GF1787" s="6"/>
      <c r="GG1787" s="6"/>
      <c r="GH1787" s="6"/>
      <c r="GI1787" s="6"/>
      <c r="GJ1787" s="6"/>
      <c r="GK1787" s="6"/>
      <c r="GL1787" s="6"/>
      <c r="GM1787" s="6"/>
      <c r="GN1787" s="6"/>
      <c r="GO1787" s="6"/>
      <c r="GP1787" s="6"/>
      <c r="GQ1787" s="6"/>
      <c r="GR1787" s="6"/>
      <c r="GS1787" s="6"/>
      <c r="GT1787" s="6"/>
      <c r="GU1787" s="6"/>
      <c r="GV1787" s="6"/>
      <c r="GW1787" s="6"/>
      <c r="GX1787" s="6"/>
      <c r="GY1787" s="6"/>
      <c r="GZ1787" s="6"/>
    </row>
    <row r="1788" spans="1:208" x14ac:dyDescent="0.15">
      <c r="A1788" s="153"/>
      <c r="B1788" s="23"/>
      <c r="C1788" s="18"/>
      <c r="D1788" s="17"/>
      <c r="E1788" s="18"/>
      <c r="F1788" s="18"/>
      <c r="G1788" s="18"/>
      <c r="H1788" s="18"/>
      <c r="I1788" s="17"/>
      <c r="J1788" s="5"/>
      <c r="K1788" s="2"/>
      <c r="L1788" s="27"/>
      <c r="M1788" s="14"/>
      <c r="N1788" s="14"/>
      <c r="O1788" s="27"/>
      <c r="P1788" s="18"/>
      <c r="Q1788" s="3"/>
      <c r="R1788" s="4"/>
      <c r="S1788" s="5"/>
      <c r="T1788" s="8"/>
      <c r="U1788" s="7"/>
      <c r="V1788" s="7"/>
      <c r="W1788" s="7"/>
      <c r="X1788" s="8"/>
      <c r="Y1788" s="6"/>
      <c r="Z1788" s="7"/>
      <c r="AA1788" s="8"/>
      <c r="AB1788" s="8"/>
      <c r="AC1788" s="8"/>
      <c r="AD1788" s="7"/>
      <c r="AE1788" s="9"/>
      <c r="AF1788" s="7"/>
      <c r="AG1788" s="7"/>
      <c r="AH1788" s="6"/>
      <c r="AI1788" s="6"/>
      <c r="AJ1788" s="6"/>
      <c r="AK1788" s="6"/>
      <c r="AL1788" s="6"/>
      <c r="AM1788" s="6"/>
      <c r="AN1788" s="6"/>
      <c r="AO1788" s="6"/>
      <c r="AP1788" s="6"/>
      <c r="AQ1788" s="6"/>
      <c r="AR1788" s="6"/>
      <c r="AS1788" s="6"/>
      <c r="AT1788" s="6"/>
      <c r="AU1788" s="6"/>
      <c r="AV1788" s="6"/>
      <c r="AW1788" s="6"/>
      <c r="AX1788" s="6"/>
      <c r="AY1788" s="6"/>
      <c r="AZ1788" s="6"/>
      <c r="BA1788" s="6"/>
      <c r="BB1788" s="6"/>
      <c r="BC1788" s="6"/>
      <c r="BD1788" s="6"/>
      <c r="BE1788" s="6"/>
      <c r="BF1788" s="6"/>
      <c r="BG1788" s="6"/>
      <c r="BH1788" s="6"/>
      <c r="BI1788" s="6"/>
      <c r="BJ1788" s="6"/>
      <c r="BK1788" s="6"/>
      <c r="BL1788" s="6"/>
      <c r="BM1788" s="6"/>
      <c r="BN1788" s="6"/>
      <c r="BO1788" s="6"/>
      <c r="BP1788" s="6"/>
      <c r="BQ1788" s="6"/>
      <c r="BR1788" s="6"/>
      <c r="BS1788" s="6"/>
      <c r="BT1788" s="6"/>
      <c r="BU1788" s="6"/>
      <c r="BV1788" s="6"/>
      <c r="BW1788" s="6"/>
      <c r="BX1788" s="6"/>
      <c r="BY1788" s="6"/>
      <c r="BZ1788" s="6"/>
      <c r="CA1788" s="6"/>
      <c r="CB1788" s="6"/>
      <c r="CC1788" s="6"/>
      <c r="CD1788" s="6"/>
      <c r="CE1788" s="6"/>
      <c r="CF1788" s="6"/>
      <c r="CG1788" s="6"/>
      <c r="CH1788" s="6"/>
      <c r="CI1788" s="6"/>
      <c r="CJ1788" s="6"/>
      <c r="CK1788" s="6"/>
      <c r="CL1788" s="6"/>
      <c r="CM1788" s="6"/>
      <c r="CN1788" s="6"/>
      <c r="CO1788" s="6"/>
      <c r="CP1788" s="6"/>
      <c r="CQ1788" s="6"/>
      <c r="CR1788" s="6"/>
      <c r="CS1788" s="6"/>
      <c r="CT1788" s="6"/>
      <c r="CU1788" s="6"/>
      <c r="CV1788" s="6"/>
      <c r="CW1788" s="6"/>
      <c r="CX1788" s="6"/>
      <c r="CY1788" s="6"/>
      <c r="CZ1788" s="6"/>
      <c r="DA1788" s="6"/>
      <c r="DB1788" s="6"/>
      <c r="DC1788" s="6"/>
      <c r="DD1788" s="6"/>
      <c r="DE1788" s="6"/>
      <c r="DF1788" s="6"/>
      <c r="DG1788" s="6"/>
      <c r="DH1788" s="6"/>
      <c r="DI1788" s="6"/>
      <c r="DJ1788" s="6"/>
      <c r="DK1788" s="6"/>
      <c r="DL1788" s="6"/>
      <c r="DM1788" s="6"/>
      <c r="DN1788" s="6"/>
      <c r="DO1788" s="6"/>
      <c r="DP1788" s="6"/>
      <c r="DQ1788" s="6"/>
      <c r="DR1788" s="6"/>
      <c r="DS1788" s="6"/>
      <c r="DT1788" s="6"/>
      <c r="DU1788" s="6"/>
      <c r="DV1788" s="6"/>
      <c r="DW1788" s="6"/>
      <c r="DX1788" s="6"/>
      <c r="DY1788" s="6"/>
      <c r="DZ1788" s="6"/>
      <c r="EA1788" s="6"/>
      <c r="EB1788" s="6"/>
      <c r="EC1788" s="6"/>
      <c r="ED1788" s="6"/>
      <c r="EE1788" s="6"/>
      <c r="EF1788" s="6"/>
      <c r="EG1788" s="6"/>
      <c r="EH1788" s="6"/>
      <c r="EI1788" s="6"/>
      <c r="EJ1788" s="6"/>
      <c r="EK1788" s="6"/>
      <c r="EL1788" s="6"/>
      <c r="EM1788" s="6"/>
      <c r="EN1788" s="6"/>
      <c r="EO1788" s="6"/>
      <c r="EP1788" s="6"/>
      <c r="EQ1788" s="6"/>
      <c r="ER1788" s="6"/>
      <c r="ES1788" s="6"/>
      <c r="ET1788" s="6"/>
      <c r="EU1788" s="6"/>
      <c r="EV1788" s="6"/>
      <c r="EW1788" s="6"/>
      <c r="EX1788" s="6"/>
      <c r="EY1788" s="6"/>
      <c r="EZ1788" s="6"/>
      <c r="FA1788" s="6"/>
      <c r="FB1788" s="6"/>
      <c r="FC1788" s="6"/>
      <c r="FD1788" s="6"/>
      <c r="FE1788" s="6"/>
      <c r="FF1788" s="6"/>
      <c r="FG1788" s="6"/>
      <c r="FH1788" s="6"/>
      <c r="FI1788" s="6"/>
      <c r="FJ1788" s="6"/>
      <c r="FK1788" s="6"/>
      <c r="FL1788" s="6"/>
      <c r="FM1788" s="6"/>
      <c r="FN1788" s="6"/>
      <c r="FO1788" s="6"/>
      <c r="FP1788" s="6"/>
      <c r="FQ1788" s="6"/>
      <c r="FR1788" s="6"/>
      <c r="FS1788" s="6"/>
      <c r="FT1788" s="6"/>
      <c r="FU1788" s="6"/>
      <c r="FV1788" s="6"/>
      <c r="FW1788" s="6"/>
      <c r="FX1788" s="6"/>
      <c r="FY1788" s="6"/>
      <c r="FZ1788" s="6"/>
      <c r="GA1788" s="6"/>
      <c r="GB1788" s="6"/>
      <c r="GC1788" s="6"/>
      <c r="GD1788" s="6"/>
      <c r="GE1788" s="6"/>
      <c r="GF1788" s="6"/>
      <c r="GG1788" s="6"/>
      <c r="GH1788" s="6"/>
      <c r="GI1788" s="6"/>
      <c r="GJ1788" s="6"/>
      <c r="GK1788" s="6"/>
      <c r="GL1788" s="6"/>
      <c r="GM1788" s="6"/>
      <c r="GN1788" s="6"/>
      <c r="GO1788" s="6"/>
      <c r="GP1788" s="6"/>
      <c r="GQ1788" s="6"/>
      <c r="GR1788" s="6"/>
      <c r="GS1788" s="6"/>
      <c r="GT1788" s="6"/>
      <c r="GU1788" s="6"/>
      <c r="GV1788" s="6"/>
      <c r="GW1788" s="6"/>
      <c r="GX1788" s="6"/>
      <c r="GY1788" s="6"/>
      <c r="GZ1788" s="6"/>
    </row>
    <row r="1789" spans="1:208" x14ac:dyDescent="0.15">
      <c r="A1789" s="153"/>
      <c r="B1789" s="23"/>
      <c r="C1789" s="18"/>
      <c r="D1789" s="17"/>
      <c r="E1789" s="18"/>
      <c r="F1789" s="18"/>
      <c r="G1789" s="18"/>
      <c r="H1789" s="18"/>
      <c r="I1789" s="17"/>
      <c r="J1789" s="5"/>
      <c r="K1789" s="2"/>
      <c r="L1789" s="27"/>
      <c r="M1789" s="14"/>
      <c r="N1789" s="14"/>
      <c r="O1789" s="27"/>
      <c r="P1789" s="18"/>
      <c r="Q1789" s="3"/>
      <c r="R1789" s="4"/>
      <c r="S1789" s="5"/>
      <c r="T1789" s="8"/>
      <c r="U1789" s="7"/>
      <c r="V1789" s="7"/>
      <c r="W1789" s="7"/>
      <c r="X1789" s="8"/>
      <c r="Y1789" s="6"/>
      <c r="Z1789" s="7"/>
      <c r="AA1789" s="8"/>
      <c r="AB1789" s="8"/>
      <c r="AC1789" s="8"/>
      <c r="AD1789" s="7"/>
      <c r="AE1789" s="9"/>
      <c r="AF1789" s="7"/>
      <c r="AG1789" s="7"/>
      <c r="AH1789" s="6"/>
      <c r="AI1789" s="6"/>
      <c r="AJ1789" s="6"/>
      <c r="AK1789" s="6"/>
      <c r="AL1789" s="6"/>
      <c r="AM1789" s="6"/>
      <c r="AN1789" s="6"/>
      <c r="AO1789" s="6"/>
      <c r="AP1789" s="6"/>
      <c r="AQ1789" s="6"/>
      <c r="AR1789" s="6"/>
      <c r="AS1789" s="6"/>
      <c r="AT1789" s="6"/>
      <c r="AU1789" s="6"/>
      <c r="AV1789" s="6"/>
      <c r="AW1789" s="6"/>
      <c r="AX1789" s="6"/>
      <c r="AY1789" s="6"/>
      <c r="AZ1789" s="6"/>
      <c r="BA1789" s="6"/>
      <c r="BB1789" s="6"/>
      <c r="BC1789" s="6"/>
      <c r="BD1789" s="6"/>
      <c r="BE1789" s="6"/>
      <c r="BF1789" s="6"/>
      <c r="BG1789" s="6"/>
      <c r="BH1789" s="6"/>
      <c r="BI1789" s="6"/>
      <c r="BJ1789" s="6"/>
      <c r="BK1789" s="6"/>
      <c r="BL1789" s="6"/>
      <c r="BM1789" s="6"/>
      <c r="BN1789" s="6"/>
      <c r="BO1789" s="6"/>
      <c r="BP1789" s="6"/>
      <c r="BQ1789" s="6"/>
      <c r="BR1789" s="6"/>
      <c r="BS1789" s="6"/>
      <c r="BT1789" s="6"/>
      <c r="BU1789" s="6"/>
      <c r="BV1789" s="6"/>
      <c r="BW1789" s="6"/>
      <c r="BX1789" s="6"/>
      <c r="BY1789" s="6"/>
      <c r="BZ1789" s="6"/>
      <c r="CA1789" s="6"/>
      <c r="CB1789" s="6"/>
      <c r="CC1789" s="6"/>
      <c r="CD1789" s="6"/>
      <c r="CE1789" s="6"/>
      <c r="CF1789" s="6"/>
      <c r="CG1789" s="6"/>
      <c r="CH1789" s="6"/>
      <c r="CI1789" s="6"/>
      <c r="CJ1789" s="6"/>
      <c r="CK1789" s="6"/>
      <c r="CL1789" s="6"/>
      <c r="CM1789" s="6"/>
      <c r="CN1789" s="6"/>
      <c r="CO1789" s="6"/>
      <c r="CP1789" s="6"/>
      <c r="CQ1789" s="6"/>
      <c r="CR1789" s="6"/>
      <c r="CS1789" s="6"/>
      <c r="CT1789" s="6"/>
      <c r="CU1789" s="6"/>
      <c r="CV1789" s="6"/>
      <c r="CW1789" s="6"/>
      <c r="CX1789" s="6"/>
      <c r="CY1789" s="6"/>
      <c r="CZ1789" s="6"/>
      <c r="DA1789" s="6"/>
      <c r="DB1789" s="6"/>
      <c r="DC1789" s="6"/>
      <c r="DD1789" s="6"/>
      <c r="DE1789" s="6"/>
      <c r="DF1789" s="6"/>
      <c r="DG1789" s="6"/>
      <c r="DH1789" s="6"/>
      <c r="DI1789" s="6"/>
      <c r="DJ1789" s="6"/>
      <c r="DK1789" s="6"/>
      <c r="DL1789" s="6"/>
      <c r="DM1789" s="6"/>
      <c r="DN1789" s="6"/>
      <c r="DO1789" s="6"/>
      <c r="DP1789" s="6"/>
      <c r="DQ1789" s="6"/>
      <c r="DR1789" s="6"/>
      <c r="DS1789" s="6"/>
      <c r="DT1789" s="6"/>
      <c r="DU1789" s="6"/>
      <c r="DV1789" s="6"/>
      <c r="DW1789" s="6"/>
      <c r="DX1789" s="6"/>
      <c r="DY1789" s="6"/>
      <c r="DZ1789" s="6"/>
      <c r="EA1789" s="6"/>
      <c r="EB1789" s="6"/>
      <c r="EC1789" s="6"/>
      <c r="ED1789" s="6"/>
      <c r="EE1789" s="6"/>
      <c r="EF1789" s="6"/>
      <c r="EG1789" s="6"/>
      <c r="EH1789" s="6"/>
      <c r="EI1789" s="6"/>
      <c r="EJ1789" s="6"/>
      <c r="EK1789" s="6"/>
      <c r="EL1789" s="6"/>
      <c r="EM1789" s="6"/>
      <c r="EN1789" s="6"/>
      <c r="EO1789" s="6"/>
      <c r="EP1789" s="6"/>
      <c r="EQ1789" s="6"/>
      <c r="ER1789" s="6"/>
      <c r="ES1789" s="6"/>
      <c r="ET1789" s="6"/>
      <c r="EU1789" s="6"/>
      <c r="EV1789" s="6"/>
      <c r="EW1789" s="6"/>
      <c r="EX1789" s="6"/>
      <c r="EY1789" s="6"/>
      <c r="EZ1789" s="6"/>
      <c r="FA1789" s="6"/>
      <c r="FB1789" s="6"/>
      <c r="FC1789" s="6"/>
      <c r="FD1789" s="6"/>
      <c r="FE1789" s="6"/>
      <c r="FF1789" s="6"/>
      <c r="FG1789" s="6"/>
      <c r="FH1789" s="6"/>
      <c r="FI1789" s="6"/>
      <c r="FJ1789" s="6"/>
      <c r="FK1789" s="6"/>
      <c r="FL1789" s="6"/>
      <c r="FM1789" s="6"/>
      <c r="FN1789" s="6"/>
      <c r="FO1789" s="6"/>
      <c r="FP1789" s="6"/>
      <c r="FQ1789" s="6"/>
      <c r="FR1789" s="6"/>
      <c r="FS1789" s="6"/>
      <c r="FT1789" s="6"/>
      <c r="FU1789" s="6"/>
      <c r="FV1789" s="6"/>
      <c r="FW1789" s="6"/>
      <c r="FX1789" s="6"/>
      <c r="FY1789" s="6"/>
      <c r="FZ1789" s="6"/>
      <c r="GA1789" s="6"/>
      <c r="GB1789" s="6"/>
      <c r="GC1789" s="6"/>
      <c r="GD1789" s="6"/>
      <c r="GE1789" s="6"/>
      <c r="GF1789" s="6"/>
      <c r="GG1789" s="6"/>
      <c r="GH1789" s="6"/>
      <c r="GI1789" s="6"/>
      <c r="GJ1789" s="6"/>
      <c r="GK1789" s="6"/>
      <c r="GL1789" s="6"/>
      <c r="GM1789" s="6"/>
      <c r="GN1789" s="6"/>
      <c r="GO1789" s="6"/>
      <c r="GP1789" s="6"/>
      <c r="GQ1789" s="6"/>
      <c r="GR1789" s="6"/>
      <c r="GS1789" s="6"/>
      <c r="GT1789" s="6"/>
      <c r="GU1789" s="6"/>
      <c r="GV1789" s="6"/>
      <c r="GW1789" s="6"/>
      <c r="GX1789" s="6"/>
      <c r="GY1789" s="6"/>
      <c r="GZ1789" s="6"/>
    </row>
    <row r="1790" spans="1:208" x14ac:dyDescent="0.15">
      <c r="A1790" s="153"/>
      <c r="B1790" s="23"/>
      <c r="C1790" s="18"/>
      <c r="D1790" s="17"/>
      <c r="E1790" s="18"/>
      <c r="F1790" s="18"/>
      <c r="G1790" s="18"/>
      <c r="H1790" s="18"/>
      <c r="I1790" s="17"/>
      <c r="J1790" s="5"/>
      <c r="K1790" s="2"/>
      <c r="L1790" s="27"/>
      <c r="M1790" s="14"/>
      <c r="N1790" s="14"/>
      <c r="O1790" s="27"/>
      <c r="P1790" s="18"/>
      <c r="Q1790" s="3"/>
      <c r="R1790" s="4"/>
      <c r="S1790" s="5"/>
      <c r="T1790" s="8"/>
      <c r="U1790" s="7"/>
      <c r="V1790" s="7"/>
      <c r="W1790" s="7"/>
      <c r="X1790" s="8"/>
      <c r="Y1790" s="6"/>
      <c r="Z1790" s="7"/>
      <c r="AA1790" s="8"/>
      <c r="AB1790" s="8"/>
      <c r="AC1790" s="8"/>
      <c r="AD1790" s="7"/>
      <c r="AE1790" s="9"/>
      <c r="AF1790" s="7"/>
      <c r="AG1790" s="7"/>
      <c r="AH1790" s="6"/>
      <c r="AI1790" s="6"/>
      <c r="AJ1790" s="6"/>
      <c r="AK1790" s="6"/>
      <c r="AL1790" s="6"/>
      <c r="AM1790" s="6"/>
      <c r="AN1790" s="6"/>
      <c r="AO1790" s="6"/>
      <c r="AP1790" s="6"/>
      <c r="AQ1790" s="6"/>
      <c r="AR1790" s="6"/>
      <c r="AS1790" s="6"/>
      <c r="AT1790" s="6"/>
      <c r="AU1790" s="6"/>
      <c r="AV1790" s="6"/>
      <c r="AW1790" s="6"/>
      <c r="AX1790" s="6"/>
      <c r="AY1790" s="6"/>
      <c r="AZ1790" s="6"/>
      <c r="BA1790" s="6"/>
      <c r="BB1790" s="6"/>
      <c r="BC1790" s="6"/>
      <c r="BD1790" s="6"/>
      <c r="BE1790" s="6"/>
      <c r="BF1790" s="6"/>
      <c r="BG1790" s="6"/>
      <c r="BH1790" s="6"/>
      <c r="BI1790" s="6"/>
      <c r="BJ1790" s="6"/>
      <c r="BK1790" s="6"/>
      <c r="BL1790" s="6"/>
      <c r="BM1790" s="6"/>
      <c r="BN1790" s="6"/>
      <c r="BO1790" s="6"/>
      <c r="BP1790" s="6"/>
      <c r="BQ1790" s="6"/>
      <c r="BR1790" s="6"/>
      <c r="BS1790" s="6"/>
      <c r="BT1790" s="6"/>
      <c r="BU1790" s="6"/>
      <c r="BV1790" s="6"/>
      <c r="BW1790" s="6"/>
      <c r="BX1790" s="6"/>
      <c r="BY1790" s="6"/>
      <c r="BZ1790" s="6"/>
      <c r="CA1790" s="6"/>
      <c r="CB1790" s="6"/>
      <c r="CC1790" s="6"/>
      <c r="CD1790" s="6"/>
      <c r="CE1790" s="6"/>
      <c r="CF1790" s="6"/>
      <c r="CG1790" s="6"/>
      <c r="CH1790" s="6"/>
      <c r="CI1790" s="6"/>
      <c r="CJ1790" s="6"/>
      <c r="CK1790" s="6"/>
      <c r="CL1790" s="6"/>
      <c r="CM1790" s="6"/>
      <c r="CN1790" s="6"/>
      <c r="CO1790" s="6"/>
      <c r="CP1790" s="6"/>
      <c r="CQ1790" s="6"/>
      <c r="CR1790" s="6"/>
      <c r="CS1790" s="6"/>
      <c r="CT1790" s="6"/>
      <c r="CU1790" s="6"/>
      <c r="CV1790" s="6"/>
      <c r="CW1790" s="6"/>
      <c r="CX1790" s="6"/>
      <c r="CY1790" s="6"/>
      <c r="CZ1790" s="6"/>
      <c r="DA1790" s="6"/>
      <c r="DB1790" s="6"/>
      <c r="DC1790" s="6"/>
      <c r="DD1790" s="6"/>
      <c r="DE1790" s="6"/>
      <c r="DF1790" s="6"/>
      <c r="DG1790" s="6"/>
      <c r="DH1790" s="6"/>
      <c r="DI1790" s="6"/>
      <c r="DJ1790" s="6"/>
      <c r="DK1790" s="6"/>
      <c r="DL1790" s="6"/>
      <c r="DM1790" s="6"/>
      <c r="DN1790" s="6"/>
      <c r="DO1790" s="6"/>
      <c r="DP1790" s="6"/>
      <c r="DQ1790" s="6"/>
      <c r="DR1790" s="6"/>
      <c r="DS1790" s="6"/>
      <c r="DT1790" s="6"/>
      <c r="DU1790" s="6"/>
      <c r="DV1790" s="6"/>
      <c r="DW1790" s="6"/>
      <c r="DX1790" s="6"/>
      <c r="DY1790" s="6"/>
      <c r="DZ1790" s="6"/>
      <c r="EA1790" s="6"/>
      <c r="EB1790" s="6"/>
      <c r="EC1790" s="6"/>
      <c r="ED1790" s="6"/>
      <c r="EE1790" s="6"/>
      <c r="EF1790" s="6"/>
      <c r="EG1790" s="6"/>
      <c r="EH1790" s="6"/>
      <c r="EI1790" s="6"/>
      <c r="EJ1790" s="6"/>
      <c r="EK1790" s="6"/>
      <c r="EL1790" s="6"/>
      <c r="EM1790" s="6"/>
      <c r="EN1790" s="6"/>
      <c r="EO1790" s="6"/>
      <c r="EP1790" s="6"/>
      <c r="EQ1790" s="6"/>
      <c r="ER1790" s="6"/>
      <c r="ES1790" s="6"/>
      <c r="ET1790" s="6"/>
      <c r="EU1790" s="6"/>
      <c r="EV1790" s="6"/>
      <c r="EW1790" s="6"/>
      <c r="EX1790" s="6"/>
      <c r="EY1790" s="6"/>
      <c r="EZ1790" s="6"/>
      <c r="FA1790" s="6"/>
      <c r="FB1790" s="6"/>
      <c r="FC1790" s="6"/>
      <c r="FD1790" s="6"/>
      <c r="FE1790" s="6"/>
      <c r="FF1790" s="6"/>
      <c r="FG1790" s="6"/>
      <c r="FH1790" s="6"/>
      <c r="FI1790" s="6"/>
      <c r="FJ1790" s="6"/>
      <c r="FK1790" s="6"/>
      <c r="FL1790" s="6"/>
      <c r="FM1790" s="6"/>
      <c r="FN1790" s="6"/>
      <c r="FO1790" s="6"/>
      <c r="FP1790" s="6"/>
      <c r="FQ1790" s="6"/>
      <c r="FR1790" s="6"/>
      <c r="FS1790" s="6"/>
      <c r="FT1790" s="6"/>
      <c r="FU1790" s="6"/>
      <c r="FV1790" s="6"/>
      <c r="FW1790" s="6"/>
      <c r="FX1790" s="6"/>
      <c r="FY1790" s="6"/>
      <c r="FZ1790" s="6"/>
      <c r="GA1790" s="6"/>
      <c r="GB1790" s="6"/>
      <c r="GC1790" s="6"/>
      <c r="GD1790" s="6"/>
      <c r="GE1790" s="6"/>
      <c r="GF1790" s="6"/>
      <c r="GG1790" s="6"/>
      <c r="GH1790" s="6"/>
      <c r="GI1790" s="6"/>
      <c r="GJ1790" s="6"/>
      <c r="GK1790" s="6"/>
      <c r="GL1790" s="6"/>
      <c r="GM1790" s="6"/>
      <c r="GN1790" s="6"/>
      <c r="GO1790" s="6"/>
      <c r="GP1790" s="6"/>
      <c r="GQ1790" s="6"/>
      <c r="GR1790" s="6"/>
      <c r="GS1790" s="6"/>
      <c r="GT1790" s="6"/>
      <c r="GU1790" s="6"/>
      <c r="GV1790" s="6"/>
      <c r="GW1790" s="6"/>
      <c r="GX1790" s="6"/>
      <c r="GY1790" s="6"/>
      <c r="GZ1790" s="6"/>
    </row>
    <row r="1791" spans="1:208" x14ac:dyDescent="0.15">
      <c r="A1791" s="153"/>
      <c r="B1791" s="23"/>
      <c r="C1791" s="18"/>
      <c r="D1791" s="17"/>
      <c r="E1791" s="18"/>
      <c r="F1791" s="18"/>
      <c r="G1791" s="18"/>
      <c r="H1791" s="18"/>
      <c r="I1791" s="17"/>
      <c r="J1791" s="5"/>
      <c r="K1791" s="2"/>
      <c r="L1791" s="27"/>
      <c r="M1791" s="14"/>
      <c r="N1791" s="14"/>
      <c r="O1791" s="27"/>
      <c r="P1791" s="18"/>
      <c r="Q1791" s="3"/>
      <c r="R1791" s="4"/>
      <c r="S1791" s="5"/>
      <c r="T1791" s="8"/>
      <c r="U1791" s="7"/>
      <c r="V1791" s="7"/>
      <c r="W1791" s="7"/>
      <c r="X1791" s="8"/>
      <c r="Y1791" s="6"/>
      <c r="Z1791" s="7"/>
      <c r="AA1791" s="8"/>
      <c r="AB1791" s="8"/>
      <c r="AC1791" s="8"/>
      <c r="AD1791" s="7"/>
      <c r="AE1791" s="9"/>
      <c r="AF1791" s="7"/>
      <c r="AG1791" s="7"/>
      <c r="AH1791" s="6"/>
      <c r="AI1791" s="6"/>
      <c r="AJ1791" s="6"/>
      <c r="AK1791" s="6"/>
      <c r="AL1791" s="6"/>
      <c r="AM1791" s="6"/>
      <c r="AN1791" s="6"/>
      <c r="AO1791" s="6"/>
      <c r="AP1791" s="6"/>
      <c r="AQ1791" s="6"/>
      <c r="AR1791" s="6"/>
      <c r="AS1791" s="6"/>
      <c r="AT1791" s="6"/>
      <c r="AU1791" s="6"/>
      <c r="AV1791" s="6"/>
      <c r="AW1791" s="6"/>
      <c r="AX1791" s="6"/>
      <c r="AY1791" s="6"/>
      <c r="AZ1791" s="6"/>
      <c r="BA1791" s="6"/>
      <c r="BB1791" s="6"/>
      <c r="BC1791" s="6"/>
      <c r="BD1791" s="6"/>
      <c r="BE1791" s="6"/>
      <c r="BF1791" s="6"/>
      <c r="BG1791" s="6"/>
      <c r="BH1791" s="6"/>
      <c r="BI1791" s="6"/>
      <c r="BJ1791" s="6"/>
      <c r="BK1791" s="6"/>
      <c r="BL1791" s="6"/>
      <c r="BM1791" s="6"/>
      <c r="BN1791" s="6"/>
      <c r="BO1791" s="6"/>
      <c r="BP1791" s="6"/>
      <c r="BQ1791" s="6"/>
      <c r="BR1791" s="6"/>
      <c r="BS1791" s="6"/>
      <c r="BT1791" s="6"/>
      <c r="BU1791" s="6"/>
      <c r="BV1791" s="6"/>
      <c r="BW1791" s="6"/>
      <c r="BX1791" s="6"/>
      <c r="BY1791" s="6"/>
      <c r="BZ1791" s="6"/>
      <c r="CA1791" s="6"/>
      <c r="CB1791" s="6"/>
      <c r="CC1791" s="6"/>
      <c r="CD1791" s="6"/>
      <c r="CE1791" s="6"/>
      <c r="CF1791" s="6"/>
      <c r="CG1791" s="6"/>
      <c r="CH1791" s="6"/>
      <c r="CI1791" s="6"/>
      <c r="CJ1791" s="6"/>
      <c r="CK1791" s="6"/>
      <c r="CL1791" s="6"/>
      <c r="CM1791" s="6"/>
      <c r="CN1791" s="6"/>
      <c r="CO1791" s="6"/>
      <c r="CP1791" s="6"/>
      <c r="CQ1791" s="6"/>
      <c r="CR1791" s="6"/>
      <c r="CS1791" s="6"/>
      <c r="CT1791" s="6"/>
      <c r="CU1791" s="6"/>
      <c r="CV1791" s="6"/>
      <c r="CW1791" s="6"/>
      <c r="CX1791" s="6"/>
      <c r="CY1791" s="6"/>
      <c r="CZ1791" s="6"/>
      <c r="DA1791" s="6"/>
      <c r="DB1791" s="6"/>
      <c r="DC1791" s="6"/>
      <c r="DD1791" s="6"/>
      <c r="DE1791" s="6"/>
      <c r="DF1791" s="6"/>
      <c r="DG1791" s="6"/>
      <c r="DH1791" s="6"/>
      <c r="DI1791" s="6"/>
      <c r="DJ1791" s="6"/>
      <c r="DK1791" s="6"/>
      <c r="DL1791" s="6"/>
      <c r="DM1791" s="6"/>
      <c r="DN1791" s="6"/>
      <c r="DO1791" s="6"/>
      <c r="DP1791" s="6"/>
      <c r="DQ1791" s="6"/>
      <c r="DR1791" s="6"/>
      <c r="DS1791" s="6"/>
      <c r="DT1791" s="6"/>
      <c r="DU1791" s="6"/>
      <c r="DV1791" s="6"/>
      <c r="DW1791" s="6"/>
      <c r="DX1791" s="6"/>
      <c r="DY1791" s="6"/>
      <c r="DZ1791" s="6"/>
      <c r="EA1791" s="6"/>
      <c r="EB1791" s="6"/>
      <c r="EC1791" s="6"/>
      <c r="ED1791" s="6"/>
      <c r="EE1791" s="6"/>
      <c r="EF1791" s="6"/>
      <c r="EG1791" s="6"/>
      <c r="EH1791" s="6"/>
      <c r="EI1791" s="6"/>
      <c r="EJ1791" s="6"/>
      <c r="EK1791" s="6"/>
      <c r="EL1791" s="6"/>
      <c r="EM1791" s="6"/>
      <c r="EN1791" s="6"/>
      <c r="EO1791" s="6"/>
      <c r="EP1791" s="6"/>
      <c r="EQ1791" s="6"/>
      <c r="ER1791" s="6"/>
      <c r="ES1791" s="6"/>
      <c r="ET1791" s="6"/>
      <c r="EU1791" s="6"/>
      <c r="EV1791" s="6"/>
      <c r="EW1791" s="6"/>
      <c r="EX1791" s="6"/>
      <c r="EY1791" s="6"/>
      <c r="EZ1791" s="6"/>
      <c r="FA1791" s="6"/>
      <c r="FB1791" s="6"/>
      <c r="FC1791" s="6"/>
      <c r="FD1791" s="6"/>
      <c r="FE1791" s="6"/>
      <c r="FF1791" s="6"/>
      <c r="FG1791" s="6"/>
      <c r="FH1791" s="6"/>
      <c r="FI1791" s="6"/>
      <c r="FJ1791" s="6"/>
      <c r="FK1791" s="6"/>
      <c r="FL1791" s="6"/>
      <c r="FM1791" s="6"/>
      <c r="FN1791" s="6"/>
      <c r="FO1791" s="6"/>
      <c r="FP1791" s="6"/>
      <c r="FQ1791" s="6"/>
      <c r="FR1791" s="6"/>
      <c r="FS1791" s="6"/>
      <c r="FT1791" s="6"/>
      <c r="FU1791" s="6"/>
      <c r="FV1791" s="6"/>
      <c r="FW1791" s="6"/>
      <c r="FX1791" s="6"/>
      <c r="FY1791" s="6"/>
      <c r="FZ1791" s="6"/>
      <c r="GA1791" s="6"/>
      <c r="GB1791" s="6"/>
      <c r="GC1791" s="6"/>
      <c r="GD1791" s="6"/>
      <c r="GE1791" s="6"/>
      <c r="GF1791" s="6"/>
      <c r="GG1791" s="6"/>
      <c r="GH1791" s="6"/>
      <c r="GI1791" s="6"/>
      <c r="GJ1791" s="6"/>
      <c r="GK1791" s="6"/>
      <c r="GL1791" s="6"/>
      <c r="GM1791" s="6"/>
      <c r="GN1791" s="6"/>
      <c r="GO1791" s="6"/>
      <c r="GP1791" s="6"/>
      <c r="GQ1791" s="6"/>
      <c r="GR1791" s="6"/>
      <c r="GS1791" s="6"/>
      <c r="GT1791" s="6"/>
      <c r="GU1791" s="6"/>
      <c r="GV1791" s="6"/>
      <c r="GW1791" s="6"/>
      <c r="GX1791" s="6"/>
      <c r="GY1791" s="6"/>
      <c r="GZ1791" s="6"/>
    </row>
    <row r="1792" spans="1:208" x14ac:dyDescent="0.15">
      <c r="A1792" s="153"/>
      <c r="B1792" s="23"/>
      <c r="C1792" s="18"/>
      <c r="D1792" s="17"/>
      <c r="E1792" s="18"/>
      <c r="F1792" s="18"/>
      <c r="G1792" s="18"/>
      <c r="H1792" s="18"/>
      <c r="I1792" s="17"/>
      <c r="J1792" s="5"/>
      <c r="K1792" s="2"/>
      <c r="L1792" s="27"/>
      <c r="M1792" s="14"/>
      <c r="N1792" s="14"/>
      <c r="O1792" s="27"/>
      <c r="P1792" s="18"/>
      <c r="Q1792" s="3"/>
      <c r="R1792" s="4"/>
      <c r="S1792" s="5"/>
      <c r="T1792" s="8"/>
      <c r="U1792" s="7"/>
      <c r="V1792" s="7"/>
      <c r="W1792" s="7"/>
      <c r="X1792" s="8"/>
      <c r="Y1792" s="6"/>
      <c r="Z1792" s="7"/>
      <c r="AA1792" s="8"/>
      <c r="AB1792" s="8"/>
      <c r="AC1792" s="8"/>
      <c r="AD1792" s="7"/>
      <c r="AE1792" s="9"/>
      <c r="AF1792" s="7"/>
      <c r="AG1792" s="7"/>
      <c r="AH1792" s="6"/>
      <c r="AI1792" s="6"/>
      <c r="AJ1792" s="6"/>
      <c r="AK1792" s="6"/>
      <c r="AL1792" s="6"/>
      <c r="AM1792" s="6"/>
      <c r="AN1792" s="6"/>
      <c r="AO1792" s="6"/>
      <c r="AP1792" s="6"/>
      <c r="AQ1792" s="6"/>
      <c r="AR1792" s="6"/>
      <c r="AS1792" s="6"/>
      <c r="AT1792" s="6"/>
      <c r="AU1792" s="6"/>
      <c r="AV1792" s="6"/>
      <c r="AW1792" s="6"/>
      <c r="AX1792" s="6"/>
      <c r="AY1792" s="6"/>
      <c r="AZ1792" s="6"/>
      <c r="BA1792" s="6"/>
      <c r="BB1792" s="6"/>
      <c r="BC1792" s="6"/>
      <c r="BD1792" s="6"/>
      <c r="BE1792" s="6"/>
      <c r="BF1792" s="6"/>
      <c r="BG1792" s="6"/>
      <c r="BH1792" s="6"/>
      <c r="BI1792" s="6"/>
      <c r="BJ1792" s="6"/>
      <c r="BK1792" s="6"/>
      <c r="BL1792" s="6"/>
      <c r="BM1792" s="6"/>
      <c r="BN1792" s="6"/>
      <c r="BO1792" s="6"/>
      <c r="BP1792" s="6"/>
      <c r="BQ1792" s="6"/>
      <c r="BR1792" s="6"/>
      <c r="BS1792" s="6"/>
      <c r="BT1792" s="6"/>
      <c r="BU1792" s="6"/>
      <c r="BV1792" s="6"/>
      <c r="BW1792" s="6"/>
      <c r="BX1792" s="6"/>
      <c r="BY1792" s="6"/>
      <c r="BZ1792" s="6"/>
      <c r="CA1792" s="6"/>
      <c r="CB1792" s="6"/>
      <c r="CC1792" s="6"/>
      <c r="CD1792" s="6"/>
      <c r="CE1792" s="6"/>
      <c r="CF1792" s="6"/>
      <c r="CG1792" s="6"/>
      <c r="CH1792" s="6"/>
      <c r="CI1792" s="6"/>
      <c r="CJ1792" s="6"/>
      <c r="CK1792" s="6"/>
      <c r="CL1792" s="6"/>
      <c r="CM1792" s="6"/>
      <c r="CN1792" s="6"/>
      <c r="CO1792" s="6"/>
      <c r="CP1792" s="6"/>
      <c r="CQ1792" s="6"/>
      <c r="CR1792" s="6"/>
      <c r="CS1792" s="6"/>
      <c r="CT1792" s="6"/>
      <c r="CU1792" s="6"/>
      <c r="CV1792" s="6"/>
      <c r="CW1792" s="6"/>
      <c r="CX1792" s="6"/>
      <c r="CY1792" s="6"/>
      <c r="CZ1792" s="6"/>
      <c r="DA1792" s="6"/>
      <c r="DB1792" s="6"/>
      <c r="DC1792" s="6"/>
      <c r="DD1792" s="6"/>
      <c r="DE1792" s="6"/>
      <c r="DF1792" s="6"/>
      <c r="DG1792" s="6"/>
      <c r="DH1792" s="6"/>
      <c r="DI1792" s="6"/>
      <c r="DJ1792" s="6"/>
      <c r="DK1792" s="6"/>
      <c r="DL1792" s="6"/>
      <c r="DM1792" s="6"/>
      <c r="DN1792" s="6"/>
      <c r="DO1792" s="6"/>
      <c r="DP1792" s="6"/>
      <c r="DQ1792" s="6"/>
      <c r="DR1792" s="6"/>
      <c r="DS1792" s="6"/>
      <c r="DT1792" s="6"/>
      <c r="DU1792" s="6"/>
      <c r="DV1792" s="6"/>
      <c r="DW1792" s="6"/>
      <c r="DX1792" s="6"/>
      <c r="DY1792" s="6"/>
      <c r="DZ1792" s="6"/>
      <c r="EA1792" s="6"/>
      <c r="EB1792" s="6"/>
      <c r="EC1792" s="6"/>
      <c r="ED1792" s="6"/>
      <c r="EE1792" s="6"/>
      <c r="EF1792" s="6"/>
      <c r="EG1792" s="6"/>
      <c r="EH1792" s="6"/>
      <c r="EI1792" s="6"/>
      <c r="EJ1792" s="6"/>
      <c r="EK1792" s="6"/>
      <c r="EL1792" s="6"/>
      <c r="EM1792" s="6"/>
      <c r="EN1792" s="6"/>
      <c r="EO1792" s="6"/>
      <c r="EP1792" s="6"/>
      <c r="EQ1792" s="6"/>
      <c r="ER1792" s="6"/>
      <c r="ES1792" s="6"/>
      <c r="ET1792" s="6"/>
      <c r="EU1792" s="6"/>
      <c r="EV1792" s="6"/>
      <c r="EW1792" s="6"/>
      <c r="EX1792" s="6"/>
      <c r="EY1792" s="6"/>
      <c r="EZ1792" s="6"/>
      <c r="FA1792" s="6"/>
      <c r="FB1792" s="6"/>
      <c r="FC1792" s="6"/>
      <c r="FD1792" s="6"/>
      <c r="FE1792" s="6"/>
      <c r="FF1792" s="6"/>
      <c r="FG1792" s="6"/>
      <c r="FH1792" s="6"/>
      <c r="FI1792" s="6"/>
      <c r="FJ1792" s="6"/>
      <c r="FK1792" s="6"/>
      <c r="FL1792" s="6"/>
      <c r="FM1792" s="6"/>
      <c r="FN1792" s="6"/>
      <c r="FO1792" s="6"/>
      <c r="FP1792" s="6"/>
      <c r="FQ1792" s="6"/>
      <c r="FR1792" s="6"/>
      <c r="FS1792" s="6"/>
      <c r="FT1792" s="6"/>
      <c r="FU1792" s="6"/>
      <c r="FV1792" s="6"/>
      <c r="FW1792" s="6"/>
      <c r="FX1792" s="6"/>
      <c r="FY1792" s="6"/>
      <c r="FZ1792" s="6"/>
      <c r="GA1792" s="6"/>
      <c r="GB1792" s="6"/>
      <c r="GC1792" s="6"/>
      <c r="GD1792" s="6"/>
      <c r="GE1792" s="6"/>
      <c r="GF1792" s="6"/>
      <c r="GG1792" s="6"/>
      <c r="GH1792" s="6"/>
      <c r="GI1792" s="6"/>
      <c r="GJ1792" s="6"/>
      <c r="GK1792" s="6"/>
      <c r="GL1792" s="6"/>
      <c r="GM1792" s="6"/>
      <c r="GN1792" s="6"/>
      <c r="GO1792" s="6"/>
      <c r="GP1792" s="6"/>
      <c r="GQ1792" s="6"/>
      <c r="GR1792" s="6"/>
      <c r="GS1792" s="6"/>
      <c r="GT1792" s="6"/>
      <c r="GU1792" s="6"/>
      <c r="GV1792" s="6"/>
      <c r="GW1792" s="6"/>
      <c r="GX1792" s="6"/>
      <c r="GY1792" s="6"/>
      <c r="GZ1792" s="6"/>
    </row>
    <row r="1793" spans="1:208" x14ac:dyDescent="0.15">
      <c r="A1793" s="153"/>
      <c r="B1793" s="23"/>
      <c r="C1793" s="18"/>
      <c r="D1793" s="17"/>
      <c r="E1793" s="18"/>
      <c r="F1793" s="18"/>
      <c r="G1793" s="18"/>
      <c r="H1793" s="18"/>
      <c r="I1793" s="17"/>
      <c r="J1793" s="5"/>
      <c r="K1793" s="2"/>
      <c r="L1793" s="27"/>
      <c r="M1793" s="14"/>
      <c r="N1793" s="14"/>
      <c r="O1793" s="27"/>
      <c r="P1793" s="18"/>
      <c r="Q1793" s="3"/>
      <c r="R1793" s="4"/>
      <c r="S1793" s="5"/>
      <c r="T1793" s="8"/>
      <c r="U1793" s="7"/>
      <c r="V1793" s="7"/>
      <c r="W1793" s="7"/>
      <c r="X1793" s="8"/>
      <c r="Y1793" s="6"/>
      <c r="Z1793" s="7"/>
      <c r="AA1793" s="8"/>
      <c r="AB1793" s="8"/>
      <c r="AC1793" s="8"/>
      <c r="AD1793" s="7"/>
      <c r="AE1793" s="9"/>
      <c r="AF1793" s="7"/>
      <c r="AG1793" s="7"/>
      <c r="AH1793" s="6"/>
      <c r="AI1793" s="6"/>
      <c r="AJ1793" s="6"/>
      <c r="AK1793" s="6"/>
      <c r="AL1793" s="6"/>
      <c r="AM1793" s="6"/>
      <c r="AN1793" s="6"/>
      <c r="AO1793" s="6"/>
      <c r="AP1793" s="6"/>
      <c r="AQ1793" s="6"/>
      <c r="AR1793" s="6"/>
      <c r="AS1793" s="6"/>
      <c r="AT1793" s="6"/>
      <c r="AU1793" s="6"/>
      <c r="AV1793" s="6"/>
      <c r="AW1793" s="6"/>
      <c r="AX1793" s="6"/>
      <c r="AY1793" s="6"/>
      <c r="AZ1793" s="6"/>
      <c r="BA1793" s="6"/>
      <c r="BB1793" s="6"/>
      <c r="BC1793" s="6"/>
      <c r="BD1793" s="6"/>
      <c r="BE1793" s="6"/>
      <c r="BF1793" s="6"/>
      <c r="BG1793" s="6"/>
      <c r="BH1793" s="6"/>
      <c r="BI1793" s="6"/>
      <c r="BJ1793" s="6"/>
      <c r="BK1793" s="6"/>
      <c r="BL1793" s="6"/>
      <c r="BM1793" s="6"/>
      <c r="BN1793" s="6"/>
      <c r="BO1793" s="6"/>
      <c r="BP1793" s="6"/>
      <c r="BQ1793" s="6"/>
      <c r="BR1793" s="6"/>
      <c r="BS1793" s="6"/>
      <c r="BT1793" s="6"/>
      <c r="BU1793" s="6"/>
      <c r="BV1793" s="6"/>
      <c r="BW1793" s="6"/>
      <c r="BX1793" s="6"/>
      <c r="BY1793" s="6"/>
      <c r="BZ1793" s="6"/>
      <c r="CA1793" s="6"/>
      <c r="CB1793" s="6"/>
      <c r="CC1793" s="6"/>
      <c r="CD1793" s="6"/>
      <c r="CE1793" s="6"/>
      <c r="CF1793" s="6"/>
      <c r="CG1793" s="6"/>
      <c r="CH1793" s="6"/>
      <c r="CI1793" s="6"/>
      <c r="CJ1793" s="6"/>
      <c r="CK1793" s="6"/>
      <c r="CL1793" s="6"/>
      <c r="CM1793" s="6"/>
      <c r="CN1793" s="6"/>
      <c r="CO1793" s="6"/>
      <c r="CP1793" s="6"/>
      <c r="CQ1793" s="6"/>
      <c r="CR1793" s="6"/>
      <c r="CS1793" s="6"/>
      <c r="CT1793" s="6"/>
      <c r="CU1793" s="6"/>
      <c r="CV1793" s="6"/>
      <c r="CW1793" s="6"/>
      <c r="CX1793" s="6"/>
      <c r="CY1793" s="6"/>
      <c r="CZ1793" s="6"/>
      <c r="DA1793" s="6"/>
      <c r="DB1793" s="6"/>
      <c r="DC1793" s="6"/>
      <c r="DD1793" s="6"/>
      <c r="DE1793" s="6"/>
      <c r="DF1793" s="6"/>
      <c r="DG1793" s="6"/>
      <c r="DH1793" s="6"/>
      <c r="DI1793" s="6"/>
      <c r="DJ1793" s="6"/>
      <c r="DK1793" s="6"/>
      <c r="DL1793" s="6"/>
      <c r="DM1793" s="6"/>
      <c r="DN1793" s="6"/>
      <c r="DO1793" s="6"/>
      <c r="DP1793" s="6"/>
      <c r="DQ1793" s="6"/>
      <c r="DR1793" s="6"/>
      <c r="DS1793" s="6"/>
      <c r="DT1793" s="6"/>
      <c r="DU1793" s="6"/>
      <c r="DV1793" s="6"/>
      <c r="DW1793" s="6"/>
      <c r="DX1793" s="6"/>
      <c r="DY1793" s="6"/>
      <c r="DZ1793" s="6"/>
      <c r="EA1793" s="6"/>
      <c r="EB1793" s="6"/>
      <c r="EC1793" s="6"/>
      <c r="ED1793" s="6"/>
      <c r="EE1793" s="6"/>
      <c r="EF1793" s="6"/>
      <c r="EG1793" s="6"/>
      <c r="EH1793" s="6"/>
      <c r="EI1793" s="6"/>
      <c r="EJ1793" s="6"/>
      <c r="EK1793" s="6"/>
      <c r="EL1793" s="6"/>
      <c r="EM1793" s="6"/>
      <c r="EN1793" s="6"/>
      <c r="EO1793" s="6"/>
      <c r="EP1793" s="6"/>
      <c r="EQ1793" s="6"/>
      <c r="ER1793" s="6"/>
      <c r="ES1793" s="6"/>
      <c r="ET1793" s="6"/>
      <c r="EU1793" s="6"/>
      <c r="EV1793" s="6"/>
      <c r="EW1793" s="6"/>
      <c r="EX1793" s="6"/>
      <c r="EY1793" s="6"/>
      <c r="EZ1793" s="6"/>
      <c r="FA1793" s="6"/>
      <c r="FB1793" s="6"/>
      <c r="FC1793" s="6"/>
      <c r="FD1793" s="6"/>
      <c r="FE1793" s="6"/>
      <c r="FF1793" s="6"/>
      <c r="FG1793" s="6"/>
      <c r="FH1793" s="6"/>
      <c r="FI1793" s="6"/>
      <c r="FJ1793" s="6"/>
      <c r="FK1793" s="6"/>
      <c r="FL1793" s="6"/>
      <c r="FM1793" s="6"/>
      <c r="FN1793" s="6"/>
      <c r="FO1793" s="6"/>
      <c r="FP1793" s="6"/>
      <c r="FQ1793" s="6"/>
      <c r="FR1793" s="6"/>
      <c r="FS1793" s="6"/>
      <c r="FT1793" s="6"/>
      <c r="FU1793" s="6"/>
      <c r="FV1793" s="6"/>
      <c r="FW1793" s="6"/>
      <c r="FX1793" s="6"/>
      <c r="FY1793" s="6"/>
      <c r="FZ1793" s="6"/>
      <c r="GA1793" s="6"/>
      <c r="GB1793" s="6"/>
      <c r="GC1793" s="6"/>
      <c r="GD1793" s="6"/>
      <c r="GE1793" s="6"/>
      <c r="GF1793" s="6"/>
      <c r="GG1793" s="6"/>
      <c r="GH1793" s="6"/>
      <c r="GI1793" s="6"/>
      <c r="GJ1793" s="6"/>
      <c r="GK1793" s="6"/>
      <c r="GL1793" s="6"/>
      <c r="GM1793" s="6"/>
      <c r="GN1793" s="6"/>
      <c r="GO1793" s="6"/>
      <c r="GP1793" s="6"/>
      <c r="GQ1793" s="6"/>
      <c r="GR1793" s="6"/>
      <c r="GS1793" s="6"/>
      <c r="GT1793" s="6"/>
      <c r="GU1793" s="6"/>
      <c r="GV1793" s="6"/>
      <c r="GW1793" s="6"/>
      <c r="GX1793" s="6"/>
      <c r="GY1793" s="6"/>
      <c r="GZ1793" s="6"/>
    </row>
    <row r="1794" spans="1:208" x14ac:dyDescent="0.15">
      <c r="A1794" s="153"/>
      <c r="B1794" s="23"/>
      <c r="C1794" s="18"/>
      <c r="D1794" s="17"/>
      <c r="E1794" s="18"/>
      <c r="F1794" s="18"/>
      <c r="G1794" s="18"/>
      <c r="H1794" s="18"/>
      <c r="I1794" s="17"/>
      <c r="J1794" s="5"/>
      <c r="K1794" s="2"/>
      <c r="L1794" s="27"/>
      <c r="M1794" s="14"/>
      <c r="N1794" s="14"/>
      <c r="O1794" s="27"/>
      <c r="P1794" s="18"/>
      <c r="Q1794" s="3"/>
      <c r="R1794" s="4"/>
      <c r="S1794" s="5"/>
      <c r="T1794" s="8"/>
      <c r="U1794" s="7"/>
      <c r="V1794" s="7"/>
      <c r="W1794" s="7"/>
      <c r="X1794" s="8"/>
      <c r="Y1794" s="6"/>
      <c r="Z1794" s="7"/>
      <c r="AA1794" s="8"/>
      <c r="AB1794" s="8"/>
      <c r="AC1794" s="8"/>
      <c r="AD1794" s="7"/>
      <c r="AE1794" s="9"/>
      <c r="AF1794" s="7"/>
      <c r="AG1794" s="7"/>
      <c r="AH1794" s="6"/>
      <c r="AI1794" s="6"/>
      <c r="AJ1794" s="6"/>
      <c r="AK1794" s="6"/>
      <c r="AL1794" s="6"/>
      <c r="AM1794" s="6"/>
      <c r="AN1794" s="6"/>
      <c r="AO1794" s="6"/>
      <c r="AP1794" s="6"/>
      <c r="AQ1794" s="6"/>
      <c r="AR1794" s="6"/>
      <c r="AS1794" s="6"/>
      <c r="AT1794" s="6"/>
      <c r="AU1794" s="6"/>
      <c r="AV1794" s="6"/>
      <c r="AW1794" s="6"/>
      <c r="AX1794" s="6"/>
      <c r="AY1794" s="6"/>
      <c r="AZ1794" s="6"/>
      <c r="BA1794" s="6"/>
      <c r="BB1794" s="6"/>
      <c r="BC1794" s="6"/>
      <c r="BD1794" s="6"/>
      <c r="BE1794" s="6"/>
      <c r="BF1794" s="6"/>
      <c r="BG1794" s="6"/>
      <c r="BH1794" s="6"/>
      <c r="BI1794" s="6"/>
      <c r="BJ1794" s="6"/>
      <c r="BK1794" s="6"/>
      <c r="BL1794" s="6"/>
      <c r="BM1794" s="6"/>
      <c r="BN1794" s="6"/>
      <c r="BO1794" s="6"/>
      <c r="BP1794" s="6"/>
      <c r="BQ1794" s="6"/>
      <c r="BR1794" s="6"/>
      <c r="BS1794" s="6"/>
      <c r="BT1794" s="6"/>
      <c r="BU1794" s="6"/>
      <c r="BV1794" s="6"/>
      <c r="BW1794" s="6"/>
      <c r="BX1794" s="6"/>
      <c r="BY1794" s="6"/>
      <c r="BZ1794" s="6"/>
      <c r="CA1794" s="6"/>
      <c r="CB1794" s="6"/>
      <c r="CC1794" s="6"/>
      <c r="CD1794" s="6"/>
      <c r="CE1794" s="6"/>
      <c r="CF1794" s="6"/>
      <c r="CG1794" s="6"/>
      <c r="CH1794" s="6"/>
      <c r="CI1794" s="6"/>
      <c r="CJ1794" s="6"/>
      <c r="CK1794" s="6"/>
      <c r="CL1794" s="6"/>
      <c r="CM1794" s="6"/>
      <c r="CN1794" s="6"/>
      <c r="CO1794" s="6"/>
      <c r="CP1794" s="6"/>
      <c r="CQ1794" s="6"/>
      <c r="CR1794" s="6"/>
      <c r="CS1794" s="6"/>
      <c r="CT1794" s="6"/>
      <c r="CU1794" s="6"/>
      <c r="CV1794" s="6"/>
      <c r="CW1794" s="6"/>
      <c r="CX1794" s="6"/>
      <c r="CY1794" s="6"/>
      <c r="CZ1794" s="6"/>
      <c r="DA1794" s="6"/>
      <c r="DB1794" s="6"/>
      <c r="DC1794" s="6"/>
      <c r="DD1794" s="6"/>
      <c r="DE1794" s="6"/>
      <c r="DF1794" s="6"/>
      <c r="DG1794" s="6"/>
      <c r="DH1794" s="6"/>
      <c r="DI1794" s="6"/>
      <c r="DJ1794" s="6"/>
      <c r="DK1794" s="6"/>
      <c r="DL1794" s="6"/>
      <c r="DM1794" s="6"/>
      <c r="DN1794" s="6"/>
      <c r="DO1794" s="6"/>
      <c r="DP1794" s="6"/>
      <c r="DQ1794" s="6"/>
      <c r="DR1794" s="6"/>
      <c r="DS1794" s="6"/>
      <c r="DT1794" s="6"/>
      <c r="DU1794" s="6"/>
      <c r="DV1794" s="6"/>
      <c r="DW1794" s="6"/>
      <c r="DX1794" s="6"/>
      <c r="DY1794" s="6"/>
      <c r="DZ1794" s="6"/>
      <c r="EA1794" s="6"/>
      <c r="EB1794" s="6"/>
      <c r="EC1794" s="6"/>
      <c r="ED1794" s="6"/>
      <c r="EE1794" s="6"/>
      <c r="EF1794" s="6"/>
      <c r="EG1794" s="6"/>
      <c r="EH1794" s="6"/>
      <c r="EI1794" s="6"/>
      <c r="EJ1794" s="6"/>
      <c r="EK1794" s="6"/>
      <c r="EL1794" s="6"/>
      <c r="EM1794" s="6"/>
      <c r="EN1794" s="6"/>
      <c r="EO1794" s="6"/>
      <c r="EP1794" s="6"/>
      <c r="EQ1794" s="6"/>
      <c r="ER1794" s="6"/>
      <c r="ES1794" s="6"/>
      <c r="ET1794" s="6"/>
      <c r="EU1794" s="6"/>
      <c r="EV1794" s="6"/>
      <c r="EW1794" s="6"/>
      <c r="EX1794" s="6"/>
      <c r="EY1794" s="6"/>
      <c r="EZ1794" s="6"/>
      <c r="FA1794" s="6"/>
      <c r="FB1794" s="6"/>
      <c r="FC1794" s="6"/>
      <c r="FD1794" s="6"/>
      <c r="FE1794" s="6"/>
      <c r="FF1794" s="6"/>
      <c r="FG1794" s="6"/>
      <c r="FH1794" s="6"/>
      <c r="FI1794" s="6"/>
      <c r="FJ1794" s="6"/>
      <c r="FK1794" s="6"/>
      <c r="FL1794" s="6"/>
      <c r="FM1794" s="6"/>
      <c r="FN1794" s="6"/>
      <c r="FO1794" s="6"/>
      <c r="FP1794" s="6"/>
      <c r="FQ1794" s="6"/>
      <c r="FR1794" s="6"/>
      <c r="FS1794" s="6"/>
      <c r="FT1794" s="6"/>
      <c r="FU1794" s="6"/>
      <c r="FV1794" s="6"/>
      <c r="FW1794" s="6"/>
      <c r="FX1794" s="6"/>
      <c r="FY1794" s="6"/>
      <c r="FZ1794" s="6"/>
      <c r="GA1794" s="6"/>
      <c r="GB1794" s="6"/>
      <c r="GC1794" s="6"/>
      <c r="GD1794" s="6"/>
      <c r="GE1794" s="6"/>
      <c r="GF1794" s="6"/>
      <c r="GG1794" s="6"/>
      <c r="GH1794" s="6"/>
      <c r="GI1794" s="6"/>
      <c r="GJ1794" s="6"/>
      <c r="GK1794" s="6"/>
      <c r="GL1794" s="6"/>
      <c r="GM1794" s="6"/>
      <c r="GN1794" s="6"/>
      <c r="GO1794" s="6"/>
      <c r="GP1794" s="6"/>
      <c r="GQ1794" s="6"/>
      <c r="GR1794" s="6"/>
      <c r="GS1794" s="6"/>
      <c r="GT1794" s="6"/>
      <c r="GU1794" s="6"/>
      <c r="GV1794" s="6"/>
      <c r="GW1794" s="6"/>
      <c r="GX1794" s="6"/>
      <c r="GY1794" s="6"/>
      <c r="GZ1794" s="6"/>
    </row>
    <row r="1795" spans="1:208" x14ac:dyDescent="0.15">
      <c r="A1795" s="153"/>
      <c r="B1795" s="23"/>
      <c r="C1795" s="18"/>
      <c r="D1795" s="17"/>
      <c r="E1795" s="18"/>
      <c r="F1795" s="18"/>
      <c r="G1795" s="18"/>
      <c r="H1795" s="18"/>
      <c r="I1795" s="17"/>
      <c r="J1795" s="5"/>
      <c r="K1795" s="2"/>
      <c r="L1795" s="27"/>
      <c r="M1795" s="14"/>
      <c r="N1795" s="14"/>
      <c r="O1795" s="27"/>
      <c r="P1795" s="18"/>
      <c r="Q1795" s="3"/>
      <c r="R1795" s="4"/>
      <c r="S1795" s="5"/>
      <c r="T1795" s="8"/>
      <c r="U1795" s="7"/>
      <c r="V1795" s="7"/>
      <c r="W1795" s="7"/>
      <c r="X1795" s="8"/>
      <c r="Y1795" s="6"/>
      <c r="Z1795" s="7"/>
      <c r="AA1795" s="8"/>
      <c r="AB1795" s="8"/>
      <c r="AC1795" s="8"/>
      <c r="AD1795" s="7"/>
      <c r="AE1795" s="9"/>
      <c r="AF1795" s="7"/>
      <c r="AG1795" s="7"/>
      <c r="AH1795" s="6"/>
      <c r="AI1795" s="6"/>
      <c r="AJ1795" s="6"/>
      <c r="AK1795" s="6"/>
      <c r="AL1795" s="6"/>
      <c r="AM1795" s="6"/>
      <c r="AN1795" s="6"/>
      <c r="AO1795" s="6"/>
      <c r="AP1795" s="6"/>
      <c r="AQ1795" s="6"/>
      <c r="AR1795" s="6"/>
      <c r="AS1795" s="6"/>
      <c r="AT1795" s="6"/>
      <c r="AU1795" s="6"/>
      <c r="AV1795" s="6"/>
      <c r="AW1795" s="6"/>
      <c r="AX1795" s="6"/>
      <c r="AY1795" s="6"/>
      <c r="AZ1795" s="6"/>
      <c r="BA1795" s="6"/>
      <c r="BB1795" s="6"/>
      <c r="BC1795" s="6"/>
      <c r="BD1795" s="6"/>
      <c r="BE1795" s="6"/>
      <c r="BF1795" s="6"/>
      <c r="BG1795" s="6"/>
      <c r="BH1795" s="6"/>
      <c r="BI1795" s="6"/>
      <c r="BJ1795" s="6"/>
      <c r="BK1795" s="6"/>
      <c r="BL1795" s="6"/>
      <c r="BM1795" s="6"/>
      <c r="BN1795" s="6"/>
      <c r="BO1795" s="6"/>
      <c r="BP1795" s="6"/>
      <c r="BQ1795" s="6"/>
      <c r="BR1795" s="6"/>
      <c r="BS1795" s="6"/>
      <c r="BT1795" s="6"/>
      <c r="BU1795" s="6"/>
      <c r="BV1795" s="6"/>
      <c r="BW1795" s="6"/>
      <c r="BX1795" s="6"/>
      <c r="BY1795" s="6"/>
      <c r="BZ1795" s="6"/>
      <c r="CA1795" s="6"/>
      <c r="CB1795" s="6"/>
      <c r="CC1795" s="6"/>
      <c r="CD1795" s="6"/>
      <c r="CE1795" s="6"/>
      <c r="CF1795" s="6"/>
      <c r="CG1795" s="6"/>
      <c r="CH1795" s="6"/>
      <c r="CI1795" s="6"/>
      <c r="CJ1795" s="6"/>
      <c r="CK1795" s="6"/>
      <c r="CL1795" s="6"/>
      <c r="CM1795" s="6"/>
      <c r="CN1795" s="6"/>
      <c r="CO1795" s="6"/>
      <c r="CP1795" s="6"/>
      <c r="CQ1795" s="6"/>
      <c r="CR1795" s="6"/>
      <c r="CS1795" s="6"/>
      <c r="CT1795" s="6"/>
      <c r="CU1795" s="6"/>
      <c r="CV1795" s="6"/>
      <c r="CW1795" s="6"/>
      <c r="CX1795" s="6"/>
      <c r="CY1795" s="6"/>
      <c r="CZ1795" s="6"/>
      <c r="DA1795" s="6"/>
      <c r="DB1795" s="6"/>
      <c r="DC1795" s="6"/>
      <c r="DD1795" s="6"/>
      <c r="DE1795" s="6"/>
      <c r="DF1795" s="6"/>
      <c r="DG1795" s="6"/>
      <c r="DH1795" s="6"/>
      <c r="DI1795" s="6"/>
      <c r="DJ1795" s="6"/>
      <c r="DK1795" s="6"/>
      <c r="DL1795" s="6"/>
      <c r="DM1795" s="6"/>
      <c r="DN1795" s="6"/>
      <c r="DO1795" s="6"/>
      <c r="DP1795" s="6"/>
      <c r="DQ1795" s="6"/>
      <c r="DR1795" s="6"/>
      <c r="DS1795" s="6"/>
      <c r="DT1795" s="6"/>
      <c r="DU1795" s="6"/>
      <c r="DV1795" s="6"/>
      <c r="DW1795" s="6"/>
      <c r="DX1795" s="6"/>
      <c r="DY1795" s="6"/>
      <c r="DZ1795" s="6"/>
      <c r="EA1795" s="6"/>
      <c r="EB1795" s="6"/>
      <c r="EC1795" s="6"/>
      <c r="ED1795" s="6"/>
      <c r="EE1795" s="6"/>
      <c r="EF1795" s="6"/>
      <c r="EG1795" s="6"/>
      <c r="EH1795" s="6"/>
      <c r="EI1795" s="6"/>
      <c r="EJ1795" s="6"/>
      <c r="EK1795" s="6"/>
      <c r="EL1795" s="6"/>
      <c r="EM1795" s="6"/>
      <c r="EN1795" s="6"/>
      <c r="EO1795" s="6"/>
      <c r="EP1795" s="6"/>
      <c r="EQ1795" s="6"/>
      <c r="ER1795" s="6"/>
      <c r="ES1795" s="6"/>
      <c r="ET1795" s="6"/>
      <c r="EU1795" s="6"/>
      <c r="EV1795" s="6"/>
      <c r="EW1795" s="6"/>
      <c r="EX1795" s="6"/>
      <c r="EY1795" s="6"/>
      <c r="EZ1795" s="6"/>
      <c r="FA1795" s="6"/>
      <c r="FB1795" s="6"/>
      <c r="FC1795" s="6"/>
      <c r="FD1795" s="6"/>
      <c r="FE1795" s="6"/>
      <c r="FF1795" s="6"/>
      <c r="FG1795" s="6"/>
      <c r="FH1795" s="6"/>
      <c r="FI1795" s="6"/>
      <c r="FJ1795" s="6"/>
      <c r="FK1795" s="6"/>
      <c r="FL1795" s="6"/>
      <c r="FM1795" s="6"/>
      <c r="FN1795" s="6"/>
      <c r="FO1795" s="6"/>
      <c r="FP1795" s="6"/>
      <c r="FQ1795" s="6"/>
      <c r="FR1795" s="6"/>
      <c r="FS1795" s="6"/>
      <c r="FT1795" s="6"/>
      <c r="FU1795" s="6"/>
      <c r="FV1795" s="6"/>
      <c r="FW1795" s="6"/>
      <c r="FX1795" s="6"/>
      <c r="FY1795" s="6"/>
      <c r="FZ1795" s="6"/>
      <c r="GA1795" s="6"/>
      <c r="GB1795" s="6"/>
      <c r="GC1795" s="6"/>
      <c r="GD1795" s="6"/>
      <c r="GE1795" s="6"/>
      <c r="GF1795" s="6"/>
      <c r="GG1795" s="6"/>
      <c r="GH1795" s="6"/>
      <c r="GI1795" s="6"/>
      <c r="GJ1795" s="6"/>
      <c r="GK1795" s="6"/>
      <c r="GL1795" s="6"/>
      <c r="GM1795" s="6"/>
      <c r="GN1795" s="6"/>
      <c r="GO1795" s="6"/>
      <c r="GP1795" s="6"/>
      <c r="GQ1795" s="6"/>
      <c r="GR1795" s="6"/>
      <c r="GS1795" s="6"/>
      <c r="GT1795" s="6"/>
      <c r="GU1795" s="6"/>
      <c r="GV1795" s="6"/>
      <c r="GW1795" s="6"/>
      <c r="GX1795" s="6"/>
      <c r="GY1795" s="6"/>
      <c r="GZ1795" s="6"/>
    </row>
    <row r="1796" spans="1:208" x14ac:dyDescent="0.15">
      <c r="A1796" s="153"/>
      <c r="B1796" s="23"/>
      <c r="C1796" s="18"/>
      <c r="D1796" s="17"/>
      <c r="E1796" s="18"/>
      <c r="F1796" s="18"/>
      <c r="G1796" s="18"/>
      <c r="H1796" s="18"/>
      <c r="I1796" s="17"/>
      <c r="J1796" s="5"/>
      <c r="K1796" s="2"/>
      <c r="L1796" s="27"/>
      <c r="M1796" s="14"/>
      <c r="N1796" s="14"/>
      <c r="O1796" s="27"/>
      <c r="P1796" s="18"/>
      <c r="Q1796" s="3"/>
      <c r="R1796" s="4"/>
      <c r="S1796" s="5"/>
      <c r="T1796" s="8"/>
      <c r="U1796" s="7"/>
      <c r="V1796" s="7"/>
      <c r="W1796" s="7"/>
      <c r="X1796" s="8"/>
      <c r="Y1796" s="6"/>
      <c r="Z1796" s="7"/>
      <c r="AA1796" s="8"/>
      <c r="AB1796" s="8"/>
      <c r="AC1796" s="8"/>
      <c r="AD1796" s="7"/>
      <c r="AE1796" s="9"/>
      <c r="AF1796" s="7"/>
      <c r="AG1796" s="7"/>
      <c r="AH1796" s="6"/>
      <c r="AI1796" s="6"/>
      <c r="AJ1796" s="6"/>
      <c r="AK1796" s="6"/>
      <c r="AL1796" s="6"/>
      <c r="AM1796" s="6"/>
      <c r="AN1796" s="6"/>
      <c r="AO1796" s="6"/>
      <c r="AP1796" s="6"/>
      <c r="AQ1796" s="6"/>
      <c r="AR1796" s="6"/>
      <c r="AS1796" s="6"/>
      <c r="AT1796" s="6"/>
      <c r="AU1796" s="6"/>
      <c r="AV1796" s="6"/>
      <c r="AW1796" s="6"/>
      <c r="AX1796" s="6"/>
      <c r="AY1796" s="6"/>
      <c r="AZ1796" s="6"/>
      <c r="BA1796" s="6"/>
      <c r="BB1796" s="6"/>
      <c r="BC1796" s="6"/>
      <c r="BD1796" s="6"/>
      <c r="BE1796" s="6"/>
      <c r="BF1796" s="6"/>
      <c r="BG1796" s="6"/>
      <c r="BH1796" s="6"/>
      <c r="BI1796" s="6"/>
      <c r="BJ1796" s="6"/>
      <c r="BK1796" s="6"/>
      <c r="BL1796" s="6"/>
      <c r="BM1796" s="6"/>
      <c r="BN1796" s="6"/>
      <c r="BO1796" s="6"/>
      <c r="BP1796" s="6"/>
      <c r="BQ1796" s="6"/>
      <c r="BR1796" s="6"/>
      <c r="BS1796" s="6"/>
      <c r="BT1796" s="6"/>
      <c r="BU1796" s="6"/>
      <c r="BV1796" s="6"/>
      <c r="BW1796" s="6"/>
      <c r="BX1796" s="6"/>
      <c r="BY1796" s="6"/>
      <c r="BZ1796" s="6"/>
      <c r="CA1796" s="6"/>
      <c r="CB1796" s="6"/>
      <c r="CC1796" s="6"/>
      <c r="CD1796" s="6"/>
      <c r="CE1796" s="6"/>
      <c r="CF1796" s="6"/>
      <c r="CG1796" s="6"/>
      <c r="CH1796" s="6"/>
      <c r="CI1796" s="6"/>
      <c r="CJ1796" s="6"/>
      <c r="CK1796" s="6"/>
      <c r="CL1796" s="6"/>
      <c r="CM1796" s="6"/>
      <c r="CN1796" s="6"/>
      <c r="CO1796" s="6"/>
      <c r="CP1796" s="6"/>
      <c r="CQ1796" s="6"/>
      <c r="CR1796" s="6"/>
      <c r="CS1796" s="6"/>
      <c r="CT1796" s="6"/>
      <c r="CU1796" s="6"/>
      <c r="CV1796" s="6"/>
      <c r="CW1796" s="6"/>
      <c r="CX1796" s="6"/>
      <c r="CY1796" s="6"/>
      <c r="CZ1796" s="6"/>
      <c r="DA1796" s="6"/>
      <c r="DB1796" s="6"/>
      <c r="DC1796" s="6"/>
      <c r="DD1796" s="6"/>
      <c r="DE1796" s="6"/>
      <c r="DF1796" s="6"/>
      <c r="DG1796" s="6"/>
      <c r="DH1796" s="6"/>
      <c r="DI1796" s="6"/>
      <c r="DJ1796" s="6"/>
      <c r="DK1796" s="6"/>
      <c r="DL1796" s="6"/>
      <c r="DM1796" s="6"/>
      <c r="DN1796" s="6"/>
      <c r="DO1796" s="6"/>
      <c r="DP1796" s="6"/>
      <c r="DQ1796" s="6"/>
      <c r="DR1796" s="6"/>
      <c r="DS1796" s="6"/>
      <c r="DT1796" s="6"/>
      <c r="DU1796" s="6"/>
      <c r="DV1796" s="6"/>
      <c r="DW1796" s="6"/>
      <c r="DX1796" s="6"/>
      <c r="DY1796" s="6"/>
      <c r="DZ1796" s="6"/>
      <c r="EA1796" s="6"/>
      <c r="EB1796" s="6"/>
      <c r="EC1796" s="6"/>
      <c r="ED1796" s="6"/>
      <c r="EE1796" s="6"/>
      <c r="EF1796" s="6"/>
      <c r="EG1796" s="6"/>
      <c r="EH1796" s="6"/>
      <c r="EI1796" s="6"/>
      <c r="EJ1796" s="6"/>
      <c r="EK1796" s="6"/>
      <c r="EL1796" s="6"/>
      <c r="EM1796" s="6"/>
      <c r="EN1796" s="6"/>
      <c r="EO1796" s="6"/>
      <c r="EP1796" s="6"/>
      <c r="EQ1796" s="6"/>
      <c r="ER1796" s="6"/>
      <c r="ES1796" s="6"/>
      <c r="ET1796" s="6"/>
      <c r="EU1796" s="6"/>
      <c r="EV1796" s="6"/>
      <c r="EW1796" s="6"/>
      <c r="EX1796" s="6"/>
      <c r="EY1796" s="6"/>
      <c r="EZ1796" s="6"/>
      <c r="FA1796" s="6"/>
      <c r="FB1796" s="6"/>
      <c r="FC1796" s="6"/>
      <c r="FD1796" s="6"/>
      <c r="FE1796" s="6"/>
      <c r="FF1796" s="6"/>
      <c r="FG1796" s="6"/>
      <c r="FH1796" s="6"/>
      <c r="FI1796" s="6"/>
      <c r="FJ1796" s="6"/>
      <c r="FK1796" s="6"/>
      <c r="FL1796" s="6"/>
      <c r="FM1796" s="6"/>
      <c r="FN1796" s="6"/>
      <c r="FO1796" s="6"/>
      <c r="FP1796" s="6"/>
      <c r="FQ1796" s="6"/>
      <c r="FR1796" s="6"/>
      <c r="FS1796" s="6"/>
      <c r="FT1796" s="6"/>
      <c r="FU1796" s="6"/>
      <c r="FV1796" s="6"/>
      <c r="FW1796" s="6"/>
      <c r="FX1796" s="6"/>
      <c r="FY1796" s="6"/>
      <c r="FZ1796" s="6"/>
      <c r="GA1796" s="6"/>
      <c r="GB1796" s="6"/>
      <c r="GC1796" s="6"/>
      <c r="GD1796" s="6"/>
      <c r="GE1796" s="6"/>
      <c r="GF1796" s="6"/>
      <c r="GG1796" s="6"/>
      <c r="GH1796" s="6"/>
      <c r="GI1796" s="6"/>
      <c r="GJ1796" s="6"/>
      <c r="GK1796" s="6"/>
      <c r="GL1796" s="6"/>
      <c r="GM1796" s="6"/>
      <c r="GN1796" s="6"/>
      <c r="GO1796" s="6"/>
      <c r="GP1796" s="6"/>
      <c r="GQ1796" s="6"/>
      <c r="GR1796" s="6"/>
      <c r="GS1796" s="6"/>
      <c r="GT1796" s="6"/>
      <c r="GU1796" s="6"/>
      <c r="GV1796" s="6"/>
      <c r="GW1796" s="6"/>
      <c r="GX1796" s="6"/>
      <c r="GY1796" s="6"/>
      <c r="GZ1796" s="6"/>
    </row>
    <row r="1797" spans="1:208" x14ac:dyDescent="0.15">
      <c r="A1797" s="153"/>
      <c r="B1797" s="23"/>
      <c r="C1797" s="18"/>
      <c r="D1797" s="17"/>
      <c r="E1797" s="18"/>
      <c r="F1797" s="18"/>
      <c r="G1797" s="18"/>
      <c r="H1797" s="18"/>
      <c r="I1797" s="17"/>
      <c r="J1797" s="5"/>
      <c r="K1797" s="2"/>
      <c r="L1797" s="27"/>
      <c r="M1797" s="14"/>
      <c r="N1797" s="14"/>
      <c r="O1797" s="27"/>
      <c r="P1797" s="18"/>
      <c r="Q1797" s="3"/>
      <c r="R1797" s="4"/>
      <c r="S1797" s="5"/>
      <c r="T1797" s="8"/>
      <c r="U1797" s="7"/>
      <c r="V1797" s="7"/>
      <c r="W1797" s="7"/>
      <c r="X1797" s="8"/>
      <c r="Y1797" s="6"/>
      <c r="Z1797" s="7"/>
      <c r="AA1797" s="8"/>
      <c r="AB1797" s="8"/>
      <c r="AC1797" s="8"/>
      <c r="AD1797" s="7"/>
      <c r="AE1797" s="9"/>
      <c r="AF1797" s="7"/>
      <c r="AG1797" s="7"/>
      <c r="AH1797" s="6"/>
      <c r="AI1797" s="6"/>
      <c r="AJ1797" s="6"/>
      <c r="AK1797" s="6"/>
      <c r="AL1797" s="6"/>
      <c r="AM1797" s="6"/>
      <c r="AN1797" s="6"/>
      <c r="AO1797" s="6"/>
      <c r="AP1797" s="6"/>
      <c r="AQ1797" s="6"/>
      <c r="AR1797" s="6"/>
      <c r="AS1797" s="6"/>
      <c r="AT1797" s="6"/>
      <c r="AU1797" s="6"/>
      <c r="AV1797" s="6"/>
      <c r="AW1797" s="6"/>
      <c r="AX1797" s="6"/>
      <c r="AY1797" s="6"/>
      <c r="AZ1797" s="6"/>
      <c r="BA1797" s="6"/>
      <c r="BB1797" s="6"/>
      <c r="BC1797" s="6"/>
      <c r="BD1797" s="6"/>
      <c r="BE1797" s="6"/>
      <c r="BF1797" s="6"/>
      <c r="BG1797" s="6"/>
      <c r="BH1797" s="6"/>
      <c r="BI1797" s="6"/>
      <c r="BJ1797" s="6"/>
      <c r="BK1797" s="6"/>
      <c r="BL1797" s="6"/>
      <c r="BM1797" s="6"/>
      <c r="BN1797" s="6"/>
      <c r="BO1797" s="6"/>
      <c r="BP1797" s="6"/>
      <c r="BQ1797" s="6"/>
      <c r="BR1797" s="6"/>
      <c r="BS1797" s="6"/>
      <c r="BT1797" s="6"/>
      <c r="BU1797" s="6"/>
      <c r="BV1797" s="6"/>
      <c r="BW1797" s="6"/>
      <c r="BX1797" s="6"/>
      <c r="BY1797" s="6"/>
      <c r="BZ1797" s="6"/>
      <c r="CA1797" s="6"/>
      <c r="CB1797" s="6"/>
      <c r="CC1797" s="6"/>
      <c r="CD1797" s="6"/>
      <c r="CE1797" s="6"/>
      <c r="CF1797" s="6"/>
      <c r="CG1797" s="6"/>
      <c r="CH1797" s="6"/>
      <c r="CI1797" s="6"/>
      <c r="CJ1797" s="6"/>
      <c r="CK1797" s="6"/>
      <c r="CL1797" s="6"/>
      <c r="CM1797" s="6"/>
      <c r="CN1797" s="6"/>
      <c r="CO1797" s="6"/>
      <c r="CP1797" s="6"/>
      <c r="CQ1797" s="6"/>
      <c r="CR1797" s="6"/>
      <c r="CS1797" s="6"/>
      <c r="CT1797" s="6"/>
      <c r="CU1797" s="6"/>
      <c r="CV1797" s="6"/>
      <c r="CW1797" s="6"/>
      <c r="CX1797" s="6"/>
      <c r="CY1797" s="6"/>
      <c r="CZ1797" s="6"/>
      <c r="DA1797" s="6"/>
      <c r="DB1797" s="6"/>
      <c r="DC1797" s="6"/>
      <c r="DD1797" s="6"/>
      <c r="DE1797" s="6"/>
      <c r="DF1797" s="6"/>
      <c r="DG1797" s="6"/>
      <c r="DH1797" s="6"/>
      <c r="DI1797" s="6"/>
      <c r="DJ1797" s="6"/>
      <c r="DK1797" s="6"/>
      <c r="DL1797" s="6"/>
      <c r="DM1797" s="6"/>
      <c r="DN1797" s="6"/>
      <c r="DO1797" s="6"/>
      <c r="DP1797" s="6"/>
      <c r="DQ1797" s="6"/>
      <c r="DR1797" s="6"/>
      <c r="DS1797" s="6"/>
      <c r="DT1797" s="6"/>
      <c r="DU1797" s="6"/>
      <c r="DV1797" s="6"/>
      <c r="DW1797" s="6"/>
      <c r="DX1797" s="6"/>
      <c r="DY1797" s="6"/>
      <c r="DZ1797" s="6"/>
      <c r="EA1797" s="6"/>
      <c r="EB1797" s="6"/>
      <c r="EC1797" s="6"/>
      <c r="ED1797" s="6"/>
      <c r="EE1797" s="6"/>
      <c r="EF1797" s="6"/>
      <c r="EG1797" s="6"/>
      <c r="EH1797" s="6"/>
      <c r="EI1797" s="6"/>
      <c r="EJ1797" s="6"/>
      <c r="EK1797" s="6"/>
      <c r="EL1797" s="6"/>
      <c r="EM1797" s="6"/>
      <c r="EN1797" s="6"/>
      <c r="EO1797" s="6"/>
      <c r="EP1797" s="6"/>
      <c r="EQ1797" s="6"/>
      <c r="ER1797" s="6"/>
      <c r="ES1797" s="6"/>
      <c r="ET1797" s="6"/>
      <c r="EU1797" s="6"/>
      <c r="EV1797" s="6"/>
      <c r="EW1797" s="6"/>
      <c r="EX1797" s="6"/>
      <c r="EY1797" s="6"/>
      <c r="EZ1797" s="6"/>
      <c r="FA1797" s="6"/>
      <c r="FB1797" s="6"/>
      <c r="FC1797" s="6"/>
      <c r="FD1797" s="6"/>
      <c r="FE1797" s="6"/>
      <c r="FF1797" s="6"/>
      <c r="FG1797" s="6"/>
      <c r="FH1797" s="6"/>
      <c r="FI1797" s="6"/>
      <c r="FJ1797" s="6"/>
      <c r="FK1797" s="6"/>
      <c r="FL1797" s="6"/>
      <c r="FM1797" s="6"/>
      <c r="FN1797" s="6"/>
      <c r="FO1797" s="6"/>
      <c r="FP1797" s="6"/>
      <c r="FQ1797" s="6"/>
      <c r="FR1797" s="6"/>
      <c r="FS1797" s="6"/>
      <c r="FT1797" s="6"/>
      <c r="FU1797" s="6"/>
      <c r="FV1797" s="6"/>
      <c r="FW1797" s="6"/>
      <c r="FX1797" s="6"/>
      <c r="FY1797" s="6"/>
      <c r="FZ1797" s="6"/>
      <c r="GA1797" s="6"/>
      <c r="GB1797" s="6"/>
      <c r="GC1797" s="6"/>
      <c r="GD1797" s="6"/>
      <c r="GE1797" s="6"/>
      <c r="GF1797" s="6"/>
      <c r="GG1797" s="6"/>
      <c r="GH1797" s="6"/>
      <c r="GI1797" s="6"/>
      <c r="GJ1797" s="6"/>
      <c r="GK1797" s="6"/>
      <c r="GL1797" s="6"/>
      <c r="GM1797" s="6"/>
      <c r="GN1797" s="6"/>
      <c r="GO1797" s="6"/>
      <c r="GP1797" s="6"/>
      <c r="GQ1797" s="6"/>
      <c r="GR1797" s="6"/>
      <c r="GS1797" s="6"/>
      <c r="GT1797" s="6"/>
      <c r="GU1797" s="6"/>
      <c r="GV1797" s="6"/>
      <c r="GW1797" s="6"/>
      <c r="GX1797" s="6"/>
      <c r="GY1797" s="6"/>
      <c r="GZ1797" s="6"/>
    </row>
    <row r="1798" spans="1:208" x14ac:dyDescent="0.15">
      <c r="A1798" s="153"/>
      <c r="B1798" s="23"/>
      <c r="C1798" s="18"/>
      <c r="D1798" s="17"/>
      <c r="E1798" s="18"/>
      <c r="F1798" s="18"/>
      <c r="G1798" s="18"/>
      <c r="H1798" s="18"/>
      <c r="I1798" s="17"/>
      <c r="J1798" s="5"/>
      <c r="K1798" s="2"/>
      <c r="L1798" s="27"/>
      <c r="M1798" s="14"/>
      <c r="N1798" s="14"/>
      <c r="O1798" s="27"/>
      <c r="P1798" s="18"/>
      <c r="Q1798" s="3"/>
      <c r="R1798" s="4"/>
      <c r="S1798" s="5"/>
      <c r="T1798" s="8"/>
      <c r="U1798" s="7"/>
      <c r="V1798" s="7"/>
      <c r="W1798" s="7"/>
      <c r="X1798" s="8"/>
      <c r="Y1798" s="6"/>
      <c r="Z1798" s="7"/>
      <c r="AA1798" s="8"/>
      <c r="AB1798" s="8"/>
      <c r="AC1798" s="8"/>
      <c r="AD1798" s="7"/>
      <c r="AE1798" s="9"/>
      <c r="AF1798" s="7"/>
      <c r="AG1798" s="7"/>
      <c r="AH1798" s="6"/>
      <c r="AI1798" s="6"/>
      <c r="AJ1798" s="6"/>
      <c r="AK1798" s="6"/>
      <c r="AL1798" s="6"/>
      <c r="AM1798" s="6"/>
      <c r="AN1798" s="6"/>
      <c r="AO1798" s="6"/>
      <c r="AP1798" s="6"/>
      <c r="AQ1798" s="6"/>
      <c r="AR1798" s="6"/>
      <c r="AS1798" s="6"/>
      <c r="AT1798" s="6"/>
      <c r="AU1798" s="6"/>
      <c r="AV1798" s="6"/>
      <c r="AW1798" s="6"/>
      <c r="AX1798" s="6"/>
      <c r="AY1798" s="6"/>
      <c r="AZ1798" s="6"/>
      <c r="BA1798" s="6"/>
      <c r="BB1798" s="6"/>
      <c r="BC1798" s="6"/>
      <c r="BD1798" s="6"/>
      <c r="BE1798" s="6"/>
      <c r="BF1798" s="6"/>
      <c r="BG1798" s="6"/>
      <c r="BH1798" s="6"/>
      <c r="BI1798" s="6"/>
      <c r="BJ1798" s="6"/>
      <c r="BK1798" s="6"/>
      <c r="BL1798" s="6"/>
      <c r="BM1798" s="6"/>
      <c r="BN1798" s="6"/>
      <c r="BO1798" s="6"/>
      <c r="BP1798" s="6"/>
      <c r="BQ1798" s="6"/>
      <c r="BR1798" s="6"/>
      <c r="BS1798" s="6"/>
      <c r="BT1798" s="6"/>
      <c r="BU1798" s="6"/>
      <c r="BV1798" s="6"/>
      <c r="BW1798" s="6"/>
      <c r="BX1798" s="6"/>
      <c r="BY1798" s="6"/>
      <c r="BZ1798" s="6"/>
      <c r="CA1798" s="6"/>
      <c r="CB1798" s="6"/>
      <c r="CC1798" s="6"/>
      <c r="CD1798" s="6"/>
      <c r="CE1798" s="6"/>
      <c r="CF1798" s="6"/>
      <c r="CG1798" s="6"/>
      <c r="CH1798" s="6"/>
      <c r="CI1798" s="6"/>
      <c r="CJ1798" s="6"/>
      <c r="CK1798" s="6"/>
      <c r="CL1798" s="6"/>
      <c r="CM1798" s="6"/>
      <c r="CN1798" s="6"/>
      <c r="CO1798" s="6"/>
      <c r="CP1798" s="6"/>
      <c r="CQ1798" s="6"/>
      <c r="CR1798" s="6"/>
      <c r="CS1798" s="6"/>
      <c r="CT1798" s="6"/>
      <c r="CU1798" s="6"/>
      <c r="CV1798" s="6"/>
      <c r="CW1798" s="6"/>
      <c r="CX1798" s="6"/>
      <c r="CY1798" s="6"/>
      <c r="CZ1798" s="6"/>
      <c r="DA1798" s="6"/>
      <c r="DB1798" s="6"/>
      <c r="DC1798" s="6"/>
      <c r="DD1798" s="6"/>
      <c r="DE1798" s="6"/>
      <c r="DF1798" s="6"/>
      <c r="DG1798" s="6"/>
      <c r="DH1798" s="6"/>
      <c r="DI1798" s="6"/>
      <c r="DJ1798" s="6"/>
      <c r="DK1798" s="6"/>
      <c r="DL1798" s="6"/>
      <c r="DM1798" s="6"/>
      <c r="DN1798" s="6"/>
      <c r="DO1798" s="6"/>
      <c r="DP1798" s="6"/>
      <c r="DQ1798" s="6"/>
      <c r="DR1798" s="6"/>
      <c r="DS1798" s="6"/>
      <c r="DT1798" s="6"/>
      <c r="DU1798" s="6"/>
      <c r="DV1798" s="6"/>
      <c r="DW1798" s="6"/>
      <c r="DX1798" s="6"/>
      <c r="DY1798" s="6"/>
      <c r="DZ1798" s="6"/>
      <c r="EA1798" s="6"/>
      <c r="EB1798" s="6"/>
      <c r="EC1798" s="6"/>
      <c r="ED1798" s="6"/>
      <c r="EE1798" s="6"/>
      <c r="EF1798" s="6"/>
      <c r="EG1798" s="6"/>
      <c r="EH1798" s="6"/>
      <c r="EI1798" s="6"/>
      <c r="EJ1798" s="6"/>
      <c r="EK1798" s="6"/>
      <c r="EL1798" s="6"/>
      <c r="EM1798" s="6"/>
      <c r="EN1798" s="6"/>
      <c r="EO1798" s="6"/>
      <c r="EP1798" s="6"/>
      <c r="EQ1798" s="6"/>
      <c r="ER1798" s="6"/>
      <c r="ES1798" s="6"/>
      <c r="ET1798" s="6"/>
      <c r="EU1798" s="6"/>
      <c r="EV1798" s="6"/>
      <c r="EW1798" s="6"/>
      <c r="EX1798" s="6"/>
      <c r="EY1798" s="6"/>
      <c r="EZ1798" s="6"/>
      <c r="FA1798" s="6"/>
      <c r="FB1798" s="6"/>
      <c r="FC1798" s="6"/>
      <c r="FD1798" s="6"/>
      <c r="FE1798" s="6"/>
      <c r="FF1798" s="6"/>
      <c r="FG1798" s="6"/>
      <c r="FH1798" s="6"/>
      <c r="FI1798" s="6"/>
      <c r="FJ1798" s="6"/>
      <c r="FK1798" s="6"/>
      <c r="FL1798" s="6"/>
      <c r="FM1798" s="6"/>
      <c r="FN1798" s="6"/>
      <c r="FO1798" s="6"/>
      <c r="FP1798" s="6"/>
      <c r="FQ1798" s="6"/>
      <c r="FR1798" s="6"/>
      <c r="FS1798" s="6"/>
      <c r="FT1798" s="6"/>
      <c r="FU1798" s="6"/>
      <c r="FV1798" s="6"/>
      <c r="FW1798" s="6"/>
      <c r="FX1798" s="6"/>
      <c r="FY1798" s="6"/>
      <c r="FZ1798" s="6"/>
      <c r="GA1798" s="6"/>
      <c r="GB1798" s="6"/>
      <c r="GC1798" s="6"/>
      <c r="GD1798" s="6"/>
      <c r="GE1798" s="6"/>
      <c r="GF1798" s="6"/>
      <c r="GG1798" s="6"/>
      <c r="GH1798" s="6"/>
      <c r="GI1798" s="6"/>
      <c r="GJ1798" s="6"/>
      <c r="GK1798" s="6"/>
      <c r="GL1798" s="6"/>
      <c r="GM1798" s="6"/>
      <c r="GN1798" s="6"/>
      <c r="GO1798" s="6"/>
      <c r="GP1798" s="6"/>
      <c r="GQ1798" s="6"/>
      <c r="GR1798" s="6"/>
      <c r="GS1798" s="6"/>
      <c r="GT1798" s="6"/>
      <c r="GU1798" s="6"/>
      <c r="GV1798" s="6"/>
      <c r="GW1798" s="6"/>
      <c r="GX1798" s="6"/>
      <c r="GY1798" s="6"/>
      <c r="GZ1798" s="6"/>
    </row>
    <row r="1799" spans="1:208" x14ac:dyDescent="0.15">
      <c r="A1799" s="153"/>
      <c r="B1799" s="23"/>
      <c r="C1799" s="18"/>
      <c r="D1799" s="17"/>
      <c r="E1799" s="18"/>
      <c r="F1799" s="18"/>
      <c r="G1799" s="18"/>
      <c r="H1799" s="18"/>
      <c r="I1799" s="17"/>
      <c r="J1799" s="5"/>
      <c r="K1799" s="2"/>
      <c r="L1799" s="27"/>
      <c r="M1799" s="14"/>
      <c r="N1799" s="14"/>
      <c r="O1799" s="27"/>
      <c r="P1799" s="18"/>
      <c r="Q1799" s="3"/>
      <c r="R1799" s="4"/>
      <c r="S1799" s="5"/>
      <c r="T1799" s="8"/>
      <c r="U1799" s="7"/>
      <c r="V1799" s="7"/>
      <c r="W1799" s="7"/>
      <c r="X1799" s="8"/>
      <c r="Y1799" s="6"/>
      <c r="Z1799" s="7"/>
      <c r="AA1799" s="8"/>
      <c r="AB1799" s="8"/>
      <c r="AC1799" s="8"/>
      <c r="AD1799" s="7"/>
      <c r="AE1799" s="9"/>
      <c r="AF1799" s="7"/>
      <c r="AG1799" s="7"/>
      <c r="AH1799" s="6"/>
      <c r="AI1799" s="6"/>
      <c r="AJ1799" s="6"/>
      <c r="AK1799" s="6"/>
      <c r="AL1799" s="6"/>
      <c r="AM1799" s="6"/>
      <c r="AN1799" s="6"/>
      <c r="AO1799" s="6"/>
      <c r="AP1799" s="6"/>
      <c r="AQ1799" s="6"/>
      <c r="AR1799" s="6"/>
      <c r="AS1799" s="6"/>
      <c r="AT1799" s="6"/>
      <c r="AU1799" s="6"/>
      <c r="AV1799" s="6"/>
      <c r="AW1799" s="6"/>
      <c r="AX1799" s="6"/>
      <c r="AY1799" s="6"/>
      <c r="AZ1799" s="6"/>
      <c r="BA1799" s="6"/>
      <c r="BB1799" s="6"/>
      <c r="BC1799" s="6"/>
      <c r="BD1799" s="6"/>
      <c r="BE1799" s="6"/>
      <c r="BF1799" s="6"/>
      <c r="BG1799" s="6"/>
      <c r="BH1799" s="6"/>
      <c r="BI1799" s="6"/>
      <c r="BJ1799" s="6"/>
      <c r="BK1799" s="6"/>
      <c r="BL1799" s="6"/>
      <c r="BM1799" s="6"/>
      <c r="BN1799" s="6"/>
      <c r="BO1799" s="6"/>
      <c r="BP1799" s="6"/>
      <c r="BQ1799" s="6"/>
      <c r="BR1799" s="6"/>
      <c r="BS1799" s="6"/>
      <c r="BT1799" s="6"/>
      <c r="BU1799" s="6"/>
      <c r="BV1799" s="6"/>
      <c r="BW1799" s="6"/>
      <c r="BX1799" s="6"/>
      <c r="BY1799" s="6"/>
      <c r="BZ1799" s="6"/>
      <c r="CA1799" s="6"/>
      <c r="CB1799" s="6"/>
      <c r="CC1799" s="6"/>
      <c r="CD1799" s="6"/>
      <c r="CE1799" s="6"/>
      <c r="CF1799" s="6"/>
      <c r="CG1799" s="6"/>
      <c r="CH1799" s="6"/>
      <c r="CI1799" s="6"/>
      <c r="CJ1799" s="6"/>
      <c r="CK1799" s="6"/>
      <c r="CL1799" s="6"/>
      <c r="CM1799" s="6"/>
      <c r="CN1799" s="6"/>
      <c r="CO1799" s="6"/>
      <c r="CP1799" s="6"/>
      <c r="CQ1799" s="6"/>
      <c r="CR1799" s="6"/>
      <c r="CS1799" s="6"/>
      <c r="CT1799" s="6"/>
      <c r="CU1799" s="6"/>
      <c r="CV1799" s="6"/>
      <c r="CW1799" s="6"/>
      <c r="CX1799" s="6"/>
      <c r="CY1799" s="6"/>
      <c r="CZ1799" s="6"/>
      <c r="DA1799" s="6"/>
      <c r="DB1799" s="6"/>
      <c r="DC1799" s="6"/>
      <c r="DD1799" s="6"/>
      <c r="DE1799" s="6"/>
      <c r="DF1799" s="6"/>
      <c r="DG1799" s="6"/>
      <c r="DH1799" s="6"/>
      <c r="DI1799" s="6"/>
      <c r="DJ1799" s="6"/>
      <c r="DK1799" s="6"/>
      <c r="DL1799" s="6"/>
      <c r="DM1799" s="6"/>
      <c r="DN1799" s="6"/>
      <c r="DO1799" s="6"/>
      <c r="DP1799" s="6"/>
      <c r="DQ1799" s="6"/>
      <c r="DR1799" s="6"/>
      <c r="DS1799" s="6"/>
      <c r="DT1799" s="6"/>
      <c r="DU1799" s="6"/>
      <c r="DV1799" s="6"/>
      <c r="DW1799" s="6"/>
      <c r="DX1799" s="6"/>
      <c r="DY1799" s="6"/>
      <c r="DZ1799" s="6"/>
      <c r="EA1799" s="6"/>
      <c r="EB1799" s="6"/>
      <c r="EC1799" s="6"/>
      <c r="ED1799" s="6"/>
      <c r="EE1799" s="6"/>
      <c r="EF1799" s="6"/>
      <c r="EG1799" s="6"/>
      <c r="EH1799" s="6"/>
      <c r="EI1799" s="6"/>
      <c r="EJ1799" s="6"/>
      <c r="EK1799" s="6"/>
      <c r="EL1799" s="6"/>
      <c r="EM1799" s="6"/>
      <c r="EN1799" s="6"/>
      <c r="EO1799" s="6"/>
      <c r="EP1799" s="6"/>
      <c r="EQ1799" s="6"/>
      <c r="ER1799" s="6"/>
      <c r="ES1799" s="6"/>
      <c r="ET1799" s="6"/>
      <c r="EU1799" s="6"/>
      <c r="EV1799" s="6"/>
      <c r="EW1799" s="6"/>
      <c r="EX1799" s="6"/>
      <c r="EY1799" s="6"/>
      <c r="EZ1799" s="6"/>
      <c r="FA1799" s="6"/>
      <c r="FB1799" s="6"/>
      <c r="FC1799" s="6"/>
      <c r="FD1799" s="6"/>
      <c r="FE1799" s="6"/>
      <c r="FF1799" s="6"/>
      <c r="FG1799" s="6"/>
      <c r="FH1799" s="6"/>
      <c r="FI1799" s="6"/>
      <c r="FJ1799" s="6"/>
      <c r="FK1799" s="6"/>
      <c r="FL1799" s="6"/>
      <c r="FM1799" s="6"/>
      <c r="FN1799" s="6"/>
      <c r="FO1799" s="6"/>
      <c r="FP1799" s="6"/>
      <c r="FQ1799" s="6"/>
      <c r="FR1799" s="6"/>
      <c r="FS1799" s="6"/>
      <c r="FT1799" s="6"/>
      <c r="FU1799" s="6"/>
      <c r="FV1799" s="6"/>
      <c r="FW1799" s="6"/>
      <c r="FX1799" s="6"/>
      <c r="FY1799" s="6"/>
      <c r="FZ1799" s="6"/>
      <c r="GA1799" s="6"/>
      <c r="GB1799" s="6"/>
      <c r="GC1799" s="6"/>
      <c r="GD1799" s="6"/>
      <c r="GE1799" s="6"/>
      <c r="GF1799" s="6"/>
      <c r="GG1799" s="6"/>
      <c r="GH1799" s="6"/>
      <c r="GI1799" s="6"/>
      <c r="GJ1799" s="6"/>
      <c r="GK1799" s="6"/>
      <c r="GL1799" s="6"/>
      <c r="GM1799" s="6"/>
      <c r="GN1799" s="6"/>
      <c r="GO1799" s="6"/>
      <c r="GP1799" s="6"/>
      <c r="GQ1799" s="6"/>
      <c r="GR1799" s="6"/>
      <c r="GS1799" s="6"/>
      <c r="GT1799" s="6"/>
      <c r="GU1799" s="6"/>
      <c r="GV1799" s="6"/>
      <c r="GW1799" s="6"/>
      <c r="GX1799" s="6"/>
      <c r="GY1799" s="6"/>
      <c r="GZ1799" s="6"/>
    </row>
    <row r="1800" spans="1:208" x14ac:dyDescent="0.15">
      <c r="A1800" s="153"/>
      <c r="B1800" s="23"/>
      <c r="C1800" s="18"/>
      <c r="D1800" s="17"/>
      <c r="E1800" s="18"/>
      <c r="F1800" s="18"/>
      <c r="G1800" s="18"/>
      <c r="H1800" s="18"/>
      <c r="I1800" s="17"/>
      <c r="J1800" s="5"/>
      <c r="K1800" s="2"/>
      <c r="L1800" s="27"/>
      <c r="M1800" s="14"/>
      <c r="N1800" s="14"/>
      <c r="O1800" s="27"/>
      <c r="P1800" s="18"/>
      <c r="Q1800" s="3"/>
      <c r="R1800" s="4"/>
      <c r="S1800" s="5"/>
      <c r="T1800" s="8"/>
      <c r="U1800" s="7"/>
      <c r="V1800" s="7"/>
      <c r="W1800" s="7"/>
      <c r="X1800" s="8"/>
      <c r="Y1800" s="6"/>
      <c r="Z1800" s="7"/>
      <c r="AA1800" s="8"/>
      <c r="AB1800" s="8"/>
      <c r="AC1800" s="8"/>
      <c r="AD1800" s="7"/>
      <c r="AE1800" s="9"/>
      <c r="AF1800" s="7"/>
      <c r="AG1800" s="7"/>
      <c r="AH1800" s="6"/>
      <c r="AI1800" s="6"/>
      <c r="AJ1800" s="6"/>
      <c r="AK1800" s="6"/>
      <c r="AL1800" s="6"/>
      <c r="AM1800" s="6"/>
      <c r="AN1800" s="6"/>
      <c r="AO1800" s="6"/>
      <c r="AP1800" s="6"/>
      <c r="AQ1800" s="6"/>
      <c r="AR1800" s="6"/>
      <c r="AS1800" s="6"/>
      <c r="AT1800" s="6"/>
      <c r="AU1800" s="6"/>
      <c r="AV1800" s="6"/>
      <c r="AW1800" s="6"/>
      <c r="AX1800" s="6"/>
      <c r="AY1800" s="6"/>
      <c r="AZ1800" s="6"/>
      <c r="BA1800" s="6"/>
      <c r="BB1800" s="6"/>
      <c r="BC1800" s="6"/>
      <c r="BD1800" s="6"/>
      <c r="BE1800" s="6"/>
      <c r="BF1800" s="6"/>
      <c r="BG1800" s="6"/>
      <c r="BH1800" s="6"/>
      <c r="BI1800" s="6"/>
      <c r="BJ1800" s="6"/>
      <c r="BK1800" s="6"/>
      <c r="BL1800" s="6"/>
      <c r="BM1800" s="6"/>
      <c r="BN1800" s="6"/>
      <c r="BO1800" s="6"/>
      <c r="BP1800" s="6"/>
      <c r="BQ1800" s="6"/>
      <c r="BR1800" s="6"/>
      <c r="BS1800" s="6"/>
      <c r="BT1800" s="6"/>
      <c r="BU1800" s="6"/>
      <c r="BV1800" s="6"/>
      <c r="BW1800" s="6"/>
      <c r="BX1800" s="6"/>
      <c r="BY1800" s="6"/>
      <c r="BZ1800" s="6"/>
      <c r="CA1800" s="6"/>
      <c r="CB1800" s="6"/>
      <c r="CC1800" s="6"/>
      <c r="CD1800" s="6"/>
      <c r="CE1800" s="6"/>
      <c r="CF1800" s="6"/>
      <c r="CG1800" s="6"/>
      <c r="CH1800" s="6"/>
      <c r="CI1800" s="6"/>
      <c r="CJ1800" s="6"/>
      <c r="CK1800" s="6"/>
      <c r="CL1800" s="6"/>
      <c r="CM1800" s="6"/>
      <c r="CN1800" s="6"/>
      <c r="CO1800" s="6"/>
      <c r="CP1800" s="6"/>
      <c r="CQ1800" s="6"/>
      <c r="CR1800" s="6"/>
      <c r="CS1800" s="6"/>
      <c r="CT1800" s="6"/>
      <c r="CU1800" s="6"/>
      <c r="CV1800" s="6"/>
      <c r="CW1800" s="6"/>
      <c r="CX1800" s="6"/>
      <c r="CY1800" s="6"/>
      <c r="CZ1800" s="6"/>
      <c r="DA1800" s="6"/>
      <c r="DB1800" s="6"/>
      <c r="DC1800" s="6"/>
      <c r="DD1800" s="6"/>
      <c r="DE1800" s="6"/>
      <c r="DF1800" s="6"/>
      <c r="DG1800" s="6"/>
      <c r="DH1800" s="6"/>
      <c r="DI1800" s="6"/>
      <c r="DJ1800" s="6"/>
      <c r="DK1800" s="6"/>
      <c r="DL1800" s="6"/>
      <c r="DM1800" s="6"/>
      <c r="DN1800" s="6"/>
      <c r="DO1800" s="6"/>
      <c r="DP1800" s="6"/>
      <c r="DQ1800" s="6"/>
      <c r="DR1800" s="6"/>
      <c r="DS1800" s="6"/>
      <c r="DT1800" s="6"/>
      <c r="DU1800" s="6"/>
      <c r="DV1800" s="6"/>
      <c r="DW1800" s="6"/>
      <c r="DX1800" s="6"/>
      <c r="DY1800" s="6"/>
      <c r="DZ1800" s="6"/>
      <c r="EA1800" s="6"/>
      <c r="EB1800" s="6"/>
      <c r="EC1800" s="6"/>
      <c r="ED1800" s="6"/>
      <c r="EE1800" s="6"/>
      <c r="EF1800" s="6"/>
      <c r="EG1800" s="6"/>
      <c r="EH1800" s="6"/>
      <c r="EI1800" s="6"/>
      <c r="EJ1800" s="6"/>
      <c r="EK1800" s="6"/>
      <c r="EL1800" s="6"/>
      <c r="EM1800" s="6"/>
      <c r="EN1800" s="6"/>
      <c r="EO1800" s="6"/>
      <c r="EP1800" s="6"/>
      <c r="EQ1800" s="6"/>
      <c r="ER1800" s="6"/>
      <c r="ES1800" s="6"/>
      <c r="ET1800" s="6"/>
      <c r="EU1800" s="6"/>
      <c r="EV1800" s="6"/>
      <c r="EW1800" s="6"/>
      <c r="EX1800" s="6"/>
      <c r="EY1800" s="6"/>
      <c r="EZ1800" s="6"/>
      <c r="FA1800" s="6"/>
      <c r="FB1800" s="6"/>
      <c r="FC1800" s="6"/>
      <c r="FD1800" s="6"/>
      <c r="FE1800" s="6"/>
      <c r="FF1800" s="6"/>
      <c r="FG1800" s="6"/>
      <c r="FH1800" s="6"/>
      <c r="FI1800" s="6"/>
      <c r="FJ1800" s="6"/>
      <c r="FK1800" s="6"/>
      <c r="FL1800" s="6"/>
      <c r="FM1800" s="6"/>
      <c r="FN1800" s="6"/>
      <c r="FO1800" s="6"/>
      <c r="FP1800" s="6"/>
      <c r="FQ1800" s="6"/>
      <c r="FR1800" s="6"/>
      <c r="FS1800" s="6"/>
      <c r="FT1800" s="6"/>
      <c r="FU1800" s="6"/>
      <c r="FV1800" s="6"/>
      <c r="FW1800" s="6"/>
      <c r="FX1800" s="6"/>
      <c r="FY1800" s="6"/>
      <c r="FZ1800" s="6"/>
      <c r="GA1800" s="6"/>
      <c r="GB1800" s="6"/>
      <c r="GC1800" s="6"/>
      <c r="GD1800" s="6"/>
      <c r="GE1800" s="6"/>
      <c r="GF1800" s="6"/>
      <c r="GG1800" s="6"/>
      <c r="GH1800" s="6"/>
      <c r="GI1800" s="6"/>
      <c r="GJ1800" s="6"/>
      <c r="GK1800" s="6"/>
      <c r="GL1800" s="6"/>
      <c r="GM1800" s="6"/>
      <c r="GN1800" s="6"/>
      <c r="GO1800" s="6"/>
      <c r="GP1800" s="6"/>
      <c r="GQ1800" s="6"/>
      <c r="GR1800" s="6"/>
      <c r="GS1800" s="6"/>
      <c r="GT1800" s="6"/>
      <c r="GU1800" s="6"/>
      <c r="GV1800" s="6"/>
      <c r="GW1800" s="6"/>
      <c r="GX1800" s="6"/>
      <c r="GY1800" s="6"/>
      <c r="GZ1800" s="6"/>
    </row>
    <row r="1801" spans="1:208" x14ac:dyDescent="0.15">
      <c r="A1801" s="153"/>
      <c r="B1801" s="23"/>
      <c r="C1801" s="18"/>
      <c r="D1801" s="17"/>
      <c r="E1801" s="18"/>
      <c r="F1801" s="18"/>
      <c r="G1801" s="18"/>
      <c r="H1801" s="18"/>
      <c r="I1801" s="17"/>
      <c r="J1801" s="5"/>
      <c r="K1801" s="2"/>
      <c r="L1801" s="27"/>
      <c r="M1801" s="14"/>
      <c r="N1801" s="14"/>
      <c r="O1801" s="27"/>
      <c r="P1801" s="18"/>
      <c r="Q1801" s="3"/>
      <c r="R1801" s="4"/>
      <c r="S1801" s="5"/>
      <c r="T1801" s="8"/>
      <c r="U1801" s="7"/>
      <c r="V1801" s="7"/>
      <c r="W1801" s="7"/>
      <c r="X1801" s="8"/>
      <c r="Y1801" s="6"/>
      <c r="Z1801" s="7"/>
      <c r="AA1801" s="8"/>
      <c r="AB1801" s="8"/>
      <c r="AC1801" s="8"/>
      <c r="AD1801" s="7"/>
      <c r="AE1801" s="9"/>
      <c r="AF1801" s="7"/>
      <c r="AG1801" s="7"/>
      <c r="AH1801" s="6"/>
      <c r="AI1801" s="6"/>
      <c r="AJ1801" s="6"/>
      <c r="AK1801" s="6"/>
      <c r="AL1801" s="6"/>
      <c r="AM1801" s="6"/>
      <c r="AN1801" s="6"/>
      <c r="AO1801" s="6"/>
      <c r="AP1801" s="6"/>
      <c r="AQ1801" s="6"/>
      <c r="AR1801" s="6"/>
      <c r="AS1801" s="6"/>
      <c r="AT1801" s="6"/>
      <c r="AU1801" s="6"/>
      <c r="AV1801" s="6"/>
      <c r="AW1801" s="6"/>
      <c r="AX1801" s="6"/>
      <c r="AY1801" s="6"/>
      <c r="AZ1801" s="6"/>
      <c r="BA1801" s="6"/>
      <c r="BB1801" s="6"/>
      <c r="BC1801" s="6"/>
      <c r="BD1801" s="6"/>
      <c r="BE1801" s="6"/>
      <c r="BF1801" s="6"/>
      <c r="BG1801" s="6"/>
      <c r="BH1801" s="6"/>
      <c r="BI1801" s="6"/>
      <c r="BJ1801" s="6"/>
      <c r="BK1801" s="6"/>
      <c r="BL1801" s="6"/>
      <c r="BM1801" s="6"/>
      <c r="BN1801" s="6"/>
      <c r="BO1801" s="6"/>
      <c r="BP1801" s="6"/>
      <c r="BQ1801" s="6"/>
      <c r="BR1801" s="6"/>
      <c r="BS1801" s="6"/>
      <c r="BT1801" s="6"/>
      <c r="BU1801" s="6"/>
      <c r="BV1801" s="6"/>
      <c r="BW1801" s="6"/>
      <c r="BX1801" s="6"/>
      <c r="BY1801" s="6"/>
      <c r="BZ1801" s="6"/>
      <c r="CA1801" s="6"/>
      <c r="CB1801" s="6"/>
      <c r="CC1801" s="6"/>
      <c r="CD1801" s="6"/>
      <c r="CE1801" s="6"/>
      <c r="CF1801" s="6"/>
      <c r="CG1801" s="6"/>
      <c r="CH1801" s="6"/>
      <c r="CI1801" s="6"/>
      <c r="CJ1801" s="6"/>
      <c r="CK1801" s="6"/>
      <c r="CL1801" s="6"/>
      <c r="CM1801" s="6"/>
      <c r="CN1801" s="6"/>
      <c r="CO1801" s="6"/>
      <c r="CP1801" s="6"/>
      <c r="CQ1801" s="6"/>
      <c r="CR1801" s="6"/>
      <c r="CS1801" s="6"/>
      <c r="CT1801" s="6"/>
      <c r="CU1801" s="6"/>
      <c r="CV1801" s="6"/>
      <c r="CW1801" s="6"/>
      <c r="CX1801" s="6"/>
      <c r="CY1801" s="6"/>
      <c r="CZ1801" s="6"/>
      <c r="DA1801" s="6"/>
      <c r="DB1801" s="6"/>
      <c r="DC1801" s="6"/>
      <c r="DD1801" s="6"/>
      <c r="DE1801" s="6"/>
      <c r="DF1801" s="6"/>
      <c r="DG1801" s="6"/>
      <c r="DH1801" s="6"/>
      <c r="DI1801" s="6"/>
      <c r="DJ1801" s="6"/>
      <c r="DK1801" s="6"/>
      <c r="DL1801" s="6"/>
      <c r="DM1801" s="6"/>
      <c r="DN1801" s="6"/>
      <c r="DO1801" s="6"/>
      <c r="DP1801" s="6"/>
      <c r="DQ1801" s="6"/>
      <c r="DR1801" s="6"/>
      <c r="DS1801" s="6"/>
      <c r="DT1801" s="6"/>
      <c r="DU1801" s="6"/>
      <c r="DV1801" s="6"/>
      <c r="DW1801" s="6"/>
      <c r="DX1801" s="6"/>
      <c r="DY1801" s="6"/>
      <c r="DZ1801" s="6"/>
      <c r="EA1801" s="6"/>
      <c r="EB1801" s="6"/>
      <c r="EC1801" s="6"/>
      <c r="ED1801" s="6"/>
      <c r="EE1801" s="6"/>
      <c r="EF1801" s="6"/>
      <c r="EG1801" s="6"/>
      <c r="EH1801" s="6"/>
      <c r="EI1801" s="6"/>
      <c r="EJ1801" s="6"/>
      <c r="EK1801" s="6"/>
      <c r="EL1801" s="6"/>
      <c r="EM1801" s="6"/>
      <c r="EN1801" s="6"/>
      <c r="EO1801" s="6"/>
      <c r="EP1801" s="6"/>
      <c r="EQ1801" s="6"/>
      <c r="ER1801" s="6"/>
      <c r="ES1801" s="6"/>
      <c r="ET1801" s="6"/>
      <c r="EU1801" s="6"/>
      <c r="EV1801" s="6"/>
      <c r="EW1801" s="6"/>
      <c r="EX1801" s="6"/>
      <c r="EY1801" s="6"/>
      <c r="EZ1801" s="6"/>
      <c r="FA1801" s="6"/>
      <c r="FB1801" s="6"/>
      <c r="FC1801" s="6"/>
      <c r="FD1801" s="6"/>
      <c r="FE1801" s="6"/>
      <c r="FF1801" s="6"/>
      <c r="FG1801" s="6"/>
      <c r="FH1801" s="6"/>
      <c r="FI1801" s="6"/>
      <c r="FJ1801" s="6"/>
      <c r="FK1801" s="6"/>
      <c r="FL1801" s="6"/>
      <c r="FM1801" s="6"/>
      <c r="FN1801" s="6"/>
      <c r="FO1801" s="6"/>
      <c r="FP1801" s="6"/>
      <c r="FQ1801" s="6"/>
      <c r="FR1801" s="6"/>
      <c r="FS1801" s="6"/>
      <c r="FT1801" s="6"/>
      <c r="FU1801" s="6"/>
      <c r="FV1801" s="6"/>
      <c r="FW1801" s="6"/>
      <c r="FX1801" s="6"/>
      <c r="FY1801" s="6"/>
      <c r="FZ1801" s="6"/>
      <c r="GA1801" s="6"/>
      <c r="GB1801" s="6"/>
      <c r="GC1801" s="6"/>
      <c r="GD1801" s="6"/>
      <c r="GE1801" s="6"/>
      <c r="GF1801" s="6"/>
      <c r="GG1801" s="6"/>
      <c r="GH1801" s="6"/>
      <c r="GI1801" s="6"/>
      <c r="GJ1801" s="6"/>
      <c r="GK1801" s="6"/>
      <c r="GL1801" s="6"/>
      <c r="GM1801" s="6"/>
      <c r="GN1801" s="6"/>
      <c r="GO1801" s="6"/>
      <c r="GP1801" s="6"/>
      <c r="GQ1801" s="6"/>
      <c r="GR1801" s="6"/>
      <c r="GS1801" s="6"/>
      <c r="GT1801" s="6"/>
      <c r="GU1801" s="6"/>
      <c r="GV1801" s="6"/>
      <c r="GW1801" s="6"/>
      <c r="GX1801" s="6"/>
      <c r="GY1801" s="6"/>
      <c r="GZ1801" s="6"/>
    </row>
    <row r="1802" spans="1:208" x14ac:dyDescent="0.15">
      <c r="A1802" s="153"/>
      <c r="B1802" s="23"/>
      <c r="C1802" s="18"/>
      <c r="D1802" s="17"/>
      <c r="E1802" s="18"/>
      <c r="F1802" s="18"/>
      <c r="G1802" s="18"/>
      <c r="H1802" s="18"/>
      <c r="I1802" s="17"/>
      <c r="J1802" s="5"/>
      <c r="K1802" s="2"/>
      <c r="L1802" s="27"/>
      <c r="M1802" s="14"/>
      <c r="N1802" s="14"/>
      <c r="O1802" s="27"/>
      <c r="P1802" s="18"/>
      <c r="Q1802" s="3"/>
      <c r="R1802" s="4"/>
      <c r="S1802" s="5"/>
      <c r="T1802" s="8"/>
      <c r="U1802" s="7"/>
      <c r="V1802" s="7"/>
      <c r="W1802" s="7"/>
      <c r="X1802" s="8"/>
      <c r="Y1802" s="6"/>
      <c r="Z1802" s="7"/>
      <c r="AA1802" s="8"/>
      <c r="AB1802" s="8"/>
      <c r="AC1802" s="8"/>
      <c r="AD1802" s="7"/>
      <c r="AE1802" s="9"/>
      <c r="AF1802" s="7"/>
      <c r="AG1802" s="7"/>
      <c r="AH1802" s="6"/>
      <c r="AI1802" s="6"/>
      <c r="AJ1802" s="6"/>
      <c r="AK1802" s="6"/>
      <c r="AL1802" s="6"/>
      <c r="AM1802" s="6"/>
      <c r="AN1802" s="6"/>
      <c r="AO1802" s="6"/>
      <c r="AP1802" s="6"/>
      <c r="AQ1802" s="6"/>
      <c r="AR1802" s="6"/>
      <c r="AS1802" s="6"/>
      <c r="AT1802" s="6"/>
      <c r="AU1802" s="6"/>
      <c r="AV1802" s="6"/>
      <c r="AW1802" s="6"/>
      <c r="AX1802" s="6"/>
      <c r="AY1802" s="6"/>
      <c r="AZ1802" s="6"/>
      <c r="BA1802" s="6"/>
      <c r="BB1802" s="6"/>
      <c r="BC1802" s="6"/>
      <c r="BD1802" s="6"/>
      <c r="BE1802" s="6"/>
      <c r="BF1802" s="6"/>
      <c r="BG1802" s="6"/>
      <c r="BH1802" s="6"/>
      <c r="BI1802" s="6"/>
      <c r="BJ1802" s="6"/>
      <c r="BK1802" s="6"/>
      <c r="BL1802" s="6"/>
      <c r="BM1802" s="6"/>
      <c r="BN1802" s="6"/>
      <c r="BO1802" s="6"/>
      <c r="BP1802" s="6"/>
      <c r="BQ1802" s="6"/>
      <c r="BR1802" s="6"/>
      <c r="BS1802" s="6"/>
      <c r="BT1802" s="6"/>
      <c r="BU1802" s="6"/>
      <c r="BV1802" s="6"/>
      <c r="BW1802" s="6"/>
      <c r="BX1802" s="6"/>
      <c r="BY1802" s="6"/>
      <c r="BZ1802" s="6"/>
      <c r="CA1802" s="6"/>
      <c r="CB1802" s="6"/>
      <c r="CC1802" s="6"/>
      <c r="CD1802" s="6"/>
      <c r="CE1802" s="6"/>
      <c r="CF1802" s="6"/>
      <c r="CG1802" s="6"/>
      <c r="CH1802" s="6"/>
      <c r="CI1802" s="6"/>
      <c r="CJ1802" s="6"/>
      <c r="CK1802" s="6"/>
      <c r="CL1802" s="6"/>
      <c r="CM1802" s="6"/>
      <c r="CN1802" s="6"/>
      <c r="CO1802" s="6"/>
      <c r="CP1802" s="6"/>
      <c r="CQ1802" s="6"/>
      <c r="CR1802" s="6"/>
      <c r="CS1802" s="6"/>
      <c r="CT1802" s="6"/>
      <c r="CU1802" s="6"/>
      <c r="CV1802" s="6"/>
      <c r="CW1802" s="6"/>
      <c r="CX1802" s="6"/>
      <c r="CY1802" s="6"/>
      <c r="CZ1802" s="6"/>
      <c r="DA1802" s="6"/>
      <c r="DB1802" s="6"/>
      <c r="DC1802" s="6"/>
      <c r="DD1802" s="6"/>
      <c r="DE1802" s="6"/>
      <c r="DF1802" s="6"/>
      <c r="DG1802" s="6"/>
      <c r="DH1802" s="6"/>
      <c r="DI1802" s="6"/>
      <c r="DJ1802" s="6"/>
      <c r="DK1802" s="6"/>
      <c r="DL1802" s="6"/>
      <c r="DM1802" s="6"/>
      <c r="DN1802" s="6"/>
      <c r="DO1802" s="6"/>
      <c r="DP1802" s="6"/>
      <c r="DQ1802" s="6"/>
      <c r="DR1802" s="6"/>
      <c r="DS1802" s="6"/>
      <c r="DT1802" s="6"/>
      <c r="DU1802" s="6"/>
      <c r="DV1802" s="6"/>
      <c r="DW1802" s="6"/>
      <c r="DX1802" s="6"/>
      <c r="DY1802" s="6"/>
      <c r="DZ1802" s="6"/>
      <c r="EA1802" s="6"/>
      <c r="EB1802" s="6"/>
      <c r="EC1802" s="6"/>
      <c r="ED1802" s="6"/>
      <c r="EE1802" s="6"/>
      <c r="EF1802" s="6"/>
      <c r="EG1802" s="6"/>
      <c r="EH1802" s="6"/>
      <c r="EI1802" s="6"/>
      <c r="EJ1802" s="6"/>
      <c r="EK1802" s="6"/>
      <c r="EL1802" s="6"/>
      <c r="EM1802" s="6"/>
      <c r="EN1802" s="6"/>
      <c r="EO1802" s="6"/>
      <c r="EP1802" s="6"/>
      <c r="EQ1802" s="6"/>
      <c r="ER1802" s="6"/>
      <c r="ES1802" s="6"/>
      <c r="ET1802" s="6"/>
      <c r="EU1802" s="6"/>
      <c r="EV1802" s="6"/>
      <c r="EW1802" s="6"/>
      <c r="EX1802" s="6"/>
      <c r="EY1802" s="6"/>
      <c r="EZ1802" s="6"/>
      <c r="FA1802" s="6"/>
      <c r="FB1802" s="6"/>
      <c r="FC1802" s="6"/>
      <c r="FD1802" s="6"/>
      <c r="FE1802" s="6"/>
      <c r="FF1802" s="6"/>
      <c r="FG1802" s="6"/>
      <c r="FH1802" s="6"/>
      <c r="FI1802" s="6"/>
      <c r="FJ1802" s="6"/>
      <c r="FK1802" s="6"/>
      <c r="FL1802" s="6"/>
      <c r="FM1802" s="6"/>
      <c r="FN1802" s="6"/>
      <c r="FO1802" s="6"/>
      <c r="FP1802" s="6"/>
      <c r="FQ1802" s="6"/>
      <c r="FR1802" s="6"/>
      <c r="FS1802" s="6"/>
      <c r="FT1802" s="6"/>
      <c r="FU1802" s="6"/>
      <c r="FV1802" s="6"/>
      <c r="FW1802" s="6"/>
      <c r="FX1802" s="6"/>
      <c r="FY1802" s="6"/>
      <c r="FZ1802" s="6"/>
      <c r="GA1802" s="6"/>
      <c r="GB1802" s="6"/>
      <c r="GC1802" s="6"/>
      <c r="GD1802" s="6"/>
      <c r="GE1802" s="6"/>
      <c r="GF1802" s="6"/>
      <c r="GG1802" s="6"/>
      <c r="GH1802" s="6"/>
      <c r="GI1802" s="6"/>
      <c r="GJ1802" s="6"/>
      <c r="GK1802" s="6"/>
      <c r="GL1802" s="6"/>
      <c r="GM1802" s="6"/>
      <c r="GN1802" s="6"/>
      <c r="GO1802" s="6"/>
      <c r="GP1802" s="6"/>
      <c r="GQ1802" s="6"/>
      <c r="GR1802" s="6"/>
      <c r="GS1802" s="6"/>
      <c r="GT1802" s="6"/>
      <c r="GU1802" s="6"/>
      <c r="GV1802" s="6"/>
      <c r="GW1802" s="6"/>
      <c r="GX1802" s="6"/>
      <c r="GY1802" s="6"/>
      <c r="GZ1802" s="6"/>
    </row>
    <row r="1803" spans="1:208" x14ac:dyDescent="0.15">
      <c r="A1803" s="153"/>
      <c r="B1803" s="23"/>
      <c r="C1803" s="18"/>
      <c r="D1803" s="17"/>
      <c r="E1803" s="18"/>
      <c r="F1803" s="18"/>
      <c r="G1803" s="18"/>
      <c r="H1803" s="18"/>
      <c r="I1803" s="17"/>
      <c r="J1803" s="5"/>
      <c r="K1803" s="2"/>
      <c r="L1803" s="27"/>
      <c r="M1803" s="14"/>
      <c r="N1803" s="14"/>
      <c r="O1803" s="27"/>
      <c r="P1803" s="18"/>
      <c r="Q1803" s="3"/>
      <c r="R1803" s="4"/>
      <c r="S1803" s="5"/>
      <c r="T1803" s="8"/>
      <c r="U1803" s="7"/>
      <c r="V1803" s="7"/>
      <c r="W1803" s="7"/>
      <c r="X1803" s="8"/>
      <c r="Y1803" s="6"/>
      <c r="Z1803" s="7"/>
      <c r="AA1803" s="8"/>
      <c r="AB1803" s="8"/>
      <c r="AC1803" s="8"/>
      <c r="AD1803" s="7"/>
      <c r="AE1803" s="9"/>
      <c r="AF1803" s="7"/>
      <c r="AG1803" s="7"/>
      <c r="AH1803" s="6"/>
      <c r="AI1803" s="6"/>
      <c r="AJ1803" s="6"/>
      <c r="AK1803" s="6"/>
      <c r="AL1803" s="6"/>
      <c r="AM1803" s="6"/>
      <c r="AN1803" s="6"/>
      <c r="AO1803" s="6"/>
      <c r="AP1803" s="6"/>
      <c r="AQ1803" s="6"/>
      <c r="AR1803" s="6"/>
      <c r="AS1803" s="6"/>
      <c r="AT1803" s="6"/>
      <c r="AU1803" s="6"/>
      <c r="AV1803" s="6"/>
      <c r="AW1803" s="6"/>
      <c r="AX1803" s="6"/>
      <c r="AY1803" s="6"/>
      <c r="AZ1803" s="6"/>
      <c r="BA1803" s="6"/>
      <c r="BB1803" s="6"/>
      <c r="BC1803" s="6"/>
      <c r="BD1803" s="6"/>
      <c r="BE1803" s="6"/>
      <c r="BF1803" s="6"/>
      <c r="BG1803" s="6"/>
      <c r="BH1803" s="6"/>
      <c r="BI1803" s="6"/>
      <c r="BJ1803" s="6"/>
      <c r="BK1803" s="6"/>
      <c r="BL1803" s="6"/>
      <c r="BM1803" s="6"/>
      <c r="BN1803" s="6"/>
      <c r="BO1803" s="6"/>
      <c r="BP1803" s="6"/>
      <c r="BQ1803" s="6"/>
      <c r="BR1803" s="6"/>
      <c r="BS1803" s="6"/>
      <c r="BT1803" s="6"/>
      <c r="BU1803" s="6"/>
      <c r="BV1803" s="6"/>
      <c r="BW1803" s="6"/>
      <c r="BX1803" s="6"/>
      <c r="BY1803" s="6"/>
      <c r="BZ1803" s="6"/>
      <c r="CA1803" s="6"/>
      <c r="CB1803" s="6"/>
      <c r="CC1803" s="6"/>
      <c r="CD1803" s="6"/>
      <c r="CE1803" s="6"/>
      <c r="CF1803" s="6"/>
      <c r="CG1803" s="6"/>
      <c r="CH1803" s="6"/>
      <c r="CI1803" s="6"/>
      <c r="CJ1803" s="6"/>
      <c r="CK1803" s="6"/>
      <c r="CL1803" s="6"/>
      <c r="CM1803" s="6"/>
      <c r="CN1803" s="6"/>
      <c r="CO1803" s="6"/>
      <c r="CP1803" s="6"/>
      <c r="CQ1803" s="6"/>
      <c r="CR1803" s="6"/>
      <c r="CS1803" s="6"/>
      <c r="CT1803" s="6"/>
      <c r="CU1803" s="6"/>
      <c r="CV1803" s="6"/>
      <c r="CW1803" s="6"/>
      <c r="CX1803" s="6"/>
      <c r="CY1803" s="6"/>
      <c r="CZ1803" s="6"/>
      <c r="DA1803" s="6"/>
      <c r="DB1803" s="6"/>
      <c r="DC1803" s="6"/>
      <c r="DD1803" s="6"/>
      <c r="DE1803" s="6"/>
      <c r="DF1803" s="6"/>
      <c r="DG1803" s="6"/>
      <c r="DH1803" s="6"/>
      <c r="DI1803" s="6"/>
      <c r="DJ1803" s="6"/>
      <c r="DK1803" s="6"/>
      <c r="DL1803" s="6"/>
      <c r="DM1803" s="6"/>
      <c r="DN1803" s="6"/>
      <c r="DO1803" s="6"/>
      <c r="DP1803" s="6"/>
      <c r="DQ1803" s="6"/>
      <c r="DR1803" s="6"/>
      <c r="DS1803" s="6"/>
      <c r="DT1803" s="6"/>
      <c r="DU1803" s="6"/>
      <c r="DV1803" s="6"/>
      <c r="DW1803" s="6"/>
      <c r="DX1803" s="6"/>
      <c r="DY1803" s="6"/>
      <c r="DZ1803" s="6"/>
      <c r="EA1803" s="6"/>
      <c r="EB1803" s="6"/>
      <c r="EC1803" s="6"/>
      <c r="ED1803" s="6"/>
      <c r="EE1803" s="6"/>
      <c r="EF1803" s="6"/>
      <c r="EG1803" s="6"/>
      <c r="EH1803" s="6"/>
      <c r="EI1803" s="6"/>
      <c r="EJ1803" s="6"/>
      <c r="EK1803" s="6"/>
      <c r="EL1803" s="6"/>
      <c r="EM1803" s="6"/>
      <c r="EN1803" s="6"/>
      <c r="EO1803" s="6"/>
      <c r="EP1803" s="6"/>
      <c r="EQ1803" s="6"/>
      <c r="ER1803" s="6"/>
      <c r="ES1803" s="6"/>
      <c r="ET1803" s="6"/>
      <c r="EU1803" s="6"/>
      <c r="EV1803" s="6"/>
      <c r="EW1803" s="6"/>
      <c r="EX1803" s="6"/>
      <c r="EY1803" s="6"/>
      <c r="EZ1803" s="6"/>
      <c r="FA1803" s="6"/>
      <c r="FB1803" s="6"/>
      <c r="FC1803" s="6"/>
      <c r="FD1803" s="6"/>
      <c r="FE1803" s="6"/>
      <c r="FF1803" s="6"/>
      <c r="FG1803" s="6"/>
      <c r="FH1803" s="6"/>
      <c r="FI1803" s="6"/>
      <c r="FJ1803" s="6"/>
      <c r="FK1803" s="6"/>
      <c r="FL1803" s="6"/>
      <c r="FM1803" s="6"/>
      <c r="FN1803" s="6"/>
      <c r="FO1803" s="6"/>
      <c r="FP1803" s="6"/>
      <c r="FQ1803" s="6"/>
      <c r="FR1803" s="6"/>
      <c r="FS1803" s="6"/>
      <c r="FT1803" s="6"/>
      <c r="FU1803" s="6"/>
      <c r="FV1803" s="6"/>
      <c r="FW1803" s="6"/>
      <c r="FX1803" s="6"/>
      <c r="FY1803" s="6"/>
      <c r="FZ1803" s="6"/>
      <c r="GA1803" s="6"/>
      <c r="GB1803" s="6"/>
      <c r="GC1803" s="6"/>
      <c r="GD1803" s="6"/>
      <c r="GE1803" s="6"/>
      <c r="GF1803" s="6"/>
      <c r="GG1803" s="6"/>
      <c r="GH1803" s="6"/>
      <c r="GI1803" s="6"/>
      <c r="GJ1803" s="6"/>
      <c r="GK1803" s="6"/>
      <c r="GL1803" s="6"/>
      <c r="GM1803" s="6"/>
      <c r="GN1803" s="6"/>
      <c r="GO1803" s="6"/>
      <c r="GP1803" s="6"/>
      <c r="GQ1803" s="6"/>
      <c r="GR1803" s="6"/>
      <c r="GS1803" s="6"/>
      <c r="GT1803" s="6"/>
      <c r="GU1803" s="6"/>
      <c r="GV1803" s="6"/>
      <c r="GW1803" s="6"/>
      <c r="GX1803" s="6"/>
      <c r="GY1803" s="6"/>
      <c r="GZ1803" s="6"/>
    </row>
    <row r="1804" spans="1:208" x14ac:dyDescent="0.15">
      <c r="A1804" s="153"/>
      <c r="B1804" s="23"/>
      <c r="C1804" s="18"/>
      <c r="D1804" s="17"/>
      <c r="E1804" s="18"/>
      <c r="F1804" s="18"/>
      <c r="G1804" s="18"/>
      <c r="H1804" s="18"/>
      <c r="I1804" s="17"/>
      <c r="J1804" s="5"/>
      <c r="K1804" s="2"/>
      <c r="L1804" s="27"/>
      <c r="M1804" s="14"/>
      <c r="N1804" s="14"/>
      <c r="O1804" s="27"/>
      <c r="P1804" s="18"/>
      <c r="Q1804" s="3"/>
      <c r="R1804" s="4"/>
      <c r="S1804" s="5"/>
      <c r="T1804" s="8"/>
      <c r="U1804" s="7"/>
      <c r="V1804" s="7"/>
      <c r="W1804" s="7"/>
      <c r="X1804" s="8"/>
      <c r="Y1804" s="6"/>
      <c r="Z1804" s="7"/>
      <c r="AA1804" s="8"/>
      <c r="AB1804" s="8"/>
      <c r="AC1804" s="8"/>
      <c r="AD1804" s="7"/>
      <c r="AE1804" s="9"/>
      <c r="AF1804" s="7"/>
      <c r="AG1804" s="7"/>
      <c r="AH1804" s="6"/>
      <c r="AI1804" s="6"/>
      <c r="AJ1804" s="6"/>
      <c r="AK1804" s="6"/>
      <c r="AL1804" s="6"/>
      <c r="AM1804" s="6"/>
      <c r="AN1804" s="6"/>
      <c r="AO1804" s="6"/>
      <c r="AP1804" s="6"/>
      <c r="AQ1804" s="6"/>
      <c r="AR1804" s="6"/>
      <c r="AS1804" s="6"/>
      <c r="AT1804" s="6"/>
      <c r="AU1804" s="6"/>
      <c r="AV1804" s="6"/>
      <c r="AW1804" s="6"/>
      <c r="AX1804" s="6"/>
      <c r="AY1804" s="6"/>
      <c r="AZ1804" s="6"/>
      <c r="BA1804" s="6"/>
      <c r="BB1804" s="6"/>
      <c r="BC1804" s="6"/>
      <c r="BD1804" s="6"/>
      <c r="BE1804" s="6"/>
      <c r="BF1804" s="6"/>
      <c r="BG1804" s="6"/>
      <c r="BH1804" s="6"/>
      <c r="BI1804" s="6"/>
      <c r="BJ1804" s="6"/>
      <c r="BK1804" s="6"/>
      <c r="BL1804" s="6"/>
      <c r="BM1804" s="6"/>
      <c r="BN1804" s="6"/>
      <c r="BO1804" s="6"/>
      <c r="BP1804" s="6"/>
      <c r="BQ1804" s="6"/>
      <c r="BR1804" s="6"/>
      <c r="BS1804" s="6"/>
      <c r="BT1804" s="6"/>
      <c r="BU1804" s="6"/>
      <c r="BV1804" s="6"/>
      <c r="BW1804" s="6"/>
      <c r="BX1804" s="6"/>
      <c r="BY1804" s="6"/>
      <c r="BZ1804" s="6"/>
      <c r="CA1804" s="6"/>
      <c r="CB1804" s="6"/>
      <c r="CC1804" s="6"/>
      <c r="CD1804" s="6"/>
      <c r="CE1804" s="6"/>
      <c r="CF1804" s="6"/>
      <c r="CG1804" s="6"/>
      <c r="CH1804" s="6"/>
      <c r="CI1804" s="6"/>
      <c r="CJ1804" s="6"/>
      <c r="CK1804" s="6"/>
      <c r="CL1804" s="6"/>
      <c r="CM1804" s="6"/>
      <c r="CN1804" s="6"/>
      <c r="CO1804" s="6"/>
      <c r="CP1804" s="6"/>
      <c r="CQ1804" s="6"/>
      <c r="CR1804" s="6"/>
      <c r="CS1804" s="6"/>
      <c r="CT1804" s="6"/>
      <c r="CU1804" s="6"/>
      <c r="CV1804" s="6"/>
      <c r="CW1804" s="6"/>
      <c r="CX1804" s="6"/>
      <c r="CY1804" s="6"/>
      <c r="CZ1804" s="6"/>
      <c r="DA1804" s="6"/>
      <c r="DB1804" s="6"/>
      <c r="DC1804" s="6"/>
      <c r="DD1804" s="6"/>
      <c r="DE1804" s="6"/>
      <c r="DF1804" s="6"/>
      <c r="DG1804" s="6"/>
      <c r="DH1804" s="6"/>
      <c r="DI1804" s="6"/>
      <c r="DJ1804" s="6"/>
      <c r="DK1804" s="6"/>
      <c r="DL1804" s="6"/>
      <c r="DM1804" s="6"/>
      <c r="DN1804" s="6"/>
      <c r="DO1804" s="6"/>
      <c r="DP1804" s="6"/>
      <c r="DQ1804" s="6"/>
      <c r="DR1804" s="6"/>
      <c r="DS1804" s="6"/>
      <c r="DT1804" s="6"/>
      <c r="DU1804" s="6"/>
      <c r="DV1804" s="6"/>
      <c r="DW1804" s="6"/>
      <c r="DX1804" s="6"/>
      <c r="DY1804" s="6"/>
      <c r="DZ1804" s="6"/>
      <c r="EA1804" s="6"/>
      <c r="EB1804" s="6"/>
      <c r="EC1804" s="6"/>
      <c r="ED1804" s="6"/>
      <c r="EE1804" s="6"/>
      <c r="EF1804" s="6"/>
      <c r="EG1804" s="6"/>
      <c r="EH1804" s="6"/>
      <c r="EI1804" s="6"/>
      <c r="EJ1804" s="6"/>
      <c r="EK1804" s="6"/>
      <c r="EL1804" s="6"/>
      <c r="EM1804" s="6"/>
      <c r="EN1804" s="6"/>
      <c r="EO1804" s="6"/>
      <c r="EP1804" s="6"/>
      <c r="EQ1804" s="6"/>
      <c r="ER1804" s="6"/>
      <c r="ES1804" s="6"/>
      <c r="ET1804" s="6"/>
      <c r="EU1804" s="6"/>
      <c r="EV1804" s="6"/>
      <c r="EW1804" s="6"/>
      <c r="EX1804" s="6"/>
      <c r="EY1804" s="6"/>
      <c r="EZ1804" s="6"/>
      <c r="FA1804" s="6"/>
      <c r="FB1804" s="6"/>
      <c r="FC1804" s="6"/>
      <c r="FD1804" s="6"/>
      <c r="FE1804" s="6"/>
      <c r="FF1804" s="6"/>
      <c r="FG1804" s="6"/>
      <c r="FH1804" s="6"/>
      <c r="FI1804" s="6"/>
      <c r="FJ1804" s="6"/>
      <c r="FK1804" s="6"/>
      <c r="FL1804" s="6"/>
      <c r="FM1804" s="6"/>
      <c r="FN1804" s="6"/>
      <c r="FO1804" s="6"/>
      <c r="FP1804" s="6"/>
      <c r="FQ1804" s="6"/>
      <c r="FR1804" s="6"/>
      <c r="FS1804" s="6"/>
      <c r="FT1804" s="6"/>
      <c r="FU1804" s="6"/>
      <c r="FV1804" s="6"/>
      <c r="FW1804" s="6"/>
      <c r="FX1804" s="6"/>
      <c r="FY1804" s="6"/>
      <c r="FZ1804" s="6"/>
      <c r="GA1804" s="6"/>
      <c r="GB1804" s="6"/>
      <c r="GC1804" s="6"/>
      <c r="GD1804" s="6"/>
      <c r="GE1804" s="6"/>
      <c r="GF1804" s="6"/>
      <c r="GG1804" s="6"/>
      <c r="GH1804" s="6"/>
      <c r="GI1804" s="6"/>
      <c r="GJ1804" s="6"/>
      <c r="GK1804" s="6"/>
      <c r="GL1804" s="6"/>
      <c r="GM1804" s="6"/>
      <c r="GN1804" s="6"/>
      <c r="GO1804" s="6"/>
      <c r="GP1804" s="6"/>
      <c r="GQ1804" s="6"/>
      <c r="GR1804" s="6"/>
      <c r="GS1804" s="6"/>
      <c r="GT1804" s="6"/>
      <c r="GU1804" s="6"/>
      <c r="GV1804" s="6"/>
      <c r="GW1804" s="6"/>
      <c r="GX1804" s="6"/>
      <c r="GY1804" s="6"/>
      <c r="GZ1804" s="6"/>
    </row>
    <row r="1805" spans="1:208" x14ac:dyDescent="0.15">
      <c r="A1805" s="153"/>
      <c r="B1805" s="23"/>
      <c r="C1805" s="18"/>
      <c r="D1805" s="17"/>
      <c r="E1805" s="18"/>
      <c r="F1805" s="18"/>
      <c r="G1805" s="18"/>
      <c r="H1805" s="18"/>
      <c r="I1805" s="17"/>
      <c r="J1805" s="5"/>
      <c r="K1805" s="2"/>
      <c r="L1805" s="27"/>
      <c r="M1805" s="14"/>
      <c r="N1805" s="14"/>
      <c r="O1805" s="27"/>
      <c r="P1805" s="18"/>
      <c r="Q1805" s="3"/>
      <c r="R1805" s="4"/>
      <c r="S1805" s="5"/>
      <c r="T1805" s="8"/>
      <c r="U1805" s="7"/>
      <c r="V1805" s="7"/>
      <c r="W1805" s="7"/>
      <c r="X1805" s="8"/>
      <c r="Y1805" s="6"/>
      <c r="Z1805" s="7"/>
      <c r="AA1805" s="8"/>
      <c r="AB1805" s="8"/>
      <c r="AC1805" s="8"/>
      <c r="AD1805" s="7"/>
      <c r="AE1805" s="9"/>
      <c r="AF1805" s="7"/>
      <c r="AG1805" s="7"/>
      <c r="AH1805" s="6"/>
      <c r="AI1805" s="6"/>
      <c r="AJ1805" s="6"/>
      <c r="AK1805" s="6"/>
      <c r="AL1805" s="6"/>
      <c r="AM1805" s="6"/>
      <c r="AN1805" s="6"/>
      <c r="AO1805" s="6"/>
      <c r="AP1805" s="6"/>
      <c r="AQ1805" s="6"/>
      <c r="AR1805" s="6"/>
      <c r="AS1805" s="6"/>
      <c r="AT1805" s="6"/>
      <c r="AU1805" s="6"/>
      <c r="AV1805" s="6"/>
      <c r="AW1805" s="6"/>
      <c r="AX1805" s="6"/>
      <c r="AY1805" s="6"/>
      <c r="AZ1805" s="6"/>
      <c r="BA1805" s="6"/>
      <c r="BB1805" s="6"/>
      <c r="BC1805" s="6"/>
      <c r="BD1805" s="6"/>
      <c r="BE1805" s="6"/>
      <c r="BF1805" s="6"/>
      <c r="BG1805" s="6"/>
      <c r="BH1805" s="6"/>
      <c r="BI1805" s="6"/>
      <c r="BJ1805" s="6"/>
      <c r="BK1805" s="6"/>
      <c r="BL1805" s="6"/>
      <c r="BM1805" s="6"/>
      <c r="BN1805" s="6"/>
      <c r="BO1805" s="6"/>
      <c r="BP1805" s="6"/>
      <c r="BQ1805" s="6"/>
      <c r="BR1805" s="6"/>
      <c r="BS1805" s="6"/>
      <c r="BT1805" s="6"/>
      <c r="BU1805" s="6"/>
      <c r="BV1805" s="6"/>
      <c r="BW1805" s="6"/>
      <c r="BX1805" s="6"/>
      <c r="BY1805" s="6"/>
      <c r="BZ1805" s="6"/>
      <c r="CA1805" s="6"/>
      <c r="CB1805" s="6"/>
      <c r="CC1805" s="6"/>
      <c r="CD1805" s="6"/>
      <c r="CE1805" s="6"/>
      <c r="CF1805" s="6"/>
      <c r="CG1805" s="6"/>
      <c r="CH1805" s="6"/>
      <c r="CI1805" s="6"/>
      <c r="CJ1805" s="6"/>
      <c r="CK1805" s="6"/>
      <c r="CL1805" s="6"/>
      <c r="CM1805" s="6"/>
      <c r="CN1805" s="6"/>
      <c r="CO1805" s="6"/>
      <c r="CP1805" s="6"/>
      <c r="CQ1805" s="6"/>
      <c r="CR1805" s="6"/>
      <c r="CS1805" s="6"/>
      <c r="CT1805" s="6"/>
      <c r="CU1805" s="6"/>
      <c r="CV1805" s="6"/>
      <c r="CW1805" s="6"/>
      <c r="CX1805" s="6"/>
      <c r="CY1805" s="6"/>
      <c r="CZ1805" s="6"/>
      <c r="DA1805" s="6"/>
      <c r="DB1805" s="6"/>
      <c r="DC1805" s="6"/>
      <c r="DD1805" s="6"/>
      <c r="DE1805" s="6"/>
      <c r="DF1805" s="6"/>
      <c r="DG1805" s="6"/>
      <c r="DH1805" s="6"/>
      <c r="DI1805" s="6"/>
      <c r="DJ1805" s="6"/>
      <c r="DK1805" s="6"/>
      <c r="DL1805" s="6"/>
      <c r="DM1805" s="6"/>
      <c r="DN1805" s="6"/>
      <c r="DO1805" s="6"/>
      <c r="DP1805" s="6"/>
      <c r="DQ1805" s="6"/>
      <c r="DR1805" s="6"/>
      <c r="DS1805" s="6"/>
      <c r="DT1805" s="6"/>
      <c r="DU1805" s="6"/>
      <c r="DV1805" s="6"/>
      <c r="DW1805" s="6"/>
      <c r="DX1805" s="6"/>
      <c r="DY1805" s="6"/>
      <c r="DZ1805" s="6"/>
      <c r="EA1805" s="6"/>
      <c r="EB1805" s="6"/>
      <c r="EC1805" s="6"/>
      <c r="ED1805" s="6"/>
      <c r="EE1805" s="6"/>
      <c r="EF1805" s="6"/>
      <c r="EG1805" s="6"/>
      <c r="EH1805" s="6"/>
      <c r="EI1805" s="6"/>
      <c r="EJ1805" s="6"/>
      <c r="EK1805" s="6"/>
      <c r="EL1805" s="6"/>
      <c r="EM1805" s="6"/>
      <c r="EN1805" s="6"/>
      <c r="EO1805" s="6"/>
      <c r="EP1805" s="6"/>
      <c r="EQ1805" s="6"/>
      <c r="ER1805" s="6"/>
      <c r="ES1805" s="6"/>
      <c r="ET1805" s="6"/>
      <c r="EU1805" s="6"/>
      <c r="EV1805" s="6"/>
      <c r="EW1805" s="6"/>
      <c r="EX1805" s="6"/>
      <c r="EY1805" s="6"/>
      <c r="EZ1805" s="6"/>
      <c r="FA1805" s="6"/>
      <c r="FB1805" s="6"/>
      <c r="FC1805" s="6"/>
      <c r="FD1805" s="6"/>
      <c r="FE1805" s="6"/>
      <c r="FF1805" s="6"/>
      <c r="FG1805" s="6"/>
      <c r="FH1805" s="6"/>
      <c r="FI1805" s="6"/>
      <c r="FJ1805" s="6"/>
      <c r="FK1805" s="6"/>
      <c r="FL1805" s="6"/>
      <c r="FM1805" s="6"/>
      <c r="FN1805" s="6"/>
      <c r="FO1805" s="6"/>
      <c r="FP1805" s="6"/>
      <c r="FQ1805" s="6"/>
      <c r="FR1805" s="6"/>
      <c r="FS1805" s="6"/>
      <c r="FT1805" s="6"/>
      <c r="FU1805" s="6"/>
      <c r="FV1805" s="6"/>
      <c r="FW1805" s="6"/>
      <c r="FX1805" s="6"/>
      <c r="FY1805" s="6"/>
      <c r="FZ1805" s="6"/>
      <c r="GA1805" s="6"/>
      <c r="GB1805" s="6"/>
      <c r="GC1805" s="6"/>
      <c r="GD1805" s="6"/>
      <c r="GE1805" s="6"/>
      <c r="GF1805" s="6"/>
      <c r="GG1805" s="6"/>
      <c r="GH1805" s="6"/>
      <c r="GI1805" s="6"/>
      <c r="GJ1805" s="6"/>
      <c r="GK1805" s="6"/>
      <c r="GL1805" s="6"/>
      <c r="GM1805" s="6"/>
      <c r="GN1805" s="6"/>
      <c r="GO1805" s="6"/>
      <c r="GP1805" s="6"/>
      <c r="GQ1805" s="6"/>
      <c r="GR1805" s="6"/>
      <c r="GS1805" s="6"/>
      <c r="GT1805" s="6"/>
      <c r="GU1805" s="6"/>
      <c r="GV1805" s="6"/>
      <c r="GW1805" s="6"/>
      <c r="GX1805" s="6"/>
      <c r="GY1805" s="6"/>
      <c r="GZ1805" s="6"/>
    </row>
    <row r="1806" spans="1:208" x14ac:dyDescent="0.15">
      <c r="A1806" s="153"/>
      <c r="B1806" s="23"/>
      <c r="C1806" s="18"/>
      <c r="D1806" s="17"/>
      <c r="E1806" s="18"/>
      <c r="F1806" s="18"/>
      <c r="G1806" s="18"/>
      <c r="H1806" s="18"/>
      <c r="I1806" s="17"/>
      <c r="J1806" s="5"/>
      <c r="K1806" s="2"/>
      <c r="L1806" s="27"/>
      <c r="M1806" s="14"/>
      <c r="N1806" s="14"/>
      <c r="O1806" s="27"/>
      <c r="P1806" s="18"/>
      <c r="Q1806" s="3"/>
      <c r="R1806" s="4"/>
      <c r="S1806" s="5"/>
      <c r="T1806" s="8"/>
      <c r="U1806" s="7"/>
      <c r="V1806" s="7"/>
      <c r="W1806" s="7"/>
      <c r="X1806" s="8"/>
      <c r="Y1806" s="6"/>
      <c r="Z1806" s="7"/>
      <c r="AA1806" s="8"/>
      <c r="AB1806" s="8"/>
      <c r="AC1806" s="8"/>
      <c r="AD1806" s="7"/>
      <c r="AE1806" s="9"/>
      <c r="AF1806" s="7"/>
      <c r="AG1806" s="7"/>
      <c r="AH1806" s="6"/>
      <c r="AI1806" s="6"/>
      <c r="AJ1806" s="6"/>
      <c r="AK1806" s="6"/>
      <c r="AL1806" s="6"/>
      <c r="AM1806" s="6"/>
      <c r="AN1806" s="6"/>
      <c r="AO1806" s="6"/>
      <c r="AP1806" s="6"/>
      <c r="AQ1806" s="6"/>
      <c r="AR1806" s="6"/>
      <c r="AS1806" s="6"/>
      <c r="AT1806" s="6"/>
      <c r="AU1806" s="6"/>
      <c r="AV1806" s="6"/>
      <c r="AW1806" s="6"/>
      <c r="AX1806" s="6"/>
      <c r="AY1806" s="6"/>
      <c r="AZ1806" s="6"/>
      <c r="BA1806" s="6"/>
      <c r="BB1806" s="6"/>
      <c r="BC1806" s="6"/>
      <c r="BD1806" s="6"/>
      <c r="BE1806" s="6"/>
      <c r="BF1806" s="6"/>
      <c r="BG1806" s="6"/>
      <c r="BH1806" s="6"/>
      <c r="BI1806" s="6"/>
      <c r="BJ1806" s="6"/>
      <c r="BK1806" s="6"/>
      <c r="BL1806" s="6"/>
      <c r="BM1806" s="6"/>
      <c r="BN1806" s="6"/>
      <c r="BO1806" s="6"/>
      <c r="BP1806" s="6"/>
      <c r="BQ1806" s="6"/>
      <c r="BR1806" s="6"/>
      <c r="BS1806" s="6"/>
      <c r="BT1806" s="6"/>
      <c r="BU1806" s="6"/>
      <c r="BV1806" s="6"/>
      <c r="BW1806" s="6"/>
      <c r="BX1806" s="6"/>
      <c r="BY1806" s="6"/>
      <c r="BZ1806" s="6"/>
      <c r="CA1806" s="6"/>
      <c r="CB1806" s="6"/>
      <c r="CC1806" s="6"/>
      <c r="CD1806" s="6"/>
      <c r="CE1806" s="6"/>
      <c r="CF1806" s="6"/>
      <c r="CG1806" s="6"/>
      <c r="CH1806" s="6"/>
      <c r="CI1806" s="6"/>
      <c r="CJ1806" s="6"/>
      <c r="CK1806" s="6"/>
      <c r="CL1806" s="6"/>
      <c r="CM1806" s="6"/>
      <c r="CN1806" s="6"/>
      <c r="CO1806" s="6"/>
      <c r="CP1806" s="6"/>
      <c r="CQ1806" s="6"/>
      <c r="CR1806" s="6"/>
      <c r="CS1806" s="6"/>
      <c r="CT1806" s="6"/>
      <c r="CU1806" s="6"/>
      <c r="CV1806" s="6"/>
      <c r="CW1806" s="6"/>
      <c r="CX1806" s="6"/>
      <c r="CY1806" s="6"/>
      <c r="CZ1806" s="6"/>
      <c r="DA1806" s="6"/>
      <c r="DB1806" s="6"/>
      <c r="DC1806" s="6"/>
      <c r="DD1806" s="6"/>
      <c r="DE1806" s="6"/>
      <c r="DF1806" s="6"/>
      <c r="DG1806" s="6"/>
      <c r="DH1806" s="6"/>
      <c r="DI1806" s="6"/>
      <c r="DJ1806" s="6"/>
      <c r="DK1806" s="6"/>
      <c r="DL1806" s="6"/>
      <c r="DM1806" s="6"/>
      <c r="DN1806" s="6"/>
      <c r="DO1806" s="6"/>
      <c r="DP1806" s="6"/>
      <c r="DQ1806" s="6"/>
      <c r="DR1806" s="6"/>
      <c r="DS1806" s="6"/>
      <c r="DT1806" s="6"/>
      <c r="DU1806" s="6"/>
      <c r="DV1806" s="6"/>
      <c r="DW1806" s="6"/>
      <c r="DX1806" s="6"/>
      <c r="DY1806" s="6"/>
      <c r="DZ1806" s="6"/>
      <c r="EA1806" s="6"/>
      <c r="EB1806" s="6"/>
      <c r="EC1806" s="6"/>
      <c r="ED1806" s="6"/>
      <c r="EE1806" s="6"/>
      <c r="EF1806" s="6"/>
      <c r="EG1806" s="6"/>
      <c r="EH1806" s="6"/>
      <c r="EI1806" s="6"/>
      <c r="EJ1806" s="6"/>
      <c r="EK1806" s="6"/>
      <c r="EL1806" s="6"/>
      <c r="EM1806" s="6"/>
      <c r="EN1806" s="6"/>
      <c r="EO1806" s="6"/>
      <c r="EP1806" s="6"/>
      <c r="EQ1806" s="6"/>
      <c r="ER1806" s="6"/>
      <c r="ES1806" s="6"/>
      <c r="ET1806" s="6"/>
      <c r="EU1806" s="6"/>
      <c r="EV1806" s="6"/>
      <c r="EW1806" s="6"/>
      <c r="EX1806" s="6"/>
      <c r="EY1806" s="6"/>
      <c r="EZ1806" s="6"/>
      <c r="FA1806" s="6"/>
      <c r="FB1806" s="6"/>
      <c r="FC1806" s="6"/>
      <c r="FD1806" s="6"/>
      <c r="FE1806" s="6"/>
      <c r="FF1806" s="6"/>
      <c r="FG1806" s="6"/>
      <c r="FH1806" s="6"/>
      <c r="FI1806" s="6"/>
      <c r="FJ1806" s="6"/>
      <c r="FK1806" s="6"/>
      <c r="FL1806" s="6"/>
      <c r="FM1806" s="6"/>
      <c r="FN1806" s="6"/>
      <c r="FO1806" s="6"/>
      <c r="FP1806" s="6"/>
      <c r="FQ1806" s="6"/>
      <c r="FR1806" s="6"/>
      <c r="FS1806" s="6"/>
      <c r="FT1806" s="6"/>
      <c r="FU1806" s="6"/>
      <c r="FV1806" s="6"/>
      <c r="FW1806" s="6"/>
      <c r="FX1806" s="6"/>
      <c r="FY1806" s="6"/>
      <c r="FZ1806" s="6"/>
      <c r="GA1806" s="6"/>
      <c r="GB1806" s="6"/>
      <c r="GC1806" s="6"/>
      <c r="GD1806" s="6"/>
      <c r="GE1806" s="6"/>
      <c r="GF1806" s="6"/>
      <c r="GG1806" s="6"/>
      <c r="GH1806" s="6"/>
      <c r="GI1806" s="6"/>
      <c r="GJ1806" s="6"/>
      <c r="GK1806" s="6"/>
      <c r="GL1806" s="6"/>
      <c r="GM1806" s="6"/>
      <c r="GN1806" s="6"/>
      <c r="GO1806" s="6"/>
      <c r="GP1806" s="6"/>
      <c r="GQ1806" s="6"/>
      <c r="GR1806" s="6"/>
      <c r="GS1806" s="6"/>
      <c r="GT1806" s="6"/>
      <c r="GU1806" s="6"/>
      <c r="GV1806" s="6"/>
      <c r="GW1806" s="6"/>
      <c r="GX1806" s="6"/>
      <c r="GY1806" s="6"/>
      <c r="GZ1806" s="6"/>
    </row>
    <row r="1807" spans="1:208" x14ac:dyDescent="0.15">
      <c r="A1807" s="153"/>
      <c r="B1807" s="23"/>
      <c r="C1807" s="18"/>
      <c r="D1807" s="17"/>
      <c r="E1807" s="18"/>
      <c r="F1807" s="18"/>
      <c r="G1807" s="18"/>
      <c r="H1807" s="18"/>
      <c r="I1807" s="17"/>
      <c r="J1807" s="5"/>
      <c r="K1807" s="2"/>
      <c r="L1807" s="27"/>
      <c r="M1807" s="14"/>
      <c r="N1807" s="14"/>
      <c r="O1807" s="27"/>
      <c r="P1807" s="18"/>
      <c r="Q1807" s="3"/>
      <c r="R1807" s="4"/>
      <c r="S1807" s="5"/>
      <c r="T1807" s="8"/>
      <c r="U1807" s="7"/>
      <c r="V1807" s="7"/>
      <c r="W1807" s="7"/>
      <c r="X1807" s="8"/>
      <c r="Y1807" s="6"/>
      <c r="Z1807" s="7"/>
      <c r="AA1807" s="8"/>
      <c r="AB1807" s="8"/>
      <c r="AC1807" s="8"/>
      <c r="AD1807" s="7"/>
      <c r="AE1807" s="9"/>
      <c r="AF1807" s="7"/>
      <c r="AG1807" s="7"/>
      <c r="AH1807" s="6"/>
      <c r="AI1807" s="6"/>
      <c r="AJ1807" s="6"/>
      <c r="AK1807" s="6"/>
      <c r="AL1807" s="6"/>
      <c r="AM1807" s="6"/>
      <c r="AN1807" s="6"/>
      <c r="AO1807" s="6"/>
      <c r="AP1807" s="6"/>
      <c r="AQ1807" s="6"/>
      <c r="AR1807" s="6"/>
      <c r="AS1807" s="6"/>
      <c r="AT1807" s="6"/>
      <c r="AU1807" s="6"/>
      <c r="AV1807" s="6"/>
      <c r="AW1807" s="6"/>
      <c r="AX1807" s="6"/>
      <c r="AY1807" s="6"/>
      <c r="AZ1807" s="6"/>
      <c r="BA1807" s="6"/>
      <c r="BB1807" s="6"/>
      <c r="BC1807" s="6"/>
      <c r="BD1807" s="6"/>
      <c r="BE1807" s="6"/>
      <c r="BF1807" s="6"/>
      <c r="BG1807" s="6"/>
      <c r="BH1807" s="6"/>
      <c r="BI1807" s="6"/>
      <c r="BJ1807" s="6"/>
      <c r="BK1807" s="6"/>
      <c r="BL1807" s="6"/>
      <c r="BM1807" s="6"/>
      <c r="BN1807" s="6"/>
      <c r="BO1807" s="6"/>
      <c r="BP1807" s="6"/>
      <c r="BQ1807" s="6"/>
      <c r="BR1807" s="6"/>
      <c r="BS1807" s="6"/>
      <c r="BT1807" s="6"/>
      <c r="BU1807" s="6"/>
      <c r="BV1807" s="6"/>
      <c r="BW1807" s="6"/>
      <c r="BX1807" s="6"/>
      <c r="BY1807" s="6"/>
      <c r="BZ1807" s="6"/>
      <c r="CA1807" s="6"/>
      <c r="CB1807" s="6"/>
      <c r="CC1807" s="6"/>
      <c r="CD1807" s="6"/>
      <c r="CE1807" s="6"/>
      <c r="CF1807" s="6"/>
      <c r="CG1807" s="6"/>
      <c r="CH1807" s="6"/>
      <c r="CI1807" s="6"/>
      <c r="CJ1807" s="6"/>
      <c r="CK1807" s="6"/>
      <c r="CL1807" s="6"/>
      <c r="CM1807" s="6"/>
      <c r="CN1807" s="6"/>
      <c r="CO1807" s="6"/>
      <c r="CP1807" s="6"/>
      <c r="CQ1807" s="6"/>
      <c r="CR1807" s="6"/>
      <c r="CS1807" s="6"/>
      <c r="CT1807" s="6"/>
      <c r="CU1807" s="6"/>
      <c r="CV1807" s="6"/>
      <c r="CW1807" s="6"/>
      <c r="CX1807" s="6"/>
      <c r="CY1807" s="6"/>
      <c r="CZ1807" s="6"/>
      <c r="DA1807" s="6"/>
      <c r="DB1807" s="6"/>
      <c r="DC1807" s="6"/>
      <c r="DD1807" s="6"/>
      <c r="DE1807" s="6"/>
      <c r="DF1807" s="6"/>
      <c r="DG1807" s="6"/>
      <c r="DH1807" s="6"/>
      <c r="DI1807" s="6"/>
      <c r="DJ1807" s="6"/>
      <c r="DK1807" s="6"/>
      <c r="DL1807" s="6"/>
      <c r="DM1807" s="6"/>
      <c r="DN1807" s="6"/>
      <c r="DO1807" s="6"/>
      <c r="DP1807" s="6"/>
      <c r="DQ1807" s="6"/>
      <c r="DR1807" s="6"/>
      <c r="DS1807" s="6"/>
      <c r="DT1807" s="6"/>
      <c r="DU1807" s="6"/>
      <c r="DV1807" s="6"/>
      <c r="DW1807" s="6"/>
      <c r="DX1807" s="6"/>
      <c r="DY1807" s="6"/>
      <c r="DZ1807" s="6"/>
      <c r="EA1807" s="6"/>
      <c r="EB1807" s="6"/>
      <c r="EC1807" s="6"/>
      <c r="ED1807" s="6"/>
      <c r="EE1807" s="6"/>
      <c r="EF1807" s="6"/>
      <c r="EG1807" s="6"/>
      <c r="EH1807" s="6"/>
      <c r="EI1807" s="6"/>
      <c r="EJ1807" s="6"/>
      <c r="EK1807" s="6"/>
      <c r="EL1807" s="6"/>
      <c r="EM1807" s="6"/>
      <c r="EN1807" s="6"/>
      <c r="EO1807" s="6"/>
      <c r="EP1807" s="6"/>
      <c r="EQ1807" s="6"/>
      <c r="ER1807" s="6"/>
      <c r="ES1807" s="6"/>
      <c r="ET1807" s="6"/>
      <c r="EU1807" s="6"/>
      <c r="EV1807" s="6"/>
      <c r="EW1807" s="6"/>
      <c r="EX1807" s="6"/>
      <c r="EY1807" s="6"/>
      <c r="EZ1807" s="6"/>
      <c r="FA1807" s="6"/>
      <c r="FB1807" s="6"/>
      <c r="FC1807" s="6"/>
      <c r="FD1807" s="6"/>
      <c r="FE1807" s="6"/>
      <c r="FF1807" s="6"/>
      <c r="FG1807" s="6"/>
      <c r="FH1807" s="6"/>
      <c r="FI1807" s="6"/>
      <c r="FJ1807" s="6"/>
      <c r="FK1807" s="6"/>
      <c r="FL1807" s="6"/>
      <c r="FM1807" s="6"/>
      <c r="FN1807" s="6"/>
      <c r="FO1807" s="6"/>
      <c r="FP1807" s="6"/>
      <c r="FQ1807" s="6"/>
      <c r="FR1807" s="6"/>
      <c r="FS1807" s="6"/>
      <c r="FT1807" s="6"/>
      <c r="FU1807" s="6"/>
      <c r="FV1807" s="6"/>
      <c r="FW1807" s="6"/>
      <c r="FX1807" s="6"/>
      <c r="FY1807" s="6"/>
      <c r="FZ1807" s="6"/>
      <c r="GA1807" s="6"/>
      <c r="GB1807" s="6"/>
      <c r="GC1807" s="6"/>
      <c r="GD1807" s="6"/>
      <c r="GE1807" s="6"/>
      <c r="GF1807" s="6"/>
      <c r="GG1807" s="6"/>
      <c r="GH1807" s="6"/>
      <c r="GI1807" s="6"/>
      <c r="GJ1807" s="6"/>
      <c r="GK1807" s="6"/>
      <c r="GL1807" s="6"/>
      <c r="GM1807" s="6"/>
      <c r="GN1807" s="6"/>
      <c r="GO1807" s="6"/>
      <c r="GP1807" s="6"/>
      <c r="GQ1807" s="6"/>
      <c r="GR1807" s="6"/>
      <c r="GS1807" s="6"/>
      <c r="GT1807" s="6"/>
      <c r="GU1807" s="6"/>
      <c r="GV1807" s="6"/>
      <c r="GW1807" s="6"/>
      <c r="GX1807" s="6"/>
      <c r="GY1807" s="6"/>
      <c r="GZ1807" s="6"/>
    </row>
    <row r="1808" spans="1:208" x14ac:dyDescent="0.15">
      <c r="A1808" s="153"/>
      <c r="B1808" s="23"/>
      <c r="C1808" s="18"/>
      <c r="D1808" s="17"/>
      <c r="E1808" s="18"/>
      <c r="F1808" s="18"/>
      <c r="G1808" s="18"/>
      <c r="H1808" s="18"/>
      <c r="I1808" s="17"/>
      <c r="J1808" s="5"/>
      <c r="K1808" s="2"/>
      <c r="L1808" s="27"/>
      <c r="M1808" s="14"/>
      <c r="N1808" s="14"/>
      <c r="O1808" s="27"/>
      <c r="P1808" s="18"/>
      <c r="Q1808" s="3"/>
      <c r="R1808" s="4"/>
      <c r="S1808" s="5"/>
      <c r="T1808" s="8"/>
      <c r="U1808" s="7"/>
      <c r="V1808" s="7"/>
      <c r="W1808" s="7"/>
      <c r="X1808" s="8"/>
      <c r="Y1808" s="6"/>
      <c r="Z1808" s="7"/>
      <c r="AA1808" s="8"/>
      <c r="AB1808" s="8"/>
      <c r="AC1808" s="8"/>
      <c r="AD1808" s="7"/>
      <c r="AE1808" s="9"/>
      <c r="AF1808" s="7"/>
      <c r="AG1808" s="7"/>
      <c r="AH1808" s="6"/>
      <c r="AI1808" s="6"/>
      <c r="AJ1808" s="6"/>
      <c r="AK1808" s="6"/>
      <c r="AL1808" s="6"/>
      <c r="AM1808" s="6"/>
      <c r="AN1808" s="6"/>
      <c r="AO1808" s="6"/>
      <c r="AP1808" s="6"/>
      <c r="AQ1808" s="6"/>
      <c r="AR1808" s="6"/>
      <c r="AS1808" s="6"/>
      <c r="AT1808" s="6"/>
      <c r="AU1808" s="6"/>
      <c r="AV1808" s="6"/>
      <c r="AW1808" s="6"/>
      <c r="AX1808" s="6"/>
      <c r="AY1808" s="6"/>
      <c r="AZ1808" s="6"/>
      <c r="BA1808" s="6"/>
      <c r="BB1808" s="6"/>
      <c r="BC1808" s="6"/>
      <c r="BD1808" s="6"/>
      <c r="BE1808" s="6"/>
      <c r="BF1808" s="6"/>
      <c r="BG1808" s="6"/>
      <c r="BH1808" s="6"/>
      <c r="BI1808" s="6"/>
      <c r="BJ1808" s="6"/>
      <c r="BK1808" s="6"/>
      <c r="BL1808" s="6"/>
      <c r="BM1808" s="6"/>
      <c r="BN1808" s="6"/>
      <c r="BO1808" s="6"/>
      <c r="BP1808" s="6"/>
      <c r="BQ1808" s="6"/>
      <c r="BR1808" s="6"/>
      <c r="BS1808" s="6"/>
      <c r="BT1808" s="6"/>
      <c r="BU1808" s="6"/>
      <c r="BV1808" s="6"/>
      <c r="BW1808" s="6"/>
      <c r="BX1808" s="6"/>
      <c r="BY1808" s="6"/>
      <c r="BZ1808" s="6"/>
      <c r="CA1808" s="6"/>
      <c r="CB1808" s="6"/>
      <c r="CC1808" s="6"/>
      <c r="CD1808" s="6"/>
      <c r="CE1808" s="6"/>
      <c r="CF1808" s="6"/>
      <c r="CG1808" s="6"/>
      <c r="CH1808" s="6"/>
      <c r="CI1808" s="6"/>
      <c r="CJ1808" s="6"/>
      <c r="CK1808" s="6"/>
      <c r="CL1808" s="6"/>
      <c r="CM1808" s="6"/>
      <c r="CN1808" s="6"/>
      <c r="CO1808" s="6"/>
      <c r="CP1808" s="6"/>
      <c r="CQ1808" s="6"/>
      <c r="CR1808" s="6"/>
      <c r="CS1808" s="6"/>
      <c r="CT1808" s="6"/>
      <c r="CU1808" s="6"/>
      <c r="CV1808" s="6"/>
      <c r="CW1808" s="6"/>
      <c r="CX1808" s="6"/>
      <c r="CY1808" s="6"/>
      <c r="CZ1808" s="6"/>
      <c r="DA1808" s="6"/>
      <c r="DB1808" s="6"/>
      <c r="DC1808" s="6"/>
      <c r="DD1808" s="6"/>
      <c r="DE1808" s="6"/>
      <c r="DF1808" s="6"/>
      <c r="DG1808" s="6"/>
      <c r="DH1808" s="6"/>
      <c r="DI1808" s="6"/>
      <c r="DJ1808" s="6"/>
      <c r="DK1808" s="6"/>
      <c r="DL1808" s="6"/>
      <c r="DM1808" s="6"/>
      <c r="DN1808" s="6"/>
      <c r="DO1808" s="6"/>
      <c r="DP1808" s="6"/>
      <c r="DQ1808" s="6"/>
      <c r="DR1808" s="6"/>
      <c r="DS1808" s="6"/>
      <c r="DT1808" s="6"/>
      <c r="DU1808" s="6"/>
      <c r="DV1808" s="6"/>
      <c r="DW1808" s="6"/>
      <c r="DX1808" s="6"/>
      <c r="DY1808" s="6"/>
      <c r="DZ1808" s="6"/>
      <c r="EA1808" s="6"/>
      <c r="EB1808" s="6"/>
      <c r="EC1808" s="6"/>
      <c r="ED1808" s="6"/>
      <c r="EE1808" s="6"/>
      <c r="EF1808" s="6"/>
      <c r="EG1808" s="6"/>
      <c r="EH1808" s="6"/>
      <c r="EI1808" s="6"/>
      <c r="EJ1808" s="6"/>
      <c r="EK1808" s="6"/>
      <c r="EL1808" s="6"/>
      <c r="EM1808" s="6"/>
      <c r="EN1808" s="6"/>
      <c r="EO1808" s="6"/>
      <c r="EP1808" s="6"/>
      <c r="EQ1808" s="6"/>
      <c r="ER1808" s="6"/>
      <c r="ES1808" s="6"/>
      <c r="ET1808" s="6"/>
      <c r="EU1808" s="6"/>
      <c r="EV1808" s="6"/>
      <c r="EW1808" s="6"/>
      <c r="EX1808" s="6"/>
      <c r="EY1808" s="6"/>
      <c r="EZ1808" s="6"/>
      <c r="FA1808" s="6"/>
      <c r="FB1808" s="6"/>
      <c r="FC1808" s="6"/>
      <c r="FD1808" s="6"/>
      <c r="FE1808" s="6"/>
      <c r="FF1808" s="6"/>
      <c r="FG1808" s="6"/>
      <c r="FH1808" s="6"/>
      <c r="FI1808" s="6"/>
      <c r="FJ1808" s="6"/>
      <c r="FK1808" s="6"/>
      <c r="FL1808" s="6"/>
      <c r="FM1808" s="6"/>
      <c r="FN1808" s="6"/>
      <c r="FO1808" s="6"/>
      <c r="FP1808" s="6"/>
      <c r="FQ1808" s="6"/>
      <c r="FR1808" s="6"/>
      <c r="FS1808" s="6"/>
      <c r="FT1808" s="6"/>
      <c r="FU1808" s="6"/>
      <c r="FV1808" s="6"/>
      <c r="FW1808" s="6"/>
      <c r="FX1808" s="6"/>
      <c r="FY1808" s="6"/>
      <c r="FZ1808" s="6"/>
      <c r="GA1808" s="6"/>
      <c r="GB1808" s="6"/>
      <c r="GC1808" s="6"/>
      <c r="GD1808" s="6"/>
      <c r="GE1808" s="6"/>
      <c r="GF1808" s="6"/>
      <c r="GG1808" s="6"/>
      <c r="GH1808" s="6"/>
      <c r="GI1808" s="6"/>
      <c r="GJ1808" s="6"/>
      <c r="GK1808" s="6"/>
      <c r="GL1808" s="6"/>
      <c r="GM1808" s="6"/>
      <c r="GN1808" s="6"/>
      <c r="GO1808" s="6"/>
      <c r="GP1808" s="6"/>
      <c r="GQ1808" s="6"/>
      <c r="GR1808" s="6"/>
      <c r="GS1808" s="6"/>
      <c r="GT1808" s="6"/>
      <c r="GU1808" s="6"/>
      <c r="GV1808" s="6"/>
      <c r="GW1808" s="6"/>
      <c r="GX1808" s="6"/>
      <c r="GY1808" s="6"/>
      <c r="GZ1808" s="6"/>
    </row>
    <row r="1809" spans="1:208" x14ac:dyDescent="0.15">
      <c r="A1809" s="153"/>
      <c r="B1809" s="23"/>
      <c r="C1809" s="18"/>
      <c r="D1809" s="17"/>
      <c r="E1809" s="18"/>
      <c r="F1809" s="18"/>
      <c r="G1809" s="18"/>
      <c r="H1809" s="18"/>
      <c r="I1809" s="17"/>
      <c r="J1809" s="5"/>
      <c r="K1809" s="2"/>
      <c r="L1809" s="27"/>
      <c r="M1809" s="14"/>
      <c r="N1809" s="14"/>
      <c r="O1809" s="27"/>
      <c r="P1809" s="18"/>
      <c r="Q1809" s="3"/>
      <c r="R1809" s="4"/>
      <c r="S1809" s="5"/>
      <c r="T1809" s="8"/>
      <c r="U1809" s="7"/>
      <c r="V1809" s="7"/>
      <c r="W1809" s="7"/>
      <c r="X1809" s="8"/>
      <c r="Y1809" s="6"/>
      <c r="Z1809" s="7"/>
      <c r="AA1809" s="8"/>
      <c r="AB1809" s="8"/>
      <c r="AC1809" s="8"/>
      <c r="AD1809" s="7"/>
      <c r="AE1809" s="9"/>
      <c r="AF1809" s="7"/>
      <c r="AG1809" s="7"/>
      <c r="AH1809" s="6"/>
      <c r="AI1809" s="6"/>
      <c r="AJ1809" s="6"/>
      <c r="AK1809" s="6"/>
      <c r="AL1809" s="6"/>
      <c r="AM1809" s="6"/>
      <c r="AN1809" s="6"/>
      <c r="AO1809" s="6"/>
      <c r="AP1809" s="6"/>
      <c r="AQ1809" s="6"/>
      <c r="AR1809" s="6"/>
      <c r="AS1809" s="6"/>
      <c r="AT1809" s="6"/>
      <c r="AU1809" s="6"/>
      <c r="AV1809" s="6"/>
      <c r="AW1809" s="6"/>
      <c r="AX1809" s="6"/>
      <c r="AY1809" s="6"/>
      <c r="AZ1809" s="6"/>
      <c r="BA1809" s="6"/>
      <c r="BB1809" s="6"/>
      <c r="BC1809" s="6"/>
      <c r="BD1809" s="6"/>
      <c r="BE1809" s="6"/>
      <c r="BF1809" s="6"/>
      <c r="BG1809" s="6"/>
      <c r="BH1809" s="6"/>
      <c r="BI1809" s="6"/>
      <c r="BJ1809" s="6"/>
      <c r="BK1809" s="6"/>
      <c r="BL1809" s="6"/>
      <c r="BM1809" s="6"/>
      <c r="BN1809" s="6"/>
      <c r="BO1809" s="6"/>
      <c r="BP1809" s="6"/>
      <c r="BQ1809" s="6"/>
      <c r="BR1809" s="6"/>
      <c r="BS1809" s="6"/>
      <c r="BT1809" s="6"/>
      <c r="BU1809" s="6"/>
      <c r="BV1809" s="6"/>
      <c r="BW1809" s="6"/>
      <c r="BX1809" s="6"/>
      <c r="BY1809" s="6"/>
      <c r="BZ1809" s="6"/>
      <c r="CA1809" s="6"/>
      <c r="CB1809" s="6"/>
      <c r="CC1809" s="6"/>
      <c r="CD1809" s="6"/>
      <c r="CE1809" s="6"/>
      <c r="CF1809" s="6"/>
      <c r="CG1809" s="6"/>
      <c r="CH1809" s="6"/>
      <c r="CI1809" s="6"/>
      <c r="CJ1809" s="6"/>
      <c r="CK1809" s="6"/>
      <c r="CL1809" s="6"/>
      <c r="CM1809" s="6"/>
      <c r="CN1809" s="6"/>
      <c r="CO1809" s="6"/>
      <c r="CP1809" s="6"/>
      <c r="CQ1809" s="6"/>
      <c r="CR1809" s="6"/>
      <c r="CS1809" s="6"/>
      <c r="CT1809" s="6"/>
      <c r="CU1809" s="6"/>
      <c r="CV1809" s="6"/>
      <c r="CW1809" s="6"/>
      <c r="CX1809" s="6"/>
      <c r="CY1809" s="6"/>
      <c r="CZ1809" s="6"/>
      <c r="DA1809" s="6"/>
      <c r="DB1809" s="6"/>
      <c r="DC1809" s="6"/>
      <c r="DD1809" s="6"/>
      <c r="DE1809" s="6"/>
      <c r="DF1809" s="6"/>
      <c r="DG1809" s="6"/>
      <c r="DH1809" s="6"/>
      <c r="DI1809" s="6"/>
      <c r="DJ1809" s="6"/>
      <c r="DK1809" s="6"/>
      <c r="DL1809" s="6"/>
      <c r="DM1809" s="6"/>
      <c r="DN1809" s="6"/>
      <c r="DO1809" s="6"/>
      <c r="DP1809" s="6"/>
      <c r="DQ1809" s="6"/>
      <c r="DR1809" s="6"/>
      <c r="DS1809" s="6"/>
      <c r="DT1809" s="6"/>
      <c r="DU1809" s="6"/>
      <c r="DV1809" s="6"/>
      <c r="DW1809" s="6"/>
      <c r="DX1809" s="6"/>
      <c r="DY1809" s="6"/>
      <c r="DZ1809" s="6"/>
      <c r="EA1809" s="6"/>
      <c r="EB1809" s="6"/>
      <c r="EC1809" s="6"/>
      <c r="ED1809" s="6"/>
      <c r="EE1809" s="6"/>
      <c r="EF1809" s="6"/>
      <c r="EG1809" s="6"/>
      <c r="EH1809" s="6"/>
      <c r="EI1809" s="6"/>
      <c r="EJ1809" s="6"/>
      <c r="EK1809" s="6"/>
      <c r="EL1809" s="6"/>
      <c r="EM1809" s="6"/>
      <c r="EN1809" s="6"/>
      <c r="EO1809" s="6"/>
      <c r="EP1809" s="6"/>
      <c r="EQ1809" s="6"/>
      <c r="ER1809" s="6"/>
      <c r="ES1809" s="6"/>
      <c r="ET1809" s="6"/>
      <c r="EU1809" s="6"/>
      <c r="EV1809" s="6"/>
      <c r="EW1809" s="6"/>
      <c r="EX1809" s="6"/>
      <c r="EY1809" s="6"/>
      <c r="EZ1809" s="6"/>
      <c r="FA1809" s="6"/>
      <c r="FB1809" s="6"/>
      <c r="FC1809" s="6"/>
      <c r="FD1809" s="6"/>
      <c r="FE1809" s="6"/>
      <c r="FF1809" s="6"/>
      <c r="FG1809" s="6"/>
      <c r="FH1809" s="6"/>
      <c r="FI1809" s="6"/>
      <c r="FJ1809" s="6"/>
      <c r="FK1809" s="6"/>
      <c r="FL1809" s="6"/>
      <c r="FM1809" s="6"/>
      <c r="FN1809" s="6"/>
      <c r="FO1809" s="6"/>
      <c r="FP1809" s="6"/>
      <c r="FQ1809" s="6"/>
      <c r="FR1809" s="6"/>
      <c r="FS1809" s="6"/>
      <c r="FT1809" s="6"/>
      <c r="FU1809" s="6"/>
      <c r="FV1809" s="6"/>
      <c r="FW1809" s="6"/>
      <c r="FX1809" s="6"/>
      <c r="FY1809" s="6"/>
      <c r="FZ1809" s="6"/>
      <c r="GA1809" s="6"/>
      <c r="GB1809" s="6"/>
      <c r="GC1809" s="6"/>
      <c r="GD1809" s="6"/>
      <c r="GE1809" s="6"/>
      <c r="GF1809" s="6"/>
      <c r="GG1809" s="6"/>
      <c r="GH1809" s="6"/>
      <c r="GI1809" s="6"/>
      <c r="GJ1809" s="6"/>
      <c r="GK1809" s="6"/>
      <c r="GL1809" s="6"/>
      <c r="GM1809" s="6"/>
      <c r="GN1809" s="6"/>
      <c r="GO1809" s="6"/>
      <c r="GP1809" s="6"/>
      <c r="GQ1809" s="6"/>
      <c r="GR1809" s="6"/>
      <c r="GS1809" s="6"/>
      <c r="GT1809" s="6"/>
      <c r="GU1809" s="6"/>
      <c r="GV1809" s="6"/>
      <c r="GW1809" s="6"/>
      <c r="GX1809" s="6"/>
      <c r="GY1809" s="6"/>
      <c r="GZ1809" s="6"/>
    </row>
    <row r="1810" spans="1:208" x14ac:dyDescent="0.15">
      <c r="A1810" s="153"/>
      <c r="B1810" s="23"/>
      <c r="C1810" s="18"/>
      <c r="D1810" s="17"/>
      <c r="E1810" s="18"/>
      <c r="F1810" s="18"/>
      <c r="G1810" s="18"/>
      <c r="H1810" s="18"/>
      <c r="I1810" s="17"/>
      <c r="J1810" s="5"/>
      <c r="K1810" s="2"/>
      <c r="L1810" s="27"/>
      <c r="M1810" s="14"/>
      <c r="N1810" s="14"/>
      <c r="O1810" s="27"/>
      <c r="P1810" s="18"/>
      <c r="Q1810" s="3"/>
      <c r="R1810" s="4"/>
      <c r="S1810" s="5"/>
      <c r="T1810" s="8"/>
      <c r="U1810" s="7"/>
      <c r="V1810" s="7"/>
      <c r="W1810" s="7"/>
      <c r="X1810" s="8"/>
      <c r="Y1810" s="6"/>
      <c r="Z1810" s="7"/>
      <c r="AA1810" s="8"/>
      <c r="AB1810" s="8"/>
      <c r="AC1810" s="8"/>
      <c r="AD1810" s="7"/>
      <c r="AE1810" s="9"/>
      <c r="AF1810" s="7"/>
      <c r="AG1810" s="7"/>
      <c r="AH1810" s="6"/>
      <c r="AI1810" s="6"/>
      <c r="AJ1810" s="6"/>
      <c r="AK1810" s="6"/>
      <c r="AL1810" s="6"/>
      <c r="AM1810" s="6"/>
      <c r="AN1810" s="6"/>
      <c r="AO1810" s="6"/>
      <c r="AP1810" s="6"/>
      <c r="AQ1810" s="6"/>
      <c r="AR1810" s="6"/>
      <c r="AS1810" s="6"/>
      <c r="AT1810" s="6"/>
      <c r="AU1810" s="6"/>
      <c r="AV1810" s="6"/>
      <c r="AW1810" s="6"/>
      <c r="AX1810" s="6"/>
      <c r="AY1810" s="6"/>
      <c r="AZ1810" s="6"/>
      <c r="BA1810" s="6"/>
      <c r="BB1810" s="6"/>
      <c r="BC1810" s="6"/>
      <c r="BD1810" s="6"/>
      <c r="BE1810" s="6"/>
      <c r="BF1810" s="6"/>
      <c r="BG1810" s="6"/>
      <c r="BH1810" s="6"/>
      <c r="BI1810" s="6"/>
      <c r="BJ1810" s="6"/>
      <c r="BK1810" s="6"/>
      <c r="BL1810" s="6"/>
      <c r="BM1810" s="6"/>
      <c r="BN1810" s="6"/>
      <c r="BO1810" s="6"/>
      <c r="BP1810" s="6"/>
      <c r="BQ1810" s="6"/>
      <c r="BR1810" s="6"/>
      <c r="BS1810" s="6"/>
      <c r="BT1810" s="6"/>
      <c r="BU1810" s="6"/>
      <c r="BV1810" s="6"/>
      <c r="BW1810" s="6"/>
      <c r="BX1810" s="6"/>
      <c r="BY1810" s="6"/>
      <c r="BZ1810" s="6"/>
      <c r="CA1810" s="6"/>
      <c r="CB1810" s="6"/>
      <c r="CC1810" s="6"/>
      <c r="CD1810" s="6"/>
      <c r="CE1810" s="6"/>
      <c r="CF1810" s="6"/>
      <c r="CG1810" s="6"/>
      <c r="CH1810" s="6"/>
      <c r="CI1810" s="6"/>
      <c r="CJ1810" s="6"/>
      <c r="CK1810" s="6"/>
      <c r="CL1810" s="6"/>
      <c r="CM1810" s="6"/>
      <c r="CN1810" s="6"/>
      <c r="CO1810" s="6"/>
      <c r="CP1810" s="6"/>
      <c r="CQ1810" s="6"/>
      <c r="CR1810" s="6"/>
      <c r="CS1810" s="6"/>
      <c r="CT1810" s="6"/>
      <c r="CU1810" s="6"/>
      <c r="CV1810" s="6"/>
      <c r="CW1810" s="6"/>
      <c r="CX1810" s="6"/>
      <c r="CY1810" s="6"/>
      <c r="CZ1810" s="6"/>
      <c r="DA1810" s="6"/>
      <c r="DB1810" s="6"/>
      <c r="DC1810" s="6"/>
      <c r="DD1810" s="6"/>
      <c r="DE1810" s="6"/>
      <c r="DF1810" s="6"/>
      <c r="DG1810" s="6"/>
      <c r="DH1810" s="6"/>
      <c r="DI1810" s="6"/>
      <c r="DJ1810" s="6"/>
      <c r="DK1810" s="6"/>
      <c r="DL1810" s="6"/>
      <c r="DM1810" s="6"/>
      <c r="DN1810" s="6"/>
      <c r="DO1810" s="6"/>
      <c r="DP1810" s="6"/>
      <c r="DQ1810" s="6"/>
      <c r="DR1810" s="6"/>
      <c r="DS1810" s="6"/>
      <c r="DT1810" s="6"/>
      <c r="DU1810" s="6"/>
      <c r="DV1810" s="6"/>
      <c r="DW1810" s="6"/>
      <c r="DX1810" s="6"/>
      <c r="DY1810" s="6"/>
      <c r="DZ1810" s="6"/>
      <c r="EA1810" s="6"/>
      <c r="EB1810" s="6"/>
      <c r="EC1810" s="6"/>
      <c r="ED1810" s="6"/>
      <c r="EE1810" s="6"/>
      <c r="EF1810" s="6"/>
      <c r="EG1810" s="6"/>
      <c r="EH1810" s="6"/>
      <c r="EI1810" s="6"/>
      <c r="EJ1810" s="6"/>
      <c r="EK1810" s="6"/>
      <c r="EL1810" s="6"/>
      <c r="EM1810" s="6"/>
      <c r="EN1810" s="6"/>
      <c r="EO1810" s="6"/>
      <c r="EP1810" s="6"/>
      <c r="EQ1810" s="6"/>
      <c r="ER1810" s="6"/>
      <c r="ES1810" s="6"/>
      <c r="ET1810" s="6"/>
      <c r="EU1810" s="6"/>
      <c r="EV1810" s="6"/>
      <c r="EW1810" s="6"/>
      <c r="EX1810" s="6"/>
      <c r="EY1810" s="6"/>
      <c r="EZ1810" s="6"/>
      <c r="FA1810" s="6"/>
      <c r="FB1810" s="6"/>
      <c r="FC1810" s="6"/>
      <c r="FD1810" s="6"/>
      <c r="FE1810" s="6"/>
      <c r="FF1810" s="6"/>
      <c r="FG1810" s="6"/>
      <c r="FH1810" s="6"/>
      <c r="FI1810" s="6"/>
      <c r="FJ1810" s="6"/>
      <c r="FK1810" s="6"/>
      <c r="FL1810" s="6"/>
      <c r="FM1810" s="6"/>
      <c r="FN1810" s="6"/>
      <c r="FO1810" s="6"/>
      <c r="FP1810" s="6"/>
      <c r="FQ1810" s="6"/>
      <c r="FR1810" s="6"/>
      <c r="FS1810" s="6"/>
      <c r="FT1810" s="6"/>
      <c r="FU1810" s="6"/>
      <c r="FV1810" s="6"/>
      <c r="FW1810" s="6"/>
      <c r="FX1810" s="6"/>
      <c r="FY1810" s="6"/>
      <c r="FZ1810" s="6"/>
      <c r="GA1810" s="6"/>
      <c r="GB1810" s="6"/>
      <c r="GC1810" s="6"/>
      <c r="GD1810" s="6"/>
      <c r="GE1810" s="6"/>
      <c r="GF1810" s="6"/>
      <c r="GG1810" s="6"/>
      <c r="GH1810" s="6"/>
      <c r="GI1810" s="6"/>
      <c r="GJ1810" s="6"/>
      <c r="GK1810" s="6"/>
      <c r="GL1810" s="6"/>
      <c r="GM1810" s="6"/>
      <c r="GN1810" s="6"/>
      <c r="GO1810" s="6"/>
      <c r="GP1810" s="6"/>
      <c r="GQ1810" s="6"/>
      <c r="GR1810" s="6"/>
      <c r="GS1810" s="6"/>
      <c r="GT1810" s="6"/>
      <c r="GU1810" s="6"/>
      <c r="GV1810" s="6"/>
      <c r="GW1810" s="6"/>
      <c r="GX1810" s="6"/>
      <c r="GY1810" s="6"/>
      <c r="GZ1810" s="6"/>
    </row>
    <row r="1811" spans="1:208" x14ac:dyDescent="0.15">
      <c r="A1811" s="153"/>
      <c r="B1811" s="23"/>
      <c r="C1811" s="18"/>
      <c r="D1811" s="17"/>
      <c r="E1811" s="18"/>
      <c r="F1811" s="18"/>
      <c r="G1811" s="18"/>
      <c r="H1811" s="18"/>
      <c r="I1811" s="17"/>
      <c r="J1811" s="5"/>
      <c r="K1811" s="2"/>
      <c r="L1811" s="27"/>
      <c r="M1811" s="14"/>
      <c r="N1811" s="14"/>
      <c r="O1811" s="27"/>
      <c r="P1811" s="18"/>
      <c r="Q1811" s="3"/>
      <c r="R1811" s="4"/>
      <c r="S1811" s="5"/>
      <c r="T1811" s="8"/>
      <c r="U1811" s="7"/>
      <c r="V1811" s="7"/>
      <c r="W1811" s="7"/>
      <c r="X1811" s="8"/>
      <c r="Y1811" s="6"/>
      <c r="Z1811" s="7"/>
      <c r="AA1811" s="8"/>
      <c r="AB1811" s="8"/>
      <c r="AC1811" s="8"/>
      <c r="AD1811" s="7"/>
      <c r="AE1811" s="9"/>
      <c r="AF1811" s="7"/>
      <c r="AG1811" s="7"/>
      <c r="AH1811" s="6"/>
      <c r="AI1811" s="6"/>
      <c r="AJ1811" s="6"/>
      <c r="AK1811" s="6"/>
      <c r="AL1811" s="6"/>
      <c r="AM1811" s="6"/>
      <c r="AN1811" s="6"/>
      <c r="AO1811" s="6"/>
      <c r="AP1811" s="6"/>
      <c r="AQ1811" s="6"/>
      <c r="AR1811" s="6"/>
      <c r="AS1811" s="6"/>
      <c r="AT1811" s="6"/>
      <c r="AU1811" s="6"/>
      <c r="AV1811" s="6"/>
      <c r="AW1811" s="6"/>
      <c r="AX1811" s="6"/>
      <c r="AY1811" s="6"/>
      <c r="AZ1811" s="6"/>
      <c r="BA1811" s="6"/>
      <c r="BB1811" s="6"/>
      <c r="BC1811" s="6"/>
      <c r="BD1811" s="6"/>
      <c r="BE1811" s="6"/>
      <c r="BF1811" s="6"/>
      <c r="BG1811" s="6"/>
      <c r="BH1811" s="6"/>
      <c r="BI1811" s="6"/>
      <c r="BJ1811" s="6"/>
      <c r="BK1811" s="6"/>
      <c r="BL1811" s="6"/>
      <c r="BM1811" s="6"/>
      <c r="BN1811" s="6"/>
      <c r="BO1811" s="6"/>
      <c r="BP1811" s="6"/>
      <c r="BQ1811" s="6"/>
      <c r="BR1811" s="6"/>
      <c r="BS1811" s="6"/>
      <c r="BT1811" s="6"/>
      <c r="BU1811" s="6"/>
      <c r="BV1811" s="6"/>
      <c r="BW1811" s="6"/>
      <c r="BX1811" s="6"/>
      <c r="BY1811" s="6"/>
      <c r="BZ1811" s="6"/>
      <c r="CA1811" s="6"/>
      <c r="CB1811" s="6"/>
      <c r="CC1811" s="6"/>
      <c r="CD1811" s="6"/>
      <c r="CE1811" s="6"/>
      <c r="CF1811" s="6"/>
      <c r="CG1811" s="6"/>
      <c r="CH1811" s="6"/>
      <c r="CI1811" s="6"/>
      <c r="CJ1811" s="6"/>
      <c r="CK1811" s="6"/>
      <c r="CL1811" s="6"/>
      <c r="CM1811" s="6"/>
      <c r="CN1811" s="6"/>
      <c r="CO1811" s="6"/>
      <c r="CP1811" s="6"/>
      <c r="CQ1811" s="6"/>
      <c r="CR1811" s="6"/>
      <c r="CS1811" s="6"/>
      <c r="CT1811" s="6"/>
      <c r="CU1811" s="6"/>
      <c r="CV1811" s="6"/>
      <c r="CW1811" s="6"/>
      <c r="CX1811" s="6"/>
      <c r="CY1811" s="6"/>
      <c r="CZ1811" s="6"/>
      <c r="DA1811" s="6"/>
      <c r="DB1811" s="6"/>
      <c r="DC1811" s="6"/>
      <c r="DD1811" s="6"/>
      <c r="DE1811" s="6"/>
      <c r="DF1811" s="6"/>
      <c r="DG1811" s="6"/>
      <c r="DH1811" s="6"/>
      <c r="DI1811" s="6"/>
      <c r="DJ1811" s="6"/>
      <c r="DK1811" s="6"/>
      <c r="DL1811" s="6"/>
      <c r="DM1811" s="6"/>
      <c r="DN1811" s="6"/>
      <c r="DO1811" s="6"/>
      <c r="DP1811" s="6"/>
      <c r="DQ1811" s="6"/>
      <c r="DR1811" s="6"/>
      <c r="DS1811" s="6"/>
      <c r="DT1811" s="6"/>
      <c r="DU1811" s="6"/>
      <c r="DV1811" s="6"/>
      <c r="DW1811" s="6"/>
      <c r="DX1811" s="6"/>
      <c r="DY1811" s="6"/>
      <c r="DZ1811" s="6"/>
      <c r="EA1811" s="6"/>
      <c r="EB1811" s="6"/>
      <c r="EC1811" s="6"/>
      <c r="ED1811" s="6"/>
      <c r="EE1811" s="6"/>
      <c r="EF1811" s="6"/>
      <c r="EG1811" s="6"/>
      <c r="EH1811" s="6"/>
      <c r="EI1811" s="6"/>
      <c r="EJ1811" s="6"/>
      <c r="EK1811" s="6"/>
      <c r="EL1811" s="6"/>
      <c r="EM1811" s="6"/>
      <c r="EN1811" s="6"/>
      <c r="EO1811" s="6"/>
      <c r="EP1811" s="6"/>
      <c r="EQ1811" s="6"/>
      <c r="ER1811" s="6"/>
      <c r="ES1811" s="6"/>
      <c r="ET1811" s="6"/>
      <c r="EU1811" s="6"/>
      <c r="EV1811" s="6"/>
      <c r="EW1811" s="6"/>
      <c r="EX1811" s="6"/>
      <c r="EY1811" s="6"/>
      <c r="EZ1811" s="6"/>
      <c r="FA1811" s="6"/>
      <c r="FB1811" s="6"/>
      <c r="FC1811" s="6"/>
      <c r="FD1811" s="6"/>
      <c r="FE1811" s="6"/>
      <c r="FF1811" s="6"/>
      <c r="FG1811" s="6"/>
      <c r="FH1811" s="6"/>
      <c r="FI1811" s="6"/>
      <c r="FJ1811" s="6"/>
      <c r="FK1811" s="6"/>
      <c r="FL1811" s="6"/>
      <c r="FM1811" s="6"/>
      <c r="FN1811" s="6"/>
      <c r="FO1811" s="6"/>
      <c r="FP1811" s="6"/>
      <c r="FQ1811" s="6"/>
      <c r="FR1811" s="6"/>
      <c r="FS1811" s="6"/>
      <c r="FT1811" s="6"/>
      <c r="FU1811" s="6"/>
      <c r="FV1811" s="6"/>
      <c r="FW1811" s="6"/>
      <c r="FX1811" s="6"/>
      <c r="FY1811" s="6"/>
      <c r="FZ1811" s="6"/>
      <c r="GA1811" s="6"/>
      <c r="GB1811" s="6"/>
      <c r="GC1811" s="6"/>
      <c r="GD1811" s="6"/>
      <c r="GE1811" s="6"/>
      <c r="GF1811" s="6"/>
      <c r="GG1811" s="6"/>
      <c r="GH1811" s="6"/>
      <c r="GI1811" s="6"/>
      <c r="GJ1811" s="6"/>
      <c r="GK1811" s="6"/>
      <c r="GL1811" s="6"/>
      <c r="GM1811" s="6"/>
      <c r="GN1811" s="6"/>
      <c r="GO1811" s="6"/>
      <c r="GP1811" s="6"/>
      <c r="GQ1811" s="6"/>
      <c r="GR1811" s="6"/>
      <c r="GS1811" s="6"/>
      <c r="GT1811" s="6"/>
      <c r="GU1811" s="6"/>
      <c r="GV1811" s="6"/>
      <c r="GW1811" s="6"/>
      <c r="GX1811" s="6"/>
      <c r="GY1811" s="6"/>
      <c r="GZ1811" s="6"/>
    </row>
    <row r="1812" spans="1:208" x14ac:dyDescent="0.15">
      <c r="A1812" s="153"/>
      <c r="B1812" s="23"/>
      <c r="C1812" s="18"/>
      <c r="D1812" s="17"/>
      <c r="E1812" s="18"/>
      <c r="F1812" s="18"/>
      <c r="G1812" s="18"/>
      <c r="H1812" s="18"/>
      <c r="I1812" s="17"/>
      <c r="J1812" s="5"/>
      <c r="K1812" s="2"/>
      <c r="L1812" s="27"/>
      <c r="M1812" s="14"/>
      <c r="N1812" s="14"/>
      <c r="O1812" s="27"/>
      <c r="P1812" s="18"/>
      <c r="Q1812" s="3"/>
      <c r="R1812" s="4"/>
      <c r="S1812" s="5"/>
      <c r="T1812" s="8"/>
      <c r="U1812" s="7"/>
      <c r="V1812" s="7"/>
      <c r="W1812" s="7"/>
      <c r="X1812" s="8"/>
      <c r="Y1812" s="6"/>
      <c r="Z1812" s="7"/>
      <c r="AA1812" s="8"/>
      <c r="AB1812" s="8"/>
      <c r="AC1812" s="8"/>
      <c r="AD1812" s="7"/>
      <c r="AE1812" s="9"/>
      <c r="AF1812" s="7"/>
      <c r="AG1812" s="7"/>
      <c r="AH1812" s="6"/>
      <c r="AI1812" s="6"/>
      <c r="AJ1812" s="6"/>
      <c r="AK1812" s="6"/>
      <c r="AL1812" s="6"/>
      <c r="AM1812" s="6"/>
      <c r="AN1812" s="6"/>
      <c r="AO1812" s="6"/>
      <c r="AP1812" s="6"/>
      <c r="AQ1812" s="6"/>
      <c r="AR1812" s="6"/>
      <c r="AS1812" s="6"/>
      <c r="AT1812" s="6"/>
      <c r="AU1812" s="6"/>
      <c r="AV1812" s="6"/>
      <c r="AW1812" s="6"/>
      <c r="AX1812" s="6"/>
      <c r="AY1812" s="6"/>
      <c r="AZ1812" s="6"/>
      <c r="BA1812" s="6"/>
      <c r="BB1812" s="6"/>
      <c r="BC1812" s="6"/>
      <c r="BD1812" s="6"/>
      <c r="BE1812" s="6"/>
      <c r="BF1812" s="6"/>
      <c r="BG1812" s="6"/>
      <c r="BH1812" s="6"/>
      <c r="BI1812" s="6"/>
      <c r="BJ1812" s="6"/>
      <c r="BK1812" s="6"/>
      <c r="BL1812" s="6"/>
      <c r="BM1812" s="6"/>
      <c r="BN1812" s="6"/>
      <c r="BO1812" s="6"/>
      <c r="BP1812" s="6"/>
      <c r="BQ1812" s="6"/>
      <c r="BR1812" s="6"/>
      <c r="BS1812" s="6"/>
      <c r="BT1812" s="6"/>
      <c r="BU1812" s="6"/>
      <c r="BV1812" s="6"/>
      <c r="BW1812" s="6"/>
      <c r="BX1812" s="6"/>
      <c r="BY1812" s="6"/>
      <c r="BZ1812" s="6"/>
      <c r="CA1812" s="6"/>
      <c r="CB1812" s="6"/>
      <c r="CC1812" s="6"/>
      <c r="CD1812" s="6"/>
      <c r="CE1812" s="6"/>
      <c r="CF1812" s="6"/>
      <c r="CG1812" s="6"/>
      <c r="CH1812" s="6"/>
      <c r="CI1812" s="6"/>
      <c r="CJ1812" s="6"/>
      <c r="CK1812" s="6"/>
      <c r="CL1812" s="6"/>
      <c r="CM1812" s="6"/>
      <c r="CN1812" s="6"/>
      <c r="CO1812" s="6"/>
      <c r="CP1812" s="6"/>
      <c r="CQ1812" s="6"/>
      <c r="CR1812" s="6"/>
      <c r="CS1812" s="6"/>
      <c r="CT1812" s="6"/>
      <c r="CU1812" s="6"/>
      <c r="CV1812" s="6"/>
      <c r="CW1812" s="6"/>
      <c r="CX1812" s="6"/>
      <c r="CY1812" s="6"/>
      <c r="CZ1812" s="6"/>
      <c r="DA1812" s="6"/>
      <c r="DB1812" s="6"/>
      <c r="DC1812" s="6"/>
      <c r="DD1812" s="6"/>
      <c r="DE1812" s="6"/>
      <c r="DF1812" s="6"/>
      <c r="DG1812" s="6"/>
      <c r="DH1812" s="6"/>
      <c r="DI1812" s="6"/>
      <c r="DJ1812" s="6"/>
      <c r="DK1812" s="6"/>
      <c r="DL1812" s="6"/>
      <c r="DM1812" s="6"/>
      <c r="DN1812" s="6"/>
      <c r="DO1812" s="6"/>
      <c r="DP1812" s="6"/>
      <c r="DQ1812" s="6"/>
      <c r="DR1812" s="6"/>
      <c r="DS1812" s="6"/>
      <c r="DT1812" s="6"/>
      <c r="DU1812" s="6"/>
      <c r="DV1812" s="6"/>
      <c r="DW1812" s="6"/>
      <c r="DX1812" s="6"/>
      <c r="DY1812" s="6"/>
      <c r="DZ1812" s="6"/>
      <c r="EA1812" s="6"/>
      <c r="EB1812" s="6"/>
      <c r="EC1812" s="6"/>
      <c r="ED1812" s="6"/>
      <c r="EE1812" s="6"/>
      <c r="EF1812" s="6"/>
      <c r="EG1812" s="6"/>
      <c r="EH1812" s="6"/>
      <c r="EI1812" s="6"/>
      <c r="EJ1812" s="6"/>
      <c r="EK1812" s="6"/>
      <c r="EL1812" s="6"/>
      <c r="EM1812" s="6"/>
      <c r="EN1812" s="6"/>
      <c r="EO1812" s="6"/>
      <c r="EP1812" s="6"/>
      <c r="EQ1812" s="6"/>
      <c r="ER1812" s="6"/>
      <c r="ES1812" s="6"/>
      <c r="ET1812" s="6"/>
      <c r="EU1812" s="6"/>
      <c r="EV1812" s="6"/>
      <c r="EW1812" s="6"/>
      <c r="EX1812" s="6"/>
      <c r="EY1812" s="6"/>
      <c r="EZ1812" s="6"/>
      <c r="FA1812" s="6"/>
      <c r="FB1812" s="6"/>
      <c r="FC1812" s="6"/>
      <c r="FD1812" s="6"/>
      <c r="FE1812" s="6"/>
      <c r="FF1812" s="6"/>
      <c r="FG1812" s="6"/>
      <c r="FH1812" s="6"/>
      <c r="FI1812" s="6"/>
      <c r="FJ1812" s="6"/>
      <c r="FK1812" s="6"/>
      <c r="FL1812" s="6"/>
      <c r="FM1812" s="6"/>
      <c r="FN1812" s="6"/>
      <c r="FO1812" s="6"/>
      <c r="FP1812" s="6"/>
      <c r="FQ1812" s="6"/>
      <c r="FR1812" s="6"/>
      <c r="FS1812" s="6"/>
      <c r="FT1812" s="6"/>
      <c r="FU1812" s="6"/>
      <c r="FV1812" s="6"/>
      <c r="FW1812" s="6"/>
      <c r="FX1812" s="6"/>
      <c r="FY1812" s="6"/>
      <c r="FZ1812" s="6"/>
      <c r="GA1812" s="6"/>
      <c r="GB1812" s="6"/>
      <c r="GC1812" s="6"/>
      <c r="GD1812" s="6"/>
      <c r="GE1812" s="6"/>
      <c r="GF1812" s="6"/>
      <c r="GG1812" s="6"/>
      <c r="GH1812" s="6"/>
      <c r="GI1812" s="6"/>
      <c r="GJ1812" s="6"/>
      <c r="GK1812" s="6"/>
      <c r="GL1812" s="6"/>
      <c r="GM1812" s="6"/>
      <c r="GN1812" s="6"/>
      <c r="GO1812" s="6"/>
      <c r="GP1812" s="6"/>
      <c r="GQ1812" s="6"/>
      <c r="GR1812" s="6"/>
      <c r="GS1812" s="6"/>
      <c r="GT1812" s="6"/>
      <c r="GU1812" s="6"/>
      <c r="GV1812" s="6"/>
      <c r="GW1812" s="6"/>
      <c r="GX1812" s="6"/>
      <c r="GY1812" s="6"/>
      <c r="GZ1812" s="6"/>
    </row>
    <row r="1813" spans="1:208" x14ac:dyDescent="0.15">
      <c r="A1813" s="153"/>
      <c r="B1813" s="23"/>
      <c r="C1813" s="18"/>
      <c r="D1813" s="17"/>
      <c r="E1813" s="18"/>
      <c r="F1813" s="18"/>
      <c r="G1813" s="18"/>
      <c r="H1813" s="18"/>
      <c r="I1813" s="17"/>
      <c r="J1813" s="5"/>
      <c r="K1813" s="2"/>
      <c r="L1813" s="27"/>
      <c r="M1813" s="14"/>
      <c r="N1813" s="14"/>
      <c r="O1813" s="27"/>
      <c r="P1813" s="18"/>
      <c r="Q1813" s="3"/>
      <c r="R1813" s="4"/>
      <c r="S1813" s="5"/>
      <c r="T1813" s="8"/>
      <c r="U1813" s="7"/>
      <c r="V1813" s="7"/>
      <c r="W1813" s="7"/>
      <c r="X1813" s="8"/>
      <c r="Y1813" s="6"/>
      <c r="Z1813" s="7"/>
      <c r="AA1813" s="8"/>
      <c r="AB1813" s="8"/>
      <c r="AC1813" s="8"/>
      <c r="AD1813" s="7"/>
      <c r="AE1813" s="9"/>
      <c r="AF1813" s="7"/>
      <c r="AG1813" s="7"/>
      <c r="AH1813" s="6"/>
      <c r="AI1813" s="6"/>
      <c r="AJ1813" s="6"/>
      <c r="AK1813" s="6"/>
      <c r="AL1813" s="6"/>
      <c r="AM1813" s="6"/>
      <c r="AN1813" s="6"/>
      <c r="AO1813" s="6"/>
      <c r="AP1813" s="6"/>
      <c r="AQ1813" s="6"/>
      <c r="AR1813" s="6"/>
      <c r="AS1813" s="6"/>
      <c r="AT1813" s="6"/>
      <c r="AU1813" s="6"/>
      <c r="AV1813" s="6"/>
      <c r="AW1813" s="6"/>
      <c r="AX1813" s="6"/>
      <c r="AY1813" s="6"/>
      <c r="AZ1813" s="6"/>
      <c r="BA1813" s="6"/>
      <c r="BB1813" s="6"/>
      <c r="BC1813" s="6"/>
      <c r="BD1813" s="6"/>
      <c r="BE1813" s="6"/>
      <c r="BF1813" s="6"/>
      <c r="BG1813" s="6"/>
      <c r="BH1813" s="6"/>
      <c r="BI1813" s="6"/>
      <c r="BJ1813" s="6"/>
      <c r="BK1813" s="6"/>
      <c r="BL1813" s="6"/>
      <c r="BM1813" s="6"/>
      <c r="BN1813" s="6"/>
      <c r="BO1813" s="6"/>
      <c r="BP1813" s="6"/>
      <c r="BQ1813" s="6"/>
      <c r="BR1813" s="6"/>
      <c r="BS1813" s="6"/>
      <c r="BT1813" s="6"/>
      <c r="BU1813" s="6"/>
      <c r="BV1813" s="6"/>
      <c r="BW1813" s="6"/>
      <c r="BX1813" s="6"/>
      <c r="BY1813" s="6"/>
      <c r="BZ1813" s="6"/>
      <c r="CA1813" s="6"/>
      <c r="CB1813" s="6"/>
      <c r="CC1813" s="6"/>
      <c r="CD1813" s="6"/>
      <c r="CE1813" s="6"/>
      <c r="CF1813" s="6"/>
      <c r="CG1813" s="6"/>
      <c r="CH1813" s="6"/>
      <c r="CI1813" s="6"/>
      <c r="CJ1813" s="6"/>
      <c r="CK1813" s="6"/>
      <c r="CL1813" s="6"/>
      <c r="CM1813" s="6"/>
      <c r="CN1813" s="6"/>
      <c r="CO1813" s="6"/>
      <c r="CP1813" s="6"/>
      <c r="CQ1813" s="6"/>
      <c r="CR1813" s="6"/>
      <c r="CS1813" s="6"/>
      <c r="CT1813" s="6"/>
      <c r="CU1813" s="6"/>
      <c r="CV1813" s="6"/>
      <c r="CW1813" s="6"/>
      <c r="CX1813" s="6"/>
      <c r="CY1813" s="6"/>
      <c r="CZ1813" s="6"/>
      <c r="DA1813" s="6"/>
      <c r="DB1813" s="6"/>
      <c r="DC1813" s="6"/>
      <c r="DD1813" s="6"/>
      <c r="DE1813" s="6"/>
      <c r="DF1813" s="6"/>
      <c r="DG1813" s="6"/>
      <c r="DH1813" s="6"/>
      <c r="DI1813" s="6"/>
      <c r="DJ1813" s="6"/>
      <c r="DK1813" s="6"/>
      <c r="DL1813" s="6"/>
      <c r="DM1813" s="6"/>
      <c r="DN1813" s="6"/>
      <c r="DO1813" s="6"/>
      <c r="DP1813" s="6"/>
      <c r="DQ1813" s="6"/>
      <c r="DR1813" s="6"/>
      <c r="DS1813" s="6"/>
      <c r="DT1813" s="6"/>
      <c r="DU1813" s="6"/>
      <c r="DV1813" s="6"/>
      <c r="DW1813" s="6"/>
      <c r="DX1813" s="6"/>
      <c r="DY1813" s="6"/>
      <c r="DZ1813" s="6"/>
      <c r="EA1813" s="6"/>
      <c r="EB1813" s="6"/>
      <c r="EC1813" s="6"/>
      <c r="ED1813" s="6"/>
      <c r="EE1813" s="6"/>
      <c r="EF1813" s="6"/>
      <c r="EG1813" s="6"/>
      <c r="EH1813" s="6"/>
      <c r="EI1813" s="6"/>
      <c r="EJ1813" s="6"/>
      <c r="EK1813" s="6"/>
      <c r="EL1813" s="6"/>
      <c r="EM1813" s="6"/>
      <c r="EN1813" s="6"/>
      <c r="EO1813" s="6"/>
      <c r="EP1813" s="6"/>
      <c r="EQ1813" s="6"/>
      <c r="ER1813" s="6"/>
      <c r="ES1813" s="6"/>
      <c r="ET1813" s="6"/>
      <c r="EU1813" s="6"/>
      <c r="EV1813" s="6"/>
      <c r="EW1813" s="6"/>
      <c r="EX1813" s="6"/>
      <c r="EY1813" s="6"/>
      <c r="EZ1813" s="6"/>
      <c r="FA1813" s="6"/>
      <c r="FB1813" s="6"/>
      <c r="FC1813" s="6"/>
      <c r="FD1813" s="6"/>
      <c r="FE1813" s="6"/>
      <c r="FF1813" s="6"/>
      <c r="FG1813" s="6"/>
      <c r="FH1813" s="6"/>
      <c r="FI1813" s="6"/>
      <c r="FJ1813" s="6"/>
      <c r="FK1813" s="6"/>
      <c r="FL1813" s="6"/>
      <c r="FM1813" s="6"/>
      <c r="FN1813" s="6"/>
      <c r="FO1813" s="6"/>
      <c r="FP1813" s="6"/>
      <c r="FQ1813" s="6"/>
      <c r="FR1813" s="6"/>
      <c r="FS1813" s="6"/>
      <c r="FT1813" s="6"/>
      <c r="FU1813" s="6"/>
      <c r="FV1813" s="6"/>
      <c r="FW1813" s="6"/>
      <c r="FX1813" s="6"/>
      <c r="FY1813" s="6"/>
      <c r="FZ1813" s="6"/>
      <c r="GA1813" s="6"/>
      <c r="GB1813" s="6"/>
      <c r="GC1813" s="6"/>
      <c r="GD1813" s="6"/>
      <c r="GE1813" s="6"/>
      <c r="GF1813" s="6"/>
      <c r="GG1813" s="6"/>
      <c r="GH1813" s="6"/>
      <c r="GI1813" s="6"/>
      <c r="GJ1813" s="6"/>
      <c r="GK1813" s="6"/>
      <c r="GL1813" s="6"/>
      <c r="GM1813" s="6"/>
      <c r="GN1813" s="6"/>
      <c r="GO1813" s="6"/>
      <c r="GP1813" s="6"/>
      <c r="GQ1813" s="6"/>
      <c r="GR1813" s="6"/>
      <c r="GS1813" s="6"/>
      <c r="GT1813" s="6"/>
      <c r="GU1813" s="6"/>
      <c r="GV1813" s="6"/>
      <c r="GW1813" s="6"/>
      <c r="GX1813" s="6"/>
      <c r="GY1813" s="6"/>
      <c r="GZ1813" s="6"/>
    </row>
    <row r="1814" spans="1:208" x14ac:dyDescent="0.15">
      <c r="A1814" s="153"/>
      <c r="B1814" s="23"/>
      <c r="C1814" s="18"/>
      <c r="D1814" s="17"/>
      <c r="E1814" s="18"/>
      <c r="F1814" s="18"/>
      <c r="G1814" s="18"/>
      <c r="H1814" s="18"/>
      <c r="I1814" s="17"/>
      <c r="J1814" s="5"/>
      <c r="K1814" s="2"/>
      <c r="L1814" s="27"/>
      <c r="M1814" s="14"/>
      <c r="N1814" s="14"/>
      <c r="O1814" s="27"/>
      <c r="P1814" s="18"/>
      <c r="Q1814" s="3"/>
      <c r="R1814" s="4"/>
      <c r="S1814" s="5"/>
      <c r="T1814" s="8"/>
      <c r="U1814" s="7"/>
      <c r="V1814" s="7"/>
      <c r="W1814" s="7"/>
      <c r="X1814" s="8"/>
      <c r="Y1814" s="6"/>
      <c r="Z1814" s="7"/>
      <c r="AA1814" s="8"/>
      <c r="AB1814" s="8"/>
      <c r="AC1814" s="8"/>
      <c r="AD1814" s="7"/>
      <c r="AE1814" s="9"/>
      <c r="AF1814" s="7"/>
      <c r="AG1814" s="7"/>
      <c r="AH1814" s="6"/>
      <c r="AI1814" s="6"/>
      <c r="AJ1814" s="6"/>
      <c r="AK1814" s="6"/>
      <c r="AL1814" s="6"/>
      <c r="AM1814" s="6"/>
      <c r="AN1814" s="6"/>
      <c r="AO1814" s="6"/>
      <c r="AP1814" s="6"/>
      <c r="AQ1814" s="6"/>
      <c r="AR1814" s="6"/>
      <c r="AS1814" s="6"/>
      <c r="AT1814" s="6"/>
      <c r="AU1814" s="6"/>
      <c r="AV1814" s="6"/>
      <c r="AW1814" s="6"/>
      <c r="AX1814" s="6"/>
      <c r="AY1814" s="6"/>
      <c r="AZ1814" s="6"/>
      <c r="BA1814" s="6"/>
      <c r="BB1814" s="6"/>
      <c r="BC1814" s="6"/>
      <c r="BD1814" s="6"/>
      <c r="BE1814" s="6"/>
      <c r="BF1814" s="6"/>
      <c r="BG1814" s="6"/>
      <c r="BH1814" s="6"/>
      <c r="BI1814" s="6"/>
      <c r="BJ1814" s="6"/>
      <c r="BK1814" s="6"/>
      <c r="BL1814" s="6"/>
      <c r="BM1814" s="6"/>
      <c r="BN1814" s="6"/>
      <c r="BO1814" s="6"/>
      <c r="BP1814" s="6"/>
      <c r="BQ1814" s="6"/>
      <c r="BR1814" s="6"/>
      <c r="BS1814" s="6"/>
      <c r="BT1814" s="6"/>
      <c r="BU1814" s="6"/>
      <c r="BV1814" s="6"/>
      <c r="BW1814" s="6"/>
      <c r="BX1814" s="6"/>
      <c r="BY1814" s="6"/>
      <c r="BZ1814" s="6"/>
      <c r="CA1814" s="6"/>
      <c r="CB1814" s="6"/>
      <c r="CC1814" s="6"/>
      <c r="CD1814" s="6"/>
      <c r="CE1814" s="6"/>
      <c r="CF1814" s="6"/>
      <c r="CG1814" s="6"/>
      <c r="CH1814" s="6"/>
      <c r="CI1814" s="6"/>
      <c r="CJ1814" s="6"/>
      <c r="CK1814" s="6"/>
      <c r="CL1814" s="6"/>
      <c r="CM1814" s="6"/>
      <c r="CN1814" s="6"/>
      <c r="CO1814" s="6"/>
      <c r="CP1814" s="6"/>
      <c r="CQ1814" s="6"/>
      <c r="CR1814" s="6"/>
      <c r="CS1814" s="6"/>
      <c r="CT1814" s="6"/>
      <c r="CU1814" s="6"/>
      <c r="CV1814" s="6"/>
      <c r="CW1814" s="6"/>
      <c r="CX1814" s="6"/>
      <c r="CY1814" s="6"/>
      <c r="CZ1814" s="6"/>
      <c r="DA1814" s="6"/>
      <c r="DB1814" s="6"/>
      <c r="DC1814" s="6"/>
      <c r="DD1814" s="6"/>
      <c r="DE1814" s="6"/>
      <c r="DF1814" s="6"/>
      <c r="DG1814" s="6"/>
      <c r="DH1814" s="6"/>
      <c r="DI1814" s="6"/>
      <c r="DJ1814" s="6"/>
      <c r="DK1814" s="6"/>
      <c r="DL1814" s="6"/>
      <c r="DM1814" s="6"/>
      <c r="DN1814" s="6"/>
      <c r="DO1814" s="6"/>
      <c r="DP1814" s="6"/>
      <c r="DQ1814" s="6"/>
      <c r="DR1814" s="6"/>
      <c r="DS1814" s="6"/>
      <c r="DT1814" s="6"/>
      <c r="DU1814" s="6"/>
      <c r="DV1814" s="6"/>
      <c r="DW1814" s="6"/>
      <c r="DX1814" s="6"/>
      <c r="DY1814" s="6"/>
      <c r="DZ1814" s="6"/>
      <c r="EA1814" s="6"/>
      <c r="EB1814" s="6"/>
      <c r="EC1814" s="6"/>
      <c r="ED1814" s="6"/>
      <c r="EE1814" s="6"/>
      <c r="EF1814" s="6"/>
      <c r="EG1814" s="6"/>
      <c r="EH1814" s="6"/>
      <c r="EI1814" s="6"/>
      <c r="EJ1814" s="6"/>
      <c r="EK1814" s="6"/>
      <c r="EL1814" s="6"/>
      <c r="EM1814" s="6"/>
      <c r="EN1814" s="6"/>
      <c r="EO1814" s="6"/>
      <c r="EP1814" s="6"/>
      <c r="EQ1814" s="6"/>
      <c r="ER1814" s="6"/>
      <c r="ES1814" s="6"/>
      <c r="ET1814" s="6"/>
      <c r="EU1814" s="6"/>
      <c r="EV1814" s="6"/>
      <c r="EW1814" s="6"/>
      <c r="EX1814" s="6"/>
      <c r="EY1814" s="6"/>
      <c r="EZ1814" s="6"/>
      <c r="FA1814" s="6"/>
      <c r="FB1814" s="6"/>
      <c r="FC1814" s="6"/>
      <c r="FD1814" s="6"/>
      <c r="FE1814" s="6"/>
      <c r="FF1814" s="6"/>
      <c r="FG1814" s="6"/>
      <c r="FH1814" s="6"/>
      <c r="FI1814" s="6"/>
      <c r="FJ1814" s="6"/>
      <c r="FK1814" s="6"/>
      <c r="FL1814" s="6"/>
      <c r="FM1814" s="6"/>
      <c r="FN1814" s="6"/>
      <c r="FO1814" s="6"/>
      <c r="FP1814" s="6"/>
      <c r="FQ1814" s="6"/>
      <c r="FR1814" s="6"/>
      <c r="FS1814" s="6"/>
      <c r="FT1814" s="6"/>
      <c r="FU1814" s="6"/>
      <c r="FV1814" s="6"/>
      <c r="FW1814" s="6"/>
      <c r="FX1814" s="6"/>
      <c r="FY1814" s="6"/>
      <c r="FZ1814" s="6"/>
      <c r="GA1814" s="6"/>
      <c r="GB1814" s="6"/>
      <c r="GC1814" s="6"/>
      <c r="GD1814" s="6"/>
      <c r="GE1814" s="6"/>
      <c r="GF1814" s="6"/>
      <c r="GG1814" s="6"/>
      <c r="GH1814" s="6"/>
      <c r="GI1814" s="6"/>
      <c r="GJ1814" s="6"/>
      <c r="GK1814" s="6"/>
      <c r="GL1814" s="6"/>
      <c r="GM1814" s="6"/>
      <c r="GN1814" s="6"/>
      <c r="GO1814" s="6"/>
      <c r="GP1814" s="6"/>
      <c r="GQ1814" s="6"/>
      <c r="GR1814" s="6"/>
      <c r="GS1814" s="6"/>
      <c r="GT1814" s="6"/>
      <c r="GU1814" s="6"/>
      <c r="GV1814" s="6"/>
      <c r="GW1814" s="6"/>
      <c r="GX1814" s="6"/>
      <c r="GY1814" s="6"/>
      <c r="GZ1814" s="6"/>
    </row>
    <row r="1815" spans="1:208" x14ac:dyDescent="0.15">
      <c r="A1815" s="153"/>
      <c r="B1815" s="23"/>
      <c r="C1815" s="18"/>
      <c r="D1815" s="17"/>
      <c r="E1815" s="18"/>
      <c r="F1815" s="18"/>
      <c r="G1815" s="18"/>
      <c r="H1815" s="18"/>
      <c r="I1815" s="17"/>
      <c r="J1815" s="5"/>
      <c r="K1815" s="2"/>
      <c r="L1815" s="27"/>
      <c r="M1815" s="14"/>
      <c r="N1815" s="14"/>
      <c r="O1815" s="27"/>
      <c r="P1815" s="18"/>
      <c r="Q1815" s="3"/>
      <c r="R1815" s="4"/>
      <c r="S1815" s="5"/>
      <c r="T1815" s="8"/>
      <c r="U1815" s="7"/>
      <c r="V1815" s="7"/>
      <c r="W1815" s="7"/>
      <c r="X1815" s="8"/>
      <c r="Y1815" s="6"/>
      <c r="Z1815" s="7"/>
      <c r="AA1815" s="8"/>
      <c r="AB1815" s="8"/>
      <c r="AC1815" s="8"/>
      <c r="AD1815" s="7"/>
      <c r="AE1815" s="9"/>
      <c r="AF1815" s="7"/>
      <c r="AG1815" s="7"/>
      <c r="AH1815" s="6"/>
      <c r="AI1815" s="6"/>
      <c r="AJ1815" s="6"/>
      <c r="AK1815" s="6"/>
      <c r="AL1815" s="6"/>
      <c r="AM1815" s="6"/>
      <c r="AN1815" s="6"/>
      <c r="AO1815" s="6"/>
      <c r="AP1815" s="6"/>
      <c r="AQ1815" s="6"/>
      <c r="AR1815" s="6"/>
      <c r="AS1815" s="6"/>
      <c r="AT1815" s="6"/>
      <c r="AU1815" s="6"/>
      <c r="AV1815" s="6"/>
      <c r="AW1815" s="6"/>
      <c r="AX1815" s="6"/>
      <c r="AY1815" s="6"/>
      <c r="AZ1815" s="6"/>
      <c r="BA1815" s="6"/>
      <c r="BB1815" s="6"/>
      <c r="BC1815" s="6"/>
      <c r="BD1815" s="6"/>
      <c r="BE1815" s="6"/>
      <c r="BF1815" s="6"/>
      <c r="BG1815" s="6"/>
      <c r="BH1815" s="6"/>
      <c r="BI1815" s="6"/>
      <c r="BJ1815" s="6"/>
      <c r="BK1815" s="6"/>
      <c r="BL1815" s="6"/>
      <c r="BM1815" s="6"/>
      <c r="BN1815" s="6"/>
      <c r="BO1815" s="6"/>
      <c r="BP1815" s="6"/>
      <c r="BQ1815" s="6"/>
      <c r="BR1815" s="6"/>
      <c r="BS1815" s="6"/>
      <c r="BT1815" s="6"/>
      <c r="BU1815" s="6"/>
      <c r="BV1815" s="6"/>
      <c r="BW1815" s="6"/>
      <c r="BX1815" s="6"/>
      <c r="BY1815" s="6"/>
      <c r="BZ1815" s="6"/>
      <c r="CA1815" s="6"/>
      <c r="CB1815" s="6"/>
      <c r="CC1815" s="6"/>
      <c r="CD1815" s="6"/>
      <c r="CE1815" s="6"/>
      <c r="CF1815" s="6"/>
      <c r="CG1815" s="6"/>
      <c r="CH1815" s="6"/>
      <c r="CI1815" s="6"/>
      <c r="CJ1815" s="6"/>
      <c r="CK1815" s="6"/>
      <c r="CL1815" s="6"/>
      <c r="CM1815" s="6"/>
      <c r="CN1815" s="6"/>
      <c r="CO1815" s="6"/>
      <c r="CP1815" s="6"/>
      <c r="CQ1815" s="6"/>
      <c r="CR1815" s="6"/>
      <c r="CS1815" s="6"/>
      <c r="CT1815" s="6"/>
      <c r="CU1815" s="6"/>
      <c r="CV1815" s="6"/>
      <c r="CW1815" s="6"/>
      <c r="CX1815" s="6"/>
      <c r="CY1815" s="6"/>
      <c r="CZ1815" s="6"/>
      <c r="DA1815" s="6"/>
      <c r="DB1815" s="6"/>
      <c r="DC1815" s="6"/>
      <c r="DD1815" s="6"/>
      <c r="DE1815" s="6"/>
      <c r="DF1815" s="6"/>
      <c r="DG1815" s="6"/>
      <c r="DH1815" s="6"/>
      <c r="DI1815" s="6"/>
      <c r="DJ1815" s="6"/>
      <c r="DK1815" s="6"/>
      <c r="DL1815" s="6"/>
      <c r="DM1815" s="6"/>
      <c r="DN1815" s="6"/>
      <c r="DO1815" s="6"/>
      <c r="DP1815" s="6"/>
      <c r="DQ1815" s="6"/>
      <c r="DR1815" s="6"/>
      <c r="DS1815" s="6"/>
      <c r="DT1815" s="6"/>
      <c r="DU1815" s="6"/>
      <c r="DV1815" s="6"/>
      <c r="DW1815" s="6"/>
      <c r="DX1815" s="6"/>
      <c r="DY1815" s="6"/>
      <c r="DZ1815" s="6"/>
      <c r="EA1815" s="6"/>
      <c r="EB1815" s="6"/>
      <c r="EC1815" s="6"/>
      <c r="ED1815" s="6"/>
      <c r="EE1815" s="6"/>
      <c r="EF1815" s="6"/>
      <c r="EG1815" s="6"/>
      <c r="EH1815" s="6"/>
      <c r="EI1815" s="6"/>
      <c r="EJ1815" s="6"/>
      <c r="EK1815" s="6"/>
      <c r="EL1815" s="6"/>
      <c r="EM1815" s="6"/>
      <c r="EN1815" s="6"/>
      <c r="EO1815" s="6"/>
      <c r="EP1815" s="6"/>
      <c r="EQ1815" s="6"/>
      <c r="ER1815" s="6"/>
      <c r="ES1815" s="6"/>
      <c r="ET1815" s="6"/>
      <c r="EU1815" s="6"/>
      <c r="EV1815" s="6"/>
      <c r="EW1815" s="6"/>
      <c r="EX1815" s="6"/>
      <c r="EY1815" s="6"/>
      <c r="EZ1815" s="6"/>
      <c r="FA1815" s="6"/>
      <c r="FB1815" s="6"/>
      <c r="FC1815" s="6"/>
      <c r="FD1815" s="6"/>
      <c r="FE1815" s="6"/>
      <c r="FF1815" s="6"/>
      <c r="FG1815" s="6"/>
      <c r="FH1815" s="6"/>
      <c r="FI1815" s="6"/>
      <c r="FJ1815" s="6"/>
      <c r="FK1815" s="6"/>
      <c r="FL1815" s="6"/>
      <c r="FM1815" s="6"/>
      <c r="FN1815" s="6"/>
      <c r="FO1815" s="6"/>
      <c r="FP1815" s="6"/>
      <c r="FQ1815" s="6"/>
      <c r="FR1815" s="6"/>
      <c r="FS1815" s="6"/>
      <c r="FT1815" s="6"/>
      <c r="FU1815" s="6"/>
      <c r="FV1815" s="6"/>
      <c r="FW1815" s="6"/>
      <c r="FX1815" s="6"/>
      <c r="FY1815" s="6"/>
      <c r="FZ1815" s="6"/>
      <c r="GA1815" s="6"/>
      <c r="GB1815" s="6"/>
      <c r="GC1815" s="6"/>
      <c r="GD1815" s="6"/>
      <c r="GE1815" s="6"/>
      <c r="GF1815" s="6"/>
      <c r="GG1815" s="6"/>
      <c r="GH1815" s="6"/>
      <c r="GI1815" s="6"/>
      <c r="GJ1815" s="6"/>
      <c r="GK1815" s="6"/>
      <c r="GL1815" s="6"/>
      <c r="GM1815" s="6"/>
      <c r="GN1815" s="6"/>
      <c r="GO1815" s="6"/>
      <c r="GP1815" s="6"/>
      <c r="GQ1815" s="6"/>
      <c r="GR1815" s="6"/>
      <c r="GS1815" s="6"/>
      <c r="GT1815" s="6"/>
      <c r="GU1815" s="6"/>
      <c r="GV1815" s="6"/>
      <c r="GW1815" s="6"/>
      <c r="GX1815" s="6"/>
      <c r="GY1815" s="6"/>
      <c r="GZ1815" s="6"/>
    </row>
    <row r="1816" spans="1:208" x14ac:dyDescent="0.15">
      <c r="A1816" s="153"/>
      <c r="B1816" s="23"/>
      <c r="C1816" s="18"/>
      <c r="D1816" s="17"/>
      <c r="E1816" s="18"/>
      <c r="F1816" s="18"/>
      <c r="G1816" s="18"/>
      <c r="H1816" s="18"/>
      <c r="I1816" s="17"/>
      <c r="J1816" s="5"/>
      <c r="K1816" s="2"/>
      <c r="L1816" s="27"/>
      <c r="M1816" s="14"/>
      <c r="N1816" s="14"/>
      <c r="O1816" s="27"/>
      <c r="P1816" s="18"/>
      <c r="Q1816" s="3"/>
      <c r="R1816" s="4"/>
      <c r="S1816" s="5"/>
      <c r="T1816" s="8"/>
      <c r="U1816" s="7"/>
      <c r="V1816" s="7"/>
      <c r="W1816" s="7"/>
      <c r="X1816" s="8"/>
      <c r="Y1816" s="6"/>
      <c r="Z1816" s="7"/>
      <c r="AA1816" s="8"/>
      <c r="AB1816" s="8"/>
      <c r="AC1816" s="8"/>
      <c r="AD1816" s="7"/>
      <c r="AE1816" s="9"/>
      <c r="AF1816" s="7"/>
      <c r="AG1816" s="7"/>
      <c r="AH1816" s="6"/>
      <c r="AI1816" s="6"/>
      <c r="AJ1816" s="6"/>
      <c r="AK1816" s="6"/>
      <c r="AL1816" s="6"/>
      <c r="AM1816" s="6"/>
      <c r="AN1816" s="6"/>
      <c r="AO1816" s="6"/>
      <c r="AP1816" s="6"/>
      <c r="AQ1816" s="6"/>
      <c r="AR1816" s="6"/>
      <c r="AS1816" s="6"/>
      <c r="AT1816" s="6"/>
      <c r="AU1816" s="6"/>
      <c r="AV1816" s="6"/>
      <c r="AW1816" s="6"/>
      <c r="AX1816" s="6"/>
      <c r="AY1816" s="6"/>
      <c r="AZ1816" s="6"/>
      <c r="BA1816" s="6"/>
      <c r="BB1816" s="6"/>
      <c r="BC1816" s="6"/>
      <c r="BD1816" s="6"/>
      <c r="BE1816" s="6"/>
      <c r="BF1816" s="6"/>
      <c r="BG1816" s="6"/>
      <c r="BH1816" s="6"/>
      <c r="BI1816" s="6"/>
      <c r="BJ1816" s="6"/>
      <c r="BK1816" s="6"/>
      <c r="BL1816" s="6"/>
      <c r="BM1816" s="6"/>
      <c r="BN1816" s="6"/>
      <c r="BO1816" s="6"/>
      <c r="BP1816" s="6"/>
      <c r="BQ1816" s="6"/>
      <c r="BR1816" s="6"/>
      <c r="BS1816" s="6"/>
      <c r="BT1816" s="6"/>
      <c r="BU1816" s="6"/>
      <c r="BV1816" s="6"/>
      <c r="BW1816" s="6"/>
      <c r="BX1816" s="6"/>
      <c r="BY1816" s="6"/>
      <c r="BZ1816" s="6"/>
      <c r="CA1816" s="6"/>
      <c r="CB1816" s="6"/>
      <c r="CC1816" s="6"/>
      <c r="CD1816" s="6"/>
      <c r="CE1816" s="6"/>
      <c r="CF1816" s="6"/>
      <c r="CG1816" s="6"/>
      <c r="CH1816" s="6"/>
      <c r="CI1816" s="6"/>
      <c r="CJ1816" s="6"/>
      <c r="CK1816" s="6"/>
      <c r="CL1816" s="6"/>
      <c r="CM1816" s="6"/>
      <c r="CN1816" s="6"/>
      <c r="CO1816" s="6"/>
      <c r="CP1816" s="6"/>
      <c r="CQ1816" s="6"/>
      <c r="CR1816" s="6"/>
      <c r="CS1816" s="6"/>
      <c r="CT1816" s="6"/>
      <c r="CU1816" s="6"/>
      <c r="CV1816" s="6"/>
      <c r="CW1816" s="6"/>
      <c r="CX1816" s="6"/>
      <c r="CY1816" s="6"/>
      <c r="CZ1816" s="6"/>
      <c r="DA1816" s="6"/>
      <c r="DB1816" s="6"/>
      <c r="DC1816" s="6"/>
      <c r="DD1816" s="6"/>
      <c r="DE1816" s="6"/>
      <c r="DF1816" s="6"/>
      <c r="DG1816" s="6"/>
      <c r="DH1816" s="6"/>
      <c r="DI1816" s="6"/>
      <c r="DJ1816" s="6"/>
      <c r="DK1816" s="6"/>
      <c r="DL1816" s="6"/>
      <c r="DM1816" s="6"/>
      <c r="DN1816" s="6"/>
      <c r="DO1816" s="6"/>
      <c r="DP1816" s="6"/>
      <c r="DQ1816" s="6"/>
      <c r="DR1816" s="6"/>
      <c r="DS1816" s="6"/>
      <c r="DT1816" s="6"/>
      <c r="DU1816" s="6"/>
      <c r="DV1816" s="6"/>
      <c r="DW1816" s="6"/>
      <c r="DX1816" s="6"/>
      <c r="DY1816" s="6"/>
      <c r="DZ1816" s="6"/>
      <c r="EA1816" s="6"/>
      <c r="EB1816" s="6"/>
      <c r="EC1816" s="6"/>
      <c r="ED1816" s="6"/>
      <c r="EE1816" s="6"/>
      <c r="EF1816" s="6"/>
      <c r="EG1816" s="6"/>
      <c r="EH1816" s="6"/>
      <c r="EI1816" s="6"/>
      <c r="EJ1816" s="6"/>
      <c r="EK1816" s="6"/>
      <c r="EL1816" s="6"/>
      <c r="EM1816" s="6"/>
      <c r="EN1816" s="6"/>
      <c r="EO1816" s="6"/>
      <c r="EP1816" s="6"/>
      <c r="EQ1816" s="6"/>
      <c r="ER1816" s="6"/>
      <c r="ES1816" s="6"/>
      <c r="ET1816" s="6"/>
      <c r="EU1816" s="6"/>
      <c r="EV1816" s="6"/>
      <c r="EW1816" s="6"/>
      <c r="EX1816" s="6"/>
      <c r="EY1816" s="6"/>
      <c r="EZ1816" s="6"/>
      <c r="FA1816" s="6"/>
      <c r="FB1816" s="6"/>
      <c r="FC1816" s="6"/>
      <c r="FD1816" s="6"/>
      <c r="FE1816" s="6"/>
      <c r="FF1816" s="6"/>
      <c r="FG1816" s="6"/>
      <c r="FH1816" s="6"/>
      <c r="FI1816" s="6"/>
      <c r="FJ1816" s="6"/>
      <c r="FK1816" s="6"/>
      <c r="FL1816" s="6"/>
      <c r="FM1816" s="6"/>
      <c r="FN1816" s="6"/>
      <c r="FO1816" s="6"/>
      <c r="FP1816" s="6"/>
      <c r="FQ1816" s="6"/>
      <c r="FR1816" s="6"/>
      <c r="FS1816" s="6"/>
      <c r="FT1816" s="6"/>
      <c r="FU1816" s="6"/>
      <c r="FV1816" s="6"/>
      <c r="FW1816" s="6"/>
      <c r="FX1816" s="6"/>
      <c r="FY1816" s="6"/>
      <c r="FZ1816" s="6"/>
      <c r="GA1816" s="6"/>
      <c r="GB1816" s="6"/>
      <c r="GC1816" s="6"/>
      <c r="GD1816" s="6"/>
      <c r="GE1816" s="6"/>
      <c r="GF1816" s="6"/>
      <c r="GG1816" s="6"/>
      <c r="GH1816" s="6"/>
      <c r="GI1816" s="6"/>
      <c r="GJ1816" s="6"/>
      <c r="GK1816" s="6"/>
      <c r="GL1816" s="6"/>
      <c r="GM1816" s="6"/>
      <c r="GN1816" s="6"/>
      <c r="GO1816" s="6"/>
      <c r="GP1816" s="6"/>
      <c r="GQ1816" s="6"/>
      <c r="GR1816" s="6"/>
      <c r="GS1816" s="6"/>
      <c r="GT1816" s="6"/>
      <c r="GU1816" s="6"/>
      <c r="GV1816" s="6"/>
      <c r="GW1816" s="6"/>
      <c r="GX1816" s="6"/>
      <c r="GY1816" s="6"/>
      <c r="GZ1816" s="6"/>
    </row>
    <row r="1817" spans="1:208" x14ac:dyDescent="0.15">
      <c r="A1817" s="153"/>
      <c r="B1817" s="23"/>
      <c r="C1817" s="18"/>
      <c r="D1817" s="17"/>
      <c r="E1817" s="18"/>
      <c r="F1817" s="18"/>
      <c r="G1817" s="18"/>
      <c r="H1817" s="18"/>
      <c r="I1817" s="17"/>
      <c r="J1817" s="5"/>
      <c r="K1817" s="2"/>
      <c r="L1817" s="27"/>
      <c r="M1817" s="14"/>
      <c r="N1817" s="14"/>
      <c r="O1817" s="27"/>
      <c r="P1817" s="18"/>
      <c r="Q1817" s="3"/>
      <c r="R1817" s="4"/>
      <c r="S1817" s="5"/>
      <c r="T1817" s="8"/>
      <c r="U1817" s="7"/>
      <c r="V1817" s="7"/>
      <c r="W1817" s="7"/>
      <c r="X1817" s="8"/>
      <c r="Y1817" s="6"/>
      <c r="Z1817" s="7"/>
      <c r="AA1817" s="8"/>
      <c r="AB1817" s="8"/>
      <c r="AC1817" s="8"/>
      <c r="AD1817" s="7"/>
      <c r="AE1817" s="9"/>
      <c r="AF1817" s="7"/>
      <c r="AG1817" s="7"/>
      <c r="AH1817" s="6"/>
      <c r="AI1817" s="6"/>
      <c r="AJ1817" s="6"/>
      <c r="AK1817" s="6"/>
      <c r="AL1817" s="6"/>
      <c r="AM1817" s="6"/>
      <c r="AN1817" s="6"/>
      <c r="AO1817" s="6"/>
      <c r="AP1817" s="6"/>
      <c r="AQ1817" s="6"/>
      <c r="AR1817" s="6"/>
      <c r="AS1817" s="6"/>
      <c r="AT1817" s="6"/>
      <c r="AU1817" s="6"/>
      <c r="AV1817" s="6"/>
      <c r="AW1817" s="6"/>
      <c r="AX1817" s="6"/>
      <c r="AY1817" s="6"/>
      <c r="AZ1817" s="6"/>
      <c r="BA1817" s="6"/>
      <c r="BB1817" s="6"/>
      <c r="BC1817" s="6"/>
      <c r="BD1817" s="6"/>
      <c r="BE1817" s="6"/>
      <c r="BF1817" s="6"/>
      <c r="BG1817" s="6"/>
      <c r="BH1817" s="6"/>
      <c r="BI1817" s="6"/>
      <c r="BJ1817" s="6"/>
      <c r="BK1817" s="6"/>
      <c r="BL1817" s="6"/>
      <c r="BM1817" s="6"/>
      <c r="BN1817" s="6"/>
      <c r="BO1817" s="6"/>
      <c r="BP1817" s="6"/>
      <c r="BQ1817" s="6"/>
      <c r="BR1817" s="6"/>
      <c r="BS1817" s="6"/>
      <c r="BT1817" s="6"/>
      <c r="BU1817" s="6"/>
      <c r="BV1817" s="6"/>
      <c r="BW1817" s="6"/>
      <c r="BX1817" s="6"/>
      <c r="BY1817" s="6"/>
      <c r="BZ1817" s="6"/>
      <c r="CA1817" s="6"/>
      <c r="CB1817" s="6"/>
      <c r="CC1817" s="6"/>
      <c r="CD1817" s="6"/>
      <c r="CE1817" s="6"/>
      <c r="CF1817" s="6"/>
      <c r="CG1817" s="6"/>
      <c r="CH1817" s="6"/>
      <c r="CI1817" s="6"/>
      <c r="CJ1817" s="6"/>
      <c r="CK1817" s="6"/>
      <c r="CL1817" s="6"/>
      <c r="CM1817" s="6"/>
      <c r="CN1817" s="6"/>
      <c r="CO1817" s="6"/>
      <c r="CP1817" s="6"/>
      <c r="CQ1817" s="6"/>
      <c r="CR1817" s="6"/>
      <c r="CS1817" s="6"/>
      <c r="CT1817" s="6"/>
      <c r="CU1817" s="6"/>
      <c r="CV1817" s="6"/>
      <c r="CW1817" s="6"/>
      <c r="CX1817" s="6"/>
      <c r="CY1817" s="6"/>
      <c r="CZ1817" s="6"/>
      <c r="DA1817" s="6"/>
      <c r="DB1817" s="6"/>
      <c r="DC1817" s="6"/>
      <c r="DD1817" s="6"/>
      <c r="DE1817" s="6"/>
      <c r="DF1817" s="6"/>
      <c r="DG1817" s="6"/>
      <c r="DH1817" s="6"/>
      <c r="DI1817" s="6"/>
      <c r="DJ1817" s="6"/>
      <c r="DK1817" s="6"/>
      <c r="DL1817" s="6"/>
      <c r="DM1817" s="6"/>
      <c r="DN1817" s="6"/>
      <c r="DO1817" s="6"/>
      <c r="DP1817" s="6"/>
      <c r="DQ1817" s="6"/>
      <c r="DR1817" s="6"/>
      <c r="DS1817" s="6"/>
      <c r="DT1817" s="6"/>
      <c r="DU1817" s="6"/>
      <c r="DV1817" s="6"/>
      <c r="DW1817" s="6"/>
      <c r="DX1817" s="6"/>
      <c r="DY1817" s="6"/>
      <c r="DZ1817" s="6"/>
      <c r="EA1817" s="6"/>
      <c r="EB1817" s="6"/>
      <c r="EC1817" s="6"/>
      <c r="ED1817" s="6"/>
      <c r="EE1817" s="6"/>
      <c r="EF1817" s="6"/>
      <c r="EG1817" s="6"/>
      <c r="EH1817" s="6"/>
      <c r="EI1817" s="6"/>
      <c r="EJ1817" s="6"/>
      <c r="EK1817" s="6"/>
      <c r="EL1817" s="6"/>
      <c r="EM1817" s="6"/>
      <c r="EN1817" s="6"/>
      <c r="EO1817" s="6"/>
      <c r="EP1817" s="6"/>
      <c r="EQ1817" s="6"/>
      <c r="ER1817" s="6"/>
      <c r="ES1817" s="6"/>
      <c r="ET1817" s="6"/>
      <c r="EU1817" s="6"/>
      <c r="EV1817" s="6"/>
      <c r="EW1817" s="6"/>
      <c r="EX1817" s="6"/>
      <c r="EY1817" s="6"/>
      <c r="EZ1817" s="6"/>
      <c r="FA1817" s="6"/>
      <c r="FB1817" s="6"/>
      <c r="FC1817" s="6"/>
      <c r="FD1817" s="6"/>
      <c r="FE1817" s="6"/>
      <c r="FF1817" s="6"/>
      <c r="FG1817" s="6"/>
      <c r="FH1817" s="6"/>
      <c r="FI1817" s="6"/>
      <c r="FJ1817" s="6"/>
      <c r="FK1817" s="6"/>
      <c r="FL1817" s="6"/>
      <c r="FM1817" s="6"/>
      <c r="FN1817" s="6"/>
      <c r="FO1817" s="6"/>
      <c r="FP1817" s="6"/>
      <c r="FQ1817" s="6"/>
      <c r="FR1817" s="6"/>
      <c r="FS1817" s="6"/>
      <c r="FT1817" s="6"/>
      <c r="FU1817" s="6"/>
      <c r="FV1817" s="6"/>
      <c r="FW1817" s="6"/>
      <c r="FX1817" s="6"/>
      <c r="FY1817" s="6"/>
      <c r="FZ1817" s="6"/>
      <c r="GA1817" s="6"/>
      <c r="GB1817" s="6"/>
      <c r="GC1817" s="6"/>
      <c r="GD1817" s="6"/>
      <c r="GE1817" s="6"/>
      <c r="GF1817" s="6"/>
      <c r="GG1817" s="6"/>
      <c r="GH1817" s="6"/>
      <c r="GI1817" s="6"/>
      <c r="GJ1817" s="6"/>
      <c r="GK1817" s="6"/>
      <c r="GL1817" s="6"/>
      <c r="GM1817" s="6"/>
      <c r="GN1817" s="6"/>
      <c r="GO1817" s="6"/>
      <c r="GP1817" s="6"/>
      <c r="GQ1817" s="6"/>
      <c r="GR1817" s="6"/>
      <c r="GS1817" s="6"/>
      <c r="GT1817" s="6"/>
      <c r="GU1817" s="6"/>
      <c r="GV1817" s="6"/>
      <c r="GW1817" s="6"/>
      <c r="GX1817" s="6"/>
      <c r="GY1817" s="6"/>
      <c r="GZ1817" s="6"/>
    </row>
    <row r="1818" spans="1:208" x14ac:dyDescent="0.15">
      <c r="A1818" s="153"/>
      <c r="B1818" s="23"/>
      <c r="C1818" s="18"/>
      <c r="D1818" s="17"/>
      <c r="E1818" s="18"/>
      <c r="F1818" s="18"/>
      <c r="G1818" s="18"/>
      <c r="H1818" s="18"/>
      <c r="I1818" s="17"/>
      <c r="J1818" s="5"/>
      <c r="K1818" s="2"/>
      <c r="L1818" s="27"/>
      <c r="M1818" s="14"/>
      <c r="N1818" s="14"/>
      <c r="O1818" s="27"/>
      <c r="P1818" s="18"/>
      <c r="Q1818" s="3"/>
      <c r="R1818" s="4"/>
      <c r="S1818" s="5"/>
      <c r="T1818" s="8"/>
      <c r="U1818" s="7"/>
      <c r="V1818" s="7"/>
      <c r="W1818" s="7"/>
      <c r="X1818" s="8"/>
      <c r="Y1818" s="6"/>
      <c r="Z1818" s="7"/>
      <c r="AA1818" s="8"/>
      <c r="AB1818" s="8"/>
      <c r="AC1818" s="8"/>
      <c r="AD1818" s="7"/>
      <c r="AE1818" s="9"/>
      <c r="AF1818" s="7"/>
      <c r="AG1818" s="7"/>
      <c r="AH1818" s="6"/>
      <c r="AI1818" s="6"/>
      <c r="AJ1818" s="6"/>
      <c r="AK1818" s="6"/>
      <c r="AL1818" s="6"/>
      <c r="AM1818" s="6"/>
      <c r="AN1818" s="6"/>
      <c r="AO1818" s="6"/>
      <c r="AP1818" s="6"/>
      <c r="AQ1818" s="6"/>
      <c r="AR1818" s="6"/>
      <c r="AS1818" s="6"/>
      <c r="AT1818" s="6"/>
      <c r="AU1818" s="6"/>
      <c r="AV1818" s="6"/>
      <c r="AW1818" s="6"/>
      <c r="AX1818" s="6"/>
      <c r="AY1818" s="6"/>
      <c r="AZ1818" s="6"/>
      <c r="BA1818" s="6"/>
      <c r="BB1818" s="6"/>
      <c r="BC1818" s="6"/>
      <c r="BD1818" s="6"/>
      <c r="BE1818" s="6"/>
      <c r="BF1818" s="6"/>
      <c r="BG1818" s="6"/>
      <c r="BH1818" s="6"/>
      <c r="BI1818" s="6"/>
      <c r="BJ1818" s="6"/>
      <c r="BK1818" s="6"/>
      <c r="BL1818" s="6"/>
      <c r="BM1818" s="6"/>
      <c r="BN1818" s="6"/>
      <c r="BO1818" s="6"/>
      <c r="BP1818" s="6"/>
      <c r="BQ1818" s="6"/>
      <c r="BR1818" s="6"/>
      <c r="BS1818" s="6"/>
      <c r="BT1818" s="6"/>
      <c r="BU1818" s="6"/>
      <c r="BV1818" s="6"/>
      <c r="BW1818" s="6"/>
      <c r="BX1818" s="6"/>
      <c r="BY1818" s="6"/>
      <c r="BZ1818" s="6"/>
      <c r="CA1818" s="6"/>
      <c r="CB1818" s="6"/>
      <c r="CC1818" s="6"/>
      <c r="CD1818" s="6"/>
      <c r="CE1818" s="6"/>
      <c r="CF1818" s="6"/>
      <c r="CG1818" s="6"/>
      <c r="CH1818" s="6"/>
      <c r="CI1818" s="6"/>
      <c r="CJ1818" s="6"/>
      <c r="CK1818" s="6"/>
      <c r="CL1818" s="6"/>
      <c r="CM1818" s="6"/>
      <c r="CN1818" s="6"/>
      <c r="CO1818" s="6"/>
      <c r="CP1818" s="6"/>
      <c r="CQ1818" s="6"/>
      <c r="CR1818" s="6"/>
      <c r="CS1818" s="6"/>
      <c r="CT1818" s="6"/>
      <c r="CU1818" s="6"/>
      <c r="CV1818" s="6"/>
      <c r="CW1818" s="6"/>
      <c r="CX1818" s="6"/>
      <c r="CY1818" s="6"/>
      <c r="CZ1818" s="6"/>
      <c r="DA1818" s="6"/>
      <c r="DB1818" s="6"/>
      <c r="DC1818" s="6"/>
      <c r="DD1818" s="6"/>
      <c r="DE1818" s="6"/>
      <c r="DF1818" s="6"/>
      <c r="DG1818" s="6"/>
      <c r="DH1818" s="6"/>
      <c r="DI1818" s="6"/>
      <c r="DJ1818" s="6"/>
      <c r="DK1818" s="6"/>
      <c r="DL1818" s="6"/>
      <c r="DM1818" s="6"/>
      <c r="DN1818" s="6"/>
      <c r="DO1818" s="6"/>
      <c r="DP1818" s="6"/>
      <c r="DQ1818" s="6"/>
      <c r="DR1818" s="6"/>
      <c r="DS1818" s="6"/>
      <c r="DT1818" s="6"/>
      <c r="DU1818" s="6"/>
      <c r="DV1818" s="6"/>
      <c r="DW1818" s="6"/>
      <c r="DX1818" s="6"/>
      <c r="DY1818" s="6"/>
      <c r="DZ1818" s="6"/>
      <c r="EA1818" s="6"/>
      <c r="EB1818" s="6"/>
      <c r="EC1818" s="6"/>
      <c r="ED1818" s="6"/>
      <c r="EE1818" s="6"/>
      <c r="EF1818" s="6"/>
      <c r="EG1818" s="6"/>
      <c r="EH1818" s="6"/>
      <c r="EI1818" s="6"/>
      <c r="EJ1818" s="6"/>
      <c r="EK1818" s="6"/>
      <c r="EL1818" s="6"/>
      <c r="EM1818" s="6"/>
      <c r="EN1818" s="6"/>
      <c r="EO1818" s="6"/>
      <c r="EP1818" s="6"/>
      <c r="EQ1818" s="6"/>
      <c r="ER1818" s="6"/>
      <c r="ES1818" s="6"/>
      <c r="ET1818" s="6"/>
      <c r="EU1818" s="6"/>
      <c r="EV1818" s="6"/>
      <c r="EW1818" s="6"/>
      <c r="EX1818" s="6"/>
      <c r="EY1818" s="6"/>
      <c r="EZ1818" s="6"/>
      <c r="FA1818" s="6"/>
      <c r="FB1818" s="6"/>
      <c r="FC1818" s="6"/>
      <c r="FD1818" s="6"/>
      <c r="FE1818" s="6"/>
      <c r="FF1818" s="6"/>
      <c r="FG1818" s="6"/>
      <c r="FH1818" s="6"/>
      <c r="FI1818" s="6"/>
      <c r="FJ1818" s="6"/>
      <c r="FK1818" s="6"/>
      <c r="FL1818" s="6"/>
      <c r="FM1818" s="6"/>
      <c r="FN1818" s="6"/>
      <c r="FO1818" s="6"/>
      <c r="FP1818" s="6"/>
      <c r="FQ1818" s="6"/>
      <c r="FR1818" s="6"/>
      <c r="FS1818" s="6"/>
      <c r="FT1818" s="6"/>
      <c r="FU1818" s="6"/>
      <c r="FV1818" s="6"/>
      <c r="FW1818" s="6"/>
      <c r="FX1818" s="6"/>
      <c r="FY1818" s="6"/>
      <c r="FZ1818" s="6"/>
      <c r="GA1818" s="6"/>
      <c r="GB1818" s="6"/>
      <c r="GC1818" s="6"/>
      <c r="GD1818" s="6"/>
      <c r="GE1818" s="6"/>
      <c r="GF1818" s="6"/>
      <c r="GG1818" s="6"/>
      <c r="GH1818" s="6"/>
      <c r="GI1818" s="6"/>
      <c r="GJ1818" s="6"/>
      <c r="GK1818" s="6"/>
      <c r="GL1818" s="6"/>
      <c r="GM1818" s="6"/>
      <c r="GN1818" s="6"/>
      <c r="GO1818" s="6"/>
      <c r="GP1818" s="6"/>
      <c r="GQ1818" s="6"/>
      <c r="GR1818" s="6"/>
      <c r="GS1818" s="6"/>
      <c r="GT1818" s="6"/>
      <c r="GU1818" s="6"/>
      <c r="GV1818" s="6"/>
      <c r="GW1818" s="6"/>
      <c r="GX1818" s="6"/>
      <c r="GY1818" s="6"/>
      <c r="GZ1818" s="6"/>
    </row>
    <row r="1819" spans="1:208" x14ac:dyDescent="0.15">
      <c r="A1819" s="153"/>
      <c r="B1819" s="23"/>
      <c r="C1819" s="18"/>
      <c r="D1819" s="17"/>
      <c r="E1819" s="18"/>
      <c r="F1819" s="18"/>
      <c r="G1819" s="18"/>
      <c r="H1819" s="18"/>
      <c r="I1819" s="17"/>
      <c r="J1819" s="5"/>
      <c r="K1819" s="2"/>
      <c r="L1819" s="27"/>
      <c r="M1819" s="14"/>
      <c r="N1819" s="14"/>
      <c r="O1819" s="27"/>
      <c r="P1819" s="18"/>
      <c r="Q1819" s="3"/>
      <c r="R1819" s="4"/>
      <c r="S1819" s="5"/>
      <c r="T1819" s="8"/>
      <c r="U1819" s="7"/>
      <c r="V1819" s="7"/>
      <c r="W1819" s="7"/>
      <c r="X1819" s="8"/>
      <c r="Y1819" s="6"/>
      <c r="Z1819" s="7"/>
      <c r="AA1819" s="8"/>
      <c r="AB1819" s="8"/>
      <c r="AC1819" s="8"/>
      <c r="AD1819" s="7"/>
      <c r="AE1819" s="9"/>
      <c r="AF1819" s="7"/>
      <c r="AG1819" s="7"/>
      <c r="AH1819" s="6"/>
      <c r="AI1819" s="6"/>
      <c r="AJ1819" s="6"/>
      <c r="AK1819" s="6"/>
      <c r="AL1819" s="6"/>
      <c r="AM1819" s="6"/>
      <c r="AN1819" s="6"/>
      <c r="AO1819" s="6"/>
      <c r="AP1819" s="6"/>
      <c r="AQ1819" s="6"/>
      <c r="AR1819" s="6"/>
      <c r="AS1819" s="6"/>
      <c r="AT1819" s="6"/>
      <c r="AU1819" s="6"/>
      <c r="AV1819" s="6"/>
      <c r="AW1819" s="6"/>
      <c r="AX1819" s="6"/>
      <c r="AY1819" s="6"/>
      <c r="AZ1819" s="6"/>
      <c r="BA1819" s="6"/>
      <c r="BB1819" s="6"/>
      <c r="BC1819" s="6"/>
      <c r="BD1819" s="6"/>
      <c r="BE1819" s="6"/>
      <c r="BF1819" s="6"/>
      <c r="BG1819" s="6"/>
      <c r="BH1819" s="6"/>
      <c r="BI1819" s="6"/>
      <c r="BJ1819" s="6"/>
      <c r="BK1819" s="6"/>
      <c r="BL1819" s="6"/>
      <c r="BM1819" s="6"/>
      <c r="BN1819" s="6"/>
      <c r="BO1819" s="6"/>
      <c r="BP1819" s="6"/>
      <c r="BQ1819" s="6"/>
      <c r="BR1819" s="6"/>
      <c r="BS1819" s="6"/>
      <c r="BT1819" s="6"/>
      <c r="BU1819" s="6"/>
      <c r="BV1819" s="6"/>
      <c r="BW1819" s="6"/>
      <c r="BX1819" s="6"/>
      <c r="BY1819" s="6"/>
      <c r="BZ1819" s="6"/>
      <c r="CA1819" s="6"/>
      <c r="CB1819" s="6"/>
      <c r="CC1819" s="6"/>
      <c r="CD1819" s="6"/>
      <c r="CE1819" s="6"/>
      <c r="CF1819" s="6"/>
      <c r="CG1819" s="6"/>
      <c r="CH1819" s="6"/>
      <c r="CI1819" s="6"/>
      <c r="CJ1819" s="6"/>
      <c r="CK1819" s="6"/>
      <c r="CL1819" s="6"/>
      <c r="CM1819" s="6"/>
      <c r="CN1819" s="6"/>
      <c r="CO1819" s="6"/>
      <c r="CP1819" s="6"/>
      <c r="CQ1819" s="6"/>
      <c r="CR1819" s="6"/>
      <c r="CS1819" s="6"/>
      <c r="CT1819" s="6"/>
      <c r="CU1819" s="6"/>
      <c r="CV1819" s="6"/>
      <c r="CW1819" s="6"/>
      <c r="CX1819" s="6"/>
      <c r="CY1819" s="6"/>
      <c r="CZ1819" s="6"/>
      <c r="DA1819" s="6"/>
      <c r="DB1819" s="6"/>
      <c r="DC1819" s="6"/>
      <c r="DD1819" s="6"/>
      <c r="DE1819" s="6"/>
      <c r="DF1819" s="6"/>
      <c r="DG1819" s="6"/>
      <c r="DH1819" s="6"/>
      <c r="DI1819" s="6"/>
      <c r="DJ1819" s="6"/>
      <c r="DK1819" s="6"/>
      <c r="DL1819" s="6"/>
      <c r="DM1819" s="6"/>
      <c r="DN1819" s="6"/>
      <c r="DO1819" s="6"/>
      <c r="DP1819" s="6"/>
      <c r="DQ1819" s="6"/>
      <c r="DR1819" s="6"/>
      <c r="DS1819" s="6"/>
      <c r="DT1819" s="6"/>
      <c r="DU1819" s="6"/>
      <c r="DV1819" s="6"/>
      <c r="DW1819" s="6"/>
      <c r="DX1819" s="6"/>
      <c r="DY1819" s="6"/>
      <c r="DZ1819" s="6"/>
      <c r="EA1819" s="6"/>
      <c r="EB1819" s="6"/>
      <c r="EC1819" s="6"/>
      <c r="ED1819" s="6"/>
      <c r="EE1819" s="6"/>
      <c r="EF1819" s="6"/>
      <c r="EG1819" s="6"/>
      <c r="EH1819" s="6"/>
      <c r="EI1819" s="6"/>
      <c r="EJ1819" s="6"/>
      <c r="EK1819" s="6"/>
      <c r="EL1819" s="6"/>
      <c r="EM1819" s="6"/>
      <c r="EN1819" s="6"/>
      <c r="EO1819" s="6"/>
      <c r="EP1819" s="6"/>
      <c r="EQ1819" s="6"/>
      <c r="ER1819" s="6"/>
      <c r="ES1819" s="6"/>
      <c r="ET1819" s="6"/>
      <c r="EU1819" s="6"/>
      <c r="EV1819" s="6"/>
      <c r="EW1819" s="6"/>
      <c r="EX1819" s="6"/>
      <c r="EY1819" s="6"/>
      <c r="EZ1819" s="6"/>
      <c r="FA1819" s="6"/>
      <c r="FB1819" s="6"/>
      <c r="FC1819" s="6"/>
      <c r="FD1819" s="6"/>
      <c r="FE1819" s="6"/>
      <c r="FF1819" s="6"/>
      <c r="FG1819" s="6"/>
      <c r="FH1819" s="6"/>
      <c r="FI1819" s="6"/>
      <c r="FJ1819" s="6"/>
      <c r="FK1819" s="6"/>
      <c r="FL1819" s="6"/>
      <c r="FM1819" s="6"/>
      <c r="FN1819" s="6"/>
      <c r="FO1819" s="6"/>
      <c r="FP1819" s="6"/>
      <c r="FQ1819" s="6"/>
      <c r="FR1819" s="6"/>
      <c r="FS1819" s="6"/>
      <c r="FT1819" s="6"/>
      <c r="FU1819" s="6"/>
      <c r="FV1819" s="6"/>
      <c r="FW1819" s="6"/>
      <c r="FX1819" s="6"/>
      <c r="FY1819" s="6"/>
      <c r="FZ1819" s="6"/>
      <c r="GA1819" s="6"/>
      <c r="GB1819" s="6"/>
      <c r="GC1819" s="6"/>
      <c r="GD1819" s="6"/>
      <c r="GE1819" s="6"/>
      <c r="GF1819" s="6"/>
      <c r="GG1819" s="6"/>
      <c r="GH1819" s="6"/>
      <c r="GI1819" s="6"/>
      <c r="GJ1819" s="6"/>
      <c r="GK1819" s="6"/>
      <c r="GL1819" s="6"/>
      <c r="GM1819" s="6"/>
      <c r="GN1819" s="6"/>
      <c r="GO1819" s="6"/>
      <c r="GP1819" s="6"/>
      <c r="GQ1819" s="6"/>
      <c r="GR1819" s="6"/>
      <c r="GS1819" s="6"/>
      <c r="GT1819" s="6"/>
      <c r="GU1819" s="6"/>
      <c r="GV1819" s="6"/>
      <c r="GW1819" s="6"/>
      <c r="GX1819" s="6"/>
      <c r="GY1819" s="6"/>
      <c r="GZ1819" s="6"/>
    </row>
    <row r="1820" spans="1:208" x14ac:dyDescent="0.15">
      <c r="A1820" s="153"/>
      <c r="B1820" s="23"/>
      <c r="C1820" s="18"/>
      <c r="D1820" s="17"/>
      <c r="E1820" s="18"/>
      <c r="F1820" s="18"/>
      <c r="G1820" s="18"/>
      <c r="H1820" s="18"/>
      <c r="I1820" s="17"/>
      <c r="J1820" s="5"/>
      <c r="K1820" s="2"/>
      <c r="L1820" s="27"/>
      <c r="M1820" s="14"/>
      <c r="N1820" s="14"/>
      <c r="O1820" s="27"/>
      <c r="P1820" s="18"/>
      <c r="Q1820" s="3"/>
      <c r="R1820" s="4"/>
      <c r="S1820" s="5"/>
      <c r="T1820" s="8"/>
      <c r="U1820" s="7"/>
      <c r="V1820" s="7"/>
      <c r="W1820" s="7"/>
      <c r="X1820" s="8"/>
      <c r="Y1820" s="6"/>
      <c r="Z1820" s="7"/>
      <c r="AA1820" s="8"/>
      <c r="AB1820" s="8"/>
      <c r="AC1820" s="8"/>
      <c r="AD1820" s="7"/>
      <c r="AE1820" s="9"/>
      <c r="AF1820" s="7"/>
      <c r="AG1820" s="7"/>
      <c r="AH1820" s="6"/>
      <c r="AI1820" s="6"/>
      <c r="AJ1820" s="6"/>
      <c r="AK1820" s="6"/>
      <c r="AL1820" s="6"/>
      <c r="AM1820" s="6"/>
      <c r="AN1820" s="6"/>
      <c r="AO1820" s="6"/>
      <c r="AP1820" s="6"/>
      <c r="AQ1820" s="6"/>
      <c r="AR1820" s="6"/>
      <c r="AS1820" s="6"/>
      <c r="AT1820" s="6"/>
      <c r="AU1820" s="6"/>
      <c r="AV1820" s="6"/>
      <c r="AW1820" s="6"/>
      <c r="AX1820" s="6"/>
      <c r="AY1820" s="6"/>
      <c r="AZ1820" s="6"/>
      <c r="BA1820" s="6"/>
      <c r="BB1820" s="6"/>
      <c r="BC1820" s="6"/>
      <c r="BD1820" s="6"/>
      <c r="BE1820" s="6"/>
      <c r="BF1820" s="6"/>
      <c r="BG1820" s="6"/>
      <c r="BH1820" s="6"/>
      <c r="BI1820" s="6"/>
      <c r="BJ1820" s="6"/>
      <c r="BK1820" s="6"/>
      <c r="BL1820" s="6"/>
      <c r="BM1820" s="6"/>
      <c r="BN1820" s="6"/>
      <c r="BO1820" s="6"/>
      <c r="BP1820" s="6"/>
      <c r="BQ1820" s="6"/>
      <c r="BR1820" s="6"/>
      <c r="BS1820" s="6"/>
      <c r="BT1820" s="6"/>
      <c r="BU1820" s="6"/>
      <c r="BV1820" s="6"/>
      <c r="BW1820" s="6"/>
      <c r="BX1820" s="6"/>
      <c r="BY1820" s="6"/>
      <c r="BZ1820" s="6"/>
      <c r="CA1820" s="6"/>
      <c r="CB1820" s="6"/>
      <c r="CC1820" s="6"/>
      <c r="CD1820" s="6"/>
      <c r="CE1820" s="6"/>
      <c r="CF1820" s="6"/>
      <c r="CG1820" s="6"/>
      <c r="CH1820" s="6"/>
      <c r="CI1820" s="6"/>
      <c r="CJ1820" s="6"/>
      <c r="CK1820" s="6"/>
      <c r="CL1820" s="6"/>
      <c r="CM1820" s="6"/>
      <c r="CN1820" s="6"/>
      <c r="CO1820" s="6"/>
      <c r="CP1820" s="6"/>
      <c r="CQ1820" s="6"/>
      <c r="CR1820" s="6"/>
      <c r="CS1820" s="6"/>
      <c r="CT1820" s="6"/>
      <c r="CU1820" s="6"/>
      <c r="CV1820" s="6"/>
      <c r="CW1820" s="6"/>
      <c r="CX1820" s="6"/>
      <c r="CY1820" s="6"/>
      <c r="CZ1820" s="6"/>
      <c r="DA1820" s="6"/>
      <c r="DB1820" s="6"/>
      <c r="DC1820" s="6"/>
      <c r="DD1820" s="6"/>
      <c r="DE1820" s="6"/>
      <c r="DF1820" s="6"/>
      <c r="DG1820" s="6"/>
      <c r="DH1820" s="6"/>
      <c r="DI1820" s="6"/>
      <c r="DJ1820" s="6"/>
      <c r="DK1820" s="6"/>
      <c r="DL1820" s="6"/>
      <c r="DM1820" s="6"/>
      <c r="DN1820" s="6"/>
      <c r="DO1820" s="6"/>
      <c r="DP1820" s="6"/>
      <c r="DQ1820" s="6"/>
      <c r="DR1820" s="6"/>
      <c r="DS1820" s="6"/>
      <c r="DT1820" s="6"/>
      <c r="DU1820" s="6"/>
      <c r="DV1820" s="6"/>
      <c r="DW1820" s="6"/>
      <c r="DX1820" s="6"/>
      <c r="DY1820" s="6"/>
      <c r="DZ1820" s="6"/>
      <c r="EA1820" s="6"/>
      <c r="EB1820" s="6"/>
      <c r="EC1820" s="6"/>
      <c r="ED1820" s="6"/>
      <c r="EE1820" s="6"/>
      <c r="EF1820" s="6"/>
      <c r="EG1820" s="6"/>
      <c r="EH1820" s="6"/>
      <c r="EI1820" s="6"/>
      <c r="EJ1820" s="6"/>
      <c r="EK1820" s="6"/>
      <c r="EL1820" s="6"/>
      <c r="EM1820" s="6"/>
      <c r="EN1820" s="6"/>
      <c r="EO1820" s="6"/>
      <c r="EP1820" s="6"/>
      <c r="EQ1820" s="6"/>
      <c r="ER1820" s="6"/>
      <c r="ES1820" s="6"/>
      <c r="ET1820" s="6"/>
      <c r="EU1820" s="6"/>
      <c r="EV1820" s="6"/>
      <c r="EW1820" s="6"/>
      <c r="EX1820" s="6"/>
      <c r="EY1820" s="6"/>
      <c r="EZ1820" s="6"/>
      <c r="FA1820" s="6"/>
      <c r="FB1820" s="6"/>
      <c r="FC1820" s="6"/>
      <c r="FD1820" s="6"/>
      <c r="FE1820" s="6"/>
      <c r="FF1820" s="6"/>
      <c r="FG1820" s="6"/>
      <c r="FH1820" s="6"/>
      <c r="FI1820" s="6"/>
      <c r="FJ1820" s="6"/>
      <c r="FK1820" s="6"/>
      <c r="FL1820" s="6"/>
      <c r="FM1820" s="6"/>
      <c r="FN1820" s="6"/>
      <c r="FO1820" s="6"/>
      <c r="FP1820" s="6"/>
      <c r="FQ1820" s="6"/>
      <c r="FR1820" s="6"/>
      <c r="FS1820" s="6"/>
      <c r="FT1820" s="6"/>
      <c r="FU1820" s="6"/>
      <c r="FV1820" s="6"/>
      <c r="FW1820" s="6"/>
      <c r="FX1820" s="6"/>
      <c r="FY1820" s="6"/>
      <c r="FZ1820" s="6"/>
      <c r="GA1820" s="6"/>
      <c r="GB1820" s="6"/>
      <c r="GC1820" s="6"/>
      <c r="GD1820" s="6"/>
      <c r="GE1820" s="6"/>
      <c r="GF1820" s="6"/>
      <c r="GG1820" s="6"/>
      <c r="GH1820" s="6"/>
      <c r="GI1820" s="6"/>
      <c r="GJ1820" s="6"/>
      <c r="GK1820" s="6"/>
      <c r="GL1820" s="6"/>
      <c r="GM1820" s="6"/>
      <c r="GN1820" s="6"/>
      <c r="GO1820" s="6"/>
      <c r="GP1820" s="6"/>
      <c r="GQ1820" s="6"/>
      <c r="GR1820" s="6"/>
      <c r="GS1820" s="6"/>
      <c r="GT1820" s="6"/>
      <c r="GU1820" s="6"/>
      <c r="GV1820" s="6"/>
      <c r="GW1820" s="6"/>
      <c r="GX1820" s="6"/>
      <c r="GY1820" s="6"/>
      <c r="GZ1820" s="6"/>
    </row>
    <row r="1821" spans="1:208" x14ac:dyDescent="0.15">
      <c r="A1821" s="153"/>
      <c r="B1821" s="23"/>
      <c r="C1821" s="18"/>
      <c r="D1821" s="17"/>
      <c r="E1821" s="18"/>
      <c r="F1821" s="18"/>
      <c r="G1821" s="18"/>
      <c r="H1821" s="18"/>
      <c r="I1821" s="17"/>
      <c r="J1821" s="5"/>
      <c r="K1821" s="2"/>
      <c r="L1821" s="27"/>
      <c r="M1821" s="14"/>
      <c r="N1821" s="14"/>
      <c r="O1821" s="27"/>
      <c r="P1821" s="18"/>
      <c r="Q1821" s="3"/>
      <c r="R1821" s="4"/>
      <c r="S1821" s="5"/>
      <c r="T1821" s="8"/>
      <c r="U1821" s="7"/>
      <c r="V1821" s="7"/>
      <c r="W1821" s="7"/>
      <c r="X1821" s="8"/>
      <c r="Y1821" s="6"/>
      <c r="Z1821" s="7"/>
      <c r="AA1821" s="8"/>
      <c r="AB1821" s="8"/>
      <c r="AC1821" s="8"/>
      <c r="AD1821" s="7"/>
      <c r="AE1821" s="9"/>
      <c r="AF1821" s="7"/>
      <c r="AG1821" s="7"/>
      <c r="AH1821" s="6"/>
      <c r="AI1821" s="6"/>
      <c r="AJ1821" s="6"/>
      <c r="AK1821" s="6"/>
      <c r="AL1821" s="6"/>
      <c r="AM1821" s="6"/>
      <c r="AN1821" s="6"/>
      <c r="AO1821" s="6"/>
      <c r="AP1821" s="6"/>
      <c r="AQ1821" s="6"/>
      <c r="AR1821" s="6"/>
      <c r="AS1821" s="6"/>
      <c r="AT1821" s="6"/>
      <c r="AU1821" s="6"/>
      <c r="AV1821" s="6"/>
      <c r="AW1821" s="6"/>
      <c r="AX1821" s="6"/>
      <c r="AY1821" s="6"/>
      <c r="AZ1821" s="6"/>
      <c r="BA1821" s="6"/>
      <c r="BB1821" s="6"/>
      <c r="BC1821" s="6"/>
      <c r="BD1821" s="6"/>
      <c r="BE1821" s="6"/>
      <c r="BF1821" s="6"/>
      <c r="BG1821" s="6"/>
      <c r="BH1821" s="6"/>
      <c r="BI1821" s="6"/>
      <c r="BJ1821" s="6"/>
      <c r="BK1821" s="6"/>
      <c r="BL1821" s="6"/>
      <c r="BM1821" s="6"/>
      <c r="BN1821" s="6"/>
      <c r="BO1821" s="6"/>
      <c r="BP1821" s="6"/>
      <c r="BQ1821" s="6"/>
      <c r="BR1821" s="6"/>
      <c r="BS1821" s="6"/>
      <c r="BT1821" s="6"/>
      <c r="BU1821" s="6"/>
      <c r="BV1821" s="6"/>
      <c r="BW1821" s="6"/>
      <c r="BX1821" s="6"/>
      <c r="BY1821" s="6"/>
      <c r="BZ1821" s="6"/>
      <c r="CA1821" s="6"/>
      <c r="CB1821" s="6"/>
      <c r="CC1821" s="6"/>
      <c r="CD1821" s="6"/>
      <c r="CE1821" s="6"/>
      <c r="CF1821" s="6"/>
      <c r="CG1821" s="6"/>
      <c r="CH1821" s="6"/>
      <c r="CI1821" s="6"/>
      <c r="CJ1821" s="6"/>
      <c r="CK1821" s="6"/>
      <c r="CL1821" s="6"/>
      <c r="CM1821" s="6"/>
      <c r="CN1821" s="6"/>
      <c r="CO1821" s="6"/>
      <c r="CP1821" s="6"/>
      <c r="CQ1821" s="6"/>
      <c r="CR1821" s="6"/>
      <c r="CS1821" s="6"/>
      <c r="CT1821" s="6"/>
      <c r="CU1821" s="6"/>
      <c r="CV1821" s="6"/>
      <c r="CW1821" s="6"/>
      <c r="CX1821" s="6"/>
      <c r="CY1821" s="6"/>
      <c r="CZ1821" s="6"/>
      <c r="DA1821" s="6"/>
      <c r="DB1821" s="6"/>
      <c r="DC1821" s="6"/>
      <c r="DD1821" s="6"/>
      <c r="DE1821" s="6"/>
      <c r="DF1821" s="6"/>
      <c r="DG1821" s="6"/>
      <c r="DH1821" s="6"/>
      <c r="DI1821" s="6"/>
      <c r="DJ1821" s="6"/>
      <c r="DK1821" s="6"/>
      <c r="DL1821" s="6"/>
      <c r="DM1821" s="6"/>
      <c r="DN1821" s="6"/>
      <c r="DO1821" s="6"/>
      <c r="DP1821" s="6"/>
      <c r="DQ1821" s="6"/>
      <c r="DR1821" s="6"/>
      <c r="DS1821" s="6"/>
      <c r="DT1821" s="6"/>
      <c r="DU1821" s="6"/>
      <c r="DV1821" s="6"/>
      <c r="DW1821" s="6"/>
      <c r="DX1821" s="6"/>
      <c r="DY1821" s="6"/>
      <c r="DZ1821" s="6"/>
      <c r="EA1821" s="6"/>
      <c r="EB1821" s="6"/>
      <c r="EC1821" s="6"/>
      <c r="ED1821" s="6"/>
      <c r="EE1821" s="6"/>
      <c r="EF1821" s="6"/>
      <c r="EG1821" s="6"/>
      <c r="EH1821" s="6"/>
      <c r="EI1821" s="6"/>
      <c r="EJ1821" s="6"/>
      <c r="EK1821" s="6"/>
      <c r="EL1821" s="6"/>
      <c r="EM1821" s="6"/>
      <c r="EN1821" s="6"/>
      <c r="EO1821" s="6"/>
      <c r="EP1821" s="6"/>
      <c r="EQ1821" s="6"/>
      <c r="ER1821" s="6"/>
      <c r="ES1821" s="6"/>
      <c r="ET1821" s="6"/>
      <c r="EU1821" s="6"/>
      <c r="EV1821" s="6"/>
      <c r="EW1821" s="6"/>
      <c r="EX1821" s="6"/>
      <c r="EY1821" s="6"/>
      <c r="EZ1821" s="6"/>
      <c r="FA1821" s="6"/>
      <c r="FB1821" s="6"/>
      <c r="FC1821" s="6"/>
      <c r="FD1821" s="6"/>
      <c r="FE1821" s="6"/>
      <c r="FF1821" s="6"/>
      <c r="FG1821" s="6"/>
      <c r="FH1821" s="6"/>
      <c r="FI1821" s="6"/>
      <c r="FJ1821" s="6"/>
      <c r="FK1821" s="6"/>
      <c r="FL1821" s="6"/>
      <c r="FM1821" s="6"/>
      <c r="FN1821" s="6"/>
      <c r="FO1821" s="6"/>
      <c r="FP1821" s="6"/>
      <c r="FQ1821" s="6"/>
      <c r="FR1821" s="6"/>
      <c r="FS1821" s="6"/>
      <c r="FT1821" s="6"/>
      <c r="FU1821" s="6"/>
      <c r="FV1821" s="6"/>
      <c r="FW1821" s="6"/>
      <c r="FX1821" s="6"/>
      <c r="FY1821" s="6"/>
      <c r="FZ1821" s="6"/>
      <c r="GA1821" s="6"/>
      <c r="GB1821" s="6"/>
      <c r="GC1821" s="6"/>
      <c r="GD1821" s="6"/>
      <c r="GE1821" s="6"/>
      <c r="GF1821" s="6"/>
      <c r="GG1821" s="6"/>
      <c r="GH1821" s="6"/>
      <c r="GI1821" s="6"/>
      <c r="GJ1821" s="6"/>
      <c r="GK1821" s="6"/>
      <c r="GL1821" s="6"/>
      <c r="GM1821" s="6"/>
      <c r="GN1821" s="6"/>
      <c r="GO1821" s="6"/>
      <c r="GP1821" s="6"/>
      <c r="GQ1821" s="6"/>
      <c r="GR1821" s="6"/>
      <c r="GS1821" s="6"/>
      <c r="GT1821" s="6"/>
      <c r="GU1821" s="6"/>
      <c r="GV1821" s="6"/>
      <c r="GW1821" s="6"/>
      <c r="GX1821" s="6"/>
      <c r="GY1821" s="6"/>
      <c r="GZ1821" s="6"/>
    </row>
    <row r="1822" spans="1:208" x14ac:dyDescent="0.15">
      <c r="A1822" s="153"/>
      <c r="B1822" s="23"/>
      <c r="C1822" s="18"/>
      <c r="D1822" s="17"/>
      <c r="E1822" s="18"/>
      <c r="F1822" s="18"/>
      <c r="G1822" s="18"/>
      <c r="H1822" s="18"/>
      <c r="I1822" s="17"/>
      <c r="J1822" s="5"/>
      <c r="K1822" s="2"/>
      <c r="L1822" s="27"/>
      <c r="M1822" s="14"/>
      <c r="N1822" s="14"/>
      <c r="O1822" s="27"/>
      <c r="P1822" s="18"/>
      <c r="Q1822" s="3"/>
      <c r="R1822" s="4"/>
      <c r="S1822" s="5"/>
      <c r="T1822" s="8"/>
      <c r="U1822" s="7"/>
      <c r="V1822" s="7"/>
      <c r="W1822" s="7"/>
      <c r="X1822" s="8"/>
      <c r="Y1822" s="6"/>
      <c r="Z1822" s="7"/>
      <c r="AA1822" s="8"/>
      <c r="AB1822" s="8"/>
      <c r="AC1822" s="8"/>
      <c r="AD1822" s="7"/>
      <c r="AE1822" s="9"/>
      <c r="AF1822" s="7"/>
      <c r="AG1822" s="7"/>
      <c r="AH1822" s="6"/>
      <c r="AI1822" s="6"/>
      <c r="AJ1822" s="6"/>
      <c r="AK1822" s="6"/>
      <c r="AL1822" s="6"/>
      <c r="AM1822" s="6"/>
      <c r="AN1822" s="6"/>
      <c r="AO1822" s="6"/>
      <c r="AP1822" s="6"/>
      <c r="AQ1822" s="6"/>
      <c r="AR1822" s="6"/>
      <c r="AS1822" s="6"/>
      <c r="AT1822" s="6"/>
      <c r="AU1822" s="6"/>
      <c r="AV1822" s="6"/>
      <c r="AW1822" s="6"/>
      <c r="AX1822" s="6"/>
      <c r="AY1822" s="6"/>
      <c r="AZ1822" s="6"/>
      <c r="BA1822" s="6"/>
      <c r="BB1822" s="6"/>
      <c r="BC1822" s="6"/>
      <c r="BD1822" s="6"/>
      <c r="BE1822" s="6"/>
      <c r="BF1822" s="6"/>
      <c r="BG1822" s="6"/>
      <c r="BH1822" s="6"/>
      <c r="BI1822" s="6"/>
      <c r="BJ1822" s="6"/>
      <c r="BK1822" s="6"/>
      <c r="BL1822" s="6"/>
      <c r="BM1822" s="6"/>
      <c r="BN1822" s="6"/>
      <c r="BO1822" s="6"/>
      <c r="BP1822" s="6"/>
      <c r="BQ1822" s="6"/>
      <c r="BR1822" s="6"/>
      <c r="BS1822" s="6"/>
      <c r="BT1822" s="6"/>
      <c r="BU1822" s="6"/>
      <c r="BV1822" s="6"/>
      <c r="BW1822" s="6"/>
      <c r="BX1822" s="6"/>
      <c r="BY1822" s="6"/>
      <c r="BZ1822" s="6"/>
      <c r="CA1822" s="6"/>
      <c r="CB1822" s="6"/>
      <c r="CC1822" s="6"/>
      <c r="CD1822" s="6"/>
      <c r="CE1822" s="6"/>
      <c r="CF1822" s="6"/>
      <c r="CG1822" s="6"/>
      <c r="CH1822" s="6"/>
      <c r="CI1822" s="6"/>
      <c r="CJ1822" s="6"/>
      <c r="CK1822" s="6"/>
      <c r="CL1822" s="6"/>
      <c r="CM1822" s="6"/>
      <c r="CN1822" s="6"/>
      <c r="CO1822" s="6"/>
      <c r="CP1822" s="6"/>
      <c r="CQ1822" s="6"/>
      <c r="CR1822" s="6"/>
      <c r="CS1822" s="6"/>
      <c r="CT1822" s="6"/>
      <c r="CU1822" s="6"/>
      <c r="CV1822" s="6"/>
      <c r="CW1822" s="6"/>
      <c r="CX1822" s="6"/>
      <c r="CY1822" s="6"/>
      <c r="CZ1822" s="6"/>
      <c r="DA1822" s="6"/>
      <c r="DB1822" s="6"/>
      <c r="DC1822" s="6"/>
      <c r="DD1822" s="6"/>
      <c r="DE1822" s="6"/>
      <c r="DF1822" s="6"/>
      <c r="DG1822" s="6"/>
      <c r="DH1822" s="6"/>
      <c r="DI1822" s="6"/>
      <c r="DJ1822" s="6"/>
      <c r="DK1822" s="6"/>
      <c r="DL1822" s="6"/>
      <c r="DM1822" s="6"/>
      <c r="DN1822" s="6"/>
      <c r="DO1822" s="6"/>
      <c r="DP1822" s="6"/>
      <c r="DQ1822" s="6"/>
      <c r="DR1822" s="6"/>
      <c r="DS1822" s="6"/>
      <c r="DT1822" s="6"/>
      <c r="DU1822" s="6"/>
      <c r="DV1822" s="6"/>
      <c r="DW1822" s="6"/>
      <c r="DX1822" s="6"/>
      <c r="DY1822" s="6"/>
      <c r="DZ1822" s="6"/>
      <c r="EA1822" s="6"/>
      <c r="EB1822" s="6"/>
      <c r="EC1822" s="6"/>
      <c r="ED1822" s="6"/>
      <c r="EE1822" s="6"/>
      <c r="EF1822" s="6"/>
      <c r="EG1822" s="6"/>
      <c r="EH1822" s="6"/>
      <c r="EI1822" s="6"/>
      <c r="EJ1822" s="6"/>
      <c r="EK1822" s="6"/>
      <c r="EL1822" s="6"/>
      <c r="EM1822" s="6"/>
      <c r="EN1822" s="6"/>
      <c r="EO1822" s="6"/>
      <c r="EP1822" s="6"/>
      <c r="EQ1822" s="6"/>
      <c r="ER1822" s="6"/>
      <c r="ES1822" s="6"/>
      <c r="ET1822" s="6"/>
      <c r="EU1822" s="6"/>
      <c r="EV1822" s="6"/>
      <c r="EW1822" s="6"/>
      <c r="EX1822" s="6"/>
      <c r="EY1822" s="6"/>
      <c r="EZ1822" s="6"/>
      <c r="FA1822" s="6"/>
      <c r="FB1822" s="6"/>
      <c r="FC1822" s="6"/>
      <c r="FD1822" s="6"/>
      <c r="FE1822" s="6"/>
      <c r="FF1822" s="6"/>
      <c r="FG1822" s="6"/>
      <c r="FH1822" s="6"/>
      <c r="FI1822" s="6"/>
      <c r="FJ1822" s="6"/>
      <c r="FK1822" s="6"/>
      <c r="FL1822" s="6"/>
      <c r="FM1822" s="6"/>
      <c r="FN1822" s="6"/>
      <c r="FO1822" s="6"/>
      <c r="FP1822" s="6"/>
      <c r="FQ1822" s="6"/>
      <c r="FR1822" s="6"/>
      <c r="FS1822" s="6"/>
      <c r="FT1822" s="6"/>
      <c r="FU1822" s="6"/>
      <c r="FV1822" s="6"/>
      <c r="FW1822" s="6"/>
      <c r="FX1822" s="6"/>
      <c r="FY1822" s="6"/>
      <c r="FZ1822" s="6"/>
      <c r="GA1822" s="6"/>
      <c r="GB1822" s="6"/>
      <c r="GC1822" s="6"/>
      <c r="GD1822" s="6"/>
      <c r="GE1822" s="6"/>
      <c r="GF1822" s="6"/>
      <c r="GG1822" s="6"/>
      <c r="GH1822" s="6"/>
      <c r="GI1822" s="6"/>
      <c r="GJ1822" s="6"/>
      <c r="GK1822" s="6"/>
      <c r="GL1822" s="6"/>
      <c r="GM1822" s="6"/>
      <c r="GN1822" s="6"/>
      <c r="GO1822" s="6"/>
      <c r="GP1822" s="6"/>
      <c r="GQ1822" s="6"/>
      <c r="GR1822" s="6"/>
      <c r="GS1822" s="6"/>
      <c r="GT1822" s="6"/>
      <c r="GU1822" s="6"/>
      <c r="GV1822" s="6"/>
      <c r="GW1822" s="6"/>
      <c r="GX1822" s="6"/>
      <c r="GY1822" s="6"/>
      <c r="GZ1822" s="6"/>
    </row>
    <row r="1823" spans="1:208" x14ac:dyDescent="0.15">
      <c r="A1823" s="153"/>
      <c r="B1823" s="23"/>
      <c r="C1823" s="18"/>
      <c r="D1823" s="17"/>
      <c r="E1823" s="18"/>
      <c r="F1823" s="18"/>
      <c r="G1823" s="18"/>
      <c r="H1823" s="18"/>
      <c r="I1823" s="17"/>
      <c r="J1823" s="5"/>
      <c r="K1823" s="2"/>
      <c r="L1823" s="27"/>
      <c r="M1823" s="14"/>
      <c r="N1823" s="14"/>
      <c r="O1823" s="27"/>
      <c r="P1823" s="18"/>
      <c r="Q1823" s="3"/>
      <c r="R1823" s="4"/>
      <c r="S1823" s="5"/>
      <c r="T1823" s="8"/>
      <c r="U1823" s="7"/>
      <c r="V1823" s="7"/>
      <c r="W1823" s="7"/>
      <c r="X1823" s="8"/>
      <c r="Y1823" s="6"/>
      <c r="Z1823" s="7"/>
      <c r="AA1823" s="8"/>
      <c r="AB1823" s="8"/>
      <c r="AC1823" s="8"/>
      <c r="AD1823" s="7"/>
      <c r="AE1823" s="9"/>
      <c r="AF1823" s="7"/>
      <c r="AG1823" s="7"/>
      <c r="AH1823" s="6"/>
      <c r="AI1823" s="6"/>
      <c r="AJ1823" s="6"/>
      <c r="AK1823" s="6"/>
      <c r="AL1823" s="6"/>
      <c r="AM1823" s="6"/>
      <c r="AN1823" s="6"/>
      <c r="AO1823" s="6"/>
      <c r="AP1823" s="6"/>
      <c r="AQ1823" s="6"/>
      <c r="AR1823" s="6"/>
      <c r="AS1823" s="6"/>
      <c r="AT1823" s="6"/>
      <c r="AU1823" s="6"/>
      <c r="AV1823" s="6"/>
      <c r="AW1823" s="6"/>
      <c r="AX1823" s="6"/>
      <c r="AY1823" s="6"/>
      <c r="AZ1823" s="6"/>
      <c r="BA1823" s="6"/>
      <c r="BB1823" s="6"/>
      <c r="BC1823" s="6"/>
      <c r="BD1823" s="6"/>
      <c r="BE1823" s="6"/>
      <c r="BF1823" s="6"/>
      <c r="BG1823" s="6"/>
      <c r="BH1823" s="6"/>
      <c r="BI1823" s="6"/>
      <c r="BJ1823" s="6"/>
      <c r="BK1823" s="6"/>
      <c r="BL1823" s="6"/>
      <c r="BM1823" s="6"/>
      <c r="BN1823" s="6"/>
      <c r="BO1823" s="6"/>
      <c r="BP1823" s="6"/>
      <c r="BQ1823" s="6"/>
      <c r="BR1823" s="6"/>
      <c r="BS1823" s="6"/>
      <c r="BT1823" s="6"/>
      <c r="BU1823" s="6"/>
      <c r="BV1823" s="6"/>
      <c r="BW1823" s="6"/>
      <c r="BX1823" s="6"/>
      <c r="BY1823" s="6"/>
      <c r="BZ1823" s="6"/>
      <c r="CA1823" s="6"/>
      <c r="CB1823" s="6"/>
      <c r="CC1823" s="6"/>
      <c r="CD1823" s="6"/>
      <c r="CE1823" s="6"/>
      <c r="CF1823" s="6"/>
      <c r="CG1823" s="6"/>
      <c r="CH1823" s="6"/>
      <c r="CI1823" s="6"/>
      <c r="CJ1823" s="6"/>
      <c r="CK1823" s="6"/>
      <c r="CL1823" s="6"/>
      <c r="CM1823" s="6"/>
      <c r="CN1823" s="6"/>
      <c r="CO1823" s="6"/>
      <c r="CP1823" s="6"/>
      <c r="CQ1823" s="6"/>
      <c r="CR1823" s="6"/>
      <c r="CS1823" s="6"/>
      <c r="CT1823" s="6"/>
      <c r="CU1823" s="6"/>
      <c r="CV1823" s="6"/>
      <c r="CW1823" s="6"/>
      <c r="CX1823" s="6"/>
      <c r="CY1823" s="6"/>
      <c r="CZ1823" s="6"/>
      <c r="DA1823" s="6"/>
      <c r="DB1823" s="6"/>
      <c r="DC1823" s="6"/>
      <c r="DD1823" s="6"/>
      <c r="DE1823" s="6"/>
      <c r="DF1823" s="6"/>
      <c r="DG1823" s="6"/>
      <c r="DH1823" s="6"/>
      <c r="DI1823" s="6"/>
      <c r="DJ1823" s="6"/>
      <c r="DK1823" s="6"/>
      <c r="DL1823" s="6"/>
      <c r="DM1823" s="6"/>
      <c r="DN1823" s="6"/>
      <c r="DO1823" s="6"/>
      <c r="DP1823" s="6"/>
      <c r="DQ1823" s="6"/>
      <c r="DR1823" s="6"/>
      <c r="DS1823" s="6"/>
      <c r="DT1823" s="6"/>
      <c r="DU1823" s="6"/>
      <c r="DV1823" s="6"/>
      <c r="DW1823" s="6"/>
      <c r="DX1823" s="6"/>
      <c r="DY1823" s="6"/>
      <c r="DZ1823" s="6"/>
      <c r="EA1823" s="6"/>
      <c r="EB1823" s="6"/>
      <c r="EC1823" s="6"/>
      <c r="ED1823" s="6"/>
      <c r="EE1823" s="6"/>
      <c r="EF1823" s="6"/>
      <c r="EG1823" s="6"/>
      <c r="EH1823" s="6"/>
      <c r="EI1823" s="6"/>
      <c r="EJ1823" s="6"/>
      <c r="EK1823" s="6"/>
      <c r="EL1823" s="6"/>
      <c r="EM1823" s="6"/>
      <c r="EN1823" s="6"/>
      <c r="EO1823" s="6"/>
      <c r="EP1823" s="6"/>
      <c r="EQ1823" s="6"/>
      <c r="ER1823" s="6"/>
      <c r="ES1823" s="6"/>
      <c r="ET1823" s="6"/>
      <c r="EU1823" s="6"/>
      <c r="EV1823" s="6"/>
      <c r="EW1823" s="6"/>
      <c r="EX1823" s="6"/>
      <c r="EY1823" s="6"/>
      <c r="EZ1823" s="6"/>
      <c r="FA1823" s="6"/>
      <c r="FB1823" s="6"/>
      <c r="FC1823" s="6"/>
      <c r="FD1823" s="6"/>
      <c r="FE1823" s="6"/>
      <c r="FF1823" s="6"/>
      <c r="FG1823" s="6"/>
      <c r="FH1823" s="6"/>
      <c r="FI1823" s="6"/>
      <c r="FJ1823" s="6"/>
      <c r="FK1823" s="6"/>
      <c r="FL1823" s="6"/>
      <c r="FM1823" s="6"/>
      <c r="FN1823" s="6"/>
      <c r="FO1823" s="6"/>
      <c r="FP1823" s="6"/>
      <c r="FQ1823" s="6"/>
      <c r="FR1823" s="6"/>
      <c r="FS1823" s="6"/>
      <c r="FT1823" s="6"/>
      <c r="FU1823" s="6"/>
      <c r="FV1823" s="6"/>
      <c r="FW1823" s="6"/>
      <c r="FX1823" s="6"/>
      <c r="FY1823" s="6"/>
      <c r="FZ1823" s="6"/>
      <c r="GA1823" s="6"/>
      <c r="GB1823" s="6"/>
      <c r="GC1823" s="6"/>
      <c r="GD1823" s="6"/>
      <c r="GE1823" s="6"/>
      <c r="GF1823" s="6"/>
      <c r="GG1823" s="6"/>
      <c r="GH1823" s="6"/>
      <c r="GI1823" s="6"/>
      <c r="GJ1823" s="6"/>
      <c r="GK1823" s="6"/>
      <c r="GL1823" s="6"/>
      <c r="GM1823" s="6"/>
      <c r="GN1823" s="6"/>
      <c r="GO1823" s="6"/>
      <c r="GP1823" s="6"/>
      <c r="GQ1823" s="6"/>
      <c r="GR1823" s="6"/>
      <c r="GS1823" s="6"/>
      <c r="GT1823" s="6"/>
      <c r="GU1823" s="6"/>
      <c r="GV1823" s="6"/>
      <c r="GW1823" s="6"/>
      <c r="GX1823" s="6"/>
      <c r="GY1823" s="6"/>
      <c r="GZ1823" s="6"/>
    </row>
    <row r="1824" spans="1:208" x14ac:dyDescent="0.15">
      <c r="A1824" s="153"/>
      <c r="B1824" s="23"/>
      <c r="C1824" s="18"/>
      <c r="D1824" s="17"/>
      <c r="E1824" s="18"/>
      <c r="F1824" s="18"/>
      <c r="G1824" s="18"/>
      <c r="H1824" s="18"/>
      <c r="I1824" s="17"/>
      <c r="J1824" s="5"/>
      <c r="K1824" s="2"/>
      <c r="L1824" s="27"/>
      <c r="M1824" s="14"/>
      <c r="N1824" s="14"/>
      <c r="O1824" s="27"/>
      <c r="P1824" s="18"/>
      <c r="Q1824" s="3"/>
      <c r="R1824" s="4"/>
      <c r="S1824" s="5"/>
      <c r="T1824" s="8"/>
      <c r="U1824" s="7"/>
      <c r="V1824" s="7"/>
      <c r="W1824" s="7"/>
      <c r="X1824" s="8"/>
      <c r="Y1824" s="6"/>
      <c r="Z1824" s="7"/>
      <c r="AA1824" s="8"/>
      <c r="AB1824" s="8"/>
      <c r="AC1824" s="8"/>
      <c r="AD1824" s="7"/>
      <c r="AE1824" s="9"/>
      <c r="AF1824" s="7"/>
      <c r="AG1824" s="7"/>
      <c r="AH1824" s="6"/>
      <c r="AI1824" s="6"/>
      <c r="AJ1824" s="6"/>
      <c r="AK1824" s="6"/>
      <c r="AL1824" s="6"/>
      <c r="AM1824" s="6"/>
      <c r="AN1824" s="6"/>
      <c r="AO1824" s="6"/>
      <c r="AP1824" s="6"/>
      <c r="AQ1824" s="6"/>
      <c r="AR1824" s="6"/>
      <c r="AS1824" s="6"/>
      <c r="AT1824" s="6"/>
      <c r="AU1824" s="6"/>
      <c r="AV1824" s="6"/>
      <c r="AW1824" s="6"/>
      <c r="AX1824" s="6"/>
      <c r="AY1824" s="6"/>
      <c r="AZ1824" s="6"/>
      <c r="BA1824" s="6"/>
      <c r="BB1824" s="6"/>
      <c r="BC1824" s="6"/>
      <c r="BD1824" s="6"/>
      <c r="BE1824" s="6"/>
      <c r="BF1824" s="6"/>
      <c r="BG1824" s="6"/>
      <c r="BH1824" s="6"/>
      <c r="BI1824" s="6"/>
      <c r="BJ1824" s="6"/>
      <c r="BK1824" s="6"/>
      <c r="BL1824" s="6"/>
      <c r="BM1824" s="6"/>
      <c r="BN1824" s="6"/>
      <c r="BO1824" s="6"/>
      <c r="BP1824" s="6"/>
      <c r="BQ1824" s="6"/>
      <c r="BR1824" s="6"/>
      <c r="BS1824" s="6"/>
      <c r="BT1824" s="6"/>
      <c r="BU1824" s="6"/>
      <c r="BV1824" s="6"/>
      <c r="BW1824" s="6"/>
      <c r="BX1824" s="6"/>
      <c r="BY1824" s="6"/>
      <c r="BZ1824" s="6"/>
      <c r="CA1824" s="6"/>
      <c r="CB1824" s="6"/>
      <c r="CC1824" s="6"/>
      <c r="CD1824" s="6"/>
      <c r="CE1824" s="6"/>
      <c r="CF1824" s="6"/>
      <c r="CG1824" s="6"/>
      <c r="CH1824" s="6"/>
      <c r="CI1824" s="6"/>
      <c r="CJ1824" s="6"/>
      <c r="CK1824" s="6"/>
      <c r="CL1824" s="6"/>
      <c r="CM1824" s="6"/>
      <c r="CN1824" s="6"/>
      <c r="CO1824" s="6"/>
      <c r="CP1824" s="6"/>
      <c r="CQ1824" s="6"/>
      <c r="CR1824" s="6"/>
      <c r="CS1824" s="6"/>
      <c r="CT1824" s="6"/>
      <c r="CU1824" s="6"/>
      <c r="CV1824" s="6"/>
      <c r="CW1824" s="6"/>
      <c r="CX1824" s="6"/>
      <c r="CY1824" s="6"/>
      <c r="CZ1824" s="6"/>
      <c r="DA1824" s="6"/>
      <c r="DB1824" s="6"/>
      <c r="DC1824" s="6"/>
      <c r="DD1824" s="6"/>
      <c r="DE1824" s="6"/>
      <c r="DF1824" s="6"/>
      <c r="DG1824" s="6"/>
      <c r="DH1824" s="6"/>
      <c r="DI1824" s="6"/>
      <c r="DJ1824" s="6"/>
      <c r="DK1824" s="6"/>
      <c r="DL1824" s="6"/>
      <c r="DM1824" s="6"/>
      <c r="DN1824" s="6"/>
      <c r="DO1824" s="6"/>
      <c r="DP1824" s="6"/>
      <c r="DQ1824" s="6"/>
      <c r="DR1824" s="6"/>
      <c r="DS1824" s="6"/>
      <c r="DT1824" s="6"/>
      <c r="DU1824" s="6"/>
      <c r="DV1824" s="6"/>
      <c r="DW1824" s="6"/>
      <c r="DX1824" s="6"/>
      <c r="DY1824" s="6"/>
      <c r="DZ1824" s="6"/>
      <c r="EA1824" s="6"/>
      <c r="EB1824" s="6"/>
      <c r="EC1824" s="6"/>
      <c r="ED1824" s="6"/>
      <c r="EE1824" s="6"/>
      <c r="EF1824" s="6"/>
      <c r="EG1824" s="6"/>
      <c r="EH1824" s="6"/>
      <c r="EI1824" s="6"/>
      <c r="EJ1824" s="6"/>
      <c r="EK1824" s="6"/>
      <c r="EL1824" s="6"/>
      <c r="EM1824" s="6"/>
      <c r="EN1824" s="6"/>
      <c r="EO1824" s="6"/>
      <c r="EP1824" s="6"/>
      <c r="EQ1824" s="6"/>
      <c r="ER1824" s="6"/>
      <c r="ES1824" s="6"/>
      <c r="ET1824" s="6"/>
      <c r="EU1824" s="6"/>
      <c r="EV1824" s="6"/>
      <c r="EW1824" s="6"/>
      <c r="EX1824" s="6"/>
      <c r="EY1824" s="6"/>
      <c r="EZ1824" s="6"/>
      <c r="FA1824" s="6"/>
      <c r="FB1824" s="6"/>
      <c r="FC1824" s="6"/>
      <c r="FD1824" s="6"/>
      <c r="FE1824" s="6"/>
      <c r="FF1824" s="6"/>
      <c r="FG1824" s="6"/>
      <c r="FH1824" s="6"/>
      <c r="FI1824" s="6"/>
      <c r="FJ1824" s="6"/>
      <c r="FK1824" s="6"/>
      <c r="FL1824" s="6"/>
      <c r="FM1824" s="6"/>
      <c r="FN1824" s="6"/>
      <c r="FO1824" s="6"/>
      <c r="FP1824" s="6"/>
      <c r="FQ1824" s="6"/>
      <c r="FR1824" s="6"/>
      <c r="FS1824" s="6"/>
      <c r="FT1824" s="6"/>
      <c r="FU1824" s="6"/>
      <c r="FV1824" s="6"/>
      <c r="FW1824" s="6"/>
      <c r="FX1824" s="6"/>
      <c r="FY1824" s="6"/>
      <c r="FZ1824" s="6"/>
      <c r="GA1824" s="6"/>
      <c r="GB1824" s="6"/>
      <c r="GC1824" s="6"/>
      <c r="GD1824" s="6"/>
      <c r="GE1824" s="6"/>
      <c r="GF1824" s="6"/>
      <c r="GG1824" s="6"/>
      <c r="GH1824" s="6"/>
      <c r="GI1824" s="6"/>
      <c r="GJ1824" s="6"/>
      <c r="GK1824" s="6"/>
      <c r="GL1824" s="6"/>
      <c r="GM1824" s="6"/>
      <c r="GN1824" s="6"/>
      <c r="GO1824" s="6"/>
      <c r="GP1824" s="6"/>
      <c r="GQ1824" s="6"/>
      <c r="GR1824" s="6"/>
      <c r="GS1824" s="6"/>
      <c r="GT1824" s="6"/>
      <c r="GU1824" s="6"/>
      <c r="GV1824" s="6"/>
      <c r="GW1824" s="6"/>
      <c r="GX1824" s="6"/>
      <c r="GY1824" s="6"/>
      <c r="GZ1824" s="6"/>
    </row>
    <row r="1825" spans="1:208" x14ac:dyDescent="0.15">
      <c r="A1825" s="153"/>
      <c r="B1825" s="23"/>
      <c r="C1825" s="18"/>
      <c r="D1825" s="17"/>
      <c r="E1825" s="18"/>
      <c r="F1825" s="18"/>
      <c r="G1825" s="18"/>
      <c r="H1825" s="18"/>
      <c r="I1825" s="17"/>
      <c r="J1825" s="5"/>
      <c r="K1825" s="2"/>
      <c r="L1825" s="27"/>
      <c r="M1825" s="14"/>
      <c r="N1825" s="14"/>
      <c r="O1825" s="27"/>
      <c r="P1825" s="18"/>
      <c r="Q1825" s="3"/>
      <c r="R1825" s="4"/>
      <c r="S1825" s="5"/>
      <c r="T1825" s="8"/>
      <c r="U1825" s="7"/>
      <c r="V1825" s="7"/>
      <c r="W1825" s="7"/>
      <c r="X1825" s="8"/>
      <c r="Y1825" s="6"/>
      <c r="Z1825" s="7"/>
      <c r="AA1825" s="8"/>
      <c r="AB1825" s="8"/>
      <c r="AC1825" s="8"/>
      <c r="AD1825" s="7"/>
      <c r="AE1825" s="9"/>
      <c r="AF1825" s="7"/>
      <c r="AG1825" s="7"/>
      <c r="AH1825" s="6"/>
      <c r="AI1825" s="6"/>
      <c r="AJ1825" s="6"/>
      <c r="AK1825" s="6"/>
      <c r="AL1825" s="6"/>
      <c r="AM1825" s="6"/>
      <c r="AN1825" s="6"/>
      <c r="AO1825" s="6"/>
      <c r="AP1825" s="6"/>
      <c r="AQ1825" s="6"/>
      <c r="AR1825" s="6"/>
      <c r="AS1825" s="6"/>
      <c r="AT1825" s="6"/>
      <c r="AU1825" s="6"/>
      <c r="AV1825" s="6"/>
      <c r="AW1825" s="6"/>
      <c r="AX1825" s="6"/>
      <c r="AY1825" s="6"/>
      <c r="AZ1825" s="6"/>
      <c r="BA1825" s="6"/>
      <c r="BB1825" s="6"/>
      <c r="BC1825" s="6"/>
      <c r="BD1825" s="6"/>
      <c r="BE1825" s="6"/>
      <c r="BF1825" s="6"/>
      <c r="BG1825" s="6"/>
      <c r="BH1825" s="6"/>
      <c r="BI1825" s="6"/>
      <c r="BJ1825" s="6"/>
      <c r="BK1825" s="6"/>
      <c r="BL1825" s="6"/>
      <c r="BM1825" s="6"/>
      <c r="BN1825" s="6"/>
      <c r="BO1825" s="6"/>
      <c r="BP1825" s="6"/>
      <c r="BQ1825" s="6"/>
      <c r="BR1825" s="6"/>
      <c r="BS1825" s="6"/>
      <c r="BT1825" s="6"/>
      <c r="BU1825" s="6"/>
      <c r="BV1825" s="6"/>
      <c r="BW1825" s="6"/>
      <c r="BX1825" s="6"/>
      <c r="BY1825" s="6"/>
      <c r="BZ1825" s="6"/>
      <c r="CA1825" s="6"/>
      <c r="CB1825" s="6"/>
      <c r="CC1825" s="6"/>
      <c r="CD1825" s="6"/>
      <c r="CE1825" s="6"/>
      <c r="CF1825" s="6"/>
      <c r="CG1825" s="6"/>
      <c r="CH1825" s="6"/>
      <c r="CI1825" s="6"/>
      <c r="CJ1825" s="6"/>
      <c r="CK1825" s="6"/>
      <c r="CL1825" s="6"/>
      <c r="CM1825" s="6"/>
      <c r="CN1825" s="6"/>
      <c r="CO1825" s="6"/>
      <c r="CP1825" s="6"/>
      <c r="CQ1825" s="6"/>
      <c r="CR1825" s="6"/>
      <c r="CS1825" s="6"/>
      <c r="CT1825" s="6"/>
      <c r="CU1825" s="6"/>
      <c r="CV1825" s="6"/>
      <c r="CW1825" s="6"/>
      <c r="CX1825" s="6"/>
      <c r="CY1825" s="6"/>
      <c r="CZ1825" s="6"/>
      <c r="DA1825" s="6"/>
      <c r="DB1825" s="6"/>
      <c r="DC1825" s="6"/>
      <c r="DD1825" s="6"/>
      <c r="DE1825" s="6"/>
      <c r="DF1825" s="6"/>
      <c r="DG1825" s="6"/>
      <c r="DH1825" s="6"/>
      <c r="DI1825" s="6"/>
      <c r="DJ1825" s="6"/>
      <c r="DK1825" s="6"/>
      <c r="DL1825" s="6"/>
      <c r="DM1825" s="6"/>
      <c r="DN1825" s="6"/>
      <c r="DO1825" s="6"/>
      <c r="DP1825" s="6"/>
      <c r="DQ1825" s="6"/>
      <c r="DR1825" s="6"/>
      <c r="DS1825" s="6"/>
      <c r="DT1825" s="6"/>
      <c r="DU1825" s="6"/>
      <c r="DV1825" s="6"/>
      <c r="DW1825" s="6"/>
      <c r="DX1825" s="6"/>
      <c r="DY1825" s="6"/>
      <c r="DZ1825" s="6"/>
      <c r="EA1825" s="6"/>
      <c r="EB1825" s="6"/>
      <c r="EC1825" s="6"/>
      <c r="ED1825" s="6"/>
      <c r="EE1825" s="6"/>
      <c r="EF1825" s="6"/>
      <c r="EG1825" s="6"/>
      <c r="EH1825" s="6"/>
      <c r="EI1825" s="6"/>
      <c r="EJ1825" s="6"/>
      <c r="EK1825" s="6"/>
      <c r="EL1825" s="6"/>
      <c r="EM1825" s="6"/>
      <c r="EN1825" s="6"/>
      <c r="EO1825" s="6"/>
      <c r="EP1825" s="6"/>
      <c r="EQ1825" s="6"/>
      <c r="ER1825" s="6"/>
      <c r="ES1825" s="6"/>
      <c r="ET1825" s="6"/>
      <c r="EU1825" s="6"/>
      <c r="EV1825" s="6"/>
      <c r="EW1825" s="6"/>
      <c r="EX1825" s="6"/>
      <c r="EY1825" s="6"/>
      <c r="EZ1825" s="6"/>
      <c r="FA1825" s="6"/>
      <c r="FB1825" s="6"/>
      <c r="FC1825" s="6"/>
      <c r="FD1825" s="6"/>
      <c r="FE1825" s="6"/>
      <c r="FF1825" s="6"/>
      <c r="FG1825" s="6"/>
      <c r="FH1825" s="6"/>
      <c r="FI1825" s="6"/>
      <c r="FJ1825" s="6"/>
      <c r="FK1825" s="6"/>
      <c r="FL1825" s="6"/>
      <c r="FM1825" s="6"/>
      <c r="FN1825" s="6"/>
      <c r="FO1825" s="6"/>
      <c r="FP1825" s="6"/>
      <c r="FQ1825" s="6"/>
      <c r="FR1825" s="6"/>
      <c r="FS1825" s="6"/>
      <c r="FT1825" s="6"/>
      <c r="FU1825" s="6"/>
      <c r="FV1825" s="6"/>
      <c r="FW1825" s="6"/>
      <c r="FX1825" s="6"/>
      <c r="FY1825" s="6"/>
      <c r="FZ1825" s="6"/>
      <c r="GA1825" s="6"/>
      <c r="GB1825" s="6"/>
      <c r="GC1825" s="6"/>
      <c r="GD1825" s="6"/>
      <c r="GE1825" s="6"/>
      <c r="GF1825" s="6"/>
      <c r="GG1825" s="6"/>
      <c r="GH1825" s="6"/>
      <c r="GI1825" s="6"/>
      <c r="GJ1825" s="6"/>
      <c r="GK1825" s="6"/>
      <c r="GL1825" s="6"/>
      <c r="GM1825" s="6"/>
      <c r="GN1825" s="6"/>
      <c r="GO1825" s="6"/>
      <c r="GP1825" s="6"/>
      <c r="GQ1825" s="6"/>
      <c r="GR1825" s="6"/>
      <c r="GS1825" s="6"/>
      <c r="GT1825" s="6"/>
      <c r="GU1825" s="6"/>
      <c r="GV1825" s="6"/>
      <c r="GW1825" s="6"/>
      <c r="GX1825" s="6"/>
      <c r="GY1825" s="6"/>
      <c r="GZ1825" s="6"/>
    </row>
    <row r="1826" spans="1:208" x14ac:dyDescent="0.15">
      <c r="A1826" s="153"/>
      <c r="B1826" s="23"/>
      <c r="C1826" s="18"/>
      <c r="D1826" s="17"/>
      <c r="E1826" s="18"/>
      <c r="F1826" s="18"/>
      <c r="G1826" s="18"/>
      <c r="H1826" s="18"/>
      <c r="I1826" s="17"/>
      <c r="J1826" s="5"/>
      <c r="K1826" s="2"/>
      <c r="L1826" s="27"/>
      <c r="M1826" s="14"/>
      <c r="N1826" s="14"/>
      <c r="O1826" s="27"/>
      <c r="P1826" s="18"/>
      <c r="Q1826" s="3"/>
      <c r="R1826" s="4"/>
      <c r="S1826" s="5"/>
      <c r="T1826" s="8"/>
      <c r="U1826" s="7"/>
      <c r="V1826" s="7"/>
      <c r="W1826" s="7"/>
      <c r="X1826" s="8"/>
      <c r="Y1826" s="6"/>
      <c r="Z1826" s="7"/>
      <c r="AA1826" s="8"/>
      <c r="AB1826" s="8"/>
      <c r="AC1826" s="8"/>
      <c r="AD1826" s="7"/>
      <c r="AE1826" s="9"/>
      <c r="AF1826" s="7"/>
      <c r="AG1826" s="7"/>
      <c r="AH1826" s="6"/>
      <c r="AI1826" s="6"/>
      <c r="AJ1826" s="6"/>
      <c r="AK1826" s="6"/>
      <c r="AL1826" s="6"/>
      <c r="AM1826" s="6"/>
      <c r="AN1826" s="6"/>
      <c r="AO1826" s="6"/>
      <c r="AP1826" s="6"/>
      <c r="AQ1826" s="6"/>
      <c r="AR1826" s="6"/>
      <c r="AS1826" s="6"/>
      <c r="AT1826" s="6"/>
      <c r="AU1826" s="6"/>
      <c r="AV1826" s="6"/>
      <c r="AW1826" s="6"/>
      <c r="AX1826" s="6"/>
      <c r="AY1826" s="6"/>
      <c r="AZ1826" s="6"/>
      <c r="BA1826" s="6"/>
      <c r="BB1826" s="6"/>
      <c r="BC1826" s="6"/>
      <c r="BD1826" s="6"/>
      <c r="BE1826" s="6"/>
      <c r="BF1826" s="6"/>
      <c r="BG1826" s="6"/>
      <c r="BH1826" s="6"/>
      <c r="BI1826" s="6"/>
      <c r="BJ1826" s="6"/>
      <c r="BK1826" s="6"/>
      <c r="BL1826" s="6"/>
      <c r="BM1826" s="6"/>
      <c r="BN1826" s="6"/>
      <c r="BO1826" s="6"/>
      <c r="BP1826" s="6"/>
      <c r="BQ1826" s="6"/>
      <c r="BR1826" s="6"/>
      <c r="BS1826" s="6"/>
      <c r="BT1826" s="6"/>
      <c r="BU1826" s="6"/>
      <c r="BV1826" s="6"/>
      <c r="BW1826" s="6"/>
      <c r="BX1826" s="6"/>
      <c r="BY1826" s="6"/>
      <c r="BZ1826" s="6"/>
      <c r="CA1826" s="6"/>
      <c r="CB1826" s="6"/>
      <c r="CC1826" s="6"/>
      <c r="CD1826" s="6"/>
      <c r="CE1826" s="6"/>
      <c r="CF1826" s="6"/>
      <c r="CG1826" s="6"/>
      <c r="CH1826" s="6"/>
      <c r="CI1826" s="6"/>
      <c r="CJ1826" s="6"/>
      <c r="CK1826" s="6"/>
      <c r="CL1826" s="6"/>
      <c r="CM1826" s="6"/>
      <c r="CN1826" s="6"/>
      <c r="CO1826" s="6"/>
      <c r="CP1826" s="6"/>
      <c r="CQ1826" s="6"/>
      <c r="CR1826" s="6"/>
      <c r="CS1826" s="6"/>
      <c r="CT1826" s="6"/>
      <c r="CU1826" s="6"/>
      <c r="CV1826" s="6"/>
      <c r="CW1826" s="6"/>
      <c r="CX1826" s="6"/>
      <c r="CY1826" s="6"/>
      <c r="CZ1826" s="6"/>
      <c r="DA1826" s="6"/>
      <c r="DB1826" s="6"/>
      <c r="DC1826" s="6"/>
      <c r="DD1826" s="6"/>
      <c r="DE1826" s="6"/>
      <c r="DF1826" s="6"/>
      <c r="DG1826" s="6"/>
      <c r="DH1826" s="6"/>
      <c r="DI1826" s="6"/>
      <c r="DJ1826" s="6"/>
      <c r="DK1826" s="6"/>
      <c r="DL1826" s="6"/>
      <c r="DM1826" s="6"/>
      <c r="DN1826" s="6"/>
      <c r="DO1826" s="6"/>
      <c r="DP1826" s="6"/>
      <c r="DQ1826" s="6"/>
      <c r="DR1826" s="6"/>
      <c r="DS1826" s="6"/>
      <c r="DT1826" s="6"/>
      <c r="DU1826" s="6"/>
      <c r="DV1826" s="6"/>
      <c r="DW1826" s="6"/>
      <c r="DX1826" s="6"/>
      <c r="DY1826" s="6"/>
      <c r="DZ1826" s="6"/>
      <c r="EA1826" s="6"/>
      <c r="EB1826" s="6"/>
      <c r="EC1826" s="6"/>
      <c r="ED1826" s="6"/>
      <c r="EE1826" s="6"/>
      <c r="EF1826" s="6"/>
      <c r="EG1826" s="6"/>
      <c r="EH1826" s="6"/>
      <c r="EI1826" s="6"/>
      <c r="EJ1826" s="6"/>
      <c r="EK1826" s="6"/>
      <c r="EL1826" s="6"/>
      <c r="EM1826" s="6"/>
      <c r="EN1826" s="6"/>
      <c r="EO1826" s="6"/>
      <c r="EP1826" s="6"/>
      <c r="EQ1826" s="6"/>
      <c r="ER1826" s="6"/>
      <c r="ES1826" s="6"/>
      <c r="ET1826" s="6"/>
      <c r="EU1826" s="6"/>
      <c r="EV1826" s="6"/>
      <c r="EW1826" s="6"/>
      <c r="EX1826" s="6"/>
      <c r="EY1826" s="6"/>
      <c r="EZ1826" s="6"/>
      <c r="FA1826" s="6"/>
      <c r="FB1826" s="6"/>
      <c r="FC1826" s="6"/>
      <c r="FD1826" s="6"/>
      <c r="FE1826" s="6"/>
      <c r="FF1826" s="6"/>
      <c r="FG1826" s="6"/>
      <c r="FH1826" s="6"/>
      <c r="FI1826" s="6"/>
      <c r="FJ1826" s="6"/>
      <c r="FK1826" s="6"/>
      <c r="FL1826" s="6"/>
      <c r="FM1826" s="6"/>
      <c r="FN1826" s="6"/>
      <c r="FO1826" s="6"/>
      <c r="FP1826" s="6"/>
      <c r="FQ1826" s="6"/>
      <c r="FR1826" s="6"/>
      <c r="FS1826" s="6"/>
      <c r="FT1826" s="6"/>
      <c r="FU1826" s="6"/>
      <c r="FV1826" s="6"/>
      <c r="FW1826" s="6"/>
      <c r="FX1826" s="6"/>
      <c r="FY1826" s="6"/>
      <c r="FZ1826" s="6"/>
      <c r="GA1826" s="6"/>
      <c r="GB1826" s="6"/>
      <c r="GC1826" s="6"/>
      <c r="GD1826" s="6"/>
      <c r="GE1826" s="6"/>
      <c r="GF1826" s="6"/>
      <c r="GG1826" s="6"/>
      <c r="GH1826" s="6"/>
      <c r="GI1826" s="6"/>
      <c r="GJ1826" s="6"/>
      <c r="GK1826" s="6"/>
      <c r="GL1826" s="6"/>
      <c r="GM1826" s="6"/>
      <c r="GN1826" s="6"/>
      <c r="GO1826" s="6"/>
      <c r="GP1826" s="6"/>
      <c r="GQ1826" s="6"/>
      <c r="GR1826" s="6"/>
      <c r="GS1826" s="6"/>
      <c r="GT1826" s="6"/>
      <c r="GU1826" s="6"/>
      <c r="GV1826" s="6"/>
      <c r="GW1826" s="6"/>
      <c r="GX1826" s="6"/>
      <c r="GY1826" s="6"/>
      <c r="GZ1826" s="6"/>
    </row>
    <row r="1827" spans="1:208" x14ac:dyDescent="0.15">
      <c r="A1827" s="153"/>
      <c r="B1827" s="23"/>
      <c r="C1827" s="18"/>
      <c r="D1827" s="17"/>
      <c r="E1827" s="18"/>
      <c r="F1827" s="18"/>
      <c r="G1827" s="18"/>
      <c r="H1827" s="18"/>
      <c r="I1827" s="17"/>
      <c r="J1827" s="5"/>
      <c r="K1827" s="2"/>
      <c r="L1827" s="27"/>
      <c r="M1827" s="14"/>
      <c r="N1827" s="14"/>
      <c r="O1827" s="27"/>
      <c r="P1827" s="18"/>
      <c r="Q1827" s="3"/>
      <c r="R1827" s="4"/>
      <c r="S1827" s="5"/>
      <c r="T1827" s="8"/>
      <c r="U1827" s="7"/>
      <c r="V1827" s="7"/>
      <c r="W1827" s="7"/>
      <c r="X1827" s="8"/>
      <c r="Y1827" s="6"/>
      <c r="Z1827" s="7"/>
      <c r="AA1827" s="8"/>
      <c r="AB1827" s="8"/>
      <c r="AC1827" s="8"/>
      <c r="AD1827" s="7"/>
      <c r="AE1827" s="9"/>
      <c r="AF1827" s="7"/>
      <c r="AG1827" s="7"/>
      <c r="AH1827" s="6"/>
      <c r="AI1827" s="6"/>
      <c r="AJ1827" s="6"/>
      <c r="AK1827" s="6"/>
      <c r="AL1827" s="6"/>
      <c r="AM1827" s="6"/>
      <c r="AN1827" s="6"/>
      <c r="AO1827" s="6"/>
      <c r="AP1827" s="6"/>
      <c r="AQ1827" s="6"/>
      <c r="AR1827" s="6"/>
      <c r="AS1827" s="6"/>
      <c r="AT1827" s="6"/>
      <c r="AU1827" s="6"/>
      <c r="AV1827" s="6"/>
      <c r="AW1827" s="6"/>
      <c r="AX1827" s="6"/>
      <c r="AY1827" s="6"/>
      <c r="AZ1827" s="6"/>
      <c r="BA1827" s="6"/>
      <c r="BB1827" s="6"/>
      <c r="BC1827" s="6"/>
      <c r="BD1827" s="6"/>
      <c r="BE1827" s="6"/>
      <c r="BF1827" s="6"/>
      <c r="BG1827" s="6"/>
      <c r="BH1827" s="6"/>
      <c r="BI1827" s="6"/>
      <c r="BJ1827" s="6"/>
      <c r="BK1827" s="6"/>
      <c r="BL1827" s="6"/>
      <c r="BM1827" s="6"/>
      <c r="BN1827" s="6"/>
      <c r="BO1827" s="6"/>
      <c r="BP1827" s="6"/>
      <c r="BQ1827" s="6"/>
      <c r="BR1827" s="6"/>
      <c r="BS1827" s="6"/>
      <c r="BT1827" s="6"/>
      <c r="BU1827" s="6"/>
      <c r="BV1827" s="6"/>
      <c r="BW1827" s="6"/>
      <c r="BX1827" s="6"/>
      <c r="BY1827" s="6"/>
      <c r="BZ1827" s="6"/>
      <c r="CA1827" s="6"/>
      <c r="CB1827" s="6"/>
      <c r="CC1827" s="6"/>
      <c r="CD1827" s="6"/>
      <c r="CE1827" s="6"/>
      <c r="CF1827" s="6"/>
      <c r="CG1827" s="6"/>
      <c r="CH1827" s="6"/>
      <c r="CI1827" s="6"/>
      <c r="CJ1827" s="6"/>
      <c r="CK1827" s="6"/>
      <c r="CL1827" s="6"/>
      <c r="CM1827" s="6"/>
      <c r="CN1827" s="6"/>
      <c r="CO1827" s="6"/>
      <c r="CP1827" s="6"/>
      <c r="CQ1827" s="6"/>
      <c r="CR1827" s="6"/>
      <c r="CS1827" s="6"/>
      <c r="CT1827" s="6"/>
      <c r="CU1827" s="6"/>
      <c r="CV1827" s="6"/>
      <c r="CW1827" s="6"/>
      <c r="CX1827" s="6"/>
      <c r="CY1827" s="6"/>
      <c r="CZ1827" s="6"/>
      <c r="DA1827" s="6"/>
      <c r="DB1827" s="6"/>
      <c r="DC1827" s="6"/>
      <c r="DD1827" s="6"/>
      <c r="DE1827" s="6"/>
      <c r="DF1827" s="6"/>
      <c r="DG1827" s="6"/>
      <c r="DH1827" s="6"/>
      <c r="DI1827" s="6"/>
      <c r="DJ1827" s="6"/>
      <c r="DK1827" s="6"/>
      <c r="DL1827" s="6"/>
      <c r="DM1827" s="6"/>
      <c r="DN1827" s="6"/>
      <c r="DO1827" s="6"/>
      <c r="DP1827" s="6"/>
      <c r="DQ1827" s="6"/>
      <c r="DR1827" s="6"/>
      <c r="DS1827" s="6"/>
      <c r="DT1827" s="6"/>
      <c r="DU1827" s="6"/>
      <c r="DV1827" s="6"/>
      <c r="DW1827" s="6"/>
      <c r="DX1827" s="6"/>
      <c r="DY1827" s="6"/>
      <c r="DZ1827" s="6"/>
      <c r="EA1827" s="6"/>
      <c r="EB1827" s="6"/>
      <c r="EC1827" s="6"/>
      <c r="ED1827" s="6"/>
      <c r="EE1827" s="6"/>
      <c r="EF1827" s="6"/>
      <c r="EG1827" s="6"/>
      <c r="EH1827" s="6"/>
      <c r="EI1827" s="6"/>
      <c r="EJ1827" s="6"/>
      <c r="EK1827" s="6"/>
      <c r="EL1827" s="6"/>
      <c r="EM1827" s="6"/>
      <c r="EN1827" s="6"/>
      <c r="EO1827" s="6"/>
      <c r="EP1827" s="6"/>
      <c r="EQ1827" s="6"/>
      <c r="ER1827" s="6"/>
      <c r="ES1827" s="6"/>
      <c r="ET1827" s="6"/>
      <c r="EU1827" s="6"/>
      <c r="EV1827" s="6"/>
      <c r="EW1827" s="6"/>
      <c r="EX1827" s="6"/>
      <c r="EY1827" s="6"/>
      <c r="EZ1827" s="6"/>
      <c r="FA1827" s="6"/>
      <c r="FB1827" s="6"/>
      <c r="FC1827" s="6"/>
      <c r="FD1827" s="6"/>
      <c r="FE1827" s="6"/>
      <c r="FF1827" s="6"/>
      <c r="FG1827" s="6"/>
      <c r="FH1827" s="6"/>
      <c r="FI1827" s="6"/>
      <c r="FJ1827" s="6"/>
      <c r="FK1827" s="6"/>
      <c r="FL1827" s="6"/>
      <c r="FM1827" s="6"/>
      <c r="FN1827" s="6"/>
      <c r="FO1827" s="6"/>
      <c r="FP1827" s="6"/>
      <c r="FQ1827" s="6"/>
      <c r="FR1827" s="6"/>
      <c r="FS1827" s="6"/>
      <c r="FT1827" s="6"/>
      <c r="FU1827" s="6"/>
      <c r="FV1827" s="6"/>
      <c r="FW1827" s="6"/>
      <c r="FX1827" s="6"/>
      <c r="FY1827" s="6"/>
      <c r="FZ1827" s="6"/>
      <c r="GA1827" s="6"/>
      <c r="GB1827" s="6"/>
      <c r="GC1827" s="6"/>
      <c r="GD1827" s="6"/>
      <c r="GE1827" s="6"/>
      <c r="GF1827" s="6"/>
      <c r="GG1827" s="6"/>
      <c r="GH1827" s="6"/>
      <c r="GI1827" s="6"/>
      <c r="GJ1827" s="6"/>
      <c r="GK1827" s="6"/>
      <c r="GL1827" s="6"/>
      <c r="GM1827" s="6"/>
      <c r="GN1827" s="6"/>
      <c r="GO1827" s="6"/>
      <c r="GP1827" s="6"/>
      <c r="GQ1827" s="6"/>
      <c r="GR1827" s="6"/>
      <c r="GS1827" s="6"/>
      <c r="GT1827" s="6"/>
      <c r="GU1827" s="6"/>
      <c r="GV1827" s="6"/>
      <c r="GW1827" s="6"/>
      <c r="GX1827" s="6"/>
      <c r="GY1827" s="6"/>
      <c r="GZ1827" s="6"/>
    </row>
    <row r="1828" spans="1:208" x14ac:dyDescent="0.15">
      <c r="A1828" s="153"/>
      <c r="B1828" s="23"/>
      <c r="C1828" s="18"/>
      <c r="D1828" s="17"/>
      <c r="E1828" s="18"/>
      <c r="F1828" s="18"/>
      <c r="G1828" s="18"/>
      <c r="H1828" s="18"/>
      <c r="I1828" s="17"/>
      <c r="J1828" s="5"/>
      <c r="K1828" s="2"/>
      <c r="L1828" s="27"/>
      <c r="M1828" s="14"/>
      <c r="N1828" s="14"/>
      <c r="O1828" s="27"/>
      <c r="P1828" s="18"/>
      <c r="Q1828" s="3"/>
      <c r="R1828" s="4"/>
      <c r="S1828" s="5"/>
      <c r="T1828" s="8"/>
      <c r="U1828" s="7"/>
      <c r="V1828" s="7"/>
      <c r="W1828" s="7"/>
      <c r="X1828" s="8"/>
      <c r="Y1828" s="6"/>
      <c r="Z1828" s="7"/>
      <c r="AA1828" s="8"/>
      <c r="AB1828" s="8"/>
      <c r="AC1828" s="8"/>
      <c r="AD1828" s="7"/>
      <c r="AE1828" s="9"/>
      <c r="AF1828" s="7"/>
      <c r="AG1828" s="7"/>
      <c r="AH1828" s="6"/>
      <c r="AI1828" s="6"/>
      <c r="AJ1828" s="6"/>
      <c r="AK1828" s="6"/>
      <c r="AL1828" s="6"/>
      <c r="AM1828" s="6"/>
      <c r="AN1828" s="6"/>
      <c r="AO1828" s="6"/>
      <c r="AP1828" s="6"/>
      <c r="AQ1828" s="6"/>
      <c r="AR1828" s="6"/>
      <c r="AS1828" s="6"/>
      <c r="AT1828" s="6"/>
      <c r="AU1828" s="6"/>
      <c r="AV1828" s="6"/>
      <c r="AW1828" s="6"/>
      <c r="AX1828" s="6"/>
      <c r="AY1828" s="6"/>
      <c r="AZ1828" s="6"/>
      <c r="BA1828" s="6"/>
      <c r="BB1828" s="6"/>
      <c r="BC1828" s="6"/>
      <c r="BD1828" s="6"/>
      <c r="BE1828" s="6"/>
      <c r="BF1828" s="6"/>
      <c r="BG1828" s="6"/>
      <c r="BH1828" s="6"/>
      <c r="BI1828" s="6"/>
      <c r="BJ1828" s="6"/>
      <c r="BK1828" s="6"/>
      <c r="BL1828" s="6"/>
      <c r="BM1828" s="6"/>
      <c r="BN1828" s="6"/>
      <c r="BO1828" s="6"/>
      <c r="BP1828" s="6"/>
      <c r="BQ1828" s="6"/>
      <c r="BR1828" s="6"/>
      <c r="BS1828" s="6"/>
      <c r="BT1828" s="6"/>
      <c r="BU1828" s="6"/>
      <c r="BV1828" s="6"/>
      <c r="BW1828" s="6"/>
      <c r="BX1828" s="6"/>
      <c r="BY1828" s="6"/>
      <c r="BZ1828" s="6"/>
      <c r="CA1828" s="6"/>
      <c r="CB1828" s="6"/>
      <c r="CC1828" s="6"/>
      <c r="CD1828" s="6"/>
      <c r="CE1828" s="6"/>
      <c r="CF1828" s="6"/>
      <c r="CG1828" s="6"/>
      <c r="CH1828" s="6"/>
      <c r="CI1828" s="6"/>
      <c r="CJ1828" s="6"/>
      <c r="CK1828" s="6"/>
      <c r="CL1828" s="6"/>
      <c r="CM1828" s="6"/>
      <c r="CN1828" s="6"/>
      <c r="CO1828" s="6"/>
      <c r="CP1828" s="6"/>
      <c r="CQ1828" s="6"/>
      <c r="CR1828" s="6"/>
      <c r="CS1828" s="6"/>
      <c r="CT1828" s="6"/>
      <c r="CU1828" s="6"/>
      <c r="CV1828" s="6"/>
      <c r="CW1828" s="6"/>
      <c r="CX1828" s="6"/>
      <c r="CY1828" s="6"/>
      <c r="CZ1828" s="6"/>
      <c r="DA1828" s="6"/>
      <c r="DB1828" s="6"/>
      <c r="DC1828" s="6"/>
      <c r="DD1828" s="6"/>
      <c r="DE1828" s="6"/>
      <c r="DF1828" s="6"/>
      <c r="DG1828" s="6"/>
      <c r="DH1828" s="6"/>
      <c r="DI1828" s="6"/>
      <c r="DJ1828" s="6"/>
      <c r="DK1828" s="6"/>
      <c r="DL1828" s="6"/>
      <c r="DM1828" s="6"/>
      <c r="DN1828" s="6"/>
      <c r="DO1828" s="6"/>
      <c r="DP1828" s="6"/>
      <c r="DQ1828" s="6"/>
      <c r="DR1828" s="6"/>
      <c r="DS1828" s="6"/>
      <c r="DT1828" s="6"/>
      <c r="DU1828" s="6"/>
      <c r="DV1828" s="6"/>
      <c r="DW1828" s="6"/>
      <c r="DX1828" s="6"/>
      <c r="DY1828" s="6"/>
      <c r="DZ1828" s="6"/>
      <c r="EA1828" s="6"/>
      <c r="EB1828" s="6"/>
      <c r="EC1828" s="6"/>
      <c r="ED1828" s="6"/>
      <c r="EE1828" s="6"/>
      <c r="EF1828" s="6"/>
      <c r="EG1828" s="6"/>
      <c r="EH1828" s="6"/>
      <c r="EI1828" s="6"/>
      <c r="EJ1828" s="6"/>
      <c r="EK1828" s="6"/>
      <c r="EL1828" s="6"/>
      <c r="EM1828" s="6"/>
      <c r="EN1828" s="6"/>
      <c r="EO1828" s="6"/>
      <c r="EP1828" s="6"/>
      <c r="EQ1828" s="6"/>
      <c r="ER1828" s="6"/>
      <c r="ES1828" s="6"/>
      <c r="ET1828" s="6"/>
      <c r="EU1828" s="6"/>
      <c r="EV1828" s="6"/>
      <c r="EW1828" s="6"/>
      <c r="EX1828" s="6"/>
      <c r="EY1828" s="6"/>
      <c r="EZ1828" s="6"/>
      <c r="FA1828" s="6"/>
      <c r="FB1828" s="6"/>
      <c r="FC1828" s="6"/>
      <c r="FD1828" s="6"/>
      <c r="FE1828" s="6"/>
      <c r="FF1828" s="6"/>
      <c r="FG1828" s="6"/>
      <c r="FH1828" s="6"/>
      <c r="FI1828" s="6"/>
      <c r="FJ1828" s="6"/>
      <c r="FK1828" s="6"/>
      <c r="FL1828" s="6"/>
      <c r="FM1828" s="6"/>
      <c r="FN1828" s="6"/>
      <c r="FO1828" s="6"/>
      <c r="FP1828" s="6"/>
      <c r="FQ1828" s="6"/>
      <c r="FR1828" s="6"/>
      <c r="FS1828" s="6"/>
      <c r="FT1828" s="6"/>
      <c r="FU1828" s="6"/>
      <c r="FV1828" s="6"/>
      <c r="FW1828" s="6"/>
      <c r="FX1828" s="6"/>
      <c r="FY1828" s="6"/>
      <c r="FZ1828" s="6"/>
      <c r="GA1828" s="6"/>
      <c r="GB1828" s="6"/>
      <c r="GC1828" s="6"/>
      <c r="GD1828" s="6"/>
      <c r="GE1828" s="6"/>
      <c r="GF1828" s="6"/>
      <c r="GG1828" s="6"/>
      <c r="GH1828" s="6"/>
      <c r="GI1828" s="6"/>
      <c r="GJ1828" s="6"/>
      <c r="GK1828" s="6"/>
      <c r="GL1828" s="6"/>
      <c r="GM1828" s="6"/>
      <c r="GN1828" s="6"/>
      <c r="GO1828" s="6"/>
      <c r="GP1828" s="6"/>
      <c r="GQ1828" s="6"/>
      <c r="GR1828" s="6"/>
      <c r="GS1828" s="6"/>
      <c r="GT1828" s="6"/>
      <c r="GU1828" s="6"/>
      <c r="GV1828" s="6"/>
      <c r="GW1828" s="6"/>
      <c r="GX1828" s="6"/>
      <c r="GY1828" s="6"/>
      <c r="GZ1828" s="6"/>
    </row>
    <row r="1829" spans="1:208" x14ac:dyDescent="0.15">
      <c r="A1829" s="153"/>
      <c r="B1829" s="23"/>
      <c r="C1829" s="18"/>
      <c r="D1829" s="17"/>
      <c r="E1829" s="18"/>
      <c r="F1829" s="18"/>
      <c r="G1829" s="18"/>
      <c r="H1829" s="18"/>
      <c r="I1829" s="17"/>
      <c r="J1829" s="5"/>
      <c r="K1829" s="2"/>
      <c r="L1829" s="27"/>
      <c r="M1829" s="14"/>
      <c r="N1829" s="14"/>
      <c r="O1829" s="27"/>
      <c r="P1829" s="18"/>
      <c r="Q1829" s="3"/>
      <c r="R1829" s="4"/>
      <c r="S1829" s="5"/>
      <c r="T1829" s="8"/>
      <c r="U1829" s="7"/>
      <c r="V1829" s="7"/>
      <c r="W1829" s="7"/>
      <c r="X1829" s="8"/>
      <c r="Y1829" s="6"/>
      <c r="Z1829" s="7"/>
      <c r="AA1829" s="8"/>
      <c r="AB1829" s="8"/>
      <c r="AC1829" s="8"/>
      <c r="AD1829" s="7"/>
      <c r="AE1829" s="9"/>
      <c r="AF1829" s="7"/>
      <c r="AG1829" s="7"/>
      <c r="AH1829" s="6"/>
      <c r="AI1829" s="6"/>
      <c r="AJ1829" s="6"/>
      <c r="AK1829" s="6"/>
      <c r="AL1829" s="6"/>
      <c r="AM1829" s="6"/>
      <c r="AN1829" s="6"/>
      <c r="AO1829" s="6"/>
      <c r="AP1829" s="6"/>
      <c r="AQ1829" s="6"/>
      <c r="AR1829" s="6"/>
      <c r="AS1829" s="6"/>
      <c r="AT1829" s="6"/>
      <c r="AU1829" s="6"/>
      <c r="AV1829" s="6"/>
      <c r="AW1829" s="6"/>
      <c r="AX1829" s="6"/>
      <c r="AY1829" s="6"/>
      <c r="AZ1829" s="6"/>
      <c r="BA1829" s="6"/>
      <c r="BB1829" s="6"/>
      <c r="BC1829" s="6"/>
      <c r="BD1829" s="6"/>
      <c r="BE1829" s="6"/>
      <c r="BF1829" s="6"/>
      <c r="BG1829" s="6"/>
      <c r="BH1829" s="6"/>
      <c r="BI1829" s="6"/>
      <c r="BJ1829" s="6"/>
      <c r="BK1829" s="6"/>
      <c r="BL1829" s="6"/>
      <c r="BM1829" s="6"/>
      <c r="BN1829" s="6"/>
      <c r="BO1829" s="6"/>
      <c r="BP1829" s="6"/>
      <c r="BQ1829" s="6"/>
      <c r="BR1829" s="6"/>
      <c r="BS1829" s="6"/>
      <c r="BT1829" s="6"/>
      <c r="BU1829" s="6"/>
      <c r="BV1829" s="6"/>
      <c r="BW1829" s="6"/>
      <c r="BX1829" s="6"/>
      <c r="BY1829" s="6"/>
      <c r="BZ1829" s="6"/>
      <c r="CA1829" s="6"/>
      <c r="CB1829" s="6"/>
      <c r="CC1829" s="6"/>
      <c r="CD1829" s="6"/>
      <c r="CE1829" s="6"/>
      <c r="CF1829" s="6"/>
      <c r="CG1829" s="6"/>
      <c r="CH1829" s="6"/>
      <c r="CI1829" s="6"/>
      <c r="CJ1829" s="6"/>
      <c r="CK1829" s="6"/>
      <c r="CL1829" s="6"/>
      <c r="CM1829" s="6"/>
      <c r="CN1829" s="6"/>
      <c r="CO1829" s="6"/>
      <c r="CP1829" s="6"/>
      <c r="CQ1829" s="6"/>
      <c r="CR1829" s="6"/>
      <c r="CS1829" s="6"/>
      <c r="CT1829" s="6"/>
      <c r="CU1829" s="6"/>
      <c r="CV1829" s="6"/>
      <c r="CW1829" s="6"/>
      <c r="CX1829" s="6"/>
      <c r="CY1829" s="6"/>
      <c r="CZ1829" s="6"/>
      <c r="DA1829" s="6"/>
      <c r="DB1829" s="6"/>
      <c r="DC1829" s="6"/>
      <c r="DD1829" s="6"/>
      <c r="DE1829" s="6"/>
      <c r="DF1829" s="6"/>
      <c r="DG1829" s="6"/>
      <c r="DH1829" s="6"/>
      <c r="DI1829" s="6"/>
      <c r="DJ1829" s="6"/>
      <c r="DK1829" s="6"/>
      <c r="DL1829" s="6"/>
      <c r="DM1829" s="6"/>
      <c r="DN1829" s="6"/>
      <c r="DO1829" s="6"/>
      <c r="DP1829" s="6"/>
      <c r="DQ1829" s="6"/>
      <c r="DR1829" s="6"/>
      <c r="DS1829" s="6"/>
      <c r="DT1829" s="6"/>
      <c r="DU1829" s="6"/>
      <c r="DV1829" s="6"/>
      <c r="DW1829" s="6"/>
      <c r="DX1829" s="6"/>
      <c r="DY1829" s="6"/>
      <c r="DZ1829" s="6"/>
      <c r="EA1829" s="6"/>
      <c r="EB1829" s="6"/>
      <c r="EC1829" s="6"/>
      <c r="ED1829" s="6"/>
      <c r="EE1829" s="6"/>
      <c r="EF1829" s="6"/>
      <c r="EG1829" s="6"/>
      <c r="EH1829" s="6"/>
      <c r="EI1829" s="6"/>
      <c r="EJ1829" s="6"/>
      <c r="EK1829" s="6"/>
      <c r="EL1829" s="6"/>
      <c r="EM1829" s="6"/>
      <c r="EN1829" s="6"/>
      <c r="EO1829" s="6"/>
      <c r="EP1829" s="6"/>
      <c r="EQ1829" s="6"/>
      <c r="ER1829" s="6"/>
      <c r="ES1829" s="6"/>
      <c r="ET1829" s="6"/>
      <c r="EU1829" s="6"/>
      <c r="EV1829" s="6"/>
      <c r="EW1829" s="6"/>
      <c r="EX1829" s="6"/>
      <c r="EY1829" s="6"/>
      <c r="EZ1829" s="6"/>
      <c r="FA1829" s="6"/>
      <c r="FB1829" s="6"/>
      <c r="FC1829" s="6"/>
      <c r="FD1829" s="6"/>
      <c r="FE1829" s="6"/>
      <c r="FF1829" s="6"/>
      <c r="FG1829" s="6"/>
      <c r="FH1829" s="6"/>
      <c r="FI1829" s="6"/>
      <c r="FJ1829" s="6"/>
      <c r="FK1829" s="6"/>
      <c r="FL1829" s="6"/>
      <c r="FM1829" s="6"/>
      <c r="FN1829" s="6"/>
      <c r="FO1829" s="6"/>
      <c r="FP1829" s="6"/>
      <c r="FQ1829" s="6"/>
      <c r="FR1829" s="6"/>
      <c r="FS1829" s="6"/>
      <c r="FT1829" s="6"/>
      <c r="FU1829" s="6"/>
      <c r="FV1829" s="6"/>
      <c r="FW1829" s="6"/>
      <c r="FX1829" s="6"/>
      <c r="FY1829" s="6"/>
      <c r="FZ1829" s="6"/>
      <c r="GA1829" s="6"/>
      <c r="GB1829" s="6"/>
      <c r="GC1829" s="6"/>
      <c r="GD1829" s="6"/>
      <c r="GE1829" s="6"/>
      <c r="GF1829" s="6"/>
      <c r="GG1829" s="6"/>
      <c r="GH1829" s="6"/>
      <c r="GI1829" s="6"/>
      <c r="GJ1829" s="6"/>
      <c r="GK1829" s="6"/>
      <c r="GL1829" s="6"/>
      <c r="GM1829" s="6"/>
      <c r="GN1829" s="6"/>
      <c r="GO1829" s="6"/>
      <c r="GP1829" s="6"/>
      <c r="GQ1829" s="6"/>
      <c r="GR1829" s="6"/>
      <c r="GS1829" s="6"/>
      <c r="GT1829" s="6"/>
      <c r="GU1829" s="6"/>
      <c r="GV1829" s="6"/>
      <c r="GW1829" s="6"/>
      <c r="GX1829" s="6"/>
      <c r="GY1829" s="6"/>
      <c r="GZ1829" s="6"/>
    </row>
    <row r="1830" spans="1:208" x14ac:dyDescent="0.15">
      <c r="A1830" s="153"/>
      <c r="B1830" s="23"/>
      <c r="C1830" s="18"/>
      <c r="D1830" s="17"/>
      <c r="E1830" s="18"/>
      <c r="F1830" s="18"/>
      <c r="G1830" s="18"/>
      <c r="H1830" s="18"/>
      <c r="I1830" s="17"/>
      <c r="J1830" s="5"/>
      <c r="K1830" s="2"/>
      <c r="L1830" s="27"/>
      <c r="M1830" s="14"/>
      <c r="N1830" s="14"/>
      <c r="O1830" s="27"/>
      <c r="P1830" s="18"/>
      <c r="Q1830" s="3"/>
      <c r="R1830" s="4"/>
      <c r="S1830" s="5"/>
      <c r="T1830" s="8"/>
      <c r="U1830" s="7"/>
      <c r="V1830" s="7"/>
      <c r="W1830" s="7"/>
      <c r="X1830" s="8"/>
      <c r="Y1830" s="6"/>
      <c r="Z1830" s="7"/>
      <c r="AA1830" s="8"/>
      <c r="AB1830" s="8"/>
      <c r="AC1830" s="8"/>
      <c r="AD1830" s="7"/>
      <c r="AE1830" s="9"/>
      <c r="AF1830" s="7"/>
      <c r="AG1830" s="7"/>
      <c r="AH1830" s="6"/>
      <c r="AI1830" s="6"/>
      <c r="AJ1830" s="6"/>
      <c r="AK1830" s="6"/>
      <c r="AL1830" s="6"/>
      <c r="AM1830" s="6"/>
      <c r="AN1830" s="6"/>
      <c r="AO1830" s="6"/>
      <c r="AP1830" s="6"/>
      <c r="AQ1830" s="6"/>
      <c r="AR1830" s="6"/>
      <c r="AS1830" s="6"/>
      <c r="AT1830" s="6"/>
      <c r="AU1830" s="6"/>
      <c r="AV1830" s="6"/>
      <c r="AW1830" s="6"/>
      <c r="AX1830" s="6"/>
      <c r="AY1830" s="6"/>
      <c r="AZ1830" s="6"/>
      <c r="BA1830" s="6"/>
      <c r="BB1830" s="6"/>
      <c r="BC1830" s="6"/>
      <c r="BD1830" s="6"/>
      <c r="BE1830" s="6"/>
      <c r="BF1830" s="6"/>
      <c r="BG1830" s="6"/>
      <c r="BH1830" s="6"/>
      <c r="BI1830" s="6"/>
      <c r="BJ1830" s="6"/>
      <c r="BK1830" s="6"/>
      <c r="BL1830" s="6"/>
      <c r="BM1830" s="6"/>
      <c r="BN1830" s="6"/>
      <c r="BO1830" s="6"/>
      <c r="BP1830" s="6"/>
      <c r="BQ1830" s="6"/>
      <c r="BR1830" s="6"/>
      <c r="BS1830" s="6"/>
      <c r="BT1830" s="6"/>
      <c r="BU1830" s="6"/>
      <c r="BV1830" s="6"/>
      <c r="BW1830" s="6"/>
      <c r="BX1830" s="6"/>
      <c r="BY1830" s="6"/>
      <c r="BZ1830" s="6"/>
      <c r="CA1830" s="6"/>
      <c r="CB1830" s="6"/>
      <c r="CC1830" s="6"/>
      <c r="CD1830" s="6"/>
      <c r="CE1830" s="6"/>
      <c r="CF1830" s="6"/>
      <c r="CG1830" s="6"/>
      <c r="CH1830" s="6"/>
      <c r="CI1830" s="6"/>
      <c r="CJ1830" s="6"/>
      <c r="CK1830" s="6"/>
      <c r="CL1830" s="6"/>
      <c r="CM1830" s="6"/>
      <c r="CN1830" s="6"/>
      <c r="CO1830" s="6"/>
      <c r="CP1830" s="6"/>
      <c r="CQ1830" s="6"/>
      <c r="CR1830" s="6"/>
      <c r="CS1830" s="6"/>
      <c r="CT1830" s="6"/>
      <c r="CU1830" s="6"/>
      <c r="CV1830" s="6"/>
      <c r="CW1830" s="6"/>
      <c r="CX1830" s="6"/>
      <c r="CY1830" s="6"/>
      <c r="CZ1830" s="6"/>
      <c r="DA1830" s="6"/>
      <c r="DB1830" s="6"/>
      <c r="DC1830" s="6"/>
      <c r="DD1830" s="6"/>
      <c r="DE1830" s="6"/>
      <c r="DF1830" s="6"/>
      <c r="DG1830" s="6"/>
      <c r="DH1830" s="6"/>
      <c r="DI1830" s="6"/>
      <c r="DJ1830" s="6"/>
      <c r="DK1830" s="6"/>
      <c r="DL1830" s="6"/>
      <c r="DM1830" s="6"/>
      <c r="DN1830" s="6"/>
      <c r="DO1830" s="6"/>
      <c r="DP1830" s="6"/>
      <c r="DQ1830" s="6"/>
      <c r="DR1830" s="6"/>
      <c r="DS1830" s="6"/>
      <c r="DT1830" s="6"/>
      <c r="DU1830" s="6"/>
      <c r="DV1830" s="6"/>
      <c r="DW1830" s="6"/>
      <c r="DX1830" s="6"/>
      <c r="DY1830" s="6"/>
      <c r="DZ1830" s="6"/>
      <c r="EA1830" s="6"/>
      <c r="EB1830" s="6"/>
      <c r="EC1830" s="6"/>
      <c r="ED1830" s="6"/>
      <c r="EE1830" s="6"/>
      <c r="EF1830" s="6"/>
      <c r="EG1830" s="6"/>
      <c r="EH1830" s="6"/>
      <c r="EI1830" s="6"/>
      <c r="EJ1830" s="6"/>
      <c r="EK1830" s="6"/>
      <c r="EL1830" s="6"/>
      <c r="EM1830" s="6"/>
      <c r="EN1830" s="6"/>
      <c r="EO1830" s="6"/>
      <c r="EP1830" s="6"/>
      <c r="EQ1830" s="6"/>
      <c r="ER1830" s="6"/>
      <c r="ES1830" s="6"/>
      <c r="ET1830" s="6"/>
      <c r="EU1830" s="6"/>
      <c r="EV1830" s="6"/>
      <c r="EW1830" s="6"/>
      <c r="EX1830" s="6"/>
      <c r="EY1830" s="6"/>
      <c r="EZ1830" s="6"/>
      <c r="FA1830" s="6"/>
      <c r="FB1830" s="6"/>
      <c r="FC1830" s="6"/>
      <c r="FD1830" s="6"/>
      <c r="FE1830" s="6"/>
      <c r="FF1830" s="6"/>
      <c r="FG1830" s="6"/>
      <c r="FH1830" s="6"/>
      <c r="FI1830" s="6"/>
      <c r="FJ1830" s="6"/>
      <c r="FK1830" s="6"/>
      <c r="FL1830" s="6"/>
      <c r="FM1830" s="6"/>
      <c r="FN1830" s="6"/>
      <c r="FO1830" s="6"/>
      <c r="FP1830" s="6"/>
      <c r="FQ1830" s="6"/>
      <c r="FR1830" s="6"/>
      <c r="FS1830" s="6"/>
      <c r="FT1830" s="6"/>
      <c r="FU1830" s="6"/>
      <c r="FV1830" s="6"/>
      <c r="FW1830" s="6"/>
      <c r="FX1830" s="6"/>
      <c r="FY1830" s="6"/>
      <c r="FZ1830" s="6"/>
      <c r="GA1830" s="6"/>
      <c r="GB1830" s="6"/>
      <c r="GC1830" s="6"/>
      <c r="GD1830" s="6"/>
      <c r="GE1830" s="6"/>
      <c r="GF1830" s="6"/>
      <c r="GG1830" s="6"/>
      <c r="GH1830" s="6"/>
      <c r="GI1830" s="6"/>
      <c r="GJ1830" s="6"/>
      <c r="GK1830" s="6"/>
      <c r="GL1830" s="6"/>
      <c r="GM1830" s="6"/>
      <c r="GN1830" s="6"/>
      <c r="GO1830" s="6"/>
      <c r="GP1830" s="6"/>
      <c r="GQ1830" s="6"/>
      <c r="GR1830" s="6"/>
      <c r="GS1830" s="6"/>
      <c r="GT1830" s="6"/>
      <c r="GU1830" s="6"/>
      <c r="GV1830" s="6"/>
      <c r="GW1830" s="6"/>
      <c r="GX1830" s="6"/>
      <c r="GY1830" s="6"/>
      <c r="GZ1830" s="6"/>
    </row>
    <row r="1831" spans="1:208" x14ac:dyDescent="0.15">
      <c r="A1831" s="153"/>
      <c r="B1831" s="23"/>
      <c r="C1831" s="18"/>
      <c r="D1831" s="17"/>
      <c r="E1831" s="18"/>
      <c r="F1831" s="18"/>
      <c r="G1831" s="18"/>
      <c r="H1831" s="18"/>
      <c r="I1831" s="17"/>
      <c r="J1831" s="5"/>
      <c r="K1831" s="2"/>
      <c r="L1831" s="27"/>
      <c r="M1831" s="14"/>
      <c r="N1831" s="14"/>
      <c r="O1831" s="27"/>
      <c r="P1831" s="18"/>
      <c r="Q1831" s="3"/>
      <c r="R1831" s="4"/>
      <c r="S1831" s="5"/>
      <c r="T1831" s="8"/>
      <c r="U1831" s="7"/>
      <c r="V1831" s="7"/>
      <c r="W1831" s="7"/>
      <c r="X1831" s="8"/>
      <c r="Y1831" s="6"/>
      <c r="Z1831" s="7"/>
      <c r="AA1831" s="8"/>
      <c r="AB1831" s="8"/>
      <c r="AC1831" s="8"/>
      <c r="AD1831" s="7"/>
      <c r="AE1831" s="9"/>
      <c r="AF1831" s="7"/>
      <c r="AG1831" s="7"/>
      <c r="AH1831" s="6"/>
      <c r="AI1831" s="6"/>
      <c r="AJ1831" s="6"/>
      <c r="AK1831" s="6"/>
      <c r="AL1831" s="6"/>
      <c r="AM1831" s="6"/>
      <c r="AN1831" s="6"/>
      <c r="AO1831" s="6"/>
      <c r="AP1831" s="6"/>
      <c r="AQ1831" s="6"/>
      <c r="AR1831" s="6"/>
      <c r="AS1831" s="6"/>
      <c r="AT1831" s="6"/>
      <c r="AU1831" s="6"/>
      <c r="AV1831" s="6"/>
      <c r="AW1831" s="6"/>
      <c r="AX1831" s="6"/>
      <c r="AY1831" s="6"/>
      <c r="AZ1831" s="6"/>
      <c r="BA1831" s="6"/>
      <c r="BB1831" s="6"/>
      <c r="BC1831" s="6"/>
      <c r="BD1831" s="6"/>
      <c r="BE1831" s="6"/>
      <c r="BF1831" s="6"/>
      <c r="BG1831" s="6"/>
      <c r="BH1831" s="6"/>
      <c r="BI1831" s="6"/>
      <c r="BJ1831" s="6"/>
      <c r="BK1831" s="6"/>
      <c r="BL1831" s="6"/>
      <c r="BM1831" s="6"/>
      <c r="BN1831" s="6"/>
      <c r="BO1831" s="6"/>
      <c r="BP1831" s="6"/>
      <c r="BQ1831" s="6"/>
      <c r="BR1831" s="6"/>
      <c r="BS1831" s="6"/>
      <c r="BT1831" s="6"/>
      <c r="BU1831" s="6"/>
      <c r="BV1831" s="6"/>
      <c r="BW1831" s="6"/>
      <c r="BX1831" s="6"/>
      <c r="BY1831" s="6"/>
      <c r="BZ1831" s="6"/>
      <c r="CA1831" s="6"/>
      <c r="CB1831" s="6"/>
      <c r="CC1831" s="6"/>
      <c r="CD1831" s="6"/>
      <c r="CE1831" s="6"/>
      <c r="CF1831" s="6"/>
      <c r="CG1831" s="6"/>
      <c r="CH1831" s="6"/>
      <c r="CI1831" s="6"/>
      <c r="CJ1831" s="6"/>
      <c r="CK1831" s="6"/>
      <c r="CL1831" s="6"/>
      <c r="CM1831" s="6"/>
      <c r="CN1831" s="6"/>
      <c r="CO1831" s="6"/>
      <c r="CP1831" s="6"/>
      <c r="CQ1831" s="6"/>
      <c r="CR1831" s="6"/>
      <c r="CS1831" s="6"/>
      <c r="CT1831" s="6"/>
      <c r="CU1831" s="6"/>
      <c r="CV1831" s="6"/>
      <c r="CW1831" s="6"/>
      <c r="CX1831" s="6"/>
      <c r="CY1831" s="6"/>
      <c r="CZ1831" s="6"/>
      <c r="DA1831" s="6"/>
      <c r="DB1831" s="6"/>
      <c r="DC1831" s="6"/>
      <c r="DD1831" s="6"/>
      <c r="DE1831" s="6"/>
      <c r="DF1831" s="6"/>
      <c r="DG1831" s="6"/>
      <c r="DH1831" s="6"/>
      <c r="DI1831" s="6"/>
      <c r="DJ1831" s="6"/>
      <c r="DK1831" s="6"/>
      <c r="DL1831" s="6"/>
      <c r="DM1831" s="6"/>
      <c r="DN1831" s="6"/>
      <c r="DO1831" s="6"/>
      <c r="DP1831" s="6"/>
      <c r="DQ1831" s="6"/>
      <c r="DR1831" s="6"/>
      <c r="DS1831" s="6"/>
      <c r="DT1831" s="6"/>
      <c r="DU1831" s="6"/>
      <c r="DV1831" s="6"/>
      <c r="DW1831" s="6"/>
      <c r="DX1831" s="6"/>
      <c r="DY1831" s="6"/>
      <c r="DZ1831" s="6"/>
      <c r="EA1831" s="6"/>
      <c r="EB1831" s="6"/>
      <c r="EC1831" s="6"/>
      <c r="ED1831" s="6"/>
      <c r="EE1831" s="6"/>
      <c r="EF1831" s="6"/>
      <c r="EG1831" s="6"/>
      <c r="EH1831" s="6"/>
      <c r="EI1831" s="6"/>
      <c r="EJ1831" s="6"/>
      <c r="EK1831" s="6"/>
      <c r="EL1831" s="6"/>
      <c r="EM1831" s="6"/>
      <c r="EN1831" s="6"/>
      <c r="EO1831" s="6"/>
      <c r="EP1831" s="6"/>
      <c r="EQ1831" s="6"/>
      <c r="ER1831" s="6"/>
      <c r="ES1831" s="6"/>
      <c r="ET1831" s="6"/>
      <c r="EU1831" s="6"/>
      <c r="EV1831" s="6"/>
      <c r="EW1831" s="6"/>
      <c r="EX1831" s="6"/>
      <c r="EY1831" s="6"/>
      <c r="EZ1831" s="6"/>
      <c r="FA1831" s="6"/>
      <c r="FB1831" s="6"/>
      <c r="FC1831" s="6"/>
      <c r="FD1831" s="6"/>
      <c r="FE1831" s="6"/>
      <c r="FF1831" s="6"/>
      <c r="FG1831" s="6"/>
      <c r="FH1831" s="6"/>
      <c r="FI1831" s="6"/>
      <c r="FJ1831" s="6"/>
      <c r="FK1831" s="6"/>
      <c r="FL1831" s="6"/>
      <c r="FM1831" s="6"/>
      <c r="FN1831" s="6"/>
      <c r="FO1831" s="6"/>
      <c r="FP1831" s="6"/>
      <c r="FQ1831" s="6"/>
      <c r="FR1831" s="6"/>
      <c r="FS1831" s="6"/>
      <c r="FT1831" s="6"/>
      <c r="FU1831" s="6"/>
      <c r="FV1831" s="6"/>
      <c r="FW1831" s="6"/>
      <c r="FX1831" s="6"/>
      <c r="FY1831" s="6"/>
      <c r="FZ1831" s="6"/>
      <c r="GA1831" s="6"/>
      <c r="GB1831" s="6"/>
      <c r="GC1831" s="6"/>
      <c r="GD1831" s="6"/>
      <c r="GE1831" s="6"/>
      <c r="GF1831" s="6"/>
      <c r="GG1831" s="6"/>
      <c r="GH1831" s="6"/>
      <c r="GI1831" s="6"/>
      <c r="GJ1831" s="6"/>
      <c r="GK1831" s="6"/>
      <c r="GL1831" s="6"/>
      <c r="GM1831" s="6"/>
      <c r="GN1831" s="6"/>
      <c r="GO1831" s="6"/>
      <c r="GP1831" s="6"/>
      <c r="GQ1831" s="6"/>
      <c r="GR1831" s="6"/>
      <c r="GS1831" s="6"/>
      <c r="GT1831" s="6"/>
      <c r="GU1831" s="6"/>
      <c r="GV1831" s="6"/>
      <c r="GW1831" s="6"/>
      <c r="GX1831" s="6"/>
      <c r="GY1831" s="6"/>
      <c r="GZ1831" s="6"/>
    </row>
    <row r="1832" spans="1:208" x14ac:dyDescent="0.15">
      <c r="A1832" s="153"/>
      <c r="B1832" s="23"/>
      <c r="C1832" s="18"/>
      <c r="D1832" s="17"/>
      <c r="E1832" s="18"/>
      <c r="F1832" s="18"/>
      <c r="G1832" s="18"/>
      <c r="H1832" s="18"/>
      <c r="I1832" s="17"/>
      <c r="J1832" s="5"/>
      <c r="K1832" s="2"/>
      <c r="L1832" s="27"/>
      <c r="M1832" s="14"/>
      <c r="N1832" s="14"/>
      <c r="O1832" s="27"/>
      <c r="P1832" s="18"/>
      <c r="Q1832" s="3"/>
      <c r="R1832" s="4"/>
      <c r="S1832" s="5"/>
      <c r="T1832" s="8"/>
      <c r="U1832" s="7"/>
      <c r="V1832" s="7"/>
      <c r="W1832" s="7"/>
      <c r="X1832" s="8"/>
      <c r="Y1832" s="6"/>
      <c r="Z1832" s="7"/>
      <c r="AA1832" s="8"/>
      <c r="AB1832" s="8"/>
      <c r="AC1832" s="8"/>
      <c r="AD1832" s="7"/>
      <c r="AE1832" s="9"/>
      <c r="AF1832" s="7"/>
      <c r="AG1832" s="7"/>
      <c r="AH1832" s="6"/>
      <c r="AI1832" s="6"/>
      <c r="AJ1832" s="6"/>
      <c r="AK1832" s="6"/>
      <c r="AL1832" s="6"/>
      <c r="AM1832" s="6"/>
      <c r="AN1832" s="6"/>
      <c r="AO1832" s="6"/>
      <c r="AP1832" s="6"/>
      <c r="AQ1832" s="6"/>
      <c r="AR1832" s="6"/>
      <c r="AS1832" s="6"/>
      <c r="AT1832" s="6"/>
      <c r="AU1832" s="6"/>
      <c r="AV1832" s="6"/>
      <c r="AW1832" s="6"/>
      <c r="AX1832" s="6"/>
      <c r="AY1832" s="6"/>
      <c r="AZ1832" s="6"/>
      <c r="BA1832" s="6"/>
      <c r="BB1832" s="6"/>
      <c r="BC1832" s="6"/>
      <c r="BD1832" s="6"/>
      <c r="BE1832" s="6"/>
      <c r="BF1832" s="6"/>
      <c r="BG1832" s="6"/>
      <c r="BH1832" s="6"/>
      <c r="BI1832" s="6"/>
      <c r="BJ1832" s="6"/>
      <c r="BK1832" s="6"/>
      <c r="BL1832" s="6"/>
      <c r="BM1832" s="6"/>
      <c r="BN1832" s="6"/>
      <c r="BO1832" s="6"/>
      <c r="BP1832" s="6"/>
      <c r="BQ1832" s="6"/>
      <c r="BR1832" s="6"/>
      <c r="BS1832" s="6"/>
      <c r="BT1832" s="6"/>
      <c r="BU1832" s="6"/>
      <c r="BV1832" s="6"/>
      <c r="BW1832" s="6"/>
      <c r="BX1832" s="6"/>
      <c r="BY1832" s="6"/>
      <c r="BZ1832" s="6"/>
      <c r="CA1832" s="6"/>
      <c r="CB1832" s="6"/>
      <c r="CC1832" s="6"/>
      <c r="CD1832" s="6"/>
      <c r="CE1832" s="6"/>
      <c r="CF1832" s="6"/>
      <c r="CG1832" s="6"/>
      <c r="CH1832" s="6"/>
      <c r="CI1832" s="6"/>
      <c r="CJ1832" s="6"/>
      <c r="CK1832" s="6"/>
      <c r="CL1832" s="6"/>
      <c r="CM1832" s="6"/>
      <c r="CN1832" s="6"/>
      <c r="CO1832" s="6"/>
      <c r="CP1832" s="6"/>
      <c r="CQ1832" s="6"/>
      <c r="CR1832" s="6"/>
      <c r="CS1832" s="6"/>
      <c r="CT1832" s="6"/>
      <c r="CU1832" s="6"/>
      <c r="CV1832" s="6"/>
      <c r="CW1832" s="6"/>
      <c r="CX1832" s="6"/>
      <c r="CY1832" s="6"/>
      <c r="CZ1832" s="6"/>
      <c r="DA1832" s="6"/>
      <c r="DB1832" s="6"/>
      <c r="DC1832" s="6"/>
      <c r="DD1832" s="6"/>
      <c r="DE1832" s="6"/>
      <c r="DF1832" s="6"/>
      <c r="DG1832" s="6"/>
      <c r="DH1832" s="6"/>
      <c r="DI1832" s="6"/>
      <c r="DJ1832" s="6"/>
      <c r="DK1832" s="6"/>
      <c r="DL1832" s="6"/>
      <c r="DM1832" s="6"/>
      <c r="DN1832" s="6"/>
      <c r="DO1832" s="6"/>
      <c r="DP1832" s="6"/>
      <c r="DQ1832" s="6"/>
      <c r="DR1832" s="6"/>
      <c r="DS1832" s="6"/>
      <c r="DT1832" s="6"/>
      <c r="DU1832" s="6"/>
      <c r="DV1832" s="6"/>
      <c r="DW1832" s="6"/>
      <c r="DX1832" s="6"/>
      <c r="DY1832" s="6"/>
      <c r="DZ1832" s="6"/>
      <c r="EA1832" s="6"/>
      <c r="EB1832" s="6"/>
      <c r="EC1832" s="6"/>
      <c r="ED1832" s="6"/>
      <c r="EE1832" s="6"/>
      <c r="EF1832" s="6"/>
      <c r="EG1832" s="6"/>
      <c r="EH1832" s="6"/>
      <c r="EI1832" s="6"/>
      <c r="EJ1832" s="6"/>
      <c r="EK1832" s="6"/>
      <c r="EL1832" s="6"/>
      <c r="EM1832" s="6"/>
      <c r="EN1832" s="6"/>
      <c r="EO1832" s="6"/>
      <c r="EP1832" s="6"/>
      <c r="EQ1832" s="6"/>
      <c r="ER1832" s="6"/>
      <c r="ES1832" s="6"/>
      <c r="ET1832" s="6"/>
      <c r="EU1832" s="6"/>
      <c r="EV1832" s="6"/>
      <c r="EW1832" s="6"/>
      <c r="EX1832" s="6"/>
      <c r="EY1832" s="6"/>
      <c r="EZ1832" s="6"/>
      <c r="FA1832" s="6"/>
      <c r="FB1832" s="6"/>
      <c r="FC1832" s="6"/>
      <c r="FD1832" s="6"/>
      <c r="FE1832" s="6"/>
      <c r="FF1832" s="6"/>
      <c r="FG1832" s="6"/>
      <c r="FH1832" s="6"/>
      <c r="FI1832" s="6"/>
      <c r="FJ1832" s="6"/>
      <c r="FK1832" s="6"/>
      <c r="FL1832" s="6"/>
      <c r="FM1832" s="6"/>
      <c r="FN1832" s="6"/>
      <c r="FO1832" s="6"/>
      <c r="FP1832" s="6"/>
      <c r="FQ1832" s="6"/>
      <c r="FR1832" s="6"/>
      <c r="FS1832" s="6"/>
      <c r="FT1832" s="6"/>
      <c r="FU1832" s="6"/>
      <c r="FV1832" s="6"/>
      <c r="FW1832" s="6"/>
      <c r="FX1832" s="6"/>
      <c r="FY1832" s="6"/>
      <c r="FZ1832" s="6"/>
      <c r="GA1832" s="6"/>
      <c r="GB1832" s="6"/>
      <c r="GC1832" s="6"/>
      <c r="GD1832" s="6"/>
      <c r="GE1832" s="6"/>
      <c r="GF1832" s="6"/>
      <c r="GG1832" s="6"/>
      <c r="GH1832" s="6"/>
      <c r="GI1832" s="6"/>
      <c r="GJ1832" s="6"/>
      <c r="GK1832" s="6"/>
      <c r="GL1832" s="6"/>
      <c r="GM1832" s="6"/>
      <c r="GN1832" s="6"/>
      <c r="GO1832" s="6"/>
      <c r="GP1832" s="6"/>
      <c r="GQ1832" s="6"/>
      <c r="GR1832" s="6"/>
      <c r="GS1832" s="6"/>
      <c r="GT1832" s="6"/>
      <c r="GU1832" s="6"/>
      <c r="GV1832" s="6"/>
      <c r="GW1832" s="6"/>
      <c r="GX1832" s="6"/>
      <c r="GY1832" s="6"/>
      <c r="GZ1832" s="6"/>
    </row>
    <row r="1833" spans="1:208" x14ac:dyDescent="0.15">
      <c r="A1833" s="153"/>
      <c r="B1833" s="23"/>
      <c r="C1833" s="18"/>
      <c r="D1833" s="17"/>
      <c r="E1833" s="18"/>
      <c r="F1833" s="18"/>
      <c r="G1833" s="18"/>
      <c r="H1833" s="18"/>
      <c r="I1833" s="17"/>
      <c r="J1833" s="5"/>
      <c r="K1833" s="2"/>
      <c r="L1833" s="27"/>
      <c r="M1833" s="14"/>
      <c r="N1833" s="14"/>
      <c r="O1833" s="27"/>
      <c r="P1833" s="18"/>
      <c r="Q1833" s="3"/>
      <c r="R1833" s="4"/>
      <c r="S1833" s="5"/>
      <c r="T1833" s="8"/>
      <c r="U1833" s="7"/>
      <c r="V1833" s="7"/>
      <c r="W1833" s="7"/>
      <c r="X1833" s="8"/>
      <c r="Y1833" s="6"/>
      <c r="Z1833" s="7"/>
      <c r="AA1833" s="8"/>
      <c r="AB1833" s="8"/>
      <c r="AC1833" s="8"/>
      <c r="AD1833" s="7"/>
      <c r="AE1833" s="9"/>
      <c r="AF1833" s="7"/>
      <c r="AG1833" s="7"/>
      <c r="AH1833" s="6"/>
      <c r="AI1833" s="6"/>
      <c r="AJ1833" s="6"/>
      <c r="AK1833" s="6"/>
      <c r="AL1833" s="6"/>
      <c r="AM1833" s="6"/>
      <c r="AN1833" s="6"/>
      <c r="AO1833" s="6"/>
      <c r="AP1833" s="6"/>
      <c r="AQ1833" s="6"/>
      <c r="AR1833" s="6"/>
      <c r="AS1833" s="6"/>
      <c r="AT1833" s="6"/>
      <c r="AU1833" s="6"/>
      <c r="AV1833" s="6"/>
      <c r="AW1833" s="6"/>
      <c r="AX1833" s="6"/>
      <c r="AY1833" s="6"/>
      <c r="AZ1833" s="6"/>
      <c r="BA1833" s="6"/>
      <c r="BB1833" s="6"/>
      <c r="BC1833" s="6"/>
      <c r="BD1833" s="6"/>
      <c r="BE1833" s="6"/>
      <c r="BF1833" s="6"/>
      <c r="BG1833" s="6"/>
      <c r="BH1833" s="6"/>
      <c r="BI1833" s="6"/>
      <c r="BJ1833" s="6"/>
      <c r="BK1833" s="6"/>
      <c r="BL1833" s="6"/>
      <c r="BM1833" s="6"/>
      <c r="BN1833" s="6"/>
      <c r="BO1833" s="6"/>
      <c r="BP1833" s="6"/>
      <c r="BQ1833" s="6"/>
      <c r="BR1833" s="6"/>
      <c r="BS1833" s="6"/>
      <c r="BT1833" s="6"/>
      <c r="BU1833" s="6"/>
      <c r="BV1833" s="6"/>
      <c r="BW1833" s="6"/>
      <c r="BX1833" s="6"/>
      <c r="BY1833" s="6"/>
      <c r="BZ1833" s="6"/>
      <c r="CA1833" s="6"/>
      <c r="CB1833" s="6"/>
      <c r="CC1833" s="6"/>
      <c r="CD1833" s="6"/>
      <c r="CE1833" s="6"/>
      <c r="CF1833" s="6"/>
      <c r="CG1833" s="6"/>
      <c r="CH1833" s="6"/>
      <c r="CI1833" s="6"/>
      <c r="CJ1833" s="6"/>
      <c r="CK1833" s="6"/>
      <c r="CL1833" s="6"/>
      <c r="CM1833" s="6"/>
      <c r="CN1833" s="6"/>
      <c r="CO1833" s="6"/>
      <c r="CP1833" s="6"/>
      <c r="CQ1833" s="6"/>
      <c r="CR1833" s="6"/>
      <c r="CS1833" s="6"/>
      <c r="CT1833" s="6"/>
      <c r="CU1833" s="6"/>
      <c r="CV1833" s="6"/>
      <c r="CW1833" s="6"/>
      <c r="CX1833" s="6"/>
      <c r="CY1833" s="6"/>
      <c r="CZ1833" s="6"/>
      <c r="DA1833" s="6"/>
      <c r="DB1833" s="6"/>
      <c r="DC1833" s="6"/>
      <c r="DD1833" s="6"/>
      <c r="DE1833" s="6"/>
      <c r="DF1833" s="6"/>
      <c r="DG1833" s="6"/>
      <c r="DH1833" s="6"/>
      <c r="DI1833" s="6"/>
      <c r="DJ1833" s="6"/>
      <c r="DK1833" s="6"/>
      <c r="DL1833" s="6"/>
      <c r="DM1833" s="6"/>
      <c r="DN1833" s="6"/>
      <c r="DO1833" s="6"/>
      <c r="DP1833" s="6"/>
      <c r="DQ1833" s="6"/>
      <c r="DR1833" s="6"/>
      <c r="DS1833" s="6"/>
      <c r="DT1833" s="6"/>
      <c r="DU1833" s="6"/>
      <c r="DV1833" s="6"/>
      <c r="DW1833" s="6"/>
      <c r="DX1833" s="6"/>
      <c r="DY1833" s="6"/>
      <c r="DZ1833" s="6"/>
      <c r="EA1833" s="6"/>
      <c r="EB1833" s="6"/>
      <c r="EC1833" s="6"/>
      <c r="ED1833" s="6"/>
      <c r="EE1833" s="6"/>
      <c r="EF1833" s="6"/>
      <c r="EG1833" s="6"/>
      <c r="EH1833" s="6"/>
      <c r="EI1833" s="6"/>
      <c r="EJ1833" s="6"/>
      <c r="EK1833" s="6"/>
      <c r="EL1833" s="6"/>
      <c r="EM1833" s="6"/>
      <c r="EN1833" s="6"/>
      <c r="EO1833" s="6"/>
      <c r="EP1833" s="6"/>
      <c r="EQ1833" s="6"/>
      <c r="ER1833" s="6"/>
      <c r="ES1833" s="6"/>
      <c r="ET1833" s="6"/>
      <c r="EU1833" s="6"/>
      <c r="EV1833" s="6"/>
      <c r="EW1833" s="6"/>
      <c r="EX1833" s="6"/>
      <c r="EY1833" s="6"/>
      <c r="EZ1833" s="6"/>
      <c r="FA1833" s="6"/>
      <c r="FB1833" s="6"/>
      <c r="FC1833" s="6"/>
      <c r="FD1833" s="6"/>
      <c r="FE1833" s="6"/>
      <c r="FF1833" s="6"/>
      <c r="FG1833" s="6"/>
      <c r="FH1833" s="6"/>
      <c r="FI1833" s="6"/>
      <c r="FJ1833" s="6"/>
      <c r="FK1833" s="6"/>
      <c r="FL1833" s="6"/>
      <c r="FM1833" s="6"/>
      <c r="FN1833" s="6"/>
      <c r="FO1833" s="6"/>
      <c r="FP1833" s="6"/>
      <c r="FQ1833" s="6"/>
      <c r="FR1833" s="6"/>
      <c r="FS1833" s="6"/>
      <c r="FT1833" s="6"/>
      <c r="FU1833" s="6"/>
      <c r="FV1833" s="6"/>
      <c r="FW1833" s="6"/>
      <c r="FX1833" s="6"/>
      <c r="FY1833" s="6"/>
      <c r="FZ1833" s="6"/>
      <c r="GA1833" s="6"/>
      <c r="GB1833" s="6"/>
      <c r="GC1833" s="6"/>
      <c r="GD1833" s="6"/>
      <c r="GE1833" s="6"/>
      <c r="GF1833" s="6"/>
      <c r="GG1833" s="6"/>
      <c r="GH1833" s="6"/>
      <c r="GI1833" s="6"/>
      <c r="GJ1833" s="6"/>
      <c r="GK1833" s="6"/>
      <c r="GL1833" s="6"/>
      <c r="GM1833" s="6"/>
      <c r="GN1833" s="6"/>
      <c r="GO1833" s="6"/>
      <c r="GP1833" s="6"/>
      <c r="GQ1833" s="6"/>
      <c r="GR1833" s="6"/>
      <c r="GS1833" s="6"/>
      <c r="GT1833" s="6"/>
      <c r="GU1833" s="6"/>
      <c r="GV1833" s="6"/>
      <c r="GW1833" s="6"/>
      <c r="GX1833" s="6"/>
      <c r="GY1833" s="6"/>
      <c r="GZ1833" s="6"/>
    </row>
    <row r="1834" spans="1:208" x14ac:dyDescent="0.15">
      <c r="A1834" s="153"/>
      <c r="B1834" s="23"/>
      <c r="C1834" s="18"/>
      <c r="D1834" s="17"/>
      <c r="E1834" s="18"/>
      <c r="F1834" s="18"/>
      <c r="G1834" s="18"/>
      <c r="H1834" s="18"/>
      <c r="I1834" s="17"/>
      <c r="J1834" s="5"/>
      <c r="K1834" s="2"/>
      <c r="L1834" s="27"/>
      <c r="M1834" s="14"/>
      <c r="N1834" s="14"/>
      <c r="O1834" s="27"/>
      <c r="P1834" s="18"/>
      <c r="Q1834" s="3"/>
      <c r="R1834" s="4"/>
      <c r="S1834" s="5"/>
      <c r="T1834" s="8"/>
      <c r="U1834" s="7"/>
      <c r="V1834" s="7"/>
      <c r="W1834" s="7"/>
      <c r="X1834" s="8"/>
      <c r="Y1834" s="6"/>
      <c r="Z1834" s="7"/>
      <c r="AA1834" s="8"/>
      <c r="AB1834" s="8"/>
      <c r="AC1834" s="8"/>
      <c r="AD1834" s="7"/>
      <c r="AE1834" s="9"/>
      <c r="AF1834" s="7"/>
      <c r="AG1834" s="7"/>
      <c r="AH1834" s="6"/>
      <c r="AI1834" s="6"/>
      <c r="AJ1834" s="6"/>
      <c r="AK1834" s="6"/>
      <c r="AL1834" s="6"/>
      <c r="AM1834" s="6"/>
      <c r="AN1834" s="6"/>
      <c r="AO1834" s="6"/>
      <c r="AP1834" s="6"/>
      <c r="AQ1834" s="6"/>
      <c r="AR1834" s="6"/>
      <c r="AS1834" s="6"/>
      <c r="AT1834" s="6"/>
      <c r="AU1834" s="6"/>
      <c r="AV1834" s="6"/>
      <c r="AW1834" s="6"/>
      <c r="AX1834" s="6"/>
      <c r="AY1834" s="6"/>
      <c r="AZ1834" s="6"/>
      <c r="BA1834" s="6"/>
      <c r="BB1834" s="6"/>
      <c r="BC1834" s="6"/>
      <c r="BD1834" s="6"/>
      <c r="BE1834" s="6"/>
      <c r="BF1834" s="6"/>
      <c r="BG1834" s="6"/>
      <c r="BH1834" s="6"/>
      <c r="BI1834" s="6"/>
      <c r="BJ1834" s="6"/>
      <c r="BK1834" s="6"/>
      <c r="BL1834" s="6"/>
      <c r="BM1834" s="6"/>
      <c r="BN1834" s="6"/>
      <c r="BO1834" s="6"/>
      <c r="BP1834" s="6"/>
      <c r="BQ1834" s="6"/>
      <c r="BR1834" s="6"/>
      <c r="BS1834" s="6"/>
      <c r="BT1834" s="6"/>
      <c r="BU1834" s="6"/>
      <c r="BV1834" s="6"/>
      <c r="BW1834" s="6"/>
      <c r="BX1834" s="6"/>
      <c r="BY1834" s="6"/>
      <c r="BZ1834" s="6"/>
      <c r="CA1834" s="6"/>
      <c r="CB1834" s="6"/>
      <c r="CC1834" s="6"/>
      <c r="CD1834" s="6"/>
      <c r="CE1834" s="6"/>
      <c r="CF1834" s="6"/>
      <c r="CG1834" s="6"/>
      <c r="CH1834" s="6"/>
      <c r="CI1834" s="6"/>
      <c r="CJ1834" s="6"/>
      <c r="CK1834" s="6"/>
      <c r="CL1834" s="6"/>
      <c r="CM1834" s="6"/>
      <c r="CN1834" s="6"/>
      <c r="CO1834" s="6"/>
      <c r="CP1834" s="6"/>
      <c r="CQ1834" s="6"/>
      <c r="CR1834" s="6"/>
      <c r="CS1834" s="6"/>
      <c r="CT1834" s="6"/>
      <c r="CU1834" s="6"/>
      <c r="CV1834" s="6"/>
      <c r="CW1834" s="6"/>
      <c r="CX1834" s="6"/>
      <c r="CY1834" s="6"/>
      <c r="CZ1834" s="6"/>
      <c r="DA1834" s="6"/>
      <c r="DB1834" s="6"/>
      <c r="DC1834" s="6"/>
      <c r="DD1834" s="6"/>
      <c r="DE1834" s="6"/>
      <c r="DF1834" s="6"/>
      <c r="DG1834" s="6"/>
      <c r="DH1834" s="6"/>
      <c r="DI1834" s="6"/>
      <c r="DJ1834" s="6"/>
      <c r="DK1834" s="6"/>
      <c r="DL1834" s="6"/>
      <c r="DM1834" s="6"/>
      <c r="DN1834" s="6"/>
      <c r="DO1834" s="6"/>
      <c r="DP1834" s="6"/>
      <c r="DQ1834" s="6"/>
      <c r="DR1834" s="6"/>
      <c r="DS1834" s="6"/>
      <c r="DT1834" s="6"/>
      <c r="DU1834" s="6"/>
      <c r="DV1834" s="6"/>
      <c r="DW1834" s="6"/>
      <c r="DX1834" s="6"/>
      <c r="DY1834" s="6"/>
      <c r="DZ1834" s="6"/>
      <c r="EA1834" s="6"/>
      <c r="EB1834" s="6"/>
      <c r="EC1834" s="6"/>
      <c r="ED1834" s="6"/>
      <c r="EE1834" s="6"/>
      <c r="EF1834" s="6"/>
      <c r="EG1834" s="6"/>
      <c r="EH1834" s="6"/>
      <c r="EI1834" s="6"/>
      <c r="EJ1834" s="6"/>
      <c r="EK1834" s="6"/>
      <c r="EL1834" s="6"/>
      <c r="EM1834" s="6"/>
      <c r="EN1834" s="6"/>
      <c r="EO1834" s="6"/>
      <c r="EP1834" s="6"/>
      <c r="EQ1834" s="6"/>
      <c r="ER1834" s="6"/>
      <c r="ES1834" s="6"/>
      <c r="ET1834" s="6"/>
      <c r="EU1834" s="6"/>
      <c r="EV1834" s="6"/>
      <c r="EW1834" s="6"/>
      <c r="EX1834" s="6"/>
      <c r="EY1834" s="6"/>
      <c r="EZ1834" s="6"/>
      <c r="FA1834" s="6"/>
      <c r="FB1834" s="6"/>
      <c r="FC1834" s="6"/>
      <c r="FD1834" s="6"/>
      <c r="FE1834" s="6"/>
      <c r="FF1834" s="6"/>
      <c r="FG1834" s="6"/>
      <c r="FH1834" s="6"/>
      <c r="FI1834" s="6"/>
      <c r="FJ1834" s="6"/>
      <c r="FK1834" s="6"/>
      <c r="FL1834" s="6"/>
      <c r="FM1834" s="6"/>
      <c r="FN1834" s="6"/>
      <c r="FO1834" s="6"/>
      <c r="FP1834" s="6"/>
      <c r="FQ1834" s="6"/>
      <c r="FR1834" s="6"/>
      <c r="FS1834" s="6"/>
      <c r="FT1834" s="6"/>
      <c r="FU1834" s="6"/>
      <c r="FV1834" s="6"/>
      <c r="FW1834" s="6"/>
      <c r="FX1834" s="6"/>
      <c r="FY1834" s="6"/>
      <c r="FZ1834" s="6"/>
      <c r="GA1834" s="6"/>
      <c r="GB1834" s="6"/>
      <c r="GC1834" s="6"/>
      <c r="GD1834" s="6"/>
      <c r="GE1834" s="6"/>
      <c r="GF1834" s="6"/>
      <c r="GG1834" s="6"/>
      <c r="GH1834" s="6"/>
      <c r="GI1834" s="6"/>
      <c r="GJ1834" s="6"/>
      <c r="GK1834" s="6"/>
      <c r="GL1834" s="6"/>
      <c r="GM1834" s="6"/>
      <c r="GN1834" s="6"/>
      <c r="GO1834" s="6"/>
      <c r="GP1834" s="6"/>
      <c r="GQ1834" s="6"/>
      <c r="GR1834" s="6"/>
      <c r="GS1834" s="6"/>
      <c r="GT1834" s="6"/>
      <c r="GU1834" s="6"/>
      <c r="GV1834" s="6"/>
      <c r="GW1834" s="6"/>
      <c r="GX1834" s="6"/>
      <c r="GY1834" s="6"/>
      <c r="GZ1834" s="6"/>
    </row>
    <row r="1835" spans="1:208" x14ac:dyDescent="0.15">
      <c r="A1835" s="153"/>
      <c r="B1835" s="23"/>
      <c r="C1835" s="18"/>
      <c r="D1835" s="17"/>
      <c r="E1835" s="18"/>
      <c r="F1835" s="18"/>
      <c r="G1835" s="18"/>
      <c r="H1835" s="18"/>
      <c r="I1835" s="17"/>
      <c r="J1835" s="5"/>
      <c r="K1835" s="2"/>
      <c r="L1835" s="27"/>
      <c r="M1835" s="14"/>
      <c r="N1835" s="14"/>
      <c r="O1835" s="27"/>
      <c r="P1835" s="18"/>
      <c r="Q1835" s="3"/>
      <c r="R1835" s="4"/>
      <c r="S1835" s="5"/>
      <c r="T1835" s="8"/>
      <c r="U1835" s="7"/>
      <c r="V1835" s="7"/>
      <c r="W1835" s="7"/>
      <c r="X1835" s="8"/>
      <c r="Y1835" s="6"/>
      <c r="Z1835" s="7"/>
      <c r="AA1835" s="8"/>
      <c r="AB1835" s="8"/>
      <c r="AC1835" s="8"/>
      <c r="AD1835" s="7"/>
      <c r="AE1835" s="9"/>
      <c r="AF1835" s="7"/>
      <c r="AG1835" s="7"/>
      <c r="AH1835" s="6"/>
      <c r="AI1835" s="6"/>
      <c r="AJ1835" s="6"/>
      <c r="AK1835" s="6"/>
      <c r="AL1835" s="6"/>
      <c r="AM1835" s="6"/>
      <c r="AN1835" s="6"/>
      <c r="AO1835" s="6"/>
      <c r="AP1835" s="6"/>
      <c r="AQ1835" s="6"/>
      <c r="AR1835" s="6"/>
      <c r="AS1835" s="6"/>
      <c r="AT1835" s="6"/>
      <c r="AU1835" s="6"/>
      <c r="AV1835" s="6"/>
      <c r="AW1835" s="6"/>
      <c r="AX1835" s="6"/>
      <c r="AY1835" s="6"/>
      <c r="AZ1835" s="6"/>
      <c r="BA1835" s="6"/>
      <c r="BB1835" s="6"/>
      <c r="BC1835" s="6"/>
      <c r="BD1835" s="6"/>
      <c r="BE1835" s="6"/>
      <c r="BF1835" s="6"/>
      <c r="BG1835" s="6"/>
      <c r="BH1835" s="6"/>
      <c r="BI1835" s="6"/>
      <c r="BJ1835" s="6"/>
      <c r="BK1835" s="6"/>
      <c r="BL1835" s="6"/>
      <c r="BM1835" s="6"/>
      <c r="BN1835" s="6"/>
      <c r="BO1835" s="6"/>
      <c r="BP1835" s="6"/>
      <c r="BQ1835" s="6"/>
      <c r="BR1835" s="6"/>
      <c r="BS1835" s="6"/>
      <c r="BT1835" s="6"/>
      <c r="BU1835" s="6"/>
      <c r="BV1835" s="6"/>
      <c r="BW1835" s="6"/>
      <c r="BX1835" s="6"/>
      <c r="BY1835" s="6"/>
      <c r="BZ1835" s="6"/>
      <c r="CA1835" s="6"/>
      <c r="CB1835" s="6"/>
      <c r="CC1835" s="6"/>
      <c r="CD1835" s="6"/>
      <c r="CE1835" s="6"/>
      <c r="CF1835" s="6"/>
      <c r="CG1835" s="6"/>
      <c r="CH1835" s="6"/>
      <c r="CI1835" s="6"/>
      <c r="CJ1835" s="6"/>
      <c r="CK1835" s="6"/>
      <c r="CL1835" s="6"/>
      <c r="CM1835" s="6"/>
      <c r="CN1835" s="6"/>
      <c r="CO1835" s="6"/>
      <c r="CP1835" s="6"/>
      <c r="CQ1835" s="6"/>
      <c r="CR1835" s="6"/>
      <c r="CS1835" s="6"/>
      <c r="CT1835" s="6"/>
      <c r="CU1835" s="6"/>
      <c r="CV1835" s="6"/>
      <c r="CW1835" s="6"/>
      <c r="CX1835" s="6"/>
      <c r="CY1835" s="6"/>
      <c r="CZ1835" s="6"/>
      <c r="DA1835" s="6"/>
      <c r="DB1835" s="6"/>
      <c r="DC1835" s="6"/>
      <c r="DD1835" s="6"/>
      <c r="DE1835" s="6"/>
      <c r="DF1835" s="6"/>
      <c r="DG1835" s="6"/>
      <c r="DH1835" s="6"/>
      <c r="DI1835" s="6"/>
      <c r="DJ1835" s="6"/>
      <c r="DK1835" s="6"/>
      <c r="DL1835" s="6"/>
      <c r="DM1835" s="6"/>
      <c r="DN1835" s="6"/>
      <c r="DO1835" s="6"/>
      <c r="DP1835" s="6"/>
      <c r="DQ1835" s="6"/>
      <c r="DR1835" s="6"/>
      <c r="DS1835" s="6"/>
      <c r="DT1835" s="6"/>
      <c r="DU1835" s="6"/>
      <c r="DV1835" s="6"/>
      <c r="DW1835" s="6"/>
      <c r="DX1835" s="6"/>
      <c r="DY1835" s="6"/>
      <c r="DZ1835" s="6"/>
      <c r="EA1835" s="6"/>
      <c r="EB1835" s="6"/>
      <c r="EC1835" s="6"/>
      <c r="ED1835" s="6"/>
      <c r="EE1835" s="6"/>
      <c r="EF1835" s="6"/>
      <c r="EG1835" s="6"/>
      <c r="EH1835" s="6"/>
      <c r="EI1835" s="6"/>
      <c r="EJ1835" s="6"/>
      <c r="EK1835" s="6"/>
      <c r="EL1835" s="6"/>
      <c r="EM1835" s="6"/>
      <c r="EN1835" s="6"/>
      <c r="EO1835" s="6"/>
      <c r="EP1835" s="6"/>
      <c r="EQ1835" s="6"/>
      <c r="ER1835" s="6"/>
      <c r="ES1835" s="6"/>
      <c r="ET1835" s="6"/>
      <c r="EU1835" s="6"/>
      <c r="EV1835" s="6"/>
      <c r="EW1835" s="6"/>
      <c r="EX1835" s="6"/>
      <c r="EY1835" s="6"/>
      <c r="EZ1835" s="6"/>
      <c r="FA1835" s="6"/>
      <c r="FB1835" s="6"/>
      <c r="FC1835" s="6"/>
      <c r="FD1835" s="6"/>
      <c r="FE1835" s="6"/>
      <c r="FF1835" s="6"/>
      <c r="FG1835" s="6"/>
      <c r="FH1835" s="6"/>
      <c r="FI1835" s="6"/>
      <c r="FJ1835" s="6"/>
      <c r="FK1835" s="6"/>
      <c r="FL1835" s="6"/>
      <c r="FM1835" s="6"/>
      <c r="FN1835" s="6"/>
      <c r="FO1835" s="6"/>
      <c r="FP1835" s="6"/>
      <c r="FQ1835" s="6"/>
      <c r="FR1835" s="6"/>
      <c r="FS1835" s="6"/>
      <c r="FT1835" s="6"/>
      <c r="FU1835" s="6"/>
      <c r="FV1835" s="6"/>
      <c r="FW1835" s="6"/>
      <c r="FX1835" s="6"/>
      <c r="FY1835" s="6"/>
      <c r="FZ1835" s="6"/>
      <c r="GA1835" s="6"/>
      <c r="GB1835" s="6"/>
      <c r="GC1835" s="6"/>
      <c r="GD1835" s="6"/>
      <c r="GE1835" s="6"/>
      <c r="GF1835" s="6"/>
      <c r="GG1835" s="6"/>
      <c r="GH1835" s="6"/>
      <c r="GI1835" s="6"/>
      <c r="GJ1835" s="6"/>
      <c r="GK1835" s="6"/>
      <c r="GL1835" s="6"/>
      <c r="GM1835" s="6"/>
      <c r="GN1835" s="6"/>
      <c r="GO1835" s="6"/>
      <c r="GP1835" s="6"/>
      <c r="GQ1835" s="6"/>
      <c r="GR1835" s="6"/>
      <c r="GS1835" s="6"/>
      <c r="GT1835" s="6"/>
      <c r="GU1835" s="6"/>
      <c r="GV1835" s="6"/>
      <c r="GW1835" s="6"/>
      <c r="GX1835" s="6"/>
      <c r="GY1835" s="6"/>
      <c r="GZ1835" s="6"/>
    </row>
    <row r="1836" spans="1:208" x14ac:dyDescent="0.15">
      <c r="A1836" s="153"/>
      <c r="B1836" s="23"/>
      <c r="C1836" s="18"/>
      <c r="D1836" s="17"/>
      <c r="E1836" s="18"/>
      <c r="F1836" s="18"/>
      <c r="G1836" s="18"/>
      <c r="H1836" s="18"/>
      <c r="I1836" s="17"/>
      <c r="J1836" s="5"/>
      <c r="K1836" s="2"/>
      <c r="L1836" s="27"/>
      <c r="M1836" s="14"/>
      <c r="N1836" s="14"/>
      <c r="O1836" s="27"/>
      <c r="P1836" s="18"/>
      <c r="Q1836" s="3"/>
      <c r="R1836" s="4"/>
      <c r="S1836" s="5"/>
      <c r="T1836" s="8"/>
      <c r="U1836" s="7"/>
      <c r="V1836" s="7"/>
      <c r="W1836" s="7"/>
      <c r="X1836" s="8"/>
      <c r="Y1836" s="6"/>
      <c r="Z1836" s="7"/>
      <c r="AA1836" s="8"/>
      <c r="AB1836" s="8"/>
      <c r="AC1836" s="8"/>
      <c r="AD1836" s="7"/>
      <c r="AE1836" s="9"/>
      <c r="AF1836" s="7"/>
      <c r="AG1836" s="7"/>
      <c r="AH1836" s="6"/>
      <c r="AI1836" s="6"/>
      <c r="AJ1836" s="6"/>
      <c r="AK1836" s="6"/>
      <c r="AL1836" s="6"/>
      <c r="AM1836" s="6"/>
      <c r="AN1836" s="6"/>
      <c r="AO1836" s="6"/>
      <c r="AP1836" s="6"/>
      <c r="AQ1836" s="6"/>
      <c r="AR1836" s="6"/>
      <c r="AS1836" s="6"/>
      <c r="AT1836" s="6"/>
      <c r="AU1836" s="6"/>
      <c r="AV1836" s="6"/>
      <c r="AW1836" s="6"/>
      <c r="AX1836" s="6"/>
      <c r="AY1836" s="6"/>
      <c r="AZ1836" s="6"/>
      <c r="BA1836" s="6"/>
      <c r="BB1836" s="6"/>
      <c r="BC1836" s="6"/>
      <c r="BD1836" s="6"/>
      <c r="BE1836" s="6"/>
      <c r="BF1836" s="6"/>
      <c r="BG1836" s="6"/>
      <c r="BH1836" s="6"/>
      <c r="BI1836" s="6"/>
      <c r="BJ1836" s="6"/>
      <c r="BK1836" s="6"/>
      <c r="BL1836" s="6"/>
      <c r="BM1836" s="6"/>
      <c r="BN1836" s="6"/>
      <c r="BO1836" s="6"/>
      <c r="BP1836" s="6"/>
      <c r="BQ1836" s="6"/>
      <c r="BR1836" s="6"/>
      <c r="BS1836" s="6"/>
      <c r="BT1836" s="6"/>
      <c r="BU1836" s="6"/>
      <c r="BV1836" s="6"/>
      <c r="BW1836" s="6"/>
      <c r="BX1836" s="6"/>
      <c r="BY1836" s="6"/>
      <c r="BZ1836" s="6"/>
      <c r="CA1836" s="6"/>
      <c r="CB1836" s="6"/>
      <c r="CC1836" s="6"/>
      <c r="CD1836" s="6"/>
      <c r="CE1836" s="6"/>
      <c r="CF1836" s="6"/>
      <c r="CG1836" s="6"/>
      <c r="CH1836" s="6"/>
      <c r="CI1836" s="6"/>
      <c r="CJ1836" s="6"/>
      <c r="CK1836" s="6"/>
      <c r="CL1836" s="6"/>
      <c r="CM1836" s="6"/>
      <c r="CN1836" s="6"/>
      <c r="CO1836" s="6"/>
      <c r="CP1836" s="6"/>
      <c r="CQ1836" s="6"/>
      <c r="CR1836" s="6"/>
      <c r="CS1836" s="6"/>
      <c r="CT1836" s="6"/>
      <c r="CU1836" s="6"/>
      <c r="CV1836" s="6"/>
      <c r="CW1836" s="6"/>
      <c r="CX1836" s="6"/>
      <c r="CY1836" s="6"/>
      <c r="CZ1836" s="6"/>
      <c r="DA1836" s="6"/>
      <c r="DB1836" s="6"/>
      <c r="DC1836" s="6"/>
      <c r="DD1836" s="6"/>
      <c r="DE1836" s="6"/>
      <c r="DF1836" s="6"/>
      <c r="DG1836" s="6"/>
      <c r="DH1836" s="6"/>
      <c r="DI1836" s="6"/>
      <c r="DJ1836" s="6"/>
      <c r="DK1836" s="6"/>
      <c r="DL1836" s="6"/>
      <c r="DM1836" s="6"/>
      <c r="DN1836" s="6"/>
      <c r="DO1836" s="6"/>
      <c r="DP1836" s="6"/>
      <c r="DQ1836" s="6"/>
      <c r="DR1836" s="6"/>
      <c r="DS1836" s="6"/>
      <c r="DT1836" s="6"/>
      <c r="DU1836" s="6"/>
      <c r="DV1836" s="6"/>
      <c r="DW1836" s="6"/>
      <c r="DX1836" s="6"/>
      <c r="DY1836" s="6"/>
      <c r="DZ1836" s="6"/>
      <c r="EA1836" s="6"/>
      <c r="EB1836" s="6"/>
      <c r="EC1836" s="6"/>
      <c r="ED1836" s="6"/>
      <c r="EE1836" s="6"/>
      <c r="EF1836" s="6"/>
      <c r="EG1836" s="6"/>
      <c r="EH1836" s="6"/>
      <c r="EI1836" s="6"/>
      <c r="EJ1836" s="6"/>
      <c r="EK1836" s="6"/>
      <c r="EL1836" s="6"/>
      <c r="EM1836" s="6"/>
      <c r="EN1836" s="6"/>
      <c r="EO1836" s="6"/>
      <c r="EP1836" s="6"/>
      <c r="EQ1836" s="6"/>
      <c r="ER1836" s="6"/>
      <c r="ES1836" s="6"/>
      <c r="ET1836" s="6"/>
      <c r="EU1836" s="6"/>
      <c r="EV1836" s="6"/>
      <c r="EW1836" s="6"/>
      <c r="EX1836" s="6"/>
      <c r="EY1836" s="6"/>
      <c r="EZ1836" s="6"/>
      <c r="FA1836" s="6"/>
      <c r="FB1836" s="6"/>
      <c r="FC1836" s="6"/>
      <c r="FD1836" s="6"/>
      <c r="FE1836" s="6"/>
      <c r="FF1836" s="6"/>
      <c r="FG1836" s="6"/>
      <c r="FH1836" s="6"/>
      <c r="FI1836" s="6"/>
      <c r="FJ1836" s="6"/>
      <c r="FK1836" s="6"/>
      <c r="FL1836" s="6"/>
      <c r="FM1836" s="6"/>
      <c r="FN1836" s="6"/>
      <c r="FO1836" s="6"/>
      <c r="FP1836" s="6"/>
      <c r="FQ1836" s="6"/>
      <c r="FR1836" s="6"/>
      <c r="FS1836" s="6"/>
      <c r="FT1836" s="6"/>
      <c r="FU1836" s="6"/>
      <c r="FV1836" s="6"/>
      <c r="FW1836" s="6"/>
      <c r="FX1836" s="6"/>
      <c r="FY1836" s="6"/>
      <c r="FZ1836" s="6"/>
      <c r="GA1836" s="6"/>
      <c r="GB1836" s="6"/>
      <c r="GC1836" s="6"/>
      <c r="GD1836" s="6"/>
      <c r="GE1836" s="6"/>
      <c r="GF1836" s="6"/>
      <c r="GG1836" s="6"/>
      <c r="GH1836" s="6"/>
      <c r="GI1836" s="6"/>
      <c r="GJ1836" s="6"/>
      <c r="GK1836" s="6"/>
      <c r="GL1836" s="6"/>
      <c r="GM1836" s="6"/>
      <c r="GN1836" s="6"/>
      <c r="GO1836" s="6"/>
      <c r="GP1836" s="6"/>
      <c r="GQ1836" s="6"/>
      <c r="GR1836" s="6"/>
      <c r="GS1836" s="6"/>
      <c r="GT1836" s="6"/>
      <c r="GU1836" s="6"/>
      <c r="GV1836" s="6"/>
      <c r="GW1836" s="6"/>
      <c r="GX1836" s="6"/>
      <c r="GY1836" s="6"/>
      <c r="GZ1836" s="6"/>
    </row>
    <row r="1837" spans="1:208" x14ac:dyDescent="0.15">
      <c r="A1837" s="153"/>
      <c r="B1837" s="23"/>
      <c r="C1837" s="18"/>
      <c r="D1837" s="17"/>
      <c r="E1837" s="18"/>
      <c r="F1837" s="18"/>
      <c r="G1837" s="18"/>
      <c r="H1837" s="18"/>
      <c r="I1837" s="17"/>
      <c r="J1837" s="5"/>
      <c r="K1837" s="2"/>
      <c r="L1837" s="27"/>
      <c r="M1837" s="14"/>
      <c r="N1837" s="14"/>
      <c r="O1837" s="27"/>
      <c r="P1837" s="18"/>
      <c r="Q1837" s="3"/>
      <c r="R1837" s="4"/>
      <c r="S1837" s="5"/>
      <c r="T1837" s="8"/>
      <c r="U1837" s="7"/>
      <c r="V1837" s="7"/>
      <c r="W1837" s="7"/>
      <c r="X1837" s="8"/>
      <c r="Y1837" s="6"/>
      <c r="Z1837" s="7"/>
      <c r="AA1837" s="8"/>
      <c r="AB1837" s="8"/>
      <c r="AC1837" s="8"/>
      <c r="AD1837" s="7"/>
      <c r="AE1837" s="9"/>
      <c r="AF1837" s="7"/>
      <c r="AG1837" s="7"/>
      <c r="AH1837" s="6"/>
      <c r="AI1837" s="6"/>
      <c r="AJ1837" s="6"/>
      <c r="AK1837" s="6"/>
      <c r="AL1837" s="6"/>
      <c r="AM1837" s="6"/>
      <c r="AN1837" s="6"/>
      <c r="AO1837" s="6"/>
      <c r="AP1837" s="6"/>
      <c r="AQ1837" s="6"/>
      <c r="AR1837" s="6"/>
      <c r="AS1837" s="6"/>
      <c r="AT1837" s="6"/>
      <c r="AU1837" s="6"/>
      <c r="AV1837" s="6"/>
      <c r="AW1837" s="6"/>
      <c r="AX1837" s="6"/>
      <c r="AY1837" s="6"/>
      <c r="AZ1837" s="6"/>
      <c r="BA1837" s="6"/>
      <c r="BB1837" s="6"/>
      <c r="BC1837" s="6"/>
      <c r="BD1837" s="6"/>
      <c r="BE1837" s="6"/>
      <c r="BF1837" s="6"/>
      <c r="BG1837" s="6"/>
      <c r="BH1837" s="6"/>
      <c r="BI1837" s="6"/>
      <c r="BJ1837" s="6"/>
      <c r="BK1837" s="6"/>
      <c r="BL1837" s="6"/>
      <c r="BM1837" s="6"/>
      <c r="BN1837" s="6"/>
      <c r="BO1837" s="6"/>
      <c r="BP1837" s="6"/>
      <c r="BQ1837" s="6"/>
      <c r="BR1837" s="6"/>
      <c r="BS1837" s="6"/>
      <c r="BT1837" s="6"/>
      <c r="BU1837" s="6"/>
      <c r="BV1837" s="6"/>
      <c r="BW1837" s="6"/>
      <c r="BX1837" s="6"/>
      <c r="BY1837" s="6"/>
      <c r="BZ1837" s="6"/>
      <c r="CA1837" s="6"/>
      <c r="CB1837" s="6"/>
      <c r="CC1837" s="6"/>
      <c r="CD1837" s="6"/>
      <c r="CE1837" s="6"/>
      <c r="CF1837" s="6"/>
      <c r="CG1837" s="6"/>
      <c r="CH1837" s="6"/>
      <c r="CI1837" s="6"/>
      <c r="CJ1837" s="6"/>
      <c r="CK1837" s="6"/>
      <c r="CL1837" s="6"/>
      <c r="CM1837" s="6"/>
      <c r="CN1837" s="6"/>
      <c r="CO1837" s="6"/>
      <c r="CP1837" s="6"/>
      <c r="CQ1837" s="6"/>
      <c r="CR1837" s="6"/>
      <c r="CS1837" s="6"/>
      <c r="CT1837" s="6"/>
      <c r="CU1837" s="6"/>
      <c r="CV1837" s="6"/>
      <c r="CW1837" s="6"/>
      <c r="CX1837" s="6"/>
      <c r="CY1837" s="6"/>
      <c r="CZ1837" s="6"/>
      <c r="DA1837" s="6"/>
      <c r="DB1837" s="6"/>
      <c r="DC1837" s="6"/>
      <c r="DD1837" s="6"/>
      <c r="DE1837" s="6"/>
      <c r="DF1837" s="6"/>
      <c r="DG1837" s="6"/>
      <c r="DH1837" s="6"/>
      <c r="DI1837" s="6"/>
      <c r="DJ1837" s="6"/>
      <c r="DK1837" s="6"/>
      <c r="DL1837" s="6"/>
      <c r="DM1837" s="6"/>
      <c r="DN1837" s="6"/>
      <c r="DO1837" s="6"/>
      <c r="DP1837" s="6"/>
      <c r="DQ1837" s="6"/>
      <c r="DR1837" s="6"/>
      <c r="DS1837" s="6"/>
      <c r="DT1837" s="6"/>
      <c r="DU1837" s="6"/>
      <c r="DV1837" s="6"/>
      <c r="DW1837" s="6"/>
      <c r="DX1837" s="6"/>
      <c r="DY1837" s="6"/>
      <c r="DZ1837" s="6"/>
      <c r="EA1837" s="6"/>
      <c r="EB1837" s="6"/>
      <c r="EC1837" s="6"/>
      <c r="ED1837" s="6"/>
      <c r="EE1837" s="6"/>
      <c r="EF1837" s="6"/>
      <c r="EG1837" s="6"/>
      <c r="EH1837" s="6"/>
      <c r="EI1837" s="6"/>
      <c r="EJ1837" s="6"/>
      <c r="EK1837" s="6"/>
      <c r="EL1837" s="6"/>
      <c r="EM1837" s="6"/>
      <c r="EN1837" s="6"/>
      <c r="EO1837" s="6"/>
      <c r="EP1837" s="6"/>
      <c r="EQ1837" s="6"/>
      <c r="ER1837" s="6"/>
      <c r="ES1837" s="6"/>
      <c r="ET1837" s="6"/>
      <c r="EU1837" s="6"/>
      <c r="EV1837" s="6"/>
      <c r="EW1837" s="6"/>
      <c r="EX1837" s="6"/>
      <c r="EY1837" s="6"/>
      <c r="EZ1837" s="6"/>
      <c r="FA1837" s="6"/>
      <c r="FB1837" s="6"/>
      <c r="FC1837" s="6"/>
      <c r="FD1837" s="6"/>
      <c r="FE1837" s="6"/>
      <c r="FF1837" s="6"/>
      <c r="FG1837" s="6"/>
      <c r="FH1837" s="6"/>
      <c r="FI1837" s="6"/>
      <c r="FJ1837" s="6"/>
      <c r="FK1837" s="6"/>
      <c r="FL1837" s="6"/>
      <c r="FM1837" s="6"/>
      <c r="FN1837" s="6"/>
      <c r="FO1837" s="6"/>
      <c r="FP1837" s="6"/>
      <c r="FQ1837" s="6"/>
      <c r="FR1837" s="6"/>
      <c r="FS1837" s="6"/>
      <c r="FT1837" s="6"/>
      <c r="FU1837" s="6"/>
      <c r="FV1837" s="6"/>
      <c r="FW1837" s="6"/>
      <c r="FX1837" s="6"/>
      <c r="FY1837" s="6"/>
      <c r="FZ1837" s="6"/>
      <c r="GA1837" s="6"/>
      <c r="GB1837" s="6"/>
      <c r="GC1837" s="6"/>
      <c r="GD1837" s="6"/>
      <c r="GE1837" s="6"/>
      <c r="GF1837" s="6"/>
      <c r="GG1837" s="6"/>
      <c r="GH1837" s="6"/>
      <c r="GI1837" s="6"/>
      <c r="GJ1837" s="6"/>
      <c r="GK1837" s="6"/>
      <c r="GL1837" s="6"/>
      <c r="GM1837" s="6"/>
      <c r="GN1837" s="6"/>
      <c r="GO1837" s="6"/>
      <c r="GP1837" s="6"/>
      <c r="GQ1837" s="6"/>
      <c r="GR1837" s="6"/>
      <c r="GS1837" s="6"/>
      <c r="GT1837" s="6"/>
      <c r="GU1837" s="6"/>
      <c r="GV1837" s="6"/>
      <c r="GW1837" s="6"/>
      <c r="GX1837" s="6"/>
      <c r="GY1837" s="6"/>
      <c r="GZ1837" s="6"/>
    </row>
    <row r="1838" spans="1:208" x14ac:dyDescent="0.15">
      <c r="A1838" s="153"/>
      <c r="B1838" s="23"/>
      <c r="C1838" s="18"/>
      <c r="D1838" s="17"/>
      <c r="E1838" s="18"/>
      <c r="F1838" s="18"/>
      <c r="G1838" s="18"/>
      <c r="H1838" s="18"/>
      <c r="I1838" s="17"/>
      <c r="J1838" s="5"/>
      <c r="K1838" s="2"/>
      <c r="L1838" s="27"/>
      <c r="M1838" s="14"/>
      <c r="N1838" s="14"/>
      <c r="O1838" s="27"/>
      <c r="P1838" s="18"/>
      <c r="Q1838" s="3"/>
      <c r="R1838" s="4"/>
      <c r="S1838" s="5"/>
      <c r="T1838" s="8"/>
      <c r="U1838" s="7"/>
      <c r="V1838" s="7"/>
      <c r="W1838" s="7"/>
      <c r="X1838" s="8"/>
      <c r="Y1838" s="6"/>
      <c r="Z1838" s="7"/>
      <c r="AA1838" s="8"/>
      <c r="AB1838" s="8"/>
      <c r="AC1838" s="8"/>
      <c r="AD1838" s="7"/>
      <c r="AE1838" s="9"/>
      <c r="AF1838" s="7"/>
      <c r="AG1838" s="7"/>
      <c r="AH1838" s="6"/>
      <c r="AI1838" s="6"/>
      <c r="AJ1838" s="6"/>
      <c r="AK1838" s="6"/>
      <c r="AL1838" s="6"/>
      <c r="AM1838" s="6"/>
      <c r="AN1838" s="6"/>
      <c r="AO1838" s="6"/>
      <c r="AP1838" s="6"/>
      <c r="AQ1838" s="6"/>
      <c r="AR1838" s="6"/>
      <c r="AS1838" s="6"/>
      <c r="AT1838" s="6"/>
      <c r="AU1838" s="6"/>
      <c r="AV1838" s="6"/>
      <c r="AW1838" s="6"/>
      <c r="AX1838" s="6"/>
      <c r="AY1838" s="6"/>
      <c r="AZ1838" s="6"/>
      <c r="BA1838" s="6"/>
      <c r="BB1838" s="6"/>
      <c r="BC1838" s="6"/>
      <c r="BD1838" s="6"/>
      <c r="BE1838" s="6"/>
      <c r="BF1838" s="6"/>
      <c r="BG1838" s="6"/>
      <c r="BH1838" s="6"/>
      <c r="BI1838" s="6"/>
      <c r="BJ1838" s="6"/>
      <c r="BK1838" s="6"/>
      <c r="BL1838" s="6"/>
      <c r="BM1838" s="6"/>
      <c r="BN1838" s="6"/>
      <c r="BO1838" s="6"/>
      <c r="BP1838" s="6"/>
      <c r="BQ1838" s="6"/>
      <c r="BR1838" s="6"/>
      <c r="BS1838" s="6"/>
      <c r="BT1838" s="6"/>
      <c r="BU1838" s="6"/>
      <c r="BV1838" s="6"/>
      <c r="BW1838" s="6"/>
      <c r="BX1838" s="6"/>
      <c r="BY1838" s="6"/>
      <c r="BZ1838" s="6"/>
      <c r="CA1838" s="6"/>
      <c r="CB1838" s="6"/>
      <c r="CC1838" s="6"/>
      <c r="CD1838" s="6"/>
      <c r="CE1838" s="6"/>
      <c r="CF1838" s="6"/>
      <c r="CG1838" s="6"/>
      <c r="CH1838" s="6"/>
      <c r="CI1838" s="6"/>
      <c r="CJ1838" s="6"/>
      <c r="CK1838" s="6"/>
      <c r="CL1838" s="6"/>
      <c r="CM1838" s="6"/>
      <c r="CN1838" s="6"/>
      <c r="CO1838" s="6"/>
      <c r="CP1838" s="6"/>
      <c r="CQ1838" s="6"/>
      <c r="CR1838" s="6"/>
      <c r="CS1838" s="6"/>
      <c r="CT1838" s="6"/>
      <c r="CU1838" s="6"/>
      <c r="CV1838" s="6"/>
      <c r="CW1838" s="6"/>
      <c r="CX1838" s="6"/>
      <c r="CY1838" s="6"/>
      <c r="CZ1838" s="6"/>
      <c r="DA1838" s="6"/>
      <c r="DB1838" s="6"/>
      <c r="DC1838" s="6"/>
      <c r="DD1838" s="6"/>
      <c r="DE1838" s="6"/>
      <c r="DF1838" s="6"/>
      <c r="DG1838" s="6"/>
      <c r="DH1838" s="6"/>
      <c r="DI1838" s="6"/>
      <c r="DJ1838" s="6"/>
      <c r="DK1838" s="6"/>
      <c r="DL1838" s="6"/>
      <c r="DM1838" s="6"/>
      <c r="DN1838" s="6"/>
      <c r="DO1838" s="6"/>
      <c r="DP1838" s="6"/>
      <c r="DQ1838" s="6"/>
      <c r="DR1838" s="6"/>
      <c r="DS1838" s="6"/>
      <c r="DT1838" s="6"/>
      <c r="DU1838" s="6"/>
      <c r="DV1838" s="6"/>
      <c r="DW1838" s="6"/>
      <c r="DX1838" s="6"/>
      <c r="DY1838" s="6"/>
      <c r="DZ1838" s="6"/>
      <c r="EA1838" s="6"/>
      <c r="EB1838" s="6"/>
      <c r="EC1838" s="6"/>
      <c r="ED1838" s="6"/>
      <c r="EE1838" s="6"/>
      <c r="EF1838" s="6"/>
      <c r="EG1838" s="6"/>
      <c r="EH1838" s="6"/>
      <c r="EI1838" s="6"/>
      <c r="EJ1838" s="6"/>
      <c r="EK1838" s="6"/>
      <c r="EL1838" s="6"/>
      <c r="EM1838" s="6"/>
      <c r="EN1838" s="6"/>
      <c r="EO1838" s="6"/>
      <c r="EP1838" s="6"/>
      <c r="EQ1838" s="6"/>
      <c r="ER1838" s="6"/>
      <c r="ES1838" s="6"/>
      <c r="ET1838" s="6"/>
      <c r="EU1838" s="6"/>
      <c r="EV1838" s="6"/>
      <c r="EW1838" s="6"/>
      <c r="EX1838" s="6"/>
      <c r="EY1838" s="6"/>
      <c r="EZ1838" s="6"/>
      <c r="FA1838" s="6"/>
      <c r="FB1838" s="6"/>
      <c r="FC1838" s="6"/>
      <c r="FD1838" s="6"/>
      <c r="FE1838" s="6"/>
      <c r="FF1838" s="6"/>
      <c r="FG1838" s="6"/>
      <c r="FH1838" s="6"/>
      <c r="FI1838" s="6"/>
      <c r="FJ1838" s="6"/>
      <c r="FK1838" s="6"/>
      <c r="FL1838" s="6"/>
      <c r="FM1838" s="6"/>
      <c r="FN1838" s="6"/>
      <c r="FO1838" s="6"/>
      <c r="FP1838" s="6"/>
      <c r="FQ1838" s="6"/>
      <c r="FR1838" s="6"/>
      <c r="FS1838" s="6"/>
      <c r="FT1838" s="6"/>
      <c r="FU1838" s="6"/>
      <c r="FV1838" s="6"/>
      <c r="FW1838" s="6"/>
      <c r="FX1838" s="6"/>
      <c r="FY1838" s="6"/>
      <c r="FZ1838" s="6"/>
      <c r="GA1838" s="6"/>
      <c r="GB1838" s="6"/>
      <c r="GC1838" s="6"/>
      <c r="GD1838" s="6"/>
      <c r="GE1838" s="6"/>
      <c r="GF1838" s="6"/>
      <c r="GG1838" s="6"/>
      <c r="GH1838" s="6"/>
      <c r="GI1838" s="6"/>
      <c r="GJ1838" s="6"/>
      <c r="GK1838" s="6"/>
      <c r="GL1838" s="6"/>
      <c r="GM1838" s="6"/>
      <c r="GN1838" s="6"/>
      <c r="GO1838" s="6"/>
      <c r="GP1838" s="6"/>
      <c r="GQ1838" s="6"/>
      <c r="GR1838" s="6"/>
      <c r="GS1838" s="6"/>
      <c r="GT1838" s="6"/>
      <c r="GU1838" s="6"/>
      <c r="GV1838" s="6"/>
      <c r="GW1838" s="6"/>
      <c r="GX1838" s="6"/>
      <c r="GY1838" s="6"/>
      <c r="GZ1838" s="6"/>
    </row>
    <row r="1839" spans="1:208" x14ac:dyDescent="0.15">
      <c r="A1839" s="153"/>
      <c r="B1839" s="23"/>
      <c r="C1839" s="18"/>
      <c r="D1839" s="17"/>
      <c r="E1839" s="18"/>
      <c r="F1839" s="18"/>
      <c r="G1839" s="18"/>
      <c r="H1839" s="18"/>
      <c r="I1839" s="17"/>
      <c r="J1839" s="5"/>
      <c r="K1839" s="2"/>
      <c r="L1839" s="27"/>
      <c r="M1839" s="14"/>
      <c r="N1839" s="14"/>
      <c r="O1839" s="27"/>
      <c r="P1839" s="18"/>
      <c r="Q1839" s="3"/>
      <c r="R1839" s="4"/>
      <c r="S1839" s="5"/>
      <c r="T1839" s="8"/>
      <c r="U1839" s="7"/>
      <c r="V1839" s="7"/>
      <c r="W1839" s="7"/>
      <c r="X1839" s="8"/>
      <c r="Y1839" s="6"/>
      <c r="Z1839" s="7"/>
      <c r="AA1839" s="8"/>
      <c r="AB1839" s="8"/>
      <c r="AC1839" s="8"/>
      <c r="AD1839" s="7"/>
      <c r="AE1839" s="9"/>
      <c r="AF1839" s="7"/>
      <c r="AG1839" s="7"/>
      <c r="AH1839" s="6"/>
      <c r="AI1839" s="6"/>
      <c r="AJ1839" s="6"/>
      <c r="AK1839" s="6"/>
      <c r="AL1839" s="6"/>
      <c r="AM1839" s="6"/>
      <c r="AN1839" s="6"/>
      <c r="AO1839" s="6"/>
      <c r="AP1839" s="6"/>
      <c r="AQ1839" s="6"/>
      <c r="AR1839" s="6"/>
      <c r="AS1839" s="6"/>
      <c r="AT1839" s="6"/>
      <c r="AU1839" s="6"/>
      <c r="AV1839" s="6"/>
      <c r="AW1839" s="6"/>
      <c r="AX1839" s="6"/>
      <c r="AY1839" s="6"/>
      <c r="AZ1839" s="6"/>
      <c r="BA1839" s="6"/>
      <c r="BB1839" s="6"/>
      <c r="BC1839" s="6"/>
      <c r="BD1839" s="6"/>
      <c r="BE1839" s="6"/>
      <c r="BF1839" s="6"/>
      <c r="BG1839" s="6"/>
      <c r="BH1839" s="6"/>
      <c r="BI1839" s="6"/>
      <c r="BJ1839" s="6"/>
      <c r="BK1839" s="6"/>
      <c r="BL1839" s="6"/>
      <c r="BM1839" s="6"/>
      <c r="BN1839" s="6"/>
      <c r="BO1839" s="6"/>
      <c r="BP1839" s="6"/>
      <c r="BQ1839" s="6"/>
      <c r="BR1839" s="6"/>
      <c r="BS1839" s="6"/>
      <c r="BT1839" s="6"/>
      <c r="BU1839" s="6"/>
      <c r="BV1839" s="6"/>
      <c r="BW1839" s="6"/>
      <c r="BX1839" s="6"/>
      <c r="BY1839" s="6"/>
      <c r="BZ1839" s="6"/>
      <c r="CA1839" s="6"/>
      <c r="CB1839" s="6"/>
      <c r="CC1839" s="6"/>
      <c r="CD1839" s="6"/>
      <c r="CE1839" s="6"/>
      <c r="CF1839" s="6"/>
      <c r="CG1839" s="6"/>
      <c r="CH1839" s="6"/>
      <c r="CI1839" s="6"/>
      <c r="CJ1839" s="6"/>
      <c r="CK1839" s="6"/>
      <c r="CL1839" s="6"/>
      <c r="CM1839" s="6"/>
      <c r="CN1839" s="6"/>
      <c r="CO1839" s="6"/>
      <c r="CP1839" s="6"/>
      <c r="CQ1839" s="6"/>
      <c r="CR1839" s="6"/>
      <c r="CS1839" s="6"/>
      <c r="CT1839" s="6"/>
      <c r="CU1839" s="6"/>
      <c r="CV1839" s="6"/>
      <c r="CW1839" s="6"/>
      <c r="CX1839" s="6"/>
      <c r="CY1839" s="6"/>
      <c r="CZ1839" s="6"/>
      <c r="DA1839" s="6"/>
      <c r="DB1839" s="6"/>
      <c r="DC1839" s="6"/>
      <c r="DD1839" s="6"/>
      <c r="DE1839" s="6"/>
      <c r="DF1839" s="6"/>
      <c r="DG1839" s="6"/>
      <c r="DH1839" s="6"/>
      <c r="DI1839" s="6"/>
      <c r="DJ1839" s="6"/>
      <c r="DK1839" s="6"/>
      <c r="DL1839" s="6"/>
      <c r="DM1839" s="6"/>
      <c r="DN1839" s="6"/>
      <c r="DO1839" s="6"/>
      <c r="DP1839" s="6"/>
      <c r="DQ1839" s="6"/>
      <c r="DR1839" s="6"/>
      <c r="DS1839" s="6"/>
      <c r="DT1839" s="6"/>
      <c r="DU1839" s="6"/>
      <c r="DV1839" s="6"/>
      <c r="DW1839" s="6"/>
      <c r="DX1839" s="6"/>
      <c r="DY1839" s="6"/>
      <c r="DZ1839" s="6"/>
      <c r="EA1839" s="6"/>
      <c r="EB1839" s="6"/>
      <c r="EC1839" s="6"/>
      <c r="ED1839" s="6"/>
      <c r="EE1839" s="6"/>
      <c r="EF1839" s="6"/>
      <c r="EG1839" s="6"/>
      <c r="EH1839" s="6"/>
      <c r="EI1839" s="6"/>
      <c r="EJ1839" s="6"/>
      <c r="EK1839" s="6"/>
      <c r="EL1839" s="6"/>
      <c r="EM1839" s="6"/>
      <c r="EN1839" s="6"/>
      <c r="EO1839" s="6"/>
      <c r="EP1839" s="6"/>
      <c r="EQ1839" s="6"/>
      <c r="ER1839" s="6"/>
      <c r="ES1839" s="6"/>
      <c r="ET1839" s="6"/>
      <c r="EU1839" s="6"/>
      <c r="EV1839" s="6"/>
      <c r="EW1839" s="6"/>
      <c r="EX1839" s="6"/>
      <c r="EY1839" s="6"/>
      <c r="EZ1839" s="6"/>
      <c r="FA1839" s="6"/>
      <c r="FB1839" s="6"/>
      <c r="FC1839" s="6"/>
      <c r="FD1839" s="6"/>
      <c r="FE1839" s="6"/>
      <c r="FF1839" s="6"/>
      <c r="FG1839" s="6"/>
      <c r="FH1839" s="6"/>
      <c r="FI1839" s="6"/>
      <c r="FJ1839" s="6"/>
      <c r="FK1839" s="6"/>
      <c r="FL1839" s="6"/>
      <c r="FM1839" s="6"/>
      <c r="FN1839" s="6"/>
      <c r="FO1839" s="6"/>
      <c r="FP1839" s="6"/>
      <c r="FQ1839" s="6"/>
      <c r="FR1839" s="6"/>
      <c r="FS1839" s="6"/>
      <c r="FT1839" s="6"/>
      <c r="FU1839" s="6"/>
      <c r="FV1839" s="6"/>
      <c r="FW1839" s="6"/>
      <c r="FX1839" s="6"/>
      <c r="FY1839" s="6"/>
      <c r="FZ1839" s="6"/>
      <c r="GA1839" s="6"/>
      <c r="GB1839" s="6"/>
      <c r="GC1839" s="6"/>
      <c r="GD1839" s="6"/>
      <c r="GE1839" s="6"/>
      <c r="GF1839" s="6"/>
      <c r="GG1839" s="6"/>
      <c r="GH1839" s="6"/>
      <c r="GI1839" s="6"/>
      <c r="GJ1839" s="6"/>
      <c r="GK1839" s="6"/>
      <c r="GL1839" s="6"/>
      <c r="GM1839" s="6"/>
      <c r="GN1839" s="6"/>
      <c r="GO1839" s="6"/>
      <c r="GP1839" s="6"/>
      <c r="GQ1839" s="6"/>
      <c r="GR1839" s="6"/>
      <c r="GS1839" s="6"/>
      <c r="GT1839" s="6"/>
      <c r="GU1839" s="6"/>
      <c r="GV1839" s="6"/>
      <c r="GW1839" s="6"/>
      <c r="GX1839" s="6"/>
      <c r="GY1839" s="6"/>
      <c r="GZ1839" s="6"/>
    </row>
    <row r="1840" spans="1:208" x14ac:dyDescent="0.15">
      <c r="A1840" s="153"/>
      <c r="B1840" s="23"/>
      <c r="C1840" s="18"/>
      <c r="D1840" s="17"/>
      <c r="E1840" s="18"/>
      <c r="F1840" s="18"/>
      <c r="G1840" s="18"/>
      <c r="H1840" s="18"/>
      <c r="I1840" s="17"/>
      <c r="J1840" s="5"/>
      <c r="K1840" s="2"/>
      <c r="L1840" s="27"/>
      <c r="M1840" s="14"/>
      <c r="N1840" s="14"/>
      <c r="O1840" s="27"/>
      <c r="P1840" s="18"/>
      <c r="Q1840" s="3"/>
      <c r="R1840" s="4"/>
      <c r="S1840" s="5"/>
      <c r="T1840" s="8"/>
      <c r="U1840" s="7"/>
      <c r="V1840" s="7"/>
      <c r="W1840" s="7"/>
      <c r="X1840" s="8"/>
      <c r="Y1840" s="6"/>
      <c r="Z1840" s="7"/>
      <c r="AA1840" s="8"/>
      <c r="AB1840" s="8"/>
      <c r="AC1840" s="8"/>
      <c r="AD1840" s="7"/>
      <c r="AE1840" s="9"/>
      <c r="AF1840" s="7"/>
      <c r="AG1840" s="7"/>
      <c r="AH1840" s="6"/>
      <c r="AI1840" s="6"/>
      <c r="AJ1840" s="6"/>
      <c r="AK1840" s="6"/>
      <c r="AL1840" s="6"/>
      <c r="AM1840" s="6"/>
      <c r="AN1840" s="6"/>
      <c r="AO1840" s="6"/>
      <c r="AP1840" s="6"/>
      <c r="AQ1840" s="6"/>
      <c r="AR1840" s="6"/>
      <c r="AS1840" s="6"/>
      <c r="AT1840" s="6"/>
      <c r="AU1840" s="6"/>
      <c r="AV1840" s="6"/>
      <c r="AW1840" s="6"/>
      <c r="AX1840" s="6"/>
      <c r="AY1840" s="6"/>
      <c r="AZ1840" s="6"/>
      <c r="BA1840" s="6"/>
      <c r="BB1840" s="6"/>
      <c r="BC1840" s="6"/>
      <c r="BD1840" s="6"/>
      <c r="BE1840" s="6"/>
      <c r="BF1840" s="6"/>
      <c r="BG1840" s="6"/>
      <c r="BH1840" s="6"/>
      <c r="BI1840" s="6"/>
      <c r="BJ1840" s="6"/>
      <c r="BK1840" s="6"/>
      <c r="BL1840" s="6"/>
      <c r="BM1840" s="6"/>
      <c r="BN1840" s="6"/>
      <c r="BO1840" s="6"/>
      <c r="BP1840" s="6"/>
      <c r="BQ1840" s="6"/>
      <c r="BR1840" s="6"/>
      <c r="BS1840" s="6"/>
      <c r="BT1840" s="6"/>
      <c r="BU1840" s="6"/>
      <c r="BV1840" s="6"/>
      <c r="BW1840" s="6"/>
      <c r="BX1840" s="6"/>
      <c r="BY1840" s="6"/>
      <c r="BZ1840" s="6"/>
      <c r="CA1840" s="6"/>
      <c r="CB1840" s="6"/>
      <c r="CC1840" s="6"/>
      <c r="CD1840" s="6"/>
      <c r="CE1840" s="6"/>
      <c r="CF1840" s="6"/>
      <c r="CG1840" s="6"/>
      <c r="CH1840" s="6"/>
      <c r="CI1840" s="6"/>
      <c r="CJ1840" s="6"/>
      <c r="CK1840" s="6"/>
      <c r="CL1840" s="6"/>
      <c r="CM1840" s="6"/>
      <c r="CN1840" s="6"/>
      <c r="CO1840" s="6"/>
      <c r="CP1840" s="6"/>
      <c r="CQ1840" s="6"/>
      <c r="CR1840" s="6"/>
      <c r="CS1840" s="6"/>
      <c r="CT1840" s="6"/>
      <c r="CU1840" s="6"/>
      <c r="CV1840" s="6"/>
      <c r="CW1840" s="6"/>
      <c r="CX1840" s="6"/>
      <c r="CY1840" s="6"/>
      <c r="CZ1840" s="6"/>
      <c r="DA1840" s="6"/>
      <c r="DB1840" s="6"/>
      <c r="DC1840" s="6"/>
      <c r="DD1840" s="6"/>
      <c r="DE1840" s="6"/>
      <c r="DF1840" s="6"/>
      <c r="DG1840" s="6"/>
      <c r="DH1840" s="6"/>
      <c r="DI1840" s="6"/>
      <c r="DJ1840" s="6"/>
      <c r="DK1840" s="6"/>
      <c r="DL1840" s="6"/>
      <c r="DM1840" s="6"/>
      <c r="DN1840" s="6"/>
      <c r="DO1840" s="6"/>
      <c r="DP1840" s="6"/>
      <c r="DQ1840" s="6"/>
      <c r="DR1840" s="6"/>
      <c r="DS1840" s="6"/>
      <c r="DT1840" s="6"/>
      <c r="DU1840" s="6"/>
      <c r="DV1840" s="6"/>
      <c r="DW1840" s="6"/>
      <c r="DX1840" s="6"/>
      <c r="DY1840" s="6"/>
      <c r="DZ1840" s="6"/>
      <c r="EA1840" s="6"/>
      <c r="EB1840" s="6"/>
      <c r="EC1840" s="6"/>
      <c r="ED1840" s="6"/>
      <c r="EE1840" s="6"/>
      <c r="EF1840" s="6"/>
      <c r="EG1840" s="6"/>
      <c r="EH1840" s="6"/>
      <c r="EI1840" s="6"/>
      <c r="EJ1840" s="6"/>
      <c r="EK1840" s="6"/>
      <c r="EL1840" s="6"/>
      <c r="EM1840" s="6"/>
      <c r="EN1840" s="6"/>
      <c r="EO1840" s="6"/>
      <c r="EP1840" s="6"/>
      <c r="EQ1840" s="6"/>
      <c r="ER1840" s="6"/>
      <c r="ES1840" s="6"/>
      <c r="ET1840" s="6"/>
      <c r="EU1840" s="6"/>
      <c r="EV1840" s="6"/>
      <c r="EW1840" s="6"/>
      <c r="EX1840" s="6"/>
      <c r="EY1840" s="6"/>
      <c r="EZ1840" s="6"/>
      <c r="FA1840" s="6"/>
      <c r="FB1840" s="6"/>
      <c r="FC1840" s="6"/>
      <c r="FD1840" s="6"/>
      <c r="FE1840" s="6"/>
      <c r="FF1840" s="6"/>
      <c r="FG1840" s="6"/>
      <c r="FH1840" s="6"/>
      <c r="FI1840" s="6"/>
      <c r="FJ1840" s="6"/>
      <c r="FK1840" s="6"/>
      <c r="FL1840" s="6"/>
      <c r="FM1840" s="6"/>
      <c r="FN1840" s="6"/>
      <c r="FO1840" s="6"/>
      <c r="FP1840" s="6"/>
      <c r="FQ1840" s="6"/>
      <c r="FR1840" s="6"/>
      <c r="FS1840" s="6"/>
      <c r="FT1840" s="6"/>
      <c r="FU1840" s="6"/>
      <c r="FV1840" s="6"/>
      <c r="FW1840" s="6"/>
      <c r="FX1840" s="6"/>
      <c r="FY1840" s="6"/>
      <c r="FZ1840" s="6"/>
      <c r="GA1840" s="6"/>
      <c r="GB1840" s="6"/>
      <c r="GC1840" s="6"/>
      <c r="GD1840" s="6"/>
      <c r="GE1840" s="6"/>
      <c r="GF1840" s="6"/>
      <c r="GG1840" s="6"/>
      <c r="GH1840" s="6"/>
      <c r="GI1840" s="6"/>
      <c r="GJ1840" s="6"/>
      <c r="GK1840" s="6"/>
      <c r="GL1840" s="6"/>
      <c r="GM1840" s="6"/>
      <c r="GN1840" s="6"/>
      <c r="GO1840" s="6"/>
      <c r="GP1840" s="6"/>
      <c r="GQ1840" s="6"/>
      <c r="GR1840" s="6"/>
      <c r="GS1840" s="6"/>
      <c r="GT1840" s="6"/>
      <c r="GU1840" s="6"/>
      <c r="GV1840" s="6"/>
      <c r="GW1840" s="6"/>
      <c r="GX1840" s="6"/>
      <c r="GY1840" s="6"/>
      <c r="GZ1840" s="6"/>
    </row>
    <row r="1841" spans="1:208" x14ac:dyDescent="0.15">
      <c r="A1841" s="153"/>
      <c r="B1841" s="23"/>
      <c r="C1841" s="18"/>
      <c r="D1841" s="17"/>
      <c r="E1841" s="18"/>
      <c r="F1841" s="18"/>
      <c r="G1841" s="18"/>
      <c r="H1841" s="18"/>
      <c r="I1841" s="17"/>
      <c r="J1841" s="5"/>
      <c r="K1841" s="2"/>
      <c r="L1841" s="27"/>
      <c r="M1841" s="14"/>
      <c r="N1841" s="14"/>
      <c r="O1841" s="27"/>
      <c r="P1841" s="18"/>
      <c r="Q1841" s="3"/>
      <c r="R1841" s="4"/>
      <c r="S1841" s="5"/>
      <c r="T1841" s="8"/>
      <c r="U1841" s="7"/>
      <c r="V1841" s="7"/>
      <c r="W1841" s="7"/>
      <c r="X1841" s="8"/>
      <c r="Y1841" s="6"/>
      <c r="Z1841" s="7"/>
      <c r="AA1841" s="8"/>
      <c r="AB1841" s="8"/>
      <c r="AC1841" s="8"/>
      <c r="AD1841" s="7"/>
      <c r="AE1841" s="9"/>
      <c r="AF1841" s="7"/>
      <c r="AG1841" s="7"/>
      <c r="AH1841" s="6"/>
      <c r="AI1841" s="6"/>
      <c r="AJ1841" s="6"/>
      <c r="AK1841" s="6"/>
      <c r="AL1841" s="6"/>
      <c r="AM1841" s="6"/>
      <c r="AN1841" s="6"/>
      <c r="AO1841" s="6"/>
      <c r="AP1841" s="6"/>
      <c r="AQ1841" s="6"/>
      <c r="AR1841" s="6"/>
      <c r="AS1841" s="6"/>
      <c r="AT1841" s="6"/>
      <c r="AU1841" s="6"/>
      <c r="AV1841" s="6"/>
      <c r="AW1841" s="6"/>
      <c r="AX1841" s="6"/>
      <c r="AY1841" s="6"/>
      <c r="AZ1841" s="6"/>
      <c r="BA1841" s="6"/>
      <c r="BB1841" s="6"/>
      <c r="BC1841" s="6"/>
      <c r="BD1841" s="6"/>
      <c r="BE1841" s="6"/>
      <c r="BF1841" s="6"/>
      <c r="BG1841" s="6"/>
      <c r="BH1841" s="6"/>
      <c r="BI1841" s="6"/>
      <c r="BJ1841" s="6"/>
      <c r="BK1841" s="6"/>
      <c r="BL1841" s="6"/>
      <c r="BM1841" s="6"/>
      <c r="BN1841" s="6"/>
      <c r="BO1841" s="6"/>
      <c r="BP1841" s="6"/>
      <c r="BQ1841" s="6"/>
      <c r="BR1841" s="6"/>
      <c r="BS1841" s="6"/>
      <c r="BT1841" s="6"/>
      <c r="BU1841" s="6"/>
      <c r="BV1841" s="6"/>
      <c r="BW1841" s="6"/>
      <c r="BX1841" s="6"/>
      <c r="BY1841" s="6"/>
      <c r="BZ1841" s="6"/>
      <c r="CA1841" s="6"/>
      <c r="CB1841" s="6"/>
      <c r="CC1841" s="6"/>
      <c r="CD1841" s="6"/>
      <c r="CE1841" s="6"/>
      <c r="CF1841" s="6"/>
      <c r="CG1841" s="6"/>
      <c r="CH1841" s="6"/>
      <c r="CI1841" s="6"/>
      <c r="CJ1841" s="6"/>
      <c r="CK1841" s="6"/>
      <c r="CL1841" s="6"/>
      <c r="CM1841" s="6"/>
      <c r="CN1841" s="6"/>
      <c r="CO1841" s="6"/>
      <c r="CP1841" s="6"/>
      <c r="CQ1841" s="6"/>
      <c r="CR1841" s="6"/>
      <c r="CS1841" s="6"/>
      <c r="CT1841" s="6"/>
      <c r="CU1841" s="6"/>
      <c r="CV1841" s="6"/>
      <c r="CW1841" s="6"/>
      <c r="CX1841" s="6"/>
      <c r="CY1841" s="6"/>
      <c r="CZ1841" s="6"/>
      <c r="DA1841" s="6"/>
      <c r="DB1841" s="6"/>
      <c r="DC1841" s="6"/>
      <c r="DD1841" s="6"/>
      <c r="DE1841" s="6"/>
      <c r="DF1841" s="6"/>
      <c r="DG1841" s="6"/>
      <c r="DH1841" s="6"/>
      <c r="DI1841" s="6"/>
      <c r="DJ1841" s="6"/>
      <c r="DK1841" s="6"/>
      <c r="DL1841" s="6"/>
      <c r="DM1841" s="6"/>
      <c r="DN1841" s="6"/>
      <c r="DO1841" s="6"/>
      <c r="DP1841" s="6"/>
      <c r="DQ1841" s="6"/>
      <c r="DR1841" s="6"/>
      <c r="DS1841" s="6"/>
      <c r="DT1841" s="6"/>
      <c r="DU1841" s="6"/>
      <c r="DV1841" s="6"/>
      <c r="DW1841" s="6"/>
      <c r="DX1841" s="6"/>
      <c r="DY1841" s="6"/>
      <c r="DZ1841" s="6"/>
      <c r="EA1841" s="6"/>
      <c r="EB1841" s="6"/>
      <c r="EC1841" s="6"/>
      <c r="ED1841" s="6"/>
      <c r="EE1841" s="6"/>
      <c r="EF1841" s="6"/>
      <c r="EG1841" s="6"/>
      <c r="EH1841" s="6"/>
      <c r="EI1841" s="6"/>
      <c r="EJ1841" s="6"/>
      <c r="EK1841" s="6"/>
      <c r="EL1841" s="6"/>
      <c r="EM1841" s="6"/>
      <c r="EN1841" s="6"/>
      <c r="EO1841" s="6"/>
      <c r="EP1841" s="6"/>
      <c r="EQ1841" s="6"/>
      <c r="ER1841" s="6"/>
      <c r="ES1841" s="6"/>
      <c r="ET1841" s="6"/>
      <c r="EU1841" s="6"/>
      <c r="EV1841" s="6"/>
      <c r="EW1841" s="6"/>
      <c r="EX1841" s="6"/>
      <c r="EY1841" s="6"/>
      <c r="EZ1841" s="6"/>
      <c r="FA1841" s="6"/>
      <c r="FB1841" s="6"/>
      <c r="FC1841" s="6"/>
      <c r="FD1841" s="6"/>
      <c r="FE1841" s="6"/>
      <c r="FF1841" s="6"/>
      <c r="FG1841" s="6"/>
      <c r="FH1841" s="6"/>
      <c r="FI1841" s="6"/>
      <c r="FJ1841" s="6"/>
      <c r="FK1841" s="6"/>
      <c r="FL1841" s="6"/>
      <c r="FM1841" s="6"/>
      <c r="FN1841" s="6"/>
      <c r="FO1841" s="6"/>
      <c r="FP1841" s="6"/>
      <c r="FQ1841" s="6"/>
      <c r="FR1841" s="6"/>
      <c r="FS1841" s="6"/>
      <c r="FT1841" s="6"/>
      <c r="FU1841" s="6"/>
      <c r="FV1841" s="6"/>
      <c r="FW1841" s="6"/>
      <c r="FX1841" s="6"/>
      <c r="FY1841" s="6"/>
      <c r="FZ1841" s="6"/>
      <c r="GA1841" s="6"/>
      <c r="GB1841" s="6"/>
      <c r="GC1841" s="6"/>
      <c r="GD1841" s="6"/>
      <c r="GE1841" s="6"/>
      <c r="GF1841" s="6"/>
      <c r="GG1841" s="6"/>
      <c r="GH1841" s="6"/>
      <c r="GI1841" s="6"/>
      <c r="GJ1841" s="6"/>
      <c r="GK1841" s="6"/>
      <c r="GL1841" s="6"/>
      <c r="GM1841" s="6"/>
      <c r="GN1841" s="6"/>
      <c r="GO1841" s="6"/>
      <c r="GP1841" s="6"/>
      <c r="GQ1841" s="6"/>
      <c r="GR1841" s="6"/>
      <c r="GS1841" s="6"/>
      <c r="GT1841" s="6"/>
      <c r="GU1841" s="6"/>
      <c r="GV1841" s="6"/>
      <c r="GW1841" s="6"/>
      <c r="GX1841" s="6"/>
      <c r="GY1841" s="6"/>
      <c r="GZ1841" s="6"/>
    </row>
    <row r="1842" spans="1:208" x14ac:dyDescent="0.15">
      <c r="A1842" s="153"/>
      <c r="B1842" s="23"/>
      <c r="C1842" s="18"/>
      <c r="D1842" s="17"/>
      <c r="E1842" s="18"/>
      <c r="F1842" s="18"/>
      <c r="G1842" s="18"/>
      <c r="H1842" s="18"/>
      <c r="I1842" s="17"/>
      <c r="J1842" s="5"/>
      <c r="K1842" s="2"/>
      <c r="L1842" s="27"/>
      <c r="M1842" s="14"/>
      <c r="N1842" s="14"/>
      <c r="O1842" s="27"/>
      <c r="P1842" s="18"/>
      <c r="Q1842" s="3"/>
      <c r="R1842" s="4"/>
      <c r="S1842" s="5"/>
      <c r="T1842" s="8"/>
      <c r="U1842" s="7"/>
      <c r="V1842" s="7"/>
      <c r="W1842" s="7"/>
      <c r="X1842" s="8"/>
      <c r="Y1842" s="6"/>
      <c r="Z1842" s="7"/>
      <c r="AA1842" s="8"/>
      <c r="AB1842" s="8"/>
      <c r="AC1842" s="8"/>
      <c r="AD1842" s="7"/>
      <c r="AE1842" s="9"/>
      <c r="AF1842" s="7"/>
      <c r="AG1842" s="7"/>
      <c r="AH1842" s="6"/>
      <c r="AI1842" s="6"/>
      <c r="AJ1842" s="6"/>
      <c r="AK1842" s="6"/>
      <c r="AL1842" s="6"/>
      <c r="AM1842" s="6"/>
      <c r="AN1842" s="6"/>
      <c r="AO1842" s="6"/>
      <c r="AP1842" s="6"/>
      <c r="AQ1842" s="6"/>
      <c r="AR1842" s="6"/>
      <c r="AS1842" s="6"/>
      <c r="AT1842" s="6"/>
      <c r="AU1842" s="6"/>
      <c r="AV1842" s="6"/>
      <c r="AW1842" s="6"/>
      <c r="AX1842" s="6"/>
      <c r="AY1842" s="6"/>
      <c r="AZ1842" s="6"/>
      <c r="BA1842" s="6"/>
      <c r="BB1842" s="6"/>
      <c r="BC1842" s="6"/>
      <c r="BD1842" s="6"/>
      <c r="BE1842" s="6"/>
      <c r="BF1842" s="6"/>
      <c r="BG1842" s="6"/>
      <c r="BH1842" s="6"/>
      <c r="BI1842" s="6"/>
      <c r="BJ1842" s="6"/>
      <c r="BK1842" s="6"/>
      <c r="BL1842" s="6"/>
      <c r="BM1842" s="6"/>
      <c r="BN1842" s="6"/>
      <c r="BO1842" s="6"/>
      <c r="BP1842" s="6"/>
      <c r="BQ1842" s="6"/>
      <c r="BR1842" s="6"/>
      <c r="BS1842" s="6"/>
      <c r="BT1842" s="6"/>
      <c r="BU1842" s="6"/>
      <c r="BV1842" s="6"/>
      <c r="BW1842" s="6"/>
      <c r="BX1842" s="6"/>
      <c r="BY1842" s="6"/>
      <c r="BZ1842" s="6"/>
      <c r="CA1842" s="6"/>
      <c r="CB1842" s="6"/>
      <c r="CC1842" s="6"/>
      <c r="CD1842" s="6"/>
      <c r="CE1842" s="6"/>
      <c r="CF1842" s="6"/>
      <c r="CG1842" s="6"/>
      <c r="CH1842" s="6"/>
      <c r="CI1842" s="6"/>
      <c r="CJ1842" s="6"/>
      <c r="CK1842" s="6"/>
      <c r="CL1842" s="6"/>
      <c r="CM1842" s="6"/>
      <c r="CN1842" s="6"/>
      <c r="CO1842" s="6"/>
      <c r="CP1842" s="6"/>
      <c r="CQ1842" s="6"/>
      <c r="CR1842" s="6"/>
      <c r="CS1842" s="6"/>
      <c r="CT1842" s="6"/>
      <c r="CU1842" s="6"/>
      <c r="CV1842" s="6"/>
      <c r="CW1842" s="6"/>
      <c r="CX1842" s="6"/>
      <c r="CY1842" s="6"/>
      <c r="CZ1842" s="6"/>
      <c r="DA1842" s="6"/>
      <c r="DB1842" s="6"/>
      <c r="DC1842" s="6"/>
      <c r="DD1842" s="6"/>
      <c r="DE1842" s="6"/>
      <c r="DF1842" s="6"/>
      <c r="DG1842" s="6"/>
      <c r="DH1842" s="6"/>
      <c r="DI1842" s="6"/>
      <c r="DJ1842" s="6"/>
      <c r="DK1842" s="6"/>
      <c r="DL1842" s="6"/>
      <c r="DM1842" s="6"/>
      <c r="DN1842" s="6"/>
      <c r="DO1842" s="6"/>
      <c r="DP1842" s="6"/>
      <c r="DQ1842" s="6"/>
      <c r="DR1842" s="6"/>
      <c r="DS1842" s="6"/>
      <c r="DT1842" s="6"/>
      <c r="DU1842" s="6"/>
      <c r="DV1842" s="6"/>
      <c r="DW1842" s="6"/>
      <c r="DX1842" s="6"/>
      <c r="DY1842" s="6"/>
      <c r="DZ1842" s="6"/>
      <c r="EA1842" s="6"/>
      <c r="EB1842" s="6"/>
      <c r="EC1842" s="6"/>
      <c r="ED1842" s="6"/>
      <c r="EE1842" s="6"/>
      <c r="EF1842" s="6"/>
      <c r="EG1842" s="6"/>
      <c r="EH1842" s="6"/>
      <c r="EI1842" s="6"/>
      <c r="EJ1842" s="6"/>
      <c r="EK1842" s="6"/>
      <c r="EL1842" s="6"/>
      <c r="EM1842" s="6"/>
      <c r="EN1842" s="6"/>
      <c r="EO1842" s="6"/>
      <c r="EP1842" s="6"/>
      <c r="EQ1842" s="6"/>
      <c r="ER1842" s="6"/>
      <c r="ES1842" s="6"/>
      <c r="ET1842" s="6"/>
      <c r="EU1842" s="6"/>
      <c r="EV1842" s="6"/>
      <c r="EW1842" s="6"/>
      <c r="EX1842" s="6"/>
      <c r="EY1842" s="6"/>
      <c r="EZ1842" s="6"/>
      <c r="FA1842" s="6"/>
      <c r="FB1842" s="6"/>
      <c r="FC1842" s="6"/>
      <c r="FD1842" s="6"/>
      <c r="FE1842" s="6"/>
      <c r="FF1842" s="6"/>
      <c r="FG1842" s="6"/>
      <c r="FH1842" s="6"/>
      <c r="FI1842" s="6"/>
      <c r="FJ1842" s="6"/>
      <c r="FK1842" s="6"/>
      <c r="FL1842" s="6"/>
      <c r="FM1842" s="6"/>
      <c r="FN1842" s="6"/>
      <c r="FO1842" s="6"/>
      <c r="FP1842" s="6"/>
      <c r="FQ1842" s="6"/>
      <c r="FR1842" s="6"/>
      <c r="FS1842" s="6"/>
      <c r="FT1842" s="6"/>
      <c r="FU1842" s="6"/>
      <c r="FV1842" s="6"/>
      <c r="FW1842" s="6"/>
      <c r="FX1842" s="6"/>
      <c r="FY1842" s="6"/>
      <c r="FZ1842" s="6"/>
      <c r="GA1842" s="6"/>
      <c r="GB1842" s="6"/>
      <c r="GC1842" s="6"/>
      <c r="GD1842" s="6"/>
      <c r="GE1842" s="6"/>
      <c r="GF1842" s="6"/>
      <c r="GG1842" s="6"/>
      <c r="GH1842" s="6"/>
      <c r="GI1842" s="6"/>
      <c r="GJ1842" s="6"/>
      <c r="GK1842" s="6"/>
      <c r="GL1842" s="6"/>
      <c r="GM1842" s="6"/>
      <c r="GN1842" s="6"/>
      <c r="GO1842" s="6"/>
      <c r="GP1842" s="6"/>
      <c r="GQ1842" s="6"/>
      <c r="GR1842" s="6"/>
      <c r="GS1842" s="6"/>
      <c r="GT1842" s="6"/>
      <c r="GU1842" s="6"/>
      <c r="GV1842" s="6"/>
      <c r="GW1842" s="6"/>
      <c r="GX1842" s="6"/>
      <c r="GY1842" s="6"/>
      <c r="GZ1842" s="6"/>
    </row>
    <row r="1843" spans="1:208" x14ac:dyDescent="0.15">
      <c r="A1843" s="153"/>
      <c r="B1843" s="23"/>
      <c r="C1843" s="18"/>
      <c r="D1843" s="17"/>
      <c r="E1843" s="18"/>
      <c r="F1843" s="18"/>
      <c r="G1843" s="18"/>
      <c r="H1843" s="18"/>
      <c r="I1843" s="17"/>
      <c r="J1843" s="5"/>
      <c r="K1843" s="2"/>
      <c r="L1843" s="27"/>
      <c r="M1843" s="14"/>
      <c r="N1843" s="14"/>
      <c r="O1843" s="27"/>
      <c r="P1843" s="18"/>
      <c r="Q1843" s="3"/>
      <c r="R1843" s="4"/>
      <c r="S1843" s="5"/>
      <c r="T1843" s="8"/>
      <c r="U1843" s="7"/>
      <c r="V1843" s="7"/>
      <c r="W1843" s="7"/>
      <c r="X1843" s="8"/>
      <c r="Y1843" s="6"/>
      <c r="Z1843" s="7"/>
      <c r="AA1843" s="8"/>
      <c r="AB1843" s="8"/>
      <c r="AC1843" s="8"/>
      <c r="AD1843" s="7"/>
      <c r="AE1843" s="9"/>
      <c r="AF1843" s="7"/>
      <c r="AG1843" s="7"/>
      <c r="AH1843" s="6"/>
      <c r="AI1843" s="6"/>
      <c r="AJ1843" s="6"/>
      <c r="AK1843" s="6"/>
      <c r="AL1843" s="6"/>
      <c r="AM1843" s="6"/>
      <c r="AN1843" s="6"/>
      <c r="AO1843" s="6"/>
      <c r="AP1843" s="6"/>
      <c r="AQ1843" s="6"/>
      <c r="AR1843" s="6"/>
      <c r="AS1843" s="6"/>
      <c r="AT1843" s="6"/>
      <c r="AU1843" s="6"/>
      <c r="AV1843" s="6"/>
      <c r="AW1843" s="6"/>
      <c r="AX1843" s="6"/>
      <c r="AY1843" s="6"/>
      <c r="AZ1843" s="6"/>
      <c r="BA1843" s="6"/>
      <c r="BB1843" s="6"/>
      <c r="BC1843" s="6"/>
      <c r="BD1843" s="6"/>
      <c r="BE1843" s="6"/>
      <c r="BF1843" s="6"/>
      <c r="BG1843" s="6"/>
      <c r="BH1843" s="6"/>
      <c r="BI1843" s="6"/>
      <c r="BJ1843" s="6"/>
      <c r="BK1843" s="6"/>
      <c r="BL1843" s="6"/>
      <c r="BM1843" s="6"/>
      <c r="BN1843" s="6"/>
      <c r="BO1843" s="6"/>
      <c r="BP1843" s="6"/>
      <c r="BQ1843" s="6"/>
      <c r="BR1843" s="6"/>
      <c r="BS1843" s="6"/>
      <c r="BT1843" s="6"/>
      <c r="BU1843" s="6"/>
      <c r="BV1843" s="6"/>
      <c r="BW1843" s="6"/>
      <c r="BX1843" s="6"/>
      <c r="BY1843" s="6"/>
      <c r="BZ1843" s="6"/>
      <c r="CA1843" s="6"/>
      <c r="CB1843" s="6"/>
      <c r="CC1843" s="6"/>
      <c r="CD1843" s="6"/>
      <c r="CE1843" s="6"/>
      <c r="CF1843" s="6"/>
      <c r="CG1843" s="6"/>
      <c r="CH1843" s="6"/>
      <c r="CI1843" s="6"/>
      <c r="CJ1843" s="6"/>
      <c r="CK1843" s="6"/>
      <c r="CL1843" s="6"/>
      <c r="CM1843" s="6"/>
      <c r="CN1843" s="6"/>
      <c r="CO1843" s="6"/>
      <c r="CP1843" s="6"/>
      <c r="CQ1843" s="6"/>
      <c r="CR1843" s="6"/>
      <c r="CS1843" s="6"/>
      <c r="CT1843" s="6"/>
      <c r="CU1843" s="6"/>
      <c r="CV1843" s="6"/>
      <c r="CW1843" s="6"/>
      <c r="CX1843" s="6"/>
      <c r="CY1843" s="6"/>
      <c r="CZ1843" s="6"/>
      <c r="DA1843" s="6"/>
      <c r="DB1843" s="6"/>
      <c r="DC1843" s="6"/>
      <c r="DD1843" s="6"/>
      <c r="DE1843" s="6"/>
      <c r="DF1843" s="6"/>
      <c r="DG1843" s="6"/>
      <c r="DH1843" s="6"/>
      <c r="DI1843" s="6"/>
      <c r="DJ1843" s="6"/>
      <c r="DK1843" s="6"/>
      <c r="DL1843" s="6"/>
      <c r="DM1843" s="6"/>
      <c r="DN1843" s="6"/>
      <c r="DO1843" s="6"/>
      <c r="DP1843" s="6"/>
      <c r="DQ1843" s="6"/>
      <c r="DR1843" s="6"/>
      <c r="DS1843" s="6"/>
      <c r="DT1843" s="6"/>
      <c r="DU1843" s="6"/>
      <c r="DV1843" s="6"/>
      <c r="DW1843" s="6"/>
      <c r="DX1843" s="6"/>
      <c r="DY1843" s="6"/>
      <c r="DZ1843" s="6"/>
      <c r="EA1843" s="6"/>
      <c r="EB1843" s="6"/>
      <c r="EC1843" s="6"/>
      <c r="ED1843" s="6"/>
      <c r="EE1843" s="6"/>
      <c r="EF1843" s="6"/>
      <c r="EG1843" s="6"/>
      <c r="EH1843" s="6"/>
      <c r="EI1843" s="6"/>
      <c r="EJ1843" s="6"/>
      <c r="EK1843" s="6"/>
      <c r="EL1843" s="6"/>
      <c r="EM1843" s="6"/>
      <c r="EN1843" s="6"/>
      <c r="EO1843" s="6"/>
      <c r="EP1843" s="6"/>
      <c r="EQ1843" s="6"/>
      <c r="ER1843" s="6"/>
      <c r="ES1843" s="6"/>
      <c r="ET1843" s="6"/>
      <c r="EU1843" s="6"/>
      <c r="EV1843" s="6"/>
      <c r="EW1843" s="6"/>
      <c r="EX1843" s="6"/>
      <c r="EY1843" s="6"/>
      <c r="EZ1843" s="6"/>
      <c r="FA1843" s="6"/>
      <c r="FB1843" s="6"/>
      <c r="FC1843" s="6"/>
      <c r="FD1843" s="6"/>
      <c r="FE1843" s="6"/>
      <c r="FF1843" s="6"/>
      <c r="FG1843" s="6"/>
      <c r="FH1843" s="6"/>
      <c r="FI1843" s="6"/>
      <c r="FJ1843" s="6"/>
      <c r="FK1843" s="6"/>
      <c r="FL1843" s="6"/>
      <c r="FM1843" s="6"/>
      <c r="FN1843" s="6"/>
      <c r="FO1843" s="6"/>
      <c r="FP1843" s="6"/>
      <c r="FQ1843" s="6"/>
      <c r="FR1843" s="6"/>
      <c r="FS1843" s="6"/>
      <c r="FT1843" s="6"/>
      <c r="FU1843" s="6"/>
      <c r="FV1843" s="6"/>
      <c r="FW1843" s="6"/>
      <c r="FX1843" s="6"/>
      <c r="FY1843" s="6"/>
      <c r="FZ1843" s="6"/>
      <c r="GA1843" s="6"/>
      <c r="GB1843" s="6"/>
      <c r="GC1843" s="6"/>
      <c r="GD1843" s="6"/>
      <c r="GE1843" s="6"/>
      <c r="GF1843" s="6"/>
      <c r="GG1843" s="6"/>
      <c r="GH1843" s="6"/>
      <c r="GI1843" s="6"/>
      <c r="GJ1843" s="6"/>
      <c r="GK1843" s="6"/>
      <c r="GL1843" s="6"/>
      <c r="GM1843" s="6"/>
      <c r="GN1843" s="6"/>
      <c r="GO1843" s="6"/>
      <c r="GP1843" s="6"/>
      <c r="GQ1843" s="6"/>
      <c r="GR1843" s="6"/>
      <c r="GS1843" s="6"/>
      <c r="GT1843" s="6"/>
      <c r="GU1843" s="6"/>
      <c r="GV1843" s="6"/>
      <c r="GW1843" s="6"/>
      <c r="GX1843" s="6"/>
      <c r="GY1843" s="6"/>
      <c r="GZ1843" s="6"/>
    </row>
    <row r="1844" spans="1:208" x14ac:dyDescent="0.15">
      <c r="A1844" s="153"/>
      <c r="B1844" s="23"/>
      <c r="C1844" s="18"/>
      <c r="D1844" s="17"/>
      <c r="E1844" s="18"/>
      <c r="F1844" s="18"/>
      <c r="G1844" s="18"/>
      <c r="H1844" s="18"/>
      <c r="I1844" s="17"/>
      <c r="J1844" s="5"/>
      <c r="K1844" s="2"/>
      <c r="L1844" s="27"/>
      <c r="M1844" s="14"/>
      <c r="N1844" s="14"/>
      <c r="O1844" s="27"/>
      <c r="P1844" s="18"/>
      <c r="Q1844" s="3"/>
      <c r="R1844" s="4"/>
      <c r="S1844" s="5"/>
      <c r="T1844" s="8"/>
      <c r="U1844" s="7"/>
      <c r="V1844" s="7"/>
      <c r="W1844" s="7"/>
      <c r="X1844" s="8"/>
      <c r="Y1844" s="6"/>
      <c r="Z1844" s="7"/>
      <c r="AA1844" s="8"/>
      <c r="AB1844" s="8"/>
      <c r="AC1844" s="8"/>
      <c r="AD1844" s="7"/>
      <c r="AE1844" s="9"/>
      <c r="AF1844" s="7"/>
      <c r="AG1844" s="7"/>
      <c r="AH1844" s="6"/>
      <c r="AI1844" s="6"/>
      <c r="AJ1844" s="6"/>
      <c r="AK1844" s="6"/>
      <c r="AL1844" s="6"/>
      <c r="AM1844" s="6"/>
      <c r="AN1844" s="6"/>
      <c r="AO1844" s="6"/>
      <c r="AP1844" s="6"/>
      <c r="AQ1844" s="6"/>
      <c r="AR1844" s="6"/>
      <c r="AS1844" s="6"/>
      <c r="AT1844" s="6"/>
      <c r="AU1844" s="6"/>
      <c r="AV1844" s="6"/>
      <c r="AW1844" s="6"/>
      <c r="AX1844" s="6"/>
      <c r="AY1844" s="6"/>
      <c r="AZ1844" s="6"/>
      <c r="BA1844" s="6"/>
      <c r="BB1844" s="6"/>
      <c r="BC1844" s="6"/>
      <c r="BD1844" s="6"/>
      <c r="BE1844" s="6"/>
      <c r="BF1844" s="6"/>
      <c r="BG1844" s="6"/>
      <c r="BH1844" s="6"/>
      <c r="BI1844" s="6"/>
      <c r="BJ1844" s="6"/>
      <c r="BK1844" s="6"/>
      <c r="BL1844" s="6"/>
      <c r="BM1844" s="6"/>
      <c r="BN1844" s="6"/>
      <c r="BO1844" s="6"/>
      <c r="BP1844" s="6"/>
      <c r="BQ1844" s="6"/>
      <c r="BR1844" s="6"/>
      <c r="BS1844" s="6"/>
      <c r="BT1844" s="6"/>
      <c r="BU1844" s="6"/>
      <c r="BV1844" s="6"/>
      <c r="BW1844" s="6"/>
      <c r="BX1844" s="6"/>
      <c r="BY1844" s="6"/>
      <c r="BZ1844" s="6"/>
      <c r="CA1844" s="6"/>
      <c r="CB1844" s="6"/>
      <c r="CC1844" s="6"/>
      <c r="CD1844" s="6"/>
      <c r="CE1844" s="6"/>
      <c r="CF1844" s="6"/>
      <c r="CG1844" s="6"/>
      <c r="CH1844" s="6"/>
      <c r="CI1844" s="6"/>
      <c r="CJ1844" s="6"/>
      <c r="CK1844" s="6"/>
      <c r="CL1844" s="6"/>
      <c r="CM1844" s="6"/>
      <c r="CN1844" s="6"/>
      <c r="CO1844" s="6"/>
      <c r="CP1844" s="6"/>
      <c r="CQ1844" s="6"/>
      <c r="CR1844" s="6"/>
      <c r="CS1844" s="6"/>
      <c r="CT1844" s="6"/>
      <c r="CU1844" s="6"/>
      <c r="CV1844" s="6"/>
      <c r="CW1844" s="6"/>
      <c r="CX1844" s="6"/>
      <c r="CY1844" s="6"/>
      <c r="CZ1844" s="6"/>
      <c r="DA1844" s="6"/>
      <c r="DB1844" s="6"/>
      <c r="DC1844" s="6"/>
      <c r="DD1844" s="6"/>
      <c r="DE1844" s="6"/>
      <c r="DF1844" s="6"/>
      <c r="DG1844" s="6"/>
      <c r="DH1844" s="6"/>
      <c r="DI1844" s="6"/>
      <c r="DJ1844" s="6"/>
      <c r="DK1844" s="6"/>
      <c r="DL1844" s="6"/>
      <c r="DM1844" s="6"/>
      <c r="DN1844" s="6"/>
      <c r="DO1844" s="6"/>
      <c r="DP1844" s="6"/>
      <c r="DQ1844" s="6"/>
      <c r="DR1844" s="6"/>
      <c r="DS1844" s="6"/>
      <c r="DT1844" s="6"/>
      <c r="DU1844" s="6"/>
      <c r="DV1844" s="6"/>
      <c r="DW1844" s="6"/>
      <c r="DX1844" s="6"/>
      <c r="DY1844" s="6"/>
      <c r="DZ1844" s="6"/>
      <c r="EA1844" s="6"/>
      <c r="EB1844" s="6"/>
      <c r="EC1844" s="6"/>
      <c r="ED1844" s="6"/>
      <c r="EE1844" s="6"/>
      <c r="EF1844" s="6"/>
      <c r="EG1844" s="6"/>
      <c r="EH1844" s="6"/>
      <c r="EI1844" s="6"/>
      <c r="EJ1844" s="6"/>
      <c r="EK1844" s="6"/>
      <c r="EL1844" s="6"/>
      <c r="EM1844" s="6"/>
      <c r="EN1844" s="6"/>
      <c r="EO1844" s="6"/>
      <c r="EP1844" s="6"/>
      <c r="EQ1844" s="6"/>
      <c r="ER1844" s="6"/>
      <c r="ES1844" s="6"/>
      <c r="ET1844" s="6"/>
      <c r="EU1844" s="6"/>
      <c r="EV1844" s="6"/>
      <c r="EW1844" s="6"/>
      <c r="EX1844" s="6"/>
      <c r="EY1844" s="6"/>
      <c r="EZ1844" s="6"/>
      <c r="FA1844" s="6"/>
      <c r="FB1844" s="6"/>
      <c r="FC1844" s="6"/>
      <c r="FD1844" s="6"/>
      <c r="FE1844" s="6"/>
      <c r="FF1844" s="6"/>
      <c r="FG1844" s="6"/>
      <c r="FH1844" s="6"/>
      <c r="FI1844" s="6"/>
      <c r="FJ1844" s="6"/>
      <c r="FK1844" s="6"/>
      <c r="FL1844" s="6"/>
      <c r="FM1844" s="6"/>
      <c r="FN1844" s="6"/>
      <c r="FO1844" s="6"/>
      <c r="FP1844" s="6"/>
      <c r="FQ1844" s="6"/>
      <c r="FR1844" s="6"/>
      <c r="FS1844" s="6"/>
      <c r="FT1844" s="6"/>
      <c r="FU1844" s="6"/>
      <c r="FV1844" s="6"/>
      <c r="FW1844" s="6"/>
      <c r="FX1844" s="6"/>
      <c r="FY1844" s="6"/>
      <c r="FZ1844" s="6"/>
      <c r="GA1844" s="6"/>
      <c r="GB1844" s="6"/>
      <c r="GC1844" s="6"/>
      <c r="GD1844" s="6"/>
      <c r="GE1844" s="6"/>
      <c r="GF1844" s="6"/>
      <c r="GG1844" s="6"/>
      <c r="GH1844" s="6"/>
      <c r="GI1844" s="6"/>
      <c r="GJ1844" s="6"/>
      <c r="GK1844" s="6"/>
      <c r="GL1844" s="6"/>
      <c r="GM1844" s="6"/>
      <c r="GN1844" s="6"/>
      <c r="GO1844" s="6"/>
      <c r="GP1844" s="6"/>
      <c r="GQ1844" s="6"/>
      <c r="GR1844" s="6"/>
      <c r="GS1844" s="6"/>
      <c r="GT1844" s="6"/>
      <c r="GU1844" s="6"/>
      <c r="GV1844" s="6"/>
      <c r="GW1844" s="6"/>
      <c r="GX1844" s="6"/>
      <c r="GY1844" s="6"/>
      <c r="GZ1844" s="6"/>
    </row>
    <row r="1845" spans="1:208" x14ac:dyDescent="0.15">
      <c r="A1845" s="153"/>
      <c r="B1845" s="23"/>
      <c r="C1845" s="18"/>
      <c r="D1845" s="17"/>
      <c r="E1845" s="18"/>
      <c r="F1845" s="18"/>
      <c r="G1845" s="18"/>
      <c r="H1845" s="18"/>
      <c r="I1845" s="17"/>
      <c r="J1845" s="5"/>
      <c r="K1845" s="2"/>
      <c r="L1845" s="27"/>
      <c r="M1845" s="14"/>
      <c r="N1845" s="14"/>
      <c r="O1845" s="27"/>
      <c r="P1845" s="18"/>
      <c r="Q1845" s="3"/>
      <c r="R1845" s="4"/>
      <c r="S1845" s="5"/>
      <c r="T1845" s="8"/>
      <c r="U1845" s="7"/>
      <c r="V1845" s="7"/>
      <c r="W1845" s="7"/>
      <c r="X1845" s="8"/>
      <c r="Y1845" s="6"/>
      <c r="Z1845" s="7"/>
      <c r="AA1845" s="8"/>
      <c r="AB1845" s="8"/>
      <c r="AC1845" s="8"/>
      <c r="AD1845" s="7"/>
      <c r="AE1845" s="9"/>
      <c r="AF1845" s="7"/>
      <c r="AG1845" s="7"/>
      <c r="AH1845" s="6"/>
      <c r="AI1845" s="6"/>
      <c r="AJ1845" s="6"/>
      <c r="AK1845" s="6"/>
      <c r="AL1845" s="6"/>
      <c r="AM1845" s="6"/>
      <c r="AN1845" s="6"/>
      <c r="AO1845" s="6"/>
      <c r="AP1845" s="6"/>
      <c r="AQ1845" s="6"/>
      <c r="AR1845" s="6"/>
      <c r="AS1845" s="6"/>
      <c r="AT1845" s="6"/>
      <c r="AU1845" s="6"/>
      <c r="AV1845" s="6"/>
      <c r="AW1845" s="6"/>
      <c r="AX1845" s="6"/>
      <c r="AY1845" s="6"/>
      <c r="AZ1845" s="6"/>
      <c r="BA1845" s="6"/>
      <c r="BB1845" s="6"/>
      <c r="BC1845" s="6"/>
      <c r="BD1845" s="6"/>
      <c r="BE1845" s="6"/>
      <c r="BF1845" s="6"/>
      <c r="BG1845" s="6"/>
      <c r="BH1845" s="6"/>
      <c r="BI1845" s="6"/>
      <c r="BJ1845" s="6"/>
      <c r="BK1845" s="6"/>
      <c r="BL1845" s="6"/>
      <c r="BM1845" s="6"/>
      <c r="BN1845" s="6"/>
      <c r="BO1845" s="6"/>
      <c r="BP1845" s="6"/>
      <c r="BQ1845" s="6"/>
      <c r="BR1845" s="6"/>
      <c r="BS1845" s="6"/>
      <c r="BT1845" s="6"/>
      <c r="BU1845" s="6"/>
      <c r="BV1845" s="6"/>
      <c r="BW1845" s="6"/>
      <c r="BX1845" s="6"/>
      <c r="BY1845" s="6"/>
      <c r="BZ1845" s="6"/>
      <c r="CA1845" s="6"/>
      <c r="CB1845" s="6"/>
      <c r="CC1845" s="6"/>
      <c r="CD1845" s="6"/>
      <c r="CE1845" s="6"/>
      <c r="CF1845" s="6"/>
      <c r="CG1845" s="6"/>
      <c r="CH1845" s="6"/>
      <c r="CI1845" s="6"/>
      <c r="CJ1845" s="6"/>
      <c r="CK1845" s="6"/>
      <c r="CL1845" s="6"/>
      <c r="CM1845" s="6"/>
      <c r="CN1845" s="6"/>
      <c r="CO1845" s="6"/>
      <c r="CP1845" s="6"/>
      <c r="CQ1845" s="6"/>
      <c r="CR1845" s="6"/>
      <c r="CS1845" s="6"/>
      <c r="CT1845" s="6"/>
      <c r="CU1845" s="6"/>
      <c r="CV1845" s="6"/>
      <c r="CW1845" s="6"/>
      <c r="CX1845" s="6"/>
      <c r="CY1845" s="6"/>
      <c r="CZ1845" s="6"/>
      <c r="DA1845" s="6"/>
      <c r="DB1845" s="6"/>
      <c r="DC1845" s="6"/>
      <c r="DD1845" s="6"/>
      <c r="DE1845" s="6"/>
      <c r="DF1845" s="6"/>
      <c r="DG1845" s="6"/>
      <c r="DH1845" s="6"/>
      <c r="DI1845" s="6"/>
      <c r="DJ1845" s="6"/>
      <c r="DK1845" s="6"/>
      <c r="DL1845" s="6"/>
      <c r="DM1845" s="6"/>
      <c r="DN1845" s="6"/>
      <c r="DO1845" s="6"/>
      <c r="DP1845" s="6"/>
      <c r="DQ1845" s="6"/>
      <c r="DR1845" s="6"/>
      <c r="DS1845" s="6"/>
      <c r="DT1845" s="6"/>
      <c r="DU1845" s="6"/>
      <c r="DV1845" s="6"/>
      <c r="DW1845" s="6"/>
      <c r="DX1845" s="6"/>
      <c r="DY1845" s="6"/>
      <c r="DZ1845" s="6"/>
      <c r="EA1845" s="6"/>
      <c r="EB1845" s="6"/>
      <c r="EC1845" s="6"/>
      <c r="ED1845" s="6"/>
      <c r="EE1845" s="6"/>
      <c r="EF1845" s="6"/>
      <c r="EG1845" s="6"/>
      <c r="EH1845" s="6"/>
      <c r="EI1845" s="6"/>
      <c r="EJ1845" s="6"/>
      <c r="EK1845" s="6"/>
      <c r="EL1845" s="6"/>
      <c r="EM1845" s="6"/>
      <c r="EN1845" s="6"/>
      <c r="EO1845" s="6"/>
      <c r="EP1845" s="6"/>
      <c r="EQ1845" s="6"/>
      <c r="ER1845" s="6"/>
      <c r="ES1845" s="6"/>
      <c r="ET1845" s="6"/>
      <c r="EU1845" s="6"/>
      <c r="EV1845" s="6"/>
      <c r="EW1845" s="6"/>
      <c r="EX1845" s="6"/>
      <c r="EY1845" s="6"/>
      <c r="EZ1845" s="6"/>
      <c r="FA1845" s="6"/>
      <c r="FB1845" s="6"/>
      <c r="FC1845" s="6"/>
      <c r="FD1845" s="6"/>
      <c r="FE1845" s="6"/>
      <c r="FF1845" s="6"/>
      <c r="FG1845" s="6"/>
      <c r="FH1845" s="6"/>
      <c r="FI1845" s="6"/>
      <c r="FJ1845" s="6"/>
      <c r="FK1845" s="6"/>
      <c r="FL1845" s="6"/>
      <c r="FM1845" s="6"/>
      <c r="FN1845" s="6"/>
      <c r="FO1845" s="6"/>
      <c r="FP1845" s="6"/>
      <c r="FQ1845" s="6"/>
      <c r="FR1845" s="6"/>
      <c r="FS1845" s="6"/>
      <c r="FT1845" s="6"/>
      <c r="FU1845" s="6"/>
      <c r="FV1845" s="6"/>
      <c r="FW1845" s="6"/>
      <c r="FX1845" s="6"/>
      <c r="FY1845" s="6"/>
      <c r="FZ1845" s="6"/>
      <c r="GA1845" s="6"/>
      <c r="GB1845" s="6"/>
      <c r="GC1845" s="6"/>
      <c r="GD1845" s="6"/>
      <c r="GE1845" s="6"/>
      <c r="GF1845" s="6"/>
      <c r="GG1845" s="6"/>
      <c r="GH1845" s="6"/>
      <c r="GI1845" s="6"/>
      <c r="GJ1845" s="6"/>
      <c r="GK1845" s="6"/>
      <c r="GL1845" s="6"/>
      <c r="GM1845" s="6"/>
      <c r="GN1845" s="6"/>
      <c r="GO1845" s="6"/>
      <c r="GP1845" s="6"/>
      <c r="GQ1845" s="6"/>
      <c r="GR1845" s="6"/>
      <c r="GS1845" s="6"/>
      <c r="GT1845" s="6"/>
      <c r="GU1845" s="6"/>
      <c r="GV1845" s="6"/>
      <c r="GW1845" s="6"/>
      <c r="GX1845" s="6"/>
      <c r="GY1845" s="6"/>
      <c r="GZ1845" s="6"/>
    </row>
    <row r="1846" spans="1:208" x14ac:dyDescent="0.15">
      <c r="A1846" s="153"/>
      <c r="B1846" s="23"/>
      <c r="C1846" s="18"/>
      <c r="D1846" s="17"/>
      <c r="E1846" s="18"/>
      <c r="F1846" s="18"/>
      <c r="G1846" s="18"/>
      <c r="H1846" s="18"/>
      <c r="I1846" s="17"/>
      <c r="J1846" s="5"/>
      <c r="K1846" s="2"/>
      <c r="L1846" s="27"/>
      <c r="M1846" s="14"/>
      <c r="N1846" s="14"/>
      <c r="O1846" s="27"/>
      <c r="P1846" s="18"/>
      <c r="Q1846" s="3"/>
      <c r="R1846" s="4"/>
      <c r="S1846" s="5"/>
      <c r="T1846" s="8"/>
      <c r="U1846" s="7"/>
      <c r="V1846" s="7"/>
      <c r="W1846" s="7"/>
      <c r="X1846" s="8"/>
      <c r="Y1846" s="6"/>
      <c r="Z1846" s="7"/>
      <c r="AA1846" s="8"/>
      <c r="AB1846" s="8"/>
      <c r="AC1846" s="8"/>
      <c r="AD1846" s="7"/>
      <c r="AE1846" s="9"/>
      <c r="AF1846" s="7"/>
      <c r="AG1846" s="7"/>
      <c r="AH1846" s="6"/>
      <c r="AI1846" s="6"/>
      <c r="AJ1846" s="6"/>
      <c r="AK1846" s="6"/>
      <c r="AL1846" s="6"/>
      <c r="AM1846" s="6"/>
      <c r="AN1846" s="6"/>
      <c r="AO1846" s="6"/>
      <c r="AP1846" s="6"/>
      <c r="AQ1846" s="6"/>
      <c r="AR1846" s="6"/>
      <c r="AS1846" s="6"/>
      <c r="AT1846" s="6"/>
      <c r="AU1846" s="6"/>
      <c r="AV1846" s="6"/>
      <c r="AW1846" s="6"/>
      <c r="AX1846" s="6"/>
      <c r="AY1846" s="6"/>
      <c r="AZ1846" s="6"/>
      <c r="BA1846" s="6"/>
      <c r="BB1846" s="6"/>
      <c r="BC1846" s="6"/>
      <c r="BD1846" s="6"/>
      <c r="BE1846" s="6"/>
      <c r="BF1846" s="6"/>
      <c r="BG1846" s="6"/>
      <c r="BH1846" s="6"/>
      <c r="BI1846" s="6"/>
      <c r="BJ1846" s="6"/>
      <c r="BK1846" s="6"/>
      <c r="BL1846" s="6"/>
      <c r="BM1846" s="6"/>
      <c r="BN1846" s="6"/>
      <c r="BO1846" s="6"/>
      <c r="BP1846" s="6"/>
      <c r="BQ1846" s="6"/>
      <c r="BR1846" s="6"/>
      <c r="BS1846" s="6"/>
      <c r="BT1846" s="6"/>
      <c r="BU1846" s="6"/>
      <c r="BV1846" s="6"/>
      <c r="BW1846" s="6"/>
      <c r="BX1846" s="6"/>
      <c r="BY1846" s="6"/>
      <c r="BZ1846" s="6"/>
      <c r="CA1846" s="6"/>
      <c r="CB1846" s="6"/>
      <c r="CC1846" s="6"/>
      <c r="CD1846" s="6"/>
      <c r="CE1846" s="6"/>
      <c r="CF1846" s="6"/>
      <c r="CG1846" s="6"/>
      <c r="CH1846" s="6"/>
      <c r="CI1846" s="6"/>
      <c r="CJ1846" s="6"/>
      <c r="CK1846" s="6"/>
      <c r="CL1846" s="6"/>
      <c r="CM1846" s="6"/>
      <c r="CN1846" s="6"/>
      <c r="CO1846" s="6"/>
      <c r="CP1846" s="6"/>
      <c r="CQ1846" s="6"/>
      <c r="CR1846" s="6"/>
      <c r="CS1846" s="6"/>
      <c r="CT1846" s="6"/>
      <c r="CU1846" s="6"/>
      <c r="CV1846" s="6"/>
      <c r="CW1846" s="6"/>
      <c r="CX1846" s="6"/>
      <c r="CY1846" s="6"/>
      <c r="CZ1846" s="6"/>
      <c r="DA1846" s="6"/>
      <c r="DB1846" s="6"/>
      <c r="DC1846" s="6"/>
      <c r="DD1846" s="6"/>
      <c r="DE1846" s="6"/>
      <c r="DF1846" s="6"/>
      <c r="DG1846" s="6"/>
      <c r="DH1846" s="6"/>
      <c r="DI1846" s="6"/>
      <c r="DJ1846" s="6"/>
      <c r="DK1846" s="6"/>
      <c r="DL1846" s="6"/>
      <c r="DM1846" s="6"/>
      <c r="DN1846" s="6"/>
      <c r="DO1846" s="6"/>
      <c r="DP1846" s="6"/>
      <c r="DQ1846" s="6"/>
      <c r="DR1846" s="6"/>
      <c r="DS1846" s="6"/>
      <c r="DT1846" s="6"/>
      <c r="DU1846" s="6"/>
      <c r="DV1846" s="6"/>
      <c r="DW1846" s="6"/>
      <c r="DX1846" s="6"/>
      <c r="DY1846" s="6"/>
      <c r="DZ1846" s="6"/>
      <c r="EA1846" s="6"/>
      <c r="EB1846" s="6"/>
      <c r="EC1846" s="6"/>
      <c r="ED1846" s="6"/>
      <c r="EE1846" s="6"/>
      <c r="EF1846" s="6"/>
      <c r="EG1846" s="6"/>
      <c r="EH1846" s="6"/>
      <c r="EI1846" s="6"/>
      <c r="EJ1846" s="6"/>
      <c r="EK1846" s="6"/>
      <c r="EL1846" s="6"/>
      <c r="EM1846" s="6"/>
      <c r="EN1846" s="6"/>
      <c r="EO1846" s="6"/>
      <c r="EP1846" s="6"/>
      <c r="EQ1846" s="6"/>
      <c r="ER1846" s="6"/>
      <c r="ES1846" s="6"/>
      <c r="ET1846" s="6"/>
      <c r="EU1846" s="6"/>
      <c r="EV1846" s="6"/>
      <c r="EW1846" s="6"/>
      <c r="EX1846" s="6"/>
      <c r="EY1846" s="6"/>
      <c r="EZ1846" s="6"/>
      <c r="FA1846" s="6"/>
      <c r="FB1846" s="6"/>
      <c r="FC1846" s="6"/>
      <c r="FD1846" s="6"/>
      <c r="FE1846" s="6"/>
      <c r="FF1846" s="6"/>
      <c r="FG1846" s="6"/>
      <c r="FH1846" s="6"/>
      <c r="FI1846" s="6"/>
      <c r="FJ1846" s="6"/>
      <c r="FK1846" s="6"/>
      <c r="FL1846" s="6"/>
      <c r="FM1846" s="6"/>
      <c r="FN1846" s="6"/>
      <c r="FO1846" s="6"/>
      <c r="FP1846" s="6"/>
      <c r="FQ1846" s="6"/>
      <c r="FR1846" s="6"/>
      <c r="FS1846" s="6"/>
      <c r="FT1846" s="6"/>
      <c r="FU1846" s="6"/>
      <c r="FV1846" s="6"/>
      <c r="FW1846" s="6"/>
      <c r="FX1846" s="6"/>
      <c r="FY1846" s="6"/>
      <c r="FZ1846" s="6"/>
      <c r="GA1846" s="6"/>
      <c r="GB1846" s="6"/>
      <c r="GC1846" s="6"/>
      <c r="GD1846" s="6"/>
      <c r="GE1846" s="6"/>
      <c r="GF1846" s="6"/>
      <c r="GG1846" s="6"/>
      <c r="GH1846" s="6"/>
      <c r="GI1846" s="6"/>
      <c r="GJ1846" s="6"/>
      <c r="GK1846" s="6"/>
      <c r="GL1846" s="6"/>
      <c r="GM1846" s="6"/>
      <c r="GN1846" s="6"/>
      <c r="GO1846" s="6"/>
      <c r="GP1846" s="6"/>
      <c r="GQ1846" s="6"/>
      <c r="GR1846" s="6"/>
      <c r="GS1846" s="6"/>
      <c r="GT1846" s="6"/>
      <c r="GU1846" s="6"/>
      <c r="GV1846" s="6"/>
      <c r="GW1846" s="6"/>
      <c r="GX1846" s="6"/>
      <c r="GY1846" s="6"/>
      <c r="GZ1846" s="6"/>
    </row>
    <row r="1847" spans="1:208" x14ac:dyDescent="0.15">
      <c r="A1847" s="153"/>
      <c r="B1847" s="23"/>
      <c r="C1847" s="18"/>
      <c r="D1847" s="17"/>
      <c r="E1847" s="18"/>
      <c r="F1847" s="18"/>
      <c r="G1847" s="18"/>
      <c r="H1847" s="18"/>
      <c r="I1847" s="17"/>
      <c r="J1847" s="5"/>
      <c r="K1847" s="2"/>
      <c r="L1847" s="27"/>
      <c r="M1847" s="14"/>
      <c r="N1847" s="14"/>
      <c r="O1847" s="27"/>
      <c r="P1847" s="18"/>
      <c r="Q1847" s="3"/>
      <c r="R1847" s="4"/>
      <c r="S1847" s="5"/>
      <c r="T1847" s="8"/>
      <c r="U1847" s="7"/>
      <c r="V1847" s="7"/>
      <c r="W1847" s="7"/>
      <c r="X1847" s="8"/>
      <c r="Y1847" s="6"/>
      <c r="Z1847" s="7"/>
      <c r="AA1847" s="8"/>
      <c r="AB1847" s="8"/>
      <c r="AC1847" s="8"/>
      <c r="AD1847" s="7"/>
      <c r="AE1847" s="9"/>
      <c r="AF1847" s="7"/>
      <c r="AG1847" s="7"/>
      <c r="AH1847" s="6"/>
      <c r="AI1847" s="6"/>
      <c r="AJ1847" s="6"/>
      <c r="AK1847" s="6"/>
      <c r="AL1847" s="6"/>
      <c r="AM1847" s="6"/>
      <c r="AN1847" s="6"/>
      <c r="AO1847" s="6"/>
      <c r="AP1847" s="6"/>
      <c r="AQ1847" s="6"/>
      <c r="AR1847" s="6"/>
      <c r="AS1847" s="6"/>
      <c r="AT1847" s="6"/>
      <c r="AU1847" s="6"/>
      <c r="AV1847" s="6"/>
      <c r="AW1847" s="6"/>
      <c r="AX1847" s="6"/>
      <c r="AY1847" s="6"/>
      <c r="AZ1847" s="6"/>
      <c r="BA1847" s="6"/>
      <c r="BB1847" s="6"/>
      <c r="BC1847" s="6"/>
      <c r="BD1847" s="6"/>
      <c r="BE1847" s="6"/>
      <c r="BF1847" s="6"/>
      <c r="BG1847" s="6"/>
      <c r="BH1847" s="6"/>
      <c r="BI1847" s="6"/>
      <c r="BJ1847" s="6"/>
      <c r="BK1847" s="6"/>
      <c r="BL1847" s="6"/>
      <c r="BM1847" s="6"/>
      <c r="BN1847" s="6"/>
      <c r="BO1847" s="6"/>
      <c r="BP1847" s="6"/>
      <c r="BQ1847" s="6"/>
      <c r="BR1847" s="6"/>
      <c r="BS1847" s="6"/>
      <c r="BT1847" s="6"/>
      <c r="BU1847" s="6"/>
      <c r="BV1847" s="6"/>
      <c r="BW1847" s="6"/>
      <c r="BX1847" s="6"/>
      <c r="BY1847" s="6"/>
      <c r="BZ1847" s="6"/>
      <c r="CA1847" s="6"/>
      <c r="CB1847" s="6"/>
      <c r="CC1847" s="6"/>
      <c r="CD1847" s="6"/>
      <c r="CE1847" s="6"/>
      <c r="CF1847" s="6"/>
      <c r="CG1847" s="6"/>
      <c r="CH1847" s="6"/>
      <c r="CI1847" s="6"/>
      <c r="CJ1847" s="6"/>
      <c r="CK1847" s="6"/>
      <c r="CL1847" s="6"/>
      <c r="CM1847" s="6"/>
      <c r="CN1847" s="6"/>
      <c r="CO1847" s="6"/>
      <c r="CP1847" s="6"/>
      <c r="CQ1847" s="6"/>
      <c r="CR1847" s="6"/>
      <c r="CS1847" s="6"/>
      <c r="CT1847" s="6"/>
      <c r="CU1847" s="6"/>
      <c r="CV1847" s="6"/>
      <c r="CW1847" s="6"/>
      <c r="CX1847" s="6"/>
      <c r="CY1847" s="6"/>
      <c r="CZ1847" s="6"/>
      <c r="DA1847" s="6"/>
      <c r="DB1847" s="6"/>
      <c r="DC1847" s="6"/>
      <c r="DD1847" s="6"/>
      <c r="DE1847" s="6"/>
      <c r="DF1847" s="6"/>
      <c r="DG1847" s="6"/>
      <c r="DH1847" s="6"/>
      <c r="DI1847" s="6"/>
      <c r="DJ1847" s="6"/>
      <c r="DK1847" s="6"/>
      <c r="DL1847" s="6"/>
      <c r="DM1847" s="6"/>
      <c r="DN1847" s="6"/>
      <c r="DO1847" s="6"/>
      <c r="DP1847" s="6"/>
      <c r="DQ1847" s="6"/>
      <c r="DR1847" s="6"/>
      <c r="DS1847" s="6"/>
      <c r="DT1847" s="6"/>
      <c r="DU1847" s="6"/>
      <c r="DV1847" s="6"/>
      <c r="DW1847" s="6"/>
      <c r="DX1847" s="6"/>
      <c r="DY1847" s="6"/>
      <c r="DZ1847" s="6"/>
      <c r="EA1847" s="6"/>
      <c r="EB1847" s="6"/>
      <c r="EC1847" s="6"/>
      <c r="ED1847" s="6"/>
      <c r="EE1847" s="6"/>
      <c r="EF1847" s="6"/>
      <c r="EG1847" s="6"/>
      <c r="EH1847" s="6"/>
      <c r="EI1847" s="6"/>
      <c r="EJ1847" s="6"/>
      <c r="EK1847" s="6"/>
      <c r="EL1847" s="6"/>
      <c r="EM1847" s="6"/>
      <c r="EN1847" s="6"/>
      <c r="EO1847" s="6"/>
      <c r="EP1847" s="6"/>
      <c r="EQ1847" s="6"/>
      <c r="ER1847" s="6"/>
      <c r="ES1847" s="6"/>
      <c r="ET1847" s="6"/>
      <c r="EU1847" s="6"/>
      <c r="EV1847" s="6"/>
      <c r="EW1847" s="6"/>
      <c r="EX1847" s="6"/>
      <c r="EY1847" s="6"/>
      <c r="EZ1847" s="6"/>
      <c r="FA1847" s="6"/>
      <c r="FB1847" s="6"/>
      <c r="FC1847" s="6"/>
      <c r="FD1847" s="6"/>
      <c r="FE1847" s="6"/>
      <c r="FF1847" s="6"/>
      <c r="FG1847" s="6"/>
      <c r="FH1847" s="6"/>
      <c r="FI1847" s="6"/>
      <c r="FJ1847" s="6"/>
      <c r="FK1847" s="6"/>
      <c r="FL1847" s="6"/>
      <c r="FM1847" s="6"/>
      <c r="FN1847" s="6"/>
      <c r="FO1847" s="6"/>
      <c r="FP1847" s="6"/>
      <c r="FQ1847" s="6"/>
      <c r="FR1847" s="6"/>
      <c r="FS1847" s="6"/>
      <c r="FT1847" s="6"/>
      <c r="FU1847" s="6"/>
      <c r="FV1847" s="6"/>
      <c r="FW1847" s="6"/>
      <c r="FX1847" s="6"/>
      <c r="FY1847" s="6"/>
      <c r="FZ1847" s="6"/>
      <c r="GA1847" s="6"/>
      <c r="GB1847" s="6"/>
      <c r="GC1847" s="6"/>
      <c r="GD1847" s="6"/>
      <c r="GE1847" s="6"/>
      <c r="GF1847" s="6"/>
      <c r="GG1847" s="6"/>
      <c r="GH1847" s="6"/>
      <c r="GI1847" s="6"/>
      <c r="GJ1847" s="6"/>
      <c r="GK1847" s="6"/>
      <c r="GL1847" s="6"/>
      <c r="GM1847" s="6"/>
      <c r="GN1847" s="6"/>
      <c r="GO1847" s="6"/>
      <c r="GP1847" s="6"/>
      <c r="GQ1847" s="6"/>
      <c r="GR1847" s="6"/>
      <c r="GS1847" s="6"/>
      <c r="GT1847" s="6"/>
      <c r="GU1847" s="6"/>
      <c r="GV1847" s="6"/>
      <c r="GW1847" s="6"/>
      <c r="GX1847" s="6"/>
      <c r="GY1847" s="6"/>
      <c r="GZ1847" s="6"/>
    </row>
    <row r="1848" spans="1:208" x14ac:dyDescent="0.15">
      <c r="A1848" s="153"/>
      <c r="B1848" s="23"/>
      <c r="C1848" s="18"/>
      <c r="D1848" s="17"/>
      <c r="E1848" s="18"/>
      <c r="F1848" s="18"/>
      <c r="G1848" s="18"/>
      <c r="H1848" s="18"/>
      <c r="I1848" s="17"/>
      <c r="J1848" s="5"/>
      <c r="K1848" s="2"/>
      <c r="L1848" s="27"/>
      <c r="M1848" s="14"/>
      <c r="N1848" s="14"/>
      <c r="O1848" s="27"/>
      <c r="P1848" s="18"/>
      <c r="Q1848" s="3"/>
      <c r="R1848" s="4"/>
      <c r="S1848" s="5"/>
      <c r="T1848" s="8"/>
      <c r="U1848" s="7"/>
      <c r="V1848" s="7"/>
      <c r="W1848" s="7"/>
      <c r="X1848" s="8"/>
      <c r="Y1848" s="6"/>
      <c r="Z1848" s="7"/>
      <c r="AA1848" s="8"/>
      <c r="AB1848" s="8"/>
      <c r="AC1848" s="8"/>
      <c r="AD1848" s="7"/>
      <c r="AE1848" s="9"/>
      <c r="AF1848" s="7"/>
      <c r="AG1848" s="7"/>
      <c r="AH1848" s="6"/>
      <c r="AI1848" s="6"/>
      <c r="AJ1848" s="6"/>
      <c r="AK1848" s="6"/>
      <c r="AL1848" s="6"/>
      <c r="AM1848" s="6"/>
      <c r="AN1848" s="6"/>
      <c r="AO1848" s="6"/>
      <c r="AP1848" s="6"/>
      <c r="AQ1848" s="6"/>
      <c r="AR1848" s="6"/>
      <c r="AS1848" s="6"/>
      <c r="AT1848" s="6"/>
      <c r="AU1848" s="6"/>
      <c r="AV1848" s="6"/>
      <c r="AW1848" s="6"/>
      <c r="AX1848" s="6"/>
      <c r="AY1848" s="6"/>
      <c r="AZ1848" s="6"/>
      <c r="BA1848" s="6"/>
      <c r="BB1848" s="6"/>
      <c r="BC1848" s="6"/>
      <c r="BD1848" s="6"/>
      <c r="BE1848" s="6"/>
      <c r="BF1848" s="6"/>
      <c r="BG1848" s="6"/>
      <c r="BH1848" s="6"/>
      <c r="BI1848" s="6"/>
      <c r="BJ1848" s="6"/>
      <c r="BK1848" s="6"/>
      <c r="BL1848" s="6"/>
      <c r="BM1848" s="6"/>
      <c r="BN1848" s="6"/>
      <c r="BO1848" s="6"/>
      <c r="BP1848" s="6"/>
      <c r="BQ1848" s="6"/>
      <c r="BR1848" s="6"/>
      <c r="BS1848" s="6"/>
      <c r="BT1848" s="6"/>
      <c r="BU1848" s="6"/>
      <c r="BV1848" s="6"/>
      <c r="BW1848" s="6"/>
      <c r="BX1848" s="6"/>
      <c r="BY1848" s="6"/>
      <c r="BZ1848" s="6"/>
      <c r="CA1848" s="6"/>
      <c r="CB1848" s="6"/>
      <c r="CC1848" s="6"/>
      <c r="CD1848" s="6"/>
      <c r="CE1848" s="6"/>
      <c r="CF1848" s="6"/>
      <c r="CG1848" s="6"/>
      <c r="CH1848" s="6"/>
      <c r="CI1848" s="6"/>
      <c r="CJ1848" s="6"/>
      <c r="CK1848" s="6"/>
      <c r="CL1848" s="6"/>
      <c r="CM1848" s="6"/>
      <c r="CN1848" s="6"/>
      <c r="CO1848" s="6"/>
      <c r="CP1848" s="6"/>
      <c r="CQ1848" s="6"/>
      <c r="CR1848" s="6"/>
      <c r="CS1848" s="6"/>
      <c r="CT1848" s="6"/>
      <c r="CU1848" s="6"/>
      <c r="CV1848" s="6"/>
      <c r="CW1848" s="6"/>
      <c r="CX1848" s="6"/>
      <c r="CY1848" s="6"/>
      <c r="CZ1848" s="6"/>
      <c r="DA1848" s="6"/>
      <c r="DB1848" s="6"/>
      <c r="DC1848" s="6"/>
      <c r="DD1848" s="6"/>
      <c r="DE1848" s="6"/>
      <c r="DF1848" s="6"/>
      <c r="DG1848" s="6"/>
      <c r="DH1848" s="6"/>
      <c r="DI1848" s="6"/>
      <c r="DJ1848" s="6"/>
      <c r="DK1848" s="6"/>
      <c r="DL1848" s="6"/>
      <c r="DM1848" s="6"/>
      <c r="DN1848" s="6"/>
      <c r="DO1848" s="6"/>
      <c r="DP1848" s="6"/>
      <c r="DQ1848" s="6"/>
      <c r="DR1848" s="6"/>
      <c r="DS1848" s="6"/>
      <c r="DT1848" s="6"/>
      <c r="DU1848" s="6"/>
      <c r="DV1848" s="6"/>
      <c r="DW1848" s="6"/>
      <c r="DX1848" s="6"/>
      <c r="DY1848" s="6"/>
      <c r="DZ1848" s="6"/>
      <c r="EA1848" s="6"/>
      <c r="EB1848" s="6"/>
      <c r="EC1848" s="6"/>
      <c r="ED1848" s="6"/>
      <c r="EE1848" s="6"/>
      <c r="EF1848" s="6"/>
      <c r="EG1848" s="6"/>
      <c r="EH1848" s="6"/>
      <c r="EI1848" s="6"/>
      <c r="EJ1848" s="6"/>
      <c r="EK1848" s="6"/>
      <c r="EL1848" s="6"/>
      <c r="EM1848" s="6"/>
      <c r="EN1848" s="6"/>
      <c r="EO1848" s="6"/>
      <c r="EP1848" s="6"/>
      <c r="EQ1848" s="6"/>
      <c r="ER1848" s="6"/>
      <c r="ES1848" s="6"/>
      <c r="ET1848" s="6"/>
      <c r="EU1848" s="6"/>
      <c r="EV1848" s="6"/>
      <c r="EW1848" s="6"/>
      <c r="EX1848" s="6"/>
      <c r="EY1848" s="6"/>
      <c r="EZ1848" s="6"/>
      <c r="FA1848" s="6"/>
      <c r="FB1848" s="6"/>
      <c r="FC1848" s="6"/>
      <c r="FD1848" s="6"/>
      <c r="FE1848" s="6"/>
      <c r="FF1848" s="6"/>
      <c r="FG1848" s="6"/>
      <c r="FH1848" s="6"/>
      <c r="FI1848" s="6"/>
      <c r="FJ1848" s="6"/>
      <c r="FK1848" s="6"/>
      <c r="FL1848" s="6"/>
      <c r="FM1848" s="6"/>
      <c r="FN1848" s="6"/>
      <c r="FO1848" s="6"/>
      <c r="FP1848" s="6"/>
      <c r="FQ1848" s="6"/>
      <c r="FR1848" s="6"/>
      <c r="FS1848" s="6"/>
      <c r="FT1848" s="6"/>
      <c r="FU1848" s="6"/>
      <c r="FV1848" s="6"/>
      <c r="FW1848" s="6"/>
      <c r="FX1848" s="6"/>
      <c r="FY1848" s="6"/>
      <c r="FZ1848" s="6"/>
      <c r="GA1848" s="6"/>
      <c r="GB1848" s="6"/>
      <c r="GC1848" s="6"/>
      <c r="GD1848" s="6"/>
      <c r="GE1848" s="6"/>
      <c r="GF1848" s="6"/>
      <c r="GG1848" s="6"/>
      <c r="GH1848" s="6"/>
      <c r="GI1848" s="6"/>
      <c r="GJ1848" s="6"/>
      <c r="GK1848" s="6"/>
      <c r="GL1848" s="6"/>
      <c r="GM1848" s="6"/>
      <c r="GN1848" s="6"/>
      <c r="GO1848" s="6"/>
      <c r="GP1848" s="6"/>
      <c r="GQ1848" s="6"/>
      <c r="GR1848" s="6"/>
      <c r="GS1848" s="6"/>
      <c r="GT1848" s="6"/>
      <c r="GU1848" s="6"/>
      <c r="GV1848" s="6"/>
      <c r="GW1848" s="6"/>
      <c r="GX1848" s="6"/>
      <c r="GY1848" s="6"/>
      <c r="GZ1848" s="6"/>
    </row>
    <row r="1849" spans="1:208" x14ac:dyDescent="0.15">
      <c r="A1849" s="153"/>
      <c r="B1849" s="23"/>
      <c r="C1849" s="18"/>
      <c r="D1849" s="17"/>
      <c r="E1849" s="18"/>
      <c r="F1849" s="18"/>
      <c r="G1849" s="18"/>
      <c r="H1849" s="18"/>
      <c r="I1849" s="17"/>
      <c r="J1849" s="5"/>
      <c r="K1849" s="2"/>
      <c r="L1849" s="27"/>
      <c r="M1849" s="14"/>
      <c r="N1849" s="14"/>
      <c r="O1849" s="27"/>
      <c r="P1849" s="18"/>
      <c r="Q1849" s="3"/>
      <c r="R1849" s="4"/>
      <c r="S1849" s="5"/>
      <c r="T1849" s="8"/>
      <c r="U1849" s="7"/>
      <c r="V1849" s="7"/>
      <c r="W1849" s="7"/>
      <c r="X1849" s="8"/>
      <c r="Y1849" s="6"/>
      <c r="Z1849" s="7"/>
      <c r="AA1849" s="8"/>
      <c r="AB1849" s="8"/>
      <c r="AC1849" s="8"/>
      <c r="AD1849" s="7"/>
      <c r="AE1849" s="9"/>
      <c r="AF1849" s="7"/>
      <c r="AG1849" s="7"/>
      <c r="AH1849" s="6"/>
      <c r="AI1849" s="6"/>
      <c r="AJ1849" s="6"/>
      <c r="AK1849" s="6"/>
      <c r="AL1849" s="6"/>
      <c r="AM1849" s="6"/>
      <c r="AN1849" s="6"/>
      <c r="AO1849" s="6"/>
      <c r="AP1849" s="6"/>
      <c r="AQ1849" s="6"/>
      <c r="AR1849" s="6"/>
      <c r="AS1849" s="6"/>
      <c r="AT1849" s="6"/>
      <c r="AU1849" s="6"/>
      <c r="AV1849" s="6"/>
      <c r="AW1849" s="6"/>
      <c r="AX1849" s="6"/>
      <c r="AY1849" s="6"/>
      <c r="AZ1849" s="6"/>
      <c r="BA1849" s="6"/>
      <c r="BB1849" s="6"/>
      <c r="BC1849" s="6"/>
      <c r="BD1849" s="6"/>
      <c r="BE1849" s="6"/>
      <c r="BF1849" s="6"/>
      <c r="BG1849" s="6"/>
      <c r="BH1849" s="6"/>
      <c r="BI1849" s="6"/>
      <c r="BJ1849" s="6"/>
      <c r="BK1849" s="6"/>
      <c r="BL1849" s="6"/>
      <c r="BM1849" s="6"/>
      <c r="BN1849" s="6"/>
      <c r="BO1849" s="6"/>
      <c r="BP1849" s="6"/>
      <c r="BQ1849" s="6"/>
      <c r="BR1849" s="6"/>
      <c r="BS1849" s="6"/>
      <c r="BT1849" s="6"/>
      <c r="BU1849" s="6"/>
      <c r="BV1849" s="6"/>
      <c r="BW1849" s="6"/>
      <c r="BX1849" s="6"/>
      <c r="BY1849" s="6"/>
      <c r="BZ1849" s="6"/>
      <c r="CA1849" s="6"/>
      <c r="CB1849" s="6"/>
      <c r="CC1849" s="6"/>
      <c r="CD1849" s="6"/>
      <c r="CE1849" s="6"/>
      <c r="CF1849" s="6"/>
      <c r="CG1849" s="6"/>
      <c r="CH1849" s="6"/>
      <c r="CI1849" s="6"/>
      <c r="CJ1849" s="6"/>
      <c r="CK1849" s="6"/>
      <c r="CL1849" s="6"/>
      <c r="CM1849" s="6"/>
      <c r="CN1849" s="6"/>
      <c r="CO1849" s="6"/>
      <c r="CP1849" s="6"/>
      <c r="CQ1849" s="6"/>
      <c r="CR1849" s="6"/>
      <c r="CS1849" s="6"/>
      <c r="CT1849" s="6"/>
      <c r="CU1849" s="6"/>
      <c r="CV1849" s="6"/>
      <c r="CW1849" s="6"/>
      <c r="CX1849" s="6"/>
      <c r="CY1849" s="6"/>
      <c r="CZ1849" s="6"/>
      <c r="DA1849" s="6"/>
      <c r="DB1849" s="6"/>
      <c r="DC1849" s="6"/>
      <c r="DD1849" s="6"/>
      <c r="DE1849" s="6"/>
      <c r="DF1849" s="6"/>
      <c r="DG1849" s="6"/>
      <c r="DH1849" s="6"/>
      <c r="DI1849" s="6"/>
      <c r="DJ1849" s="6"/>
      <c r="DK1849" s="6"/>
      <c r="DL1849" s="6"/>
      <c r="DM1849" s="6"/>
      <c r="DN1849" s="6"/>
      <c r="DO1849" s="6"/>
      <c r="DP1849" s="6"/>
      <c r="DQ1849" s="6"/>
      <c r="DR1849" s="6"/>
      <c r="DS1849" s="6"/>
      <c r="DT1849" s="6"/>
      <c r="DU1849" s="6"/>
      <c r="DV1849" s="6"/>
      <c r="DW1849" s="6"/>
      <c r="DX1849" s="6"/>
      <c r="DY1849" s="6"/>
      <c r="DZ1849" s="6"/>
      <c r="EA1849" s="6"/>
      <c r="EB1849" s="6"/>
      <c r="EC1849" s="6"/>
      <c r="ED1849" s="6"/>
      <c r="EE1849" s="6"/>
      <c r="EF1849" s="6"/>
      <c r="EG1849" s="6"/>
      <c r="EH1849" s="6"/>
      <c r="EI1849" s="6"/>
      <c r="EJ1849" s="6"/>
      <c r="EK1849" s="6"/>
      <c r="EL1849" s="6"/>
      <c r="EM1849" s="6"/>
      <c r="EN1849" s="6"/>
      <c r="EO1849" s="6"/>
      <c r="EP1849" s="6"/>
      <c r="EQ1849" s="6"/>
      <c r="ER1849" s="6"/>
      <c r="ES1849" s="6"/>
      <c r="ET1849" s="6"/>
      <c r="EU1849" s="6"/>
      <c r="EV1849" s="6"/>
      <c r="EW1849" s="6"/>
      <c r="EX1849" s="6"/>
      <c r="EY1849" s="6"/>
      <c r="EZ1849" s="6"/>
      <c r="FA1849" s="6"/>
      <c r="FB1849" s="6"/>
      <c r="FC1849" s="6"/>
      <c r="FD1849" s="6"/>
      <c r="FE1849" s="6"/>
      <c r="FF1849" s="6"/>
      <c r="FG1849" s="6"/>
      <c r="FH1849" s="6"/>
      <c r="FI1849" s="6"/>
      <c r="FJ1849" s="6"/>
      <c r="FK1849" s="6"/>
      <c r="FL1849" s="6"/>
      <c r="FM1849" s="6"/>
      <c r="FN1849" s="6"/>
      <c r="FO1849" s="6"/>
      <c r="FP1849" s="6"/>
      <c r="FQ1849" s="6"/>
      <c r="FR1849" s="6"/>
      <c r="FS1849" s="6"/>
      <c r="FT1849" s="6"/>
      <c r="FU1849" s="6"/>
      <c r="FV1849" s="6"/>
      <c r="FW1849" s="6"/>
      <c r="FX1849" s="6"/>
      <c r="FY1849" s="6"/>
      <c r="FZ1849" s="6"/>
      <c r="GA1849" s="6"/>
      <c r="GB1849" s="6"/>
      <c r="GC1849" s="6"/>
      <c r="GD1849" s="6"/>
      <c r="GE1849" s="6"/>
      <c r="GF1849" s="6"/>
      <c r="GG1849" s="6"/>
      <c r="GH1849" s="6"/>
      <c r="GI1849" s="6"/>
      <c r="GJ1849" s="6"/>
      <c r="GK1849" s="6"/>
      <c r="GL1849" s="6"/>
      <c r="GM1849" s="6"/>
      <c r="GN1849" s="6"/>
      <c r="GO1849" s="6"/>
      <c r="GP1849" s="6"/>
      <c r="GQ1849" s="6"/>
      <c r="GR1849" s="6"/>
      <c r="GS1849" s="6"/>
      <c r="GT1849" s="6"/>
      <c r="GU1849" s="6"/>
      <c r="GV1849" s="6"/>
      <c r="GW1849" s="6"/>
      <c r="GX1849" s="6"/>
      <c r="GY1849" s="6"/>
      <c r="GZ1849" s="6"/>
    </row>
    <row r="1850" spans="1:208" x14ac:dyDescent="0.15">
      <c r="A1850" s="153"/>
      <c r="B1850" s="23"/>
      <c r="C1850" s="18"/>
      <c r="D1850" s="17"/>
      <c r="E1850" s="18"/>
      <c r="F1850" s="18"/>
      <c r="G1850" s="18"/>
      <c r="H1850" s="18"/>
      <c r="I1850" s="17"/>
      <c r="J1850" s="5"/>
      <c r="K1850" s="2"/>
      <c r="L1850" s="27"/>
      <c r="M1850" s="14"/>
      <c r="N1850" s="14"/>
      <c r="O1850" s="27"/>
      <c r="P1850" s="18"/>
      <c r="Q1850" s="3"/>
      <c r="R1850" s="4"/>
      <c r="S1850" s="5"/>
      <c r="T1850" s="8"/>
      <c r="U1850" s="7"/>
      <c r="V1850" s="7"/>
      <c r="W1850" s="7"/>
      <c r="X1850" s="8"/>
      <c r="Y1850" s="6"/>
      <c r="Z1850" s="7"/>
      <c r="AA1850" s="8"/>
      <c r="AB1850" s="8"/>
      <c r="AC1850" s="8"/>
      <c r="AD1850" s="7"/>
      <c r="AE1850" s="9"/>
      <c r="AF1850" s="7"/>
      <c r="AG1850" s="7"/>
      <c r="AH1850" s="6"/>
      <c r="AI1850" s="6"/>
      <c r="AJ1850" s="6"/>
      <c r="AK1850" s="6"/>
      <c r="AL1850" s="6"/>
      <c r="AM1850" s="6"/>
      <c r="AN1850" s="6"/>
      <c r="AO1850" s="6"/>
      <c r="AP1850" s="6"/>
      <c r="AQ1850" s="6"/>
      <c r="AR1850" s="6"/>
      <c r="AS1850" s="6"/>
      <c r="AT1850" s="6"/>
      <c r="AU1850" s="6"/>
      <c r="AV1850" s="6"/>
      <c r="AW1850" s="6"/>
      <c r="AX1850" s="6"/>
      <c r="AY1850" s="6"/>
      <c r="AZ1850" s="6"/>
      <c r="BA1850" s="6"/>
      <c r="BB1850" s="6"/>
      <c r="BC1850" s="6"/>
      <c r="BD1850" s="6"/>
      <c r="BE1850" s="6"/>
      <c r="BF1850" s="6"/>
      <c r="BG1850" s="6"/>
      <c r="BH1850" s="6"/>
      <c r="BI1850" s="6"/>
      <c r="BJ1850" s="6"/>
      <c r="BK1850" s="6"/>
      <c r="BL1850" s="6"/>
      <c r="BM1850" s="6"/>
      <c r="BN1850" s="6"/>
      <c r="BO1850" s="6"/>
      <c r="BP1850" s="6"/>
      <c r="BQ1850" s="6"/>
      <c r="BR1850" s="6"/>
      <c r="BS1850" s="6"/>
      <c r="BT1850" s="6"/>
      <c r="BU1850" s="6"/>
      <c r="BV1850" s="6"/>
      <c r="BW1850" s="6"/>
      <c r="BX1850" s="6"/>
      <c r="BY1850" s="6"/>
      <c r="BZ1850" s="6"/>
      <c r="CA1850" s="6"/>
      <c r="CB1850" s="6"/>
      <c r="CC1850" s="6"/>
      <c r="CD1850" s="6"/>
      <c r="CE1850" s="6"/>
      <c r="CF1850" s="6"/>
      <c r="CG1850" s="6"/>
      <c r="CH1850" s="6"/>
      <c r="CI1850" s="6"/>
      <c r="CJ1850" s="6"/>
      <c r="CK1850" s="6"/>
      <c r="CL1850" s="6"/>
      <c r="CM1850" s="6"/>
      <c r="CN1850" s="6"/>
      <c r="CO1850" s="6"/>
      <c r="CP1850" s="6"/>
      <c r="CQ1850" s="6"/>
      <c r="CR1850" s="6"/>
      <c r="CS1850" s="6"/>
      <c r="CT1850" s="6"/>
      <c r="CU1850" s="6"/>
      <c r="CV1850" s="6"/>
      <c r="CW1850" s="6"/>
      <c r="CX1850" s="6"/>
      <c r="CY1850" s="6"/>
      <c r="CZ1850" s="6"/>
      <c r="DA1850" s="6"/>
      <c r="DB1850" s="6"/>
      <c r="DC1850" s="6"/>
      <c r="DD1850" s="6"/>
      <c r="DE1850" s="6"/>
      <c r="DF1850" s="6"/>
      <c r="DG1850" s="6"/>
      <c r="DH1850" s="6"/>
      <c r="DI1850" s="6"/>
      <c r="DJ1850" s="6"/>
      <c r="DK1850" s="6"/>
      <c r="DL1850" s="6"/>
      <c r="DM1850" s="6"/>
      <c r="DN1850" s="6"/>
      <c r="DO1850" s="6"/>
      <c r="DP1850" s="6"/>
      <c r="DQ1850" s="6"/>
      <c r="DR1850" s="6"/>
      <c r="DS1850" s="6"/>
      <c r="DT1850" s="6"/>
      <c r="DU1850" s="6"/>
      <c r="DV1850" s="6"/>
      <c r="DW1850" s="6"/>
      <c r="DX1850" s="6"/>
      <c r="DY1850" s="6"/>
      <c r="DZ1850" s="6"/>
      <c r="EA1850" s="6"/>
      <c r="EB1850" s="6"/>
      <c r="EC1850" s="6"/>
      <c r="ED1850" s="6"/>
      <c r="EE1850" s="6"/>
      <c r="EF1850" s="6"/>
      <c r="EG1850" s="6"/>
      <c r="EH1850" s="6"/>
      <c r="EI1850" s="6"/>
      <c r="EJ1850" s="6"/>
      <c r="EK1850" s="6"/>
      <c r="EL1850" s="6"/>
      <c r="EM1850" s="6"/>
      <c r="EN1850" s="6"/>
      <c r="EO1850" s="6"/>
      <c r="EP1850" s="6"/>
      <c r="EQ1850" s="6"/>
      <c r="ER1850" s="6"/>
      <c r="ES1850" s="6"/>
      <c r="ET1850" s="6"/>
      <c r="EU1850" s="6"/>
      <c r="EV1850" s="6"/>
      <c r="EW1850" s="6"/>
      <c r="EX1850" s="6"/>
      <c r="EY1850" s="6"/>
      <c r="EZ1850" s="6"/>
      <c r="FA1850" s="6"/>
      <c r="FB1850" s="6"/>
      <c r="FC1850" s="6"/>
      <c r="FD1850" s="6"/>
      <c r="FE1850" s="6"/>
      <c r="FF1850" s="6"/>
      <c r="FG1850" s="6"/>
      <c r="FH1850" s="6"/>
      <c r="FI1850" s="6"/>
      <c r="FJ1850" s="6"/>
      <c r="FK1850" s="6"/>
      <c r="FL1850" s="6"/>
      <c r="FM1850" s="6"/>
      <c r="FN1850" s="6"/>
      <c r="FO1850" s="6"/>
      <c r="FP1850" s="6"/>
      <c r="FQ1850" s="6"/>
      <c r="FR1850" s="6"/>
      <c r="FS1850" s="6"/>
      <c r="FT1850" s="6"/>
      <c r="FU1850" s="6"/>
      <c r="FV1850" s="6"/>
      <c r="FW1850" s="6"/>
      <c r="FX1850" s="6"/>
      <c r="FY1850" s="6"/>
      <c r="FZ1850" s="6"/>
      <c r="GA1850" s="6"/>
      <c r="GB1850" s="6"/>
      <c r="GC1850" s="6"/>
      <c r="GD1850" s="6"/>
      <c r="GE1850" s="6"/>
      <c r="GF1850" s="6"/>
      <c r="GG1850" s="6"/>
      <c r="GH1850" s="6"/>
      <c r="GI1850" s="6"/>
      <c r="GJ1850" s="6"/>
      <c r="GK1850" s="6"/>
      <c r="GL1850" s="6"/>
      <c r="GM1850" s="6"/>
      <c r="GN1850" s="6"/>
      <c r="GO1850" s="6"/>
      <c r="GP1850" s="6"/>
      <c r="GQ1850" s="6"/>
      <c r="GR1850" s="6"/>
      <c r="GS1850" s="6"/>
      <c r="GT1850" s="6"/>
      <c r="GU1850" s="6"/>
      <c r="GV1850" s="6"/>
      <c r="GW1850" s="6"/>
      <c r="GX1850" s="6"/>
      <c r="GY1850" s="6"/>
      <c r="GZ1850" s="6"/>
    </row>
    <row r="1851" spans="1:208" x14ac:dyDescent="0.15">
      <c r="A1851" s="153"/>
      <c r="B1851" s="23"/>
      <c r="C1851" s="18"/>
      <c r="D1851" s="17"/>
      <c r="E1851" s="18"/>
      <c r="F1851" s="18"/>
      <c r="G1851" s="18"/>
      <c r="H1851" s="18"/>
      <c r="I1851" s="17"/>
      <c r="J1851" s="5"/>
      <c r="K1851" s="2"/>
      <c r="L1851" s="27"/>
      <c r="M1851" s="14"/>
      <c r="N1851" s="14"/>
      <c r="O1851" s="27"/>
      <c r="P1851" s="18"/>
      <c r="Q1851" s="3"/>
      <c r="R1851" s="4"/>
      <c r="S1851" s="5"/>
      <c r="T1851" s="8"/>
      <c r="U1851" s="7"/>
      <c r="V1851" s="7"/>
      <c r="W1851" s="7"/>
      <c r="X1851" s="8"/>
      <c r="Y1851" s="6"/>
      <c r="Z1851" s="7"/>
      <c r="AA1851" s="8"/>
      <c r="AB1851" s="8"/>
      <c r="AC1851" s="8"/>
      <c r="AD1851" s="7"/>
      <c r="AE1851" s="9"/>
      <c r="AF1851" s="7"/>
      <c r="AG1851" s="7"/>
      <c r="AH1851" s="6"/>
      <c r="AI1851" s="6"/>
      <c r="AJ1851" s="6"/>
      <c r="AK1851" s="6"/>
      <c r="AL1851" s="6"/>
      <c r="AM1851" s="6"/>
      <c r="AN1851" s="6"/>
      <c r="AO1851" s="6"/>
      <c r="AP1851" s="6"/>
      <c r="AQ1851" s="6"/>
      <c r="AR1851" s="6"/>
      <c r="AS1851" s="6"/>
      <c r="AT1851" s="6"/>
      <c r="AU1851" s="6"/>
      <c r="AV1851" s="6"/>
      <c r="AW1851" s="6"/>
      <c r="AX1851" s="6"/>
      <c r="AY1851" s="6"/>
      <c r="AZ1851" s="6"/>
      <c r="BA1851" s="6"/>
      <c r="BB1851" s="6"/>
      <c r="BC1851" s="6"/>
      <c r="BD1851" s="6"/>
      <c r="BE1851" s="6"/>
      <c r="BF1851" s="6"/>
      <c r="BG1851" s="6"/>
      <c r="BH1851" s="6"/>
      <c r="BI1851" s="6"/>
      <c r="BJ1851" s="6"/>
      <c r="BK1851" s="6"/>
      <c r="BL1851" s="6"/>
      <c r="BM1851" s="6"/>
      <c r="BN1851" s="6"/>
      <c r="BO1851" s="6"/>
      <c r="BP1851" s="6"/>
      <c r="BQ1851" s="6"/>
      <c r="BR1851" s="6"/>
      <c r="BS1851" s="6"/>
      <c r="BT1851" s="6"/>
      <c r="BU1851" s="6"/>
      <c r="BV1851" s="6"/>
      <c r="BW1851" s="6"/>
      <c r="BX1851" s="6"/>
      <c r="BY1851" s="6"/>
      <c r="BZ1851" s="6"/>
      <c r="CA1851" s="6"/>
      <c r="CB1851" s="6"/>
      <c r="CC1851" s="6"/>
      <c r="CD1851" s="6"/>
      <c r="CE1851" s="6"/>
      <c r="CF1851" s="6"/>
      <c r="CG1851" s="6"/>
      <c r="CH1851" s="6"/>
      <c r="CI1851" s="6"/>
      <c r="CJ1851" s="6"/>
      <c r="CK1851" s="6"/>
      <c r="CL1851" s="6"/>
      <c r="CM1851" s="6"/>
      <c r="CN1851" s="6"/>
      <c r="CO1851" s="6"/>
      <c r="CP1851" s="6"/>
      <c r="CQ1851" s="6"/>
      <c r="CR1851" s="6"/>
      <c r="CS1851" s="6"/>
      <c r="CT1851" s="6"/>
      <c r="CU1851" s="6"/>
      <c r="CV1851" s="6"/>
      <c r="CW1851" s="6"/>
      <c r="CX1851" s="6"/>
      <c r="CY1851" s="6"/>
      <c r="CZ1851" s="6"/>
      <c r="DA1851" s="6"/>
      <c r="DB1851" s="6"/>
      <c r="DC1851" s="6"/>
      <c r="DD1851" s="6"/>
      <c r="DE1851" s="6"/>
      <c r="DF1851" s="6"/>
      <c r="DG1851" s="6"/>
      <c r="DH1851" s="6"/>
      <c r="DI1851" s="6"/>
      <c r="DJ1851" s="6"/>
      <c r="DK1851" s="6"/>
      <c r="DL1851" s="6"/>
      <c r="DM1851" s="6"/>
      <c r="DN1851" s="6"/>
      <c r="DO1851" s="6"/>
      <c r="DP1851" s="6"/>
      <c r="DQ1851" s="6"/>
      <c r="DR1851" s="6"/>
      <c r="DS1851" s="6"/>
      <c r="DT1851" s="6"/>
      <c r="DU1851" s="6"/>
      <c r="DV1851" s="6"/>
      <c r="DW1851" s="6"/>
      <c r="DX1851" s="6"/>
      <c r="DY1851" s="6"/>
      <c r="DZ1851" s="6"/>
      <c r="EA1851" s="6"/>
      <c r="EB1851" s="6"/>
      <c r="EC1851" s="6"/>
      <c r="ED1851" s="6"/>
      <c r="EE1851" s="6"/>
      <c r="EF1851" s="6"/>
      <c r="EG1851" s="6"/>
      <c r="EH1851" s="6"/>
      <c r="EI1851" s="6"/>
      <c r="EJ1851" s="6"/>
      <c r="EK1851" s="6"/>
      <c r="EL1851" s="6"/>
      <c r="EM1851" s="6"/>
      <c r="EN1851" s="6"/>
      <c r="EO1851" s="6"/>
      <c r="EP1851" s="6"/>
      <c r="EQ1851" s="6"/>
      <c r="ER1851" s="6"/>
      <c r="ES1851" s="6"/>
      <c r="ET1851" s="6"/>
      <c r="EU1851" s="6"/>
      <c r="EV1851" s="6"/>
      <c r="EW1851" s="6"/>
      <c r="EX1851" s="6"/>
      <c r="EY1851" s="6"/>
      <c r="EZ1851" s="6"/>
      <c r="FA1851" s="6"/>
      <c r="FB1851" s="6"/>
      <c r="FC1851" s="6"/>
      <c r="FD1851" s="6"/>
      <c r="FE1851" s="6"/>
      <c r="FF1851" s="6"/>
      <c r="FG1851" s="6"/>
      <c r="FH1851" s="6"/>
      <c r="FI1851" s="6"/>
      <c r="FJ1851" s="6"/>
      <c r="FK1851" s="6"/>
      <c r="FL1851" s="6"/>
      <c r="FM1851" s="6"/>
      <c r="FN1851" s="6"/>
      <c r="FO1851" s="6"/>
      <c r="FP1851" s="6"/>
      <c r="FQ1851" s="6"/>
      <c r="FR1851" s="6"/>
      <c r="FS1851" s="6"/>
      <c r="FT1851" s="6"/>
      <c r="FU1851" s="6"/>
      <c r="FV1851" s="6"/>
      <c r="FW1851" s="6"/>
      <c r="FX1851" s="6"/>
      <c r="FY1851" s="6"/>
      <c r="FZ1851" s="6"/>
      <c r="GA1851" s="6"/>
      <c r="GB1851" s="6"/>
      <c r="GC1851" s="6"/>
      <c r="GD1851" s="6"/>
      <c r="GE1851" s="6"/>
      <c r="GF1851" s="6"/>
      <c r="GG1851" s="6"/>
      <c r="GH1851" s="6"/>
      <c r="GI1851" s="6"/>
      <c r="GJ1851" s="6"/>
      <c r="GK1851" s="6"/>
      <c r="GL1851" s="6"/>
      <c r="GM1851" s="6"/>
      <c r="GN1851" s="6"/>
      <c r="GO1851" s="6"/>
      <c r="GP1851" s="6"/>
      <c r="GQ1851" s="6"/>
      <c r="GR1851" s="6"/>
      <c r="GS1851" s="6"/>
      <c r="GT1851" s="6"/>
      <c r="GU1851" s="6"/>
      <c r="GV1851" s="6"/>
      <c r="GW1851" s="6"/>
      <c r="GX1851" s="6"/>
      <c r="GY1851" s="6"/>
      <c r="GZ1851" s="6"/>
    </row>
    <row r="1852" spans="1:208" x14ac:dyDescent="0.15">
      <c r="A1852" s="153"/>
      <c r="B1852" s="23"/>
      <c r="C1852" s="18"/>
      <c r="D1852" s="17"/>
      <c r="E1852" s="18"/>
      <c r="F1852" s="18"/>
      <c r="G1852" s="18"/>
      <c r="H1852" s="18"/>
      <c r="I1852" s="17"/>
      <c r="J1852" s="5"/>
      <c r="K1852" s="2"/>
      <c r="L1852" s="27"/>
      <c r="M1852" s="14"/>
      <c r="N1852" s="14"/>
      <c r="O1852" s="27"/>
      <c r="P1852" s="18"/>
      <c r="Q1852" s="3"/>
      <c r="R1852" s="4"/>
      <c r="S1852" s="5"/>
      <c r="T1852" s="8"/>
      <c r="U1852" s="7"/>
      <c r="V1852" s="7"/>
      <c r="W1852" s="7"/>
      <c r="X1852" s="8"/>
      <c r="Y1852" s="6"/>
      <c r="Z1852" s="7"/>
      <c r="AA1852" s="8"/>
      <c r="AB1852" s="8"/>
      <c r="AC1852" s="8"/>
      <c r="AD1852" s="7"/>
      <c r="AE1852" s="9"/>
      <c r="AF1852" s="7"/>
      <c r="AG1852" s="7"/>
      <c r="AH1852" s="6"/>
      <c r="AI1852" s="6"/>
      <c r="AJ1852" s="6"/>
      <c r="AK1852" s="6"/>
      <c r="AL1852" s="6"/>
      <c r="AM1852" s="6"/>
      <c r="AN1852" s="6"/>
      <c r="AO1852" s="6"/>
      <c r="AP1852" s="6"/>
      <c r="AQ1852" s="6"/>
      <c r="AR1852" s="6"/>
      <c r="AS1852" s="6"/>
      <c r="AT1852" s="6"/>
      <c r="AU1852" s="6"/>
      <c r="AV1852" s="6"/>
      <c r="AW1852" s="6"/>
      <c r="AX1852" s="6"/>
      <c r="AY1852" s="6"/>
      <c r="AZ1852" s="6"/>
      <c r="BA1852" s="6"/>
      <c r="BB1852" s="6"/>
      <c r="BC1852" s="6"/>
      <c r="BD1852" s="6"/>
      <c r="BE1852" s="6"/>
      <c r="BF1852" s="6"/>
      <c r="BG1852" s="6"/>
      <c r="BH1852" s="6"/>
      <c r="BI1852" s="6"/>
      <c r="BJ1852" s="6"/>
      <c r="BK1852" s="6"/>
      <c r="BL1852" s="6"/>
      <c r="BM1852" s="6"/>
      <c r="BN1852" s="6"/>
      <c r="BO1852" s="6"/>
      <c r="BP1852" s="6"/>
      <c r="BQ1852" s="6"/>
      <c r="BR1852" s="6"/>
      <c r="BS1852" s="6"/>
      <c r="BT1852" s="6"/>
      <c r="BU1852" s="6"/>
      <c r="BV1852" s="6"/>
      <c r="BW1852" s="6"/>
      <c r="BX1852" s="6"/>
      <c r="BY1852" s="6"/>
      <c r="BZ1852" s="6"/>
      <c r="CA1852" s="6"/>
      <c r="CB1852" s="6"/>
      <c r="CC1852" s="6"/>
      <c r="CD1852" s="6"/>
      <c r="CE1852" s="6"/>
      <c r="CF1852" s="6"/>
      <c r="CG1852" s="6"/>
      <c r="CH1852" s="6"/>
      <c r="CI1852" s="6"/>
      <c r="CJ1852" s="6"/>
      <c r="CK1852" s="6"/>
      <c r="CL1852" s="6"/>
      <c r="CM1852" s="6"/>
      <c r="CN1852" s="6"/>
      <c r="CO1852" s="6"/>
      <c r="CP1852" s="6"/>
      <c r="CQ1852" s="6"/>
      <c r="CR1852" s="6"/>
      <c r="CS1852" s="6"/>
      <c r="CT1852" s="6"/>
      <c r="CU1852" s="6"/>
      <c r="CV1852" s="6"/>
      <c r="CW1852" s="6"/>
      <c r="CX1852" s="6"/>
      <c r="CY1852" s="6"/>
      <c r="CZ1852" s="6"/>
      <c r="DA1852" s="6"/>
      <c r="DB1852" s="6"/>
      <c r="DC1852" s="6"/>
      <c r="DD1852" s="6"/>
      <c r="DE1852" s="6"/>
      <c r="DF1852" s="6"/>
      <c r="DG1852" s="6"/>
      <c r="DH1852" s="6"/>
      <c r="DI1852" s="6"/>
      <c r="DJ1852" s="6"/>
      <c r="DK1852" s="6"/>
      <c r="DL1852" s="6"/>
      <c r="DM1852" s="6"/>
      <c r="DN1852" s="6"/>
      <c r="DO1852" s="6"/>
      <c r="DP1852" s="6"/>
      <c r="DQ1852" s="6"/>
      <c r="DR1852" s="6"/>
      <c r="DS1852" s="6"/>
      <c r="DT1852" s="6"/>
      <c r="DU1852" s="6"/>
      <c r="DV1852" s="6"/>
      <c r="DW1852" s="6"/>
      <c r="DX1852" s="6"/>
      <c r="DY1852" s="6"/>
      <c r="DZ1852" s="6"/>
      <c r="EA1852" s="6"/>
      <c r="EB1852" s="6"/>
      <c r="EC1852" s="6"/>
      <c r="ED1852" s="6"/>
      <c r="EE1852" s="6"/>
      <c r="EF1852" s="6"/>
      <c r="EG1852" s="6"/>
      <c r="EH1852" s="6"/>
      <c r="EI1852" s="6"/>
      <c r="EJ1852" s="6"/>
      <c r="EK1852" s="6"/>
      <c r="EL1852" s="6"/>
      <c r="EM1852" s="6"/>
      <c r="EN1852" s="6"/>
      <c r="EO1852" s="6"/>
      <c r="EP1852" s="6"/>
      <c r="EQ1852" s="6"/>
      <c r="ER1852" s="6"/>
      <c r="ES1852" s="6"/>
      <c r="ET1852" s="6"/>
      <c r="EU1852" s="6"/>
      <c r="EV1852" s="6"/>
      <c r="EW1852" s="6"/>
      <c r="EX1852" s="6"/>
      <c r="EY1852" s="6"/>
      <c r="EZ1852" s="6"/>
      <c r="FA1852" s="6"/>
      <c r="FB1852" s="6"/>
      <c r="FC1852" s="6"/>
      <c r="FD1852" s="6"/>
      <c r="FE1852" s="6"/>
      <c r="FF1852" s="6"/>
      <c r="FG1852" s="6"/>
      <c r="FH1852" s="6"/>
      <c r="FI1852" s="6"/>
      <c r="FJ1852" s="6"/>
      <c r="FK1852" s="6"/>
      <c r="FL1852" s="6"/>
      <c r="FM1852" s="6"/>
      <c r="FN1852" s="6"/>
      <c r="FO1852" s="6"/>
      <c r="FP1852" s="6"/>
      <c r="FQ1852" s="6"/>
      <c r="FR1852" s="6"/>
      <c r="FS1852" s="6"/>
      <c r="FT1852" s="6"/>
      <c r="FU1852" s="6"/>
      <c r="FV1852" s="6"/>
      <c r="FW1852" s="6"/>
      <c r="FX1852" s="6"/>
      <c r="FY1852" s="6"/>
      <c r="FZ1852" s="6"/>
      <c r="GA1852" s="6"/>
      <c r="GB1852" s="6"/>
      <c r="GC1852" s="6"/>
      <c r="GD1852" s="6"/>
      <c r="GE1852" s="6"/>
      <c r="GF1852" s="6"/>
      <c r="GG1852" s="6"/>
      <c r="GH1852" s="6"/>
      <c r="GI1852" s="6"/>
      <c r="GJ1852" s="6"/>
      <c r="GK1852" s="6"/>
      <c r="GL1852" s="6"/>
      <c r="GM1852" s="6"/>
      <c r="GN1852" s="6"/>
      <c r="GO1852" s="6"/>
      <c r="GP1852" s="6"/>
      <c r="GQ1852" s="6"/>
      <c r="GR1852" s="6"/>
      <c r="GS1852" s="6"/>
      <c r="GT1852" s="6"/>
      <c r="GU1852" s="6"/>
      <c r="GV1852" s="6"/>
      <c r="GW1852" s="6"/>
      <c r="GX1852" s="6"/>
      <c r="GY1852" s="6"/>
      <c r="GZ1852" s="6"/>
    </row>
    <row r="1853" spans="1:208" x14ac:dyDescent="0.15">
      <c r="A1853" s="153"/>
      <c r="B1853" s="23"/>
      <c r="C1853" s="18"/>
      <c r="D1853" s="17"/>
      <c r="E1853" s="18"/>
      <c r="F1853" s="18"/>
      <c r="G1853" s="18"/>
      <c r="H1853" s="18"/>
      <c r="I1853" s="17"/>
      <c r="J1853" s="5"/>
      <c r="K1853" s="2"/>
      <c r="L1853" s="27"/>
      <c r="M1853" s="14"/>
      <c r="N1853" s="14"/>
      <c r="O1853" s="27"/>
      <c r="P1853" s="18"/>
      <c r="Q1853" s="3"/>
      <c r="R1853" s="4"/>
      <c r="S1853" s="5"/>
      <c r="T1853" s="8"/>
      <c r="U1853" s="7"/>
      <c r="V1853" s="7"/>
      <c r="W1853" s="7"/>
      <c r="X1853" s="8"/>
      <c r="Y1853" s="6"/>
      <c r="Z1853" s="7"/>
      <c r="AA1853" s="8"/>
      <c r="AB1853" s="8"/>
      <c r="AC1853" s="8"/>
      <c r="AD1853" s="7"/>
      <c r="AE1853" s="9"/>
      <c r="AF1853" s="7"/>
      <c r="AG1853" s="7"/>
      <c r="AH1853" s="6"/>
      <c r="AI1853" s="6"/>
      <c r="AJ1853" s="6"/>
      <c r="AK1853" s="6"/>
      <c r="AL1853" s="6"/>
      <c r="AM1853" s="6"/>
      <c r="AN1853" s="6"/>
      <c r="AO1853" s="6"/>
      <c r="AP1853" s="6"/>
      <c r="AQ1853" s="6"/>
      <c r="AR1853" s="6"/>
      <c r="AS1853" s="6"/>
      <c r="AT1853" s="6"/>
      <c r="AU1853" s="6"/>
      <c r="AV1853" s="6"/>
      <c r="AW1853" s="6"/>
      <c r="AX1853" s="6"/>
      <c r="AY1853" s="6"/>
      <c r="AZ1853" s="6"/>
      <c r="BA1853" s="6"/>
      <c r="BB1853" s="6"/>
      <c r="BC1853" s="6"/>
      <c r="BD1853" s="6"/>
      <c r="BE1853" s="6"/>
      <c r="BF1853" s="6"/>
      <c r="BG1853" s="6"/>
      <c r="BH1853" s="6"/>
      <c r="BI1853" s="6"/>
      <c r="BJ1853" s="6"/>
      <c r="BK1853" s="6"/>
      <c r="BL1853" s="6"/>
      <c r="BM1853" s="6"/>
      <c r="BN1853" s="6"/>
      <c r="BO1853" s="6"/>
      <c r="BP1853" s="6"/>
      <c r="BQ1853" s="6"/>
      <c r="BR1853" s="6"/>
      <c r="BS1853" s="6"/>
      <c r="BT1853" s="6"/>
      <c r="BU1853" s="6"/>
      <c r="BV1853" s="6"/>
      <c r="BW1853" s="6"/>
      <c r="BX1853" s="6"/>
      <c r="BY1853" s="6"/>
      <c r="BZ1853" s="6"/>
      <c r="CA1853" s="6"/>
      <c r="CB1853" s="6"/>
      <c r="CC1853" s="6"/>
      <c r="CD1853" s="6"/>
      <c r="CE1853" s="6"/>
      <c r="CF1853" s="6"/>
      <c r="CG1853" s="6"/>
      <c r="CH1853" s="6"/>
      <c r="CI1853" s="6"/>
      <c r="CJ1853" s="6"/>
      <c r="CK1853" s="6"/>
      <c r="CL1853" s="6"/>
      <c r="CM1853" s="6"/>
      <c r="CN1853" s="6"/>
      <c r="CO1853" s="6"/>
      <c r="CP1853" s="6"/>
      <c r="CQ1853" s="6"/>
      <c r="CR1853" s="6"/>
      <c r="CS1853" s="6"/>
      <c r="CT1853" s="6"/>
      <c r="CU1853" s="6"/>
      <c r="CV1853" s="6"/>
      <c r="CW1853" s="6"/>
      <c r="CX1853" s="6"/>
      <c r="CY1853" s="6"/>
      <c r="CZ1853" s="6"/>
      <c r="DA1853" s="6"/>
      <c r="DB1853" s="6"/>
      <c r="DC1853" s="6"/>
      <c r="DD1853" s="6"/>
      <c r="DE1853" s="6"/>
      <c r="DF1853" s="6"/>
      <c r="DG1853" s="6"/>
      <c r="DH1853" s="6"/>
      <c r="DI1853" s="6"/>
      <c r="DJ1853" s="6"/>
      <c r="DK1853" s="6"/>
      <c r="DL1853" s="6"/>
      <c r="DM1853" s="6"/>
      <c r="DN1853" s="6"/>
      <c r="DO1853" s="6"/>
      <c r="DP1853" s="6"/>
      <c r="DQ1853" s="6"/>
      <c r="DR1853" s="6"/>
      <c r="DS1853" s="6"/>
      <c r="DT1853" s="6"/>
      <c r="DU1853" s="6"/>
      <c r="DV1853" s="6"/>
      <c r="DW1853" s="6"/>
      <c r="DX1853" s="6"/>
      <c r="DY1853" s="6"/>
      <c r="DZ1853" s="6"/>
      <c r="EA1853" s="6"/>
      <c r="EB1853" s="6"/>
      <c r="EC1853" s="6"/>
      <c r="ED1853" s="6"/>
      <c r="EE1853" s="6"/>
      <c r="EF1853" s="6"/>
      <c r="EG1853" s="6"/>
      <c r="EH1853" s="6"/>
      <c r="EI1853" s="6"/>
      <c r="EJ1853" s="6"/>
      <c r="EK1853" s="6"/>
      <c r="EL1853" s="6"/>
      <c r="EM1853" s="6"/>
      <c r="EN1853" s="6"/>
      <c r="EO1853" s="6"/>
      <c r="EP1853" s="6"/>
      <c r="EQ1853" s="6"/>
      <c r="ER1853" s="6"/>
      <c r="ES1853" s="6"/>
      <c r="ET1853" s="6"/>
      <c r="EU1853" s="6"/>
      <c r="EV1853" s="6"/>
      <c r="EW1853" s="6"/>
      <c r="EX1853" s="6"/>
      <c r="EY1853" s="6"/>
      <c r="EZ1853" s="6"/>
      <c r="FA1853" s="6"/>
      <c r="FB1853" s="6"/>
      <c r="FC1853" s="6"/>
      <c r="FD1853" s="6"/>
      <c r="FE1853" s="6"/>
      <c r="FF1853" s="6"/>
      <c r="FG1853" s="6"/>
      <c r="FH1853" s="6"/>
      <c r="FI1853" s="6"/>
      <c r="FJ1853" s="6"/>
      <c r="FK1853" s="6"/>
      <c r="FL1853" s="6"/>
      <c r="FM1853" s="6"/>
      <c r="FN1853" s="6"/>
      <c r="FO1853" s="6"/>
      <c r="FP1853" s="6"/>
      <c r="FQ1853" s="6"/>
      <c r="FR1853" s="6"/>
      <c r="FS1853" s="6"/>
      <c r="FT1853" s="6"/>
      <c r="FU1853" s="6"/>
      <c r="FV1853" s="6"/>
      <c r="FW1853" s="6"/>
      <c r="FX1853" s="6"/>
      <c r="FY1853" s="6"/>
      <c r="FZ1853" s="6"/>
      <c r="GA1853" s="6"/>
      <c r="GB1853" s="6"/>
      <c r="GC1853" s="6"/>
      <c r="GD1853" s="6"/>
      <c r="GE1853" s="6"/>
      <c r="GF1853" s="6"/>
      <c r="GG1853" s="6"/>
      <c r="GH1853" s="6"/>
      <c r="GI1853" s="6"/>
      <c r="GJ1853" s="6"/>
      <c r="GK1853" s="6"/>
      <c r="GL1853" s="6"/>
      <c r="GM1853" s="6"/>
      <c r="GN1853" s="6"/>
      <c r="GO1853" s="6"/>
      <c r="GP1853" s="6"/>
      <c r="GQ1853" s="6"/>
      <c r="GR1853" s="6"/>
      <c r="GS1853" s="6"/>
      <c r="GT1853" s="6"/>
      <c r="GU1853" s="6"/>
      <c r="GV1853" s="6"/>
      <c r="GW1853" s="6"/>
      <c r="GX1853" s="6"/>
      <c r="GY1853" s="6"/>
      <c r="GZ1853" s="6"/>
    </row>
    <row r="1854" spans="1:208" x14ac:dyDescent="0.15">
      <c r="A1854" s="153"/>
      <c r="B1854" s="23"/>
      <c r="C1854" s="18"/>
      <c r="D1854" s="17"/>
      <c r="E1854" s="18"/>
      <c r="F1854" s="18"/>
      <c r="G1854" s="18"/>
      <c r="H1854" s="18"/>
      <c r="I1854" s="17"/>
      <c r="J1854" s="5"/>
      <c r="K1854" s="2"/>
      <c r="L1854" s="27"/>
      <c r="M1854" s="14"/>
      <c r="N1854" s="14"/>
      <c r="O1854" s="27"/>
      <c r="P1854" s="18"/>
      <c r="Q1854" s="3"/>
      <c r="R1854" s="4"/>
      <c r="S1854" s="5"/>
      <c r="T1854" s="8"/>
      <c r="U1854" s="7"/>
      <c r="V1854" s="7"/>
      <c r="W1854" s="7"/>
      <c r="X1854" s="8"/>
      <c r="Y1854" s="6"/>
      <c r="Z1854" s="7"/>
      <c r="AA1854" s="8"/>
      <c r="AB1854" s="8"/>
      <c r="AC1854" s="8"/>
      <c r="AD1854" s="7"/>
      <c r="AE1854" s="9"/>
      <c r="AF1854" s="7"/>
      <c r="AG1854" s="7"/>
      <c r="AH1854" s="6"/>
      <c r="AI1854" s="6"/>
      <c r="AJ1854" s="6"/>
      <c r="AK1854" s="6"/>
      <c r="AL1854" s="6"/>
      <c r="AM1854" s="6"/>
      <c r="AN1854" s="6"/>
      <c r="AO1854" s="6"/>
      <c r="AP1854" s="6"/>
      <c r="AQ1854" s="6"/>
      <c r="AR1854" s="6"/>
      <c r="AS1854" s="6"/>
      <c r="AT1854" s="6"/>
      <c r="AU1854" s="6"/>
      <c r="AV1854" s="6"/>
      <c r="AW1854" s="6"/>
      <c r="AX1854" s="6"/>
      <c r="AY1854" s="6"/>
      <c r="AZ1854" s="6"/>
      <c r="BA1854" s="6"/>
      <c r="BB1854" s="6"/>
      <c r="BC1854" s="6"/>
      <c r="BD1854" s="6"/>
      <c r="BE1854" s="6"/>
      <c r="BF1854" s="6"/>
      <c r="BG1854" s="6"/>
      <c r="BH1854" s="6"/>
      <c r="BI1854" s="6"/>
      <c r="BJ1854" s="6"/>
      <c r="BK1854" s="6"/>
      <c r="BL1854" s="6"/>
      <c r="BM1854" s="6"/>
      <c r="BN1854" s="6"/>
      <c r="BO1854" s="6"/>
      <c r="BP1854" s="6"/>
      <c r="BQ1854" s="6"/>
      <c r="BR1854" s="6"/>
      <c r="BS1854" s="6"/>
      <c r="BT1854" s="6"/>
      <c r="BU1854" s="6"/>
      <c r="BV1854" s="6"/>
      <c r="BW1854" s="6"/>
      <c r="BX1854" s="6"/>
      <c r="BY1854" s="6"/>
      <c r="BZ1854" s="6"/>
      <c r="CA1854" s="6"/>
      <c r="CB1854" s="6"/>
      <c r="CC1854" s="6"/>
      <c r="CD1854" s="6"/>
      <c r="CE1854" s="6"/>
      <c r="CF1854" s="6"/>
      <c r="CG1854" s="6"/>
      <c r="CH1854" s="6"/>
      <c r="CI1854" s="6"/>
      <c r="CJ1854" s="6"/>
      <c r="CK1854" s="6"/>
      <c r="CL1854" s="6"/>
      <c r="CM1854" s="6"/>
      <c r="CN1854" s="6"/>
      <c r="CO1854" s="6"/>
      <c r="CP1854" s="6"/>
      <c r="CQ1854" s="6"/>
      <c r="CR1854" s="6"/>
      <c r="CS1854" s="6"/>
      <c r="CT1854" s="6"/>
      <c r="CU1854" s="6"/>
      <c r="CV1854" s="6"/>
      <c r="CW1854" s="6"/>
      <c r="CX1854" s="6"/>
      <c r="CY1854" s="6"/>
      <c r="CZ1854" s="6"/>
      <c r="DA1854" s="6"/>
      <c r="DB1854" s="6"/>
      <c r="DC1854" s="6"/>
      <c r="DD1854" s="6"/>
      <c r="DE1854" s="6"/>
      <c r="DF1854" s="6"/>
      <c r="DG1854" s="6"/>
      <c r="DH1854" s="6"/>
      <c r="DI1854" s="6"/>
      <c r="DJ1854" s="6"/>
      <c r="DK1854" s="6"/>
      <c r="DL1854" s="6"/>
      <c r="DM1854" s="6"/>
      <c r="DN1854" s="6"/>
      <c r="DO1854" s="6"/>
      <c r="DP1854" s="6"/>
      <c r="DQ1854" s="6"/>
      <c r="DR1854" s="6"/>
      <c r="DS1854" s="6"/>
      <c r="DT1854" s="6"/>
      <c r="DU1854" s="6"/>
      <c r="DV1854" s="6"/>
      <c r="DW1854" s="6"/>
      <c r="DX1854" s="6"/>
      <c r="DY1854" s="6"/>
      <c r="DZ1854" s="6"/>
      <c r="EA1854" s="6"/>
      <c r="EB1854" s="6"/>
      <c r="EC1854" s="6"/>
      <c r="ED1854" s="6"/>
      <c r="EE1854" s="6"/>
      <c r="EF1854" s="6"/>
      <c r="EG1854" s="6"/>
      <c r="EH1854" s="6"/>
      <c r="EI1854" s="6"/>
      <c r="EJ1854" s="6"/>
      <c r="EK1854" s="6"/>
      <c r="EL1854" s="6"/>
      <c r="EM1854" s="6"/>
      <c r="EN1854" s="6"/>
      <c r="EO1854" s="6"/>
      <c r="EP1854" s="6"/>
      <c r="EQ1854" s="6"/>
      <c r="ER1854" s="6"/>
      <c r="ES1854" s="6"/>
      <c r="ET1854" s="6"/>
      <c r="EU1854" s="6"/>
      <c r="EV1854" s="6"/>
      <c r="EW1854" s="6"/>
      <c r="EX1854" s="6"/>
      <c r="EY1854" s="6"/>
      <c r="EZ1854" s="6"/>
      <c r="FA1854" s="6"/>
      <c r="FB1854" s="6"/>
      <c r="FC1854" s="6"/>
      <c r="FD1854" s="6"/>
      <c r="FE1854" s="6"/>
      <c r="FF1854" s="6"/>
      <c r="FG1854" s="6"/>
      <c r="FH1854" s="6"/>
      <c r="FI1854" s="6"/>
      <c r="FJ1854" s="6"/>
      <c r="FK1854" s="6"/>
      <c r="FL1854" s="6"/>
      <c r="FM1854" s="6"/>
      <c r="FN1854" s="6"/>
      <c r="FO1854" s="6"/>
      <c r="FP1854" s="6"/>
      <c r="FQ1854" s="6"/>
      <c r="FR1854" s="6"/>
      <c r="FS1854" s="6"/>
      <c r="FT1854" s="6"/>
      <c r="FU1854" s="6"/>
      <c r="FV1854" s="6"/>
      <c r="FW1854" s="6"/>
      <c r="FX1854" s="6"/>
      <c r="FY1854" s="6"/>
      <c r="FZ1854" s="6"/>
      <c r="GA1854" s="6"/>
      <c r="GB1854" s="6"/>
      <c r="GC1854" s="6"/>
      <c r="GD1854" s="6"/>
      <c r="GE1854" s="6"/>
      <c r="GF1854" s="6"/>
      <c r="GG1854" s="6"/>
      <c r="GH1854" s="6"/>
      <c r="GI1854" s="6"/>
      <c r="GJ1854" s="6"/>
      <c r="GK1854" s="6"/>
      <c r="GL1854" s="6"/>
      <c r="GM1854" s="6"/>
      <c r="GN1854" s="6"/>
      <c r="GO1854" s="6"/>
      <c r="GP1854" s="6"/>
      <c r="GQ1854" s="6"/>
      <c r="GR1854" s="6"/>
      <c r="GS1854" s="6"/>
      <c r="GT1854" s="6"/>
      <c r="GU1854" s="6"/>
      <c r="GV1854" s="6"/>
      <c r="GW1854" s="6"/>
      <c r="GX1854" s="6"/>
      <c r="GY1854" s="6"/>
      <c r="GZ1854" s="6"/>
    </row>
    <row r="1855" spans="1:208" x14ac:dyDescent="0.15">
      <c r="A1855" s="153"/>
      <c r="B1855" s="23"/>
      <c r="C1855" s="18"/>
      <c r="D1855" s="17"/>
      <c r="E1855" s="18"/>
      <c r="F1855" s="18"/>
      <c r="G1855" s="18"/>
      <c r="H1855" s="18"/>
      <c r="I1855" s="17"/>
      <c r="J1855" s="5"/>
      <c r="K1855" s="2"/>
      <c r="L1855" s="27"/>
      <c r="M1855" s="14"/>
      <c r="N1855" s="14"/>
      <c r="O1855" s="27"/>
      <c r="P1855" s="18"/>
      <c r="Q1855" s="3"/>
      <c r="R1855" s="4"/>
      <c r="S1855" s="5"/>
      <c r="T1855" s="8"/>
      <c r="U1855" s="7"/>
      <c r="V1855" s="7"/>
      <c r="W1855" s="7"/>
      <c r="X1855" s="8"/>
      <c r="Y1855" s="6"/>
      <c r="Z1855" s="7"/>
      <c r="AA1855" s="8"/>
      <c r="AB1855" s="8"/>
      <c r="AC1855" s="8"/>
      <c r="AD1855" s="7"/>
      <c r="AE1855" s="9"/>
      <c r="AF1855" s="7"/>
      <c r="AG1855" s="7"/>
      <c r="AH1855" s="6"/>
      <c r="AI1855" s="6"/>
      <c r="AJ1855" s="6"/>
      <c r="AK1855" s="6"/>
      <c r="AL1855" s="6"/>
      <c r="AM1855" s="6"/>
      <c r="AN1855" s="6"/>
      <c r="AO1855" s="6"/>
      <c r="AP1855" s="6"/>
      <c r="AQ1855" s="6"/>
      <c r="AR1855" s="6"/>
      <c r="AS1855" s="6"/>
      <c r="AT1855" s="6"/>
      <c r="AU1855" s="6"/>
      <c r="AV1855" s="6"/>
      <c r="AW1855" s="6"/>
      <c r="AX1855" s="6"/>
      <c r="AY1855" s="6"/>
      <c r="AZ1855" s="6"/>
      <c r="BA1855" s="6"/>
      <c r="BB1855" s="6"/>
      <c r="BC1855" s="6"/>
      <c r="BD1855" s="6"/>
      <c r="BE1855" s="6"/>
      <c r="BF1855" s="6"/>
      <c r="BG1855" s="6"/>
      <c r="BH1855" s="6"/>
      <c r="BI1855" s="6"/>
      <c r="BJ1855" s="6"/>
      <c r="BK1855" s="6"/>
      <c r="BL1855" s="6"/>
      <c r="BM1855" s="6"/>
      <c r="BN1855" s="6"/>
      <c r="BO1855" s="6"/>
      <c r="BP1855" s="6"/>
      <c r="BQ1855" s="6"/>
      <c r="BR1855" s="6"/>
      <c r="BS1855" s="6"/>
      <c r="BT1855" s="6"/>
      <c r="BU1855" s="6"/>
      <c r="BV1855" s="6"/>
      <c r="BW1855" s="6"/>
      <c r="BX1855" s="6"/>
      <c r="BY1855" s="6"/>
      <c r="BZ1855" s="6"/>
      <c r="CA1855" s="6"/>
      <c r="CB1855" s="6"/>
      <c r="CC1855" s="6"/>
      <c r="CD1855" s="6"/>
      <c r="CE1855" s="6"/>
      <c r="CF1855" s="6"/>
      <c r="CG1855" s="6"/>
      <c r="CH1855" s="6"/>
      <c r="CI1855" s="6"/>
      <c r="CJ1855" s="6"/>
      <c r="CK1855" s="6"/>
      <c r="CL1855" s="6"/>
      <c r="CM1855" s="6"/>
      <c r="CN1855" s="6"/>
      <c r="CO1855" s="6"/>
      <c r="CP1855" s="6"/>
      <c r="CQ1855" s="6"/>
      <c r="CR1855" s="6"/>
      <c r="CS1855" s="6"/>
      <c r="CT1855" s="6"/>
      <c r="CU1855" s="6"/>
      <c r="CV1855" s="6"/>
      <c r="CW1855" s="6"/>
      <c r="CX1855" s="6"/>
      <c r="CY1855" s="6"/>
      <c r="CZ1855" s="6"/>
      <c r="DA1855" s="6"/>
      <c r="DB1855" s="6"/>
      <c r="DC1855" s="6"/>
      <c r="DD1855" s="6"/>
      <c r="DE1855" s="6"/>
      <c r="DF1855" s="6"/>
      <c r="DG1855" s="6"/>
      <c r="DH1855" s="6"/>
      <c r="DI1855" s="6"/>
      <c r="DJ1855" s="6"/>
      <c r="DK1855" s="6"/>
      <c r="DL1855" s="6"/>
      <c r="DM1855" s="6"/>
      <c r="DN1855" s="6"/>
      <c r="DO1855" s="6"/>
      <c r="DP1855" s="6"/>
      <c r="DQ1855" s="6"/>
      <c r="DR1855" s="6"/>
      <c r="DS1855" s="6"/>
      <c r="DT1855" s="6"/>
      <c r="DU1855" s="6"/>
      <c r="DV1855" s="6"/>
      <c r="DW1855" s="6"/>
      <c r="DX1855" s="6"/>
      <c r="DY1855" s="6"/>
      <c r="DZ1855" s="6"/>
      <c r="EA1855" s="6"/>
      <c r="EB1855" s="6"/>
      <c r="EC1855" s="6"/>
      <c r="ED1855" s="6"/>
      <c r="EE1855" s="6"/>
      <c r="EF1855" s="6"/>
      <c r="EG1855" s="6"/>
      <c r="EH1855" s="6"/>
      <c r="EI1855" s="6"/>
      <c r="EJ1855" s="6"/>
      <c r="EK1855" s="6"/>
      <c r="EL1855" s="6"/>
      <c r="EM1855" s="6"/>
      <c r="EN1855" s="6"/>
      <c r="EO1855" s="6"/>
      <c r="EP1855" s="6"/>
      <c r="EQ1855" s="6"/>
      <c r="ER1855" s="6"/>
      <c r="ES1855" s="6"/>
      <c r="ET1855" s="6"/>
      <c r="EU1855" s="6"/>
      <c r="EV1855" s="6"/>
      <c r="EW1855" s="6"/>
      <c r="EX1855" s="6"/>
      <c r="EY1855" s="6"/>
      <c r="EZ1855" s="6"/>
      <c r="FA1855" s="6"/>
      <c r="FB1855" s="6"/>
      <c r="FC1855" s="6"/>
      <c r="FD1855" s="6"/>
      <c r="FE1855" s="6"/>
      <c r="FF1855" s="6"/>
      <c r="FG1855" s="6"/>
      <c r="FH1855" s="6"/>
      <c r="FI1855" s="6"/>
      <c r="FJ1855" s="6"/>
      <c r="FK1855" s="6"/>
      <c r="FL1855" s="6"/>
      <c r="FM1855" s="6"/>
      <c r="FN1855" s="6"/>
      <c r="FO1855" s="6"/>
      <c r="FP1855" s="6"/>
      <c r="FQ1855" s="6"/>
      <c r="FR1855" s="6"/>
      <c r="FS1855" s="6"/>
      <c r="FT1855" s="6"/>
      <c r="FU1855" s="6"/>
      <c r="FV1855" s="6"/>
      <c r="FW1855" s="6"/>
      <c r="FX1855" s="6"/>
      <c r="FY1855" s="6"/>
      <c r="FZ1855" s="6"/>
      <c r="GA1855" s="6"/>
      <c r="GB1855" s="6"/>
      <c r="GC1855" s="6"/>
      <c r="GD1855" s="6"/>
      <c r="GE1855" s="6"/>
      <c r="GF1855" s="6"/>
      <c r="GG1855" s="6"/>
      <c r="GH1855" s="6"/>
      <c r="GI1855" s="6"/>
      <c r="GJ1855" s="6"/>
      <c r="GK1855" s="6"/>
      <c r="GL1855" s="6"/>
      <c r="GM1855" s="6"/>
      <c r="GN1855" s="6"/>
      <c r="GO1855" s="6"/>
      <c r="GP1855" s="6"/>
      <c r="GQ1855" s="6"/>
      <c r="GR1855" s="6"/>
      <c r="GS1855" s="6"/>
      <c r="GT1855" s="6"/>
      <c r="GU1855" s="6"/>
      <c r="GV1855" s="6"/>
      <c r="GW1855" s="6"/>
      <c r="GX1855" s="6"/>
      <c r="GY1855" s="6"/>
      <c r="GZ1855" s="6"/>
    </row>
    <row r="1856" spans="1:208" x14ac:dyDescent="0.15">
      <c r="A1856" s="153"/>
      <c r="B1856" s="23"/>
      <c r="C1856" s="18"/>
      <c r="D1856" s="17"/>
      <c r="E1856" s="18"/>
      <c r="F1856" s="18"/>
      <c r="G1856" s="18"/>
      <c r="H1856" s="18"/>
      <c r="I1856" s="17"/>
      <c r="J1856" s="5"/>
      <c r="K1856" s="2"/>
      <c r="L1856" s="27"/>
      <c r="M1856" s="14"/>
      <c r="N1856" s="14"/>
      <c r="O1856" s="27"/>
      <c r="P1856" s="18"/>
      <c r="Q1856" s="3"/>
      <c r="R1856" s="4"/>
      <c r="S1856" s="5"/>
      <c r="T1856" s="8"/>
      <c r="U1856" s="7"/>
      <c r="V1856" s="7"/>
      <c r="W1856" s="7"/>
      <c r="X1856" s="8"/>
      <c r="Y1856" s="6"/>
      <c r="Z1856" s="7"/>
      <c r="AA1856" s="8"/>
      <c r="AB1856" s="8"/>
      <c r="AC1856" s="8"/>
      <c r="AD1856" s="7"/>
      <c r="AE1856" s="9"/>
      <c r="AF1856" s="7"/>
      <c r="AG1856" s="7"/>
      <c r="AH1856" s="6"/>
      <c r="AI1856" s="6"/>
      <c r="AJ1856" s="6"/>
      <c r="AK1856" s="6"/>
      <c r="AL1856" s="6"/>
      <c r="AM1856" s="6"/>
      <c r="AN1856" s="6"/>
      <c r="AO1856" s="6"/>
      <c r="AP1856" s="6"/>
      <c r="AQ1856" s="6"/>
      <c r="AR1856" s="6"/>
      <c r="AS1856" s="6"/>
      <c r="AT1856" s="6"/>
      <c r="AU1856" s="6"/>
      <c r="AV1856" s="6"/>
      <c r="AW1856" s="6"/>
      <c r="AX1856" s="6"/>
      <c r="AY1856" s="6"/>
      <c r="AZ1856" s="6"/>
      <c r="BA1856" s="6"/>
      <c r="BB1856" s="6"/>
      <c r="BC1856" s="6"/>
      <c r="BD1856" s="6"/>
      <c r="BE1856" s="6"/>
      <c r="BF1856" s="6"/>
      <c r="BG1856" s="6"/>
      <c r="BH1856" s="6"/>
      <c r="BI1856" s="6"/>
      <c r="BJ1856" s="6"/>
      <c r="BK1856" s="6"/>
      <c r="BL1856" s="6"/>
      <c r="BM1856" s="6"/>
      <c r="BN1856" s="6"/>
      <c r="BO1856" s="6"/>
      <c r="BP1856" s="6"/>
      <c r="BQ1856" s="6"/>
      <c r="BR1856" s="6"/>
      <c r="BS1856" s="6"/>
      <c r="BT1856" s="6"/>
      <c r="BU1856" s="6"/>
      <c r="BV1856" s="6"/>
      <c r="BW1856" s="6"/>
      <c r="BX1856" s="6"/>
      <c r="BY1856" s="6"/>
      <c r="BZ1856" s="6"/>
      <c r="CA1856" s="6"/>
      <c r="CB1856" s="6"/>
      <c r="CC1856" s="6"/>
      <c r="CD1856" s="6"/>
      <c r="CE1856" s="6"/>
      <c r="CF1856" s="6"/>
      <c r="CG1856" s="6"/>
      <c r="CH1856" s="6"/>
      <c r="CI1856" s="6"/>
      <c r="CJ1856" s="6"/>
      <c r="CK1856" s="6"/>
      <c r="CL1856" s="6"/>
      <c r="CM1856" s="6"/>
      <c r="CN1856" s="6"/>
      <c r="CO1856" s="6"/>
      <c r="CP1856" s="6"/>
      <c r="CQ1856" s="6"/>
      <c r="CR1856" s="6"/>
      <c r="CS1856" s="6"/>
      <c r="CT1856" s="6"/>
      <c r="CU1856" s="6"/>
      <c r="CV1856" s="6"/>
      <c r="CW1856" s="6"/>
      <c r="CX1856" s="6"/>
      <c r="CY1856" s="6"/>
      <c r="CZ1856" s="6"/>
      <c r="DA1856" s="6"/>
      <c r="DB1856" s="6"/>
      <c r="DC1856" s="6"/>
      <c r="DD1856" s="6"/>
      <c r="DE1856" s="6"/>
      <c r="DF1856" s="6"/>
      <c r="DG1856" s="6"/>
      <c r="DH1856" s="6"/>
      <c r="DI1856" s="6"/>
      <c r="DJ1856" s="6"/>
      <c r="DK1856" s="6"/>
      <c r="DL1856" s="6"/>
      <c r="DM1856" s="6"/>
      <c r="DN1856" s="6"/>
      <c r="DO1856" s="6"/>
      <c r="DP1856" s="6"/>
      <c r="DQ1856" s="6"/>
      <c r="DR1856" s="6"/>
      <c r="DS1856" s="6"/>
      <c r="DT1856" s="6"/>
      <c r="DU1856" s="6"/>
      <c r="DV1856" s="6"/>
      <c r="DW1856" s="6"/>
      <c r="DX1856" s="6"/>
      <c r="DY1856" s="6"/>
      <c r="DZ1856" s="6"/>
      <c r="EA1856" s="6"/>
      <c r="EB1856" s="6"/>
      <c r="EC1856" s="6"/>
      <c r="ED1856" s="6"/>
      <c r="EE1856" s="6"/>
      <c r="EF1856" s="6"/>
      <c r="EG1856" s="6"/>
      <c r="EH1856" s="6"/>
      <c r="EI1856" s="6"/>
      <c r="EJ1856" s="6"/>
      <c r="EK1856" s="6"/>
      <c r="EL1856" s="6"/>
      <c r="EM1856" s="6"/>
      <c r="EN1856" s="6"/>
      <c r="EO1856" s="6"/>
      <c r="EP1856" s="6"/>
      <c r="EQ1856" s="6"/>
      <c r="ER1856" s="6"/>
      <c r="ES1856" s="6"/>
      <c r="ET1856" s="6"/>
      <c r="EU1856" s="6"/>
      <c r="EV1856" s="6"/>
      <c r="EW1856" s="6"/>
      <c r="EX1856" s="6"/>
      <c r="EY1856" s="6"/>
      <c r="EZ1856" s="6"/>
      <c r="FA1856" s="6"/>
      <c r="FB1856" s="6"/>
      <c r="FC1856" s="6"/>
      <c r="FD1856" s="6"/>
      <c r="FE1856" s="6"/>
      <c r="FF1856" s="6"/>
      <c r="FG1856" s="6"/>
      <c r="FH1856" s="6"/>
      <c r="FI1856" s="6"/>
      <c r="FJ1856" s="6"/>
      <c r="FK1856" s="6"/>
      <c r="FL1856" s="6"/>
      <c r="FM1856" s="6"/>
      <c r="FN1856" s="6"/>
      <c r="FO1856" s="6"/>
      <c r="FP1856" s="6"/>
      <c r="FQ1856" s="6"/>
      <c r="FR1856" s="6"/>
      <c r="FS1856" s="6"/>
      <c r="FT1856" s="6"/>
      <c r="FU1856" s="6"/>
      <c r="FV1856" s="6"/>
      <c r="FW1856" s="6"/>
      <c r="FX1856" s="6"/>
      <c r="FY1856" s="6"/>
      <c r="FZ1856" s="6"/>
      <c r="GA1856" s="6"/>
      <c r="GB1856" s="6"/>
      <c r="GC1856" s="6"/>
      <c r="GD1856" s="6"/>
      <c r="GE1856" s="6"/>
      <c r="GF1856" s="6"/>
      <c r="GG1856" s="6"/>
      <c r="GH1856" s="6"/>
      <c r="GI1856" s="6"/>
      <c r="GJ1856" s="6"/>
      <c r="GK1856" s="6"/>
      <c r="GL1856" s="6"/>
      <c r="GM1856" s="6"/>
      <c r="GN1856" s="6"/>
      <c r="GO1856" s="6"/>
      <c r="GP1856" s="6"/>
      <c r="GQ1856" s="6"/>
      <c r="GR1856" s="6"/>
      <c r="GS1856" s="6"/>
      <c r="GT1856" s="6"/>
      <c r="GU1856" s="6"/>
      <c r="GV1856" s="6"/>
      <c r="GW1856" s="6"/>
      <c r="GX1856" s="6"/>
      <c r="GY1856" s="6"/>
      <c r="GZ1856" s="6"/>
    </row>
    <row r="1857" spans="1:208" x14ac:dyDescent="0.15">
      <c r="A1857" s="153"/>
      <c r="B1857" s="23"/>
      <c r="C1857" s="18"/>
      <c r="D1857" s="17"/>
      <c r="E1857" s="18"/>
      <c r="F1857" s="18"/>
      <c r="G1857" s="18"/>
      <c r="H1857" s="18"/>
      <c r="I1857" s="17"/>
      <c r="J1857" s="5"/>
      <c r="K1857" s="2"/>
      <c r="L1857" s="27"/>
      <c r="M1857" s="14"/>
      <c r="N1857" s="14"/>
      <c r="O1857" s="27"/>
      <c r="P1857" s="18"/>
      <c r="Q1857" s="3"/>
      <c r="R1857" s="4"/>
      <c r="S1857" s="5"/>
      <c r="T1857" s="8"/>
      <c r="U1857" s="7"/>
      <c r="V1857" s="7"/>
      <c r="W1857" s="7"/>
      <c r="X1857" s="8"/>
      <c r="Y1857" s="6"/>
      <c r="Z1857" s="7"/>
      <c r="AA1857" s="8"/>
      <c r="AB1857" s="8"/>
      <c r="AC1857" s="8"/>
      <c r="AD1857" s="7"/>
      <c r="AE1857" s="9"/>
      <c r="AF1857" s="7"/>
      <c r="AG1857" s="7"/>
      <c r="AH1857" s="6"/>
      <c r="AI1857" s="6"/>
      <c r="AJ1857" s="6"/>
      <c r="AK1857" s="6"/>
      <c r="AL1857" s="6"/>
      <c r="AM1857" s="6"/>
      <c r="AN1857" s="6"/>
      <c r="AO1857" s="6"/>
      <c r="AP1857" s="6"/>
      <c r="AQ1857" s="6"/>
      <c r="AR1857" s="6"/>
      <c r="AS1857" s="6"/>
      <c r="AT1857" s="6"/>
      <c r="AU1857" s="6"/>
      <c r="AV1857" s="6"/>
      <c r="AW1857" s="6"/>
      <c r="AX1857" s="6"/>
      <c r="AY1857" s="6"/>
      <c r="AZ1857" s="6"/>
      <c r="BA1857" s="6"/>
      <c r="BB1857" s="6"/>
      <c r="BC1857" s="6"/>
      <c r="BD1857" s="6"/>
      <c r="BE1857" s="6"/>
      <c r="BF1857" s="6"/>
      <c r="BG1857" s="6"/>
      <c r="BH1857" s="6"/>
      <c r="BI1857" s="6"/>
      <c r="BJ1857" s="6"/>
      <c r="BK1857" s="6"/>
      <c r="BL1857" s="6"/>
      <c r="BM1857" s="6"/>
      <c r="BN1857" s="6"/>
      <c r="BO1857" s="6"/>
      <c r="BP1857" s="6"/>
      <c r="BQ1857" s="6"/>
      <c r="BR1857" s="6"/>
      <c r="BS1857" s="6"/>
      <c r="BT1857" s="6"/>
      <c r="BU1857" s="6"/>
      <c r="BV1857" s="6"/>
      <c r="BW1857" s="6"/>
      <c r="BX1857" s="6"/>
      <c r="BY1857" s="6"/>
      <c r="BZ1857" s="6"/>
      <c r="CA1857" s="6"/>
      <c r="CB1857" s="6"/>
      <c r="CC1857" s="6"/>
      <c r="CD1857" s="6"/>
      <c r="CE1857" s="6"/>
      <c r="CF1857" s="6"/>
      <c r="CG1857" s="6"/>
      <c r="CH1857" s="6"/>
      <c r="CI1857" s="6"/>
      <c r="CJ1857" s="6"/>
      <c r="CK1857" s="6"/>
      <c r="CL1857" s="6"/>
      <c r="CM1857" s="6"/>
      <c r="CN1857" s="6"/>
      <c r="CO1857" s="6"/>
      <c r="CP1857" s="6"/>
      <c r="CQ1857" s="6"/>
      <c r="CR1857" s="6"/>
      <c r="CS1857" s="6"/>
      <c r="CT1857" s="6"/>
      <c r="CU1857" s="6"/>
      <c r="CV1857" s="6"/>
      <c r="CW1857" s="6"/>
      <c r="CX1857" s="6"/>
      <c r="CY1857" s="6"/>
      <c r="CZ1857" s="6"/>
      <c r="DA1857" s="6"/>
      <c r="DB1857" s="6"/>
      <c r="DC1857" s="6"/>
      <c r="DD1857" s="6"/>
      <c r="DE1857" s="6"/>
      <c r="DF1857" s="6"/>
      <c r="DG1857" s="6"/>
      <c r="DH1857" s="6"/>
      <c r="DI1857" s="6"/>
      <c r="DJ1857" s="6"/>
      <c r="DK1857" s="6"/>
      <c r="DL1857" s="6"/>
      <c r="DM1857" s="6"/>
      <c r="DN1857" s="6"/>
      <c r="DO1857" s="6"/>
      <c r="DP1857" s="6"/>
      <c r="DQ1857" s="6"/>
      <c r="DR1857" s="6"/>
      <c r="DS1857" s="6"/>
      <c r="DT1857" s="6"/>
      <c r="DU1857" s="6"/>
      <c r="DV1857" s="6"/>
      <c r="DW1857" s="6"/>
      <c r="DX1857" s="6"/>
      <c r="DY1857" s="6"/>
      <c r="DZ1857" s="6"/>
      <c r="EA1857" s="6"/>
      <c r="EB1857" s="6"/>
      <c r="EC1857" s="6"/>
      <c r="ED1857" s="6"/>
      <c r="EE1857" s="6"/>
      <c r="EF1857" s="6"/>
      <c r="EG1857" s="6"/>
      <c r="EH1857" s="6"/>
      <c r="EI1857" s="6"/>
      <c r="EJ1857" s="6"/>
      <c r="EK1857" s="6"/>
      <c r="EL1857" s="6"/>
      <c r="EM1857" s="6"/>
      <c r="EN1857" s="6"/>
      <c r="EO1857" s="6"/>
      <c r="EP1857" s="6"/>
      <c r="EQ1857" s="6"/>
      <c r="ER1857" s="6"/>
      <c r="ES1857" s="6"/>
      <c r="ET1857" s="6"/>
      <c r="EU1857" s="6"/>
      <c r="EV1857" s="6"/>
      <c r="EW1857" s="6"/>
      <c r="EX1857" s="6"/>
      <c r="EY1857" s="6"/>
      <c r="EZ1857" s="6"/>
      <c r="FA1857" s="6"/>
      <c r="FB1857" s="6"/>
      <c r="FC1857" s="6"/>
      <c r="FD1857" s="6"/>
      <c r="FE1857" s="6"/>
      <c r="FF1857" s="6"/>
      <c r="FG1857" s="6"/>
      <c r="FH1857" s="6"/>
      <c r="FI1857" s="6"/>
      <c r="FJ1857" s="6"/>
      <c r="FK1857" s="6"/>
      <c r="FL1857" s="6"/>
      <c r="FM1857" s="6"/>
      <c r="FN1857" s="6"/>
      <c r="FO1857" s="6"/>
      <c r="FP1857" s="6"/>
      <c r="FQ1857" s="6"/>
      <c r="FR1857" s="6"/>
      <c r="FS1857" s="6"/>
      <c r="FT1857" s="6"/>
      <c r="FU1857" s="6"/>
      <c r="FV1857" s="6"/>
      <c r="FW1857" s="6"/>
      <c r="FX1857" s="6"/>
      <c r="FY1857" s="6"/>
      <c r="FZ1857" s="6"/>
      <c r="GA1857" s="6"/>
      <c r="GB1857" s="6"/>
      <c r="GC1857" s="6"/>
      <c r="GD1857" s="6"/>
      <c r="GE1857" s="6"/>
      <c r="GF1857" s="6"/>
      <c r="GG1857" s="6"/>
      <c r="GH1857" s="6"/>
      <c r="GI1857" s="6"/>
      <c r="GJ1857" s="6"/>
      <c r="GK1857" s="6"/>
      <c r="GL1857" s="6"/>
      <c r="GM1857" s="6"/>
      <c r="GN1857" s="6"/>
      <c r="GO1857" s="6"/>
      <c r="GP1857" s="6"/>
      <c r="GQ1857" s="6"/>
      <c r="GR1857" s="6"/>
      <c r="GS1857" s="6"/>
      <c r="GT1857" s="6"/>
      <c r="GU1857" s="6"/>
      <c r="GV1857" s="6"/>
      <c r="GW1857" s="6"/>
      <c r="GX1857" s="6"/>
      <c r="GY1857" s="6"/>
      <c r="GZ1857" s="6"/>
    </row>
    <row r="1858" spans="1:208" x14ac:dyDescent="0.15">
      <c r="A1858" s="153"/>
      <c r="B1858" s="23"/>
      <c r="C1858" s="18"/>
      <c r="D1858" s="17"/>
      <c r="E1858" s="18"/>
      <c r="F1858" s="18"/>
      <c r="G1858" s="18"/>
      <c r="H1858" s="18"/>
      <c r="I1858" s="17"/>
      <c r="J1858" s="5"/>
      <c r="K1858" s="2"/>
      <c r="L1858" s="27"/>
      <c r="M1858" s="14"/>
      <c r="N1858" s="14"/>
      <c r="O1858" s="27"/>
      <c r="P1858" s="18"/>
      <c r="Q1858" s="3"/>
      <c r="R1858" s="4"/>
      <c r="S1858" s="5"/>
      <c r="T1858" s="8"/>
      <c r="U1858" s="7"/>
      <c r="V1858" s="7"/>
      <c r="W1858" s="7"/>
      <c r="X1858" s="8"/>
      <c r="Y1858" s="6"/>
      <c r="Z1858" s="7"/>
      <c r="AA1858" s="8"/>
      <c r="AB1858" s="8"/>
      <c r="AC1858" s="8"/>
      <c r="AD1858" s="7"/>
      <c r="AE1858" s="9"/>
      <c r="AF1858" s="7"/>
      <c r="AG1858" s="7"/>
      <c r="AH1858" s="6"/>
      <c r="AI1858" s="6"/>
      <c r="AJ1858" s="6"/>
      <c r="AK1858" s="6"/>
      <c r="AL1858" s="6"/>
      <c r="AM1858" s="6"/>
      <c r="AN1858" s="6"/>
      <c r="AO1858" s="6"/>
      <c r="AP1858" s="6"/>
      <c r="AQ1858" s="6"/>
      <c r="AR1858" s="6"/>
      <c r="AS1858" s="6"/>
      <c r="AT1858" s="6"/>
      <c r="AU1858" s="6"/>
      <c r="AV1858" s="6"/>
      <c r="AW1858" s="6"/>
      <c r="AX1858" s="6"/>
      <c r="AY1858" s="6"/>
      <c r="AZ1858" s="6"/>
      <c r="BA1858" s="6"/>
      <c r="BB1858" s="6"/>
      <c r="BC1858" s="6"/>
      <c r="BD1858" s="6"/>
      <c r="BE1858" s="6"/>
      <c r="BF1858" s="6"/>
      <c r="BG1858" s="6"/>
      <c r="BH1858" s="6"/>
      <c r="BI1858" s="6"/>
      <c r="BJ1858" s="6"/>
      <c r="BK1858" s="6"/>
      <c r="BL1858" s="6"/>
      <c r="BM1858" s="6"/>
      <c r="BN1858" s="6"/>
      <c r="BO1858" s="6"/>
      <c r="BP1858" s="6"/>
      <c r="BQ1858" s="6"/>
      <c r="BR1858" s="6"/>
      <c r="BS1858" s="6"/>
      <c r="BT1858" s="6"/>
      <c r="BU1858" s="6"/>
      <c r="BV1858" s="6"/>
      <c r="BW1858" s="6"/>
      <c r="BX1858" s="6"/>
      <c r="BY1858" s="6"/>
      <c r="BZ1858" s="6"/>
      <c r="CA1858" s="6"/>
      <c r="CB1858" s="6"/>
      <c r="CC1858" s="6"/>
      <c r="CD1858" s="6"/>
      <c r="CE1858" s="6"/>
      <c r="CF1858" s="6"/>
      <c r="CG1858" s="6"/>
      <c r="CH1858" s="6"/>
      <c r="CI1858" s="6"/>
      <c r="CJ1858" s="6"/>
      <c r="CK1858" s="6"/>
      <c r="CL1858" s="6"/>
      <c r="CM1858" s="6"/>
      <c r="CN1858" s="6"/>
      <c r="CO1858" s="6"/>
      <c r="CP1858" s="6"/>
      <c r="CQ1858" s="6"/>
      <c r="CR1858" s="6"/>
      <c r="CS1858" s="6"/>
      <c r="CT1858" s="6"/>
      <c r="CU1858" s="6"/>
      <c r="CV1858" s="6"/>
      <c r="CW1858" s="6"/>
      <c r="CX1858" s="6"/>
      <c r="CY1858" s="6"/>
      <c r="CZ1858" s="6"/>
      <c r="DA1858" s="6"/>
      <c r="DB1858" s="6"/>
      <c r="DC1858" s="6"/>
      <c r="DD1858" s="6"/>
      <c r="DE1858" s="6"/>
      <c r="DF1858" s="6"/>
      <c r="DG1858" s="6"/>
      <c r="DH1858" s="6"/>
      <c r="DI1858" s="6"/>
      <c r="DJ1858" s="6"/>
      <c r="DK1858" s="6"/>
      <c r="DL1858" s="6"/>
      <c r="DM1858" s="6"/>
      <c r="DN1858" s="6"/>
      <c r="DO1858" s="6"/>
      <c r="DP1858" s="6"/>
      <c r="DQ1858" s="6"/>
      <c r="DR1858" s="6"/>
      <c r="DS1858" s="6"/>
      <c r="DT1858" s="6"/>
      <c r="DU1858" s="6"/>
      <c r="DV1858" s="6"/>
      <c r="DW1858" s="6"/>
      <c r="DX1858" s="6"/>
      <c r="DY1858" s="6"/>
      <c r="DZ1858" s="6"/>
      <c r="EA1858" s="6"/>
      <c r="EB1858" s="6"/>
      <c r="EC1858" s="6"/>
      <c r="ED1858" s="6"/>
      <c r="EE1858" s="6"/>
      <c r="EF1858" s="6"/>
      <c r="EG1858" s="6"/>
      <c r="EH1858" s="6"/>
      <c r="EI1858" s="6"/>
      <c r="EJ1858" s="6"/>
      <c r="EK1858" s="6"/>
      <c r="EL1858" s="6"/>
      <c r="EM1858" s="6"/>
      <c r="EN1858" s="6"/>
      <c r="EO1858" s="6"/>
      <c r="EP1858" s="6"/>
      <c r="EQ1858" s="6"/>
      <c r="ER1858" s="6"/>
      <c r="ES1858" s="6"/>
      <c r="ET1858" s="6"/>
      <c r="EU1858" s="6"/>
      <c r="EV1858" s="6"/>
      <c r="EW1858" s="6"/>
      <c r="EX1858" s="6"/>
      <c r="EY1858" s="6"/>
      <c r="EZ1858" s="6"/>
      <c r="FA1858" s="6"/>
      <c r="FB1858" s="6"/>
      <c r="FC1858" s="6"/>
      <c r="FD1858" s="6"/>
      <c r="FE1858" s="6"/>
      <c r="FF1858" s="6"/>
      <c r="FG1858" s="6"/>
      <c r="FH1858" s="6"/>
      <c r="FI1858" s="6"/>
      <c r="FJ1858" s="6"/>
      <c r="FK1858" s="6"/>
      <c r="FL1858" s="6"/>
      <c r="FM1858" s="6"/>
      <c r="FN1858" s="6"/>
      <c r="FO1858" s="6"/>
      <c r="FP1858" s="6"/>
      <c r="FQ1858" s="6"/>
      <c r="FR1858" s="6"/>
      <c r="FS1858" s="6"/>
      <c r="FT1858" s="6"/>
      <c r="FU1858" s="6"/>
      <c r="FV1858" s="6"/>
      <c r="FW1858" s="6"/>
      <c r="FX1858" s="6"/>
      <c r="FY1858" s="6"/>
      <c r="FZ1858" s="6"/>
      <c r="GA1858" s="6"/>
      <c r="GB1858" s="6"/>
      <c r="GC1858" s="6"/>
      <c r="GD1858" s="6"/>
      <c r="GE1858" s="6"/>
      <c r="GF1858" s="6"/>
      <c r="GG1858" s="6"/>
      <c r="GH1858" s="6"/>
      <c r="GI1858" s="6"/>
      <c r="GJ1858" s="6"/>
      <c r="GK1858" s="6"/>
      <c r="GL1858" s="6"/>
      <c r="GM1858" s="6"/>
      <c r="GN1858" s="6"/>
      <c r="GO1858" s="6"/>
      <c r="GP1858" s="6"/>
      <c r="GQ1858" s="6"/>
      <c r="GR1858" s="6"/>
      <c r="GS1858" s="6"/>
      <c r="GT1858" s="6"/>
      <c r="GU1858" s="6"/>
      <c r="GV1858" s="6"/>
      <c r="GW1858" s="6"/>
      <c r="GX1858" s="6"/>
      <c r="GY1858" s="6"/>
      <c r="GZ1858" s="6"/>
    </row>
    <row r="1859" spans="1:208" x14ac:dyDescent="0.15">
      <c r="A1859" s="153"/>
      <c r="B1859" s="23"/>
      <c r="C1859" s="18"/>
      <c r="D1859" s="17"/>
      <c r="E1859" s="18"/>
      <c r="F1859" s="18"/>
      <c r="G1859" s="18"/>
      <c r="H1859" s="18"/>
      <c r="I1859" s="17"/>
      <c r="J1859" s="5"/>
      <c r="K1859" s="2"/>
      <c r="L1859" s="27"/>
      <c r="M1859" s="14"/>
      <c r="N1859" s="14"/>
      <c r="O1859" s="27"/>
      <c r="P1859" s="18"/>
      <c r="Q1859" s="3"/>
      <c r="R1859" s="4"/>
      <c r="S1859" s="5"/>
      <c r="T1859" s="8"/>
      <c r="U1859" s="7"/>
      <c r="V1859" s="7"/>
      <c r="W1859" s="7"/>
      <c r="X1859" s="8"/>
      <c r="Y1859" s="6"/>
      <c r="Z1859" s="7"/>
      <c r="AA1859" s="8"/>
      <c r="AB1859" s="8"/>
      <c r="AC1859" s="8"/>
      <c r="AD1859" s="7"/>
      <c r="AE1859" s="9"/>
      <c r="AF1859" s="7"/>
      <c r="AG1859" s="7"/>
      <c r="AH1859" s="6"/>
      <c r="AI1859" s="6"/>
      <c r="AJ1859" s="6"/>
      <c r="AK1859" s="6"/>
      <c r="AL1859" s="6"/>
      <c r="AM1859" s="6"/>
      <c r="AN1859" s="6"/>
      <c r="AO1859" s="6"/>
      <c r="AP1859" s="6"/>
      <c r="AQ1859" s="6"/>
      <c r="AR1859" s="6"/>
      <c r="AS1859" s="6"/>
      <c r="AT1859" s="6"/>
      <c r="AU1859" s="6"/>
      <c r="AV1859" s="6"/>
      <c r="AW1859" s="6"/>
      <c r="AX1859" s="6"/>
      <c r="AY1859" s="6"/>
      <c r="AZ1859" s="6"/>
      <c r="BA1859" s="6"/>
      <c r="BB1859" s="6"/>
      <c r="BC1859" s="6"/>
      <c r="BD1859" s="6"/>
      <c r="BE1859" s="6"/>
      <c r="BF1859" s="6"/>
      <c r="BG1859" s="6"/>
      <c r="BH1859" s="6"/>
      <c r="BI1859" s="6"/>
      <c r="BJ1859" s="6"/>
      <c r="BK1859" s="6"/>
      <c r="BL1859" s="6"/>
      <c r="BM1859" s="6"/>
      <c r="BN1859" s="6"/>
      <c r="BO1859" s="6"/>
      <c r="BP1859" s="6"/>
      <c r="BQ1859" s="6"/>
      <c r="BR1859" s="6"/>
      <c r="BS1859" s="6"/>
      <c r="BT1859" s="6"/>
      <c r="BU1859" s="6"/>
      <c r="BV1859" s="6"/>
      <c r="BW1859" s="6"/>
      <c r="BX1859" s="6"/>
      <c r="BY1859" s="6"/>
      <c r="BZ1859" s="6"/>
      <c r="CA1859" s="6"/>
      <c r="CB1859" s="6"/>
      <c r="CC1859" s="6"/>
      <c r="CD1859" s="6"/>
      <c r="CE1859" s="6"/>
      <c r="CF1859" s="6"/>
      <c r="CG1859" s="6"/>
      <c r="CH1859" s="6"/>
      <c r="CI1859" s="6"/>
      <c r="CJ1859" s="6"/>
      <c r="CK1859" s="6"/>
      <c r="CL1859" s="6"/>
      <c r="CM1859" s="6"/>
      <c r="CN1859" s="6"/>
      <c r="CO1859" s="6"/>
      <c r="CP1859" s="6"/>
      <c r="CQ1859" s="6"/>
      <c r="CR1859" s="6"/>
      <c r="CS1859" s="6"/>
      <c r="CT1859" s="6"/>
      <c r="CU1859" s="6"/>
      <c r="CV1859" s="6"/>
      <c r="CW1859" s="6"/>
      <c r="CX1859" s="6"/>
      <c r="CY1859" s="6"/>
      <c r="CZ1859" s="6"/>
      <c r="DA1859" s="6"/>
      <c r="DB1859" s="6"/>
      <c r="DC1859" s="6"/>
      <c r="DD1859" s="6"/>
      <c r="DE1859" s="6"/>
      <c r="DF1859" s="6"/>
      <c r="DG1859" s="6"/>
      <c r="DH1859" s="6"/>
      <c r="DI1859" s="6"/>
      <c r="DJ1859" s="6"/>
      <c r="DK1859" s="6"/>
      <c r="DL1859" s="6"/>
      <c r="DM1859" s="6"/>
      <c r="DN1859" s="6"/>
      <c r="DO1859" s="6"/>
      <c r="DP1859" s="6"/>
      <c r="DQ1859" s="6"/>
      <c r="DR1859" s="6"/>
      <c r="DS1859" s="6"/>
      <c r="DT1859" s="6"/>
      <c r="DU1859" s="6"/>
      <c r="DV1859" s="6"/>
      <c r="DW1859" s="6"/>
      <c r="DX1859" s="6"/>
      <c r="DY1859" s="6"/>
      <c r="DZ1859" s="6"/>
      <c r="EA1859" s="6"/>
      <c r="EB1859" s="6"/>
      <c r="EC1859" s="6"/>
      <c r="ED1859" s="6"/>
      <c r="EE1859" s="6"/>
      <c r="EF1859" s="6"/>
      <c r="EG1859" s="6"/>
      <c r="EH1859" s="6"/>
      <c r="EI1859" s="6"/>
      <c r="EJ1859" s="6"/>
      <c r="EK1859" s="6"/>
      <c r="EL1859" s="6"/>
      <c r="EM1859" s="6"/>
      <c r="EN1859" s="6"/>
      <c r="EO1859" s="6"/>
      <c r="EP1859" s="6"/>
      <c r="EQ1859" s="6"/>
      <c r="ER1859" s="6"/>
      <c r="ES1859" s="6"/>
      <c r="ET1859" s="6"/>
      <c r="EU1859" s="6"/>
      <c r="EV1859" s="6"/>
      <c r="EW1859" s="6"/>
      <c r="EX1859" s="6"/>
      <c r="EY1859" s="6"/>
      <c r="EZ1859" s="6"/>
      <c r="FA1859" s="6"/>
      <c r="FB1859" s="6"/>
      <c r="FC1859" s="6"/>
      <c r="FD1859" s="6"/>
      <c r="FE1859" s="6"/>
      <c r="FF1859" s="6"/>
      <c r="FG1859" s="6"/>
      <c r="FH1859" s="6"/>
      <c r="FI1859" s="6"/>
      <c r="FJ1859" s="6"/>
      <c r="FK1859" s="6"/>
      <c r="FL1859" s="6"/>
      <c r="FM1859" s="6"/>
      <c r="FN1859" s="6"/>
      <c r="FO1859" s="6"/>
      <c r="FP1859" s="6"/>
      <c r="FQ1859" s="6"/>
      <c r="FR1859" s="6"/>
      <c r="FS1859" s="6"/>
      <c r="FT1859" s="6"/>
      <c r="FU1859" s="6"/>
      <c r="FV1859" s="6"/>
      <c r="FW1859" s="6"/>
      <c r="FX1859" s="6"/>
      <c r="FY1859" s="6"/>
      <c r="FZ1859" s="6"/>
      <c r="GA1859" s="6"/>
      <c r="GB1859" s="6"/>
      <c r="GC1859" s="6"/>
      <c r="GD1859" s="6"/>
      <c r="GE1859" s="6"/>
      <c r="GF1859" s="6"/>
      <c r="GG1859" s="6"/>
      <c r="GH1859" s="6"/>
      <c r="GI1859" s="6"/>
      <c r="GJ1859" s="6"/>
      <c r="GK1859" s="6"/>
      <c r="GL1859" s="6"/>
      <c r="GM1859" s="6"/>
      <c r="GN1859" s="6"/>
      <c r="GO1859" s="6"/>
      <c r="GP1859" s="6"/>
      <c r="GQ1859" s="6"/>
      <c r="GR1859" s="6"/>
      <c r="GS1859" s="6"/>
      <c r="GT1859" s="6"/>
      <c r="GU1859" s="6"/>
      <c r="GV1859" s="6"/>
      <c r="GW1859" s="6"/>
      <c r="GX1859" s="6"/>
      <c r="GY1859" s="6"/>
      <c r="GZ1859" s="6"/>
    </row>
    <row r="1860" spans="1:208" x14ac:dyDescent="0.15">
      <c r="A1860" s="153"/>
      <c r="B1860" s="23"/>
      <c r="C1860" s="18"/>
      <c r="D1860" s="17"/>
      <c r="E1860" s="18"/>
      <c r="F1860" s="18"/>
      <c r="G1860" s="18"/>
      <c r="H1860" s="18"/>
      <c r="I1860" s="17"/>
      <c r="J1860" s="5"/>
      <c r="K1860" s="2"/>
      <c r="L1860" s="27"/>
      <c r="M1860" s="14"/>
      <c r="N1860" s="14"/>
      <c r="O1860" s="27"/>
      <c r="P1860" s="18"/>
      <c r="Q1860" s="3"/>
      <c r="R1860" s="4"/>
      <c r="S1860" s="5"/>
      <c r="T1860" s="8"/>
      <c r="U1860" s="7"/>
      <c r="V1860" s="7"/>
      <c r="W1860" s="7"/>
      <c r="X1860" s="8"/>
      <c r="Y1860" s="6"/>
      <c r="Z1860" s="7"/>
      <c r="AA1860" s="8"/>
      <c r="AB1860" s="8"/>
      <c r="AC1860" s="8"/>
      <c r="AD1860" s="7"/>
      <c r="AE1860" s="9"/>
      <c r="AF1860" s="7"/>
      <c r="AG1860" s="7"/>
      <c r="AH1860" s="6"/>
      <c r="AI1860" s="6"/>
      <c r="AJ1860" s="6"/>
      <c r="AK1860" s="6"/>
      <c r="AL1860" s="6"/>
      <c r="AM1860" s="6"/>
      <c r="AN1860" s="6"/>
      <c r="AO1860" s="6"/>
      <c r="AP1860" s="6"/>
      <c r="AQ1860" s="6"/>
      <c r="AR1860" s="6"/>
      <c r="AS1860" s="6"/>
      <c r="AT1860" s="6"/>
      <c r="AU1860" s="6"/>
      <c r="AV1860" s="6"/>
      <c r="AW1860" s="6"/>
      <c r="AX1860" s="6"/>
      <c r="AY1860" s="6"/>
      <c r="AZ1860" s="6"/>
      <c r="BA1860" s="6"/>
      <c r="BB1860" s="6"/>
      <c r="BC1860" s="6"/>
      <c r="BD1860" s="6"/>
      <c r="BE1860" s="6"/>
      <c r="BF1860" s="6"/>
      <c r="BG1860" s="6"/>
      <c r="BH1860" s="6"/>
      <c r="BI1860" s="6"/>
      <c r="BJ1860" s="6"/>
      <c r="BK1860" s="6"/>
      <c r="BL1860" s="6"/>
      <c r="BM1860" s="6"/>
      <c r="BN1860" s="6"/>
      <c r="BO1860" s="6"/>
      <c r="BP1860" s="6"/>
      <c r="BQ1860" s="6"/>
      <c r="BR1860" s="6"/>
      <c r="BS1860" s="6"/>
      <c r="BT1860" s="6"/>
      <c r="BU1860" s="6"/>
      <c r="BV1860" s="6"/>
      <c r="BW1860" s="6"/>
      <c r="BX1860" s="6"/>
      <c r="BY1860" s="6"/>
      <c r="BZ1860" s="6"/>
      <c r="CA1860" s="6"/>
      <c r="CB1860" s="6"/>
      <c r="CC1860" s="6"/>
      <c r="CD1860" s="6"/>
      <c r="CE1860" s="6"/>
      <c r="CF1860" s="6"/>
      <c r="CG1860" s="6"/>
      <c r="CH1860" s="6"/>
      <c r="CI1860" s="6"/>
      <c r="CJ1860" s="6"/>
      <c r="CK1860" s="6"/>
      <c r="CL1860" s="6"/>
      <c r="CM1860" s="6"/>
      <c r="CN1860" s="6"/>
      <c r="CO1860" s="6"/>
      <c r="CP1860" s="6"/>
      <c r="CQ1860" s="6"/>
      <c r="CR1860" s="6"/>
      <c r="CS1860" s="6"/>
      <c r="CT1860" s="6"/>
      <c r="CU1860" s="6"/>
      <c r="CV1860" s="6"/>
      <c r="CW1860" s="6"/>
      <c r="CX1860" s="6"/>
      <c r="CY1860" s="6"/>
      <c r="CZ1860" s="6"/>
      <c r="DA1860" s="6"/>
      <c r="DB1860" s="6"/>
      <c r="DC1860" s="6"/>
      <c r="DD1860" s="6"/>
      <c r="DE1860" s="6"/>
      <c r="DF1860" s="6"/>
      <c r="DG1860" s="6"/>
      <c r="DH1860" s="6"/>
      <c r="DI1860" s="6"/>
      <c r="DJ1860" s="6"/>
      <c r="DK1860" s="6"/>
      <c r="DL1860" s="6"/>
      <c r="DM1860" s="6"/>
      <c r="DN1860" s="6"/>
      <c r="DO1860" s="6"/>
      <c r="DP1860" s="6"/>
      <c r="DQ1860" s="6"/>
      <c r="DR1860" s="6"/>
      <c r="DS1860" s="6"/>
      <c r="DT1860" s="6"/>
      <c r="DU1860" s="6"/>
      <c r="DV1860" s="6"/>
      <c r="DW1860" s="6"/>
      <c r="DX1860" s="6"/>
      <c r="DY1860" s="6"/>
      <c r="DZ1860" s="6"/>
      <c r="EA1860" s="6"/>
      <c r="EB1860" s="6"/>
      <c r="EC1860" s="6"/>
      <c r="ED1860" s="6"/>
      <c r="EE1860" s="6"/>
      <c r="EF1860" s="6"/>
      <c r="EG1860" s="6"/>
      <c r="EH1860" s="6"/>
      <c r="EI1860" s="6"/>
      <c r="EJ1860" s="6"/>
      <c r="EK1860" s="6"/>
      <c r="EL1860" s="6"/>
      <c r="EM1860" s="6"/>
      <c r="EN1860" s="6"/>
      <c r="EO1860" s="6"/>
      <c r="EP1860" s="6"/>
      <c r="EQ1860" s="6"/>
      <c r="ER1860" s="6"/>
      <c r="ES1860" s="6"/>
      <c r="ET1860" s="6"/>
      <c r="EU1860" s="6"/>
      <c r="EV1860" s="6"/>
      <c r="EW1860" s="6"/>
      <c r="EX1860" s="6"/>
      <c r="EY1860" s="6"/>
      <c r="EZ1860" s="6"/>
      <c r="FA1860" s="6"/>
      <c r="FB1860" s="6"/>
      <c r="FC1860" s="6"/>
      <c r="FD1860" s="6"/>
      <c r="FE1860" s="6"/>
      <c r="FF1860" s="6"/>
      <c r="FG1860" s="6"/>
      <c r="FH1860" s="6"/>
      <c r="FI1860" s="6"/>
      <c r="FJ1860" s="6"/>
      <c r="FK1860" s="6"/>
      <c r="FL1860" s="6"/>
      <c r="FM1860" s="6"/>
      <c r="FN1860" s="6"/>
      <c r="FO1860" s="6"/>
      <c r="FP1860" s="6"/>
      <c r="FQ1860" s="6"/>
      <c r="FR1860" s="6"/>
      <c r="FS1860" s="6"/>
      <c r="FT1860" s="6"/>
      <c r="FU1860" s="6"/>
      <c r="FV1860" s="6"/>
      <c r="FW1860" s="6"/>
      <c r="FX1860" s="6"/>
      <c r="FY1860" s="6"/>
      <c r="FZ1860" s="6"/>
      <c r="GA1860" s="6"/>
      <c r="GB1860" s="6"/>
      <c r="GC1860" s="6"/>
      <c r="GD1860" s="6"/>
      <c r="GE1860" s="6"/>
      <c r="GF1860" s="6"/>
      <c r="GG1860" s="6"/>
      <c r="GH1860" s="6"/>
      <c r="GI1860" s="6"/>
      <c r="GJ1860" s="6"/>
      <c r="GK1860" s="6"/>
      <c r="GL1860" s="6"/>
      <c r="GM1860" s="6"/>
      <c r="GN1860" s="6"/>
      <c r="GO1860" s="6"/>
      <c r="GP1860" s="6"/>
      <c r="GQ1860" s="6"/>
      <c r="GR1860" s="6"/>
      <c r="GS1860" s="6"/>
      <c r="GT1860" s="6"/>
      <c r="GU1860" s="6"/>
      <c r="GV1860" s="6"/>
      <c r="GW1860" s="6"/>
      <c r="GX1860" s="6"/>
      <c r="GY1860" s="6"/>
      <c r="GZ1860" s="6"/>
    </row>
    <row r="1861" spans="1:208" x14ac:dyDescent="0.15">
      <c r="A1861" s="153"/>
      <c r="B1861" s="23"/>
      <c r="C1861" s="18"/>
      <c r="D1861" s="17"/>
      <c r="E1861" s="18"/>
      <c r="F1861" s="18"/>
      <c r="G1861" s="18"/>
      <c r="H1861" s="18"/>
      <c r="I1861" s="17"/>
      <c r="J1861" s="5"/>
      <c r="K1861" s="2"/>
      <c r="L1861" s="27"/>
      <c r="M1861" s="14"/>
      <c r="N1861" s="14"/>
      <c r="O1861" s="27"/>
      <c r="P1861" s="18"/>
      <c r="Q1861" s="3"/>
      <c r="R1861" s="4"/>
      <c r="S1861" s="5"/>
      <c r="T1861" s="8"/>
      <c r="U1861" s="7"/>
      <c r="V1861" s="7"/>
      <c r="W1861" s="7"/>
      <c r="X1861" s="8"/>
      <c r="Y1861" s="6"/>
      <c r="Z1861" s="7"/>
      <c r="AA1861" s="8"/>
      <c r="AB1861" s="8"/>
      <c r="AC1861" s="8"/>
      <c r="AD1861" s="7"/>
      <c r="AE1861" s="9"/>
      <c r="AF1861" s="7"/>
      <c r="AG1861" s="7"/>
      <c r="AH1861" s="6"/>
      <c r="AI1861" s="6"/>
      <c r="AJ1861" s="6"/>
      <c r="AK1861" s="6"/>
      <c r="AL1861" s="6"/>
      <c r="AM1861" s="6"/>
      <c r="AN1861" s="6"/>
      <c r="AO1861" s="6"/>
      <c r="AP1861" s="6"/>
      <c r="AQ1861" s="6"/>
      <c r="AR1861" s="6"/>
      <c r="AS1861" s="6"/>
      <c r="AT1861" s="6"/>
      <c r="AU1861" s="6"/>
      <c r="AV1861" s="6"/>
      <c r="AW1861" s="6"/>
      <c r="AX1861" s="6"/>
      <c r="AY1861" s="6"/>
      <c r="AZ1861" s="6"/>
      <c r="BA1861" s="6"/>
      <c r="BB1861" s="6"/>
      <c r="BC1861" s="6"/>
      <c r="BD1861" s="6"/>
      <c r="BE1861" s="6"/>
      <c r="BF1861" s="6"/>
      <c r="BG1861" s="6"/>
      <c r="BH1861" s="6"/>
      <c r="BI1861" s="6"/>
      <c r="BJ1861" s="6"/>
      <c r="BK1861" s="6"/>
      <c r="BL1861" s="6"/>
      <c r="BM1861" s="6"/>
      <c r="BN1861" s="6"/>
      <c r="BO1861" s="6"/>
      <c r="BP1861" s="6"/>
      <c r="BQ1861" s="6"/>
      <c r="BR1861" s="6"/>
      <c r="BS1861" s="6"/>
      <c r="BT1861" s="6"/>
      <c r="BU1861" s="6"/>
      <c r="BV1861" s="6"/>
      <c r="BW1861" s="6"/>
      <c r="BX1861" s="6"/>
      <c r="BY1861" s="6"/>
      <c r="BZ1861" s="6"/>
      <c r="CA1861" s="6"/>
      <c r="CB1861" s="6"/>
      <c r="CC1861" s="6"/>
      <c r="CD1861" s="6"/>
      <c r="CE1861" s="6"/>
      <c r="CF1861" s="6"/>
      <c r="CG1861" s="6"/>
      <c r="CH1861" s="6"/>
      <c r="CI1861" s="6"/>
      <c r="CJ1861" s="6"/>
      <c r="CK1861" s="6"/>
      <c r="CL1861" s="6"/>
      <c r="CM1861" s="6"/>
      <c r="CN1861" s="6"/>
      <c r="CO1861" s="6"/>
      <c r="CP1861" s="6"/>
      <c r="CQ1861" s="6"/>
      <c r="CR1861" s="6"/>
      <c r="CS1861" s="6"/>
      <c r="CT1861" s="6"/>
      <c r="CU1861" s="6"/>
      <c r="CV1861" s="6"/>
      <c r="CW1861" s="6"/>
      <c r="CX1861" s="6"/>
      <c r="CY1861" s="6"/>
      <c r="CZ1861" s="6"/>
      <c r="DA1861" s="6"/>
      <c r="DB1861" s="6"/>
      <c r="DC1861" s="6"/>
      <c r="DD1861" s="6"/>
      <c r="DE1861" s="6"/>
      <c r="DF1861" s="6"/>
      <c r="DG1861" s="6"/>
      <c r="DH1861" s="6"/>
      <c r="DI1861" s="6"/>
      <c r="DJ1861" s="6"/>
      <c r="DK1861" s="6"/>
      <c r="DL1861" s="6"/>
      <c r="DM1861" s="6"/>
      <c r="DN1861" s="6"/>
      <c r="DO1861" s="6"/>
      <c r="DP1861" s="6"/>
      <c r="DQ1861" s="6"/>
      <c r="DR1861" s="6"/>
      <c r="DS1861" s="6"/>
      <c r="DT1861" s="6"/>
      <c r="DU1861" s="6"/>
      <c r="DV1861" s="6"/>
      <c r="DW1861" s="6"/>
      <c r="DX1861" s="6"/>
      <c r="DY1861" s="6"/>
      <c r="DZ1861" s="6"/>
      <c r="EA1861" s="6"/>
      <c r="EB1861" s="6"/>
      <c r="EC1861" s="6"/>
      <c r="ED1861" s="6"/>
      <c r="EE1861" s="6"/>
      <c r="EF1861" s="6"/>
      <c r="EG1861" s="6"/>
      <c r="EH1861" s="6"/>
      <c r="EI1861" s="6"/>
      <c r="EJ1861" s="6"/>
      <c r="EK1861" s="6"/>
      <c r="EL1861" s="6"/>
      <c r="EM1861" s="6"/>
      <c r="EN1861" s="6"/>
      <c r="EO1861" s="6"/>
      <c r="EP1861" s="6"/>
      <c r="EQ1861" s="6"/>
      <c r="ER1861" s="6"/>
      <c r="ES1861" s="6"/>
      <c r="ET1861" s="6"/>
      <c r="EU1861" s="6"/>
      <c r="EV1861" s="6"/>
      <c r="EW1861" s="6"/>
      <c r="EX1861" s="6"/>
      <c r="EY1861" s="6"/>
      <c r="EZ1861" s="6"/>
      <c r="FA1861" s="6"/>
      <c r="FB1861" s="6"/>
      <c r="FC1861" s="6"/>
      <c r="FD1861" s="6"/>
      <c r="FE1861" s="6"/>
      <c r="FF1861" s="6"/>
      <c r="FG1861" s="6"/>
      <c r="FH1861" s="6"/>
      <c r="FI1861" s="6"/>
      <c r="FJ1861" s="6"/>
      <c r="FK1861" s="6"/>
      <c r="FL1861" s="6"/>
      <c r="FM1861" s="6"/>
      <c r="FN1861" s="6"/>
      <c r="FO1861" s="6"/>
      <c r="FP1861" s="6"/>
      <c r="FQ1861" s="6"/>
      <c r="FR1861" s="6"/>
      <c r="FS1861" s="6"/>
      <c r="FT1861" s="6"/>
      <c r="FU1861" s="6"/>
      <c r="FV1861" s="6"/>
      <c r="FW1861" s="6"/>
      <c r="FX1861" s="6"/>
      <c r="FY1861" s="6"/>
      <c r="FZ1861" s="6"/>
      <c r="GA1861" s="6"/>
      <c r="GB1861" s="6"/>
      <c r="GC1861" s="6"/>
      <c r="GD1861" s="6"/>
      <c r="GE1861" s="6"/>
      <c r="GF1861" s="6"/>
      <c r="GG1861" s="6"/>
      <c r="GH1861" s="6"/>
      <c r="GI1861" s="6"/>
      <c r="GJ1861" s="6"/>
      <c r="GK1861" s="6"/>
      <c r="GL1861" s="6"/>
      <c r="GM1861" s="6"/>
      <c r="GN1861" s="6"/>
      <c r="GO1861" s="6"/>
      <c r="GP1861" s="6"/>
      <c r="GQ1861" s="6"/>
      <c r="GR1861" s="6"/>
      <c r="GS1861" s="6"/>
      <c r="GT1861" s="6"/>
      <c r="GU1861" s="6"/>
      <c r="GV1861" s="6"/>
      <c r="GW1861" s="6"/>
      <c r="GX1861" s="6"/>
      <c r="GY1861" s="6"/>
      <c r="GZ1861" s="6"/>
    </row>
    <row r="1862" spans="1:208" x14ac:dyDescent="0.15">
      <c r="A1862" s="153"/>
      <c r="B1862" s="23"/>
      <c r="C1862" s="18"/>
      <c r="D1862" s="17"/>
      <c r="E1862" s="18"/>
      <c r="F1862" s="18"/>
      <c r="G1862" s="18"/>
      <c r="H1862" s="18"/>
      <c r="I1862" s="17"/>
      <c r="J1862" s="5"/>
      <c r="K1862" s="2"/>
      <c r="L1862" s="27"/>
      <c r="M1862" s="14"/>
      <c r="N1862" s="14"/>
      <c r="O1862" s="27"/>
      <c r="P1862" s="18"/>
      <c r="Q1862" s="3"/>
      <c r="R1862" s="4"/>
      <c r="S1862" s="5"/>
      <c r="T1862" s="8"/>
      <c r="U1862" s="7"/>
      <c r="V1862" s="7"/>
      <c r="W1862" s="7"/>
      <c r="X1862" s="8"/>
      <c r="Y1862" s="6"/>
      <c r="Z1862" s="7"/>
      <c r="AA1862" s="8"/>
      <c r="AB1862" s="8"/>
      <c r="AC1862" s="8"/>
      <c r="AD1862" s="7"/>
      <c r="AE1862" s="9"/>
      <c r="AF1862" s="7"/>
      <c r="AG1862" s="7"/>
      <c r="AH1862" s="6"/>
      <c r="AI1862" s="6"/>
      <c r="AJ1862" s="6"/>
      <c r="AK1862" s="6"/>
      <c r="AL1862" s="6"/>
      <c r="AM1862" s="6"/>
      <c r="AN1862" s="6"/>
      <c r="AO1862" s="6"/>
      <c r="AP1862" s="6"/>
      <c r="AQ1862" s="6"/>
      <c r="AR1862" s="6"/>
      <c r="AS1862" s="6"/>
      <c r="AT1862" s="6"/>
      <c r="AU1862" s="6"/>
      <c r="AV1862" s="6"/>
      <c r="AW1862" s="6"/>
      <c r="AX1862" s="6"/>
      <c r="AY1862" s="6"/>
      <c r="AZ1862" s="6"/>
      <c r="BA1862" s="6"/>
      <c r="BB1862" s="6"/>
      <c r="BC1862" s="6"/>
      <c r="BD1862" s="6"/>
      <c r="BE1862" s="6"/>
      <c r="BF1862" s="6"/>
      <c r="BG1862" s="6"/>
      <c r="BH1862" s="6"/>
      <c r="BI1862" s="6"/>
      <c r="BJ1862" s="6"/>
      <c r="BK1862" s="6"/>
      <c r="BL1862" s="6"/>
      <c r="BM1862" s="6"/>
      <c r="BN1862" s="6"/>
      <c r="BO1862" s="6"/>
      <c r="BP1862" s="6"/>
      <c r="BQ1862" s="6"/>
      <c r="BR1862" s="6"/>
      <c r="BS1862" s="6"/>
      <c r="BT1862" s="6"/>
      <c r="BU1862" s="6"/>
      <c r="BV1862" s="6"/>
      <c r="BW1862" s="6"/>
      <c r="BX1862" s="6"/>
      <c r="BY1862" s="6"/>
      <c r="BZ1862" s="6"/>
      <c r="CA1862" s="6"/>
      <c r="CB1862" s="6"/>
      <c r="CC1862" s="6"/>
      <c r="CD1862" s="6"/>
      <c r="CE1862" s="6"/>
      <c r="CF1862" s="6"/>
      <c r="CG1862" s="6"/>
      <c r="CH1862" s="6"/>
      <c r="CI1862" s="6"/>
      <c r="CJ1862" s="6"/>
      <c r="CK1862" s="6"/>
      <c r="CL1862" s="6"/>
      <c r="CM1862" s="6"/>
      <c r="CN1862" s="6"/>
      <c r="CO1862" s="6"/>
      <c r="CP1862" s="6"/>
      <c r="CQ1862" s="6"/>
      <c r="CR1862" s="6"/>
      <c r="CS1862" s="6"/>
      <c r="CT1862" s="6"/>
      <c r="CU1862" s="6"/>
      <c r="CV1862" s="6"/>
      <c r="CW1862" s="6"/>
      <c r="CX1862" s="6"/>
      <c r="CY1862" s="6"/>
      <c r="CZ1862" s="6"/>
      <c r="DA1862" s="6"/>
      <c r="DB1862" s="6"/>
      <c r="DC1862" s="6"/>
      <c r="DD1862" s="6"/>
      <c r="DE1862" s="6"/>
      <c r="DF1862" s="6"/>
      <c r="DG1862" s="6"/>
      <c r="DH1862" s="6"/>
      <c r="DI1862" s="6"/>
      <c r="DJ1862" s="6"/>
      <c r="DK1862" s="6"/>
      <c r="DL1862" s="6"/>
      <c r="DM1862" s="6"/>
      <c r="DN1862" s="6"/>
      <c r="DO1862" s="6"/>
      <c r="DP1862" s="6"/>
      <c r="DQ1862" s="6"/>
      <c r="DR1862" s="6"/>
      <c r="DS1862" s="6"/>
      <c r="DT1862" s="6"/>
      <c r="DU1862" s="6"/>
      <c r="DV1862" s="6"/>
      <c r="DW1862" s="6"/>
      <c r="DX1862" s="6"/>
      <c r="DY1862" s="6"/>
      <c r="DZ1862" s="6"/>
      <c r="EA1862" s="6"/>
      <c r="EB1862" s="6"/>
      <c r="EC1862" s="6"/>
      <c r="ED1862" s="6"/>
      <c r="EE1862" s="6"/>
      <c r="EF1862" s="6"/>
      <c r="EG1862" s="6"/>
      <c r="EH1862" s="6"/>
      <c r="EI1862" s="6"/>
      <c r="EJ1862" s="6"/>
      <c r="EK1862" s="6"/>
      <c r="EL1862" s="6"/>
      <c r="EM1862" s="6"/>
      <c r="EN1862" s="6"/>
      <c r="EO1862" s="6"/>
      <c r="EP1862" s="6"/>
      <c r="EQ1862" s="6"/>
      <c r="ER1862" s="6"/>
      <c r="ES1862" s="6"/>
      <c r="ET1862" s="6"/>
      <c r="EU1862" s="6"/>
      <c r="EV1862" s="6"/>
      <c r="EW1862" s="6"/>
      <c r="EX1862" s="6"/>
      <c r="EY1862" s="6"/>
      <c r="EZ1862" s="6"/>
      <c r="FA1862" s="6"/>
      <c r="FB1862" s="6"/>
      <c r="FC1862" s="6"/>
      <c r="FD1862" s="6"/>
      <c r="FE1862" s="6"/>
      <c r="FF1862" s="6"/>
      <c r="FG1862" s="6"/>
      <c r="FH1862" s="6"/>
      <c r="FI1862" s="6"/>
      <c r="FJ1862" s="6"/>
      <c r="FK1862" s="6"/>
      <c r="FL1862" s="6"/>
      <c r="FM1862" s="6"/>
      <c r="FN1862" s="6"/>
      <c r="FO1862" s="6"/>
      <c r="FP1862" s="6"/>
      <c r="FQ1862" s="6"/>
      <c r="FR1862" s="6"/>
      <c r="FS1862" s="6"/>
      <c r="FT1862" s="6"/>
      <c r="FU1862" s="6"/>
      <c r="FV1862" s="6"/>
      <c r="FW1862" s="6"/>
      <c r="FX1862" s="6"/>
      <c r="FY1862" s="6"/>
      <c r="FZ1862" s="6"/>
      <c r="GA1862" s="6"/>
      <c r="GB1862" s="6"/>
      <c r="GC1862" s="6"/>
      <c r="GD1862" s="6"/>
      <c r="GE1862" s="6"/>
      <c r="GF1862" s="6"/>
      <c r="GG1862" s="6"/>
      <c r="GH1862" s="6"/>
      <c r="GI1862" s="6"/>
      <c r="GJ1862" s="6"/>
      <c r="GK1862" s="6"/>
      <c r="GL1862" s="6"/>
      <c r="GM1862" s="6"/>
      <c r="GN1862" s="6"/>
      <c r="GO1862" s="6"/>
      <c r="GP1862" s="6"/>
      <c r="GQ1862" s="6"/>
      <c r="GR1862" s="6"/>
      <c r="GS1862" s="6"/>
      <c r="GT1862" s="6"/>
      <c r="GU1862" s="6"/>
      <c r="GV1862" s="6"/>
      <c r="GW1862" s="6"/>
      <c r="GX1862" s="6"/>
      <c r="GY1862" s="6"/>
      <c r="GZ1862" s="6"/>
    </row>
    <row r="1863" spans="1:208" x14ac:dyDescent="0.15">
      <c r="A1863" s="153"/>
      <c r="B1863" s="23"/>
      <c r="C1863" s="18"/>
      <c r="D1863" s="17"/>
      <c r="E1863" s="18"/>
      <c r="F1863" s="18"/>
      <c r="G1863" s="18"/>
      <c r="H1863" s="18"/>
      <c r="I1863" s="17"/>
      <c r="J1863" s="5"/>
      <c r="K1863" s="2"/>
      <c r="L1863" s="27"/>
      <c r="M1863" s="14"/>
      <c r="N1863" s="14"/>
      <c r="O1863" s="27"/>
      <c r="P1863" s="18"/>
      <c r="Q1863" s="3"/>
      <c r="R1863" s="4"/>
      <c r="S1863" s="5"/>
      <c r="T1863" s="8"/>
      <c r="U1863" s="7"/>
      <c r="V1863" s="7"/>
      <c r="W1863" s="7"/>
      <c r="X1863" s="8"/>
      <c r="Y1863" s="6"/>
      <c r="Z1863" s="7"/>
      <c r="AA1863" s="8"/>
      <c r="AB1863" s="8"/>
      <c r="AC1863" s="8"/>
      <c r="AD1863" s="7"/>
      <c r="AE1863" s="9"/>
      <c r="AF1863" s="7"/>
      <c r="AG1863" s="7"/>
      <c r="AH1863" s="6"/>
      <c r="AI1863" s="6"/>
      <c r="AJ1863" s="6"/>
      <c r="AK1863" s="6"/>
      <c r="AL1863" s="6"/>
      <c r="AM1863" s="6"/>
      <c r="AN1863" s="6"/>
      <c r="AO1863" s="6"/>
      <c r="AP1863" s="6"/>
      <c r="AQ1863" s="6"/>
      <c r="AR1863" s="6"/>
      <c r="AS1863" s="6"/>
      <c r="AT1863" s="6"/>
      <c r="AU1863" s="6"/>
      <c r="AV1863" s="6"/>
      <c r="AW1863" s="6"/>
      <c r="AX1863" s="6"/>
      <c r="AY1863" s="6"/>
      <c r="AZ1863" s="6"/>
      <c r="BA1863" s="6"/>
      <c r="BB1863" s="6"/>
      <c r="BC1863" s="6"/>
      <c r="BD1863" s="6"/>
      <c r="BE1863" s="6"/>
      <c r="BF1863" s="6"/>
      <c r="BG1863" s="6"/>
      <c r="BH1863" s="6"/>
      <c r="BI1863" s="6"/>
      <c r="BJ1863" s="6"/>
      <c r="BK1863" s="6"/>
      <c r="BL1863" s="6"/>
      <c r="BM1863" s="6"/>
      <c r="BN1863" s="6"/>
      <c r="BO1863" s="6"/>
      <c r="BP1863" s="6"/>
      <c r="BQ1863" s="6"/>
      <c r="BR1863" s="6"/>
      <c r="BS1863" s="6"/>
      <c r="BT1863" s="6"/>
      <c r="BU1863" s="6"/>
      <c r="BV1863" s="6"/>
      <c r="BW1863" s="6"/>
      <c r="BX1863" s="6"/>
      <c r="BY1863" s="6"/>
      <c r="BZ1863" s="6"/>
      <c r="CA1863" s="6"/>
      <c r="CB1863" s="6"/>
      <c r="CC1863" s="6"/>
      <c r="CD1863" s="6"/>
      <c r="CE1863" s="6"/>
      <c r="CF1863" s="6"/>
      <c r="CG1863" s="6"/>
      <c r="CH1863" s="6"/>
      <c r="CI1863" s="6"/>
      <c r="CJ1863" s="6"/>
      <c r="CK1863" s="6"/>
      <c r="CL1863" s="6"/>
      <c r="CM1863" s="6"/>
      <c r="CN1863" s="6"/>
      <c r="CO1863" s="6"/>
      <c r="CP1863" s="6"/>
      <c r="CQ1863" s="6"/>
      <c r="CR1863" s="6"/>
      <c r="CS1863" s="6"/>
      <c r="CT1863" s="6"/>
      <c r="CU1863" s="6"/>
      <c r="CV1863" s="6"/>
      <c r="CW1863" s="6"/>
      <c r="CX1863" s="6"/>
      <c r="CY1863" s="6"/>
      <c r="CZ1863" s="6"/>
      <c r="DA1863" s="6"/>
      <c r="DB1863" s="6"/>
      <c r="DC1863" s="6"/>
      <c r="DD1863" s="6"/>
      <c r="DE1863" s="6"/>
      <c r="DF1863" s="6"/>
      <c r="DG1863" s="6"/>
      <c r="DH1863" s="6"/>
      <c r="DI1863" s="6"/>
      <c r="DJ1863" s="6"/>
      <c r="DK1863" s="6"/>
      <c r="DL1863" s="6"/>
      <c r="DM1863" s="6"/>
      <c r="DN1863" s="6"/>
      <c r="DO1863" s="6"/>
      <c r="DP1863" s="6"/>
      <c r="DQ1863" s="6"/>
      <c r="DR1863" s="6"/>
      <c r="DS1863" s="6"/>
      <c r="DT1863" s="6"/>
      <c r="DU1863" s="6"/>
      <c r="DV1863" s="6"/>
      <c r="DW1863" s="6"/>
      <c r="DX1863" s="6"/>
      <c r="DY1863" s="6"/>
      <c r="DZ1863" s="6"/>
      <c r="EA1863" s="6"/>
      <c r="EB1863" s="6"/>
      <c r="EC1863" s="6"/>
      <c r="ED1863" s="6"/>
      <c r="EE1863" s="6"/>
      <c r="EF1863" s="6"/>
      <c r="EG1863" s="6"/>
      <c r="EH1863" s="6"/>
      <c r="EI1863" s="6"/>
      <c r="EJ1863" s="6"/>
      <c r="EK1863" s="6"/>
      <c r="EL1863" s="6"/>
      <c r="EM1863" s="6"/>
      <c r="EN1863" s="6"/>
      <c r="EO1863" s="6"/>
      <c r="EP1863" s="6"/>
      <c r="EQ1863" s="6"/>
      <c r="ER1863" s="6"/>
      <c r="ES1863" s="6"/>
      <c r="ET1863" s="6"/>
      <c r="EU1863" s="6"/>
      <c r="EV1863" s="6"/>
      <c r="EW1863" s="6"/>
      <c r="EX1863" s="6"/>
      <c r="EY1863" s="6"/>
      <c r="EZ1863" s="6"/>
      <c r="FA1863" s="6"/>
      <c r="FB1863" s="6"/>
      <c r="FC1863" s="6"/>
      <c r="FD1863" s="6"/>
      <c r="FE1863" s="6"/>
      <c r="FF1863" s="6"/>
      <c r="FG1863" s="6"/>
      <c r="FH1863" s="6"/>
      <c r="FI1863" s="6"/>
      <c r="FJ1863" s="6"/>
      <c r="FK1863" s="6"/>
      <c r="FL1863" s="6"/>
      <c r="FM1863" s="6"/>
      <c r="FN1863" s="6"/>
      <c r="FO1863" s="6"/>
      <c r="FP1863" s="6"/>
      <c r="FQ1863" s="6"/>
      <c r="FR1863" s="6"/>
      <c r="FS1863" s="6"/>
      <c r="FT1863" s="6"/>
      <c r="FU1863" s="6"/>
      <c r="FV1863" s="6"/>
      <c r="FW1863" s="6"/>
      <c r="FX1863" s="6"/>
      <c r="FY1863" s="6"/>
      <c r="FZ1863" s="6"/>
      <c r="GA1863" s="6"/>
      <c r="GB1863" s="6"/>
      <c r="GC1863" s="6"/>
      <c r="GD1863" s="6"/>
      <c r="GE1863" s="6"/>
      <c r="GF1863" s="6"/>
      <c r="GG1863" s="6"/>
      <c r="GH1863" s="6"/>
      <c r="GI1863" s="6"/>
      <c r="GJ1863" s="6"/>
      <c r="GK1863" s="6"/>
      <c r="GL1863" s="6"/>
      <c r="GM1863" s="6"/>
      <c r="GN1863" s="6"/>
      <c r="GO1863" s="6"/>
      <c r="GP1863" s="6"/>
      <c r="GQ1863" s="6"/>
      <c r="GR1863" s="6"/>
      <c r="GS1863" s="6"/>
      <c r="GT1863" s="6"/>
      <c r="GU1863" s="6"/>
      <c r="GV1863" s="6"/>
      <c r="GW1863" s="6"/>
      <c r="GX1863" s="6"/>
      <c r="GY1863" s="6"/>
      <c r="GZ1863" s="6"/>
    </row>
    <row r="1864" spans="1:208" x14ac:dyDescent="0.15">
      <c r="A1864" s="153"/>
      <c r="B1864" s="23"/>
      <c r="C1864" s="18"/>
      <c r="D1864" s="17"/>
      <c r="E1864" s="18"/>
      <c r="F1864" s="18"/>
      <c r="G1864" s="18"/>
      <c r="H1864" s="18"/>
      <c r="I1864" s="17"/>
      <c r="J1864" s="5"/>
      <c r="K1864" s="2"/>
      <c r="L1864" s="27"/>
      <c r="M1864" s="14"/>
      <c r="N1864" s="14"/>
      <c r="O1864" s="27"/>
      <c r="P1864" s="18"/>
      <c r="Q1864" s="3"/>
      <c r="R1864" s="4"/>
      <c r="S1864" s="5"/>
      <c r="T1864" s="8"/>
      <c r="U1864" s="7"/>
      <c r="V1864" s="7"/>
      <c r="W1864" s="7"/>
      <c r="X1864" s="8"/>
      <c r="Y1864" s="6"/>
      <c r="Z1864" s="7"/>
      <c r="AA1864" s="8"/>
      <c r="AB1864" s="8"/>
      <c r="AC1864" s="8"/>
      <c r="AD1864" s="7"/>
      <c r="AE1864" s="9"/>
      <c r="AF1864" s="7"/>
      <c r="AG1864" s="7"/>
      <c r="AH1864" s="6"/>
      <c r="AI1864" s="6"/>
      <c r="AJ1864" s="6"/>
      <c r="AK1864" s="6"/>
      <c r="AL1864" s="6"/>
      <c r="AM1864" s="6"/>
      <c r="AN1864" s="6"/>
      <c r="AO1864" s="6"/>
      <c r="AP1864" s="6"/>
      <c r="AQ1864" s="6"/>
      <c r="AR1864" s="6"/>
      <c r="AS1864" s="6"/>
      <c r="AT1864" s="6"/>
      <c r="AU1864" s="6"/>
      <c r="AV1864" s="6"/>
      <c r="AW1864" s="6"/>
      <c r="AX1864" s="6"/>
      <c r="AY1864" s="6"/>
      <c r="AZ1864" s="6"/>
      <c r="BA1864" s="6"/>
      <c r="BB1864" s="6"/>
      <c r="BC1864" s="6"/>
      <c r="BD1864" s="6"/>
      <c r="BE1864" s="6"/>
      <c r="BF1864" s="6"/>
      <c r="BG1864" s="6"/>
      <c r="BH1864" s="6"/>
      <c r="BI1864" s="6"/>
      <c r="BJ1864" s="6"/>
      <c r="BK1864" s="6"/>
      <c r="BL1864" s="6"/>
      <c r="BM1864" s="6"/>
      <c r="BN1864" s="6"/>
      <c r="BO1864" s="6"/>
      <c r="BP1864" s="6"/>
      <c r="BQ1864" s="6"/>
      <c r="BR1864" s="6"/>
      <c r="BS1864" s="6"/>
      <c r="BT1864" s="6"/>
      <c r="BU1864" s="6"/>
      <c r="BV1864" s="6"/>
      <c r="BW1864" s="6"/>
      <c r="BX1864" s="6"/>
      <c r="BY1864" s="6"/>
      <c r="BZ1864" s="6"/>
      <c r="CA1864" s="6"/>
      <c r="CB1864" s="6"/>
      <c r="CC1864" s="6"/>
      <c r="CD1864" s="6"/>
      <c r="CE1864" s="6"/>
      <c r="CF1864" s="6"/>
      <c r="CG1864" s="6"/>
      <c r="CH1864" s="6"/>
      <c r="CI1864" s="6"/>
      <c r="CJ1864" s="6"/>
      <c r="CK1864" s="6"/>
      <c r="CL1864" s="6"/>
      <c r="CM1864" s="6"/>
      <c r="CN1864" s="6"/>
      <c r="CO1864" s="6"/>
      <c r="CP1864" s="6"/>
      <c r="CQ1864" s="6"/>
      <c r="CR1864" s="6"/>
      <c r="CS1864" s="6"/>
      <c r="CT1864" s="6"/>
      <c r="CU1864" s="6"/>
      <c r="CV1864" s="6"/>
      <c r="CW1864" s="6"/>
      <c r="CX1864" s="6"/>
      <c r="CY1864" s="6"/>
      <c r="CZ1864" s="6"/>
      <c r="DA1864" s="6"/>
      <c r="DB1864" s="6"/>
      <c r="DC1864" s="6"/>
      <c r="DD1864" s="6"/>
      <c r="DE1864" s="6"/>
      <c r="DF1864" s="6"/>
      <c r="DG1864" s="6"/>
      <c r="DH1864" s="6"/>
      <c r="DI1864" s="6"/>
      <c r="DJ1864" s="6"/>
      <c r="DK1864" s="6"/>
      <c r="DL1864" s="6"/>
      <c r="DM1864" s="6"/>
      <c r="DN1864" s="6"/>
      <c r="DO1864" s="6"/>
      <c r="DP1864" s="6"/>
      <c r="DQ1864" s="6"/>
      <c r="DR1864" s="6"/>
      <c r="DS1864" s="6"/>
      <c r="DT1864" s="6"/>
      <c r="DU1864" s="6"/>
      <c r="DV1864" s="6"/>
      <c r="DW1864" s="6"/>
      <c r="DX1864" s="6"/>
      <c r="DY1864" s="6"/>
      <c r="DZ1864" s="6"/>
      <c r="EA1864" s="6"/>
      <c r="EB1864" s="6"/>
      <c r="EC1864" s="6"/>
      <c r="ED1864" s="6"/>
      <c r="EE1864" s="6"/>
      <c r="EF1864" s="6"/>
      <c r="EG1864" s="6"/>
      <c r="EH1864" s="6"/>
      <c r="EI1864" s="6"/>
      <c r="EJ1864" s="6"/>
      <c r="EK1864" s="6"/>
      <c r="EL1864" s="6"/>
      <c r="EM1864" s="6"/>
      <c r="EN1864" s="6"/>
      <c r="EO1864" s="6"/>
      <c r="EP1864" s="6"/>
      <c r="EQ1864" s="6"/>
      <c r="ER1864" s="6"/>
      <c r="ES1864" s="6"/>
      <c r="ET1864" s="6"/>
      <c r="EU1864" s="6"/>
      <c r="EV1864" s="6"/>
      <c r="EW1864" s="6"/>
      <c r="EX1864" s="6"/>
      <c r="EY1864" s="6"/>
      <c r="EZ1864" s="6"/>
      <c r="FA1864" s="6"/>
      <c r="FB1864" s="6"/>
      <c r="FC1864" s="6"/>
      <c r="FD1864" s="6"/>
      <c r="FE1864" s="6"/>
      <c r="FF1864" s="6"/>
      <c r="FG1864" s="6"/>
      <c r="FH1864" s="6"/>
      <c r="FI1864" s="6"/>
      <c r="FJ1864" s="6"/>
      <c r="FK1864" s="6"/>
      <c r="FL1864" s="6"/>
      <c r="FM1864" s="6"/>
      <c r="FN1864" s="6"/>
      <c r="FO1864" s="6"/>
      <c r="FP1864" s="6"/>
      <c r="FQ1864" s="6"/>
      <c r="FR1864" s="6"/>
      <c r="FS1864" s="6"/>
      <c r="FT1864" s="6"/>
      <c r="FU1864" s="6"/>
      <c r="FV1864" s="6"/>
      <c r="FW1864" s="6"/>
      <c r="FX1864" s="6"/>
      <c r="FY1864" s="6"/>
      <c r="FZ1864" s="6"/>
      <c r="GA1864" s="6"/>
      <c r="GB1864" s="6"/>
      <c r="GC1864" s="6"/>
      <c r="GD1864" s="6"/>
      <c r="GE1864" s="6"/>
      <c r="GF1864" s="6"/>
      <c r="GG1864" s="6"/>
      <c r="GH1864" s="6"/>
      <c r="GI1864" s="6"/>
      <c r="GJ1864" s="6"/>
      <c r="GK1864" s="6"/>
      <c r="GL1864" s="6"/>
      <c r="GM1864" s="6"/>
      <c r="GN1864" s="6"/>
      <c r="GO1864" s="6"/>
      <c r="GP1864" s="6"/>
      <c r="GQ1864" s="6"/>
      <c r="GR1864" s="6"/>
      <c r="GS1864" s="6"/>
      <c r="GT1864" s="6"/>
      <c r="GU1864" s="6"/>
      <c r="GV1864" s="6"/>
      <c r="GW1864" s="6"/>
      <c r="GX1864" s="6"/>
      <c r="GY1864" s="6"/>
      <c r="GZ1864" s="6"/>
    </row>
    <row r="1865" spans="1:208" x14ac:dyDescent="0.15">
      <c r="A1865" s="153"/>
      <c r="B1865" s="23"/>
      <c r="C1865" s="18"/>
      <c r="D1865" s="17"/>
      <c r="E1865" s="18"/>
      <c r="F1865" s="18"/>
      <c r="G1865" s="18"/>
      <c r="H1865" s="18"/>
      <c r="I1865" s="17"/>
      <c r="J1865" s="5"/>
      <c r="K1865" s="2"/>
      <c r="L1865" s="27"/>
      <c r="M1865" s="14"/>
      <c r="N1865" s="14"/>
      <c r="O1865" s="27"/>
      <c r="P1865" s="18"/>
      <c r="Q1865" s="3"/>
      <c r="R1865" s="4"/>
      <c r="S1865" s="5"/>
      <c r="T1865" s="8"/>
      <c r="U1865" s="7"/>
      <c r="V1865" s="7"/>
      <c r="W1865" s="7"/>
      <c r="X1865" s="8"/>
      <c r="Y1865" s="6"/>
      <c r="Z1865" s="7"/>
      <c r="AA1865" s="8"/>
      <c r="AB1865" s="8"/>
      <c r="AC1865" s="8"/>
      <c r="AD1865" s="7"/>
      <c r="AE1865" s="9"/>
      <c r="AF1865" s="7"/>
      <c r="AG1865" s="7"/>
      <c r="AH1865" s="6"/>
      <c r="AI1865" s="6"/>
      <c r="AJ1865" s="6"/>
      <c r="AK1865" s="6"/>
      <c r="AL1865" s="6"/>
      <c r="AM1865" s="6"/>
      <c r="AN1865" s="6"/>
      <c r="AO1865" s="6"/>
      <c r="AP1865" s="6"/>
      <c r="AQ1865" s="6"/>
      <c r="AR1865" s="6"/>
      <c r="AS1865" s="6"/>
      <c r="AT1865" s="6"/>
      <c r="AU1865" s="6"/>
      <c r="AV1865" s="6"/>
      <c r="AW1865" s="6"/>
      <c r="AX1865" s="6"/>
      <c r="AY1865" s="6"/>
      <c r="AZ1865" s="6"/>
      <c r="BA1865" s="6"/>
      <c r="BB1865" s="6"/>
      <c r="BC1865" s="6"/>
      <c r="BD1865" s="6"/>
      <c r="BE1865" s="6"/>
      <c r="BF1865" s="6"/>
      <c r="BG1865" s="6"/>
      <c r="BH1865" s="6"/>
      <c r="BI1865" s="6"/>
      <c r="BJ1865" s="6"/>
      <c r="BK1865" s="6"/>
      <c r="BL1865" s="6"/>
      <c r="BM1865" s="6"/>
      <c r="BN1865" s="6"/>
      <c r="BO1865" s="6"/>
      <c r="BP1865" s="6"/>
      <c r="BQ1865" s="6"/>
      <c r="BR1865" s="6"/>
      <c r="BS1865" s="6"/>
      <c r="BT1865" s="6"/>
      <c r="BU1865" s="6"/>
      <c r="BV1865" s="6"/>
      <c r="BW1865" s="6"/>
      <c r="BX1865" s="6"/>
      <c r="BY1865" s="6"/>
      <c r="BZ1865" s="6"/>
      <c r="CA1865" s="6"/>
      <c r="CB1865" s="6"/>
      <c r="CC1865" s="6"/>
      <c r="CD1865" s="6"/>
      <c r="CE1865" s="6"/>
      <c r="CF1865" s="6"/>
      <c r="CG1865" s="6"/>
      <c r="CH1865" s="6"/>
      <c r="CI1865" s="6"/>
      <c r="CJ1865" s="6"/>
      <c r="CK1865" s="6"/>
      <c r="CL1865" s="6"/>
      <c r="CM1865" s="6"/>
      <c r="CN1865" s="6"/>
      <c r="CO1865" s="6"/>
      <c r="CP1865" s="6"/>
      <c r="CQ1865" s="6"/>
      <c r="CR1865" s="6"/>
      <c r="CS1865" s="6"/>
      <c r="CT1865" s="6"/>
      <c r="CU1865" s="6"/>
      <c r="CV1865" s="6"/>
      <c r="CW1865" s="6"/>
      <c r="CX1865" s="6"/>
      <c r="CY1865" s="6"/>
      <c r="CZ1865" s="6"/>
      <c r="DA1865" s="6"/>
      <c r="DB1865" s="6"/>
      <c r="DC1865" s="6"/>
      <c r="DD1865" s="6"/>
      <c r="DE1865" s="6"/>
      <c r="DF1865" s="6"/>
      <c r="DG1865" s="6"/>
      <c r="DH1865" s="6"/>
      <c r="DI1865" s="6"/>
      <c r="DJ1865" s="6"/>
      <c r="DK1865" s="6"/>
      <c r="DL1865" s="6"/>
      <c r="DM1865" s="6"/>
      <c r="DN1865" s="6"/>
      <c r="DO1865" s="6"/>
      <c r="DP1865" s="6"/>
      <c r="DQ1865" s="6"/>
      <c r="DR1865" s="6"/>
      <c r="DS1865" s="6"/>
      <c r="DT1865" s="6"/>
      <c r="DU1865" s="6"/>
      <c r="DV1865" s="6"/>
      <c r="DW1865" s="6"/>
      <c r="DX1865" s="6"/>
      <c r="DY1865" s="6"/>
      <c r="DZ1865" s="6"/>
      <c r="EA1865" s="6"/>
      <c r="EB1865" s="6"/>
      <c r="EC1865" s="6"/>
      <c r="ED1865" s="6"/>
      <c r="EE1865" s="6"/>
      <c r="EF1865" s="6"/>
      <c r="EG1865" s="6"/>
      <c r="EH1865" s="6"/>
      <c r="EI1865" s="6"/>
      <c r="EJ1865" s="6"/>
      <c r="EK1865" s="6"/>
      <c r="EL1865" s="6"/>
      <c r="EM1865" s="6"/>
      <c r="EN1865" s="6"/>
      <c r="EO1865" s="6"/>
      <c r="EP1865" s="6"/>
      <c r="EQ1865" s="6"/>
      <c r="ER1865" s="6"/>
      <c r="ES1865" s="6"/>
      <c r="ET1865" s="6"/>
      <c r="EU1865" s="6"/>
      <c r="EV1865" s="6"/>
      <c r="EW1865" s="6"/>
      <c r="EX1865" s="6"/>
      <c r="EY1865" s="6"/>
      <c r="EZ1865" s="6"/>
      <c r="FA1865" s="6"/>
      <c r="FB1865" s="6"/>
      <c r="FC1865" s="6"/>
      <c r="FD1865" s="6"/>
      <c r="FE1865" s="6"/>
      <c r="FF1865" s="6"/>
      <c r="FG1865" s="6"/>
      <c r="FH1865" s="6"/>
      <c r="FI1865" s="6"/>
      <c r="FJ1865" s="6"/>
      <c r="FK1865" s="6"/>
      <c r="FL1865" s="6"/>
      <c r="FM1865" s="6"/>
      <c r="FN1865" s="6"/>
      <c r="FO1865" s="6"/>
      <c r="FP1865" s="6"/>
      <c r="FQ1865" s="6"/>
      <c r="FR1865" s="6"/>
      <c r="FS1865" s="6"/>
      <c r="FT1865" s="6"/>
      <c r="FU1865" s="6"/>
      <c r="FV1865" s="6"/>
      <c r="FW1865" s="6"/>
      <c r="FX1865" s="6"/>
      <c r="FY1865" s="6"/>
      <c r="FZ1865" s="6"/>
      <c r="GA1865" s="6"/>
      <c r="GB1865" s="6"/>
      <c r="GC1865" s="6"/>
      <c r="GD1865" s="6"/>
      <c r="GE1865" s="6"/>
      <c r="GF1865" s="6"/>
      <c r="GG1865" s="6"/>
      <c r="GH1865" s="6"/>
      <c r="GI1865" s="6"/>
      <c r="GJ1865" s="6"/>
      <c r="GK1865" s="6"/>
      <c r="GL1865" s="6"/>
      <c r="GM1865" s="6"/>
      <c r="GN1865" s="6"/>
      <c r="GO1865" s="6"/>
      <c r="GP1865" s="6"/>
      <c r="GQ1865" s="6"/>
      <c r="GR1865" s="6"/>
      <c r="GS1865" s="6"/>
      <c r="GT1865" s="6"/>
      <c r="GU1865" s="6"/>
      <c r="GV1865" s="6"/>
      <c r="GW1865" s="6"/>
      <c r="GX1865" s="6"/>
      <c r="GY1865" s="6"/>
      <c r="GZ1865" s="6"/>
    </row>
    <row r="1866" spans="1:208" x14ac:dyDescent="0.15">
      <c r="A1866" s="153"/>
      <c r="B1866" s="23"/>
      <c r="C1866" s="18"/>
      <c r="D1866" s="17"/>
      <c r="E1866" s="18"/>
      <c r="F1866" s="18"/>
      <c r="G1866" s="18"/>
      <c r="H1866" s="18"/>
      <c r="I1866" s="17"/>
      <c r="J1866" s="5"/>
      <c r="K1866" s="2"/>
      <c r="L1866" s="27"/>
      <c r="M1866" s="14"/>
      <c r="N1866" s="14"/>
      <c r="O1866" s="27"/>
      <c r="P1866" s="18"/>
      <c r="Q1866" s="3"/>
      <c r="R1866" s="4"/>
      <c r="S1866" s="5"/>
      <c r="T1866" s="8"/>
      <c r="U1866" s="7"/>
      <c r="V1866" s="7"/>
      <c r="W1866" s="7"/>
      <c r="X1866" s="8"/>
      <c r="Y1866" s="6"/>
      <c r="Z1866" s="7"/>
      <c r="AA1866" s="8"/>
      <c r="AB1866" s="8"/>
      <c r="AC1866" s="8"/>
      <c r="AD1866" s="7"/>
      <c r="AE1866" s="9"/>
      <c r="AF1866" s="7"/>
      <c r="AG1866" s="7"/>
      <c r="AH1866" s="6"/>
      <c r="AI1866" s="6"/>
      <c r="AJ1866" s="6"/>
      <c r="AK1866" s="6"/>
      <c r="AL1866" s="6"/>
      <c r="AM1866" s="6"/>
      <c r="AN1866" s="6"/>
      <c r="AO1866" s="6"/>
      <c r="AP1866" s="6"/>
      <c r="AQ1866" s="6"/>
      <c r="AR1866" s="6"/>
      <c r="AS1866" s="6"/>
      <c r="AT1866" s="6"/>
      <c r="AU1866" s="6"/>
      <c r="AV1866" s="6"/>
      <c r="AW1866" s="6"/>
      <c r="AX1866" s="6"/>
      <c r="AY1866" s="6"/>
      <c r="AZ1866" s="6"/>
      <c r="BA1866" s="6"/>
      <c r="BB1866" s="6"/>
      <c r="BC1866" s="6"/>
      <c r="BD1866" s="6"/>
      <c r="BE1866" s="6"/>
      <c r="BF1866" s="6"/>
      <c r="BG1866" s="6"/>
      <c r="BH1866" s="6"/>
      <c r="BI1866" s="6"/>
      <c r="BJ1866" s="6"/>
      <c r="BK1866" s="6"/>
      <c r="BL1866" s="6"/>
      <c r="BM1866" s="6"/>
      <c r="BN1866" s="6"/>
      <c r="BO1866" s="6"/>
      <c r="BP1866" s="6"/>
      <c r="BQ1866" s="6"/>
      <c r="BR1866" s="6"/>
      <c r="BS1866" s="6"/>
      <c r="BT1866" s="6"/>
      <c r="BU1866" s="6"/>
      <c r="BV1866" s="6"/>
      <c r="BW1866" s="6"/>
      <c r="BX1866" s="6"/>
      <c r="BY1866" s="6"/>
      <c r="BZ1866" s="6"/>
      <c r="CA1866" s="6"/>
      <c r="CB1866" s="6"/>
      <c r="CC1866" s="6"/>
      <c r="CD1866" s="6"/>
      <c r="CE1866" s="6"/>
      <c r="CF1866" s="6"/>
      <c r="CG1866" s="6"/>
      <c r="CH1866" s="6"/>
      <c r="CI1866" s="6"/>
      <c r="CJ1866" s="6"/>
      <c r="CK1866" s="6"/>
      <c r="CL1866" s="6"/>
      <c r="CM1866" s="6"/>
      <c r="CN1866" s="6"/>
      <c r="CO1866" s="6"/>
      <c r="CP1866" s="6"/>
      <c r="CQ1866" s="6"/>
      <c r="CR1866" s="6"/>
      <c r="CS1866" s="6"/>
      <c r="CT1866" s="6"/>
      <c r="CU1866" s="6"/>
      <c r="CV1866" s="6"/>
      <c r="CW1866" s="6"/>
      <c r="CX1866" s="6"/>
      <c r="CY1866" s="6"/>
      <c r="CZ1866" s="6"/>
      <c r="DA1866" s="6"/>
      <c r="DB1866" s="6"/>
      <c r="DC1866" s="6"/>
      <c r="DD1866" s="6"/>
      <c r="DE1866" s="6"/>
      <c r="DF1866" s="6"/>
      <c r="DG1866" s="6"/>
      <c r="DH1866" s="6"/>
      <c r="DI1866" s="6"/>
      <c r="DJ1866" s="6"/>
      <c r="DK1866" s="6"/>
      <c r="DL1866" s="6"/>
      <c r="DM1866" s="6"/>
      <c r="DN1866" s="6"/>
      <c r="DO1866" s="6"/>
      <c r="DP1866" s="6"/>
      <c r="DQ1866" s="6"/>
      <c r="DR1866" s="6"/>
      <c r="DS1866" s="6"/>
      <c r="DT1866" s="6"/>
      <c r="DU1866" s="6"/>
      <c r="DV1866" s="6"/>
      <c r="DW1866" s="6"/>
      <c r="DX1866" s="6"/>
      <c r="DY1866" s="6"/>
      <c r="DZ1866" s="6"/>
      <c r="EA1866" s="6"/>
      <c r="EB1866" s="6"/>
      <c r="EC1866" s="6"/>
      <c r="ED1866" s="6"/>
      <c r="EE1866" s="6"/>
      <c r="EF1866" s="6"/>
      <c r="EG1866" s="6"/>
      <c r="EH1866" s="6"/>
      <c r="EI1866" s="6"/>
      <c r="EJ1866" s="6"/>
      <c r="EK1866" s="6"/>
      <c r="EL1866" s="6"/>
      <c r="EM1866" s="6"/>
      <c r="EN1866" s="6"/>
      <c r="EO1866" s="6"/>
      <c r="EP1866" s="6"/>
      <c r="EQ1866" s="6"/>
      <c r="ER1866" s="6"/>
      <c r="ES1866" s="6"/>
      <c r="ET1866" s="6"/>
      <c r="EU1866" s="6"/>
      <c r="EV1866" s="6"/>
      <c r="EW1866" s="6"/>
      <c r="EX1866" s="6"/>
      <c r="EY1866" s="6"/>
      <c r="EZ1866" s="6"/>
      <c r="FA1866" s="6"/>
      <c r="FB1866" s="6"/>
      <c r="FC1866" s="6"/>
      <c r="FD1866" s="6"/>
      <c r="FE1866" s="6"/>
      <c r="FF1866" s="6"/>
      <c r="FG1866" s="6"/>
      <c r="FH1866" s="6"/>
      <c r="FI1866" s="6"/>
      <c r="FJ1866" s="6"/>
      <c r="FK1866" s="6"/>
      <c r="FL1866" s="6"/>
      <c r="FM1866" s="6"/>
      <c r="FN1866" s="6"/>
      <c r="FO1866" s="6"/>
      <c r="FP1866" s="6"/>
      <c r="FQ1866" s="6"/>
      <c r="FR1866" s="6"/>
      <c r="FS1866" s="6"/>
      <c r="FT1866" s="6"/>
      <c r="FU1866" s="6"/>
      <c r="FV1866" s="6"/>
      <c r="FW1866" s="6"/>
      <c r="FX1866" s="6"/>
      <c r="FY1866" s="6"/>
      <c r="FZ1866" s="6"/>
      <c r="GA1866" s="6"/>
      <c r="GB1866" s="6"/>
      <c r="GC1866" s="6"/>
      <c r="GD1866" s="6"/>
      <c r="GE1866" s="6"/>
      <c r="GF1866" s="6"/>
      <c r="GG1866" s="6"/>
      <c r="GH1866" s="6"/>
      <c r="GI1866" s="6"/>
      <c r="GJ1866" s="6"/>
      <c r="GK1866" s="6"/>
      <c r="GL1866" s="6"/>
      <c r="GM1866" s="6"/>
      <c r="GN1866" s="6"/>
      <c r="GO1866" s="6"/>
      <c r="GP1866" s="6"/>
      <c r="GQ1866" s="6"/>
      <c r="GR1866" s="6"/>
      <c r="GS1866" s="6"/>
      <c r="GT1866" s="6"/>
      <c r="GU1866" s="6"/>
      <c r="GV1866" s="6"/>
      <c r="GW1866" s="6"/>
      <c r="GX1866" s="6"/>
      <c r="GY1866" s="6"/>
      <c r="GZ1866" s="6"/>
    </row>
    <row r="1867" spans="1:208" x14ac:dyDescent="0.15">
      <c r="A1867" s="153"/>
      <c r="B1867" s="23"/>
      <c r="C1867" s="18"/>
      <c r="D1867" s="17"/>
      <c r="E1867" s="18"/>
      <c r="F1867" s="18"/>
      <c r="G1867" s="18"/>
      <c r="H1867" s="18"/>
      <c r="I1867" s="17"/>
      <c r="J1867" s="5"/>
      <c r="K1867" s="2"/>
      <c r="L1867" s="27"/>
      <c r="M1867" s="14"/>
      <c r="N1867" s="14"/>
      <c r="O1867" s="27"/>
      <c r="P1867" s="18"/>
      <c r="Q1867" s="3"/>
      <c r="R1867" s="4"/>
      <c r="S1867" s="5"/>
      <c r="T1867" s="8"/>
      <c r="U1867" s="7"/>
      <c r="V1867" s="7"/>
      <c r="W1867" s="7"/>
      <c r="X1867" s="8"/>
      <c r="Y1867" s="6"/>
      <c r="Z1867" s="7"/>
      <c r="AA1867" s="8"/>
      <c r="AB1867" s="8"/>
      <c r="AC1867" s="8"/>
      <c r="AD1867" s="7"/>
      <c r="AE1867" s="9"/>
      <c r="AF1867" s="7"/>
      <c r="AG1867" s="7"/>
      <c r="AH1867" s="6"/>
      <c r="AI1867" s="6"/>
      <c r="AJ1867" s="6"/>
      <c r="AK1867" s="6"/>
      <c r="AL1867" s="6"/>
      <c r="AM1867" s="6"/>
      <c r="AN1867" s="6"/>
      <c r="AO1867" s="6"/>
      <c r="AP1867" s="6"/>
      <c r="AQ1867" s="6"/>
      <c r="AR1867" s="6"/>
      <c r="AS1867" s="6"/>
      <c r="AT1867" s="6"/>
      <c r="AU1867" s="6"/>
      <c r="AV1867" s="6"/>
      <c r="AW1867" s="6"/>
      <c r="AX1867" s="6"/>
      <c r="AY1867" s="6"/>
      <c r="AZ1867" s="6"/>
      <c r="BA1867" s="6"/>
      <c r="BB1867" s="6"/>
      <c r="BC1867" s="6"/>
      <c r="BD1867" s="6"/>
      <c r="BE1867" s="6"/>
      <c r="BF1867" s="6"/>
      <c r="BG1867" s="6"/>
      <c r="BH1867" s="6"/>
      <c r="BI1867" s="6"/>
      <c r="BJ1867" s="6"/>
      <c r="BK1867" s="6"/>
      <c r="BL1867" s="6"/>
      <c r="BM1867" s="6"/>
      <c r="BN1867" s="6"/>
      <c r="BO1867" s="6"/>
      <c r="BP1867" s="6"/>
      <c r="BQ1867" s="6"/>
      <c r="BR1867" s="6"/>
      <c r="BS1867" s="6"/>
      <c r="BT1867" s="6"/>
      <c r="BU1867" s="6"/>
      <c r="BV1867" s="6"/>
      <c r="BW1867" s="6"/>
      <c r="BX1867" s="6"/>
      <c r="BY1867" s="6"/>
      <c r="BZ1867" s="6"/>
      <c r="CA1867" s="6"/>
      <c r="CB1867" s="6"/>
      <c r="CC1867" s="6"/>
      <c r="CD1867" s="6"/>
      <c r="CE1867" s="6"/>
      <c r="CF1867" s="6"/>
      <c r="CG1867" s="6"/>
      <c r="CH1867" s="6"/>
      <c r="CI1867" s="6"/>
      <c r="CJ1867" s="6"/>
      <c r="CK1867" s="6"/>
      <c r="CL1867" s="6"/>
      <c r="CM1867" s="6"/>
      <c r="CN1867" s="6"/>
      <c r="CO1867" s="6"/>
      <c r="CP1867" s="6"/>
      <c r="CQ1867" s="6"/>
      <c r="CR1867" s="6"/>
      <c r="CS1867" s="6"/>
      <c r="CT1867" s="6"/>
      <c r="CU1867" s="6"/>
      <c r="CV1867" s="6"/>
      <c r="CW1867" s="6"/>
      <c r="CX1867" s="6"/>
      <c r="CY1867" s="6"/>
      <c r="CZ1867" s="6"/>
      <c r="DA1867" s="6"/>
      <c r="DB1867" s="6"/>
      <c r="DC1867" s="6"/>
      <c r="DD1867" s="6"/>
      <c r="DE1867" s="6"/>
      <c r="DF1867" s="6"/>
      <c r="DG1867" s="6"/>
      <c r="DH1867" s="6"/>
      <c r="DI1867" s="6"/>
      <c r="DJ1867" s="6"/>
      <c r="DK1867" s="6"/>
      <c r="DL1867" s="6"/>
      <c r="DM1867" s="6"/>
      <c r="DN1867" s="6"/>
      <c r="DO1867" s="6"/>
      <c r="DP1867" s="6"/>
      <c r="DQ1867" s="6"/>
      <c r="DR1867" s="6"/>
      <c r="DS1867" s="6"/>
      <c r="DT1867" s="6"/>
      <c r="DU1867" s="6"/>
      <c r="DV1867" s="6"/>
      <c r="DW1867" s="6"/>
      <c r="DX1867" s="6"/>
      <c r="DY1867" s="6"/>
      <c r="DZ1867" s="6"/>
      <c r="EA1867" s="6"/>
      <c r="EB1867" s="6"/>
      <c r="EC1867" s="6"/>
      <c r="ED1867" s="6"/>
      <c r="EE1867" s="6"/>
      <c r="EF1867" s="6"/>
      <c r="EG1867" s="6"/>
      <c r="EH1867" s="6"/>
      <c r="EI1867" s="6"/>
      <c r="EJ1867" s="6"/>
      <c r="EK1867" s="6"/>
      <c r="EL1867" s="6"/>
      <c r="EM1867" s="6"/>
      <c r="EN1867" s="6"/>
      <c r="EO1867" s="6"/>
      <c r="EP1867" s="6"/>
      <c r="EQ1867" s="6"/>
      <c r="ER1867" s="6"/>
      <c r="ES1867" s="6"/>
      <c r="ET1867" s="6"/>
      <c r="EU1867" s="6"/>
      <c r="EV1867" s="6"/>
      <c r="EW1867" s="6"/>
      <c r="EX1867" s="6"/>
      <c r="EY1867" s="6"/>
      <c r="EZ1867" s="6"/>
      <c r="FA1867" s="6"/>
      <c r="FB1867" s="6"/>
      <c r="FC1867" s="6"/>
      <c r="FD1867" s="6"/>
      <c r="FE1867" s="6"/>
      <c r="FF1867" s="6"/>
      <c r="FG1867" s="6"/>
      <c r="FH1867" s="6"/>
      <c r="FI1867" s="6"/>
      <c r="FJ1867" s="6"/>
      <c r="FK1867" s="6"/>
      <c r="FL1867" s="6"/>
      <c r="FM1867" s="6"/>
      <c r="FN1867" s="6"/>
      <c r="FO1867" s="6"/>
      <c r="FP1867" s="6"/>
      <c r="FQ1867" s="6"/>
      <c r="FR1867" s="6"/>
      <c r="FS1867" s="6"/>
      <c r="FT1867" s="6"/>
      <c r="FU1867" s="6"/>
      <c r="FV1867" s="6"/>
      <c r="FW1867" s="6"/>
      <c r="FX1867" s="6"/>
      <c r="FY1867" s="6"/>
      <c r="FZ1867" s="6"/>
      <c r="GA1867" s="6"/>
      <c r="GB1867" s="6"/>
      <c r="GC1867" s="6"/>
      <c r="GD1867" s="6"/>
      <c r="GE1867" s="6"/>
      <c r="GF1867" s="6"/>
      <c r="GG1867" s="6"/>
      <c r="GH1867" s="6"/>
      <c r="GI1867" s="6"/>
      <c r="GJ1867" s="6"/>
      <c r="GK1867" s="6"/>
      <c r="GL1867" s="6"/>
      <c r="GM1867" s="6"/>
      <c r="GN1867" s="6"/>
      <c r="GO1867" s="6"/>
      <c r="GP1867" s="6"/>
      <c r="GQ1867" s="6"/>
      <c r="GR1867" s="6"/>
      <c r="GS1867" s="6"/>
      <c r="GT1867" s="6"/>
      <c r="GU1867" s="6"/>
      <c r="GV1867" s="6"/>
      <c r="GW1867" s="6"/>
      <c r="GX1867" s="6"/>
      <c r="GY1867" s="6"/>
      <c r="GZ1867" s="6"/>
    </row>
    <row r="1868" spans="1:208" x14ac:dyDescent="0.15">
      <c r="A1868" s="153"/>
      <c r="B1868" s="23"/>
      <c r="C1868" s="18"/>
      <c r="D1868" s="17"/>
      <c r="E1868" s="18"/>
      <c r="F1868" s="18"/>
      <c r="G1868" s="18"/>
      <c r="H1868" s="18"/>
      <c r="I1868" s="17"/>
      <c r="J1868" s="5"/>
      <c r="K1868" s="2"/>
      <c r="L1868" s="27"/>
      <c r="M1868" s="14"/>
      <c r="N1868" s="14"/>
      <c r="O1868" s="27"/>
      <c r="P1868" s="18"/>
      <c r="Q1868" s="3"/>
      <c r="R1868" s="4"/>
      <c r="S1868" s="5"/>
      <c r="T1868" s="8"/>
      <c r="U1868" s="7"/>
      <c r="V1868" s="7"/>
      <c r="W1868" s="7"/>
      <c r="X1868" s="8"/>
      <c r="Y1868" s="6"/>
      <c r="Z1868" s="7"/>
      <c r="AA1868" s="8"/>
      <c r="AB1868" s="8"/>
      <c r="AC1868" s="8"/>
      <c r="AD1868" s="7"/>
      <c r="AE1868" s="9"/>
      <c r="AF1868" s="7"/>
      <c r="AG1868" s="7"/>
      <c r="AH1868" s="6"/>
      <c r="AI1868" s="6"/>
      <c r="AJ1868" s="6"/>
      <c r="AK1868" s="6"/>
      <c r="AL1868" s="6"/>
      <c r="AM1868" s="6"/>
      <c r="AN1868" s="6"/>
      <c r="AO1868" s="6"/>
      <c r="AP1868" s="6"/>
      <c r="AQ1868" s="6"/>
      <c r="AR1868" s="6"/>
      <c r="AS1868" s="6"/>
      <c r="AT1868" s="6"/>
      <c r="AU1868" s="6"/>
      <c r="AV1868" s="6"/>
      <c r="AW1868" s="6"/>
      <c r="AX1868" s="6"/>
      <c r="AY1868" s="6"/>
      <c r="AZ1868" s="6"/>
      <c r="BA1868" s="6"/>
      <c r="BB1868" s="6"/>
      <c r="BC1868" s="6"/>
      <c r="BD1868" s="6"/>
      <c r="BE1868" s="6"/>
      <c r="BF1868" s="6"/>
      <c r="BG1868" s="6"/>
      <c r="BH1868" s="6"/>
      <c r="BI1868" s="6"/>
      <c r="BJ1868" s="6"/>
      <c r="BK1868" s="6"/>
      <c r="BL1868" s="6"/>
      <c r="BM1868" s="6"/>
      <c r="BN1868" s="6"/>
      <c r="BO1868" s="6"/>
      <c r="BP1868" s="6"/>
      <c r="BQ1868" s="6"/>
      <c r="BR1868" s="6"/>
      <c r="BS1868" s="6"/>
      <c r="BT1868" s="6"/>
      <c r="BU1868" s="6"/>
      <c r="BV1868" s="6"/>
      <c r="BW1868" s="6"/>
      <c r="BX1868" s="6"/>
      <c r="BY1868" s="6"/>
      <c r="BZ1868" s="6"/>
      <c r="CA1868" s="6"/>
      <c r="CB1868" s="6"/>
      <c r="CC1868" s="6"/>
      <c r="CD1868" s="6"/>
      <c r="CE1868" s="6"/>
      <c r="CF1868" s="6"/>
      <c r="CG1868" s="6"/>
      <c r="CH1868" s="6"/>
      <c r="CI1868" s="6"/>
      <c r="CJ1868" s="6"/>
      <c r="CK1868" s="6"/>
      <c r="CL1868" s="6"/>
      <c r="CM1868" s="6"/>
      <c r="CN1868" s="6"/>
      <c r="CO1868" s="6"/>
      <c r="CP1868" s="6"/>
      <c r="CQ1868" s="6"/>
      <c r="CR1868" s="6"/>
      <c r="CS1868" s="6"/>
      <c r="CT1868" s="6"/>
      <c r="CU1868" s="6"/>
      <c r="CV1868" s="6"/>
      <c r="CW1868" s="6"/>
      <c r="CX1868" s="6"/>
      <c r="CY1868" s="6"/>
      <c r="CZ1868" s="6"/>
      <c r="DA1868" s="6"/>
      <c r="DB1868" s="6"/>
      <c r="DC1868" s="6"/>
      <c r="DD1868" s="6"/>
      <c r="DE1868" s="6"/>
      <c r="DF1868" s="6"/>
      <c r="DG1868" s="6"/>
      <c r="DH1868" s="6"/>
      <c r="DI1868" s="6"/>
      <c r="DJ1868" s="6"/>
      <c r="DK1868" s="6"/>
      <c r="DL1868" s="6"/>
      <c r="DM1868" s="6"/>
      <c r="DN1868" s="6"/>
      <c r="DO1868" s="6"/>
      <c r="DP1868" s="6"/>
      <c r="DQ1868" s="6"/>
      <c r="DR1868" s="6"/>
      <c r="DS1868" s="6"/>
      <c r="DT1868" s="6"/>
      <c r="DU1868" s="6"/>
      <c r="DV1868" s="6"/>
      <c r="DW1868" s="6"/>
      <c r="DX1868" s="6"/>
      <c r="DY1868" s="6"/>
      <c r="DZ1868" s="6"/>
      <c r="EA1868" s="6"/>
      <c r="EB1868" s="6"/>
      <c r="EC1868" s="6"/>
      <c r="ED1868" s="6"/>
      <c r="EE1868" s="6"/>
      <c r="EF1868" s="6"/>
      <c r="EG1868" s="6"/>
      <c r="EH1868" s="6"/>
      <c r="EI1868" s="6"/>
      <c r="EJ1868" s="6"/>
      <c r="EK1868" s="6"/>
      <c r="EL1868" s="6"/>
      <c r="EM1868" s="6"/>
      <c r="EN1868" s="6"/>
      <c r="EO1868" s="6"/>
      <c r="EP1868" s="6"/>
      <c r="EQ1868" s="6"/>
      <c r="ER1868" s="6"/>
      <c r="ES1868" s="6"/>
      <c r="ET1868" s="6"/>
      <c r="EU1868" s="6"/>
      <c r="EV1868" s="6"/>
      <c r="EW1868" s="6"/>
      <c r="EX1868" s="6"/>
      <c r="EY1868" s="6"/>
      <c r="EZ1868" s="6"/>
      <c r="FA1868" s="6"/>
      <c r="FB1868" s="6"/>
      <c r="FC1868" s="6"/>
      <c r="FD1868" s="6"/>
      <c r="FE1868" s="6"/>
      <c r="FF1868" s="6"/>
      <c r="FG1868" s="6"/>
      <c r="FH1868" s="6"/>
      <c r="FI1868" s="6"/>
      <c r="FJ1868" s="6"/>
      <c r="FK1868" s="6"/>
      <c r="FL1868" s="6"/>
      <c r="FM1868" s="6"/>
      <c r="FN1868" s="6"/>
      <c r="FO1868" s="6"/>
      <c r="FP1868" s="6"/>
      <c r="FQ1868" s="6"/>
      <c r="FR1868" s="6"/>
      <c r="FS1868" s="6"/>
      <c r="FT1868" s="6"/>
      <c r="FU1868" s="6"/>
      <c r="FV1868" s="6"/>
      <c r="FW1868" s="6"/>
      <c r="FX1868" s="6"/>
      <c r="FY1868" s="6"/>
      <c r="FZ1868" s="6"/>
      <c r="GA1868" s="6"/>
      <c r="GB1868" s="6"/>
      <c r="GC1868" s="6"/>
      <c r="GD1868" s="6"/>
      <c r="GE1868" s="6"/>
      <c r="GF1868" s="6"/>
      <c r="GG1868" s="6"/>
      <c r="GH1868" s="6"/>
      <c r="GI1868" s="6"/>
      <c r="GJ1868" s="6"/>
      <c r="GK1868" s="6"/>
      <c r="GL1868" s="6"/>
      <c r="GM1868" s="6"/>
      <c r="GN1868" s="6"/>
      <c r="GO1868" s="6"/>
      <c r="GP1868" s="6"/>
      <c r="GQ1868" s="6"/>
      <c r="GR1868" s="6"/>
      <c r="GS1868" s="6"/>
      <c r="GT1868" s="6"/>
      <c r="GU1868" s="6"/>
      <c r="GV1868" s="6"/>
      <c r="GW1868" s="6"/>
      <c r="GX1868" s="6"/>
      <c r="GY1868" s="6"/>
      <c r="GZ1868" s="6"/>
    </row>
    <row r="1869" spans="1:208" x14ac:dyDescent="0.15">
      <c r="A1869" s="153"/>
      <c r="B1869" s="23"/>
      <c r="C1869" s="18"/>
      <c r="D1869" s="17"/>
      <c r="E1869" s="18"/>
      <c r="F1869" s="18"/>
      <c r="G1869" s="18"/>
      <c r="H1869" s="18"/>
      <c r="I1869" s="17"/>
      <c r="J1869" s="5"/>
      <c r="K1869" s="2"/>
      <c r="L1869" s="27"/>
      <c r="M1869" s="14"/>
      <c r="N1869" s="14"/>
      <c r="O1869" s="27"/>
      <c r="P1869" s="18"/>
      <c r="Q1869" s="3"/>
      <c r="R1869" s="4"/>
      <c r="S1869" s="5"/>
      <c r="T1869" s="8"/>
      <c r="U1869" s="7"/>
      <c r="V1869" s="7"/>
      <c r="W1869" s="7"/>
      <c r="X1869" s="8"/>
      <c r="Y1869" s="6"/>
      <c r="Z1869" s="7"/>
      <c r="AA1869" s="8"/>
      <c r="AB1869" s="8"/>
      <c r="AC1869" s="8"/>
      <c r="AD1869" s="7"/>
      <c r="AE1869" s="9"/>
      <c r="AF1869" s="7"/>
      <c r="AG1869" s="7"/>
      <c r="AH1869" s="6"/>
      <c r="AI1869" s="6"/>
      <c r="AJ1869" s="6"/>
      <c r="AK1869" s="6"/>
      <c r="AL1869" s="6"/>
      <c r="AM1869" s="6"/>
      <c r="AN1869" s="6"/>
      <c r="AO1869" s="6"/>
      <c r="AP1869" s="6"/>
      <c r="AQ1869" s="6"/>
      <c r="AR1869" s="6"/>
      <c r="AS1869" s="6"/>
      <c r="AT1869" s="6"/>
      <c r="AU1869" s="6"/>
      <c r="AV1869" s="6"/>
      <c r="AW1869" s="6"/>
      <c r="AX1869" s="6"/>
      <c r="AY1869" s="6"/>
      <c r="AZ1869" s="6"/>
      <c r="BA1869" s="6"/>
      <c r="BB1869" s="6"/>
      <c r="BC1869" s="6"/>
      <c r="BD1869" s="6"/>
      <c r="BE1869" s="6"/>
      <c r="BF1869" s="6"/>
      <c r="BG1869" s="6"/>
      <c r="BH1869" s="6"/>
      <c r="BI1869" s="6"/>
      <c r="BJ1869" s="6"/>
      <c r="BK1869" s="6"/>
      <c r="BL1869" s="6"/>
      <c r="BM1869" s="6"/>
      <c r="BN1869" s="6"/>
      <c r="BO1869" s="6"/>
      <c r="BP1869" s="6"/>
      <c r="BQ1869" s="6"/>
      <c r="BR1869" s="6"/>
      <c r="BS1869" s="6"/>
      <c r="BT1869" s="6"/>
      <c r="BU1869" s="6"/>
      <c r="BV1869" s="6"/>
      <c r="BW1869" s="6"/>
      <c r="BX1869" s="6"/>
      <c r="BY1869" s="6"/>
      <c r="BZ1869" s="6"/>
      <c r="CA1869" s="6"/>
      <c r="CB1869" s="6"/>
      <c r="CC1869" s="6"/>
      <c r="CD1869" s="6"/>
      <c r="CE1869" s="6"/>
      <c r="CF1869" s="6"/>
      <c r="CG1869" s="6"/>
      <c r="CH1869" s="6"/>
      <c r="CI1869" s="6"/>
      <c r="CJ1869" s="6"/>
      <c r="CK1869" s="6"/>
      <c r="CL1869" s="6"/>
      <c r="CM1869" s="6"/>
      <c r="CN1869" s="6"/>
      <c r="CO1869" s="6"/>
      <c r="CP1869" s="6"/>
      <c r="CQ1869" s="6"/>
      <c r="CR1869" s="6"/>
      <c r="CS1869" s="6"/>
      <c r="CT1869" s="6"/>
      <c r="CU1869" s="6"/>
      <c r="CV1869" s="6"/>
      <c r="CW1869" s="6"/>
      <c r="CX1869" s="6"/>
      <c r="CY1869" s="6"/>
      <c r="CZ1869" s="6"/>
      <c r="DA1869" s="6"/>
      <c r="DB1869" s="6"/>
      <c r="DC1869" s="6"/>
      <c r="DD1869" s="6"/>
      <c r="DE1869" s="6"/>
      <c r="DF1869" s="6"/>
      <c r="DG1869" s="6"/>
      <c r="DH1869" s="6"/>
      <c r="DI1869" s="6"/>
      <c r="DJ1869" s="6"/>
      <c r="DK1869" s="6"/>
      <c r="DL1869" s="6"/>
      <c r="DM1869" s="6"/>
      <c r="DN1869" s="6"/>
      <c r="DO1869" s="6"/>
      <c r="DP1869" s="6"/>
      <c r="DQ1869" s="6"/>
      <c r="DR1869" s="6"/>
      <c r="DS1869" s="6"/>
      <c r="DT1869" s="6"/>
      <c r="DU1869" s="6"/>
      <c r="DV1869" s="6"/>
      <c r="DW1869" s="6"/>
      <c r="DX1869" s="6"/>
      <c r="DY1869" s="6"/>
      <c r="DZ1869" s="6"/>
      <c r="EA1869" s="6"/>
      <c r="EB1869" s="6"/>
      <c r="EC1869" s="6"/>
      <c r="ED1869" s="6"/>
      <c r="EE1869" s="6"/>
      <c r="EF1869" s="6"/>
      <c r="EG1869" s="6"/>
      <c r="EH1869" s="6"/>
      <c r="EI1869" s="6"/>
      <c r="EJ1869" s="6"/>
      <c r="EK1869" s="6"/>
      <c r="EL1869" s="6"/>
      <c r="EM1869" s="6"/>
      <c r="EN1869" s="6"/>
      <c r="EO1869" s="6"/>
      <c r="EP1869" s="6"/>
      <c r="EQ1869" s="6"/>
      <c r="ER1869" s="6"/>
      <c r="ES1869" s="6"/>
      <c r="ET1869" s="6"/>
      <c r="EU1869" s="6"/>
      <c r="EV1869" s="6"/>
      <c r="EW1869" s="6"/>
      <c r="EX1869" s="6"/>
      <c r="EY1869" s="6"/>
      <c r="EZ1869" s="6"/>
      <c r="FA1869" s="6"/>
      <c r="FB1869" s="6"/>
      <c r="FC1869" s="6"/>
      <c r="FD1869" s="6"/>
      <c r="FE1869" s="6"/>
      <c r="FF1869" s="6"/>
      <c r="FG1869" s="6"/>
      <c r="FH1869" s="6"/>
      <c r="FI1869" s="6"/>
      <c r="FJ1869" s="6"/>
      <c r="FK1869" s="6"/>
      <c r="FL1869" s="6"/>
      <c r="FM1869" s="6"/>
      <c r="FN1869" s="6"/>
      <c r="FO1869" s="6"/>
      <c r="FP1869" s="6"/>
      <c r="FQ1869" s="6"/>
      <c r="FR1869" s="6"/>
      <c r="FS1869" s="6"/>
      <c r="FT1869" s="6"/>
      <c r="FU1869" s="6"/>
      <c r="FV1869" s="6"/>
      <c r="FW1869" s="6"/>
      <c r="FX1869" s="6"/>
      <c r="FY1869" s="6"/>
      <c r="FZ1869" s="6"/>
      <c r="GA1869" s="6"/>
      <c r="GB1869" s="6"/>
      <c r="GC1869" s="6"/>
      <c r="GD1869" s="6"/>
      <c r="GE1869" s="6"/>
      <c r="GF1869" s="6"/>
      <c r="GG1869" s="6"/>
      <c r="GH1869" s="6"/>
      <c r="GI1869" s="6"/>
      <c r="GJ1869" s="6"/>
      <c r="GK1869" s="6"/>
      <c r="GL1869" s="6"/>
      <c r="GM1869" s="6"/>
      <c r="GN1869" s="6"/>
      <c r="GO1869" s="6"/>
      <c r="GP1869" s="6"/>
      <c r="GQ1869" s="6"/>
      <c r="GR1869" s="6"/>
      <c r="GS1869" s="6"/>
      <c r="GT1869" s="6"/>
      <c r="GU1869" s="6"/>
      <c r="GV1869" s="6"/>
      <c r="GW1869" s="6"/>
      <c r="GX1869" s="6"/>
      <c r="GY1869" s="6"/>
      <c r="GZ1869" s="6"/>
    </row>
    <row r="1870" spans="1:208" x14ac:dyDescent="0.15">
      <c r="A1870" s="153"/>
      <c r="B1870" s="23"/>
      <c r="C1870" s="18"/>
      <c r="D1870" s="17"/>
      <c r="E1870" s="18"/>
      <c r="F1870" s="18"/>
      <c r="G1870" s="18"/>
      <c r="H1870" s="18"/>
      <c r="I1870" s="17"/>
      <c r="J1870" s="5"/>
      <c r="K1870" s="2"/>
      <c r="L1870" s="27"/>
      <c r="M1870" s="14"/>
      <c r="N1870" s="14"/>
      <c r="O1870" s="27"/>
      <c r="P1870" s="18"/>
      <c r="Q1870" s="3"/>
      <c r="R1870" s="4"/>
      <c r="S1870" s="5"/>
      <c r="T1870" s="8"/>
      <c r="U1870" s="7"/>
      <c r="V1870" s="7"/>
      <c r="W1870" s="7"/>
      <c r="X1870" s="8"/>
      <c r="Y1870" s="6"/>
      <c r="Z1870" s="7"/>
      <c r="AA1870" s="8"/>
      <c r="AB1870" s="8"/>
      <c r="AC1870" s="8"/>
      <c r="AD1870" s="7"/>
      <c r="AE1870" s="9"/>
      <c r="AF1870" s="7"/>
      <c r="AG1870" s="7"/>
      <c r="AH1870" s="6"/>
      <c r="AI1870" s="6"/>
      <c r="AJ1870" s="6"/>
      <c r="AK1870" s="6"/>
      <c r="AL1870" s="6"/>
      <c r="AM1870" s="6"/>
      <c r="AN1870" s="6"/>
      <c r="AO1870" s="6"/>
      <c r="AP1870" s="6"/>
      <c r="AQ1870" s="6"/>
      <c r="AR1870" s="6"/>
      <c r="AS1870" s="6"/>
      <c r="AT1870" s="6"/>
      <c r="AU1870" s="6"/>
      <c r="AV1870" s="6"/>
      <c r="AW1870" s="6"/>
      <c r="AX1870" s="6"/>
      <c r="AY1870" s="6"/>
      <c r="AZ1870" s="6"/>
      <c r="BA1870" s="6"/>
      <c r="BB1870" s="6"/>
      <c r="BC1870" s="6"/>
      <c r="BD1870" s="6"/>
      <c r="BE1870" s="6"/>
      <c r="BF1870" s="6"/>
      <c r="BG1870" s="6"/>
      <c r="BH1870" s="6"/>
      <c r="BI1870" s="6"/>
      <c r="BJ1870" s="6"/>
      <c r="BK1870" s="6"/>
      <c r="BL1870" s="6"/>
      <c r="BM1870" s="6"/>
      <c r="BN1870" s="6"/>
      <c r="BO1870" s="6"/>
      <c r="BP1870" s="6"/>
      <c r="BQ1870" s="6"/>
      <c r="BR1870" s="6"/>
      <c r="BS1870" s="6"/>
      <c r="BT1870" s="6"/>
      <c r="BU1870" s="6"/>
      <c r="BV1870" s="6"/>
      <c r="BW1870" s="6"/>
      <c r="BX1870" s="6"/>
      <c r="BY1870" s="6"/>
      <c r="BZ1870" s="6"/>
      <c r="CA1870" s="6"/>
      <c r="CB1870" s="6"/>
      <c r="CC1870" s="6"/>
      <c r="CD1870" s="6"/>
      <c r="CE1870" s="6"/>
      <c r="CF1870" s="6"/>
      <c r="CG1870" s="6"/>
      <c r="CH1870" s="6"/>
      <c r="CI1870" s="6"/>
      <c r="CJ1870" s="6"/>
      <c r="CK1870" s="6"/>
      <c r="CL1870" s="6"/>
      <c r="CM1870" s="6"/>
      <c r="CN1870" s="6"/>
      <c r="CO1870" s="6"/>
      <c r="CP1870" s="6"/>
      <c r="CQ1870" s="6"/>
      <c r="CR1870" s="6"/>
      <c r="CS1870" s="6"/>
      <c r="CT1870" s="6"/>
      <c r="CU1870" s="6"/>
      <c r="CV1870" s="6"/>
      <c r="CW1870" s="6"/>
      <c r="CX1870" s="6"/>
      <c r="CY1870" s="6"/>
      <c r="CZ1870" s="6"/>
      <c r="DA1870" s="6"/>
      <c r="DB1870" s="6"/>
      <c r="DC1870" s="6"/>
      <c r="DD1870" s="6"/>
      <c r="DE1870" s="6"/>
      <c r="DF1870" s="6"/>
      <c r="DG1870" s="6"/>
      <c r="DH1870" s="6"/>
      <c r="DI1870" s="6"/>
      <c r="DJ1870" s="6"/>
      <c r="DK1870" s="6"/>
      <c r="DL1870" s="6"/>
      <c r="DM1870" s="6"/>
      <c r="DN1870" s="6"/>
      <c r="DO1870" s="6"/>
      <c r="DP1870" s="6"/>
      <c r="DQ1870" s="6"/>
      <c r="DR1870" s="6"/>
      <c r="DS1870" s="6"/>
      <c r="DT1870" s="6"/>
      <c r="DU1870" s="6"/>
      <c r="DV1870" s="6"/>
      <c r="DW1870" s="6"/>
      <c r="DX1870" s="6"/>
      <c r="DY1870" s="6"/>
      <c r="DZ1870" s="6"/>
      <c r="EA1870" s="6"/>
      <c r="EB1870" s="6"/>
      <c r="EC1870" s="6"/>
      <c r="ED1870" s="6"/>
      <c r="EE1870" s="6"/>
      <c r="EF1870" s="6"/>
      <c r="EG1870" s="6"/>
      <c r="EH1870" s="6"/>
      <c r="EI1870" s="6"/>
      <c r="EJ1870" s="6"/>
      <c r="EK1870" s="6"/>
      <c r="EL1870" s="6"/>
      <c r="EM1870" s="6"/>
      <c r="EN1870" s="6"/>
      <c r="EO1870" s="6"/>
      <c r="EP1870" s="6"/>
      <c r="EQ1870" s="6"/>
      <c r="ER1870" s="6"/>
      <c r="ES1870" s="6"/>
      <c r="ET1870" s="6"/>
      <c r="EU1870" s="6"/>
      <c r="EV1870" s="6"/>
      <c r="EW1870" s="6"/>
      <c r="EX1870" s="6"/>
      <c r="EY1870" s="6"/>
      <c r="EZ1870" s="6"/>
      <c r="FA1870" s="6"/>
      <c r="FB1870" s="6"/>
      <c r="FC1870" s="6"/>
      <c r="FD1870" s="6"/>
      <c r="FE1870" s="6"/>
      <c r="FF1870" s="6"/>
      <c r="FG1870" s="6"/>
      <c r="FH1870" s="6"/>
      <c r="FI1870" s="6"/>
      <c r="FJ1870" s="6"/>
      <c r="FK1870" s="6"/>
      <c r="FL1870" s="6"/>
      <c r="FM1870" s="6"/>
      <c r="FN1870" s="6"/>
      <c r="FO1870" s="6"/>
      <c r="FP1870" s="6"/>
      <c r="FQ1870" s="6"/>
      <c r="FR1870" s="6"/>
      <c r="FS1870" s="6"/>
      <c r="FT1870" s="6"/>
      <c r="FU1870" s="6"/>
      <c r="FV1870" s="6"/>
      <c r="FW1870" s="6"/>
      <c r="FX1870" s="6"/>
      <c r="FY1870" s="6"/>
      <c r="FZ1870" s="6"/>
      <c r="GA1870" s="6"/>
      <c r="GB1870" s="6"/>
      <c r="GC1870" s="6"/>
      <c r="GD1870" s="6"/>
      <c r="GE1870" s="6"/>
      <c r="GF1870" s="6"/>
      <c r="GG1870" s="6"/>
      <c r="GH1870" s="6"/>
      <c r="GI1870" s="6"/>
      <c r="GJ1870" s="6"/>
      <c r="GK1870" s="6"/>
      <c r="GL1870" s="6"/>
      <c r="GM1870" s="6"/>
      <c r="GN1870" s="6"/>
      <c r="GO1870" s="6"/>
      <c r="GP1870" s="6"/>
      <c r="GQ1870" s="6"/>
      <c r="GR1870" s="6"/>
      <c r="GS1870" s="6"/>
      <c r="GT1870" s="6"/>
      <c r="GU1870" s="6"/>
      <c r="GV1870" s="6"/>
      <c r="GW1870" s="6"/>
      <c r="GX1870" s="6"/>
      <c r="GY1870" s="6"/>
      <c r="GZ1870" s="6"/>
    </row>
    <row r="1871" spans="1:208" x14ac:dyDescent="0.15">
      <c r="A1871" s="153"/>
      <c r="B1871" s="23"/>
      <c r="C1871" s="18"/>
      <c r="D1871" s="17"/>
      <c r="E1871" s="18"/>
      <c r="F1871" s="18"/>
      <c r="G1871" s="18"/>
      <c r="H1871" s="18"/>
      <c r="I1871" s="17"/>
      <c r="J1871" s="5"/>
      <c r="K1871" s="2"/>
      <c r="L1871" s="27"/>
      <c r="M1871" s="14"/>
      <c r="N1871" s="14"/>
      <c r="O1871" s="27"/>
      <c r="P1871" s="18"/>
      <c r="Q1871" s="3"/>
      <c r="R1871" s="4"/>
      <c r="S1871" s="5"/>
      <c r="T1871" s="8"/>
      <c r="U1871" s="7"/>
      <c r="V1871" s="7"/>
      <c r="W1871" s="7"/>
      <c r="X1871" s="8"/>
      <c r="Y1871" s="6"/>
      <c r="Z1871" s="7"/>
      <c r="AA1871" s="8"/>
      <c r="AB1871" s="8"/>
      <c r="AC1871" s="8"/>
      <c r="AD1871" s="7"/>
      <c r="AE1871" s="9"/>
      <c r="AF1871" s="7"/>
      <c r="AG1871" s="7"/>
      <c r="AH1871" s="6"/>
      <c r="AI1871" s="6"/>
      <c r="AJ1871" s="6"/>
      <c r="AK1871" s="6"/>
      <c r="AL1871" s="6"/>
      <c r="AM1871" s="6"/>
      <c r="AN1871" s="6"/>
      <c r="AO1871" s="6"/>
      <c r="AP1871" s="6"/>
      <c r="AQ1871" s="6"/>
      <c r="AR1871" s="6"/>
      <c r="AS1871" s="6"/>
      <c r="AT1871" s="6"/>
      <c r="AU1871" s="6"/>
      <c r="AV1871" s="6"/>
      <c r="AW1871" s="6"/>
      <c r="AX1871" s="6"/>
      <c r="AY1871" s="6"/>
      <c r="AZ1871" s="6"/>
      <c r="BA1871" s="6"/>
      <c r="BB1871" s="6"/>
      <c r="BC1871" s="6"/>
      <c r="BD1871" s="6"/>
      <c r="BE1871" s="6"/>
      <c r="BF1871" s="6"/>
      <c r="BG1871" s="6"/>
      <c r="BH1871" s="6"/>
      <c r="BI1871" s="6"/>
      <c r="BJ1871" s="6"/>
      <c r="BK1871" s="6"/>
      <c r="BL1871" s="6"/>
      <c r="BM1871" s="6"/>
      <c r="BN1871" s="6"/>
      <c r="BO1871" s="6"/>
      <c r="BP1871" s="6"/>
      <c r="BQ1871" s="6"/>
      <c r="BR1871" s="6"/>
      <c r="BS1871" s="6"/>
      <c r="BT1871" s="6"/>
      <c r="BU1871" s="6"/>
      <c r="BV1871" s="6"/>
      <c r="BW1871" s="6"/>
      <c r="BX1871" s="6"/>
      <c r="BY1871" s="6"/>
      <c r="BZ1871" s="6"/>
      <c r="CA1871" s="6"/>
      <c r="CB1871" s="6"/>
      <c r="CC1871" s="6"/>
      <c r="CD1871" s="6"/>
      <c r="CE1871" s="6"/>
      <c r="CF1871" s="6"/>
      <c r="CG1871" s="6"/>
      <c r="CH1871" s="6"/>
      <c r="CI1871" s="6"/>
      <c r="CJ1871" s="6"/>
      <c r="CK1871" s="6"/>
      <c r="CL1871" s="6"/>
      <c r="CM1871" s="6"/>
      <c r="CN1871" s="6"/>
      <c r="CO1871" s="6"/>
      <c r="CP1871" s="6"/>
      <c r="CQ1871" s="6"/>
      <c r="CR1871" s="6"/>
      <c r="CS1871" s="6"/>
      <c r="CT1871" s="6"/>
      <c r="CU1871" s="6"/>
      <c r="CV1871" s="6"/>
      <c r="CW1871" s="6"/>
      <c r="CX1871" s="6"/>
      <c r="CY1871" s="6"/>
      <c r="CZ1871" s="6"/>
      <c r="DA1871" s="6"/>
      <c r="DB1871" s="6"/>
      <c r="DC1871" s="6"/>
      <c r="DD1871" s="6"/>
      <c r="DE1871" s="6"/>
      <c r="DF1871" s="6"/>
      <c r="DG1871" s="6"/>
      <c r="DH1871" s="6"/>
      <c r="DI1871" s="6"/>
      <c r="DJ1871" s="6"/>
      <c r="DK1871" s="6"/>
      <c r="DL1871" s="6"/>
      <c r="DM1871" s="6"/>
      <c r="DN1871" s="6"/>
      <c r="DO1871" s="6"/>
      <c r="DP1871" s="6"/>
      <c r="DQ1871" s="6"/>
      <c r="DR1871" s="6"/>
      <c r="DS1871" s="6"/>
      <c r="DT1871" s="6"/>
      <c r="DU1871" s="6"/>
      <c r="DV1871" s="6"/>
      <c r="DW1871" s="6"/>
      <c r="DX1871" s="6"/>
      <c r="DY1871" s="6"/>
      <c r="DZ1871" s="6"/>
      <c r="EA1871" s="6"/>
      <c r="EB1871" s="6"/>
      <c r="EC1871" s="6"/>
      <c r="ED1871" s="6"/>
      <c r="EE1871" s="6"/>
      <c r="EF1871" s="6"/>
      <c r="EG1871" s="6"/>
      <c r="EH1871" s="6"/>
      <c r="EI1871" s="6"/>
      <c r="EJ1871" s="6"/>
      <c r="EK1871" s="6"/>
      <c r="EL1871" s="6"/>
      <c r="EM1871" s="6"/>
      <c r="EN1871" s="6"/>
      <c r="EO1871" s="6"/>
      <c r="EP1871" s="6"/>
      <c r="EQ1871" s="6"/>
      <c r="ER1871" s="6"/>
      <c r="ES1871" s="6"/>
      <c r="ET1871" s="6"/>
      <c r="EU1871" s="6"/>
      <c r="EV1871" s="6"/>
      <c r="EW1871" s="6"/>
      <c r="EX1871" s="6"/>
      <c r="EY1871" s="6"/>
      <c r="EZ1871" s="6"/>
      <c r="FA1871" s="6"/>
      <c r="FB1871" s="6"/>
      <c r="FC1871" s="6"/>
      <c r="FD1871" s="6"/>
      <c r="FE1871" s="6"/>
      <c r="FF1871" s="6"/>
      <c r="FG1871" s="6"/>
      <c r="FH1871" s="6"/>
      <c r="FI1871" s="6"/>
      <c r="FJ1871" s="6"/>
      <c r="FK1871" s="6"/>
      <c r="FL1871" s="6"/>
      <c r="FM1871" s="6"/>
      <c r="FN1871" s="6"/>
      <c r="FO1871" s="6"/>
      <c r="FP1871" s="6"/>
      <c r="FQ1871" s="6"/>
      <c r="FR1871" s="6"/>
      <c r="FS1871" s="6"/>
      <c r="FT1871" s="6"/>
      <c r="FU1871" s="6"/>
      <c r="FV1871" s="6"/>
      <c r="FW1871" s="6"/>
      <c r="FX1871" s="6"/>
      <c r="FY1871" s="6"/>
      <c r="FZ1871" s="6"/>
      <c r="GA1871" s="6"/>
      <c r="GB1871" s="6"/>
      <c r="GC1871" s="6"/>
      <c r="GD1871" s="6"/>
      <c r="GE1871" s="6"/>
      <c r="GF1871" s="6"/>
      <c r="GG1871" s="6"/>
      <c r="GH1871" s="6"/>
      <c r="GI1871" s="6"/>
      <c r="GJ1871" s="6"/>
      <c r="GK1871" s="6"/>
      <c r="GL1871" s="6"/>
      <c r="GM1871" s="6"/>
      <c r="GN1871" s="6"/>
      <c r="GO1871" s="6"/>
      <c r="GP1871" s="6"/>
      <c r="GQ1871" s="6"/>
      <c r="GR1871" s="6"/>
      <c r="GS1871" s="6"/>
      <c r="GT1871" s="6"/>
      <c r="GU1871" s="6"/>
      <c r="GV1871" s="6"/>
      <c r="GW1871" s="6"/>
      <c r="GX1871" s="6"/>
      <c r="GY1871" s="6"/>
      <c r="GZ1871" s="6"/>
    </row>
    <row r="1872" spans="1:208" x14ac:dyDescent="0.15">
      <c r="A1872" s="153"/>
      <c r="B1872" s="23"/>
      <c r="C1872" s="18"/>
      <c r="D1872" s="17"/>
      <c r="E1872" s="18"/>
      <c r="F1872" s="18"/>
      <c r="G1872" s="18"/>
      <c r="H1872" s="18"/>
      <c r="I1872" s="17"/>
      <c r="J1872" s="5"/>
      <c r="K1872" s="2"/>
      <c r="L1872" s="27"/>
      <c r="M1872" s="14"/>
      <c r="N1872" s="14"/>
      <c r="O1872" s="27"/>
      <c r="P1872" s="18"/>
      <c r="Q1872" s="3"/>
      <c r="R1872" s="4"/>
      <c r="S1872" s="5"/>
      <c r="T1872" s="8"/>
      <c r="U1872" s="7"/>
      <c r="V1872" s="7"/>
      <c r="W1872" s="7"/>
      <c r="X1872" s="8"/>
      <c r="Y1872" s="6"/>
      <c r="Z1872" s="7"/>
      <c r="AA1872" s="8"/>
      <c r="AB1872" s="8"/>
      <c r="AC1872" s="8"/>
      <c r="AD1872" s="7"/>
      <c r="AE1872" s="9"/>
      <c r="AF1872" s="7"/>
      <c r="AG1872" s="7"/>
      <c r="AH1872" s="6"/>
      <c r="AI1872" s="6"/>
      <c r="AJ1872" s="6"/>
      <c r="AK1872" s="6"/>
      <c r="AL1872" s="6"/>
      <c r="AM1872" s="6"/>
      <c r="AN1872" s="6"/>
      <c r="AO1872" s="6"/>
      <c r="AP1872" s="6"/>
      <c r="AQ1872" s="6"/>
      <c r="AR1872" s="6"/>
      <c r="AS1872" s="6"/>
      <c r="AT1872" s="6"/>
      <c r="AU1872" s="6"/>
      <c r="AV1872" s="6"/>
      <c r="AW1872" s="6"/>
      <c r="AX1872" s="6"/>
      <c r="AY1872" s="6"/>
      <c r="AZ1872" s="6"/>
      <c r="BA1872" s="6"/>
      <c r="BB1872" s="6"/>
      <c r="BC1872" s="6"/>
      <c r="BD1872" s="6"/>
      <c r="BE1872" s="6"/>
      <c r="BF1872" s="6"/>
      <c r="BG1872" s="6"/>
      <c r="BH1872" s="6"/>
      <c r="BI1872" s="6"/>
      <c r="BJ1872" s="6"/>
      <c r="BK1872" s="6"/>
      <c r="BL1872" s="6"/>
      <c r="BM1872" s="6"/>
      <c r="BN1872" s="6"/>
      <c r="BO1872" s="6"/>
      <c r="BP1872" s="6"/>
      <c r="BQ1872" s="6"/>
      <c r="BR1872" s="6"/>
      <c r="BS1872" s="6"/>
      <c r="BT1872" s="6"/>
      <c r="BU1872" s="6"/>
      <c r="BV1872" s="6"/>
      <c r="BW1872" s="6"/>
      <c r="BX1872" s="6"/>
      <c r="BY1872" s="6"/>
      <c r="BZ1872" s="6"/>
      <c r="CA1872" s="6"/>
      <c r="CB1872" s="6"/>
      <c r="CC1872" s="6"/>
      <c r="CD1872" s="6"/>
      <c r="CE1872" s="6"/>
      <c r="CF1872" s="6"/>
      <c r="CG1872" s="6"/>
      <c r="CH1872" s="6"/>
      <c r="CI1872" s="6"/>
      <c r="CJ1872" s="6"/>
      <c r="CK1872" s="6"/>
      <c r="CL1872" s="6"/>
      <c r="CM1872" s="6"/>
      <c r="CN1872" s="6"/>
      <c r="CO1872" s="6"/>
      <c r="CP1872" s="6"/>
      <c r="CQ1872" s="6"/>
      <c r="CR1872" s="6"/>
      <c r="CS1872" s="6"/>
      <c r="CT1872" s="6"/>
      <c r="CU1872" s="6"/>
      <c r="CV1872" s="6"/>
      <c r="CW1872" s="6"/>
      <c r="CX1872" s="6"/>
      <c r="CY1872" s="6"/>
      <c r="CZ1872" s="6"/>
      <c r="DA1872" s="6"/>
      <c r="DB1872" s="6"/>
      <c r="DC1872" s="6"/>
      <c r="DD1872" s="6"/>
      <c r="DE1872" s="6"/>
      <c r="DF1872" s="6"/>
      <c r="DG1872" s="6"/>
      <c r="DH1872" s="6"/>
      <c r="DI1872" s="6"/>
      <c r="DJ1872" s="6"/>
      <c r="DK1872" s="6"/>
      <c r="DL1872" s="6"/>
      <c r="DM1872" s="6"/>
      <c r="DN1872" s="6"/>
      <c r="DO1872" s="6"/>
      <c r="DP1872" s="6"/>
      <c r="DQ1872" s="6"/>
      <c r="DR1872" s="6"/>
      <c r="DS1872" s="6"/>
      <c r="DT1872" s="6"/>
      <c r="DU1872" s="6"/>
      <c r="DV1872" s="6"/>
      <c r="DW1872" s="6"/>
      <c r="DX1872" s="6"/>
      <c r="DY1872" s="6"/>
      <c r="DZ1872" s="6"/>
      <c r="EA1872" s="6"/>
      <c r="EB1872" s="6"/>
      <c r="EC1872" s="6"/>
      <c r="ED1872" s="6"/>
      <c r="EE1872" s="6"/>
      <c r="EF1872" s="6"/>
      <c r="EG1872" s="6"/>
      <c r="EH1872" s="6"/>
      <c r="EI1872" s="6"/>
      <c r="EJ1872" s="6"/>
      <c r="EK1872" s="6"/>
      <c r="EL1872" s="6"/>
      <c r="EM1872" s="6"/>
      <c r="EN1872" s="6"/>
      <c r="EO1872" s="6"/>
      <c r="EP1872" s="6"/>
      <c r="EQ1872" s="6"/>
      <c r="ER1872" s="6"/>
      <c r="ES1872" s="6"/>
      <c r="ET1872" s="6"/>
      <c r="EU1872" s="6"/>
      <c r="EV1872" s="6"/>
      <c r="EW1872" s="6"/>
      <c r="EX1872" s="6"/>
      <c r="EY1872" s="6"/>
      <c r="EZ1872" s="6"/>
      <c r="FA1872" s="6"/>
      <c r="FB1872" s="6"/>
      <c r="FC1872" s="6"/>
      <c r="FD1872" s="6"/>
      <c r="FE1872" s="6"/>
      <c r="FF1872" s="6"/>
      <c r="FG1872" s="6"/>
      <c r="FH1872" s="6"/>
      <c r="FI1872" s="6"/>
      <c r="FJ1872" s="6"/>
      <c r="FK1872" s="6"/>
      <c r="FL1872" s="6"/>
      <c r="FM1872" s="6"/>
      <c r="FN1872" s="6"/>
      <c r="FO1872" s="6"/>
      <c r="FP1872" s="6"/>
      <c r="FQ1872" s="6"/>
      <c r="FR1872" s="6"/>
      <c r="FS1872" s="6"/>
      <c r="FT1872" s="6"/>
      <c r="FU1872" s="6"/>
      <c r="FV1872" s="6"/>
      <c r="FW1872" s="6"/>
      <c r="FX1872" s="6"/>
      <c r="FY1872" s="6"/>
      <c r="FZ1872" s="6"/>
      <c r="GA1872" s="6"/>
      <c r="GB1872" s="6"/>
      <c r="GC1872" s="6"/>
      <c r="GD1872" s="6"/>
      <c r="GE1872" s="6"/>
      <c r="GF1872" s="6"/>
      <c r="GG1872" s="6"/>
      <c r="GH1872" s="6"/>
      <c r="GI1872" s="6"/>
      <c r="GJ1872" s="6"/>
      <c r="GK1872" s="6"/>
      <c r="GL1872" s="6"/>
      <c r="GM1872" s="6"/>
      <c r="GN1872" s="6"/>
      <c r="GO1872" s="6"/>
      <c r="GP1872" s="6"/>
      <c r="GQ1872" s="6"/>
      <c r="GR1872" s="6"/>
      <c r="GS1872" s="6"/>
      <c r="GT1872" s="6"/>
      <c r="GU1872" s="6"/>
      <c r="GV1872" s="6"/>
      <c r="GW1872" s="6"/>
      <c r="GX1872" s="6"/>
      <c r="GY1872" s="6"/>
      <c r="GZ1872" s="6"/>
    </row>
    <row r="1873" spans="1:208" x14ac:dyDescent="0.15">
      <c r="A1873" s="153"/>
      <c r="B1873" s="23"/>
      <c r="C1873" s="18"/>
      <c r="D1873" s="17"/>
      <c r="E1873" s="18"/>
      <c r="F1873" s="18"/>
      <c r="G1873" s="18"/>
      <c r="H1873" s="18"/>
      <c r="I1873" s="17"/>
      <c r="J1873" s="5"/>
      <c r="K1873" s="2"/>
      <c r="L1873" s="27"/>
      <c r="M1873" s="14"/>
      <c r="N1873" s="14"/>
      <c r="O1873" s="27"/>
      <c r="P1873" s="18"/>
      <c r="Q1873" s="3"/>
      <c r="R1873" s="4"/>
      <c r="S1873" s="5"/>
      <c r="T1873" s="8"/>
      <c r="U1873" s="7"/>
      <c r="V1873" s="7"/>
      <c r="W1873" s="7"/>
      <c r="X1873" s="8"/>
      <c r="Y1873" s="6"/>
      <c r="Z1873" s="7"/>
      <c r="AA1873" s="8"/>
      <c r="AB1873" s="8"/>
      <c r="AC1873" s="8"/>
      <c r="AD1873" s="7"/>
      <c r="AE1873" s="9"/>
      <c r="AF1873" s="7"/>
      <c r="AG1873" s="7"/>
      <c r="AH1873" s="6"/>
      <c r="AI1873" s="6"/>
      <c r="AJ1873" s="6"/>
      <c r="AK1873" s="6"/>
      <c r="AL1873" s="6"/>
      <c r="AM1873" s="6"/>
      <c r="AN1873" s="6"/>
      <c r="AO1873" s="6"/>
      <c r="AP1873" s="6"/>
      <c r="AQ1873" s="6"/>
      <c r="AR1873" s="6"/>
      <c r="AS1873" s="6"/>
      <c r="AT1873" s="6"/>
      <c r="AU1873" s="6"/>
      <c r="AV1873" s="6"/>
      <c r="AW1873" s="6"/>
      <c r="AX1873" s="6"/>
      <c r="AY1873" s="6"/>
      <c r="AZ1873" s="6"/>
      <c r="BA1873" s="6"/>
      <c r="BB1873" s="6"/>
      <c r="BC1873" s="6"/>
      <c r="BD1873" s="6"/>
      <c r="BE1873" s="6"/>
      <c r="BF1873" s="6"/>
      <c r="BG1873" s="6"/>
      <c r="BH1873" s="6"/>
      <c r="BI1873" s="6"/>
      <c r="BJ1873" s="6"/>
      <c r="BK1873" s="6"/>
      <c r="BL1873" s="6"/>
      <c r="BM1873" s="6"/>
      <c r="BN1873" s="6"/>
      <c r="BO1873" s="6"/>
      <c r="BP1873" s="6"/>
      <c r="BQ1873" s="6"/>
      <c r="BR1873" s="6"/>
      <c r="BS1873" s="6"/>
      <c r="BT1873" s="6"/>
      <c r="BU1873" s="6"/>
      <c r="BV1873" s="6"/>
      <c r="BW1873" s="6"/>
      <c r="BX1873" s="6"/>
      <c r="BY1873" s="6"/>
      <c r="BZ1873" s="6"/>
      <c r="CA1873" s="6"/>
      <c r="CB1873" s="6"/>
      <c r="CC1873" s="6"/>
      <c r="CD1873" s="6"/>
      <c r="CE1873" s="6"/>
      <c r="CF1873" s="6"/>
      <c r="CG1873" s="6"/>
      <c r="CH1873" s="6"/>
      <c r="CI1873" s="6"/>
      <c r="CJ1873" s="6"/>
      <c r="CK1873" s="6"/>
      <c r="CL1873" s="6"/>
      <c r="CM1873" s="6"/>
      <c r="CN1873" s="6"/>
      <c r="CO1873" s="6"/>
      <c r="CP1873" s="6"/>
      <c r="CQ1873" s="6"/>
      <c r="CR1873" s="6"/>
      <c r="CS1873" s="6"/>
      <c r="CT1873" s="6"/>
      <c r="CU1873" s="6"/>
      <c r="CV1873" s="6"/>
      <c r="CW1873" s="6"/>
      <c r="CX1873" s="6"/>
      <c r="CY1873" s="6"/>
      <c r="CZ1873" s="6"/>
      <c r="DA1873" s="6"/>
      <c r="DB1873" s="6"/>
      <c r="DC1873" s="6"/>
      <c r="DD1873" s="6"/>
      <c r="DE1873" s="6"/>
      <c r="DF1873" s="6"/>
      <c r="DG1873" s="6"/>
      <c r="DH1873" s="6"/>
      <c r="DI1873" s="6"/>
      <c r="DJ1873" s="6"/>
      <c r="DK1873" s="6"/>
      <c r="DL1873" s="6"/>
      <c r="DM1873" s="6"/>
      <c r="DN1873" s="6"/>
      <c r="DO1873" s="6"/>
      <c r="DP1873" s="6"/>
      <c r="DQ1873" s="6"/>
      <c r="DR1873" s="6"/>
      <c r="DS1873" s="6"/>
      <c r="DT1873" s="6"/>
      <c r="DU1873" s="6"/>
      <c r="DV1873" s="6"/>
      <c r="DW1873" s="6"/>
      <c r="DX1873" s="6"/>
      <c r="DY1873" s="6"/>
      <c r="DZ1873" s="6"/>
      <c r="EA1873" s="6"/>
      <c r="EB1873" s="6"/>
      <c r="EC1873" s="6"/>
      <c r="ED1873" s="6"/>
      <c r="EE1873" s="6"/>
      <c r="EF1873" s="6"/>
      <c r="EG1873" s="6"/>
      <c r="EH1873" s="6"/>
      <c r="EI1873" s="6"/>
      <c r="EJ1873" s="6"/>
      <c r="EK1873" s="6"/>
      <c r="EL1873" s="6"/>
      <c r="EM1873" s="6"/>
      <c r="EN1873" s="6"/>
      <c r="EO1873" s="6"/>
      <c r="EP1873" s="6"/>
      <c r="EQ1873" s="6"/>
      <c r="ER1873" s="6"/>
      <c r="ES1873" s="6"/>
      <c r="ET1873" s="6"/>
      <c r="EU1873" s="6"/>
      <c r="EV1873" s="6"/>
      <c r="EW1873" s="6"/>
      <c r="EX1873" s="6"/>
      <c r="EY1873" s="6"/>
      <c r="EZ1873" s="6"/>
      <c r="FA1873" s="6"/>
      <c r="FB1873" s="6"/>
      <c r="FC1873" s="6"/>
      <c r="FD1873" s="6"/>
      <c r="FE1873" s="6"/>
      <c r="FF1873" s="6"/>
      <c r="FG1873" s="6"/>
      <c r="FH1873" s="6"/>
      <c r="FI1873" s="6"/>
      <c r="FJ1873" s="6"/>
      <c r="FK1873" s="6"/>
      <c r="FL1873" s="6"/>
      <c r="FM1873" s="6"/>
      <c r="FN1873" s="6"/>
      <c r="FO1873" s="6"/>
      <c r="FP1873" s="6"/>
      <c r="FQ1873" s="6"/>
      <c r="FR1873" s="6"/>
      <c r="FS1873" s="6"/>
      <c r="FT1873" s="6"/>
      <c r="FU1873" s="6"/>
      <c r="FV1873" s="6"/>
      <c r="FW1873" s="6"/>
      <c r="FX1873" s="6"/>
      <c r="FY1873" s="6"/>
      <c r="FZ1873" s="6"/>
      <c r="GA1873" s="6"/>
      <c r="GB1873" s="6"/>
      <c r="GC1873" s="6"/>
      <c r="GD1873" s="6"/>
      <c r="GE1873" s="6"/>
      <c r="GF1873" s="6"/>
      <c r="GG1873" s="6"/>
      <c r="GH1873" s="6"/>
      <c r="GI1873" s="6"/>
      <c r="GJ1873" s="6"/>
      <c r="GK1873" s="6"/>
      <c r="GL1873" s="6"/>
      <c r="GM1873" s="6"/>
      <c r="GN1873" s="6"/>
      <c r="GO1873" s="6"/>
      <c r="GP1873" s="6"/>
      <c r="GQ1873" s="6"/>
      <c r="GR1873" s="6"/>
      <c r="GS1873" s="6"/>
      <c r="GT1873" s="6"/>
      <c r="GU1873" s="6"/>
      <c r="GV1873" s="6"/>
      <c r="GW1873" s="6"/>
      <c r="GX1873" s="6"/>
      <c r="GY1873" s="6"/>
      <c r="GZ1873" s="6"/>
    </row>
    <row r="1874" spans="1:208" x14ac:dyDescent="0.15">
      <c r="A1874" s="153"/>
      <c r="B1874" s="23"/>
      <c r="C1874" s="18"/>
      <c r="D1874" s="17"/>
      <c r="E1874" s="18"/>
      <c r="F1874" s="18"/>
      <c r="G1874" s="18"/>
      <c r="H1874" s="18"/>
      <c r="I1874" s="17"/>
      <c r="J1874" s="5"/>
      <c r="K1874" s="2"/>
      <c r="L1874" s="27"/>
      <c r="M1874" s="14"/>
      <c r="N1874" s="14"/>
      <c r="O1874" s="27"/>
      <c r="P1874" s="18"/>
      <c r="Q1874" s="3"/>
      <c r="R1874" s="4"/>
      <c r="S1874" s="5"/>
      <c r="T1874" s="8"/>
      <c r="U1874" s="7"/>
      <c r="V1874" s="7"/>
      <c r="W1874" s="7"/>
      <c r="X1874" s="8"/>
      <c r="Y1874" s="6"/>
      <c r="Z1874" s="7"/>
      <c r="AA1874" s="8"/>
      <c r="AB1874" s="8"/>
      <c r="AC1874" s="8"/>
      <c r="AD1874" s="7"/>
      <c r="AE1874" s="9"/>
      <c r="AF1874" s="7"/>
      <c r="AG1874" s="7"/>
      <c r="AH1874" s="6"/>
      <c r="AI1874" s="6"/>
      <c r="AJ1874" s="6"/>
      <c r="AK1874" s="6"/>
      <c r="AL1874" s="6"/>
      <c r="AM1874" s="6"/>
      <c r="AN1874" s="6"/>
      <c r="AO1874" s="6"/>
      <c r="AP1874" s="6"/>
      <c r="AQ1874" s="6"/>
      <c r="AR1874" s="6"/>
      <c r="AS1874" s="6"/>
      <c r="AT1874" s="6"/>
      <c r="AU1874" s="6"/>
      <c r="AV1874" s="6"/>
      <c r="AW1874" s="6"/>
      <c r="AX1874" s="6"/>
      <c r="AY1874" s="6"/>
      <c r="AZ1874" s="6"/>
      <c r="BA1874" s="6"/>
      <c r="BB1874" s="6"/>
      <c r="BC1874" s="6"/>
      <c r="BD1874" s="6"/>
      <c r="BE1874" s="6"/>
      <c r="BF1874" s="6"/>
      <c r="BG1874" s="6"/>
      <c r="BH1874" s="6"/>
      <c r="BI1874" s="6"/>
      <c r="BJ1874" s="6"/>
      <c r="BK1874" s="6"/>
      <c r="BL1874" s="6"/>
      <c r="BM1874" s="6"/>
      <c r="BN1874" s="6"/>
      <c r="BO1874" s="6"/>
      <c r="BP1874" s="6"/>
      <c r="BQ1874" s="6"/>
      <c r="BR1874" s="6"/>
      <c r="BS1874" s="6"/>
      <c r="BT1874" s="6"/>
      <c r="BU1874" s="6"/>
      <c r="BV1874" s="6"/>
      <c r="BW1874" s="6"/>
      <c r="BX1874" s="6"/>
      <c r="BY1874" s="6"/>
      <c r="BZ1874" s="6"/>
      <c r="CA1874" s="6"/>
      <c r="CB1874" s="6"/>
      <c r="CC1874" s="6"/>
      <c r="CD1874" s="6"/>
      <c r="CE1874" s="6"/>
      <c r="CF1874" s="6"/>
      <c r="CG1874" s="6"/>
      <c r="CH1874" s="6"/>
      <c r="CI1874" s="6"/>
      <c r="CJ1874" s="6"/>
      <c r="CK1874" s="6"/>
      <c r="CL1874" s="6"/>
      <c r="CM1874" s="6"/>
      <c r="CN1874" s="6"/>
      <c r="CO1874" s="6"/>
      <c r="CP1874" s="6"/>
      <c r="CQ1874" s="6"/>
      <c r="CR1874" s="6"/>
      <c r="CS1874" s="6"/>
      <c r="CT1874" s="6"/>
      <c r="CU1874" s="6"/>
      <c r="CV1874" s="6"/>
      <c r="CW1874" s="6"/>
      <c r="CX1874" s="6"/>
      <c r="CY1874" s="6"/>
      <c r="CZ1874" s="6"/>
      <c r="DA1874" s="6"/>
      <c r="DB1874" s="6"/>
      <c r="DC1874" s="6"/>
      <c r="DD1874" s="6"/>
      <c r="DE1874" s="6"/>
      <c r="DF1874" s="6"/>
      <c r="DG1874" s="6"/>
      <c r="DH1874" s="6"/>
      <c r="DI1874" s="6"/>
      <c r="DJ1874" s="6"/>
      <c r="DK1874" s="6"/>
      <c r="DL1874" s="6"/>
      <c r="DM1874" s="6"/>
      <c r="DN1874" s="6"/>
      <c r="DO1874" s="6"/>
      <c r="DP1874" s="6"/>
      <c r="DQ1874" s="6"/>
      <c r="DR1874" s="6"/>
      <c r="DS1874" s="6"/>
      <c r="DT1874" s="6"/>
      <c r="DU1874" s="6"/>
      <c r="DV1874" s="6"/>
      <c r="DW1874" s="6"/>
      <c r="DX1874" s="6"/>
      <c r="DY1874" s="6"/>
      <c r="DZ1874" s="6"/>
      <c r="EA1874" s="6"/>
      <c r="EB1874" s="6"/>
      <c r="EC1874" s="6"/>
      <c r="ED1874" s="6"/>
      <c r="EE1874" s="6"/>
      <c r="EF1874" s="6"/>
      <c r="EG1874" s="6"/>
      <c r="EH1874" s="6"/>
      <c r="EI1874" s="6"/>
      <c r="EJ1874" s="6"/>
      <c r="EK1874" s="6"/>
      <c r="EL1874" s="6"/>
      <c r="EM1874" s="6"/>
      <c r="EN1874" s="6"/>
      <c r="EO1874" s="6"/>
      <c r="EP1874" s="6"/>
      <c r="EQ1874" s="6"/>
      <c r="ER1874" s="6"/>
      <c r="ES1874" s="6"/>
      <c r="ET1874" s="6"/>
      <c r="EU1874" s="6"/>
      <c r="EV1874" s="6"/>
      <c r="EW1874" s="6"/>
      <c r="EX1874" s="6"/>
      <c r="EY1874" s="6"/>
      <c r="EZ1874" s="6"/>
      <c r="FA1874" s="6"/>
      <c r="FB1874" s="6"/>
      <c r="FC1874" s="6"/>
      <c r="FD1874" s="6"/>
      <c r="FE1874" s="6"/>
      <c r="FF1874" s="6"/>
      <c r="FG1874" s="6"/>
      <c r="FH1874" s="6"/>
      <c r="FI1874" s="6"/>
      <c r="FJ1874" s="6"/>
      <c r="FK1874" s="6"/>
      <c r="FL1874" s="6"/>
      <c r="FM1874" s="6"/>
      <c r="FN1874" s="6"/>
      <c r="FO1874" s="6"/>
      <c r="FP1874" s="6"/>
      <c r="FQ1874" s="6"/>
      <c r="FR1874" s="6"/>
      <c r="FS1874" s="6"/>
      <c r="FT1874" s="6"/>
      <c r="FU1874" s="6"/>
      <c r="FV1874" s="6"/>
      <c r="FW1874" s="6"/>
      <c r="FX1874" s="6"/>
      <c r="FY1874" s="6"/>
      <c r="FZ1874" s="6"/>
      <c r="GA1874" s="6"/>
      <c r="GB1874" s="6"/>
      <c r="GC1874" s="6"/>
      <c r="GD1874" s="6"/>
      <c r="GE1874" s="6"/>
      <c r="GF1874" s="6"/>
      <c r="GG1874" s="6"/>
      <c r="GH1874" s="6"/>
      <c r="GI1874" s="6"/>
      <c r="GJ1874" s="6"/>
      <c r="GK1874" s="6"/>
      <c r="GL1874" s="6"/>
      <c r="GM1874" s="6"/>
      <c r="GN1874" s="6"/>
      <c r="GO1874" s="6"/>
      <c r="GP1874" s="6"/>
      <c r="GQ1874" s="6"/>
      <c r="GR1874" s="6"/>
      <c r="GS1874" s="6"/>
      <c r="GT1874" s="6"/>
      <c r="GU1874" s="6"/>
      <c r="GV1874" s="6"/>
      <c r="GW1874" s="6"/>
      <c r="GX1874" s="6"/>
      <c r="GY1874" s="6"/>
      <c r="GZ1874" s="6"/>
    </row>
    <row r="1875" spans="1:208" x14ac:dyDescent="0.15">
      <c r="A1875" s="153"/>
      <c r="B1875" s="23"/>
      <c r="C1875" s="18"/>
      <c r="D1875" s="17"/>
      <c r="E1875" s="18"/>
      <c r="F1875" s="18"/>
      <c r="G1875" s="18"/>
      <c r="H1875" s="18"/>
      <c r="I1875" s="17"/>
      <c r="J1875" s="5"/>
      <c r="K1875" s="2"/>
      <c r="L1875" s="27"/>
      <c r="M1875" s="14"/>
      <c r="N1875" s="14"/>
      <c r="O1875" s="27"/>
      <c r="P1875" s="18"/>
      <c r="Q1875" s="3"/>
      <c r="R1875" s="4"/>
      <c r="S1875" s="5"/>
      <c r="T1875" s="8"/>
      <c r="U1875" s="7"/>
      <c r="V1875" s="7"/>
      <c r="W1875" s="7"/>
      <c r="X1875" s="8"/>
      <c r="Y1875" s="6"/>
      <c r="Z1875" s="7"/>
      <c r="AA1875" s="8"/>
      <c r="AB1875" s="8"/>
      <c r="AC1875" s="8"/>
      <c r="AD1875" s="7"/>
      <c r="AE1875" s="9"/>
      <c r="AF1875" s="7"/>
      <c r="AG1875" s="7"/>
      <c r="AH1875" s="6"/>
      <c r="AI1875" s="6"/>
      <c r="AJ1875" s="6"/>
      <c r="AK1875" s="6"/>
      <c r="AL1875" s="6"/>
      <c r="AM1875" s="6"/>
      <c r="AN1875" s="6"/>
      <c r="AO1875" s="6"/>
      <c r="AP1875" s="6"/>
      <c r="AQ1875" s="6"/>
      <c r="AR1875" s="6"/>
      <c r="AS1875" s="6"/>
      <c r="AT1875" s="6"/>
      <c r="AU1875" s="6"/>
      <c r="AV1875" s="6"/>
      <c r="AW1875" s="6"/>
      <c r="AX1875" s="6"/>
      <c r="AY1875" s="6"/>
      <c r="AZ1875" s="6"/>
      <c r="BA1875" s="6"/>
      <c r="BB1875" s="6"/>
      <c r="BC1875" s="6"/>
      <c r="BD1875" s="6"/>
      <c r="BE1875" s="6"/>
      <c r="BF1875" s="6"/>
      <c r="BG1875" s="6"/>
      <c r="BH1875" s="6"/>
      <c r="BI1875" s="6"/>
      <c r="BJ1875" s="6"/>
      <c r="BK1875" s="6"/>
      <c r="BL1875" s="6"/>
      <c r="BM1875" s="6"/>
      <c r="BN1875" s="6"/>
      <c r="BO1875" s="6"/>
      <c r="BP1875" s="6"/>
      <c r="BQ1875" s="6"/>
      <c r="BR1875" s="6"/>
      <c r="BS1875" s="6"/>
      <c r="BT1875" s="6"/>
      <c r="BU1875" s="6"/>
      <c r="BV1875" s="6"/>
      <c r="BW1875" s="6"/>
      <c r="BX1875" s="6"/>
      <c r="BY1875" s="6"/>
      <c r="BZ1875" s="6"/>
      <c r="CA1875" s="6"/>
      <c r="CB1875" s="6"/>
      <c r="CC1875" s="6"/>
      <c r="CD1875" s="6"/>
      <c r="CE1875" s="6"/>
      <c r="CF1875" s="6"/>
      <c r="CG1875" s="6"/>
      <c r="CH1875" s="6"/>
      <c r="CI1875" s="6"/>
      <c r="CJ1875" s="6"/>
      <c r="CK1875" s="6"/>
      <c r="CL1875" s="6"/>
      <c r="CM1875" s="6"/>
      <c r="CN1875" s="6"/>
      <c r="CO1875" s="6"/>
      <c r="CP1875" s="6"/>
      <c r="CQ1875" s="6"/>
      <c r="CR1875" s="6"/>
      <c r="CS1875" s="6"/>
      <c r="CT1875" s="6"/>
      <c r="CU1875" s="6"/>
      <c r="CV1875" s="6"/>
      <c r="CW1875" s="6"/>
      <c r="CX1875" s="6"/>
      <c r="CY1875" s="6"/>
      <c r="CZ1875" s="6"/>
      <c r="DA1875" s="6"/>
      <c r="DB1875" s="6"/>
      <c r="DC1875" s="6"/>
      <c r="DD1875" s="6"/>
      <c r="DE1875" s="6"/>
      <c r="DF1875" s="6"/>
      <c r="DG1875" s="6"/>
      <c r="DH1875" s="6"/>
      <c r="DI1875" s="6"/>
      <c r="DJ1875" s="6"/>
      <c r="DK1875" s="6"/>
      <c r="DL1875" s="6"/>
      <c r="DM1875" s="6"/>
      <c r="DN1875" s="6"/>
      <c r="DO1875" s="6"/>
      <c r="DP1875" s="6"/>
      <c r="DQ1875" s="6"/>
      <c r="DR1875" s="6"/>
      <c r="DS1875" s="6"/>
      <c r="DT1875" s="6"/>
      <c r="DU1875" s="6"/>
      <c r="DV1875" s="6"/>
      <c r="DW1875" s="6"/>
      <c r="DX1875" s="6"/>
      <c r="DY1875" s="6"/>
      <c r="DZ1875" s="6"/>
      <c r="EA1875" s="6"/>
      <c r="EB1875" s="6"/>
      <c r="EC1875" s="6"/>
      <c r="ED1875" s="6"/>
      <c r="EE1875" s="6"/>
      <c r="EF1875" s="6"/>
      <c r="EG1875" s="6"/>
      <c r="EH1875" s="6"/>
      <c r="EI1875" s="6"/>
      <c r="EJ1875" s="6"/>
      <c r="EK1875" s="6"/>
      <c r="EL1875" s="6"/>
      <c r="EM1875" s="6"/>
      <c r="EN1875" s="6"/>
      <c r="EO1875" s="6"/>
      <c r="EP1875" s="6"/>
      <c r="EQ1875" s="6"/>
      <c r="ER1875" s="6"/>
      <c r="ES1875" s="6"/>
      <c r="ET1875" s="6"/>
      <c r="EU1875" s="6"/>
      <c r="EV1875" s="6"/>
      <c r="EW1875" s="6"/>
      <c r="EX1875" s="6"/>
      <c r="EY1875" s="6"/>
      <c r="EZ1875" s="6"/>
      <c r="FA1875" s="6"/>
      <c r="FB1875" s="6"/>
      <c r="FC1875" s="6"/>
      <c r="FD1875" s="6"/>
      <c r="FE1875" s="6"/>
      <c r="FF1875" s="6"/>
      <c r="FG1875" s="6"/>
      <c r="FH1875" s="6"/>
      <c r="FI1875" s="6"/>
      <c r="FJ1875" s="6"/>
      <c r="FK1875" s="6"/>
      <c r="FL1875" s="6"/>
      <c r="FM1875" s="6"/>
      <c r="FN1875" s="6"/>
      <c r="FO1875" s="6"/>
      <c r="FP1875" s="6"/>
      <c r="FQ1875" s="6"/>
      <c r="FR1875" s="6"/>
      <c r="FS1875" s="6"/>
      <c r="FT1875" s="6"/>
      <c r="FU1875" s="6"/>
      <c r="FV1875" s="6"/>
      <c r="FW1875" s="6"/>
      <c r="FX1875" s="6"/>
      <c r="FY1875" s="6"/>
      <c r="FZ1875" s="6"/>
      <c r="GA1875" s="6"/>
      <c r="GB1875" s="6"/>
      <c r="GC1875" s="6"/>
      <c r="GD1875" s="6"/>
      <c r="GE1875" s="6"/>
      <c r="GF1875" s="6"/>
      <c r="GG1875" s="6"/>
      <c r="GH1875" s="6"/>
      <c r="GI1875" s="6"/>
      <c r="GJ1875" s="6"/>
      <c r="GK1875" s="6"/>
      <c r="GL1875" s="6"/>
      <c r="GM1875" s="6"/>
      <c r="GN1875" s="6"/>
      <c r="GO1875" s="6"/>
      <c r="GP1875" s="6"/>
      <c r="GQ1875" s="6"/>
      <c r="GR1875" s="6"/>
      <c r="GS1875" s="6"/>
      <c r="GT1875" s="6"/>
      <c r="GU1875" s="6"/>
      <c r="GV1875" s="6"/>
      <c r="GW1875" s="6"/>
      <c r="GX1875" s="6"/>
      <c r="GY1875" s="6"/>
      <c r="GZ1875" s="6"/>
    </row>
    <row r="1876" spans="1:208" x14ac:dyDescent="0.15">
      <c r="A1876" s="153"/>
      <c r="B1876" s="23"/>
      <c r="C1876" s="18"/>
      <c r="D1876" s="17"/>
      <c r="E1876" s="18"/>
      <c r="F1876" s="18"/>
      <c r="G1876" s="18"/>
      <c r="H1876" s="18"/>
      <c r="I1876" s="17"/>
      <c r="J1876" s="5"/>
      <c r="K1876" s="2"/>
      <c r="L1876" s="27"/>
      <c r="M1876" s="14"/>
      <c r="N1876" s="14"/>
      <c r="O1876" s="27"/>
      <c r="P1876" s="18"/>
      <c r="Q1876" s="3"/>
      <c r="R1876" s="4"/>
      <c r="S1876" s="5"/>
      <c r="T1876" s="8"/>
      <c r="U1876" s="7"/>
      <c r="V1876" s="7"/>
      <c r="W1876" s="7"/>
      <c r="X1876" s="8"/>
      <c r="Y1876" s="6"/>
      <c r="Z1876" s="7"/>
      <c r="AA1876" s="8"/>
      <c r="AB1876" s="8"/>
      <c r="AC1876" s="8"/>
      <c r="AD1876" s="7"/>
      <c r="AE1876" s="9"/>
      <c r="AF1876" s="7"/>
      <c r="AG1876" s="7"/>
      <c r="AH1876" s="6"/>
      <c r="AI1876" s="6"/>
      <c r="AJ1876" s="6"/>
      <c r="AK1876" s="6"/>
      <c r="AL1876" s="6"/>
      <c r="AM1876" s="6"/>
      <c r="AN1876" s="6"/>
      <c r="AO1876" s="6"/>
      <c r="AP1876" s="6"/>
      <c r="AQ1876" s="6"/>
      <c r="AR1876" s="6"/>
      <c r="AS1876" s="6"/>
      <c r="AT1876" s="6"/>
      <c r="AU1876" s="6"/>
      <c r="AV1876" s="6"/>
      <c r="AW1876" s="6"/>
      <c r="AX1876" s="6"/>
      <c r="AY1876" s="6"/>
      <c r="AZ1876" s="6"/>
      <c r="BA1876" s="6"/>
      <c r="BB1876" s="6"/>
      <c r="BC1876" s="6"/>
      <c r="BD1876" s="6"/>
      <c r="BE1876" s="6"/>
      <c r="BF1876" s="6"/>
      <c r="BG1876" s="6"/>
      <c r="BH1876" s="6"/>
      <c r="BI1876" s="6"/>
      <c r="BJ1876" s="6"/>
      <c r="BK1876" s="6"/>
      <c r="BL1876" s="6"/>
      <c r="BM1876" s="6"/>
      <c r="BN1876" s="6"/>
      <c r="BO1876" s="6"/>
      <c r="BP1876" s="6"/>
      <c r="BQ1876" s="6"/>
      <c r="BR1876" s="6"/>
      <c r="BS1876" s="6"/>
      <c r="BT1876" s="6"/>
      <c r="BU1876" s="6"/>
      <c r="BV1876" s="6"/>
      <c r="BW1876" s="6"/>
      <c r="BX1876" s="6"/>
      <c r="BY1876" s="6"/>
      <c r="BZ1876" s="6"/>
      <c r="CA1876" s="6"/>
      <c r="CB1876" s="6"/>
      <c r="CC1876" s="6"/>
      <c r="CD1876" s="6"/>
      <c r="CE1876" s="6"/>
      <c r="CF1876" s="6"/>
      <c r="CG1876" s="6"/>
      <c r="CH1876" s="6"/>
      <c r="CI1876" s="6"/>
      <c r="CJ1876" s="6"/>
      <c r="CK1876" s="6"/>
      <c r="CL1876" s="6"/>
      <c r="CM1876" s="6"/>
      <c r="CN1876" s="6"/>
      <c r="CO1876" s="6"/>
      <c r="CP1876" s="6"/>
      <c r="CQ1876" s="6"/>
      <c r="CR1876" s="6"/>
      <c r="CS1876" s="6"/>
      <c r="CT1876" s="6"/>
      <c r="CU1876" s="6"/>
      <c r="CV1876" s="6"/>
      <c r="CW1876" s="6"/>
      <c r="CX1876" s="6"/>
      <c r="CY1876" s="6"/>
      <c r="CZ1876" s="6"/>
      <c r="DA1876" s="6"/>
      <c r="DB1876" s="6"/>
      <c r="DC1876" s="6"/>
      <c r="DD1876" s="6"/>
      <c r="DE1876" s="6"/>
      <c r="DF1876" s="6"/>
      <c r="DG1876" s="6"/>
      <c r="DH1876" s="6"/>
      <c r="DI1876" s="6"/>
      <c r="DJ1876" s="6"/>
      <c r="DK1876" s="6"/>
      <c r="DL1876" s="6"/>
      <c r="DM1876" s="6"/>
      <c r="DN1876" s="6"/>
      <c r="DO1876" s="6"/>
      <c r="DP1876" s="6"/>
      <c r="DQ1876" s="6"/>
      <c r="DR1876" s="6"/>
      <c r="DS1876" s="6"/>
      <c r="DT1876" s="6"/>
      <c r="DU1876" s="6"/>
      <c r="DV1876" s="6"/>
      <c r="DW1876" s="6"/>
      <c r="DX1876" s="6"/>
      <c r="DY1876" s="6"/>
      <c r="DZ1876" s="6"/>
      <c r="EA1876" s="6"/>
      <c r="EB1876" s="6"/>
      <c r="EC1876" s="6"/>
      <c r="ED1876" s="6"/>
      <c r="EE1876" s="6"/>
      <c r="EF1876" s="6"/>
      <c r="EG1876" s="6"/>
      <c r="EH1876" s="6"/>
      <c r="EI1876" s="6"/>
      <c r="EJ1876" s="6"/>
      <c r="EK1876" s="6"/>
      <c r="EL1876" s="6"/>
      <c r="EM1876" s="6"/>
      <c r="EN1876" s="6"/>
      <c r="EO1876" s="6"/>
      <c r="EP1876" s="6"/>
      <c r="EQ1876" s="6"/>
      <c r="ER1876" s="6"/>
      <c r="ES1876" s="6"/>
      <c r="ET1876" s="6"/>
      <c r="EU1876" s="6"/>
      <c r="EV1876" s="6"/>
      <c r="EW1876" s="6"/>
      <c r="EX1876" s="6"/>
      <c r="EY1876" s="6"/>
      <c r="EZ1876" s="6"/>
      <c r="FA1876" s="6"/>
      <c r="FB1876" s="6"/>
      <c r="FC1876" s="6"/>
      <c r="FD1876" s="6"/>
      <c r="FE1876" s="6"/>
      <c r="FF1876" s="6"/>
      <c r="FG1876" s="6"/>
      <c r="FH1876" s="6"/>
      <c r="FI1876" s="6"/>
      <c r="FJ1876" s="6"/>
      <c r="FK1876" s="6"/>
      <c r="FL1876" s="6"/>
      <c r="FM1876" s="6"/>
      <c r="FN1876" s="6"/>
      <c r="FO1876" s="6"/>
      <c r="FP1876" s="6"/>
      <c r="FQ1876" s="6"/>
      <c r="FR1876" s="6"/>
      <c r="FS1876" s="6"/>
      <c r="FT1876" s="6"/>
      <c r="FU1876" s="6"/>
      <c r="FV1876" s="6"/>
      <c r="FW1876" s="6"/>
      <c r="FX1876" s="6"/>
      <c r="FY1876" s="6"/>
      <c r="FZ1876" s="6"/>
      <c r="GA1876" s="6"/>
      <c r="GB1876" s="6"/>
      <c r="GC1876" s="6"/>
      <c r="GD1876" s="6"/>
      <c r="GE1876" s="6"/>
      <c r="GF1876" s="6"/>
      <c r="GG1876" s="6"/>
      <c r="GH1876" s="6"/>
      <c r="GI1876" s="6"/>
      <c r="GJ1876" s="6"/>
      <c r="GK1876" s="6"/>
      <c r="GL1876" s="6"/>
      <c r="GM1876" s="6"/>
      <c r="GN1876" s="6"/>
      <c r="GO1876" s="6"/>
      <c r="GP1876" s="6"/>
      <c r="GQ1876" s="6"/>
      <c r="GR1876" s="6"/>
      <c r="GS1876" s="6"/>
      <c r="GT1876" s="6"/>
      <c r="GU1876" s="6"/>
      <c r="GV1876" s="6"/>
      <c r="GW1876" s="6"/>
      <c r="GX1876" s="6"/>
      <c r="GY1876" s="6"/>
      <c r="GZ1876" s="6"/>
    </row>
    <row r="1877" spans="1:208" x14ac:dyDescent="0.15">
      <c r="A1877" s="153"/>
      <c r="B1877" s="23"/>
      <c r="C1877" s="18"/>
      <c r="D1877" s="17"/>
      <c r="E1877" s="18"/>
      <c r="F1877" s="18"/>
      <c r="G1877" s="18"/>
      <c r="H1877" s="18"/>
      <c r="I1877" s="17"/>
      <c r="J1877" s="5"/>
      <c r="K1877" s="2"/>
      <c r="L1877" s="27"/>
      <c r="M1877" s="14"/>
      <c r="N1877" s="14"/>
      <c r="O1877" s="27"/>
      <c r="P1877" s="18"/>
      <c r="Q1877" s="3"/>
      <c r="R1877" s="4"/>
      <c r="S1877" s="5"/>
      <c r="T1877" s="8"/>
      <c r="U1877" s="7"/>
      <c r="V1877" s="7"/>
      <c r="W1877" s="7"/>
      <c r="X1877" s="8"/>
      <c r="Y1877" s="6"/>
      <c r="Z1877" s="7"/>
      <c r="AA1877" s="8"/>
      <c r="AB1877" s="8"/>
      <c r="AC1877" s="8"/>
      <c r="AD1877" s="7"/>
      <c r="AE1877" s="9"/>
      <c r="AF1877" s="7"/>
      <c r="AG1877" s="7"/>
      <c r="AH1877" s="6"/>
      <c r="AI1877" s="6"/>
      <c r="AJ1877" s="6"/>
      <c r="AK1877" s="6"/>
      <c r="AL1877" s="6"/>
      <c r="AM1877" s="6"/>
      <c r="AN1877" s="6"/>
      <c r="AO1877" s="6"/>
      <c r="AP1877" s="6"/>
      <c r="AQ1877" s="6"/>
      <c r="AR1877" s="6"/>
      <c r="AS1877" s="6"/>
      <c r="AT1877" s="6"/>
      <c r="AU1877" s="6"/>
      <c r="AV1877" s="6"/>
      <c r="AW1877" s="6"/>
      <c r="AX1877" s="6"/>
      <c r="AY1877" s="6"/>
      <c r="AZ1877" s="6"/>
      <c r="BA1877" s="6"/>
      <c r="BB1877" s="6"/>
      <c r="BC1877" s="6"/>
      <c r="BD1877" s="6"/>
      <c r="BE1877" s="6"/>
      <c r="BF1877" s="6"/>
      <c r="BG1877" s="6"/>
      <c r="BH1877" s="6"/>
      <c r="BI1877" s="6"/>
      <c r="BJ1877" s="6"/>
      <c r="BK1877" s="6"/>
      <c r="BL1877" s="6"/>
      <c r="BM1877" s="6"/>
      <c r="BN1877" s="6"/>
      <c r="BO1877" s="6"/>
      <c r="BP1877" s="6"/>
      <c r="BQ1877" s="6"/>
      <c r="BR1877" s="6"/>
      <c r="BS1877" s="6"/>
      <c r="BT1877" s="6"/>
      <c r="BU1877" s="6"/>
      <c r="BV1877" s="6"/>
      <c r="BW1877" s="6"/>
      <c r="BX1877" s="6"/>
      <c r="BY1877" s="6"/>
      <c r="BZ1877" s="6"/>
      <c r="CA1877" s="6"/>
      <c r="CB1877" s="6"/>
      <c r="CC1877" s="6"/>
      <c r="CD1877" s="6"/>
      <c r="CE1877" s="6"/>
      <c r="CF1877" s="6"/>
      <c r="CG1877" s="6"/>
      <c r="CH1877" s="6"/>
      <c r="CI1877" s="6"/>
      <c r="CJ1877" s="6"/>
      <c r="CK1877" s="6"/>
      <c r="CL1877" s="6"/>
      <c r="CM1877" s="6"/>
      <c r="CN1877" s="6"/>
      <c r="CO1877" s="6"/>
      <c r="CP1877" s="6"/>
      <c r="CQ1877" s="6"/>
      <c r="CR1877" s="6"/>
      <c r="CS1877" s="6"/>
      <c r="CT1877" s="6"/>
      <c r="CU1877" s="6"/>
      <c r="CV1877" s="6"/>
      <c r="CW1877" s="6"/>
      <c r="CX1877" s="6"/>
      <c r="CY1877" s="6"/>
      <c r="CZ1877" s="6"/>
      <c r="DA1877" s="6"/>
      <c r="DB1877" s="6"/>
      <c r="DC1877" s="6"/>
      <c r="DD1877" s="6"/>
      <c r="DE1877" s="6"/>
      <c r="DF1877" s="6"/>
      <c r="DG1877" s="6"/>
      <c r="DH1877" s="6"/>
      <c r="DI1877" s="6"/>
      <c r="DJ1877" s="6"/>
      <c r="DK1877" s="6"/>
      <c r="DL1877" s="6"/>
      <c r="DM1877" s="6"/>
      <c r="DN1877" s="6"/>
      <c r="DO1877" s="6"/>
      <c r="DP1877" s="6"/>
      <c r="DQ1877" s="6"/>
      <c r="DR1877" s="6"/>
      <c r="DS1877" s="6"/>
      <c r="DT1877" s="6"/>
      <c r="DU1877" s="6"/>
      <c r="DV1877" s="6"/>
      <c r="DW1877" s="6"/>
      <c r="DX1877" s="6"/>
      <c r="DY1877" s="6"/>
      <c r="DZ1877" s="6"/>
      <c r="EA1877" s="6"/>
      <c r="EB1877" s="6"/>
      <c r="EC1877" s="6"/>
      <c r="ED1877" s="6"/>
      <c r="EE1877" s="6"/>
      <c r="EF1877" s="6"/>
      <c r="EG1877" s="6"/>
      <c r="EH1877" s="6"/>
      <c r="EI1877" s="6"/>
      <c r="EJ1877" s="6"/>
      <c r="EK1877" s="6"/>
      <c r="EL1877" s="6"/>
      <c r="EM1877" s="6"/>
      <c r="EN1877" s="6"/>
      <c r="EO1877" s="6"/>
      <c r="EP1877" s="6"/>
      <c r="EQ1877" s="6"/>
      <c r="ER1877" s="6"/>
      <c r="ES1877" s="6"/>
      <c r="ET1877" s="6"/>
      <c r="EU1877" s="6"/>
      <c r="EV1877" s="6"/>
      <c r="EW1877" s="6"/>
      <c r="EX1877" s="6"/>
      <c r="EY1877" s="6"/>
      <c r="EZ1877" s="6"/>
      <c r="FA1877" s="6"/>
      <c r="FB1877" s="6"/>
      <c r="FC1877" s="6"/>
      <c r="FD1877" s="6"/>
      <c r="FE1877" s="6"/>
      <c r="FF1877" s="6"/>
      <c r="FG1877" s="6"/>
      <c r="FH1877" s="6"/>
      <c r="FI1877" s="6"/>
      <c r="FJ1877" s="6"/>
      <c r="FK1877" s="6"/>
      <c r="FL1877" s="6"/>
      <c r="FM1877" s="6"/>
      <c r="FN1877" s="6"/>
      <c r="FO1877" s="6"/>
      <c r="FP1877" s="6"/>
      <c r="FQ1877" s="6"/>
      <c r="FR1877" s="6"/>
      <c r="FS1877" s="6"/>
      <c r="FT1877" s="6"/>
      <c r="FU1877" s="6"/>
      <c r="FV1877" s="6"/>
      <c r="FW1877" s="6"/>
      <c r="FX1877" s="6"/>
      <c r="FY1877" s="6"/>
      <c r="FZ1877" s="6"/>
      <c r="GA1877" s="6"/>
      <c r="GB1877" s="6"/>
      <c r="GC1877" s="6"/>
      <c r="GD1877" s="6"/>
      <c r="GE1877" s="6"/>
      <c r="GF1877" s="6"/>
      <c r="GG1877" s="6"/>
      <c r="GH1877" s="6"/>
      <c r="GI1877" s="6"/>
      <c r="GJ1877" s="6"/>
      <c r="GK1877" s="6"/>
      <c r="GL1877" s="6"/>
      <c r="GM1877" s="6"/>
      <c r="GN1877" s="6"/>
      <c r="GO1877" s="6"/>
      <c r="GP1877" s="6"/>
      <c r="GQ1877" s="6"/>
      <c r="GR1877" s="6"/>
      <c r="GS1877" s="6"/>
      <c r="GT1877" s="6"/>
      <c r="GU1877" s="6"/>
      <c r="GV1877" s="6"/>
      <c r="GW1877" s="6"/>
      <c r="GX1877" s="6"/>
      <c r="GY1877" s="6"/>
      <c r="GZ1877" s="6"/>
    </row>
    <row r="1878" spans="1:208" x14ac:dyDescent="0.15">
      <c r="A1878" s="153"/>
      <c r="B1878" s="23"/>
      <c r="C1878" s="18"/>
      <c r="D1878" s="17"/>
      <c r="E1878" s="18"/>
      <c r="F1878" s="18"/>
      <c r="G1878" s="18"/>
      <c r="H1878" s="18"/>
      <c r="I1878" s="17"/>
      <c r="J1878" s="5"/>
      <c r="K1878" s="2"/>
      <c r="L1878" s="27"/>
      <c r="M1878" s="14"/>
      <c r="N1878" s="14"/>
      <c r="O1878" s="27"/>
      <c r="P1878" s="18"/>
      <c r="Q1878" s="3"/>
      <c r="R1878" s="4"/>
      <c r="S1878" s="5"/>
      <c r="T1878" s="8"/>
      <c r="U1878" s="7"/>
      <c r="V1878" s="7"/>
      <c r="W1878" s="7"/>
      <c r="X1878" s="8"/>
      <c r="Y1878" s="6"/>
      <c r="Z1878" s="7"/>
      <c r="AA1878" s="8"/>
      <c r="AB1878" s="8"/>
      <c r="AC1878" s="8"/>
      <c r="AD1878" s="7"/>
      <c r="AE1878" s="9"/>
      <c r="AF1878" s="7"/>
      <c r="AG1878" s="7"/>
      <c r="AH1878" s="6"/>
      <c r="AI1878" s="6"/>
      <c r="AJ1878" s="6"/>
      <c r="AK1878" s="6"/>
      <c r="AL1878" s="6"/>
      <c r="AM1878" s="6"/>
      <c r="AN1878" s="6"/>
      <c r="AO1878" s="6"/>
      <c r="AP1878" s="6"/>
      <c r="AQ1878" s="6"/>
      <c r="AR1878" s="6"/>
      <c r="AS1878" s="6"/>
      <c r="AT1878" s="6"/>
      <c r="AU1878" s="6"/>
      <c r="AV1878" s="6"/>
      <c r="AW1878" s="6"/>
      <c r="AX1878" s="6"/>
      <c r="AY1878" s="6"/>
      <c r="AZ1878" s="6"/>
      <c r="BA1878" s="6"/>
      <c r="BB1878" s="6"/>
      <c r="BC1878" s="6"/>
      <c r="BD1878" s="6"/>
      <c r="BE1878" s="6"/>
      <c r="BF1878" s="6"/>
      <c r="BG1878" s="6"/>
      <c r="BH1878" s="6"/>
      <c r="BI1878" s="6"/>
      <c r="BJ1878" s="6"/>
      <c r="BK1878" s="6"/>
      <c r="BL1878" s="6"/>
      <c r="BM1878" s="6"/>
      <c r="BN1878" s="6"/>
      <c r="BO1878" s="6"/>
      <c r="BP1878" s="6"/>
      <c r="BQ1878" s="6"/>
      <c r="BR1878" s="6"/>
      <c r="BS1878" s="6"/>
      <c r="BT1878" s="6"/>
      <c r="BU1878" s="6"/>
      <c r="BV1878" s="6"/>
      <c r="BW1878" s="6"/>
      <c r="BX1878" s="6"/>
      <c r="BY1878" s="6"/>
      <c r="BZ1878" s="6"/>
      <c r="CA1878" s="6"/>
      <c r="CB1878" s="6"/>
      <c r="CC1878" s="6"/>
      <c r="CD1878" s="6"/>
      <c r="CE1878" s="6"/>
      <c r="CF1878" s="6"/>
      <c r="CG1878" s="6"/>
      <c r="CH1878" s="6"/>
      <c r="CI1878" s="6"/>
      <c r="CJ1878" s="6"/>
      <c r="CK1878" s="6"/>
      <c r="CL1878" s="6"/>
      <c r="CM1878" s="6"/>
      <c r="CN1878" s="6"/>
      <c r="CO1878" s="6"/>
      <c r="CP1878" s="6"/>
      <c r="CQ1878" s="6"/>
      <c r="CR1878" s="6"/>
      <c r="CS1878" s="6"/>
      <c r="CT1878" s="6"/>
      <c r="CU1878" s="6"/>
      <c r="CV1878" s="6"/>
      <c r="CW1878" s="6"/>
      <c r="CX1878" s="6"/>
      <c r="CY1878" s="6"/>
      <c r="CZ1878" s="6"/>
      <c r="DA1878" s="6"/>
      <c r="DB1878" s="6"/>
      <c r="DC1878" s="6"/>
      <c r="DD1878" s="6"/>
      <c r="DE1878" s="6"/>
      <c r="DF1878" s="6"/>
      <c r="DG1878" s="6"/>
      <c r="DH1878" s="6"/>
      <c r="DI1878" s="6"/>
      <c r="DJ1878" s="6"/>
      <c r="DK1878" s="6"/>
      <c r="DL1878" s="6"/>
      <c r="DM1878" s="6"/>
      <c r="DN1878" s="6"/>
      <c r="DO1878" s="6"/>
      <c r="DP1878" s="6"/>
      <c r="DQ1878" s="6"/>
      <c r="DR1878" s="6"/>
      <c r="DS1878" s="6"/>
      <c r="DT1878" s="6"/>
      <c r="DU1878" s="6"/>
      <c r="DV1878" s="6"/>
      <c r="DW1878" s="6"/>
      <c r="DX1878" s="6"/>
      <c r="DY1878" s="6"/>
      <c r="DZ1878" s="6"/>
      <c r="EA1878" s="6"/>
      <c r="EB1878" s="6"/>
      <c r="EC1878" s="6"/>
      <c r="ED1878" s="6"/>
      <c r="EE1878" s="6"/>
      <c r="EF1878" s="6"/>
      <c r="EG1878" s="6"/>
      <c r="EH1878" s="6"/>
      <c r="EI1878" s="6"/>
      <c r="EJ1878" s="6"/>
      <c r="EK1878" s="6"/>
      <c r="EL1878" s="6"/>
      <c r="EM1878" s="6"/>
      <c r="EN1878" s="6"/>
      <c r="EO1878" s="6"/>
      <c r="EP1878" s="6"/>
      <c r="EQ1878" s="6"/>
      <c r="ER1878" s="6"/>
      <c r="ES1878" s="6"/>
      <c r="ET1878" s="6"/>
      <c r="EU1878" s="6"/>
      <c r="EV1878" s="6"/>
      <c r="EW1878" s="6"/>
      <c r="EX1878" s="6"/>
      <c r="EY1878" s="6"/>
      <c r="EZ1878" s="6"/>
      <c r="FA1878" s="6"/>
      <c r="FB1878" s="6"/>
      <c r="FC1878" s="6"/>
      <c r="FD1878" s="6"/>
      <c r="FE1878" s="6"/>
      <c r="FF1878" s="6"/>
      <c r="FG1878" s="6"/>
      <c r="FH1878" s="6"/>
      <c r="FI1878" s="6"/>
      <c r="FJ1878" s="6"/>
      <c r="FK1878" s="6"/>
      <c r="FL1878" s="6"/>
      <c r="FM1878" s="6"/>
      <c r="FN1878" s="6"/>
      <c r="FO1878" s="6"/>
      <c r="FP1878" s="6"/>
      <c r="FQ1878" s="6"/>
      <c r="FR1878" s="6"/>
      <c r="FS1878" s="6"/>
      <c r="FT1878" s="6"/>
      <c r="FU1878" s="6"/>
      <c r="FV1878" s="6"/>
      <c r="FW1878" s="6"/>
      <c r="FX1878" s="6"/>
      <c r="FY1878" s="6"/>
      <c r="FZ1878" s="6"/>
      <c r="GA1878" s="6"/>
      <c r="GB1878" s="6"/>
      <c r="GC1878" s="6"/>
      <c r="GD1878" s="6"/>
      <c r="GE1878" s="6"/>
      <c r="GF1878" s="6"/>
      <c r="GG1878" s="6"/>
      <c r="GH1878" s="6"/>
      <c r="GI1878" s="6"/>
      <c r="GJ1878" s="6"/>
      <c r="GK1878" s="6"/>
      <c r="GL1878" s="6"/>
      <c r="GM1878" s="6"/>
      <c r="GN1878" s="6"/>
      <c r="GO1878" s="6"/>
      <c r="GP1878" s="6"/>
      <c r="GQ1878" s="6"/>
      <c r="GR1878" s="6"/>
      <c r="GS1878" s="6"/>
      <c r="GT1878" s="6"/>
      <c r="GU1878" s="6"/>
      <c r="GV1878" s="6"/>
      <c r="GW1878" s="6"/>
      <c r="GX1878" s="6"/>
      <c r="GY1878" s="6"/>
      <c r="GZ1878" s="6"/>
    </row>
    <row r="1879" spans="1:208" x14ac:dyDescent="0.15">
      <c r="A1879" s="153"/>
      <c r="B1879" s="23"/>
      <c r="C1879" s="18"/>
      <c r="D1879" s="17"/>
      <c r="E1879" s="18"/>
      <c r="F1879" s="18"/>
      <c r="G1879" s="18"/>
      <c r="H1879" s="18"/>
      <c r="I1879" s="17"/>
      <c r="J1879" s="5"/>
      <c r="K1879" s="2"/>
      <c r="L1879" s="27"/>
      <c r="M1879" s="14"/>
      <c r="N1879" s="14"/>
      <c r="O1879" s="27"/>
      <c r="P1879" s="18"/>
      <c r="Q1879" s="3"/>
      <c r="R1879" s="4"/>
      <c r="S1879" s="5"/>
      <c r="T1879" s="8"/>
      <c r="U1879" s="7"/>
      <c r="V1879" s="7"/>
      <c r="W1879" s="7"/>
      <c r="X1879" s="8"/>
      <c r="Y1879" s="6"/>
      <c r="Z1879" s="7"/>
      <c r="AA1879" s="8"/>
      <c r="AB1879" s="8"/>
      <c r="AC1879" s="8"/>
      <c r="AD1879" s="7"/>
      <c r="AE1879" s="9"/>
      <c r="AF1879" s="7"/>
      <c r="AG1879" s="7"/>
      <c r="AH1879" s="6"/>
      <c r="AI1879" s="6"/>
      <c r="AJ1879" s="6"/>
      <c r="AK1879" s="6"/>
      <c r="AL1879" s="6"/>
      <c r="AM1879" s="6"/>
      <c r="AN1879" s="6"/>
      <c r="AO1879" s="6"/>
      <c r="AP1879" s="6"/>
      <c r="AQ1879" s="6"/>
      <c r="AR1879" s="6"/>
      <c r="AS1879" s="6"/>
      <c r="AT1879" s="6"/>
      <c r="AU1879" s="6"/>
      <c r="AV1879" s="6"/>
      <c r="AW1879" s="6"/>
      <c r="AX1879" s="6"/>
      <c r="AY1879" s="6"/>
      <c r="AZ1879" s="6"/>
      <c r="BA1879" s="6"/>
      <c r="BB1879" s="6"/>
      <c r="BC1879" s="6"/>
      <c r="BD1879" s="6"/>
      <c r="BE1879" s="6"/>
      <c r="BF1879" s="6"/>
      <c r="BG1879" s="6"/>
      <c r="BH1879" s="6"/>
      <c r="BI1879" s="6"/>
      <c r="BJ1879" s="6"/>
      <c r="BK1879" s="6"/>
      <c r="BL1879" s="6"/>
      <c r="BM1879" s="6"/>
      <c r="BN1879" s="6"/>
      <c r="BO1879" s="6"/>
      <c r="BP1879" s="6"/>
      <c r="BQ1879" s="6"/>
      <c r="BR1879" s="6"/>
      <c r="BS1879" s="6"/>
      <c r="BT1879" s="6"/>
      <c r="BU1879" s="6"/>
      <c r="BV1879" s="6"/>
      <c r="BW1879" s="6"/>
      <c r="BX1879" s="6"/>
      <c r="BY1879" s="6"/>
      <c r="BZ1879" s="6"/>
      <c r="CA1879" s="6"/>
      <c r="CB1879" s="6"/>
      <c r="CC1879" s="6"/>
      <c r="CD1879" s="6"/>
      <c r="CE1879" s="6"/>
      <c r="CF1879" s="6"/>
      <c r="CG1879" s="6"/>
      <c r="CH1879" s="6"/>
      <c r="CI1879" s="6"/>
      <c r="CJ1879" s="6"/>
      <c r="CK1879" s="6"/>
      <c r="CL1879" s="6"/>
      <c r="CM1879" s="6"/>
      <c r="CN1879" s="6"/>
      <c r="CO1879" s="6"/>
      <c r="CP1879" s="6"/>
      <c r="CQ1879" s="6"/>
      <c r="CR1879" s="6"/>
      <c r="CS1879" s="6"/>
      <c r="CT1879" s="6"/>
      <c r="CU1879" s="6"/>
      <c r="CV1879" s="6"/>
      <c r="CW1879" s="6"/>
      <c r="CX1879" s="6"/>
      <c r="CY1879" s="6"/>
      <c r="CZ1879" s="6"/>
      <c r="DA1879" s="6"/>
      <c r="DB1879" s="6"/>
      <c r="DC1879" s="6"/>
      <c r="DD1879" s="6"/>
      <c r="DE1879" s="6"/>
      <c r="DF1879" s="6"/>
      <c r="DG1879" s="6"/>
      <c r="DH1879" s="6"/>
      <c r="DI1879" s="6"/>
      <c r="DJ1879" s="6"/>
      <c r="DK1879" s="6"/>
      <c r="DL1879" s="6"/>
      <c r="DM1879" s="6"/>
      <c r="DN1879" s="6"/>
      <c r="DO1879" s="6"/>
      <c r="DP1879" s="6"/>
      <c r="DQ1879" s="6"/>
      <c r="DR1879" s="6"/>
      <c r="DS1879" s="6"/>
      <c r="DT1879" s="6"/>
      <c r="DU1879" s="6"/>
      <c r="DV1879" s="6"/>
      <c r="DW1879" s="6"/>
      <c r="DX1879" s="6"/>
      <c r="DY1879" s="6"/>
      <c r="DZ1879" s="6"/>
      <c r="EA1879" s="6"/>
      <c r="EB1879" s="6"/>
      <c r="EC1879" s="6"/>
      <c r="ED1879" s="6"/>
      <c r="EE1879" s="6"/>
      <c r="EF1879" s="6"/>
      <c r="EG1879" s="6"/>
      <c r="EH1879" s="6"/>
      <c r="EI1879" s="6"/>
      <c r="EJ1879" s="6"/>
      <c r="EK1879" s="6"/>
      <c r="EL1879" s="6"/>
      <c r="EM1879" s="6"/>
      <c r="EN1879" s="6"/>
      <c r="EO1879" s="6"/>
      <c r="EP1879" s="6"/>
      <c r="EQ1879" s="6"/>
      <c r="ER1879" s="6"/>
      <c r="ES1879" s="6"/>
      <c r="ET1879" s="6"/>
      <c r="EU1879" s="6"/>
      <c r="EV1879" s="6"/>
      <c r="EW1879" s="6"/>
      <c r="EX1879" s="6"/>
      <c r="EY1879" s="6"/>
      <c r="EZ1879" s="6"/>
      <c r="FA1879" s="6"/>
      <c r="FB1879" s="6"/>
      <c r="FC1879" s="6"/>
      <c r="FD1879" s="6"/>
      <c r="FE1879" s="6"/>
      <c r="FF1879" s="6"/>
      <c r="FG1879" s="6"/>
      <c r="FH1879" s="6"/>
      <c r="FI1879" s="6"/>
      <c r="FJ1879" s="6"/>
      <c r="FK1879" s="6"/>
      <c r="FL1879" s="6"/>
      <c r="FM1879" s="6"/>
      <c r="FN1879" s="6"/>
      <c r="FO1879" s="6"/>
      <c r="FP1879" s="6"/>
      <c r="FQ1879" s="6"/>
      <c r="FR1879" s="6"/>
      <c r="FS1879" s="6"/>
      <c r="FT1879" s="6"/>
      <c r="FU1879" s="6"/>
      <c r="FV1879" s="6"/>
      <c r="FW1879" s="6"/>
      <c r="FX1879" s="6"/>
      <c r="FY1879" s="6"/>
      <c r="FZ1879" s="6"/>
      <c r="GA1879" s="6"/>
      <c r="GB1879" s="6"/>
      <c r="GC1879" s="6"/>
      <c r="GD1879" s="6"/>
      <c r="GE1879" s="6"/>
      <c r="GF1879" s="6"/>
      <c r="GG1879" s="6"/>
      <c r="GH1879" s="6"/>
      <c r="GI1879" s="6"/>
      <c r="GJ1879" s="6"/>
      <c r="GK1879" s="6"/>
      <c r="GL1879" s="6"/>
      <c r="GM1879" s="6"/>
      <c r="GN1879" s="6"/>
      <c r="GO1879" s="6"/>
      <c r="GP1879" s="6"/>
      <c r="GQ1879" s="6"/>
      <c r="GR1879" s="6"/>
      <c r="GS1879" s="6"/>
      <c r="GT1879" s="6"/>
      <c r="GU1879" s="6"/>
      <c r="GV1879" s="6"/>
      <c r="GW1879" s="6"/>
      <c r="GX1879" s="6"/>
      <c r="GY1879" s="6"/>
      <c r="GZ1879" s="6"/>
    </row>
    <row r="1880" spans="1:208" x14ac:dyDescent="0.15">
      <c r="A1880" s="153"/>
      <c r="B1880" s="23"/>
      <c r="C1880" s="18"/>
      <c r="D1880" s="17"/>
      <c r="E1880" s="18"/>
      <c r="F1880" s="18"/>
      <c r="G1880" s="18"/>
      <c r="H1880" s="18"/>
      <c r="I1880" s="17"/>
      <c r="J1880" s="5"/>
      <c r="K1880" s="2"/>
      <c r="L1880" s="27"/>
      <c r="M1880" s="14"/>
      <c r="N1880" s="14"/>
      <c r="O1880" s="27"/>
      <c r="P1880" s="18"/>
      <c r="Q1880" s="3"/>
      <c r="R1880" s="4"/>
      <c r="S1880" s="5"/>
      <c r="T1880" s="8"/>
      <c r="U1880" s="7"/>
      <c r="V1880" s="7"/>
      <c r="W1880" s="7"/>
      <c r="X1880" s="8"/>
      <c r="Y1880" s="6"/>
      <c r="Z1880" s="7"/>
      <c r="AA1880" s="8"/>
      <c r="AB1880" s="8"/>
      <c r="AC1880" s="8"/>
      <c r="AD1880" s="7"/>
      <c r="AE1880" s="9"/>
      <c r="AF1880" s="7"/>
      <c r="AG1880" s="7"/>
      <c r="AH1880" s="6"/>
      <c r="AI1880" s="6"/>
      <c r="AJ1880" s="6"/>
      <c r="AK1880" s="6"/>
      <c r="AL1880" s="6"/>
      <c r="AM1880" s="6"/>
      <c r="AN1880" s="6"/>
      <c r="AO1880" s="6"/>
      <c r="AP1880" s="6"/>
      <c r="AQ1880" s="6"/>
      <c r="AR1880" s="6"/>
      <c r="AS1880" s="6"/>
      <c r="AT1880" s="6"/>
      <c r="AU1880" s="6"/>
      <c r="AV1880" s="6"/>
      <c r="AW1880" s="6"/>
      <c r="AX1880" s="6"/>
      <c r="AY1880" s="6"/>
      <c r="AZ1880" s="6"/>
      <c r="BA1880" s="6"/>
      <c r="BB1880" s="6"/>
      <c r="BC1880" s="6"/>
      <c r="BD1880" s="6"/>
      <c r="BE1880" s="6"/>
      <c r="BF1880" s="6"/>
      <c r="BG1880" s="6"/>
      <c r="BH1880" s="6"/>
      <c r="BI1880" s="6"/>
      <c r="BJ1880" s="6"/>
      <c r="BK1880" s="6"/>
      <c r="BL1880" s="6"/>
      <c r="BM1880" s="6"/>
      <c r="BN1880" s="6"/>
      <c r="BO1880" s="6"/>
      <c r="BP1880" s="6"/>
      <c r="BQ1880" s="6"/>
      <c r="BR1880" s="6"/>
      <c r="BS1880" s="6"/>
      <c r="BT1880" s="6"/>
      <c r="BU1880" s="6"/>
      <c r="BV1880" s="6"/>
      <c r="BW1880" s="6"/>
      <c r="BX1880" s="6"/>
      <c r="BY1880" s="6"/>
      <c r="BZ1880" s="6"/>
      <c r="CA1880" s="6"/>
      <c r="CB1880" s="6"/>
      <c r="CC1880" s="6"/>
      <c r="CD1880" s="6"/>
      <c r="CE1880" s="6"/>
      <c r="CF1880" s="6"/>
      <c r="CG1880" s="6"/>
      <c r="CH1880" s="6"/>
      <c r="CI1880" s="6"/>
      <c r="CJ1880" s="6"/>
      <c r="CK1880" s="6"/>
      <c r="CL1880" s="6"/>
      <c r="CM1880" s="6"/>
      <c r="CN1880" s="6"/>
      <c r="CO1880" s="6"/>
      <c r="CP1880" s="6"/>
      <c r="CQ1880" s="6"/>
      <c r="CR1880" s="6"/>
      <c r="CS1880" s="6"/>
      <c r="CT1880" s="6"/>
      <c r="CU1880" s="6"/>
      <c r="CV1880" s="6"/>
      <c r="CW1880" s="6"/>
      <c r="CX1880" s="6"/>
      <c r="CY1880" s="6"/>
      <c r="CZ1880" s="6"/>
      <c r="DA1880" s="6"/>
      <c r="DB1880" s="6"/>
      <c r="DC1880" s="6"/>
      <c r="DD1880" s="6"/>
      <c r="DE1880" s="6"/>
      <c r="DF1880" s="6"/>
      <c r="DG1880" s="6"/>
      <c r="DH1880" s="6"/>
      <c r="DI1880" s="6"/>
      <c r="DJ1880" s="6"/>
      <c r="DK1880" s="6"/>
      <c r="DL1880" s="6"/>
      <c r="DM1880" s="6"/>
      <c r="DN1880" s="6"/>
      <c r="DO1880" s="6"/>
      <c r="DP1880" s="6"/>
      <c r="DQ1880" s="6"/>
      <c r="DR1880" s="6"/>
      <c r="DS1880" s="6"/>
      <c r="DT1880" s="6"/>
      <c r="DU1880" s="6"/>
      <c r="DV1880" s="6"/>
      <c r="DW1880" s="6"/>
      <c r="DX1880" s="6"/>
      <c r="DY1880" s="6"/>
      <c r="DZ1880" s="6"/>
      <c r="EA1880" s="6"/>
      <c r="EB1880" s="6"/>
      <c r="EC1880" s="6"/>
      <c r="ED1880" s="6"/>
      <c r="EE1880" s="6"/>
      <c r="EF1880" s="6"/>
      <c r="EG1880" s="6"/>
      <c r="EH1880" s="6"/>
      <c r="EI1880" s="6"/>
      <c r="EJ1880" s="6"/>
      <c r="EK1880" s="6"/>
      <c r="EL1880" s="6"/>
      <c r="EM1880" s="6"/>
      <c r="EN1880" s="6"/>
      <c r="EO1880" s="6"/>
      <c r="EP1880" s="6"/>
      <c r="EQ1880" s="6"/>
      <c r="ER1880" s="6"/>
      <c r="ES1880" s="6"/>
      <c r="ET1880" s="6"/>
      <c r="EU1880" s="6"/>
      <c r="EV1880" s="6"/>
      <c r="EW1880" s="6"/>
      <c r="EX1880" s="6"/>
      <c r="EY1880" s="6"/>
      <c r="EZ1880" s="6"/>
      <c r="FA1880" s="6"/>
      <c r="FB1880" s="6"/>
      <c r="FC1880" s="6"/>
      <c r="FD1880" s="6"/>
      <c r="FE1880" s="6"/>
      <c r="FF1880" s="6"/>
      <c r="FG1880" s="6"/>
      <c r="FH1880" s="6"/>
      <c r="FI1880" s="6"/>
      <c r="FJ1880" s="6"/>
      <c r="FK1880" s="6"/>
      <c r="FL1880" s="6"/>
      <c r="FM1880" s="6"/>
      <c r="FN1880" s="6"/>
      <c r="FO1880" s="6"/>
      <c r="FP1880" s="6"/>
      <c r="FQ1880" s="6"/>
      <c r="FR1880" s="6"/>
      <c r="FS1880" s="6"/>
      <c r="FT1880" s="6"/>
      <c r="FU1880" s="6"/>
      <c r="FV1880" s="6"/>
      <c r="FW1880" s="6"/>
      <c r="FX1880" s="6"/>
      <c r="FY1880" s="6"/>
      <c r="FZ1880" s="6"/>
      <c r="GA1880" s="6"/>
      <c r="GB1880" s="6"/>
      <c r="GC1880" s="6"/>
      <c r="GD1880" s="6"/>
      <c r="GE1880" s="6"/>
      <c r="GF1880" s="6"/>
      <c r="GG1880" s="6"/>
      <c r="GH1880" s="6"/>
      <c r="GI1880" s="6"/>
      <c r="GJ1880" s="6"/>
      <c r="GK1880" s="6"/>
      <c r="GL1880" s="6"/>
      <c r="GM1880" s="6"/>
      <c r="GN1880" s="6"/>
      <c r="GO1880" s="6"/>
      <c r="GP1880" s="6"/>
      <c r="GQ1880" s="6"/>
      <c r="GR1880" s="6"/>
      <c r="GS1880" s="6"/>
      <c r="GT1880" s="6"/>
      <c r="GU1880" s="6"/>
      <c r="GV1880" s="6"/>
      <c r="GW1880" s="6"/>
      <c r="GX1880" s="6"/>
      <c r="GY1880" s="6"/>
      <c r="GZ1880" s="6"/>
    </row>
    <row r="1881" spans="1:208" x14ac:dyDescent="0.15">
      <c r="A1881" s="153"/>
      <c r="B1881" s="23"/>
      <c r="C1881" s="18"/>
      <c r="D1881" s="17"/>
      <c r="E1881" s="18"/>
      <c r="F1881" s="18"/>
      <c r="G1881" s="18"/>
      <c r="H1881" s="18"/>
      <c r="I1881" s="17"/>
      <c r="J1881" s="5"/>
      <c r="K1881" s="2"/>
      <c r="L1881" s="27"/>
      <c r="M1881" s="14"/>
      <c r="N1881" s="14"/>
      <c r="O1881" s="27"/>
      <c r="P1881" s="18"/>
      <c r="Q1881" s="3"/>
      <c r="R1881" s="4"/>
      <c r="S1881" s="5"/>
      <c r="T1881" s="8"/>
      <c r="U1881" s="7"/>
      <c r="V1881" s="7"/>
      <c r="W1881" s="7"/>
      <c r="X1881" s="8"/>
      <c r="Y1881" s="6"/>
      <c r="Z1881" s="7"/>
      <c r="AA1881" s="8"/>
      <c r="AB1881" s="8"/>
      <c r="AC1881" s="8"/>
      <c r="AD1881" s="7"/>
      <c r="AE1881" s="9"/>
      <c r="AF1881" s="7"/>
      <c r="AG1881" s="7"/>
      <c r="AH1881" s="6"/>
      <c r="AI1881" s="6"/>
      <c r="AJ1881" s="6"/>
      <c r="AK1881" s="6"/>
      <c r="AL1881" s="6"/>
      <c r="AM1881" s="6"/>
      <c r="AN1881" s="6"/>
      <c r="AO1881" s="6"/>
      <c r="AP1881" s="6"/>
      <c r="AQ1881" s="6"/>
      <c r="AR1881" s="6"/>
      <c r="AS1881" s="6"/>
      <c r="AT1881" s="6"/>
      <c r="AU1881" s="6"/>
      <c r="AV1881" s="6"/>
      <c r="AW1881" s="6"/>
      <c r="AX1881" s="6"/>
      <c r="AY1881" s="6"/>
      <c r="AZ1881" s="6"/>
      <c r="BA1881" s="6"/>
      <c r="BB1881" s="6"/>
      <c r="BC1881" s="6"/>
      <c r="BD1881" s="6"/>
      <c r="BE1881" s="6"/>
      <c r="BF1881" s="6"/>
      <c r="BG1881" s="6"/>
      <c r="BH1881" s="6"/>
      <c r="BI1881" s="6"/>
      <c r="BJ1881" s="6"/>
      <c r="BK1881" s="6"/>
      <c r="BL1881" s="6"/>
      <c r="BM1881" s="6"/>
      <c r="BN1881" s="6"/>
      <c r="BO1881" s="6"/>
      <c r="BP1881" s="6"/>
      <c r="BQ1881" s="6"/>
      <c r="BR1881" s="6"/>
      <c r="BS1881" s="6"/>
      <c r="BT1881" s="6"/>
      <c r="BU1881" s="6"/>
      <c r="BV1881" s="6"/>
      <c r="BW1881" s="6"/>
      <c r="BX1881" s="6"/>
      <c r="BY1881" s="6"/>
      <c r="BZ1881" s="6"/>
      <c r="CA1881" s="6"/>
      <c r="CB1881" s="6"/>
      <c r="CC1881" s="6"/>
      <c r="CD1881" s="6"/>
      <c r="CE1881" s="6"/>
      <c r="CF1881" s="6"/>
      <c r="CG1881" s="6"/>
      <c r="CH1881" s="6"/>
      <c r="CI1881" s="6"/>
      <c r="CJ1881" s="6"/>
      <c r="CK1881" s="6"/>
      <c r="CL1881" s="6"/>
      <c r="CM1881" s="6"/>
      <c r="CN1881" s="6"/>
      <c r="CO1881" s="6"/>
      <c r="CP1881" s="6"/>
      <c r="CQ1881" s="6"/>
      <c r="CR1881" s="6"/>
      <c r="CS1881" s="6"/>
      <c r="CT1881" s="6"/>
      <c r="CU1881" s="6"/>
      <c r="CV1881" s="6"/>
      <c r="CW1881" s="6"/>
      <c r="CX1881" s="6"/>
      <c r="CY1881" s="6"/>
      <c r="CZ1881" s="6"/>
      <c r="DA1881" s="6"/>
      <c r="DB1881" s="6"/>
      <c r="DC1881" s="6"/>
      <c r="DD1881" s="6"/>
      <c r="DE1881" s="6"/>
      <c r="DF1881" s="6"/>
      <c r="DG1881" s="6"/>
      <c r="DH1881" s="6"/>
      <c r="DI1881" s="6"/>
      <c r="DJ1881" s="6"/>
      <c r="DK1881" s="6"/>
      <c r="DL1881" s="6"/>
      <c r="DM1881" s="6"/>
      <c r="DN1881" s="6"/>
      <c r="DO1881" s="6"/>
      <c r="DP1881" s="6"/>
      <c r="DQ1881" s="6"/>
      <c r="DR1881" s="6"/>
      <c r="DS1881" s="6"/>
      <c r="DT1881" s="6"/>
      <c r="DU1881" s="6"/>
      <c r="DV1881" s="6"/>
      <c r="DW1881" s="6"/>
      <c r="DX1881" s="6"/>
      <c r="DY1881" s="6"/>
      <c r="DZ1881" s="6"/>
      <c r="EA1881" s="6"/>
      <c r="EB1881" s="6"/>
      <c r="EC1881" s="6"/>
      <c r="ED1881" s="6"/>
      <c r="EE1881" s="6"/>
      <c r="EF1881" s="6"/>
      <c r="EG1881" s="6"/>
      <c r="EH1881" s="6"/>
      <c r="EI1881" s="6"/>
      <c r="EJ1881" s="6"/>
      <c r="EK1881" s="6"/>
      <c r="EL1881" s="6"/>
      <c r="EM1881" s="6"/>
      <c r="EN1881" s="6"/>
      <c r="EO1881" s="6"/>
      <c r="EP1881" s="6"/>
      <c r="EQ1881" s="6"/>
      <c r="ER1881" s="6"/>
      <c r="ES1881" s="6"/>
      <c r="ET1881" s="6"/>
      <c r="EU1881" s="6"/>
      <c r="EV1881" s="6"/>
      <c r="EW1881" s="6"/>
      <c r="EX1881" s="6"/>
      <c r="EY1881" s="6"/>
      <c r="EZ1881" s="6"/>
      <c r="FA1881" s="6"/>
      <c r="FB1881" s="6"/>
      <c r="FC1881" s="6"/>
      <c r="FD1881" s="6"/>
      <c r="FE1881" s="6"/>
      <c r="FF1881" s="6"/>
      <c r="FG1881" s="6"/>
      <c r="FH1881" s="6"/>
      <c r="FI1881" s="6"/>
      <c r="FJ1881" s="6"/>
      <c r="FK1881" s="6"/>
      <c r="FL1881" s="6"/>
      <c r="FM1881" s="6"/>
      <c r="FN1881" s="6"/>
      <c r="FO1881" s="6"/>
      <c r="FP1881" s="6"/>
      <c r="FQ1881" s="6"/>
      <c r="FR1881" s="6"/>
      <c r="FS1881" s="6"/>
      <c r="FT1881" s="6"/>
      <c r="FU1881" s="6"/>
      <c r="FV1881" s="6"/>
      <c r="FW1881" s="6"/>
      <c r="FX1881" s="6"/>
      <c r="FY1881" s="6"/>
      <c r="FZ1881" s="6"/>
      <c r="GA1881" s="6"/>
      <c r="GB1881" s="6"/>
      <c r="GC1881" s="6"/>
      <c r="GD1881" s="6"/>
      <c r="GE1881" s="6"/>
      <c r="GF1881" s="6"/>
      <c r="GG1881" s="6"/>
      <c r="GH1881" s="6"/>
      <c r="GI1881" s="6"/>
      <c r="GJ1881" s="6"/>
      <c r="GK1881" s="6"/>
      <c r="GL1881" s="6"/>
      <c r="GM1881" s="6"/>
      <c r="GN1881" s="6"/>
      <c r="GO1881" s="6"/>
      <c r="GP1881" s="6"/>
      <c r="GQ1881" s="6"/>
      <c r="GR1881" s="6"/>
      <c r="GS1881" s="6"/>
      <c r="GT1881" s="6"/>
      <c r="GU1881" s="6"/>
      <c r="GV1881" s="6"/>
      <c r="GW1881" s="6"/>
      <c r="GX1881" s="6"/>
      <c r="GY1881" s="6"/>
      <c r="GZ1881" s="6"/>
    </row>
    <row r="1882" spans="1:208" x14ac:dyDescent="0.15">
      <c r="A1882" s="153"/>
      <c r="B1882" s="23"/>
      <c r="C1882" s="18"/>
      <c r="D1882" s="17"/>
      <c r="E1882" s="18"/>
      <c r="F1882" s="18"/>
      <c r="G1882" s="18"/>
      <c r="H1882" s="18"/>
      <c r="I1882" s="17"/>
      <c r="J1882" s="5"/>
      <c r="K1882" s="2"/>
      <c r="L1882" s="27"/>
      <c r="M1882" s="14"/>
      <c r="N1882" s="14"/>
      <c r="O1882" s="27"/>
      <c r="P1882" s="18"/>
      <c r="Q1882" s="3"/>
      <c r="R1882" s="4"/>
      <c r="S1882" s="5"/>
      <c r="T1882" s="8"/>
      <c r="U1882" s="7"/>
      <c r="V1882" s="7"/>
      <c r="W1882" s="7"/>
      <c r="X1882" s="8"/>
      <c r="Y1882" s="6"/>
      <c r="Z1882" s="7"/>
      <c r="AA1882" s="8"/>
      <c r="AB1882" s="8"/>
      <c r="AC1882" s="8"/>
      <c r="AD1882" s="7"/>
      <c r="AE1882" s="9"/>
      <c r="AF1882" s="7"/>
      <c r="AG1882" s="7"/>
      <c r="AH1882" s="6"/>
      <c r="AI1882" s="6"/>
      <c r="AJ1882" s="6"/>
      <c r="AK1882" s="6"/>
      <c r="AL1882" s="6"/>
      <c r="AM1882" s="6"/>
      <c r="AN1882" s="6"/>
      <c r="AO1882" s="6"/>
      <c r="AP1882" s="6"/>
      <c r="AQ1882" s="6"/>
      <c r="AR1882" s="6"/>
      <c r="AS1882" s="6"/>
      <c r="AT1882" s="6"/>
      <c r="AU1882" s="6"/>
      <c r="AV1882" s="6"/>
      <c r="AW1882" s="6"/>
      <c r="AX1882" s="6"/>
      <c r="AY1882" s="6"/>
      <c r="AZ1882" s="6"/>
      <c r="BA1882" s="6"/>
      <c r="BB1882" s="6"/>
      <c r="BC1882" s="6"/>
      <c r="BD1882" s="6"/>
      <c r="BE1882" s="6"/>
      <c r="BF1882" s="6"/>
      <c r="BG1882" s="6"/>
      <c r="BH1882" s="6"/>
      <c r="BI1882" s="6"/>
      <c r="BJ1882" s="6"/>
      <c r="BK1882" s="6"/>
      <c r="BL1882" s="6"/>
      <c r="BM1882" s="6"/>
      <c r="BN1882" s="6"/>
      <c r="BO1882" s="6"/>
      <c r="BP1882" s="6"/>
      <c r="BQ1882" s="6"/>
      <c r="BR1882" s="6"/>
      <c r="BS1882" s="6"/>
      <c r="BT1882" s="6"/>
      <c r="BU1882" s="6"/>
      <c r="BV1882" s="6"/>
      <c r="BW1882" s="6"/>
      <c r="BX1882" s="6"/>
      <c r="BY1882" s="6"/>
      <c r="BZ1882" s="6"/>
      <c r="CA1882" s="6"/>
      <c r="CB1882" s="6"/>
      <c r="CC1882" s="6"/>
      <c r="CD1882" s="6"/>
      <c r="CE1882" s="6"/>
      <c r="CF1882" s="6"/>
      <c r="CG1882" s="6"/>
      <c r="CH1882" s="6"/>
      <c r="CI1882" s="6"/>
      <c r="CJ1882" s="6"/>
      <c r="CK1882" s="6"/>
      <c r="CL1882" s="6"/>
      <c r="CM1882" s="6"/>
      <c r="CN1882" s="6"/>
      <c r="CO1882" s="6"/>
      <c r="CP1882" s="6"/>
      <c r="CQ1882" s="6"/>
      <c r="CR1882" s="6"/>
      <c r="CS1882" s="6"/>
      <c r="CT1882" s="6"/>
      <c r="CU1882" s="6"/>
      <c r="CV1882" s="6"/>
      <c r="CW1882" s="6"/>
      <c r="CX1882" s="6"/>
      <c r="CY1882" s="6"/>
      <c r="CZ1882" s="6"/>
      <c r="DA1882" s="6"/>
      <c r="DB1882" s="6"/>
      <c r="DC1882" s="6"/>
      <c r="DD1882" s="6"/>
      <c r="DE1882" s="6"/>
      <c r="DF1882" s="6"/>
      <c r="DG1882" s="6"/>
      <c r="DH1882" s="6"/>
      <c r="DI1882" s="6"/>
      <c r="DJ1882" s="6"/>
      <c r="DK1882" s="6"/>
      <c r="DL1882" s="6"/>
      <c r="DM1882" s="6"/>
      <c r="DN1882" s="6"/>
      <c r="DO1882" s="6"/>
      <c r="DP1882" s="6"/>
      <c r="DQ1882" s="6"/>
      <c r="DR1882" s="6"/>
      <c r="DS1882" s="6"/>
      <c r="DT1882" s="6"/>
      <c r="DU1882" s="6"/>
      <c r="DV1882" s="6"/>
      <c r="DW1882" s="6"/>
      <c r="DX1882" s="6"/>
      <c r="DY1882" s="6"/>
      <c r="DZ1882" s="6"/>
      <c r="EA1882" s="6"/>
      <c r="EB1882" s="6"/>
      <c r="EC1882" s="6"/>
      <c r="ED1882" s="6"/>
      <c r="EE1882" s="6"/>
      <c r="EF1882" s="6"/>
      <c r="EG1882" s="6"/>
      <c r="EH1882" s="6"/>
      <c r="EI1882" s="6"/>
      <c r="EJ1882" s="6"/>
      <c r="EK1882" s="6"/>
      <c r="EL1882" s="6"/>
      <c r="EM1882" s="6"/>
      <c r="EN1882" s="6"/>
      <c r="EO1882" s="6"/>
      <c r="EP1882" s="6"/>
      <c r="EQ1882" s="6"/>
      <c r="ER1882" s="6"/>
      <c r="ES1882" s="6"/>
      <c r="ET1882" s="6"/>
      <c r="EU1882" s="6"/>
      <c r="EV1882" s="6"/>
      <c r="EW1882" s="6"/>
      <c r="EX1882" s="6"/>
      <c r="EY1882" s="6"/>
      <c r="EZ1882" s="6"/>
      <c r="FA1882" s="6"/>
      <c r="FB1882" s="6"/>
      <c r="FC1882" s="6"/>
      <c r="FD1882" s="6"/>
      <c r="FE1882" s="6"/>
      <c r="FF1882" s="6"/>
      <c r="FG1882" s="6"/>
      <c r="FH1882" s="6"/>
      <c r="FI1882" s="6"/>
      <c r="FJ1882" s="6"/>
      <c r="FK1882" s="6"/>
      <c r="FL1882" s="6"/>
      <c r="FM1882" s="6"/>
      <c r="FN1882" s="6"/>
      <c r="FO1882" s="6"/>
      <c r="FP1882" s="6"/>
      <c r="FQ1882" s="6"/>
      <c r="FR1882" s="6"/>
      <c r="FS1882" s="6"/>
      <c r="FT1882" s="6"/>
      <c r="FU1882" s="6"/>
      <c r="FV1882" s="6"/>
      <c r="FW1882" s="6"/>
      <c r="FX1882" s="6"/>
      <c r="FY1882" s="6"/>
      <c r="FZ1882" s="6"/>
      <c r="GA1882" s="6"/>
      <c r="GB1882" s="6"/>
      <c r="GC1882" s="6"/>
      <c r="GD1882" s="6"/>
      <c r="GE1882" s="6"/>
      <c r="GF1882" s="6"/>
      <c r="GG1882" s="6"/>
      <c r="GH1882" s="6"/>
      <c r="GI1882" s="6"/>
      <c r="GJ1882" s="6"/>
      <c r="GK1882" s="6"/>
      <c r="GL1882" s="6"/>
      <c r="GM1882" s="6"/>
      <c r="GN1882" s="6"/>
      <c r="GO1882" s="6"/>
      <c r="GP1882" s="6"/>
      <c r="GQ1882" s="6"/>
      <c r="GR1882" s="6"/>
      <c r="GS1882" s="6"/>
      <c r="GT1882" s="6"/>
      <c r="GU1882" s="6"/>
      <c r="GV1882" s="6"/>
      <c r="GW1882" s="6"/>
      <c r="GX1882" s="6"/>
      <c r="GY1882" s="6"/>
      <c r="GZ1882" s="6"/>
    </row>
    <row r="1883" spans="1:208" x14ac:dyDescent="0.15">
      <c r="A1883" s="153"/>
      <c r="B1883" s="23"/>
      <c r="C1883" s="18"/>
      <c r="D1883" s="17"/>
      <c r="E1883" s="18"/>
      <c r="F1883" s="18"/>
      <c r="G1883" s="18"/>
      <c r="H1883" s="18"/>
      <c r="I1883" s="17"/>
      <c r="J1883" s="5"/>
      <c r="K1883" s="2"/>
      <c r="L1883" s="27"/>
      <c r="M1883" s="14"/>
      <c r="N1883" s="14"/>
      <c r="O1883" s="27"/>
      <c r="P1883" s="18"/>
      <c r="Q1883" s="3"/>
      <c r="R1883" s="4"/>
      <c r="S1883" s="5"/>
      <c r="T1883" s="8"/>
      <c r="U1883" s="7"/>
      <c r="V1883" s="7"/>
      <c r="W1883" s="7"/>
      <c r="X1883" s="8"/>
      <c r="Y1883" s="6"/>
      <c r="Z1883" s="7"/>
      <c r="AA1883" s="8"/>
      <c r="AB1883" s="8"/>
      <c r="AC1883" s="8"/>
      <c r="AD1883" s="7"/>
      <c r="AE1883" s="9"/>
      <c r="AF1883" s="7"/>
      <c r="AG1883" s="7"/>
      <c r="AH1883" s="6"/>
      <c r="AI1883" s="6"/>
      <c r="AJ1883" s="6"/>
      <c r="AK1883" s="6"/>
      <c r="AL1883" s="6"/>
      <c r="AM1883" s="6"/>
      <c r="AN1883" s="6"/>
      <c r="AO1883" s="6"/>
      <c r="AP1883" s="6"/>
      <c r="AQ1883" s="6"/>
      <c r="AR1883" s="6"/>
      <c r="AS1883" s="6"/>
      <c r="AT1883" s="6"/>
      <c r="AU1883" s="6"/>
      <c r="AV1883" s="6"/>
      <c r="AW1883" s="6"/>
      <c r="AX1883" s="6"/>
      <c r="AY1883" s="6"/>
      <c r="AZ1883" s="6"/>
      <c r="BA1883" s="6"/>
      <c r="BB1883" s="6"/>
      <c r="BC1883" s="6"/>
      <c r="BD1883" s="6"/>
      <c r="BE1883" s="6"/>
      <c r="BF1883" s="6"/>
      <c r="BG1883" s="6"/>
      <c r="BH1883" s="6"/>
      <c r="BI1883" s="6"/>
      <c r="BJ1883" s="6"/>
      <c r="BK1883" s="6"/>
      <c r="BL1883" s="6"/>
      <c r="BM1883" s="6"/>
      <c r="BN1883" s="6"/>
      <c r="BO1883" s="6"/>
      <c r="BP1883" s="6"/>
      <c r="BQ1883" s="6"/>
      <c r="BR1883" s="6"/>
      <c r="BS1883" s="6"/>
      <c r="BT1883" s="6"/>
      <c r="BU1883" s="6"/>
      <c r="BV1883" s="6"/>
      <c r="BW1883" s="6"/>
      <c r="BX1883" s="6"/>
      <c r="BY1883" s="6"/>
      <c r="BZ1883" s="6"/>
      <c r="CA1883" s="6"/>
      <c r="CB1883" s="6"/>
      <c r="CC1883" s="6"/>
      <c r="CD1883" s="6"/>
      <c r="CE1883" s="6"/>
      <c r="CF1883" s="6"/>
      <c r="CG1883" s="6"/>
      <c r="CH1883" s="6"/>
      <c r="CI1883" s="6"/>
      <c r="CJ1883" s="6"/>
      <c r="CK1883" s="6"/>
      <c r="CL1883" s="6"/>
      <c r="CM1883" s="6"/>
      <c r="CN1883" s="6"/>
      <c r="CO1883" s="6"/>
      <c r="CP1883" s="6"/>
      <c r="CQ1883" s="6"/>
      <c r="CR1883" s="6"/>
      <c r="CS1883" s="6"/>
      <c r="CT1883" s="6"/>
      <c r="CU1883" s="6"/>
      <c r="CV1883" s="6"/>
      <c r="CW1883" s="6"/>
      <c r="CX1883" s="6"/>
      <c r="CY1883" s="6"/>
      <c r="CZ1883" s="6"/>
      <c r="DA1883" s="6"/>
      <c r="DB1883" s="6"/>
      <c r="DC1883" s="6"/>
      <c r="DD1883" s="6"/>
      <c r="DE1883" s="6"/>
      <c r="DF1883" s="6"/>
      <c r="DG1883" s="6"/>
      <c r="DH1883" s="6"/>
      <c r="DI1883" s="6"/>
      <c r="DJ1883" s="6"/>
      <c r="DK1883" s="6"/>
      <c r="DL1883" s="6"/>
      <c r="DM1883" s="6"/>
      <c r="DN1883" s="6"/>
      <c r="DO1883" s="6"/>
      <c r="DP1883" s="6"/>
      <c r="DQ1883" s="6"/>
      <c r="DR1883" s="6"/>
      <c r="DS1883" s="6"/>
      <c r="DT1883" s="6"/>
      <c r="DU1883" s="6"/>
      <c r="DV1883" s="6"/>
      <c r="DW1883" s="6"/>
      <c r="DX1883" s="6"/>
      <c r="DY1883" s="6"/>
      <c r="DZ1883" s="6"/>
      <c r="EA1883" s="6"/>
      <c r="EB1883" s="6"/>
      <c r="EC1883" s="6"/>
      <c r="ED1883" s="6"/>
      <c r="EE1883" s="6"/>
      <c r="EF1883" s="6"/>
      <c r="EG1883" s="6"/>
      <c r="EH1883" s="6"/>
      <c r="EI1883" s="6"/>
      <c r="EJ1883" s="6"/>
      <c r="EK1883" s="6"/>
      <c r="EL1883" s="6"/>
      <c r="EM1883" s="6"/>
      <c r="EN1883" s="6"/>
      <c r="EO1883" s="6"/>
      <c r="EP1883" s="6"/>
      <c r="EQ1883" s="6"/>
      <c r="ER1883" s="6"/>
      <c r="ES1883" s="6"/>
      <c r="ET1883" s="6"/>
      <c r="EU1883" s="6"/>
      <c r="EV1883" s="6"/>
      <c r="EW1883" s="6"/>
      <c r="EX1883" s="6"/>
      <c r="EY1883" s="6"/>
      <c r="EZ1883" s="6"/>
      <c r="FA1883" s="6"/>
      <c r="FB1883" s="6"/>
      <c r="FC1883" s="6"/>
      <c r="FD1883" s="6"/>
      <c r="FE1883" s="6"/>
      <c r="FF1883" s="6"/>
      <c r="FG1883" s="6"/>
      <c r="FH1883" s="6"/>
      <c r="FI1883" s="6"/>
      <c r="FJ1883" s="6"/>
      <c r="FK1883" s="6"/>
      <c r="FL1883" s="6"/>
      <c r="FM1883" s="6"/>
      <c r="FN1883" s="6"/>
      <c r="FO1883" s="6"/>
      <c r="FP1883" s="6"/>
      <c r="FQ1883" s="6"/>
      <c r="FR1883" s="6"/>
      <c r="FS1883" s="6"/>
      <c r="FT1883" s="6"/>
      <c r="FU1883" s="6"/>
      <c r="FV1883" s="6"/>
      <c r="FW1883" s="6"/>
      <c r="FX1883" s="6"/>
      <c r="FY1883" s="6"/>
      <c r="FZ1883" s="6"/>
      <c r="GA1883" s="6"/>
      <c r="GB1883" s="6"/>
      <c r="GC1883" s="6"/>
      <c r="GD1883" s="6"/>
      <c r="GE1883" s="6"/>
      <c r="GF1883" s="6"/>
      <c r="GG1883" s="6"/>
      <c r="GH1883" s="6"/>
      <c r="GI1883" s="6"/>
      <c r="GJ1883" s="6"/>
      <c r="GK1883" s="6"/>
      <c r="GL1883" s="6"/>
      <c r="GM1883" s="6"/>
      <c r="GN1883" s="6"/>
      <c r="GO1883" s="6"/>
      <c r="GP1883" s="6"/>
      <c r="GQ1883" s="6"/>
      <c r="GR1883" s="6"/>
      <c r="GS1883" s="6"/>
      <c r="GT1883" s="6"/>
      <c r="GU1883" s="6"/>
      <c r="GV1883" s="6"/>
      <c r="GW1883" s="6"/>
      <c r="GX1883" s="6"/>
      <c r="GY1883" s="6"/>
      <c r="GZ1883" s="6"/>
    </row>
    <row r="1884" spans="1:208" x14ac:dyDescent="0.15">
      <c r="A1884" s="153"/>
      <c r="B1884" s="23"/>
      <c r="C1884" s="18"/>
      <c r="D1884" s="17"/>
      <c r="E1884" s="18"/>
      <c r="F1884" s="18"/>
      <c r="G1884" s="18"/>
      <c r="H1884" s="18"/>
      <c r="I1884" s="17"/>
      <c r="J1884" s="5"/>
      <c r="K1884" s="2"/>
      <c r="L1884" s="27"/>
      <c r="M1884" s="14"/>
      <c r="N1884" s="14"/>
      <c r="O1884" s="27"/>
      <c r="P1884" s="18"/>
      <c r="Q1884" s="3"/>
      <c r="R1884" s="4"/>
      <c r="S1884" s="5"/>
      <c r="T1884" s="8"/>
      <c r="U1884" s="7"/>
      <c r="V1884" s="7"/>
      <c r="W1884" s="7"/>
      <c r="X1884" s="8"/>
      <c r="Y1884" s="6"/>
      <c r="Z1884" s="7"/>
      <c r="AA1884" s="8"/>
      <c r="AB1884" s="8"/>
      <c r="AC1884" s="8"/>
      <c r="AD1884" s="7"/>
      <c r="AE1884" s="9"/>
      <c r="AF1884" s="7"/>
      <c r="AG1884" s="7"/>
      <c r="AH1884" s="6"/>
      <c r="AI1884" s="6"/>
      <c r="AJ1884" s="6"/>
      <c r="AK1884" s="6"/>
      <c r="AL1884" s="6"/>
      <c r="AM1884" s="6"/>
      <c r="AN1884" s="6"/>
      <c r="AO1884" s="6"/>
      <c r="AP1884" s="6"/>
      <c r="AQ1884" s="6"/>
      <c r="AR1884" s="6"/>
      <c r="AS1884" s="6"/>
      <c r="AT1884" s="6"/>
      <c r="AU1884" s="6"/>
      <c r="AV1884" s="6"/>
      <c r="AW1884" s="6"/>
      <c r="AX1884" s="6"/>
      <c r="AY1884" s="6"/>
      <c r="AZ1884" s="6"/>
      <c r="BA1884" s="6"/>
      <c r="BB1884" s="6"/>
      <c r="BC1884" s="6"/>
      <c r="BD1884" s="6"/>
      <c r="BE1884" s="6"/>
      <c r="BF1884" s="6"/>
      <c r="BG1884" s="6"/>
      <c r="BH1884" s="6"/>
      <c r="BI1884" s="6"/>
      <c r="BJ1884" s="6"/>
      <c r="BK1884" s="6"/>
      <c r="BL1884" s="6"/>
      <c r="BM1884" s="6"/>
      <c r="BN1884" s="6"/>
      <c r="BO1884" s="6"/>
      <c r="BP1884" s="6"/>
      <c r="BQ1884" s="6"/>
      <c r="BR1884" s="6"/>
      <c r="BS1884" s="6"/>
      <c r="BT1884" s="6"/>
      <c r="BU1884" s="6"/>
      <c r="BV1884" s="6"/>
      <c r="BW1884" s="6"/>
      <c r="BX1884" s="6"/>
      <c r="BY1884" s="6"/>
      <c r="BZ1884" s="6"/>
      <c r="CA1884" s="6"/>
      <c r="CB1884" s="6"/>
      <c r="CC1884" s="6"/>
      <c r="CD1884" s="6"/>
      <c r="CE1884" s="6"/>
      <c r="CF1884" s="6"/>
      <c r="CG1884" s="6"/>
      <c r="CH1884" s="6"/>
      <c r="CI1884" s="6"/>
      <c r="CJ1884" s="6"/>
      <c r="CK1884" s="6"/>
      <c r="CL1884" s="6"/>
      <c r="CM1884" s="6"/>
      <c r="CN1884" s="6"/>
      <c r="CO1884" s="6"/>
      <c r="CP1884" s="6"/>
      <c r="CQ1884" s="6"/>
      <c r="CR1884" s="6"/>
      <c r="CS1884" s="6"/>
      <c r="CT1884" s="6"/>
      <c r="CU1884" s="6"/>
      <c r="CV1884" s="6"/>
      <c r="CW1884" s="6"/>
      <c r="CX1884" s="6"/>
      <c r="CY1884" s="6"/>
      <c r="CZ1884" s="6"/>
      <c r="DA1884" s="6"/>
      <c r="DB1884" s="6"/>
      <c r="DC1884" s="6"/>
      <c r="DD1884" s="6"/>
      <c r="DE1884" s="6"/>
      <c r="DF1884" s="6"/>
      <c r="DG1884" s="6"/>
      <c r="DH1884" s="6"/>
      <c r="DI1884" s="6"/>
      <c r="DJ1884" s="6"/>
      <c r="DK1884" s="6"/>
      <c r="DL1884" s="6"/>
      <c r="DM1884" s="6"/>
      <c r="DN1884" s="6"/>
      <c r="DO1884" s="6"/>
      <c r="DP1884" s="6"/>
      <c r="DQ1884" s="6"/>
      <c r="DR1884" s="6"/>
      <c r="DS1884" s="6"/>
      <c r="DT1884" s="6"/>
      <c r="DU1884" s="6"/>
      <c r="DV1884" s="6"/>
      <c r="DW1884" s="6"/>
      <c r="DX1884" s="6"/>
      <c r="DY1884" s="6"/>
      <c r="DZ1884" s="6"/>
      <c r="EA1884" s="6"/>
      <c r="EB1884" s="6"/>
      <c r="EC1884" s="6"/>
      <c r="ED1884" s="6"/>
      <c r="EE1884" s="6"/>
      <c r="EF1884" s="6"/>
      <c r="EG1884" s="6"/>
      <c r="EH1884" s="6"/>
      <c r="EI1884" s="6"/>
      <c r="EJ1884" s="6"/>
      <c r="EK1884" s="6"/>
      <c r="EL1884" s="6"/>
      <c r="EM1884" s="6"/>
      <c r="EN1884" s="6"/>
      <c r="EO1884" s="6"/>
      <c r="EP1884" s="6"/>
      <c r="EQ1884" s="6"/>
      <c r="ER1884" s="6"/>
      <c r="ES1884" s="6"/>
      <c r="ET1884" s="6"/>
      <c r="EU1884" s="6"/>
      <c r="EV1884" s="6"/>
      <c r="EW1884" s="6"/>
      <c r="EX1884" s="6"/>
      <c r="EY1884" s="6"/>
      <c r="EZ1884" s="6"/>
      <c r="FA1884" s="6"/>
      <c r="FB1884" s="6"/>
      <c r="FC1884" s="6"/>
      <c r="FD1884" s="6"/>
      <c r="FE1884" s="6"/>
      <c r="FF1884" s="6"/>
      <c r="FG1884" s="6"/>
      <c r="FH1884" s="6"/>
      <c r="FI1884" s="6"/>
      <c r="FJ1884" s="6"/>
      <c r="FK1884" s="6"/>
      <c r="FL1884" s="6"/>
      <c r="FM1884" s="6"/>
      <c r="FN1884" s="6"/>
      <c r="FO1884" s="6"/>
      <c r="FP1884" s="6"/>
      <c r="FQ1884" s="6"/>
      <c r="FR1884" s="6"/>
      <c r="FS1884" s="6"/>
      <c r="FT1884" s="6"/>
      <c r="FU1884" s="6"/>
      <c r="FV1884" s="6"/>
      <c r="FW1884" s="6"/>
      <c r="FX1884" s="6"/>
      <c r="FY1884" s="6"/>
      <c r="FZ1884" s="6"/>
      <c r="GA1884" s="6"/>
      <c r="GB1884" s="6"/>
      <c r="GC1884" s="6"/>
      <c r="GD1884" s="6"/>
      <c r="GE1884" s="6"/>
      <c r="GF1884" s="6"/>
      <c r="GG1884" s="6"/>
      <c r="GH1884" s="6"/>
      <c r="GI1884" s="6"/>
      <c r="GJ1884" s="6"/>
      <c r="GK1884" s="6"/>
      <c r="GL1884" s="6"/>
      <c r="GM1884" s="6"/>
      <c r="GN1884" s="6"/>
      <c r="GO1884" s="6"/>
      <c r="GP1884" s="6"/>
      <c r="GQ1884" s="6"/>
      <c r="GR1884" s="6"/>
      <c r="GS1884" s="6"/>
      <c r="GT1884" s="6"/>
      <c r="GU1884" s="6"/>
      <c r="GV1884" s="6"/>
      <c r="GW1884" s="6"/>
      <c r="GX1884" s="6"/>
      <c r="GY1884" s="6"/>
      <c r="GZ1884" s="6"/>
    </row>
    <row r="1885" spans="1:208" x14ac:dyDescent="0.15">
      <c r="A1885" s="153"/>
      <c r="B1885" s="23"/>
      <c r="C1885" s="18"/>
      <c r="D1885" s="17"/>
      <c r="E1885" s="18"/>
      <c r="F1885" s="18"/>
      <c r="G1885" s="18"/>
      <c r="H1885" s="18"/>
      <c r="I1885" s="17"/>
      <c r="J1885" s="5"/>
      <c r="K1885" s="2"/>
      <c r="L1885" s="27"/>
      <c r="M1885" s="14"/>
      <c r="N1885" s="14"/>
      <c r="O1885" s="27"/>
      <c r="P1885" s="18"/>
      <c r="Q1885" s="3"/>
      <c r="R1885" s="4"/>
      <c r="S1885" s="5"/>
      <c r="T1885" s="8"/>
      <c r="U1885" s="7"/>
      <c r="V1885" s="7"/>
      <c r="W1885" s="7"/>
      <c r="X1885" s="8"/>
      <c r="Y1885" s="6"/>
      <c r="Z1885" s="7"/>
      <c r="AA1885" s="8"/>
      <c r="AB1885" s="8"/>
      <c r="AC1885" s="8"/>
      <c r="AD1885" s="7"/>
      <c r="AE1885" s="9"/>
      <c r="AF1885" s="7"/>
      <c r="AG1885" s="7"/>
      <c r="AH1885" s="6"/>
      <c r="AI1885" s="6"/>
      <c r="AJ1885" s="6"/>
      <c r="AK1885" s="6"/>
      <c r="AL1885" s="6"/>
      <c r="AM1885" s="6"/>
      <c r="AN1885" s="6"/>
      <c r="AO1885" s="6"/>
      <c r="AP1885" s="6"/>
      <c r="AQ1885" s="6"/>
      <c r="AR1885" s="6"/>
      <c r="AS1885" s="6"/>
      <c r="AT1885" s="6"/>
      <c r="AU1885" s="6"/>
      <c r="AV1885" s="6"/>
      <c r="AW1885" s="6"/>
      <c r="AX1885" s="6"/>
      <c r="AY1885" s="6"/>
      <c r="AZ1885" s="6"/>
      <c r="BA1885" s="6"/>
      <c r="BB1885" s="6"/>
      <c r="BC1885" s="6"/>
      <c r="BD1885" s="6"/>
      <c r="BE1885" s="6"/>
      <c r="BF1885" s="6"/>
      <c r="BG1885" s="6"/>
      <c r="BH1885" s="6"/>
      <c r="BI1885" s="6"/>
      <c r="BJ1885" s="6"/>
      <c r="BK1885" s="6"/>
      <c r="BL1885" s="6"/>
      <c r="BM1885" s="6"/>
      <c r="BN1885" s="6"/>
      <c r="BO1885" s="6"/>
      <c r="BP1885" s="6"/>
      <c r="BQ1885" s="6"/>
      <c r="BR1885" s="6"/>
      <c r="BS1885" s="6"/>
      <c r="BT1885" s="6"/>
      <c r="BU1885" s="6"/>
      <c r="BV1885" s="6"/>
      <c r="BW1885" s="6"/>
      <c r="BX1885" s="6"/>
      <c r="BY1885" s="6"/>
      <c r="BZ1885" s="6"/>
      <c r="CA1885" s="6"/>
      <c r="CB1885" s="6"/>
      <c r="CC1885" s="6"/>
      <c r="CD1885" s="6"/>
      <c r="CE1885" s="6"/>
      <c r="CF1885" s="6"/>
      <c r="CG1885" s="6"/>
      <c r="CH1885" s="6"/>
      <c r="CI1885" s="6"/>
      <c r="CJ1885" s="6"/>
      <c r="CK1885" s="6"/>
      <c r="CL1885" s="6"/>
      <c r="CM1885" s="6"/>
      <c r="CN1885" s="6"/>
      <c r="CO1885" s="6"/>
      <c r="CP1885" s="6"/>
      <c r="CQ1885" s="6"/>
      <c r="CR1885" s="6"/>
      <c r="CS1885" s="6"/>
      <c r="CT1885" s="6"/>
      <c r="CU1885" s="6"/>
      <c r="CV1885" s="6"/>
      <c r="CW1885" s="6"/>
      <c r="CX1885" s="6"/>
      <c r="CY1885" s="6"/>
      <c r="CZ1885" s="6"/>
      <c r="DA1885" s="6"/>
      <c r="DB1885" s="6"/>
      <c r="DC1885" s="6"/>
      <c r="DD1885" s="6"/>
      <c r="DE1885" s="6"/>
      <c r="DF1885" s="6"/>
      <c r="DG1885" s="6"/>
      <c r="DH1885" s="6"/>
      <c r="DI1885" s="6"/>
      <c r="DJ1885" s="6"/>
      <c r="DK1885" s="6"/>
      <c r="DL1885" s="6"/>
      <c r="DM1885" s="6"/>
      <c r="DN1885" s="6"/>
      <c r="DO1885" s="6"/>
      <c r="DP1885" s="6"/>
      <c r="DQ1885" s="6"/>
      <c r="DR1885" s="6"/>
      <c r="DS1885" s="6"/>
      <c r="DT1885" s="6"/>
      <c r="DU1885" s="6"/>
      <c r="DV1885" s="6"/>
      <c r="DW1885" s="6"/>
      <c r="DX1885" s="6"/>
      <c r="DY1885" s="6"/>
      <c r="DZ1885" s="6"/>
      <c r="EA1885" s="6"/>
      <c r="EB1885" s="6"/>
      <c r="EC1885" s="6"/>
      <c r="ED1885" s="6"/>
      <c r="EE1885" s="6"/>
      <c r="EF1885" s="6"/>
      <c r="EG1885" s="6"/>
      <c r="EH1885" s="6"/>
      <c r="EI1885" s="6"/>
      <c r="EJ1885" s="6"/>
      <c r="EK1885" s="6"/>
      <c r="EL1885" s="6"/>
      <c r="EM1885" s="6"/>
      <c r="EN1885" s="6"/>
      <c r="EO1885" s="6"/>
      <c r="EP1885" s="6"/>
      <c r="EQ1885" s="6"/>
      <c r="ER1885" s="6"/>
      <c r="ES1885" s="6"/>
      <c r="ET1885" s="6"/>
      <c r="EU1885" s="6"/>
      <c r="EV1885" s="6"/>
      <c r="EW1885" s="6"/>
      <c r="EX1885" s="6"/>
      <c r="EY1885" s="6"/>
      <c r="EZ1885" s="6"/>
      <c r="FA1885" s="6"/>
      <c r="FB1885" s="6"/>
      <c r="FC1885" s="6"/>
      <c r="FD1885" s="6"/>
      <c r="FE1885" s="6"/>
      <c r="FF1885" s="6"/>
      <c r="FG1885" s="6"/>
      <c r="FH1885" s="6"/>
      <c r="FI1885" s="6"/>
      <c r="FJ1885" s="6"/>
      <c r="FK1885" s="6"/>
      <c r="FL1885" s="6"/>
      <c r="FM1885" s="6"/>
      <c r="FN1885" s="6"/>
      <c r="FO1885" s="6"/>
      <c r="FP1885" s="6"/>
      <c r="FQ1885" s="6"/>
      <c r="FR1885" s="6"/>
      <c r="FS1885" s="6"/>
      <c r="FT1885" s="6"/>
      <c r="FU1885" s="6"/>
      <c r="FV1885" s="6"/>
      <c r="FW1885" s="6"/>
      <c r="FX1885" s="6"/>
      <c r="FY1885" s="6"/>
      <c r="FZ1885" s="6"/>
      <c r="GA1885" s="6"/>
      <c r="GB1885" s="6"/>
      <c r="GC1885" s="6"/>
      <c r="GD1885" s="6"/>
      <c r="GE1885" s="6"/>
      <c r="GF1885" s="6"/>
      <c r="GG1885" s="6"/>
      <c r="GH1885" s="6"/>
      <c r="GI1885" s="6"/>
      <c r="GJ1885" s="6"/>
      <c r="GK1885" s="6"/>
      <c r="GL1885" s="6"/>
      <c r="GM1885" s="6"/>
      <c r="GN1885" s="6"/>
      <c r="GO1885" s="6"/>
      <c r="GP1885" s="6"/>
      <c r="GQ1885" s="6"/>
      <c r="GR1885" s="6"/>
      <c r="GS1885" s="6"/>
      <c r="GT1885" s="6"/>
      <c r="GU1885" s="6"/>
      <c r="GV1885" s="6"/>
      <c r="GW1885" s="6"/>
      <c r="GX1885" s="6"/>
      <c r="GY1885" s="6"/>
      <c r="GZ1885" s="6"/>
    </row>
    <row r="1886" spans="1:208" x14ac:dyDescent="0.15">
      <c r="A1886" s="153"/>
      <c r="B1886" s="23"/>
      <c r="C1886" s="18"/>
      <c r="D1886" s="17"/>
      <c r="E1886" s="18"/>
      <c r="F1886" s="18"/>
      <c r="G1886" s="18"/>
      <c r="H1886" s="18"/>
      <c r="I1886" s="17"/>
      <c r="J1886" s="5"/>
      <c r="K1886" s="2"/>
      <c r="L1886" s="27"/>
      <c r="M1886" s="14"/>
      <c r="N1886" s="14"/>
      <c r="O1886" s="27"/>
      <c r="P1886" s="18"/>
      <c r="Q1886" s="3"/>
      <c r="R1886" s="4"/>
      <c r="S1886" s="5"/>
      <c r="T1886" s="8"/>
      <c r="U1886" s="7"/>
      <c r="V1886" s="7"/>
      <c r="W1886" s="7"/>
      <c r="X1886" s="8"/>
      <c r="Y1886" s="6"/>
      <c r="Z1886" s="7"/>
      <c r="AA1886" s="8"/>
      <c r="AB1886" s="8"/>
      <c r="AC1886" s="8"/>
      <c r="AD1886" s="7"/>
      <c r="AE1886" s="9"/>
      <c r="AF1886" s="7"/>
      <c r="AG1886" s="7"/>
      <c r="AH1886" s="6"/>
      <c r="AI1886" s="6"/>
      <c r="AJ1886" s="6"/>
      <c r="AK1886" s="6"/>
      <c r="AL1886" s="6"/>
      <c r="AM1886" s="6"/>
      <c r="AN1886" s="6"/>
      <c r="AO1886" s="6"/>
      <c r="AP1886" s="6"/>
      <c r="AQ1886" s="6"/>
      <c r="AR1886" s="6"/>
      <c r="AS1886" s="6"/>
      <c r="AT1886" s="6"/>
      <c r="AU1886" s="6"/>
      <c r="AV1886" s="6"/>
      <c r="AW1886" s="6"/>
      <c r="AX1886" s="6"/>
      <c r="AY1886" s="6"/>
      <c r="AZ1886" s="6"/>
      <c r="BA1886" s="6"/>
      <c r="BB1886" s="6"/>
      <c r="BC1886" s="6"/>
      <c r="BD1886" s="6"/>
      <c r="BE1886" s="6"/>
      <c r="BF1886" s="6"/>
      <c r="BG1886" s="6"/>
      <c r="BH1886" s="6"/>
      <c r="BI1886" s="6"/>
      <c r="BJ1886" s="6"/>
      <c r="BK1886" s="6"/>
      <c r="BL1886" s="6"/>
      <c r="BM1886" s="6"/>
      <c r="BN1886" s="6"/>
      <c r="BO1886" s="6"/>
      <c r="BP1886" s="6"/>
      <c r="BQ1886" s="6"/>
      <c r="BR1886" s="6"/>
      <c r="BS1886" s="6"/>
      <c r="BT1886" s="6"/>
      <c r="BU1886" s="6"/>
      <c r="BV1886" s="6"/>
      <c r="BW1886" s="6"/>
      <c r="BX1886" s="6"/>
      <c r="BY1886" s="6"/>
      <c r="BZ1886" s="6"/>
      <c r="CA1886" s="6"/>
      <c r="CB1886" s="6"/>
      <c r="CC1886" s="6"/>
      <c r="CD1886" s="6"/>
      <c r="CE1886" s="6"/>
      <c r="CF1886" s="6"/>
      <c r="CG1886" s="6"/>
      <c r="CH1886" s="6"/>
      <c r="CI1886" s="6"/>
      <c r="CJ1886" s="6"/>
      <c r="CK1886" s="6"/>
      <c r="CL1886" s="6"/>
      <c r="CM1886" s="6"/>
      <c r="CN1886" s="6"/>
      <c r="CO1886" s="6"/>
      <c r="CP1886" s="6"/>
      <c r="CQ1886" s="6"/>
      <c r="CR1886" s="6"/>
      <c r="CS1886" s="6"/>
      <c r="CT1886" s="6"/>
      <c r="CU1886" s="6"/>
      <c r="CV1886" s="6"/>
      <c r="CW1886" s="6"/>
      <c r="CX1886" s="6"/>
      <c r="CY1886" s="6"/>
      <c r="CZ1886" s="6"/>
      <c r="DA1886" s="6"/>
      <c r="DB1886" s="6"/>
      <c r="DC1886" s="6"/>
      <c r="DD1886" s="6"/>
      <c r="DE1886" s="6"/>
      <c r="DF1886" s="6"/>
      <c r="DG1886" s="6"/>
      <c r="DH1886" s="6"/>
      <c r="DI1886" s="6"/>
      <c r="DJ1886" s="6"/>
      <c r="DK1886" s="6"/>
      <c r="DL1886" s="6"/>
      <c r="DM1886" s="6"/>
      <c r="DN1886" s="6"/>
      <c r="DO1886" s="6"/>
      <c r="DP1886" s="6"/>
      <c r="DQ1886" s="6"/>
      <c r="DR1886" s="6"/>
      <c r="DS1886" s="6"/>
      <c r="DT1886" s="6"/>
      <c r="DU1886" s="6"/>
      <c r="DV1886" s="6"/>
      <c r="DW1886" s="6"/>
      <c r="DX1886" s="6"/>
      <c r="DY1886" s="6"/>
      <c r="DZ1886" s="6"/>
      <c r="EA1886" s="6"/>
      <c r="EB1886" s="6"/>
      <c r="EC1886" s="6"/>
      <c r="ED1886" s="6"/>
      <c r="EE1886" s="6"/>
      <c r="EF1886" s="6"/>
      <c r="EG1886" s="6"/>
      <c r="EH1886" s="6"/>
      <c r="EI1886" s="6"/>
      <c r="EJ1886" s="6"/>
      <c r="EK1886" s="6"/>
      <c r="EL1886" s="6"/>
      <c r="EM1886" s="6"/>
      <c r="EN1886" s="6"/>
      <c r="EO1886" s="6"/>
      <c r="EP1886" s="6"/>
      <c r="EQ1886" s="6"/>
      <c r="ER1886" s="6"/>
      <c r="ES1886" s="6"/>
      <c r="ET1886" s="6"/>
      <c r="EU1886" s="6"/>
      <c r="EV1886" s="6"/>
      <c r="EW1886" s="6"/>
      <c r="EX1886" s="6"/>
      <c r="EY1886" s="6"/>
      <c r="EZ1886" s="6"/>
      <c r="FA1886" s="6"/>
      <c r="FB1886" s="6"/>
      <c r="FC1886" s="6"/>
      <c r="FD1886" s="6"/>
      <c r="FE1886" s="6"/>
      <c r="FF1886" s="6"/>
      <c r="FG1886" s="6"/>
      <c r="FH1886" s="6"/>
      <c r="FI1886" s="6"/>
      <c r="FJ1886" s="6"/>
      <c r="FK1886" s="6"/>
      <c r="FL1886" s="6"/>
      <c r="FM1886" s="6"/>
      <c r="FN1886" s="6"/>
      <c r="FO1886" s="6"/>
      <c r="FP1886" s="6"/>
      <c r="FQ1886" s="6"/>
      <c r="FR1886" s="6"/>
      <c r="FS1886" s="6"/>
      <c r="FT1886" s="6"/>
      <c r="FU1886" s="6"/>
      <c r="FV1886" s="6"/>
      <c r="FW1886" s="6"/>
      <c r="FX1886" s="6"/>
      <c r="FY1886" s="6"/>
      <c r="FZ1886" s="6"/>
      <c r="GA1886" s="6"/>
      <c r="GB1886" s="6"/>
      <c r="GC1886" s="6"/>
      <c r="GD1886" s="6"/>
      <c r="GE1886" s="6"/>
      <c r="GF1886" s="6"/>
      <c r="GG1886" s="6"/>
      <c r="GH1886" s="6"/>
      <c r="GI1886" s="6"/>
      <c r="GJ1886" s="6"/>
      <c r="GK1886" s="6"/>
      <c r="GL1886" s="6"/>
      <c r="GM1886" s="6"/>
      <c r="GN1886" s="6"/>
      <c r="GO1886" s="6"/>
      <c r="GP1886" s="6"/>
      <c r="GQ1886" s="6"/>
      <c r="GR1886" s="6"/>
      <c r="GS1886" s="6"/>
      <c r="GT1886" s="6"/>
      <c r="GU1886" s="6"/>
      <c r="GV1886" s="6"/>
      <c r="GW1886" s="6"/>
      <c r="GX1886" s="6"/>
      <c r="GY1886" s="6"/>
      <c r="GZ1886" s="6"/>
    </row>
    <row r="1887" spans="1:208" x14ac:dyDescent="0.15">
      <c r="A1887" s="153"/>
      <c r="B1887" s="23"/>
      <c r="C1887" s="18"/>
      <c r="D1887" s="17"/>
      <c r="E1887" s="18"/>
      <c r="F1887" s="18"/>
      <c r="G1887" s="18"/>
      <c r="H1887" s="18"/>
      <c r="I1887" s="17"/>
      <c r="J1887" s="5"/>
      <c r="K1887" s="2"/>
      <c r="L1887" s="27"/>
      <c r="M1887" s="14"/>
      <c r="N1887" s="14"/>
      <c r="O1887" s="27"/>
      <c r="P1887" s="18"/>
      <c r="Q1887" s="3"/>
      <c r="R1887" s="4"/>
      <c r="S1887" s="5"/>
      <c r="T1887" s="8"/>
      <c r="U1887" s="7"/>
      <c r="V1887" s="7"/>
      <c r="W1887" s="7"/>
      <c r="X1887" s="8"/>
      <c r="Y1887" s="6"/>
      <c r="Z1887" s="7"/>
      <c r="AA1887" s="8"/>
      <c r="AB1887" s="8"/>
      <c r="AC1887" s="8"/>
      <c r="AD1887" s="7"/>
      <c r="AE1887" s="9"/>
      <c r="AF1887" s="7"/>
      <c r="AG1887" s="7"/>
      <c r="AH1887" s="6"/>
      <c r="AI1887" s="6"/>
      <c r="AJ1887" s="6"/>
      <c r="AK1887" s="6"/>
      <c r="AL1887" s="6"/>
      <c r="AM1887" s="6"/>
      <c r="AN1887" s="6"/>
      <c r="AO1887" s="6"/>
      <c r="AP1887" s="6"/>
      <c r="AQ1887" s="6"/>
      <c r="AR1887" s="6"/>
      <c r="AS1887" s="6"/>
      <c r="AT1887" s="6"/>
      <c r="AU1887" s="6"/>
      <c r="AV1887" s="6"/>
      <c r="AW1887" s="6"/>
      <c r="AX1887" s="6"/>
      <c r="AY1887" s="6"/>
      <c r="AZ1887" s="6"/>
      <c r="BA1887" s="6"/>
      <c r="BB1887" s="6"/>
      <c r="BC1887" s="6"/>
      <c r="BD1887" s="6"/>
      <c r="BE1887" s="6"/>
      <c r="BF1887" s="6"/>
      <c r="BG1887" s="6"/>
      <c r="BH1887" s="6"/>
      <c r="BI1887" s="6"/>
      <c r="BJ1887" s="6"/>
      <c r="BK1887" s="6"/>
      <c r="BL1887" s="6"/>
      <c r="BM1887" s="6"/>
      <c r="BN1887" s="6"/>
      <c r="BO1887" s="6"/>
      <c r="BP1887" s="6"/>
      <c r="BQ1887" s="6"/>
      <c r="BR1887" s="6"/>
      <c r="BS1887" s="6"/>
      <c r="BT1887" s="6"/>
      <c r="BU1887" s="6"/>
      <c r="BV1887" s="6"/>
      <c r="BW1887" s="6"/>
      <c r="BX1887" s="6"/>
      <c r="BY1887" s="6"/>
      <c r="BZ1887" s="6"/>
      <c r="CA1887" s="6"/>
      <c r="CB1887" s="6"/>
      <c r="CC1887" s="6"/>
      <c r="CD1887" s="6"/>
      <c r="CE1887" s="6"/>
      <c r="CF1887" s="6"/>
      <c r="CG1887" s="6"/>
      <c r="CH1887" s="6"/>
      <c r="CI1887" s="6"/>
      <c r="CJ1887" s="6"/>
      <c r="CK1887" s="6"/>
      <c r="CL1887" s="6"/>
      <c r="CM1887" s="6"/>
      <c r="CN1887" s="6"/>
      <c r="CO1887" s="6"/>
      <c r="CP1887" s="6"/>
      <c r="CQ1887" s="6"/>
      <c r="CR1887" s="6"/>
      <c r="CS1887" s="6"/>
      <c r="CT1887" s="6"/>
      <c r="CU1887" s="6"/>
      <c r="CV1887" s="6"/>
      <c r="CW1887" s="6"/>
      <c r="CX1887" s="6"/>
      <c r="CY1887" s="6"/>
      <c r="CZ1887" s="6"/>
      <c r="DA1887" s="6"/>
      <c r="DB1887" s="6"/>
      <c r="DC1887" s="6"/>
      <c r="DD1887" s="6"/>
      <c r="DE1887" s="6"/>
      <c r="DF1887" s="6"/>
      <c r="DG1887" s="6"/>
      <c r="DH1887" s="6"/>
      <c r="DI1887" s="6"/>
      <c r="DJ1887" s="6"/>
      <c r="DK1887" s="6"/>
      <c r="DL1887" s="6"/>
      <c r="DM1887" s="6"/>
      <c r="DN1887" s="6"/>
      <c r="DO1887" s="6"/>
      <c r="DP1887" s="6"/>
      <c r="DQ1887" s="6"/>
      <c r="DR1887" s="6"/>
      <c r="DS1887" s="6"/>
      <c r="DT1887" s="6"/>
      <c r="DU1887" s="6"/>
      <c r="DV1887" s="6"/>
      <c r="DW1887" s="6"/>
      <c r="DX1887" s="6"/>
      <c r="DY1887" s="6"/>
      <c r="DZ1887" s="6"/>
      <c r="EA1887" s="6"/>
      <c r="EB1887" s="6"/>
      <c r="EC1887" s="6"/>
      <c r="ED1887" s="6"/>
      <c r="EE1887" s="6"/>
      <c r="EF1887" s="6"/>
      <c r="EG1887" s="6"/>
      <c r="EH1887" s="6"/>
      <c r="EI1887" s="6"/>
      <c r="EJ1887" s="6"/>
      <c r="EK1887" s="6"/>
      <c r="EL1887" s="6"/>
      <c r="EM1887" s="6"/>
      <c r="EN1887" s="6"/>
      <c r="EO1887" s="6"/>
      <c r="EP1887" s="6"/>
      <c r="EQ1887" s="6"/>
      <c r="ER1887" s="6"/>
      <c r="ES1887" s="6"/>
      <c r="ET1887" s="6"/>
      <c r="EU1887" s="6"/>
      <c r="EV1887" s="6"/>
      <c r="EW1887" s="6"/>
      <c r="EX1887" s="6"/>
      <c r="EY1887" s="6"/>
      <c r="EZ1887" s="6"/>
      <c r="FA1887" s="6"/>
      <c r="FB1887" s="6"/>
      <c r="FC1887" s="6"/>
      <c r="FD1887" s="6"/>
      <c r="FE1887" s="6"/>
      <c r="FF1887" s="6"/>
      <c r="FG1887" s="6"/>
      <c r="FH1887" s="6"/>
      <c r="FI1887" s="6"/>
      <c r="FJ1887" s="6"/>
      <c r="FK1887" s="6"/>
      <c r="FL1887" s="6"/>
      <c r="FM1887" s="6"/>
      <c r="FN1887" s="6"/>
      <c r="FO1887" s="6"/>
      <c r="FP1887" s="6"/>
      <c r="FQ1887" s="6"/>
      <c r="FR1887" s="6"/>
      <c r="FS1887" s="6"/>
      <c r="FT1887" s="6"/>
      <c r="FU1887" s="6"/>
      <c r="FV1887" s="6"/>
      <c r="FW1887" s="6"/>
      <c r="FX1887" s="6"/>
      <c r="FY1887" s="6"/>
      <c r="FZ1887" s="6"/>
      <c r="GA1887" s="6"/>
      <c r="GB1887" s="6"/>
      <c r="GC1887" s="6"/>
      <c r="GD1887" s="6"/>
      <c r="GE1887" s="6"/>
      <c r="GF1887" s="6"/>
      <c r="GG1887" s="6"/>
      <c r="GH1887" s="6"/>
      <c r="GI1887" s="6"/>
      <c r="GJ1887" s="6"/>
      <c r="GK1887" s="6"/>
      <c r="GL1887" s="6"/>
      <c r="GM1887" s="6"/>
      <c r="GN1887" s="6"/>
      <c r="GO1887" s="6"/>
      <c r="GP1887" s="6"/>
      <c r="GQ1887" s="6"/>
      <c r="GR1887" s="6"/>
      <c r="GS1887" s="6"/>
      <c r="GT1887" s="6"/>
      <c r="GU1887" s="6"/>
      <c r="GV1887" s="6"/>
      <c r="GW1887" s="6"/>
      <c r="GX1887" s="6"/>
      <c r="GY1887" s="6"/>
      <c r="GZ1887" s="6"/>
    </row>
    <row r="1888" spans="1:208" x14ac:dyDescent="0.15">
      <c r="A1888" s="153"/>
      <c r="B1888" s="23"/>
      <c r="C1888" s="18"/>
      <c r="D1888" s="17"/>
      <c r="E1888" s="18"/>
      <c r="F1888" s="18"/>
      <c r="G1888" s="18"/>
      <c r="H1888" s="18"/>
      <c r="I1888" s="17"/>
      <c r="J1888" s="5"/>
      <c r="K1888" s="2"/>
      <c r="L1888" s="27"/>
      <c r="M1888" s="14"/>
      <c r="N1888" s="14"/>
      <c r="O1888" s="27"/>
      <c r="P1888" s="18"/>
      <c r="Q1888" s="3"/>
      <c r="R1888" s="4"/>
      <c r="S1888" s="5"/>
      <c r="T1888" s="8"/>
      <c r="U1888" s="7"/>
      <c r="V1888" s="7"/>
      <c r="W1888" s="7"/>
      <c r="X1888" s="8"/>
      <c r="Y1888" s="6"/>
      <c r="Z1888" s="7"/>
      <c r="AA1888" s="8"/>
      <c r="AB1888" s="8"/>
      <c r="AC1888" s="8"/>
      <c r="AD1888" s="7"/>
      <c r="AE1888" s="9"/>
      <c r="AF1888" s="7"/>
      <c r="AG1888" s="7"/>
      <c r="AH1888" s="6"/>
      <c r="AI1888" s="6"/>
      <c r="AJ1888" s="6"/>
      <c r="AK1888" s="6"/>
      <c r="AL1888" s="6"/>
      <c r="AM1888" s="6"/>
      <c r="AN1888" s="6"/>
      <c r="AO1888" s="6"/>
      <c r="AP1888" s="6"/>
      <c r="AQ1888" s="6"/>
      <c r="AR1888" s="6"/>
      <c r="AS1888" s="6"/>
      <c r="AT1888" s="6"/>
      <c r="AU1888" s="6"/>
      <c r="AV1888" s="6"/>
      <c r="AW1888" s="6"/>
      <c r="AX1888" s="6"/>
      <c r="AY1888" s="6"/>
      <c r="AZ1888" s="6"/>
      <c r="BA1888" s="6"/>
      <c r="BB1888" s="6"/>
      <c r="BC1888" s="6"/>
      <c r="BD1888" s="6"/>
      <c r="BE1888" s="6"/>
      <c r="BF1888" s="6"/>
      <c r="BG1888" s="6"/>
      <c r="BH1888" s="6"/>
      <c r="BI1888" s="6"/>
      <c r="BJ1888" s="6"/>
      <c r="BK1888" s="6"/>
      <c r="BL1888" s="6"/>
      <c r="BM1888" s="6"/>
      <c r="BN1888" s="6"/>
      <c r="BO1888" s="6"/>
      <c r="BP1888" s="6"/>
      <c r="BQ1888" s="6"/>
      <c r="BR1888" s="6"/>
      <c r="BS1888" s="6"/>
      <c r="BT1888" s="6"/>
      <c r="BU1888" s="6"/>
      <c r="BV1888" s="6"/>
      <c r="BW1888" s="6"/>
      <c r="BX1888" s="6"/>
      <c r="BY1888" s="6"/>
      <c r="BZ1888" s="6"/>
      <c r="CA1888" s="6"/>
      <c r="CB1888" s="6"/>
      <c r="CC1888" s="6"/>
      <c r="CD1888" s="6"/>
      <c r="CE1888" s="6"/>
      <c r="CF1888" s="6"/>
      <c r="CG1888" s="6"/>
      <c r="CH1888" s="6"/>
      <c r="CI1888" s="6"/>
      <c r="CJ1888" s="6"/>
      <c r="CK1888" s="6"/>
      <c r="CL1888" s="6"/>
      <c r="CM1888" s="6"/>
      <c r="CN1888" s="6"/>
      <c r="CO1888" s="6"/>
      <c r="CP1888" s="6"/>
      <c r="CQ1888" s="6"/>
      <c r="CR1888" s="6"/>
      <c r="CS1888" s="6"/>
      <c r="CT1888" s="6"/>
      <c r="CU1888" s="6"/>
      <c r="CV1888" s="6"/>
      <c r="CW1888" s="6"/>
      <c r="CX1888" s="6"/>
      <c r="CY1888" s="6"/>
      <c r="CZ1888" s="6"/>
      <c r="DA1888" s="6"/>
      <c r="DB1888" s="6"/>
      <c r="DC1888" s="6"/>
      <c r="DD1888" s="6"/>
      <c r="DE1888" s="6"/>
      <c r="DF1888" s="6"/>
      <c r="DG1888" s="6"/>
      <c r="DH1888" s="6"/>
      <c r="DI1888" s="6"/>
      <c r="DJ1888" s="6"/>
      <c r="DK1888" s="6"/>
      <c r="DL1888" s="6"/>
      <c r="DM1888" s="6"/>
      <c r="DN1888" s="6"/>
      <c r="DO1888" s="6"/>
      <c r="DP1888" s="6"/>
      <c r="DQ1888" s="6"/>
      <c r="DR1888" s="6"/>
      <c r="DS1888" s="6"/>
      <c r="DT1888" s="6"/>
      <c r="DU1888" s="6"/>
      <c r="DV1888" s="6"/>
      <c r="DW1888" s="6"/>
      <c r="DX1888" s="6"/>
      <c r="DY1888" s="6"/>
      <c r="DZ1888" s="6"/>
      <c r="EA1888" s="6"/>
      <c r="EB1888" s="6"/>
      <c r="EC1888" s="6"/>
      <c r="ED1888" s="6"/>
      <c r="EE1888" s="6"/>
      <c r="EF1888" s="6"/>
      <c r="EG1888" s="6"/>
      <c r="EH1888" s="6"/>
      <c r="EI1888" s="6"/>
      <c r="EJ1888" s="6"/>
      <c r="EK1888" s="6"/>
      <c r="EL1888" s="6"/>
      <c r="EM1888" s="6"/>
      <c r="EN1888" s="6"/>
      <c r="EO1888" s="6"/>
      <c r="EP1888" s="6"/>
      <c r="EQ1888" s="6"/>
      <c r="ER1888" s="6"/>
      <c r="ES1888" s="6"/>
      <c r="ET1888" s="6"/>
      <c r="EU1888" s="6"/>
      <c r="EV1888" s="6"/>
      <c r="EW1888" s="6"/>
      <c r="EX1888" s="6"/>
      <c r="EY1888" s="6"/>
      <c r="EZ1888" s="6"/>
      <c r="FA1888" s="6"/>
      <c r="FB1888" s="6"/>
      <c r="FC1888" s="6"/>
      <c r="FD1888" s="6"/>
      <c r="FE1888" s="6"/>
      <c r="FF1888" s="6"/>
      <c r="FG1888" s="6"/>
      <c r="FH1888" s="6"/>
      <c r="FI1888" s="6"/>
      <c r="FJ1888" s="6"/>
      <c r="FK1888" s="6"/>
      <c r="FL1888" s="6"/>
      <c r="FM1888" s="6"/>
      <c r="FN1888" s="6"/>
      <c r="FO1888" s="6"/>
      <c r="FP1888" s="6"/>
      <c r="FQ1888" s="6"/>
      <c r="FR1888" s="6"/>
      <c r="FS1888" s="6"/>
      <c r="FT1888" s="6"/>
      <c r="FU1888" s="6"/>
      <c r="FV1888" s="6"/>
      <c r="FW1888" s="6"/>
      <c r="FX1888" s="6"/>
      <c r="FY1888" s="6"/>
      <c r="FZ1888" s="6"/>
      <c r="GA1888" s="6"/>
      <c r="GB1888" s="6"/>
      <c r="GC1888" s="6"/>
      <c r="GD1888" s="6"/>
      <c r="GE1888" s="6"/>
      <c r="GF1888" s="6"/>
      <c r="GG1888" s="6"/>
      <c r="GH1888" s="6"/>
      <c r="GI1888" s="6"/>
      <c r="GJ1888" s="6"/>
      <c r="GK1888" s="6"/>
      <c r="GL1888" s="6"/>
      <c r="GM1888" s="6"/>
      <c r="GN1888" s="6"/>
      <c r="GO1888" s="6"/>
      <c r="GP1888" s="6"/>
      <c r="GQ1888" s="6"/>
      <c r="GR1888" s="6"/>
      <c r="GS1888" s="6"/>
      <c r="GT1888" s="6"/>
      <c r="GU1888" s="6"/>
      <c r="GV1888" s="6"/>
      <c r="GW1888" s="6"/>
      <c r="GX1888" s="6"/>
      <c r="GY1888" s="6"/>
      <c r="GZ1888" s="6"/>
    </row>
    <row r="1889" spans="1:208" x14ac:dyDescent="0.15">
      <c r="A1889" s="153"/>
      <c r="B1889" s="23"/>
      <c r="C1889" s="18"/>
      <c r="D1889" s="17"/>
      <c r="E1889" s="18"/>
      <c r="F1889" s="18"/>
      <c r="G1889" s="18"/>
      <c r="H1889" s="18"/>
      <c r="I1889" s="17"/>
      <c r="J1889" s="5"/>
      <c r="K1889" s="2"/>
      <c r="L1889" s="27"/>
      <c r="M1889" s="14"/>
      <c r="N1889" s="14"/>
      <c r="O1889" s="27"/>
      <c r="P1889" s="18"/>
      <c r="Q1889" s="3"/>
      <c r="R1889" s="4"/>
      <c r="S1889" s="5"/>
      <c r="T1889" s="8"/>
      <c r="U1889" s="7"/>
      <c r="V1889" s="7"/>
      <c r="W1889" s="7"/>
      <c r="X1889" s="8"/>
      <c r="Y1889" s="6"/>
      <c r="Z1889" s="7"/>
      <c r="AA1889" s="8"/>
      <c r="AB1889" s="8"/>
      <c r="AC1889" s="8"/>
      <c r="AD1889" s="7"/>
      <c r="AE1889" s="9"/>
      <c r="AF1889" s="7"/>
      <c r="AG1889" s="7"/>
      <c r="AH1889" s="6"/>
      <c r="AI1889" s="6"/>
      <c r="AJ1889" s="6"/>
      <c r="AK1889" s="6"/>
      <c r="AL1889" s="6"/>
      <c r="AM1889" s="6"/>
      <c r="AN1889" s="6"/>
      <c r="AO1889" s="6"/>
      <c r="AP1889" s="6"/>
      <c r="AQ1889" s="6"/>
      <c r="AR1889" s="6"/>
      <c r="AS1889" s="6"/>
      <c r="AT1889" s="6"/>
      <c r="AU1889" s="6"/>
      <c r="AV1889" s="6"/>
      <c r="AW1889" s="6"/>
      <c r="AX1889" s="6"/>
      <c r="AY1889" s="6"/>
      <c r="AZ1889" s="6"/>
      <c r="BA1889" s="6"/>
      <c r="BB1889" s="6"/>
      <c r="BC1889" s="6"/>
      <c r="BD1889" s="6"/>
      <c r="BE1889" s="6"/>
      <c r="BF1889" s="6"/>
      <c r="BG1889" s="6"/>
      <c r="BH1889" s="6"/>
      <c r="BI1889" s="6"/>
      <c r="BJ1889" s="6"/>
      <c r="BK1889" s="6"/>
      <c r="BL1889" s="6"/>
      <c r="BM1889" s="6"/>
      <c r="BN1889" s="6"/>
      <c r="BO1889" s="6"/>
      <c r="BP1889" s="6"/>
      <c r="BQ1889" s="6"/>
      <c r="BR1889" s="6"/>
      <c r="BS1889" s="6"/>
      <c r="BT1889" s="6"/>
      <c r="BU1889" s="6"/>
      <c r="BV1889" s="6"/>
      <c r="BW1889" s="6"/>
      <c r="BX1889" s="6"/>
      <c r="BY1889" s="6"/>
      <c r="BZ1889" s="6"/>
      <c r="CA1889" s="6"/>
      <c r="CB1889" s="6"/>
      <c r="CC1889" s="6"/>
      <c r="CD1889" s="6"/>
      <c r="CE1889" s="6"/>
      <c r="CF1889" s="6"/>
      <c r="CG1889" s="6"/>
      <c r="CH1889" s="6"/>
      <c r="CI1889" s="6"/>
      <c r="CJ1889" s="6"/>
      <c r="CK1889" s="6"/>
      <c r="CL1889" s="6"/>
      <c r="CM1889" s="6"/>
      <c r="CN1889" s="6"/>
      <c r="CO1889" s="6"/>
      <c r="CP1889" s="6"/>
      <c r="CQ1889" s="6"/>
      <c r="CR1889" s="6"/>
      <c r="CS1889" s="6"/>
      <c r="CT1889" s="6"/>
      <c r="CU1889" s="6"/>
      <c r="CV1889" s="6"/>
      <c r="CW1889" s="6"/>
      <c r="CX1889" s="6"/>
      <c r="CY1889" s="6"/>
      <c r="CZ1889" s="6"/>
      <c r="DA1889" s="6"/>
      <c r="DB1889" s="6"/>
      <c r="DC1889" s="6"/>
      <c r="DD1889" s="6"/>
      <c r="DE1889" s="6"/>
      <c r="DF1889" s="6"/>
      <c r="DG1889" s="6"/>
      <c r="DH1889" s="6"/>
      <c r="DI1889" s="6"/>
      <c r="DJ1889" s="6"/>
      <c r="DK1889" s="6"/>
      <c r="DL1889" s="6"/>
      <c r="DM1889" s="6"/>
      <c r="DN1889" s="6"/>
      <c r="DO1889" s="6"/>
      <c r="DP1889" s="6"/>
      <c r="DQ1889" s="6"/>
      <c r="DR1889" s="6"/>
      <c r="DS1889" s="6"/>
      <c r="DT1889" s="6"/>
      <c r="DU1889" s="6"/>
      <c r="DV1889" s="6"/>
      <c r="DW1889" s="6"/>
      <c r="DX1889" s="6"/>
      <c r="DY1889" s="6"/>
      <c r="DZ1889" s="6"/>
      <c r="EA1889" s="6"/>
      <c r="EB1889" s="6"/>
      <c r="EC1889" s="6"/>
      <c r="ED1889" s="6"/>
      <c r="EE1889" s="6"/>
      <c r="EF1889" s="6"/>
      <c r="EG1889" s="6"/>
      <c r="EH1889" s="6"/>
      <c r="EI1889" s="6"/>
      <c r="EJ1889" s="6"/>
      <c r="EK1889" s="6"/>
      <c r="EL1889" s="6"/>
      <c r="EM1889" s="6"/>
      <c r="EN1889" s="6"/>
      <c r="EO1889" s="6"/>
      <c r="EP1889" s="6"/>
      <c r="EQ1889" s="6"/>
      <c r="ER1889" s="6"/>
      <c r="ES1889" s="6"/>
      <c r="ET1889" s="6"/>
      <c r="EU1889" s="6"/>
      <c r="EV1889" s="6"/>
      <c r="EW1889" s="6"/>
      <c r="EX1889" s="6"/>
      <c r="EY1889" s="6"/>
      <c r="EZ1889" s="6"/>
      <c r="FA1889" s="6"/>
      <c r="FB1889" s="6"/>
      <c r="FC1889" s="6"/>
      <c r="FD1889" s="6"/>
      <c r="FE1889" s="6"/>
      <c r="FF1889" s="6"/>
      <c r="FG1889" s="6"/>
      <c r="FH1889" s="6"/>
      <c r="FI1889" s="6"/>
      <c r="FJ1889" s="6"/>
      <c r="FK1889" s="6"/>
      <c r="FL1889" s="6"/>
      <c r="FM1889" s="6"/>
      <c r="FN1889" s="6"/>
      <c r="FO1889" s="6"/>
      <c r="FP1889" s="6"/>
      <c r="FQ1889" s="6"/>
      <c r="FR1889" s="6"/>
      <c r="FS1889" s="6"/>
      <c r="FT1889" s="6"/>
      <c r="FU1889" s="6"/>
      <c r="FV1889" s="6"/>
      <c r="FW1889" s="6"/>
      <c r="FX1889" s="6"/>
      <c r="FY1889" s="6"/>
      <c r="FZ1889" s="6"/>
      <c r="GA1889" s="6"/>
      <c r="GB1889" s="6"/>
      <c r="GC1889" s="6"/>
      <c r="GD1889" s="6"/>
      <c r="GE1889" s="6"/>
      <c r="GF1889" s="6"/>
      <c r="GG1889" s="6"/>
      <c r="GH1889" s="6"/>
      <c r="GI1889" s="6"/>
      <c r="GJ1889" s="6"/>
      <c r="GK1889" s="6"/>
      <c r="GL1889" s="6"/>
      <c r="GM1889" s="6"/>
      <c r="GN1889" s="6"/>
      <c r="GO1889" s="6"/>
      <c r="GP1889" s="6"/>
      <c r="GQ1889" s="6"/>
      <c r="GR1889" s="6"/>
      <c r="GS1889" s="6"/>
      <c r="GT1889" s="6"/>
      <c r="GU1889" s="6"/>
      <c r="GV1889" s="6"/>
      <c r="GW1889" s="6"/>
      <c r="GX1889" s="6"/>
      <c r="GY1889" s="6"/>
      <c r="GZ1889" s="6"/>
    </row>
    <row r="1890" spans="1:208" x14ac:dyDescent="0.15">
      <c r="A1890" s="153"/>
      <c r="B1890" s="23"/>
      <c r="C1890" s="18"/>
      <c r="D1890" s="17"/>
      <c r="E1890" s="18"/>
      <c r="F1890" s="18"/>
      <c r="G1890" s="18"/>
      <c r="H1890" s="18"/>
      <c r="I1890" s="17"/>
      <c r="J1890" s="5"/>
      <c r="K1890" s="2"/>
      <c r="L1890" s="27"/>
      <c r="M1890" s="14"/>
      <c r="N1890" s="14"/>
      <c r="O1890" s="27"/>
      <c r="P1890" s="18"/>
      <c r="Q1890" s="3"/>
      <c r="R1890" s="4"/>
      <c r="S1890" s="5"/>
      <c r="T1890" s="8"/>
      <c r="U1890" s="7"/>
      <c r="V1890" s="7"/>
      <c r="W1890" s="7"/>
      <c r="X1890" s="8"/>
      <c r="Y1890" s="6"/>
      <c r="Z1890" s="7"/>
      <c r="AA1890" s="8"/>
      <c r="AB1890" s="8"/>
      <c r="AC1890" s="8"/>
      <c r="AD1890" s="7"/>
      <c r="AE1890" s="9"/>
      <c r="AF1890" s="7"/>
      <c r="AG1890" s="7"/>
      <c r="AH1890" s="6"/>
      <c r="AI1890" s="6"/>
      <c r="AJ1890" s="6"/>
      <c r="AK1890" s="6"/>
      <c r="AL1890" s="6"/>
      <c r="AM1890" s="6"/>
      <c r="AN1890" s="6"/>
      <c r="AO1890" s="6"/>
      <c r="AP1890" s="6"/>
      <c r="AQ1890" s="6"/>
      <c r="AR1890" s="6"/>
      <c r="AS1890" s="6"/>
      <c r="AT1890" s="6"/>
      <c r="AU1890" s="6"/>
      <c r="AV1890" s="6"/>
      <c r="AW1890" s="6"/>
      <c r="AX1890" s="6"/>
      <c r="AY1890" s="6"/>
      <c r="AZ1890" s="6"/>
      <c r="BA1890" s="6"/>
      <c r="BB1890" s="6"/>
      <c r="BC1890" s="6"/>
      <c r="BD1890" s="6"/>
      <c r="BE1890" s="6"/>
      <c r="BF1890" s="6"/>
      <c r="BG1890" s="6"/>
      <c r="BH1890" s="6"/>
      <c r="BI1890" s="6"/>
      <c r="BJ1890" s="6"/>
      <c r="BK1890" s="6"/>
      <c r="BL1890" s="6"/>
      <c r="BM1890" s="6"/>
      <c r="BN1890" s="6"/>
      <c r="BO1890" s="6"/>
      <c r="BP1890" s="6"/>
      <c r="BQ1890" s="6"/>
      <c r="BR1890" s="6"/>
      <c r="BS1890" s="6"/>
      <c r="BT1890" s="6"/>
      <c r="BU1890" s="6"/>
      <c r="BV1890" s="6"/>
      <c r="BW1890" s="6"/>
      <c r="BX1890" s="6"/>
      <c r="BY1890" s="6"/>
      <c r="BZ1890" s="6"/>
      <c r="CA1890" s="6"/>
      <c r="CB1890" s="6"/>
      <c r="CC1890" s="6"/>
      <c r="CD1890" s="6"/>
      <c r="CE1890" s="6"/>
      <c r="CF1890" s="6"/>
      <c r="CG1890" s="6"/>
      <c r="CH1890" s="6"/>
      <c r="CI1890" s="6"/>
      <c r="CJ1890" s="6"/>
      <c r="CK1890" s="6"/>
      <c r="CL1890" s="6"/>
      <c r="CM1890" s="6"/>
      <c r="CN1890" s="6"/>
      <c r="CO1890" s="6"/>
      <c r="CP1890" s="6"/>
      <c r="CQ1890" s="6"/>
      <c r="CR1890" s="6"/>
      <c r="CS1890" s="6"/>
      <c r="CT1890" s="6"/>
      <c r="CU1890" s="6"/>
      <c r="CV1890" s="6"/>
      <c r="CW1890" s="6"/>
      <c r="CX1890" s="6"/>
      <c r="CY1890" s="6"/>
      <c r="CZ1890" s="6"/>
      <c r="DA1890" s="6"/>
      <c r="DB1890" s="6"/>
      <c r="DC1890" s="6"/>
      <c r="DD1890" s="6"/>
      <c r="DE1890" s="6"/>
      <c r="DF1890" s="6"/>
      <c r="DG1890" s="6"/>
      <c r="DH1890" s="6"/>
      <c r="DI1890" s="6"/>
      <c r="DJ1890" s="6"/>
      <c r="DK1890" s="6"/>
      <c r="DL1890" s="6"/>
      <c r="DM1890" s="6"/>
      <c r="DN1890" s="6"/>
      <c r="DO1890" s="6"/>
      <c r="DP1890" s="6"/>
      <c r="DQ1890" s="6"/>
      <c r="DR1890" s="6"/>
      <c r="DS1890" s="6"/>
      <c r="DT1890" s="6"/>
      <c r="DU1890" s="6"/>
      <c r="DV1890" s="6"/>
      <c r="DW1890" s="6"/>
      <c r="DX1890" s="6"/>
      <c r="DY1890" s="6"/>
      <c r="DZ1890" s="6"/>
      <c r="EA1890" s="6"/>
      <c r="EB1890" s="6"/>
      <c r="EC1890" s="6"/>
      <c r="ED1890" s="6"/>
      <c r="EE1890" s="6"/>
      <c r="EF1890" s="6"/>
      <c r="EG1890" s="6"/>
      <c r="EH1890" s="6"/>
      <c r="EI1890" s="6"/>
      <c r="EJ1890" s="6"/>
      <c r="EK1890" s="6"/>
      <c r="EL1890" s="6"/>
      <c r="EM1890" s="6"/>
      <c r="EN1890" s="6"/>
      <c r="EO1890" s="6"/>
      <c r="EP1890" s="6"/>
      <c r="EQ1890" s="6"/>
      <c r="ER1890" s="6"/>
      <c r="ES1890" s="6"/>
      <c r="ET1890" s="6"/>
      <c r="EU1890" s="6"/>
      <c r="EV1890" s="6"/>
      <c r="EW1890" s="6"/>
      <c r="EX1890" s="6"/>
      <c r="EY1890" s="6"/>
      <c r="EZ1890" s="6"/>
      <c r="FA1890" s="6"/>
      <c r="FB1890" s="6"/>
      <c r="FC1890" s="6"/>
      <c r="FD1890" s="6"/>
      <c r="FE1890" s="6"/>
      <c r="FF1890" s="6"/>
      <c r="FG1890" s="6"/>
      <c r="FH1890" s="6"/>
      <c r="FI1890" s="6"/>
      <c r="FJ1890" s="6"/>
      <c r="FK1890" s="6"/>
      <c r="FL1890" s="6"/>
      <c r="FM1890" s="6"/>
      <c r="FN1890" s="6"/>
      <c r="FO1890" s="6"/>
      <c r="FP1890" s="6"/>
      <c r="FQ1890" s="6"/>
      <c r="FR1890" s="6"/>
      <c r="FS1890" s="6"/>
      <c r="FT1890" s="6"/>
      <c r="FU1890" s="6"/>
      <c r="FV1890" s="6"/>
      <c r="FW1890" s="6"/>
      <c r="FX1890" s="6"/>
      <c r="FY1890" s="6"/>
      <c r="FZ1890" s="6"/>
      <c r="GA1890" s="6"/>
      <c r="GB1890" s="6"/>
      <c r="GC1890" s="6"/>
      <c r="GD1890" s="6"/>
      <c r="GE1890" s="6"/>
      <c r="GF1890" s="6"/>
      <c r="GG1890" s="6"/>
      <c r="GH1890" s="6"/>
      <c r="GI1890" s="6"/>
      <c r="GJ1890" s="6"/>
      <c r="GK1890" s="6"/>
      <c r="GL1890" s="6"/>
      <c r="GM1890" s="6"/>
      <c r="GN1890" s="6"/>
      <c r="GO1890" s="6"/>
      <c r="GP1890" s="6"/>
      <c r="GQ1890" s="6"/>
      <c r="GR1890" s="6"/>
      <c r="GS1890" s="6"/>
      <c r="GT1890" s="6"/>
      <c r="GU1890" s="6"/>
      <c r="GV1890" s="6"/>
      <c r="GW1890" s="6"/>
      <c r="GX1890" s="6"/>
      <c r="GY1890" s="6"/>
      <c r="GZ1890" s="6"/>
    </row>
    <row r="1891" spans="1:208" x14ac:dyDescent="0.15">
      <c r="A1891" s="153"/>
      <c r="B1891" s="23"/>
      <c r="C1891" s="18"/>
      <c r="D1891" s="17"/>
      <c r="E1891" s="18"/>
      <c r="F1891" s="18"/>
      <c r="G1891" s="18"/>
      <c r="H1891" s="18"/>
      <c r="I1891" s="17"/>
      <c r="J1891" s="5"/>
      <c r="K1891" s="2"/>
      <c r="L1891" s="27"/>
      <c r="M1891" s="14"/>
      <c r="N1891" s="14"/>
      <c r="O1891" s="27"/>
      <c r="P1891" s="18"/>
      <c r="Q1891" s="3"/>
      <c r="R1891" s="4"/>
      <c r="S1891" s="5"/>
      <c r="T1891" s="8"/>
      <c r="U1891" s="7"/>
      <c r="V1891" s="7"/>
      <c r="W1891" s="7"/>
      <c r="X1891" s="8"/>
      <c r="Y1891" s="6"/>
      <c r="Z1891" s="7"/>
      <c r="AA1891" s="8"/>
      <c r="AB1891" s="8"/>
      <c r="AC1891" s="8"/>
      <c r="AD1891" s="7"/>
      <c r="AE1891" s="9"/>
      <c r="AF1891" s="7"/>
      <c r="AG1891" s="7"/>
      <c r="AH1891" s="6"/>
      <c r="AI1891" s="6"/>
      <c r="AJ1891" s="6"/>
      <c r="AK1891" s="6"/>
      <c r="AL1891" s="6"/>
      <c r="AM1891" s="6"/>
      <c r="AN1891" s="6"/>
      <c r="AO1891" s="6"/>
      <c r="AP1891" s="6"/>
      <c r="AQ1891" s="6"/>
      <c r="AR1891" s="6"/>
      <c r="AS1891" s="6"/>
      <c r="AT1891" s="6"/>
      <c r="AU1891" s="6"/>
      <c r="AV1891" s="6"/>
      <c r="AW1891" s="6"/>
      <c r="AX1891" s="6"/>
      <c r="AY1891" s="6"/>
      <c r="AZ1891" s="6"/>
      <c r="BA1891" s="6"/>
      <c r="BB1891" s="6"/>
      <c r="BC1891" s="6"/>
      <c r="BD1891" s="6"/>
      <c r="BE1891" s="6"/>
      <c r="BF1891" s="6"/>
      <c r="BG1891" s="6"/>
      <c r="BH1891" s="6"/>
      <c r="BI1891" s="6"/>
      <c r="BJ1891" s="6"/>
      <c r="BK1891" s="6"/>
      <c r="BL1891" s="6"/>
      <c r="BM1891" s="6"/>
      <c r="BN1891" s="6"/>
      <c r="BO1891" s="6"/>
      <c r="BP1891" s="6"/>
      <c r="BQ1891" s="6"/>
      <c r="BR1891" s="6"/>
      <c r="BS1891" s="6"/>
      <c r="BT1891" s="6"/>
      <c r="BU1891" s="6"/>
      <c r="BV1891" s="6"/>
      <c r="BW1891" s="6"/>
      <c r="BX1891" s="6"/>
      <c r="BY1891" s="6"/>
      <c r="BZ1891" s="6"/>
      <c r="CA1891" s="6"/>
      <c r="CB1891" s="6"/>
      <c r="CC1891" s="6"/>
      <c r="CD1891" s="6"/>
      <c r="CE1891" s="6"/>
      <c r="CF1891" s="6"/>
      <c r="CG1891" s="6"/>
      <c r="CH1891" s="6"/>
      <c r="CI1891" s="6"/>
      <c r="CJ1891" s="6"/>
      <c r="CK1891" s="6"/>
      <c r="CL1891" s="6"/>
      <c r="CM1891" s="6"/>
      <c r="CN1891" s="6"/>
      <c r="CO1891" s="6"/>
      <c r="CP1891" s="6"/>
      <c r="CQ1891" s="6"/>
      <c r="CR1891" s="6"/>
      <c r="CS1891" s="6"/>
      <c r="CT1891" s="6"/>
      <c r="CU1891" s="6"/>
      <c r="CV1891" s="6"/>
      <c r="CW1891" s="6"/>
      <c r="CX1891" s="6"/>
      <c r="CY1891" s="6"/>
      <c r="CZ1891" s="6"/>
      <c r="DA1891" s="6"/>
      <c r="DB1891" s="6"/>
      <c r="DC1891" s="6"/>
      <c r="DD1891" s="6"/>
      <c r="DE1891" s="6"/>
      <c r="DF1891" s="6"/>
      <c r="DG1891" s="6"/>
      <c r="DH1891" s="6"/>
      <c r="DI1891" s="6"/>
      <c r="DJ1891" s="6"/>
      <c r="DK1891" s="6"/>
      <c r="DL1891" s="6"/>
      <c r="DM1891" s="6"/>
      <c r="DN1891" s="6"/>
      <c r="DO1891" s="6"/>
      <c r="DP1891" s="6"/>
      <c r="DQ1891" s="6"/>
      <c r="DR1891" s="6"/>
      <c r="DS1891" s="6"/>
      <c r="DT1891" s="6"/>
      <c r="DU1891" s="6"/>
      <c r="DV1891" s="6"/>
      <c r="DW1891" s="6"/>
      <c r="DX1891" s="6"/>
      <c r="DY1891" s="6"/>
      <c r="DZ1891" s="6"/>
      <c r="EA1891" s="6"/>
      <c r="EB1891" s="6"/>
      <c r="EC1891" s="6"/>
      <c r="ED1891" s="6"/>
      <c r="EE1891" s="6"/>
      <c r="EF1891" s="6"/>
      <c r="EG1891" s="6"/>
      <c r="EH1891" s="6"/>
      <c r="EI1891" s="6"/>
      <c r="EJ1891" s="6"/>
      <c r="EK1891" s="6"/>
      <c r="EL1891" s="6"/>
      <c r="EM1891" s="6"/>
      <c r="EN1891" s="6"/>
      <c r="EO1891" s="6"/>
      <c r="EP1891" s="6"/>
      <c r="EQ1891" s="6"/>
      <c r="ER1891" s="6"/>
      <c r="ES1891" s="6"/>
      <c r="ET1891" s="6"/>
      <c r="EU1891" s="6"/>
      <c r="EV1891" s="6"/>
      <c r="EW1891" s="6"/>
      <c r="EX1891" s="6"/>
      <c r="EY1891" s="6"/>
      <c r="EZ1891" s="6"/>
      <c r="FA1891" s="6"/>
      <c r="FB1891" s="6"/>
      <c r="FC1891" s="6"/>
      <c r="FD1891" s="6"/>
      <c r="FE1891" s="6"/>
      <c r="FF1891" s="6"/>
      <c r="FG1891" s="6"/>
      <c r="FH1891" s="6"/>
      <c r="FI1891" s="6"/>
      <c r="FJ1891" s="6"/>
      <c r="FK1891" s="6"/>
      <c r="FL1891" s="6"/>
      <c r="FM1891" s="6"/>
      <c r="FN1891" s="6"/>
      <c r="FO1891" s="6"/>
      <c r="FP1891" s="6"/>
      <c r="FQ1891" s="6"/>
      <c r="FR1891" s="6"/>
      <c r="FS1891" s="6"/>
      <c r="FT1891" s="6"/>
      <c r="FU1891" s="6"/>
      <c r="FV1891" s="6"/>
      <c r="FW1891" s="6"/>
      <c r="FX1891" s="6"/>
      <c r="FY1891" s="6"/>
      <c r="FZ1891" s="6"/>
      <c r="GA1891" s="6"/>
      <c r="GB1891" s="6"/>
      <c r="GC1891" s="6"/>
      <c r="GD1891" s="6"/>
      <c r="GE1891" s="6"/>
      <c r="GF1891" s="6"/>
      <c r="GG1891" s="6"/>
      <c r="GH1891" s="6"/>
      <c r="GI1891" s="6"/>
      <c r="GJ1891" s="6"/>
      <c r="GK1891" s="6"/>
      <c r="GL1891" s="6"/>
      <c r="GM1891" s="6"/>
      <c r="GN1891" s="6"/>
      <c r="GO1891" s="6"/>
      <c r="GP1891" s="6"/>
      <c r="GQ1891" s="6"/>
      <c r="GR1891" s="6"/>
      <c r="GS1891" s="6"/>
      <c r="GT1891" s="6"/>
      <c r="GU1891" s="6"/>
      <c r="GV1891" s="6"/>
      <c r="GW1891" s="6"/>
      <c r="GX1891" s="6"/>
      <c r="GY1891" s="6"/>
      <c r="GZ1891" s="6"/>
    </row>
    <row r="1892" spans="1:208" x14ac:dyDescent="0.15">
      <c r="A1892" s="153"/>
      <c r="B1892" s="23"/>
      <c r="C1892" s="18"/>
      <c r="D1892" s="17"/>
      <c r="E1892" s="18"/>
      <c r="F1892" s="18"/>
      <c r="G1892" s="18"/>
      <c r="H1892" s="18"/>
      <c r="I1892" s="17"/>
      <c r="J1892" s="5"/>
      <c r="K1892" s="2"/>
      <c r="L1892" s="27"/>
      <c r="M1892" s="14"/>
      <c r="N1892" s="14"/>
      <c r="O1892" s="27"/>
      <c r="P1892" s="18"/>
      <c r="Q1892" s="3"/>
      <c r="R1892" s="4"/>
      <c r="S1892" s="5"/>
      <c r="T1892" s="8"/>
      <c r="U1892" s="7"/>
      <c r="V1892" s="7"/>
      <c r="W1892" s="7"/>
      <c r="X1892" s="8"/>
      <c r="Y1892" s="6"/>
      <c r="Z1892" s="7"/>
      <c r="AA1892" s="8"/>
      <c r="AB1892" s="8"/>
      <c r="AC1892" s="8"/>
      <c r="AD1892" s="7"/>
      <c r="AE1892" s="9"/>
      <c r="AF1892" s="7"/>
      <c r="AG1892" s="7"/>
      <c r="AH1892" s="6"/>
      <c r="AI1892" s="6"/>
      <c r="AJ1892" s="6"/>
      <c r="AK1892" s="6"/>
      <c r="AL1892" s="6"/>
      <c r="AM1892" s="6"/>
      <c r="AN1892" s="6"/>
      <c r="AO1892" s="6"/>
      <c r="AP1892" s="6"/>
      <c r="AQ1892" s="6"/>
      <c r="AR1892" s="6"/>
      <c r="AS1892" s="6"/>
      <c r="AT1892" s="6"/>
      <c r="AU1892" s="6"/>
      <c r="AV1892" s="6"/>
      <c r="AW1892" s="6"/>
      <c r="AX1892" s="6"/>
      <c r="AY1892" s="6"/>
      <c r="AZ1892" s="6"/>
      <c r="BA1892" s="6"/>
      <c r="BB1892" s="6"/>
      <c r="BC1892" s="6"/>
      <c r="BD1892" s="6"/>
      <c r="BE1892" s="6"/>
      <c r="BF1892" s="6"/>
      <c r="BG1892" s="6"/>
      <c r="BH1892" s="6"/>
      <c r="BI1892" s="6"/>
      <c r="BJ1892" s="6"/>
      <c r="BK1892" s="6"/>
      <c r="BL1892" s="6"/>
      <c r="BM1892" s="6"/>
      <c r="BN1892" s="6"/>
      <c r="BO1892" s="6"/>
      <c r="BP1892" s="6"/>
      <c r="BQ1892" s="6"/>
      <c r="BR1892" s="6"/>
      <c r="BS1892" s="6"/>
      <c r="BT1892" s="6"/>
      <c r="BU1892" s="6"/>
      <c r="BV1892" s="6"/>
      <c r="BW1892" s="6"/>
      <c r="BX1892" s="6"/>
      <c r="BY1892" s="6"/>
      <c r="BZ1892" s="6"/>
      <c r="CA1892" s="6"/>
      <c r="CB1892" s="6"/>
      <c r="CC1892" s="6"/>
      <c r="CD1892" s="6"/>
      <c r="CE1892" s="6"/>
      <c r="CF1892" s="6"/>
      <c r="CG1892" s="6"/>
      <c r="CH1892" s="6"/>
      <c r="CI1892" s="6"/>
      <c r="CJ1892" s="6"/>
      <c r="CK1892" s="6"/>
      <c r="CL1892" s="6"/>
      <c r="CM1892" s="6"/>
      <c r="CN1892" s="6"/>
      <c r="CO1892" s="6"/>
      <c r="CP1892" s="6"/>
      <c r="CQ1892" s="6"/>
      <c r="CR1892" s="6"/>
      <c r="CS1892" s="6"/>
      <c r="CT1892" s="6"/>
      <c r="CU1892" s="6"/>
      <c r="CV1892" s="6"/>
      <c r="CW1892" s="6"/>
      <c r="CX1892" s="6"/>
      <c r="CY1892" s="6"/>
      <c r="CZ1892" s="6"/>
      <c r="DA1892" s="6"/>
      <c r="DB1892" s="6"/>
      <c r="DC1892" s="6"/>
      <c r="DD1892" s="6"/>
      <c r="DE1892" s="6"/>
      <c r="DF1892" s="6"/>
      <c r="DG1892" s="6"/>
      <c r="DH1892" s="6"/>
      <c r="DI1892" s="6"/>
      <c r="DJ1892" s="6"/>
      <c r="DK1892" s="6"/>
      <c r="DL1892" s="6"/>
      <c r="DM1892" s="6"/>
      <c r="DN1892" s="6"/>
      <c r="DO1892" s="6"/>
      <c r="DP1892" s="6"/>
      <c r="DQ1892" s="6"/>
      <c r="DR1892" s="6"/>
      <c r="DS1892" s="6"/>
      <c r="DT1892" s="6"/>
      <c r="DU1892" s="6"/>
      <c r="DV1892" s="6"/>
      <c r="DW1892" s="6"/>
      <c r="DX1892" s="6"/>
      <c r="DY1892" s="6"/>
      <c r="DZ1892" s="6"/>
      <c r="EA1892" s="6"/>
      <c r="EB1892" s="6"/>
      <c r="EC1892" s="6"/>
      <c r="ED1892" s="6"/>
      <c r="EE1892" s="6"/>
      <c r="EF1892" s="6"/>
      <c r="EG1892" s="6"/>
      <c r="EH1892" s="6"/>
      <c r="EI1892" s="6"/>
      <c r="EJ1892" s="6"/>
      <c r="EK1892" s="6"/>
      <c r="EL1892" s="6"/>
      <c r="EM1892" s="6"/>
      <c r="EN1892" s="6"/>
      <c r="EO1892" s="6"/>
      <c r="EP1892" s="6"/>
      <c r="EQ1892" s="6"/>
      <c r="ER1892" s="6"/>
      <c r="ES1892" s="6"/>
      <c r="ET1892" s="6"/>
      <c r="EU1892" s="6"/>
      <c r="EV1892" s="6"/>
      <c r="EW1892" s="6"/>
      <c r="EX1892" s="6"/>
      <c r="EY1892" s="6"/>
      <c r="EZ1892" s="6"/>
      <c r="FA1892" s="6"/>
      <c r="FB1892" s="6"/>
      <c r="FC1892" s="6"/>
      <c r="FD1892" s="6"/>
      <c r="FE1892" s="6"/>
      <c r="FF1892" s="6"/>
      <c r="FG1892" s="6"/>
      <c r="FH1892" s="6"/>
      <c r="FI1892" s="6"/>
      <c r="FJ1892" s="6"/>
      <c r="FK1892" s="6"/>
      <c r="FL1892" s="6"/>
      <c r="FM1892" s="6"/>
      <c r="FN1892" s="6"/>
      <c r="FO1892" s="6"/>
      <c r="FP1892" s="6"/>
      <c r="FQ1892" s="6"/>
      <c r="FR1892" s="6"/>
      <c r="FS1892" s="6"/>
      <c r="FT1892" s="6"/>
      <c r="FU1892" s="6"/>
      <c r="FV1892" s="6"/>
      <c r="FW1892" s="6"/>
      <c r="FX1892" s="6"/>
      <c r="FY1892" s="6"/>
      <c r="FZ1892" s="6"/>
      <c r="GA1892" s="6"/>
      <c r="GB1892" s="6"/>
      <c r="GC1892" s="6"/>
      <c r="GD1892" s="6"/>
      <c r="GE1892" s="6"/>
      <c r="GF1892" s="6"/>
      <c r="GG1892" s="6"/>
      <c r="GH1892" s="6"/>
      <c r="GI1892" s="6"/>
      <c r="GJ1892" s="6"/>
      <c r="GK1892" s="6"/>
      <c r="GL1892" s="6"/>
      <c r="GM1892" s="6"/>
      <c r="GN1892" s="6"/>
      <c r="GO1892" s="6"/>
      <c r="GP1892" s="6"/>
      <c r="GQ1892" s="6"/>
      <c r="GR1892" s="6"/>
      <c r="GS1892" s="6"/>
      <c r="GT1892" s="6"/>
      <c r="GU1892" s="6"/>
      <c r="GV1892" s="6"/>
      <c r="GW1892" s="6"/>
      <c r="GX1892" s="6"/>
      <c r="GY1892" s="6"/>
      <c r="GZ1892" s="6"/>
    </row>
    <row r="1893" spans="1:208" x14ac:dyDescent="0.15">
      <c r="A1893" s="153"/>
      <c r="B1893" s="23"/>
      <c r="C1893" s="18"/>
      <c r="D1893" s="17"/>
      <c r="E1893" s="18"/>
      <c r="F1893" s="18"/>
      <c r="G1893" s="18"/>
      <c r="H1893" s="18"/>
      <c r="I1893" s="17"/>
      <c r="J1893" s="5"/>
      <c r="K1893" s="2"/>
      <c r="L1893" s="27"/>
      <c r="M1893" s="14"/>
      <c r="N1893" s="14"/>
      <c r="O1893" s="27"/>
      <c r="P1893" s="18"/>
      <c r="Q1893" s="3"/>
      <c r="R1893" s="4"/>
      <c r="S1893" s="5"/>
      <c r="T1893" s="8"/>
      <c r="U1893" s="7"/>
      <c r="V1893" s="7"/>
      <c r="W1893" s="7"/>
      <c r="X1893" s="8"/>
      <c r="Y1893" s="6"/>
      <c r="Z1893" s="7"/>
      <c r="AA1893" s="8"/>
      <c r="AB1893" s="8"/>
      <c r="AC1893" s="8"/>
      <c r="AD1893" s="7"/>
      <c r="AE1893" s="9"/>
      <c r="AF1893" s="7"/>
      <c r="AG1893" s="7"/>
      <c r="AH1893" s="6"/>
      <c r="AI1893" s="6"/>
      <c r="AJ1893" s="6"/>
      <c r="AK1893" s="6"/>
      <c r="AL1893" s="6"/>
      <c r="AM1893" s="6"/>
      <c r="AN1893" s="6"/>
      <c r="AO1893" s="6"/>
      <c r="AP1893" s="6"/>
      <c r="AQ1893" s="6"/>
      <c r="AR1893" s="6"/>
      <c r="AS1893" s="6"/>
      <c r="AT1893" s="6"/>
      <c r="AU1893" s="6"/>
      <c r="AV1893" s="6"/>
      <c r="AW1893" s="6"/>
      <c r="AX1893" s="6"/>
      <c r="AY1893" s="6"/>
      <c r="AZ1893" s="6"/>
      <c r="BA1893" s="6"/>
      <c r="BB1893" s="6"/>
      <c r="BC1893" s="6"/>
      <c r="BD1893" s="6"/>
      <c r="BE1893" s="6"/>
      <c r="BF1893" s="6"/>
      <c r="BG1893" s="6"/>
      <c r="BH1893" s="6"/>
      <c r="BI1893" s="6"/>
      <c r="BJ1893" s="6"/>
      <c r="BK1893" s="6"/>
      <c r="BL1893" s="6"/>
      <c r="BM1893" s="6"/>
      <c r="BN1893" s="6"/>
      <c r="BO1893" s="6"/>
      <c r="BP1893" s="6"/>
      <c r="BQ1893" s="6"/>
      <c r="BR1893" s="6"/>
      <c r="BS1893" s="6"/>
      <c r="BT1893" s="6"/>
      <c r="BU1893" s="6"/>
      <c r="BV1893" s="6"/>
      <c r="BW1893" s="6"/>
      <c r="BX1893" s="6"/>
      <c r="BY1893" s="6"/>
      <c r="BZ1893" s="6"/>
      <c r="CA1893" s="6"/>
      <c r="CB1893" s="6"/>
      <c r="CC1893" s="6"/>
      <c r="CD1893" s="6"/>
      <c r="CE1893" s="6"/>
      <c r="CF1893" s="6"/>
      <c r="CG1893" s="6"/>
      <c r="CH1893" s="6"/>
      <c r="CI1893" s="6"/>
      <c r="CJ1893" s="6"/>
      <c r="CK1893" s="6"/>
      <c r="CL1893" s="6"/>
      <c r="CM1893" s="6"/>
      <c r="CN1893" s="6"/>
      <c r="CO1893" s="6"/>
      <c r="CP1893" s="6"/>
      <c r="CQ1893" s="6"/>
      <c r="CR1893" s="6"/>
      <c r="CS1893" s="6"/>
      <c r="CT1893" s="6"/>
      <c r="CU1893" s="6"/>
      <c r="CV1893" s="6"/>
      <c r="CW1893" s="6"/>
      <c r="CX1893" s="6"/>
      <c r="CY1893" s="6"/>
      <c r="CZ1893" s="6"/>
      <c r="DA1893" s="6"/>
      <c r="DB1893" s="6"/>
      <c r="DC1893" s="6"/>
      <c r="DD1893" s="6"/>
      <c r="DE1893" s="6"/>
      <c r="DF1893" s="6"/>
      <c r="DG1893" s="6"/>
      <c r="DH1893" s="6"/>
      <c r="DI1893" s="6"/>
      <c r="DJ1893" s="6"/>
      <c r="DK1893" s="6"/>
      <c r="DL1893" s="6"/>
      <c r="DM1893" s="6"/>
      <c r="DN1893" s="6"/>
      <c r="DO1893" s="6"/>
      <c r="DP1893" s="6"/>
      <c r="DQ1893" s="6"/>
      <c r="DR1893" s="6"/>
      <c r="DS1893" s="6"/>
      <c r="DT1893" s="6"/>
      <c r="DU1893" s="6"/>
      <c r="DV1893" s="6"/>
      <c r="DW1893" s="6"/>
      <c r="DX1893" s="6"/>
      <c r="DY1893" s="6"/>
      <c r="DZ1893" s="6"/>
      <c r="EA1893" s="6"/>
      <c r="EB1893" s="6"/>
      <c r="EC1893" s="6"/>
      <c r="ED1893" s="6"/>
      <c r="EE1893" s="6"/>
      <c r="EF1893" s="6"/>
      <c r="EG1893" s="6"/>
      <c r="EH1893" s="6"/>
      <c r="EI1893" s="6"/>
      <c r="EJ1893" s="6"/>
      <c r="EK1893" s="6"/>
      <c r="EL1893" s="6"/>
      <c r="EM1893" s="6"/>
      <c r="EN1893" s="6"/>
      <c r="EO1893" s="6"/>
      <c r="EP1893" s="6"/>
      <c r="EQ1893" s="6"/>
      <c r="ER1893" s="6"/>
      <c r="ES1893" s="6"/>
      <c r="ET1893" s="6"/>
      <c r="EU1893" s="6"/>
      <c r="EV1893" s="6"/>
      <c r="EW1893" s="6"/>
      <c r="EX1893" s="6"/>
      <c r="EY1893" s="6"/>
      <c r="EZ1893" s="6"/>
      <c r="FA1893" s="6"/>
      <c r="FB1893" s="6"/>
      <c r="FC1893" s="6"/>
      <c r="FD1893" s="6"/>
      <c r="FE1893" s="6"/>
      <c r="FF1893" s="6"/>
      <c r="FG1893" s="6"/>
      <c r="FH1893" s="6"/>
      <c r="FI1893" s="6"/>
      <c r="FJ1893" s="6"/>
      <c r="FK1893" s="6"/>
      <c r="FL1893" s="6"/>
      <c r="FM1893" s="6"/>
      <c r="FN1893" s="6"/>
      <c r="FO1893" s="6"/>
      <c r="FP1893" s="6"/>
      <c r="FQ1893" s="6"/>
      <c r="FR1893" s="6"/>
      <c r="FS1893" s="6"/>
      <c r="FT1893" s="6"/>
      <c r="FU1893" s="6"/>
      <c r="FV1893" s="6"/>
      <c r="FW1893" s="6"/>
      <c r="FX1893" s="6"/>
      <c r="FY1893" s="6"/>
      <c r="FZ1893" s="6"/>
      <c r="GA1893" s="6"/>
      <c r="GB1893" s="6"/>
      <c r="GC1893" s="6"/>
      <c r="GD1893" s="6"/>
      <c r="GE1893" s="6"/>
      <c r="GF1893" s="6"/>
      <c r="GG1893" s="6"/>
      <c r="GH1893" s="6"/>
      <c r="GI1893" s="6"/>
      <c r="GJ1893" s="6"/>
      <c r="GK1893" s="6"/>
      <c r="GL1893" s="6"/>
      <c r="GM1893" s="6"/>
      <c r="GN1893" s="6"/>
      <c r="GO1893" s="6"/>
      <c r="GP1893" s="6"/>
      <c r="GQ1893" s="6"/>
      <c r="GR1893" s="6"/>
      <c r="GS1893" s="6"/>
      <c r="GT1893" s="6"/>
      <c r="GU1893" s="6"/>
      <c r="GV1893" s="6"/>
      <c r="GW1893" s="6"/>
      <c r="GX1893" s="6"/>
      <c r="GY1893" s="6"/>
      <c r="GZ1893" s="6"/>
    </row>
    <row r="1894" spans="1:208" x14ac:dyDescent="0.15">
      <c r="A1894" s="153"/>
      <c r="B1894" s="23"/>
      <c r="C1894" s="18"/>
      <c r="D1894" s="17"/>
      <c r="E1894" s="18"/>
      <c r="F1894" s="18"/>
      <c r="G1894" s="18"/>
      <c r="H1894" s="18"/>
      <c r="I1894" s="17"/>
      <c r="J1894" s="5"/>
      <c r="K1894" s="2"/>
      <c r="L1894" s="27"/>
      <c r="M1894" s="14"/>
      <c r="N1894" s="14"/>
      <c r="O1894" s="27"/>
      <c r="P1894" s="18"/>
      <c r="Q1894" s="3"/>
      <c r="R1894" s="4"/>
      <c r="S1894" s="5"/>
      <c r="T1894" s="8"/>
      <c r="U1894" s="7"/>
      <c r="V1894" s="7"/>
      <c r="W1894" s="7"/>
      <c r="X1894" s="8"/>
      <c r="Y1894" s="6"/>
      <c r="Z1894" s="7"/>
      <c r="AA1894" s="8"/>
      <c r="AB1894" s="8"/>
      <c r="AC1894" s="8"/>
      <c r="AD1894" s="7"/>
      <c r="AE1894" s="9"/>
      <c r="AF1894" s="7"/>
      <c r="AG1894" s="7"/>
      <c r="AH1894" s="6"/>
      <c r="AI1894" s="6"/>
      <c r="AJ1894" s="6"/>
      <c r="AK1894" s="6"/>
      <c r="AL1894" s="6"/>
      <c r="AM1894" s="6"/>
      <c r="AN1894" s="6"/>
      <c r="AO1894" s="6"/>
      <c r="AP1894" s="6"/>
      <c r="AQ1894" s="6"/>
      <c r="AR1894" s="6"/>
      <c r="AS1894" s="6"/>
      <c r="AT1894" s="6"/>
      <c r="AU1894" s="6"/>
      <c r="AV1894" s="6"/>
      <c r="AW1894" s="6"/>
      <c r="AX1894" s="6"/>
      <c r="AY1894" s="6"/>
      <c r="AZ1894" s="6"/>
      <c r="BA1894" s="6"/>
      <c r="BB1894" s="6"/>
      <c r="BC1894" s="6"/>
      <c r="BD1894" s="6"/>
      <c r="BE1894" s="6"/>
      <c r="BF1894" s="6"/>
      <c r="BG1894" s="6"/>
      <c r="BH1894" s="6"/>
      <c r="BI1894" s="6"/>
      <c r="BJ1894" s="6"/>
      <c r="BK1894" s="6"/>
      <c r="BL1894" s="6"/>
      <c r="BM1894" s="6"/>
      <c r="BN1894" s="6"/>
      <c r="BO1894" s="6"/>
      <c r="BP1894" s="6"/>
      <c r="BQ1894" s="6"/>
      <c r="BR1894" s="6"/>
      <c r="BS1894" s="6"/>
      <c r="BT1894" s="6"/>
      <c r="BU1894" s="6"/>
      <c r="BV1894" s="6"/>
      <c r="BW1894" s="6"/>
      <c r="BX1894" s="6"/>
      <c r="BY1894" s="6"/>
      <c r="BZ1894" s="6"/>
      <c r="CA1894" s="6"/>
      <c r="CB1894" s="6"/>
      <c r="CC1894" s="6"/>
      <c r="CD1894" s="6"/>
      <c r="CE1894" s="6"/>
      <c r="CF1894" s="6"/>
      <c r="CG1894" s="6"/>
      <c r="CH1894" s="6"/>
      <c r="CI1894" s="6"/>
      <c r="CJ1894" s="6"/>
      <c r="CK1894" s="6"/>
      <c r="CL1894" s="6"/>
      <c r="CM1894" s="6"/>
      <c r="CN1894" s="6"/>
      <c r="CO1894" s="6"/>
      <c r="CP1894" s="6"/>
      <c r="CQ1894" s="6"/>
      <c r="CR1894" s="6"/>
      <c r="CS1894" s="6"/>
      <c r="CT1894" s="6"/>
      <c r="CU1894" s="6"/>
      <c r="CV1894" s="6"/>
      <c r="CW1894" s="6"/>
      <c r="CX1894" s="6"/>
      <c r="CY1894" s="6"/>
      <c r="CZ1894" s="6"/>
      <c r="DA1894" s="6"/>
      <c r="DB1894" s="6"/>
      <c r="DC1894" s="6"/>
      <c r="DD1894" s="6"/>
      <c r="DE1894" s="6"/>
      <c r="DF1894" s="6"/>
      <c r="DG1894" s="6"/>
      <c r="DH1894" s="6"/>
      <c r="DI1894" s="6"/>
      <c r="DJ1894" s="6"/>
      <c r="DK1894" s="6"/>
      <c r="DL1894" s="6"/>
      <c r="DM1894" s="6"/>
      <c r="DN1894" s="6"/>
      <c r="DO1894" s="6"/>
      <c r="DP1894" s="6"/>
      <c r="DQ1894" s="6"/>
      <c r="DR1894" s="6"/>
      <c r="DS1894" s="6"/>
      <c r="DT1894" s="6"/>
      <c r="DU1894" s="6"/>
      <c r="DV1894" s="6"/>
      <c r="DW1894" s="6"/>
      <c r="DX1894" s="6"/>
      <c r="DY1894" s="6"/>
      <c r="DZ1894" s="6"/>
      <c r="EA1894" s="6"/>
      <c r="EB1894" s="6"/>
      <c r="EC1894" s="6"/>
      <c r="ED1894" s="6"/>
      <c r="EE1894" s="6"/>
      <c r="EF1894" s="6"/>
      <c r="EG1894" s="6"/>
      <c r="EH1894" s="6"/>
      <c r="EI1894" s="6"/>
      <c r="EJ1894" s="6"/>
      <c r="EK1894" s="6"/>
      <c r="EL1894" s="6"/>
      <c r="EM1894" s="6"/>
      <c r="EN1894" s="6"/>
      <c r="EO1894" s="6"/>
      <c r="EP1894" s="6"/>
      <c r="EQ1894" s="6"/>
      <c r="ER1894" s="6"/>
      <c r="ES1894" s="6"/>
      <c r="ET1894" s="6"/>
      <c r="EU1894" s="6"/>
      <c r="EV1894" s="6"/>
      <c r="EW1894" s="6"/>
      <c r="EX1894" s="6"/>
      <c r="EY1894" s="6"/>
      <c r="EZ1894" s="6"/>
      <c r="FA1894" s="6"/>
      <c r="FB1894" s="6"/>
      <c r="FC1894" s="6"/>
      <c r="FD1894" s="6"/>
      <c r="FE1894" s="6"/>
      <c r="FF1894" s="6"/>
      <c r="FG1894" s="6"/>
      <c r="FH1894" s="6"/>
      <c r="FI1894" s="6"/>
      <c r="FJ1894" s="6"/>
      <c r="FK1894" s="6"/>
      <c r="FL1894" s="6"/>
      <c r="FM1894" s="6"/>
      <c r="FN1894" s="6"/>
      <c r="FO1894" s="6"/>
      <c r="FP1894" s="6"/>
      <c r="FQ1894" s="6"/>
      <c r="FR1894" s="6"/>
      <c r="FS1894" s="6"/>
      <c r="FT1894" s="6"/>
      <c r="FU1894" s="6"/>
      <c r="FV1894" s="6"/>
      <c r="FW1894" s="6"/>
      <c r="FX1894" s="6"/>
      <c r="FY1894" s="6"/>
      <c r="FZ1894" s="6"/>
      <c r="GA1894" s="6"/>
      <c r="GB1894" s="6"/>
      <c r="GC1894" s="6"/>
      <c r="GD1894" s="6"/>
      <c r="GE1894" s="6"/>
      <c r="GF1894" s="6"/>
      <c r="GG1894" s="6"/>
      <c r="GH1894" s="6"/>
      <c r="GI1894" s="6"/>
      <c r="GJ1894" s="6"/>
      <c r="GK1894" s="6"/>
      <c r="GL1894" s="6"/>
      <c r="GM1894" s="6"/>
      <c r="GN1894" s="6"/>
      <c r="GO1894" s="6"/>
      <c r="GP1894" s="6"/>
      <c r="GQ1894" s="6"/>
      <c r="GR1894" s="6"/>
      <c r="GS1894" s="6"/>
      <c r="GT1894" s="6"/>
      <c r="GU1894" s="6"/>
      <c r="GV1894" s="6"/>
      <c r="GW1894" s="6"/>
      <c r="GX1894" s="6"/>
      <c r="GY1894" s="6"/>
      <c r="GZ1894" s="6"/>
    </row>
    <row r="1895" spans="1:208" x14ac:dyDescent="0.15">
      <c r="A1895" s="153"/>
      <c r="B1895" s="23"/>
      <c r="C1895" s="18"/>
      <c r="D1895" s="17"/>
      <c r="E1895" s="18"/>
      <c r="F1895" s="18"/>
      <c r="G1895" s="18"/>
      <c r="H1895" s="18"/>
      <c r="I1895" s="17"/>
      <c r="J1895" s="5"/>
      <c r="K1895" s="2"/>
      <c r="L1895" s="27"/>
      <c r="M1895" s="14"/>
      <c r="N1895" s="14"/>
      <c r="O1895" s="27"/>
      <c r="P1895" s="18"/>
      <c r="Q1895" s="3"/>
      <c r="R1895" s="4"/>
      <c r="S1895" s="5"/>
      <c r="T1895" s="8"/>
      <c r="U1895" s="7"/>
      <c r="V1895" s="7"/>
      <c r="W1895" s="7"/>
      <c r="X1895" s="8"/>
      <c r="Y1895" s="6"/>
      <c r="Z1895" s="7"/>
      <c r="AA1895" s="8"/>
      <c r="AB1895" s="8"/>
      <c r="AC1895" s="8"/>
      <c r="AD1895" s="7"/>
      <c r="AE1895" s="9"/>
      <c r="AF1895" s="7"/>
      <c r="AG1895" s="7"/>
      <c r="AH1895" s="6"/>
      <c r="AI1895" s="6"/>
      <c r="AJ1895" s="6"/>
      <c r="AK1895" s="6"/>
      <c r="AL1895" s="6"/>
      <c r="AM1895" s="6"/>
      <c r="AN1895" s="6"/>
      <c r="AO1895" s="6"/>
      <c r="AP1895" s="6"/>
      <c r="AQ1895" s="6"/>
      <c r="AR1895" s="6"/>
      <c r="AS1895" s="6"/>
      <c r="AT1895" s="6"/>
      <c r="AU1895" s="6"/>
      <c r="AV1895" s="6"/>
      <c r="AW1895" s="6"/>
      <c r="AX1895" s="6"/>
      <c r="AY1895" s="6"/>
      <c r="AZ1895" s="6"/>
      <c r="BA1895" s="6"/>
      <c r="BB1895" s="6"/>
      <c r="BC1895" s="6"/>
      <c r="BD1895" s="6"/>
      <c r="BE1895" s="6"/>
      <c r="BF1895" s="6"/>
      <c r="BG1895" s="6"/>
      <c r="BH1895" s="6"/>
      <c r="BI1895" s="6"/>
      <c r="BJ1895" s="6"/>
      <c r="BK1895" s="6"/>
      <c r="BL1895" s="6"/>
      <c r="BM1895" s="6"/>
      <c r="BN1895" s="6"/>
      <c r="BO1895" s="6"/>
      <c r="BP1895" s="6"/>
      <c r="BQ1895" s="6"/>
      <c r="BR1895" s="6"/>
      <c r="BS1895" s="6"/>
      <c r="BT1895" s="6"/>
      <c r="BU1895" s="6"/>
      <c r="BV1895" s="6"/>
      <c r="BW1895" s="6"/>
      <c r="BX1895" s="6"/>
      <c r="BY1895" s="6"/>
      <c r="BZ1895" s="6"/>
      <c r="CA1895" s="6"/>
      <c r="CB1895" s="6"/>
      <c r="CC1895" s="6"/>
      <c r="CD1895" s="6"/>
      <c r="CE1895" s="6"/>
      <c r="CF1895" s="6"/>
      <c r="CG1895" s="6"/>
      <c r="CH1895" s="6"/>
      <c r="CI1895" s="6"/>
      <c r="CJ1895" s="6"/>
      <c r="CK1895" s="6"/>
      <c r="CL1895" s="6"/>
      <c r="CM1895" s="6"/>
      <c r="CN1895" s="6"/>
      <c r="CO1895" s="6"/>
      <c r="CP1895" s="6"/>
      <c r="CQ1895" s="6"/>
      <c r="CR1895" s="6"/>
      <c r="CS1895" s="6"/>
      <c r="CT1895" s="6"/>
      <c r="CU1895" s="6"/>
      <c r="CV1895" s="6"/>
      <c r="CW1895" s="6"/>
      <c r="CX1895" s="6"/>
      <c r="CY1895" s="6"/>
      <c r="CZ1895" s="6"/>
      <c r="DA1895" s="6"/>
      <c r="DB1895" s="6"/>
      <c r="DC1895" s="6"/>
      <c r="DD1895" s="6"/>
      <c r="DE1895" s="6"/>
      <c r="DF1895" s="6"/>
      <c r="DG1895" s="6"/>
      <c r="DH1895" s="6"/>
      <c r="DI1895" s="6"/>
      <c r="DJ1895" s="6"/>
      <c r="DK1895" s="6"/>
      <c r="DL1895" s="6"/>
      <c r="DM1895" s="6"/>
      <c r="DN1895" s="6"/>
      <c r="DO1895" s="6"/>
      <c r="DP1895" s="6"/>
      <c r="DQ1895" s="6"/>
      <c r="DR1895" s="6"/>
      <c r="DS1895" s="6"/>
      <c r="DT1895" s="6"/>
      <c r="DU1895" s="6"/>
      <c r="DV1895" s="6"/>
      <c r="DW1895" s="6"/>
      <c r="DX1895" s="6"/>
      <c r="DY1895" s="6"/>
      <c r="DZ1895" s="6"/>
      <c r="EA1895" s="6"/>
      <c r="EB1895" s="6"/>
      <c r="EC1895" s="6"/>
      <c r="ED1895" s="6"/>
      <c r="EE1895" s="6"/>
      <c r="EF1895" s="6"/>
      <c r="EG1895" s="6"/>
      <c r="EH1895" s="6"/>
      <c r="EI1895" s="6"/>
      <c r="EJ1895" s="6"/>
      <c r="EK1895" s="6"/>
      <c r="EL1895" s="6"/>
      <c r="EM1895" s="6"/>
      <c r="EN1895" s="6"/>
      <c r="EO1895" s="6"/>
      <c r="EP1895" s="6"/>
      <c r="EQ1895" s="6"/>
      <c r="ER1895" s="6"/>
      <c r="ES1895" s="6"/>
      <c r="ET1895" s="6"/>
      <c r="EU1895" s="6"/>
      <c r="EV1895" s="6"/>
      <c r="EW1895" s="6"/>
      <c r="EX1895" s="6"/>
      <c r="EY1895" s="6"/>
      <c r="EZ1895" s="6"/>
      <c r="FA1895" s="6"/>
      <c r="FB1895" s="6"/>
      <c r="FC1895" s="6"/>
      <c r="FD1895" s="6"/>
      <c r="FE1895" s="6"/>
      <c r="FF1895" s="6"/>
      <c r="FG1895" s="6"/>
      <c r="FH1895" s="6"/>
      <c r="FI1895" s="6"/>
      <c r="FJ1895" s="6"/>
      <c r="FK1895" s="6"/>
      <c r="FL1895" s="6"/>
      <c r="FM1895" s="6"/>
      <c r="FN1895" s="6"/>
      <c r="FO1895" s="6"/>
      <c r="FP1895" s="6"/>
      <c r="FQ1895" s="6"/>
      <c r="FR1895" s="6"/>
      <c r="FS1895" s="6"/>
      <c r="FT1895" s="6"/>
      <c r="FU1895" s="6"/>
      <c r="FV1895" s="6"/>
      <c r="FW1895" s="6"/>
      <c r="FX1895" s="6"/>
      <c r="FY1895" s="6"/>
      <c r="FZ1895" s="6"/>
      <c r="GA1895" s="6"/>
      <c r="GB1895" s="6"/>
      <c r="GC1895" s="6"/>
      <c r="GD1895" s="6"/>
      <c r="GE1895" s="6"/>
      <c r="GF1895" s="6"/>
      <c r="GG1895" s="6"/>
      <c r="GH1895" s="6"/>
      <c r="GI1895" s="6"/>
      <c r="GJ1895" s="6"/>
      <c r="GK1895" s="6"/>
      <c r="GL1895" s="6"/>
      <c r="GM1895" s="6"/>
      <c r="GN1895" s="6"/>
      <c r="GO1895" s="6"/>
      <c r="GP1895" s="6"/>
      <c r="GQ1895" s="6"/>
      <c r="GR1895" s="6"/>
      <c r="GS1895" s="6"/>
      <c r="GT1895" s="6"/>
      <c r="GU1895" s="6"/>
      <c r="GV1895" s="6"/>
      <c r="GW1895" s="6"/>
      <c r="GX1895" s="6"/>
      <c r="GY1895" s="6"/>
      <c r="GZ1895" s="6"/>
    </row>
    <row r="1896" spans="1:208" x14ac:dyDescent="0.15">
      <c r="A1896" s="153"/>
      <c r="B1896" s="23"/>
      <c r="C1896" s="18"/>
      <c r="D1896" s="17"/>
      <c r="E1896" s="18"/>
      <c r="F1896" s="18"/>
      <c r="G1896" s="18"/>
      <c r="H1896" s="18"/>
      <c r="I1896" s="17"/>
      <c r="J1896" s="5"/>
      <c r="K1896" s="2"/>
      <c r="L1896" s="27"/>
      <c r="M1896" s="14"/>
      <c r="N1896" s="14"/>
      <c r="O1896" s="27"/>
      <c r="P1896" s="18"/>
      <c r="Q1896" s="3"/>
      <c r="R1896" s="4"/>
      <c r="S1896" s="5"/>
      <c r="T1896" s="8"/>
      <c r="U1896" s="7"/>
      <c r="V1896" s="7"/>
      <c r="W1896" s="7"/>
      <c r="X1896" s="8"/>
      <c r="Y1896" s="6"/>
      <c r="Z1896" s="7"/>
      <c r="AA1896" s="8"/>
      <c r="AB1896" s="8"/>
      <c r="AC1896" s="8"/>
      <c r="AD1896" s="7"/>
      <c r="AE1896" s="9"/>
      <c r="AF1896" s="7"/>
      <c r="AG1896" s="7"/>
      <c r="AH1896" s="6"/>
      <c r="AI1896" s="6"/>
      <c r="AJ1896" s="6"/>
      <c r="AK1896" s="6"/>
      <c r="AL1896" s="6"/>
      <c r="AM1896" s="6"/>
      <c r="AN1896" s="6"/>
      <c r="AO1896" s="6"/>
      <c r="AP1896" s="6"/>
      <c r="AQ1896" s="6"/>
      <c r="AR1896" s="6"/>
      <c r="AS1896" s="6"/>
      <c r="AT1896" s="6"/>
      <c r="AU1896" s="6"/>
      <c r="AV1896" s="6"/>
      <c r="AW1896" s="6"/>
      <c r="AX1896" s="6"/>
      <c r="AY1896" s="6"/>
      <c r="AZ1896" s="6"/>
      <c r="BA1896" s="6"/>
      <c r="BB1896" s="6"/>
      <c r="BC1896" s="6"/>
      <c r="BD1896" s="6"/>
      <c r="BE1896" s="6"/>
      <c r="BF1896" s="6"/>
      <c r="BG1896" s="6"/>
      <c r="BH1896" s="6"/>
      <c r="BI1896" s="6"/>
      <c r="BJ1896" s="6"/>
      <c r="BK1896" s="6"/>
      <c r="BL1896" s="6"/>
      <c r="BM1896" s="6"/>
      <c r="BN1896" s="6"/>
      <c r="BO1896" s="6"/>
      <c r="BP1896" s="6"/>
      <c r="BQ1896" s="6"/>
      <c r="BR1896" s="6"/>
      <c r="BS1896" s="6"/>
      <c r="BT1896" s="6"/>
      <c r="BU1896" s="6"/>
      <c r="BV1896" s="6"/>
      <c r="BW1896" s="6"/>
      <c r="BX1896" s="6"/>
      <c r="BY1896" s="6"/>
      <c r="BZ1896" s="6"/>
      <c r="CA1896" s="6"/>
      <c r="CB1896" s="6"/>
      <c r="CC1896" s="6"/>
      <c r="CD1896" s="6"/>
      <c r="CE1896" s="6"/>
      <c r="CF1896" s="6"/>
      <c r="CG1896" s="6"/>
      <c r="CH1896" s="6"/>
      <c r="CI1896" s="6"/>
      <c r="CJ1896" s="6"/>
      <c r="CK1896" s="6"/>
      <c r="CL1896" s="6"/>
      <c r="CM1896" s="6"/>
      <c r="CN1896" s="6"/>
      <c r="CO1896" s="6"/>
      <c r="CP1896" s="6"/>
      <c r="CQ1896" s="6"/>
      <c r="CR1896" s="6"/>
      <c r="CS1896" s="6"/>
      <c r="CT1896" s="6"/>
      <c r="CU1896" s="6"/>
      <c r="CV1896" s="6"/>
      <c r="CW1896" s="6"/>
      <c r="CX1896" s="6"/>
      <c r="CY1896" s="6"/>
      <c r="CZ1896" s="6"/>
      <c r="DA1896" s="6"/>
      <c r="DB1896" s="6"/>
      <c r="DC1896" s="6"/>
      <c r="DD1896" s="6"/>
      <c r="DE1896" s="6"/>
      <c r="DF1896" s="6"/>
      <c r="DG1896" s="6"/>
      <c r="DH1896" s="6"/>
      <c r="DI1896" s="6"/>
      <c r="DJ1896" s="6"/>
      <c r="DK1896" s="6"/>
      <c r="DL1896" s="6"/>
      <c r="DM1896" s="6"/>
      <c r="DN1896" s="6"/>
      <c r="DO1896" s="6"/>
      <c r="DP1896" s="6"/>
      <c r="DQ1896" s="6"/>
      <c r="DR1896" s="6"/>
      <c r="DS1896" s="6"/>
      <c r="DT1896" s="6"/>
      <c r="DU1896" s="6"/>
      <c r="DV1896" s="6"/>
      <c r="DW1896" s="6"/>
      <c r="DX1896" s="6"/>
      <c r="DY1896" s="6"/>
      <c r="DZ1896" s="6"/>
      <c r="EA1896" s="6"/>
      <c r="EB1896" s="6"/>
      <c r="EC1896" s="6"/>
      <c r="ED1896" s="6"/>
      <c r="EE1896" s="6"/>
      <c r="EF1896" s="6"/>
      <c r="EG1896" s="6"/>
      <c r="EH1896" s="6"/>
      <c r="EI1896" s="6"/>
      <c r="EJ1896" s="6"/>
      <c r="EK1896" s="6"/>
      <c r="EL1896" s="6"/>
      <c r="EM1896" s="6"/>
      <c r="EN1896" s="6"/>
      <c r="EO1896" s="6"/>
      <c r="EP1896" s="6"/>
      <c r="EQ1896" s="6"/>
      <c r="ER1896" s="6"/>
      <c r="ES1896" s="6"/>
      <c r="ET1896" s="6"/>
      <c r="EU1896" s="6"/>
      <c r="EV1896" s="6"/>
      <c r="EW1896" s="6"/>
      <c r="EX1896" s="6"/>
      <c r="EY1896" s="6"/>
      <c r="EZ1896" s="6"/>
      <c r="FA1896" s="6"/>
      <c r="FB1896" s="6"/>
      <c r="FC1896" s="6"/>
      <c r="FD1896" s="6"/>
      <c r="FE1896" s="6"/>
      <c r="FF1896" s="6"/>
      <c r="FG1896" s="6"/>
      <c r="FH1896" s="6"/>
      <c r="FI1896" s="6"/>
      <c r="FJ1896" s="6"/>
      <c r="FK1896" s="6"/>
      <c r="FL1896" s="6"/>
      <c r="FM1896" s="6"/>
      <c r="FN1896" s="6"/>
      <c r="FO1896" s="6"/>
      <c r="FP1896" s="6"/>
      <c r="FQ1896" s="6"/>
      <c r="FR1896" s="6"/>
      <c r="FS1896" s="6"/>
      <c r="FT1896" s="6"/>
      <c r="FU1896" s="6"/>
      <c r="FV1896" s="6"/>
      <c r="FW1896" s="6"/>
      <c r="FX1896" s="6"/>
      <c r="FY1896" s="6"/>
      <c r="FZ1896" s="6"/>
      <c r="GA1896" s="6"/>
      <c r="GB1896" s="6"/>
      <c r="GC1896" s="6"/>
      <c r="GD1896" s="6"/>
      <c r="GE1896" s="6"/>
      <c r="GF1896" s="6"/>
      <c r="GG1896" s="6"/>
      <c r="GH1896" s="6"/>
      <c r="GI1896" s="6"/>
      <c r="GJ1896" s="6"/>
      <c r="GK1896" s="6"/>
      <c r="GL1896" s="6"/>
      <c r="GM1896" s="6"/>
      <c r="GN1896" s="6"/>
      <c r="GO1896" s="6"/>
      <c r="GP1896" s="6"/>
      <c r="GQ1896" s="6"/>
      <c r="GR1896" s="6"/>
      <c r="GS1896" s="6"/>
      <c r="GT1896" s="6"/>
      <c r="GU1896" s="6"/>
      <c r="GV1896" s="6"/>
      <c r="GW1896" s="6"/>
      <c r="GX1896" s="6"/>
      <c r="GY1896" s="6"/>
      <c r="GZ1896" s="6"/>
    </row>
    <row r="1897" spans="1:208" x14ac:dyDescent="0.15">
      <c r="A1897" s="153"/>
      <c r="B1897" s="23"/>
      <c r="C1897" s="18"/>
      <c r="D1897" s="17"/>
      <c r="E1897" s="18"/>
      <c r="F1897" s="18"/>
      <c r="G1897" s="18"/>
      <c r="H1897" s="18"/>
      <c r="I1897" s="17"/>
      <c r="J1897" s="5"/>
      <c r="K1897" s="2"/>
      <c r="L1897" s="27"/>
      <c r="M1897" s="14"/>
      <c r="N1897" s="14"/>
      <c r="O1897" s="27"/>
      <c r="P1897" s="18"/>
      <c r="Q1897" s="3"/>
      <c r="R1897" s="4"/>
      <c r="S1897" s="5"/>
      <c r="T1897" s="8"/>
      <c r="U1897" s="7"/>
      <c r="V1897" s="7"/>
      <c r="W1897" s="7"/>
      <c r="X1897" s="8"/>
      <c r="Y1897" s="6"/>
      <c r="Z1897" s="7"/>
      <c r="AA1897" s="8"/>
      <c r="AB1897" s="8"/>
      <c r="AC1897" s="8"/>
      <c r="AD1897" s="7"/>
      <c r="AE1897" s="9"/>
      <c r="AF1897" s="7"/>
      <c r="AG1897" s="7"/>
      <c r="AH1897" s="6"/>
      <c r="AI1897" s="6"/>
      <c r="AJ1897" s="6"/>
      <c r="AK1897" s="6"/>
      <c r="AL1897" s="6"/>
      <c r="AM1897" s="6"/>
      <c r="AN1897" s="6"/>
      <c r="AO1897" s="6"/>
      <c r="AP1897" s="6"/>
      <c r="AQ1897" s="6"/>
      <c r="AR1897" s="6"/>
      <c r="AS1897" s="6"/>
      <c r="AT1897" s="6"/>
      <c r="AU1897" s="6"/>
      <c r="AV1897" s="6"/>
      <c r="AW1897" s="6"/>
      <c r="AX1897" s="6"/>
      <c r="AY1897" s="6"/>
      <c r="AZ1897" s="6"/>
      <c r="BA1897" s="6"/>
      <c r="BB1897" s="6"/>
      <c r="BC1897" s="6"/>
      <c r="BD1897" s="6"/>
      <c r="BE1897" s="6"/>
      <c r="BF1897" s="6"/>
      <c r="BG1897" s="6"/>
      <c r="BH1897" s="6"/>
      <c r="BI1897" s="6"/>
      <c r="BJ1897" s="6"/>
      <c r="BK1897" s="6"/>
      <c r="BL1897" s="6"/>
      <c r="BM1897" s="6"/>
      <c r="BN1897" s="6"/>
      <c r="BO1897" s="6"/>
      <c r="BP1897" s="6"/>
      <c r="BQ1897" s="6"/>
      <c r="BR1897" s="6"/>
      <c r="BS1897" s="6"/>
      <c r="BT1897" s="6"/>
      <c r="BU1897" s="6"/>
      <c r="BV1897" s="6"/>
      <c r="BW1897" s="6"/>
      <c r="BX1897" s="6"/>
      <c r="BY1897" s="6"/>
      <c r="BZ1897" s="6"/>
      <c r="CA1897" s="6"/>
      <c r="CB1897" s="6"/>
      <c r="CC1897" s="6"/>
      <c r="CD1897" s="6"/>
      <c r="CE1897" s="6"/>
      <c r="CF1897" s="6"/>
      <c r="CG1897" s="6"/>
      <c r="CH1897" s="6"/>
      <c r="CI1897" s="6"/>
      <c r="CJ1897" s="6"/>
      <c r="CK1897" s="6"/>
      <c r="CL1897" s="6"/>
      <c r="CM1897" s="6"/>
      <c r="CN1897" s="6"/>
      <c r="CO1897" s="6"/>
      <c r="CP1897" s="6"/>
      <c r="CQ1897" s="6"/>
      <c r="CR1897" s="6"/>
      <c r="CS1897" s="6"/>
      <c r="CT1897" s="6"/>
      <c r="CU1897" s="6"/>
      <c r="CV1897" s="6"/>
      <c r="CW1897" s="6"/>
      <c r="CX1897" s="6"/>
      <c r="CY1897" s="6"/>
      <c r="CZ1897" s="6"/>
      <c r="DA1897" s="6"/>
      <c r="DB1897" s="6"/>
      <c r="DC1897" s="6"/>
      <c r="DD1897" s="6"/>
      <c r="DE1897" s="6"/>
      <c r="DF1897" s="6"/>
      <c r="DG1897" s="6"/>
      <c r="DH1897" s="6"/>
      <c r="DI1897" s="6"/>
      <c r="DJ1897" s="6"/>
      <c r="DK1897" s="6"/>
      <c r="DL1897" s="6"/>
      <c r="DM1897" s="6"/>
      <c r="DN1897" s="6"/>
      <c r="DO1897" s="6"/>
      <c r="DP1897" s="6"/>
      <c r="DQ1897" s="6"/>
      <c r="DR1897" s="6"/>
      <c r="DS1897" s="6"/>
      <c r="DT1897" s="6"/>
      <c r="DU1897" s="6"/>
      <c r="DV1897" s="6"/>
      <c r="DW1897" s="6"/>
      <c r="DX1897" s="6"/>
      <c r="DY1897" s="6"/>
      <c r="DZ1897" s="6"/>
      <c r="EA1897" s="6"/>
      <c r="EB1897" s="6"/>
      <c r="EC1897" s="6"/>
      <c r="ED1897" s="6"/>
      <c r="EE1897" s="6"/>
      <c r="EF1897" s="6"/>
      <c r="EG1897" s="6"/>
      <c r="EH1897" s="6"/>
      <c r="EI1897" s="6"/>
      <c r="EJ1897" s="6"/>
      <c r="EK1897" s="6"/>
      <c r="EL1897" s="6"/>
      <c r="EM1897" s="6"/>
      <c r="EN1897" s="6"/>
      <c r="EO1897" s="6"/>
      <c r="EP1897" s="6"/>
      <c r="EQ1897" s="6"/>
      <c r="ER1897" s="6"/>
      <c r="ES1897" s="6"/>
      <c r="ET1897" s="6"/>
      <c r="EU1897" s="6"/>
      <c r="EV1897" s="6"/>
      <c r="EW1897" s="6"/>
      <c r="EX1897" s="6"/>
      <c r="EY1897" s="6"/>
      <c r="EZ1897" s="6"/>
      <c r="FA1897" s="6"/>
      <c r="FB1897" s="6"/>
      <c r="FC1897" s="6"/>
      <c r="FD1897" s="6"/>
      <c r="FE1897" s="6"/>
      <c r="FF1897" s="6"/>
      <c r="FG1897" s="6"/>
      <c r="FH1897" s="6"/>
      <c r="FI1897" s="6"/>
      <c r="FJ1897" s="6"/>
      <c r="FK1897" s="6"/>
      <c r="FL1897" s="6"/>
      <c r="FM1897" s="6"/>
      <c r="FN1897" s="6"/>
      <c r="FO1897" s="6"/>
      <c r="FP1897" s="6"/>
      <c r="FQ1897" s="6"/>
      <c r="FR1897" s="6"/>
      <c r="FS1897" s="6"/>
      <c r="FT1897" s="6"/>
      <c r="FU1897" s="6"/>
      <c r="FV1897" s="6"/>
      <c r="FW1897" s="6"/>
      <c r="FX1897" s="6"/>
      <c r="FY1897" s="6"/>
      <c r="FZ1897" s="6"/>
      <c r="GA1897" s="6"/>
      <c r="GB1897" s="6"/>
      <c r="GC1897" s="6"/>
      <c r="GD1897" s="6"/>
      <c r="GE1897" s="6"/>
      <c r="GF1897" s="6"/>
      <c r="GG1897" s="6"/>
      <c r="GH1897" s="6"/>
      <c r="GI1897" s="6"/>
      <c r="GJ1897" s="6"/>
      <c r="GK1897" s="6"/>
      <c r="GL1897" s="6"/>
      <c r="GM1897" s="6"/>
      <c r="GN1897" s="6"/>
      <c r="GO1897" s="6"/>
      <c r="GP1897" s="6"/>
      <c r="GQ1897" s="6"/>
      <c r="GR1897" s="6"/>
      <c r="GS1897" s="6"/>
      <c r="GT1897" s="6"/>
      <c r="GU1897" s="6"/>
      <c r="GV1897" s="6"/>
      <c r="GW1897" s="6"/>
      <c r="GX1897" s="6"/>
      <c r="GY1897" s="6"/>
      <c r="GZ1897" s="6"/>
    </row>
    <row r="1898" spans="1:208" x14ac:dyDescent="0.15">
      <c r="A1898" s="153"/>
      <c r="B1898" s="23"/>
      <c r="C1898" s="18"/>
      <c r="D1898" s="17"/>
      <c r="E1898" s="18"/>
      <c r="F1898" s="18"/>
      <c r="G1898" s="18"/>
      <c r="H1898" s="18"/>
      <c r="I1898" s="17"/>
      <c r="J1898" s="5"/>
      <c r="K1898" s="2"/>
      <c r="L1898" s="27"/>
      <c r="M1898" s="14"/>
      <c r="N1898" s="14"/>
      <c r="O1898" s="27"/>
      <c r="P1898" s="18"/>
      <c r="Q1898" s="3"/>
      <c r="R1898" s="4"/>
      <c r="S1898" s="5"/>
      <c r="T1898" s="8"/>
      <c r="U1898" s="7"/>
      <c r="V1898" s="7"/>
      <c r="W1898" s="7"/>
      <c r="X1898" s="8"/>
      <c r="Y1898" s="6"/>
      <c r="Z1898" s="7"/>
      <c r="AA1898" s="8"/>
      <c r="AB1898" s="8"/>
      <c r="AC1898" s="8"/>
      <c r="AD1898" s="7"/>
      <c r="AE1898" s="9"/>
      <c r="AF1898" s="7"/>
      <c r="AG1898" s="7"/>
      <c r="AH1898" s="6"/>
      <c r="AI1898" s="6"/>
      <c r="AJ1898" s="6"/>
      <c r="AK1898" s="6"/>
      <c r="AL1898" s="6"/>
      <c r="AM1898" s="6"/>
      <c r="AN1898" s="6"/>
      <c r="AO1898" s="6"/>
      <c r="AP1898" s="6"/>
      <c r="AQ1898" s="6"/>
      <c r="AR1898" s="6"/>
      <c r="AS1898" s="6"/>
      <c r="AT1898" s="6"/>
      <c r="AU1898" s="6"/>
      <c r="AV1898" s="6"/>
      <c r="AW1898" s="6"/>
      <c r="AX1898" s="6"/>
      <c r="AY1898" s="6"/>
      <c r="AZ1898" s="6"/>
      <c r="BA1898" s="6"/>
      <c r="BB1898" s="6"/>
      <c r="BC1898" s="6"/>
      <c r="BD1898" s="6"/>
      <c r="BE1898" s="6"/>
      <c r="BF1898" s="6"/>
      <c r="BG1898" s="6"/>
      <c r="BH1898" s="6"/>
      <c r="BI1898" s="6"/>
      <c r="BJ1898" s="6"/>
      <c r="BK1898" s="6"/>
      <c r="BL1898" s="6"/>
      <c r="BM1898" s="6"/>
      <c r="BN1898" s="6"/>
      <c r="BO1898" s="6"/>
      <c r="BP1898" s="6"/>
      <c r="BQ1898" s="6"/>
      <c r="BR1898" s="6"/>
      <c r="BS1898" s="6"/>
      <c r="BT1898" s="6"/>
      <c r="BU1898" s="6"/>
      <c r="BV1898" s="6"/>
      <c r="BW1898" s="6"/>
      <c r="BX1898" s="6"/>
      <c r="BY1898" s="6"/>
      <c r="BZ1898" s="6"/>
      <c r="CA1898" s="6"/>
      <c r="CB1898" s="6"/>
      <c r="CC1898" s="6"/>
      <c r="CD1898" s="6"/>
      <c r="CE1898" s="6"/>
      <c r="CF1898" s="6"/>
      <c r="CG1898" s="6"/>
      <c r="CH1898" s="6"/>
      <c r="CI1898" s="6"/>
      <c r="CJ1898" s="6"/>
      <c r="CK1898" s="6"/>
      <c r="CL1898" s="6"/>
      <c r="CM1898" s="6"/>
      <c r="CN1898" s="6"/>
      <c r="CO1898" s="6"/>
      <c r="CP1898" s="6"/>
      <c r="CQ1898" s="6"/>
      <c r="CR1898" s="6"/>
      <c r="CS1898" s="6"/>
      <c r="CT1898" s="6"/>
      <c r="CU1898" s="6"/>
      <c r="CV1898" s="6"/>
      <c r="CW1898" s="6"/>
      <c r="CX1898" s="6"/>
      <c r="CY1898" s="6"/>
      <c r="CZ1898" s="6"/>
      <c r="DA1898" s="6"/>
      <c r="DB1898" s="6"/>
      <c r="DC1898" s="6"/>
      <c r="DD1898" s="6"/>
      <c r="DE1898" s="6"/>
      <c r="DF1898" s="6"/>
      <c r="DG1898" s="6"/>
      <c r="DH1898" s="6"/>
      <c r="DI1898" s="6"/>
      <c r="DJ1898" s="6"/>
      <c r="DK1898" s="6"/>
      <c r="DL1898" s="6"/>
      <c r="DM1898" s="6"/>
      <c r="DN1898" s="6"/>
      <c r="DO1898" s="6"/>
      <c r="DP1898" s="6"/>
      <c r="DQ1898" s="6"/>
      <c r="DR1898" s="6"/>
      <c r="DS1898" s="6"/>
      <c r="DT1898" s="6"/>
      <c r="DU1898" s="6"/>
      <c r="DV1898" s="6"/>
      <c r="DW1898" s="6"/>
      <c r="DX1898" s="6"/>
      <c r="DY1898" s="6"/>
      <c r="DZ1898" s="6"/>
      <c r="EA1898" s="6"/>
      <c r="EB1898" s="6"/>
      <c r="EC1898" s="6"/>
      <c r="ED1898" s="6"/>
      <c r="EE1898" s="6"/>
      <c r="EF1898" s="6"/>
      <c r="EG1898" s="6"/>
      <c r="EH1898" s="6"/>
      <c r="EI1898" s="6"/>
      <c r="EJ1898" s="6"/>
      <c r="EK1898" s="6"/>
      <c r="EL1898" s="6"/>
      <c r="EM1898" s="6"/>
      <c r="EN1898" s="6"/>
      <c r="EO1898" s="6"/>
      <c r="EP1898" s="6"/>
      <c r="EQ1898" s="6"/>
      <c r="ER1898" s="6"/>
      <c r="ES1898" s="6"/>
      <c r="ET1898" s="6"/>
      <c r="EU1898" s="6"/>
      <c r="EV1898" s="6"/>
      <c r="EW1898" s="6"/>
      <c r="EX1898" s="6"/>
      <c r="EY1898" s="6"/>
      <c r="EZ1898" s="6"/>
      <c r="FA1898" s="6"/>
      <c r="FB1898" s="6"/>
      <c r="FC1898" s="6"/>
      <c r="FD1898" s="6"/>
      <c r="FE1898" s="6"/>
      <c r="FF1898" s="6"/>
      <c r="FG1898" s="6"/>
      <c r="FH1898" s="6"/>
      <c r="FI1898" s="6"/>
      <c r="FJ1898" s="6"/>
      <c r="FK1898" s="6"/>
      <c r="FL1898" s="6"/>
      <c r="FM1898" s="6"/>
      <c r="FN1898" s="6"/>
      <c r="FO1898" s="6"/>
      <c r="FP1898" s="6"/>
      <c r="FQ1898" s="6"/>
      <c r="FR1898" s="6"/>
      <c r="FS1898" s="6"/>
      <c r="FT1898" s="6"/>
      <c r="FU1898" s="6"/>
      <c r="FV1898" s="6"/>
      <c r="FW1898" s="6"/>
      <c r="FX1898" s="6"/>
      <c r="FY1898" s="6"/>
      <c r="FZ1898" s="6"/>
      <c r="GA1898" s="6"/>
      <c r="GB1898" s="6"/>
      <c r="GC1898" s="6"/>
      <c r="GD1898" s="6"/>
      <c r="GE1898" s="6"/>
      <c r="GF1898" s="6"/>
      <c r="GG1898" s="6"/>
      <c r="GH1898" s="6"/>
      <c r="GI1898" s="6"/>
      <c r="GJ1898" s="6"/>
      <c r="GK1898" s="6"/>
      <c r="GL1898" s="6"/>
      <c r="GM1898" s="6"/>
      <c r="GN1898" s="6"/>
      <c r="GO1898" s="6"/>
      <c r="GP1898" s="6"/>
      <c r="GQ1898" s="6"/>
      <c r="GR1898" s="6"/>
      <c r="GS1898" s="6"/>
      <c r="GT1898" s="6"/>
      <c r="GU1898" s="6"/>
      <c r="GV1898" s="6"/>
      <c r="GW1898" s="6"/>
      <c r="GX1898" s="6"/>
      <c r="GY1898" s="6"/>
      <c r="GZ1898" s="6"/>
    </row>
    <row r="1899" spans="1:208" x14ac:dyDescent="0.15">
      <c r="A1899" s="153"/>
      <c r="B1899" s="23"/>
      <c r="C1899" s="18"/>
      <c r="D1899" s="17"/>
      <c r="E1899" s="18"/>
      <c r="F1899" s="18"/>
      <c r="G1899" s="18"/>
      <c r="H1899" s="18"/>
      <c r="I1899" s="17"/>
      <c r="J1899" s="5"/>
      <c r="K1899" s="2"/>
      <c r="L1899" s="27"/>
      <c r="M1899" s="14"/>
      <c r="N1899" s="14"/>
      <c r="O1899" s="27"/>
      <c r="P1899" s="18"/>
      <c r="Q1899" s="3"/>
      <c r="R1899" s="4"/>
      <c r="S1899" s="5"/>
      <c r="T1899" s="8"/>
      <c r="U1899" s="7"/>
      <c r="V1899" s="7"/>
      <c r="W1899" s="7"/>
      <c r="X1899" s="8"/>
      <c r="Y1899" s="6"/>
      <c r="Z1899" s="7"/>
      <c r="AA1899" s="8"/>
      <c r="AB1899" s="8"/>
      <c r="AC1899" s="8"/>
      <c r="AD1899" s="7"/>
      <c r="AE1899" s="9"/>
      <c r="AF1899" s="7"/>
      <c r="AG1899" s="7"/>
      <c r="AH1899" s="6"/>
      <c r="AI1899" s="6"/>
      <c r="AJ1899" s="6"/>
      <c r="AK1899" s="6"/>
      <c r="AL1899" s="6"/>
      <c r="AM1899" s="6"/>
      <c r="AN1899" s="6"/>
      <c r="AO1899" s="6"/>
      <c r="AP1899" s="6"/>
      <c r="AQ1899" s="6"/>
      <c r="AR1899" s="6"/>
      <c r="AS1899" s="6"/>
      <c r="AT1899" s="6"/>
      <c r="AU1899" s="6"/>
      <c r="AV1899" s="6"/>
      <c r="AW1899" s="6"/>
      <c r="AX1899" s="6"/>
      <c r="AY1899" s="6"/>
      <c r="AZ1899" s="6"/>
      <c r="BA1899" s="6"/>
      <c r="BB1899" s="6"/>
      <c r="BC1899" s="6"/>
      <c r="BD1899" s="6"/>
      <c r="BE1899" s="6"/>
      <c r="BF1899" s="6"/>
      <c r="BG1899" s="6"/>
      <c r="BH1899" s="6"/>
      <c r="BI1899" s="6"/>
      <c r="BJ1899" s="6"/>
      <c r="BK1899" s="6"/>
      <c r="BL1899" s="6"/>
      <c r="BM1899" s="6"/>
      <c r="BN1899" s="6"/>
      <c r="BO1899" s="6"/>
      <c r="BP1899" s="6"/>
      <c r="BQ1899" s="6"/>
      <c r="BR1899" s="6"/>
      <c r="BS1899" s="6"/>
      <c r="BT1899" s="6"/>
      <c r="BU1899" s="6"/>
      <c r="BV1899" s="6"/>
      <c r="BW1899" s="6"/>
      <c r="BX1899" s="6"/>
      <c r="BY1899" s="6"/>
      <c r="BZ1899" s="6"/>
      <c r="CA1899" s="6"/>
      <c r="CB1899" s="6"/>
      <c r="CC1899" s="6"/>
      <c r="CD1899" s="6"/>
      <c r="CE1899" s="6"/>
      <c r="CF1899" s="6"/>
      <c r="CG1899" s="6"/>
      <c r="CH1899" s="6"/>
      <c r="CI1899" s="6"/>
      <c r="CJ1899" s="6"/>
      <c r="CK1899" s="6"/>
      <c r="CL1899" s="6"/>
      <c r="CM1899" s="6"/>
      <c r="CN1899" s="6"/>
      <c r="CO1899" s="6"/>
      <c r="CP1899" s="6"/>
      <c r="CQ1899" s="6"/>
      <c r="CR1899" s="6"/>
      <c r="CS1899" s="6"/>
      <c r="CT1899" s="6"/>
      <c r="CU1899" s="6"/>
      <c r="CV1899" s="6"/>
      <c r="CW1899" s="6"/>
      <c r="CX1899" s="6"/>
      <c r="CY1899" s="6"/>
      <c r="CZ1899" s="6"/>
      <c r="DA1899" s="6"/>
      <c r="DB1899" s="6"/>
      <c r="DC1899" s="6"/>
      <c r="DD1899" s="6"/>
      <c r="DE1899" s="6"/>
      <c r="DF1899" s="6"/>
      <c r="DG1899" s="6"/>
      <c r="DH1899" s="6"/>
      <c r="DI1899" s="6"/>
      <c r="DJ1899" s="6"/>
      <c r="DK1899" s="6"/>
      <c r="DL1899" s="6"/>
      <c r="DM1899" s="6"/>
      <c r="DN1899" s="6"/>
      <c r="DO1899" s="6"/>
      <c r="DP1899" s="6"/>
      <c r="DQ1899" s="6"/>
      <c r="DR1899" s="6"/>
      <c r="DS1899" s="6"/>
      <c r="DT1899" s="6"/>
      <c r="DU1899" s="6"/>
      <c r="DV1899" s="6"/>
      <c r="DW1899" s="6"/>
      <c r="DX1899" s="6"/>
      <c r="DY1899" s="6"/>
      <c r="DZ1899" s="6"/>
      <c r="EA1899" s="6"/>
      <c r="EB1899" s="6"/>
      <c r="EC1899" s="6"/>
      <c r="ED1899" s="6"/>
      <c r="EE1899" s="6"/>
      <c r="EF1899" s="6"/>
      <c r="EG1899" s="6"/>
      <c r="EH1899" s="6"/>
      <c r="EI1899" s="6"/>
      <c r="EJ1899" s="6"/>
      <c r="EK1899" s="6"/>
      <c r="EL1899" s="6"/>
      <c r="EM1899" s="6"/>
      <c r="EN1899" s="6"/>
      <c r="EO1899" s="6"/>
      <c r="EP1899" s="6"/>
      <c r="EQ1899" s="6"/>
      <c r="ER1899" s="6"/>
      <c r="ES1899" s="6"/>
      <c r="ET1899" s="6"/>
      <c r="EU1899" s="6"/>
      <c r="EV1899" s="6"/>
      <c r="EW1899" s="6"/>
      <c r="EX1899" s="6"/>
      <c r="EY1899" s="6"/>
      <c r="EZ1899" s="6"/>
      <c r="FA1899" s="6"/>
      <c r="FB1899" s="6"/>
      <c r="FC1899" s="6"/>
      <c r="FD1899" s="6"/>
      <c r="FE1899" s="6"/>
      <c r="FF1899" s="6"/>
      <c r="FG1899" s="6"/>
      <c r="FH1899" s="6"/>
      <c r="FI1899" s="6"/>
      <c r="FJ1899" s="6"/>
      <c r="FK1899" s="6"/>
      <c r="FL1899" s="6"/>
      <c r="FM1899" s="6"/>
      <c r="FN1899" s="6"/>
      <c r="FO1899" s="6"/>
      <c r="FP1899" s="6"/>
      <c r="FQ1899" s="6"/>
      <c r="FR1899" s="6"/>
      <c r="FS1899" s="6"/>
      <c r="FT1899" s="6"/>
      <c r="FU1899" s="6"/>
      <c r="FV1899" s="6"/>
      <c r="FW1899" s="6"/>
      <c r="FX1899" s="6"/>
      <c r="FY1899" s="6"/>
      <c r="FZ1899" s="6"/>
      <c r="GA1899" s="6"/>
      <c r="GB1899" s="6"/>
      <c r="GC1899" s="6"/>
      <c r="GD1899" s="6"/>
      <c r="GE1899" s="6"/>
      <c r="GF1899" s="6"/>
      <c r="GG1899" s="6"/>
      <c r="GH1899" s="6"/>
      <c r="GI1899" s="6"/>
      <c r="GJ1899" s="6"/>
      <c r="GK1899" s="6"/>
      <c r="GL1899" s="6"/>
      <c r="GM1899" s="6"/>
      <c r="GN1899" s="6"/>
      <c r="GO1899" s="6"/>
      <c r="GP1899" s="6"/>
      <c r="GQ1899" s="6"/>
      <c r="GR1899" s="6"/>
      <c r="GS1899" s="6"/>
      <c r="GT1899" s="6"/>
      <c r="GU1899" s="6"/>
      <c r="GV1899" s="6"/>
      <c r="GW1899" s="6"/>
      <c r="GX1899" s="6"/>
      <c r="GY1899" s="6"/>
      <c r="GZ1899" s="6"/>
    </row>
    <row r="1900" spans="1:208" x14ac:dyDescent="0.15">
      <c r="A1900" s="153"/>
      <c r="B1900" s="23"/>
      <c r="C1900" s="18"/>
      <c r="D1900" s="17"/>
      <c r="E1900" s="18"/>
      <c r="F1900" s="18"/>
      <c r="G1900" s="18"/>
      <c r="H1900" s="18"/>
      <c r="I1900" s="17"/>
      <c r="J1900" s="5"/>
      <c r="K1900" s="2"/>
      <c r="L1900" s="27"/>
      <c r="M1900" s="14"/>
      <c r="N1900" s="14"/>
      <c r="O1900" s="27"/>
      <c r="P1900" s="18"/>
      <c r="Q1900" s="3"/>
      <c r="R1900" s="4"/>
      <c r="S1900" s="5"/>
      <c r="T1900" s="8"/>
      <c r="U1900" s="7"/>
      <c r="V1900" s="7"/>
      <c r="W1900" s="7"/>
      <c r="X1900" s="8"/>
      <c r="Y1900" s="6"/>
      <c r="Z1900" s="7"/>
      <c r="AA1900" s="8"/>
      <c r="AB1900" s="8"/>
      <c r="AC1900" s="8"/>
      <c r="AD1900" s="7"/>
      <c r="AE1900" s="9"/>
      <c r="AF1900" s="7"/>
      <c r="AG1900" s="7"/>
      <c r="AH1900" s="6"/>
      <c r="AI1900" s="6"/>
      <c r="AJ1900" s="6"/>
      <c r="AK1900" s="6"/>
      <c r="AL1900" s="6"/>
      <c r="AM1900" s="6"/>
      <c r="AN1900" s="6"/>
      <c r="AO1900" s="6"/>
      <c r="AP1900" s="6"/>
      <c r="AQ1900" s="6"/>
      <c r="AR1900" s="6"/>
      <c r="AS1900" s="6"/>
      <c r="AT1900" s="6"/>
      <c r="AU1900" s="6"/>
      <c r="AV1900" s="6"/>
      <c r="AW1900" s="6"/>
      <c r="AX1900" s="6"/>
      <c r="AY1900" s="6"/>
      <c r="AZ1900" s="6"/>
      <c r="BA1900" s="6"/>
      <c r="BB1900" s="6"/>
      <c r="BC1900" s="6"/>
      <c r="BD1900" s="6"/>
      <c r="BE1900" s="6"/>
      <c r="BF1900" s="6"/>
      <c r="BG1900" s="6"/>
      <c r="BH1900" s="6"/>
      <c r="BI1900" s="6"/>
      <c r="BJ1900" s="6"/>
      <c r="BK1900" s="6"/>
      <c r="BL1900" s="6"/>
      <c r="BM1900" s="6"/>
      <c r="BN1900" s="6"/>
      <c r="BO1900" s="6"/>
      <c r="BP1900" s="6"/>
      <c r="BQ1900" s="6"/>
      <c r="BR1900" s="6"/>
      <c r="BS1900" s="6"/>
      <c r="BT1900" s="6"/>
      <c r="BU1900" s="6"/>
      <c r="BV1900" s="6"/>
      <c r="BW1900" s="6"/>
      <c r="BX1900" s="6"/>
      <c r="BY1900" s="6"/>
      <c r="BZ1900" s="6"/>
      <c r="CA1900" s="6"/>
      <c r="CB1900" s="6"/>
      <c r="CC1900" s="6"/>
      <c r="CD1900" s="6"/>
      <c r="CE1900" s="6"/>
      <c r="CF1900" s="6"/>
      <c r="CG1900" s="6"/>
      <c r="CH1900" s="6"/>
      <c r="CI1900" s="6"/>
      <c r="CJ1900" s="6"/>
      <c r="CK1900" s="6"/>
      <c r="CL1900" s="6"/>
      <c r="CM1900" s="6"/>
      <c r="CN1900" s="6"/>
      <c r="CO1900" s="6"/>
      <c r="CP1900" s="6"/>
      <c r="CQ1900" s="6"/>
      <c r="CR1900" s="6"/>
      <c r="CS1900" s="6"/>
      <c r="CT1900" s="6"/>
      <c r="CU1900" s="6"/>
      <c r="CV1900" s="6"/>
      <c r="CW1900" s="6"/>
      <c r="CX1900" s="6"/>
      <c r="CY1900" s="6"/>
      <c r="CZ1900" s="6"/>
      <c r="DA1900" s="6"/>
      <c r="DB1900" s="6"/>
      <c r="DC1900" s="6"/>
      <c r="DD1900" s="6"/>
      <c r="DE1900" s="6"/>
      <c r="DF1900" s="6"/>
      <c r="DG1900" s="6"/>
      <c r="DH1900" s="6"/>
      <c r="DI1900" s="6"/>
      <c r="DJ1900" s="6"/>
      <c r="DK1900" s="6"/>
      <c r="DL1900" s="6"/>
      <c r="DM1900" s="6"/>
      <c r="DN1900" s="6"/>
      <c r="DO1900" s="6"/>
      <c r="DP1900" s="6"/>
      <c r="DQ1900" s="6"/>
      <c r="DR1900" s="6"/>
      <c r="DS1900" s="6"/>
      <c r="DT1900" s="6"/>
      <c r="DU1900" s="6"/>
      <c r="DV1900" s="6"/>
      <c r="DW1900" s="6"/>
      <c r="DX1900" s="6"/>
      <c r="DY1900" s="6"/>
      <c r="DZ1900" s="6"/>
      <c r="EA1900" s="6"/>
      <c r="EB1900" s="6"/>
      <c r="EC1900" s="6"/>
      <c r="ED1900" s="6"/>
      <c r="EE1900" s="6"/>
      <c r="EF1900" s="6"/>
      <c r="EG1900" s="6"/>
      <c r="EH1900" s="6"/>
      <c r="EI1900" s="6"/>
      <c r="EJ1900" s="6"/>
      <c r="EK1900" s="6"/>
      <c r="EL1900" s="6"/>
      <c r="EM1900" s="6"/>
      <c r="EN1900" s="6"/>
      <c r="EO1900" s="6"/>
      <c r="EP1900" s="6"/>
      <c r="EQ1900" s="6"/>
      <c r="ER1900" s="6"/>
      <c r="ES1900" s="6"/>
      <c r="ET1900" s="6"/>
      <c r="EU1900" s="6"/>
      <c r="EV1900" s="6"/>
      <c r="EW1900" s="6"/>
      <c r="EX1900" s="6"/>
      <c r="EY1900" s="6"/>
      <c r="EZ1900" s="6"/>
      <c r="FA1900" s="6"/>
      <c r="FB1900" s="6"/>
      <c r="FC1900" s="6"/>
      <c r="FD1900" s="6"/>
      <c r="FE1900" s="6"/>
      <c r="FF1900" s="6"/>
      <c r="FG1900" s="6"/>
      <c r="FH1900" s="6"/>
      <c r="FI1900" s="6"/>
      <c r="FJ1900" s="6"/>
      <c r="FK1900" s="6"/>
      <c r="FL1900" s="6"/>
      <c r="FM1900" s="6"/>
      <c r="FN1900" s="6"/>
      <c r="FO1900" s="6"/>
      <c r="FP1900" s="6"/>
      <c r="FQ1900" s="6"/>
      <c r="FR1900" s="6"/>
      <c r="FS1900" s="6"/>
      <c r="FT1900" s="6"/>
      <c r="FU1900" s="6"/>
      <c r="FV1900" s="6"/>
      <c r="FW1900" s="6"/>
      <c r="FX1900" s="6"/>
      <c r="FY1900" s="6"/>
      <c r="FZ1900" s="6"/>
      <c r="GA1900" s="6"/>
      <c r="GB1900" s="6"/>
      <c r="GC1900" s="6"/>
      <c r="GD1900" s="6"/>
      <c r="GE1900" s="6"/>
      <c r="GF1900" s="6"/>
      <c r="GG1900" s="6"/>
      <c r="GH1900" s="6"/>
      <c r="GI1900" s="6"/>
      <c r="GJ1900" s="6"/>
      <c r="GK1900" s="6"/>
      <c r="GL1900" s="6"/>
      <c r="GM1900" s="6"/>
      <c r="GN1900" s="6"/>
      <c r="GO1900" s="6"/>
      <c r="GP1900" s="6"/>
      <c r="GQ1900" s="6"/>
      <c r="GR1900" s="6"/>
      <c r="GS1900" s="6"/>
      <c r="GT1900" s="6"/>
      <c r="GU1900" s="6"/>
      <c r="GV1900" s="6"/>
      <c r="GW1900" s="6"/>
      <c r="GX1900" s="6"/>
      <c r="GY1900" s="6"/>
      <c r="GZ1900" s="6"/>
    </row>
    <row r="1901" spans="1:208" x14ac:dyDescent="0.15">
      <c r="A1901" s="153"/>
      <c r="B1901" s="23"/>
      <c r="C1901" s="18"/>
      <c r="D1901" s="17"/>
      <c r="E1901" s="18"/>
      <c r="F1901" s="18"/>
      <c r="G1901" s="18"/>
      <c r="H1901" s="18"/>
      <c r="I1901" s="17"/>
      <c r="J1901" s="5"/>
      <c r="K1901" s="2"/>
      <c r="L1901" s="27"/>
      <c r="M1901" s="14"/>
      <c r="N1901" s="14"/>
      <c r="O1901" s="27"/>
      <c r="P1901" s="18"/>
      <c r="Q1901" s="3"/>
      <c r="R1901" s="4"/>
      <c r="S1901" s="5"/>
      <c r="T1901" s="8"/>
      <c r="U1901" s="7"/>
      <c r="V1901" s="7"/>
      <c r="W1901" s="7"/>
      <c r="X1901" s="8"/>
      <c r="Y1901" s="6"/>
      <c r="Z1901" s="7"/>
      <c r="AA1901" s="8"/>
      <c r="AB1901" s="8"/>
      <c r="AC1901" s="8"/>
      <c r="AD1901" s="7"/>
      <c r="AE1901" s="9"/>
      <c r="AF1901" s="7"/>
      <c r="AG1901" s="7"/>
      <c r="AH1901" s="6"/>
      <c r="AI1901" s="6"/>
      <c r="AJ1901" s="6"/>
      <c r="AK1901" s="6"/>
      <c r="AL1901" s="6"/>
      <c r="AM1901" s="6"/>
      <c r="AN1901" s="6"/>
      <c r="AO1901" s="6"/>
      <c r="AP1901" s="6"/>
      <c r="AQ1901" s="6"/>
      <c r="AR1901" s="6"/>
      <c r="AS1901" s="6"/>
      <c r="AT1901" s="6"/>
      <c r="AU1901" s="6"/>
      <c r="AV1901" s="6"/>
      <c r="AW1901" s="6"/>
      <c r="AX1901" s="6"/>
      <c r="AY1901" s="6"/>
      <c r="AZ1901" s="6"/>
      <c r="BA1901" s="6"/>
      <c r="BB1901" s="6"/>
      <c r="BC1901" s="6"/>
      <c r="BD1901" s="6"/>
      <c r="BE1901" s="6"/>
      <c r="BF1901" s="6"/>
      <c r="BG1901" s="6"/>
      <c r="BH1901" s="6"/>
      <c r="BI1901" s="6"/>
      <c r="BJ1901" s="6"/>
      <c r="BK1901" s="6"/>
      <c r="BL1901" s="6"/>
      <c r="BM1901" s="6"/>
      <c r="BN1901" s="6"/>
      <c r="BO1901" s="6"/>
      <c r="BP1901" s="6"/>
      <c r="BQ1901" s="6"/>
      <c r="BR1901" s="6"/>
      <c r="BS1901" s="6"/>
      <c r="BT1901" s="6"/>
      <c r="BU1901" s="6"/>
      <c r="BV1901" s="6"/>
      <c r="BW1901" s="6"/>
      <c r="BX1901" s="6"/>
      <c r="BY1901" s="6"/>
      <c r="BZ1901" s="6"/>
      <c r="CA1901" s="6"/>
      <c r="CB1901" s="6"/>
      <c r="CC1901" s="6"/>
      <c r="CD1901" s="6"/>
      <c r="CE1901" s="6"/>
      <c r="CF1901" s="6"/>
      <c r="CG1901" s="6"/>
      <c r="CH1901" s="6"/>
      <c r="CI1901" s="6"/>
      <c r="CJ1901" s="6"/>
      <c r="CK1901" s="6"/>
      <c r="CL1901" s="6"/>
      <c r="CM1901" s="6"/>
      <c r="CN1901" s="6"/>
      <c r="CO1901" s="6"/>
      <c r="CP1901" s="6"/>
      <c r="CQ1901" s="6"/>
      <c r="CR1901" s="6"/>
      <c r="CS1901" s="6"/>
      <c r="CT1901" s="6"/>
      <c r="CU1901" s="6"/>
      <c r="CV1901" s="6"/>
      <c r="CW1901" s="6"/>
      <c r="CX1901" s="6"/>
      <c r="CY1901" s="6"/>
      <c r="CZ1901" s="6"/>
      <c r="DA1901" s="6"/>
      <c r="DB1901" s="6"/>
      <c r="DC1901" s="6"/>
      <c r="DD1901" s="6"/>
      <c r="DE1901" s="6"/>
      <c r="DF1901" s="6"/>
      <c r="DG1901" s="6"/>
      <c r="DH1901" s="6"/>
      <c r="DI1901" s="6"/>
      <c r="DJ1901" s="6"/>
      <c r="DK1901" s="6"/>
      <c r="DL1901" s="6"/>
      <c r="DM1901" s="6"/>
      <c r="DN1901" s="6"/>
      <c r="DO1901" s="6"/>
      <c r="DP1901" s="6"/>
      <c r="DQ1901" s="6"/>
      <c r="DR1901" s="6"/>
      <c r="DS1901" s="6"/>
      <c r="DT1901" s="6"/>
      <c r="DU1901" s="6"/>
      <c r="DV1901" s="6"/>
      <c r="DW1901" s="6"/>
      <c r="DX1901" s="6"/>
      <c r="DY1901" s="6"/>
      <c r="DZ1901" s="6"/>
      <c r="EA1901" s="6"/>
      <c r="EB1901" s="6"/>
      <c r="EC1901" s="6"/>
      <c r="ED1901" s="6"/>
      <c r="EE1901" s="6"/>
      <c r="EF1901" s="6"/>
      <c r="EG1901" s="6"/>
      <c r="EH1901" s="6"/>
      <c r="EI1901" s="6"/>
      <c r="EJ1901" s="6"/>
      <c r="EK1901" s="6"/>
      <c r="EL1901" s="6"/>
      <c r="EM1901" s="6"/>
      <c r="EN1901" s="6"/>
      <c r="EO1901" s="6"/>
      <c r="EP1901" s="6"/>
      <c r="EQ1901" s="6"/>
      <c r="ER1901" s="6"/>
      <c r="ES1901" s="6"/>
      <c r="ET1901" s="6"/>
      <c r="EU1901" s="6"/>
      <c r="EV1901" s="6"/>
      <c r="EW1901" s="6"/>
      <c r="EX1901" s="6"/>
      <c r="EY1901" s="6"/>
      <c r="EZ1901" s="6"/>
      <c r="FA1901" s="6"/>
      <c r="FB1901" s="6"/>
      <c r="FC1901" s="6"/>
      <c r="FD1901" s="6"/>
      <c r="FE1901" s="6"/>
      <c r="FF1901" s="6"/>
      <c r="FG1901" s="6"/>
      <c r="FH1901" s="6"/>
      <c r="FI1901" s="6"/>
      <c r="FJ1901" s="6"/>
      <c r="FK1901" s="6"/>
      <c r="FL1901" s="6"/>
      <c r="FM1901" s="6"/>
      <c r="FN1901" s="6"/>
      <c r="FO1901" s="6"/>
      <c r="FP1901" s="6"/>
      <c r="FQ1901" s="6"/>
      <c r="FR1901" s="6"/>
      <c r="FS1901" s="6"/>
      <c r="FT1901" s="6"/>
      <c r="FU1901" s="6"/>
      <c r="FV1901" s="6"/>
      <c r="FW1901" s="6"/>
      <c r="FX1901" s="6"/>
      <c r="FY1901" s="6"/>
      <c r="FZ1901" s="6"/>
      <c r="GA1901" s="6"/>
      <c r="GB1901" s="6"/>
      <c r="GC1901" s="6"/>
      <c r="GD1901" s="6"/>
      <c r="GE1901" s="6"/>
      <c r="GF1901" s="6"/>
      <c r="GG1901" s="6"/>
      <c r="GH1901" s="6"/>
      <c r="GI1901" s="6"/>
      <c r="GJ1901" s="6"/>
      <c r="GK1901" s="6"/>
      <c r="GL1901" s="6"/>
      <c r="GM1901" s="6"/>
      <c r="GN1901" s="6"/>
      <c r="GO1901" s="6"/>
      <c r="GP1901" s="6"/>
      <c r="GQ1901" s="6"/>
      <c r="GR1901" s="6"/>
      <c r="GS1901" s="6"/>
      <c r="GT1901" s="6"/>
      <c r="GU1901" s="6"/>
      <c r="GV1901" s="6"/>
      <c r="GW1901" s="6"/>
      <c r="GX1901" s="6"/>
      <c r="GY1901" s="6"/>
      <c r="GZ1901" s="6"/>
    </row>
    <row r="1902" spans="1:208" x14ac:dyDescent="0.15">
      <c r="A1902" s="153"/>
      <c r="B1902" s="23"/>
      <c r="C1902" s="18"/>
      <c r="D1902" s="17"/>
      <c r="E1902" s="18"/>
      <c r="F1902" s="18"/>
      <c r="G1902" s="18"/>
      <c r="H1902" s="18"/>
      <c r="I1902" s="17"/>
      <c r="J1902" s="5"/>
      <c r="K1902" s="2"/>
      <c r="L1902" s="27"/>
      <c r="M1902" s="14"/>
      <c r="N1902" s="14"/>
      <c r="O1902" s="27"/>
      <c r="P1902" s="18"/>
      <c r="Q1902" s="3"/>
      <c r="R1902" s="4"/>
      <c r="S1902" s="5"/>
      <c r="T1902" s="8"/>
      <c r="U1902" s="7"/>
      <c r="V1902" s="7"/>
      <c r="W1902" s="7"/>
      <c r="X1902" s="8"/>
      <c r="Y1902" s="6"/>
      <c r="Z1902" s="7"/>
      <c r="AA1902" s="8"/>
      <c r="AB1902" s="8"/>
      <c r="AC1902" s="8"/>
      <c r="AD1902" s="7"/>
      <c r="AE1902" s="9"/>
      <c r="AF1902" s="7"/>
      <c r="AG1902" s="7"/>
      <c r="AH1902" s="6"/>
      <c r="AI1902" s="6"/>
      <c r="AJ1902" s="6"/>
      <c r="AK1902" s="6"/>
      <c r="AL1902" s="6"/>
      <c r="AM1902" s="6"/>
      <c r="AN1902" s="6"/>
      <c r="AO1902" s="6"/>
      <c r="AP1902" s="6"/>
      <c r="AQ1902" s="6"/>
      <c r="AR1902" s="6"/>
      <c r="AS1902" s="6"/>
      <c r="AT1902" s="6"/>
      <c r="AU1902" s="6"/>
      <c r="AV1902" s="6"/>
      <c r="AW1902" s="6"/>
      <c r="AX1902" s="6"/>
      <c r="AY1902" s="6"/>
      <c r="AZ1902" s="6"/>
      <c r="BA1902" s="6"/>
      <c r="BB1902" s="6"/>
      <c r="BC1902" s="6"/>
      <c r="BD1902" s="6"/>
      <c r="BE1902" s="6"/>
      <c r="BF1902" s="6"/>
      <c r="BG1902" s="6"/>
      <c r="BH1902" s="6"/>
      <c r="BI1902" s="6"/>
      <c r="BJ1902" s="6"/>
      <c r="BK1902" s="6"/>
      <c r="BL1902" s="6"/>
      <c r="BM1902" s="6"/>
      <c r="BN1902" s="6"/>
      <c r="BO1902" s="6"/>
      <c r="BP1902" s="6"/>
      <c r="BQ1902" s="6"/>
      <c r="BR1902" s="6"/>
      <c r="BS1902" s="6"/>
      <c r="BT1902" s="6"/>
      <c r="BU1902" s="6"/>
      <c r="BV1902" s="6"/>
      <c r="BW1902" s="6"/>
      <c r="BX1902" s="6"/>
      <c r="BY1902" s="6"/>
      <c r="BZ1902" s="6"/>
      <c r="CA1902" s="6"/>
      <c r="CB1902" s="6"/>
      <c r="CC1902" s="6"/>
      <c r="CD1902" s="6"/>
      <c r="CE1902" s="6"/>
      <c r="CF1902" s="6"/>
      <c r="CG1902" s="6"/>
      <c r="CH1902" s="6"/>
      <c r="CI1902" s="6"/>
      <c r="CJ1902" s="6"/>
      <c r="CK1902" s="6"/>
      <c r="CL1902" s="6"/>
      <c r="CM1902" s="6"/>
      <c r="CN1902" s="6"/>
      <c r="CO1902" s="6"/>
      <c r="CP1902" s="6"/>
      <c r="CQ1902" s="6"/>
      <c r="CR1902" s="6"/>
      <c r="CS1902" s="6"/>
      <c r="CT1902" s="6"/>
      <c r="CU1902" s="6"/>
      <c r="CV1902" s="6"/>
      <c r="CW1902" s="6"/>
      <c r="CX1902" s="6"/>
      <c r="CY1902" s="6"/>
      <c r="CZ1902" s="6"/>
      <c r="DA1902" s="6"/>
      <c r="DB1902" s="6"/>
      <c r="DC1902" s="6"/>
      <c r="DD1902" s="6"/>
      <c r="DE1902" s="6"/>
      <c r="DF1902" s="6"/>
      <c r="DG1902" s="6"/>
      <c r="DH1902" s="6"/>
      <c r="DI1902" s="6"/>
      <c r="DJ1902" s="6"/>
      <c r="DK1902" s="6"/>
      <c r="DL1902" s="6"/>
      <c r="DM1902" s="6"/>
      <c r="DN1902" s="6"/>
      <c r="DO1902" s="6"/>
      <c r="DP1902" s="6"/>
      <c r="DQ1902" s="6"/>
      <c r="DR1902" s="6"/>
      <c r="DS1902" s="6"/>
      <c r="DT1902" s="6"/>
      <c r="DU1902" s="6"/>
      <c r="DV1902" s="6"/>
      <c r="DW1902" s="6"/>
      <c r="DX1902" s="6"/>
      <c r="DY1902" s="6"/>
      <c r="DZ1902" s="6"/>
      <c r="EA1902" s="6"/>
      <c r="EB1902" s="6"/>
      <c r="EC1902" s="6"/>
      <c r="ED1902" s="6"/>
      <c r="EE1902" s="6"/>
      <c r="EF1902" s="6"/>
      <c r="EG1902" s="6"/>
      <c r="EH1902" s="6"/>
      <c r="EI1902" s="6"/>
      <c r="EJ1902" s="6"/>
      <c r="EK1902" s="6"/>
      <c r="EL1902" s="6"/>
      <c r="EM1902" s="6"/>
      <c r="EN1902" s="6"/>
      <c r="EO1902" s="6"/>
      <c r="EP1902" s="6"/>
      <c r="EQ1902" s="6"/>
      <c r="ER1902" s="6"/>
      <c r="ES1902" s="6"/>
      <c r="ET1902" s="6"/>
      <c r="EU1902" s="6"/>
      <c r="EV1902" s="6"/>
      <c r="EW1902" s="6"/>
      <c r="EX1902" s="6"/>
      <c r="EY1902" s="6"/>
      <c r="EZ1902" s="6"/>
      <c r="FA1902" s="6"/>
      <c r="FB1902" s="6"/>
      <c r="FC1902" s="6"/>
      <c r="FD1902" s="6"/>
      <c r="FE1902" s="6"/>
      <c r="FF1902" s="6"/>
      <c r="FG1902" s="6"/>
      <c r="FH1902" s="6"/>
      <c r="FI1902" s="6"/>
      <c r="FJ1902" s="6"/>
      <c r="FK1902" s="6"/>
      <c r="FL1902" s="6"/>
      <c r="FM1902" s="6"/>
      <c r="FN1902" s="6"/>
      <c r="FO1902" s="6"/>
      <c r="FP1902" s="6"/>
      <c r="FQ1902" s="6"/>
      <c r="FR1902" s="6"/>
      <c r="FS1902" s="6"/>
      <c r="FT1902" s="6"/>
      <c r="FU1902" s="6"/>
      <c r="FV1902" s="6"/>
      <c r="FW1902" s="6"/>
      <c r="FX1902" s="6"/>
      <c r="FY1902" s="6"/>
      <c r="FZ1902" s="6"/>
      <c r="GA1902" s="6"/>
      <c r="GB1902" s="6"/>
      <c r="GC1902" s="6"/>
      <c r="GD1902" s="6"/>
      <c r="GE1902" s="6"/>
      <c r="GF1902" s="6"/>
      <c r="GG1902" s="6"/>
      <c r="GH1902" s="6"/>
      <c r="GI1902" s="6"/>
      <c r="GJ1902" s="6"/>
      <c r="GK1902" s="6"/>
      <c r="GL1902" s="6"/>
      <c r="GM1902" s="6"/>
      <c r="GN1902" s="6"/>
      <c r="GO1902" s="6"/>
      <c r="GP1902" s="6"/>
      <c r="GQ1902" s="6"/>
      <c r="GR1902" s="6"/>
      <c r="GS1902" s="6"/>
      <c r="GT1902" s="6"/>
      <c r="GU1902" s="6"/>
      <c r="GV1902" s="6"/>
      <c r="GW1902" s="6"/>
      <c r="GX1902" s="6"/>
      <c r="GY1902" s="6"/>
      <c r="GZ1902" s="6"/>
    </row>
    <row r="1903" spans="1:208" x14ac:dyDescent="0.15">
      <c r="A1903" s="153"/>
      <c r="B1903" s="23"/>
      <c r="C1903" s="18"/>
      <c r="D1903" s="17"/>
      <c r="E1903" s="18"/>
      <c r="F1903" s="18"/>
      <c r="G1903" s="18"/>
      <c r="H1903" s="18"/>
      <c r="I1903" s="17"/>
      <c r="J1903" s="5"/>
      <c r="K1903" s="2"/>
      <c r="L1903" s="27"/>
      <c r="M1903" s="14"/>
      <c r="N1903" s="14"/>
      <c r="O1903" s="27"/>
      <c r="P1903" s="18"/>
      <c r="Q1903" s="3"/>
      <c r="R1903" s="4"/>
      <c r="S1903" s="5"/>
      <c r="T1903" s="8"/>
      <c r="U1903" s="7"/>
      <c r="V1903" s="7"/>
      <c r="W1903" s="7"/>
      <c r="X1903" s="8"/>
      <c r="Y1903" s="6"/>
      <c r="Z1903" s="7"/>
      <c r="AA1903" s="8"/>
      <c r="AB1903" s="8"/>
      <c r="AC1903" s="8"/>
      <c r="AD1903" s="7"/>
      <c r="AE1903" s="9"/>
      <c r="AF1903" s="7"/>
      <c r="AG1903" s="7"/>
      <c r="AH1903" s="6"/>
      <c r="AI1903" s="6"/>
      <c r="AJ1903" s="6"/>
      <c r="AK1903" s="6"/>
      <c r="AL1903" s="6"/>
      <c r="AM1903" s="6"/>
      <c r="AN1903" s="6"/>
      <c r="AO1903" s="6"/>
      <c r="AP1903" s="6"/>
      <c r="AQ1903" s="6"/>
      <c r="AR1903" s="6"/>
      <c r="AS1903" s="6"/>
      <c r="AT1903" s="6"/>
      <c r="AU1903" s="6"/>
      <c r="AV1903" s="6"/>
      <c r="AW1903" s="6"/>
      <c r="AX1903" s="6"/>
      <c r="AY1903" s="6"/>
      <c r="AZ1903" s="6"/>
      <c r="BA1903" s="6"/>
      <c r="BB1903" s="6"/>
      <c r="BC1903" s="6"/>
      <c r="BD1903" s="6"/>
      <c r="BE1903" s="6"/>
      <c r="BF1903" s="6"/>
      <c r="BG1903" s="6"/>
      <c r="BH1903" s="6"/>
      <c r="BI1903" s="6"/>
      <c r="BJ1903" s="6"/>
      <c r="BK1903" s="6"/>
      <c r="BL1903" s="6"/>
      <c r="BM1903" s="6"/>
      <c r="BN1903" s="6"/>
      <c r="BO1903" s="6"/>
      <c r="BP1903" s="6"/>
      <c r="BQ1903" s="6"/>
      <c r="BR1903" s="6"/>
      <c r="BS1903" s="6"/>
      <c r="BT1903" s="6"/>
      <c r="BU1903" s="6"/>
      <c r="BV1903" s="6"/>
      <c r="BW1903" s="6"/>
      <c r="BX1903" s="6"/>
      <c r="BY1903" s="6"/>
      <c r="BZ1903" s="6"/>
      <c r="CA1903" s="6"/>
      <c r="CB1903" s="6"/>
      <c r="CC1903" s="6"/>
      <c r="CD1903" s="6"/>
      <c r="CE1903" s="6"/>
      <c r="CF1903" s="6"/>
      <c r="CG1903" s="6"/>
      <c r="CH1903" s="6"/>
      <c r="CI1903" s="6"/>
      <c r="CJ1903" s="6"/>
      <c r="CK1903" s="6"/>
      <c r="CL1903" s="6"/>
      <c r="CM1903" s="6"/>
      <c r="CN1903" s="6"/>
      <c r="CO1903" s="6"/>
      <c r="CP1903" s="6"/>
      <c r="CQ1903" s="6"/>
      <c r="CR1903" s="6"/>
      <c r="CS1903" s="6"/>
      <c r="CT1903" s="6"/>
      <c r="CU1903" s="6"/>
      <c r="CV1903" s="6"/>
      <c r="CW1903" s="6"/>
      <c r="CX1903" s="6"/>
      <c r="CY1903" s="6"/>
      <c r="CZ1903" s="6"/>
      <c r="DA1903" s="6"/>
      <c r="DB1903" s="6"/>
      <c r="DC1903" s="6"/>
      <c r="DD1903" s="6"/>
      <c r="DE1903" s="6"/>
      <c r="DF1903" s="6"/>
      <c r="DG1903" s="6"/>
      <c r="DH1903" s="6"/>
      <c r="DI1903" s="6"/>
      <c r="DJ1903" s="6"/>
      <c r="DK1903" s="6"/>
      <c r="DL1903" s="6"/>
      <c r="DM1903" s="6"/>
      <c r="DN1903" s="6"/>
      <c r="DO1903" s="6"/>
      <c r="DP1903" s="6"/>
      <c r="DQ1903" s="6"/>
      <c r="DR1903" s="6"/>
      <c r="DS1903" s="6"/>
      <c r="DT1903" s="6"/>
      <c r="DU1903" s="6"/>
      <c r="DV1903" s="6"/>
      <c r="DW1903" s="6"/>
      <c r="DX1903" s="6"/>
      <c r="DY1903" s="6"/>
      <c r="DZ1903" s="6"/>
      <c r="EA1903" s="6"/>
      <c r="EB1903" s="6"/>
      <c r="EC1903" s="6"/>
      <c r="ED1903" s="6"/>
      <c r="EE1903" s="6"/>
      <c r="EF1903" s="6"/>
      <c r="EG1903" s="6"/>
      <c r="EH1903" s="6"/>
      <c r="EI1903" s="6"/>
      <c r="EJ1903" s="6"/>
      <c r="EK1903" s="6"/>
      <c r="EL1903" s="6"/>
      <c r="EM1903" s="6"/>
      <c r="EN1903" s="6"/>
      <c r="EO1903" s="6"/>
      <c r="EP1903" s="6"/>
      <c r="EQ1903" s="6"/>
      <c r="ER1903" s="6"/>
      <c r="ES1903" s="6"/>
      <c r="ET1903" s="6"/>
      <c r="EU1903" s="6"/>
      <c r="EV1903" s="6"/>
      <c r="EW1903" s="6"/>
      <c r="EX1903" s="6"/>
      <c r="EY1903" s="6"/>
      <c r="EZ1903" s="6"/>
      <c r="FA1903" s="6"/>
      <c r="FB1903" s="6"/>
      <c r="FC1903" s="6"/>
      <c r="FD1903" s="6"/>
      <c r="FE1903" s="6"/>
      <c r="FF1903" s="6"/>
      <c r="FG1903" s="6"/>
      <c r="FH1903" s="6"/>
      <c r="FI1903" s="6"/>
      <c r="FJ1903" s="6"/>
      <c r="FK1903" s="6"/>
      <c r="FL1903" s="6"/>
      <c r="FM1903" s="6"/>
      <c r="FN1903" s="6"/>
      <c r="FO1903" s="6"/>
      <c r="FP1903" s="6"/>
      <c r="FQ1903" s="6"/>
      <c r="FR1903" s="6"/>
      <c r="FS1903" s="6"/>
      <c r="FT1903" s="6"/>
      <c r="FU1903" s="6"/>
      <c r="FV1903" s="6"/>
      <c r="FW1903" s="6"/>
      <c r="FX1903" s="6"/>
      <c r="FY1903" s="6"/>
      <c r="FZ1903" s="6"/>
      <c r="GA1903" s="6"/>
      <c r="GB1903" s="6"/>
      <c r="GC1903" s="6"/>
      <c r="GD1903" s="6"/>
      <c r="GE1903" s="6"/>
      <c r="GF1903" s="6"/>
      <c r="GG1903" s="6"/>
      <c r="GH1903" s="6"/>
      <c r="GI1903" s="6"/>
      <c r="GJ1903" s="6"/>
      <c r="GK1903" s="6"/>
      <c r="GL1903" s="6"/>
      <c r="GM1903" s="6"/>
      <c r="GN1903" s="6"/>
      <c r="GO1903" s="6"/>
      <c r="GP1903" s="6"/>
      <c r="GQ1903" s="6"/>
      <c r="GR1903" s="6"/>
      <c r="GS1903" s="6"/>
      <c r="GT1903" s="6"/>
      <c r="GU1903" s="6"/>
      <c r="GV1903" s="6"/>
      <c r="GW1903" s="6"/>
      <c r="GX1903" s="6"/>
      <c r="GY1903" s="6"/>
      <c r="GZ1903" s="6"/>
    </row>
    <row r="1904" spans="1:208" x14ac:dyDescent="0.15">
      <c r="A1904" s="153"/>
      <c r="B1904" s="23"/>
      <c r="C1904" s="18"/>
      <c r="D1904" s="17"/>
      <c r="E1904" s="18"/>
      <c r="F1904" s="18"/>
      <c r="G1904" s="18"/>
      <c r="H1904" s="18"/>
      <c r="I1904" s="17"/>
      <c r="J1904" s="5"/>
      <c r="K1904" s="2"/>
      <c r="L1904" s="27"/>
      <c r="M1904" s="14"/>
      <c r="N1904" s="14"/>
      <c r="O1904" s="27"/>
      <c r="P1904" s="18"/>
      <c r="Q1904" s="3"/>
      <c r="R1904" s="4"/>
      <c r="S1904" s="5"/>
      <c r="T1904" s="8"/>
      <c r="U1904" s="7"/>
      <c r="V1904" s="7"/>
      <c r="W1904" s="7"/>
      <c r="X1904" s="8"/>
      <c r="Y1904" s="6"/>
      <c r="Z1904" s="7"/>
      <c r="AA1904" s="8"/>
      <c r="AB1904" s="8"/>
      <c r="AC1904" s="8"/>
      <c r="AD1904" s="7"/>
      <c r="AE1904" s="9"/>
      <c r="AF1904" s="7"/>
      <c r="AG1904" s="7"/>
      <c r="AH1904" s="6"/>
      <c r="AI1904" s="6"/>
      <c r="AJ1904" s="6"/>
      <c r="AK1904" s="6"/>
      <c r="AL1904" s="6"/>
      <c r="AM1904" s="6"/>
      <c r="AN1904" s="6"/>
      <c r="AO1904" s="6"/>
      <c r="AP1904" s="6"/>
      <c r="AQ1904" s="6"/>
      <c r="AR1904" s="6"/>
      <c r="AS1904" s="6"/>
      <c r="AT1904" s="6"/>
      <c r="AU1904" s="6"/>
      <c r="AV1904" s="6"/>
      <c r="AW1904" s="6"/>
      <c r="AX1904" s="6"/>
      <c r="AY1904" s="6"/>
      <c r="AZ1904" s="6"/>
      <c r="BA1904" s="6"/>
      <c r="BB1904" s="6"/>
      <c r="BC1904" s="6"/>
      <c r="BD1904" s="6"/>
      <c r="BE1904" s="6"/>
      <c r="BF1904" s="6"/>
      <c r="BG1904" s="6"/>
      <c r="BH1904" s="6"/>
      <c r="BI1904" s="6"/>
      <c r="BJ1904" s="6"/>
      <c r="BK1904" s="6"/>
      <c r="BL1904" s="6"/>
      <c r="BM1904" s="6"/>
      <c r="BN1904" s="6"/>
      <c r="BO1904" s="6"/>
      <c r="BP1904" s="6"/>
      <c r="BQ1904" s="6"/>
      <c r="BR1904" s="6"/>
      <c r="BS1904" s="6"/>
      <c r="BT1904" s="6"/>
      <c r="BU1904" s="6"/>
      <c r="BV1904" s="6"/>
      <c r="BW1904" s="6"/>
      <c r="BX1904" s="6"/>
      <c r="BY1904" s="6"/>
      <c r="BZ1904" s="6"/>
      <c r="CA1904" s="6"/>
      <c r="CB1904" s="6"/>
      <c r="CC1904" s="6"/>
      <c r="CD1904" s="6"/>
      <c r="CE1904" s="6"/>
      <c r="CF1904" s="6"/>
      <c r="CG1904" s="6"/>
      <c r="CH1904" s="6"/>
      <c r="CI1904" s="6"/>
      <c r="CJ1904" s="6"/>
      <c r="CK1904" s="6"/>
      <c r="CL1904" s="6"/>
      <c r="CM1904" s="6"/>
      <c r="CN1904" s="6"/>
      <c r="CO1904" s="6"/>
      <c r="CP1904" s="6"/>
      <c r="CQ1904" s="6"/>
      <c r="CR1904" s="6"/>
      <c r="CS1904" s="6"/>
      <c r="CT1904" s="6"/>
      <c r="CU1904" s="6"/>
      <c r="CV1904" s="6"/>
      <c r="CW1904" s="6"/>
      <c r="CX1904" s="6"/>
      <c r="CY1904" s="6"/>
      <c r="CZ1904" s="6"/>
      <c r="DA1904" s="6"/>
      <c r="DB1904" s="6"/>
      <c r="DC1904" s="6"/>
      <c r="DD1904" s="6"/>
      <c r="DE1904" s="6"/>
      <c r="DF1904" s="6"/>
      <c r="DG1904" s="6"/>
      <c r="DH1904" s="6"/>
      <c r="DI1904" s="6"/>
      <c r="DJ1904" s="6"/>
      <c r="DK1904" s="6"/>
      <c r="DL1904" s="6"/>
      <c r="DM1904" s="6"/>
      <c r="DN1904" s="6"/>
      <c r="DO1904" s="6"/>
      <c r="DP1904" s="6"/>
      <c r="DQ1904" s="6"/>
      <c r="DR1904" s="6"/>
      <c r="DS1904" s="6"/>
      <c r="DT1904" s="6"/>
      <c r="DU1904" s="6"/>
      <c r="DV1904" s="6"/>
      <c r="DW1904" s="6"/>
      <c r="DX1904" s="6"/>
      <c r="DY1904" s="6"/>
      <c r="DZ1904" s="6"/>
      <c r="EA1904" s="6"/>
      <c r="EB1904" s="6"/>
      <c r="EC1904" s="6"/>
      <c r="ED1904" s="6"/>
      <c r="EE1904" s="6"/>
      <c r="EF1904" s="6"/>
      <c r="EG1904" s="6"/>
      <c r="EH1904" s="6"/>
      <c r="EI1904" s="6"/>
      <c r="EJ1904" s="6"/>
      <c r="EK1904" s="6"/>
      <c r="EL1904" s="6"/>
      <c r="EM1904" s="6"/>
      <c r="EN1904" s="6"/>
      <c r="EO1904" s="6"/>
      <c r="EP1904" s="6"/>
      <c r="EQ1904" s="6"/>
      <c r="ER1904" s="6"/>
      <c r="ES1904" s="6"/>
      <c r="ET1904" s="6"/>
      <c r="EU1904" s="6"/>
      <c r="EV1904" s="6"/>
      <c r="EW1904" s="6"/>
      <c r="EX1904" s="6"/>
      <c r="EY1904" s="6"/>
      <c r="EZ1904" s="6"/>
      <c r="FA1904" s="6"/>
      <c r="FB1904" s="6"/>
      <c r="FC1904" s="6"/>
      <c r="FD1904" s="6"/>
      <c r="FE1904" s="6"/>
      <c r="FF1904" s="6"/>
      <c r="FG1904" s="6"/>
      <c r="FH1904" s="6"/>
      <c r="FI1904" s="6"/>
      <c r="FJ1904" s="6"/>
      <c r="FK1904" s="6"/>
      <c r="FL1904" s="6"/>
      <c r="FM1904" s="6"/>
      <c r="FN1904" s="6"/>
      <c r="FO1904" s="6"/>
      <c r="FP1904" s="6"/>
      <c r="FQ1904" s="6"/>
      <c r="FR1904" s="6"/>
      <c r="FS1904" s="6"/>
      <c r="FT1904" s="6"/>
      <c r="FU1904" s="6"/>
      <c r="FV1904" s="6"/>
      <c r="FW1904" s="6"/>
      <c r="FX1904" s="6"/>
      <c r="FY1904" s="6"/>
      <c r="FZ1904" s="6"/>
      <c r="GA1904" s="6"/>
      <c r="GB1904" s="6"/>
      <c r="GC1904" s="6"/>
      <c r="GD1904" s="6"/>
      <c r="GE1904" s="6"/>
      <c r="GF1904" s="6"/>
      <c r="GG1904" s="6"/>
      <c r="GH1904" s="6"/>
      <c r="GI1904" s="6"/>
      <c r="GJ1904" s="6"/>
      <c r="GK1904" s="6"/>
      <c r="GL1904" s="6"/>
      <c r="GM1904" s="6"/>
      <c r="GN1904" s="6"/>
      <c r="GO1904" s="6"/>
      <c r="GP1904" s="6"/>
      <c r="GQ1904" s="6"/>
      <c r="GR1904" s="6"/>
      <c r="GS1904" s="6"/>
      <c r="GT1904" s="6"/>
      <c r="GU1904" s="6"/>
      <c r="GV1904" s="6"/>
      <c r="GW1904" s="6"/>
      <c r="GX1904" s="6"/>
      <c r="GY1904" s="6"/>
      <c r="GZ1904" s="6"/>
    </row>
    <row r="1905" spans="1:208" x14ac:dyDescent="0.15">
      <c r="A1905" s="153"/>
      <c r="B1905" s="23"/>
      <c r="C1905" s="18"/>
      <c r="D1905" s="17"/>
      <c r="E1905" s="18"/>
      <c r="F1905" s="18"/>
      <c r="G1905" s="18"/>
      <c r="H1905" s="18"/>
      <c r="I1905" s="17"/>
      <c r="J1905" s="5"/>
      <c r="K1905" s="2"/>
      <c r="L1905" s="27"/>
      <c r="M1905" s="14"/>
      <c r="N1905" s="14"/>
      <c r="O1905" s="27"/>
      <c r="P1905" s="18"/>
      <c r="Q1905" s="3"/>
      <c r="R1905" s="4"/>
      <c r="S1905" s="5"/>
      <c r="T1905" s="8"/>
      <c r="U1905" s="7"/>
      <c r="V1905" s="7"/>
      <c r="W1905" s="7"/>
      <c r="X1905" s="8"/>
      <c r="Y1905" s="6"/>
      <c r="Z1905" s="7"/>
      <c r="AA1905" s="8"/>
      <c r="AB1905" s="8"/>
      <c r="AC1905" s="8"/>
      <c r="AD1905" s="7"/>
      <c r="AE1905" s="9"/>
      <c r="AF1905" s="7"/>
      <c r="AG1905" s="7"/>
      <c r="AH1905" s="6"/>
      <c r="AI1905" s="6"/>
      <c r="AJ1905" s="6"/>
      <c r="AK1905" s="6"/>
      <c r="AL1905" s="6"/>
      <c r="AM1905" s="6"/>
      <c r="AN1905" s="6"/>
      <c r="AO1905" s="6"/>
      <c r="AP1905" s="6"/>
      <c r="AQ1905" s="6"/>
      <c r="AR1905" s="6"/>
      <c r="AS1905" s="6"/>
      <c r="AT1905" s="6"/>
      <c r="AU1905" s="6"/>
      <c r="AV1905" s="6"/>
      <c r="AW1905" s="6"/>
      <c r="AX1905" s="6"/>
      <c r="AY1905" s="6"/>
      <c r="AZ1905" s="6"/>
      <c r="BA1905" s="6"/>
      <c r="BB1905" s="6"/>
      <c r="BC1905" s="6"/>
      <c r="BD1905" s="6"/>
      <c r="BE1905" s="6"/>
      <c r="BF1905" s="6"/>
      <c r="BG1905" s="6"/>
      <c r="BH1905" s="6"/>
      <c r="BI1905" s="6"/>
      <c r="BJ1905" s="6"/>
      <c r="BK1905" s="6"/>
      <c r="BL1905" s="6"/>
      <c r="BM1905" s="6"/>
      <c r="BN1905" s="6"/>
      <c r="BO1905" s="6"/>
      <c r="BP1905" s="6"/>
      <c r="BQ1905" s="6"/>
      <c r="BR1905" s="6"/>
      <c r="BS1905" s="6"/>
      <c r="BT1905" s="6"/>
      <c r="BU1905" s="6"/>
      <c r="BV1905" s="6"/>
      <c r="BW1905" s="6"/>
      <c r="BX1905" s="6"/>
      <c r="BY1905" s="6"/>
      <c r="BZ1905" s="6"/>
      <c r="CA1905" s="6"/>
      <c r="CB1905" s="6"/>
      <c r="CC1905" s="6"/>
      <c r="CD1905" s="6"/>
      <c r="CE1905" s="6"/>
      <c r="CF1905" s="6"/>
      <c r="CG1905" s="6"/>
      <c r="CH1905" s="6"/>
      <c r="CI1905" s="6"/>
      <c r="CJ1905" s="6"/>
      <c r="CK1905" s="6"/>
      <c r="CL1905" s="6"/>
      <c r="CM1905" s="6"/>
      <c r="CN1905" s="6"/>
      <c r="CO1905" s="6"/>
      <c r="CP1905" s="6"/>
      <c r="CQ1905" s="6"/>
      <c r="CR1905" s="6"/>
      <c r="CS1905" s="6"/>
      <c r="CT1905" s="6"/>
      <c r="CU1905" s="6"/>
      <c r="CV1905" s="6"/>
      <c r="CW1905" s="6"/>
      <c r="CX1905" s="6"/>
      <c r="CY1905" s="6"/>
      <c r="CZ1905" s="6"/>
      <c r="DA1905" s="6"/>
      <c r="DB1905" s="6"/>
      <c r="DC1905" s="6"/>
      <c r="DD1905" s="6"/>
      <c r="DE1905" s="6"/>
      <c r="DF1905" s="6"/>
      <c r="DG1905" s="6"/>
      <c r="DH1905" s="6"/>
      <c r="DI1905" s="6"/>
      <c r="DJ1905" s="6"/>
      <c r="DK1905" s="6"/>
      <c r="DL1905" s="6"/>
      <c r="DM1905" s="6"/>
      <c r="DN1905" s="6"/>
      <c r="DO1905" s="6"/>
      <c r="DP1905" s="6"/>
      <c r="DQ1905" s="6"/>
      <c r="DR1905" s="6"/>
      <c r="DS1905" s="6"/>
      <c r="DT1905" s="6"/>
      <c r="DU1905" s="6"/>
      <c r="DV1905" s="6"/>
      <c r="DW1905" s="6"/>
      <c r="DX1905" s="6"/>
      <c r="DY1905" s="6"/>
      <c r="DZ1905" s="6"/>
      <c r="EA1905" s="6"/>
      <c r="EB1905" s="6"/>
      <c r="EC1905" s="6"/>
      <c r="ED1905" s="6"/>
      <c r="EE1905" s="6"/>
      <c r="EF1905" s="6"/>
      <c r="EG1905" s="6"/>
      <c r="EH1905" s="6"/>
      <c r="EI1905" s="6"/>
      <c r="EJ1905" s="6"/>
      <c r="EK1905" s="6"/>
      <c r="EL1905" s="6"/>
      <c r="EM1905" s="6"/>
      <c r="EN1905" s="6"/>
      <c r="EO1905" s="6"/>
      <c r="EP1905" s="6"/>
      <c r="EQ1905" s="6"/>
      <c r="ER1905" s="6"/>
      <c r="ES1905" s="6"/>
      <c r="ET1905" s="6"/>
      <c r="EU1905" s="6"/>
      <c r="EV1905" s="6"/>
      <c r="EW1905" s="6"/>
      <c r="EX1905" s="6"/>
      <c r="EY1905" s="6"/>
      <c r="EZ1905" s="6"/>
      <c r="FA1905" s="6"/>
      <c r="FB1905" s="6"/>
      <c r="FC1905" s="6"/>
      <c r="FD1905" s="6"/>
      <c r="FE1905" s="6"/>
      <c r="FF1905" s="6"/>
      <c r="FG1905" s="6"/>
      <c r="FH1905" s="6"/>
      <c r="FI1905" s="6"/>
      <c r="FJ1905" s="6"/>
      <c r="FK1905" s="6"/>
      <c r="FL1905" s="6"/>
      <c r="FM1905" s="6"/>
      <c r="FN1905" s="6"/>
      <c r="FO1905" s="6"/>
      <c r="FP1905" s="6"/>
      <c r="FQ1905" s="6"/>
      <c r="FR1905" s="6"/>
      <c r="FS1905" s="6"/>
      <c r="FT1905" s="6"/>
      <c r="FU1905" s="6"/>
      <c r="FV1905" s="6"/>
      <c r="FW1905" s="6"/>
      <c r="FX1905" s="6"/>
      <c r="FY1905" s="6"/>
      <c r="FZ1905" s="6"/>
      <c r="GA1905" s="6"/>
      <c r="GB1905" s="6"/>
      <c r="GC1905" s="6"/>
      <c r="GD1905" s="6"/>
      <c r="GE1905" s="6"/>
      <c r="GF1905" s="6"/>
      <c r="GG1905" s="6"/>
      <c r="GH1905" s="6"/>
      <c r="GI1905" s="6"/>
      <c r="GJ1905" s="6"/>
      <c r="GK1905" s="6"/>
      <c r="GL1905" s="6"/>
      <c r="GM1905" s="6"/>
      <c r="GN1905" s="6"/>
      <c r="GO1905" s="6"/>
      <c r="GP1905" s="6"/>
      <c r="GQ1905" s="6"/>
      <c r="GR1905" s="6"/>
      <c r="GS1905" s="6"/>
      <c r="GT1905" s="6"/>
      <c r="GU1905" s="6"/>
      <c r="GV1905" s="6"/>
      <c r="GW1905" s="6"/>
      <c r="GX1905" s="6"/>
      <c r="GY1905" s="6"/>
      <c r="GZ1905" s="6"/>
    </row>
    <row r="1906" spans="1:208" x14ac:dyDescent="0.15">
      <c r="A1906" s="153"/>
      <c r="B1906" s="23"/>
      <c r="C1906" s="18"/>
      <c r="D1906" s="17"/>
      <c r="E1906" s="18"/>
      <c r="F1906" s="18"/>
      <c r="G1906" s="18"/>
      <c r="H1906" s="18"/>
      <c r="I1906" s="17"/>
      <c r="J1906" s="5"/>
      <c r="K1906" s="2"/>
      <c r="L1906" s="27"/>
      <c r="M1906" s="14"/>
      <c r="N1906" s="14"/>
      <c r="O1906" s="27"/>
      <c r="P1906" s="18"/>
      <c r="Q1906" s="3"/>
      <c r="R1906" s="4"/>
      <c r="S1906" s="5"/>
      <c r="T1906" s="8"/>
      <c r="U1906" s="7"/>
      <c r="V1906" s="7"/>
      <c r="W1906" s="7"/>
      <c r="X1906" s="8"/>
      <c r="Y1906" s="6"/>
      <c r="Z1906" s="7"/>
      <c r="AA1906" s="8"/>
      <c r="AB1906" s="8"/>
      <c r="AC1906" s="8"/>
      <c r="AD1906" s="7"/>
      <c r="AE1906" s="9"/>
      <c r="AF1906" s="7"/>
      <c r="AG1906" s="7"/>
      <c r="AH1906" s="6"/>
      <c r="AI1906" s="6"/>
      <c r="AJ1906" s="6"/>
      <c r="AK1906" s="6"/>
      <c r="AL1906" s="6"/>
      <c r="AM1906" s="6"/>
      <c r="AN1906" s="6"/>
      <c r="AO1906" s="6"/>
      <c r="AP1906" s="6"/>
      <c r="AQ1906" s="6"/>
      <c r="AR1906" s="6"/>
      <c r="AS1906" s="6"/>
      <c r="AT1906" s="6"/>
      <c r="AU1906" s="6"/>
      <c r="AV1906" s="6"/>
      <c r="AW1906" s="6"/>
      <c r="AX1906" s="6"/>
      <c r="AY1906" s="6"/>
      <c r="AZ1906" s="6"/>
      <c r="BA1906" s="6"/>
      <c r="BB1906" s="6"/>
      <c r="BC1906" s="6"/>
      <c r="BD1906" s="6"/>
      <c r="BE1906" s="6"/>
      <c r="BF1906" s="6"/>
      <c r="BG1906" s="6"/>
      <c r="BH1906" s="6"/>
      <c r="BI1906" s="6"/>
      <c r="BJ1906" s="6"/>
      <c r="BK1906" s="6"/>
      <c r="BL1906" s="6"/>
      <c r="BM1906" s="6"/>
      <c r="BN1906" s="6"/>
      <c r="BO1906" s="6"/>
      <c r="BP1906" s="6"/>
      <c r="BQ1906" s="6"/>
      <c r="BR1906" s="6"/>
      <c r="BS1906" s="6"/>
      <c r="BT1906" s="6"/>
      <c r="BU1906" s="6"/>
      <c r="BV1906" s="6"/>
      <c r="BW1906" s="6"/>
      <c r="BX1906" s="6"/>
      <c r="BY1906" s="6"/>
      <c r="BZ1906" s="6"/>
      <c r="CA1906" s="6"/>
      <c r="CB1906" s="6"/>
      <c r="CC1906" s="6"/>
      <c r="CD1906" s="6"/>
      <c r="CE1906" s="6"/>
      <c r="CF1906" s="6"/>
      <c r="CG1906" s="6"/>
      <c r="CH1906" s="6"/>
      <c r="CI1906" s="6"/>
      <c r="CJ1906" s="6"/>
      <c r="CK1906" s="6"/>
      <c r="CL1906" s="6"/>
      <c r="CM1906" s="6"/>
      <c r="CN1906" s="6"/>
      <c r="CO1906" s="6"/>
      <c r="CP1906" s="6"/>
      <c r="CQ1906" s="6"/>
      <c r="CR1906" s="6"/>
      <c r="CS1906" s="6"/>
      <c r="CT1906" s="6"/>
      <c r="CU1906" s="6"/>
      <c r="CV1906" s="6"/>
      <c r="CW1906" s="6"/>
      <c r="CX1906" s="6"/>
      <c r="CY1906" s="6"/>
      <c r="CZ1906" s="6"/>
      <c r="DA1906" s="6"/>
      <c r="DB1906" s="6"/>
      <c r="DC1906" s="6"/>
      <c r="DD1906" s="6"/>
      <c r="DE1906" s="6"/>
      <c r="DF1906" s="6"/>
      <c r="DG1906" s="6"/>
      <c r="DH1906" s="6"/>
      <c r="DI1906" s="6"/>
      <c r="DJ1906" s="6"/>
      <c r="DK1906" s="6"/>
      <c r="DL1906" s="6"/>
      <c r="DM1906" s="6"/>
      <c r="DN1906" s="6"/>
      <c r="DO1906" s="6"/>
      <c r="DP1906" s="6"/>
      <c r="DQ1906" s="6"/>
      <c r="DR1906" s="6"/>
      <c r="DS1906" s="6"/>
      <c r="DT1906" s="6"/>
      <c r="DU1906" s="6"/>
      <c r="DV1906" s="6"/>
      <c r="DW1906" s="6"/>
      <c r="DX1906" s="6"/>
      <c r="DY1906" s="6"/>
      <c r="DZ1906" s="6"/>
      <c r="EA1906" s="6"/>
      <c r="EB1906" s="6"/>
      <c r="EC1906" s="6"/>
      <c r="ED1906" s="6"/>
      <c r="EE1906" s="6"/>
      <c r="EF1906" s="6"/>
      <c r="EG1906" s="6"/>
      <c r="EH1906" s="6"/>
      <c r="EI1906" s="6"/>
      <c r="EJ1906" s="6"/>
      <c r="EK1906" s="6"/>
      <c r="EL1906" s="6"/>
      <c r="EM1906" s="6"/>
      <c r="EN1906" s="6"/>
      <c r="EO1906" s="6"/>
      <c r="EP1906" s="6"/>
      <c r="EQ1906" s="6"/>
      <c r="ER1906" s="6"/>
      <c r="ES1906" s="6"/>
      <c r="ET1906" s="6"/>
      <c r="EU1906" s="6"/>
      <c r="EV1906" s="6"/>
      <c r="EW1906" s="6"/>
      <c r="EX1906" s="6"/>
      <c r="EY1906" s="6"/>
      <c r="EZ1906" s="6"/>
      <c r="FA1906" s="6"/>
      <c r="FB1906" s="6"/>
      <c r="FC1906" s="6"/>
      <c r="FD1906" s="6"/>
      <c r="FE1906" s="6"/>
      <c r="FF1906" s="6"/>
      <c r="FG1906" s="6"/>
      <c r="FH1906" s="6"/>
      <c r="FI1906" s="6"/>
      <c r="FJ1906" s="6"/>
      <c r="FK1906" s="6"/>
      <c r="FL1906" s="6"/>
      <c r="FM1906" s="6"/>
      <c r="FN1906" s="6"/>
      <c r="FO1906" s="6"/>
      <c r="FP1906" s="6"/>
      <c r="FQ1906" s="6"/>
      <c r="FR1906" s="6"/>
      <c r="FS1906" s="6"/>
      <c r="FT1906" s="6"/>
      <c r="FU1906" s="6"/>
      <c r="FV1906" s="6"/>
      <c r="FW1906" s="6"/>
      <c r="FX1906" s="6"/>
      <c r="FY1906" s="6"/>
      <c r="FZ1906" s="6"/>
      <c r="GA1906" s="6"/>
      <c r="GB1906" s="6"/>
      <c r="GC1906" s="6"/>
      <c r="GD1906" s="6"/>
      <c r="GE1906" s="6"/>
      <c r="GF1906" s="6"/>
      <c r="GG1906" s="6"/>
      <c r="GH1906" s="6"/>
      <c r="GI1906" s="6"/>
      <c r="GJ1906" s="6"/>
      <c r="GK1906" s="6"/>
      <c r="GL1906" s="6"/>
      <c r="GM1906" s="6"/>
      <c r="GN1906" s="6"/>
      <c r="GO1906" s="6"/>
      <c r="GP1906" s="6"/>
      <c r="GQ1906" s="6"/>
      <c r="GR1906" s="6"/>
      <c r="GS1906" s="6"/>
      <c r="GT1906" s="6"/>
      <c r="GU1906" s="6"/>
      <c r="GV1906" s="6"/>
      <c r="GW1906" s="6"/>
      <c r="GX1906" s="6"/>
      <c r="GY1906" s="6"/>
      <c r="GZ1906" s="6"/>
    </row>
    <row r="1907" spans="1:208" x14ac:dyDescent="0.15">
      <c r="A1907" s="153"/>
      <c r="B1907" s="23"/>
      <c r="C1907" s="18"/>
      <c r="D1907" s="17"/>
      <c r="E1907" s="18"/>
      <c r="F1907" s="18"/>
      <c r="G1907" s="18"/>
      <c r="H1907" s="18"/>
      <c r="I1907" s="17"/>
      <c r="J1907" s="5"/>
      <c r="K1907" s="2"/>
      <c r="L1907" s="27"/>
      <c r="M1907" s="14"/>
      <c r="N1907" s="14"/>
      <c r="O1907" s="27"/>
      <c r="P1907" s="18"/>
      <c r="Q1907" s="3"/>
      <c r="R1907" s="4"/>
      <c r="S1907" s="5"/>
      <c r="T1907" s="8"/>
      <c r="U1907" s="7"/>
      <c r="V1907" s="7"/>
      <c r="W1907" s="7"/>
      <c r="X1907" s="8"/>
      <c r="Y1907" s="6"/>
      <c r="Z1907" s="7"/>
      <c r="AA1907" s="8"/>
      <c r="AB1907" s="8"/>
      <c r="AC1907" s="8"/>
      <c r="AD1907" s="7"/>
      <c r="AE1907" s="9"/>
      <c r="AF1907" s="7"/>
      <c r="AG1907" s="7"/>
      <c r="AH1907" s="6"/>
      <c r="AI1907" s="6"/>
      <c r="AJ1907" s="6"/>
      <c r="AK1907" s="6"/>
      <c r="AL1907" s="6"/>
      <c r="AM1907" s="6"/>
      <c r="AN1907" s="6"/>
      <c r="AO1907" s="6"/>
      <c r="AP1907" s="6"/>
      <c r="AQ1907" s="6"/>
      <c r="AR1907" s="6"/>
      <c r="AS1907" s="6"/>
      <c r="AT1907" s="6"/>
      <c r="AU1907" s="6"/>
      <c r="AV1907" s="6"/>
      <c r="AW1907" s="6"/>
      <c r="AX1907" s="6"/>
      <c r="AY1907" s="6"/>
      <c r="AZ1907" s="6"/>
      <c r="BA1907" s="6"/>
      <c r="BB1907" s="6"/>
      <c r="BC1907" s="6"/>
      <c r="BD1907" s="6"/>
      <c r="BE1907" s="6"/>
      <c r="BF1907" s="6"/>
      <c r="BG1907" s="6"/>
      <c r="BH1907" s="6"/>
      <c r="BI1907" s="6"/>
      <c r="BJ1907" s="6"/>
      <c r="BK1907" s="6"/>
      <c r="BL1907" s="6"/>
      <c r="BM1907" s="6"/>
      <c r="BN1907" s="6"/>
      <c r="BO1907" s="6"/>
      <c r="BP1907" s="6"/>
      <c r="BQ1907" s="6"/>
      <c r="BR1907" s="6"/>
      <c r="BS1907" s="6"/>
      <c r="BT1907" s="6"/>
      <c r="BU1907" s="6"/>
      <c r="BV1907" s="6"/>
      <c r="BW1907" s="6"/>
      <c r="BX1907" s="6"/>
      <c r="BY1907" s="6"/>
      <c r="BZ1907" s="6"/>
      <c r="CA1907" s="6"/>
      <c r="CB1907" s="6"/>
      <c r="CC1907" s="6"/>
      <c r="CD1907" s="6"/>
      <c r="CE1907" s="6"/>
      <c r="CF1907" s="6"/>
      <c r="CG1907" s="6"/>
      <c r="CH1907" s="6"/>
      <c r="CI1907" s="6"/>
      <c r="CJ1907" s="6"/>
      <c r="CK1907" s="6"/>
      <c r="CL1907" s="6"/>
      <c r="CM1907" s="6"/>
      <c r="CN1907" s="6"/>
      <c r="CO1907" s="6"/>
      <c r="CP1907" s="6"/>
      <c r="CQ1907" s="6"/>
      <c r="CR1907" s="6"/>
      <c r="CS1907" s="6"/>
      <c r="CT1907" s="6"/>
      <c r="CU1907" s="6"/>
      <c r="CV1907" s="6"/>
      <c r="CW1907" s="6"/>
      <c r="CX1907" s="6"/>
      <c r="CY1907" s="6"/>
      <c r="CZ1907" s="6"/>
      <c r="DA1907" s="6"/>
      <c r="DB1907" s="6"/>
      <c r="DC1907" s="6"/>
      <c r="DD1907" s="6"/>
      <c r="DE1907" s="6"/>
      <c r="DF1907" s="6"/>
      <c r="DG1907" s="6"/>
      <c r="DH1907" s="6"/>
      <c r="DI1907" s="6"/>
      <c r="DJ1907" s="6"/>
      <c r="DK1907" s="6"/>
      <c r="DL1907" s="6"/>
      <c r="DM1907" s="6"/>
      <c r="DN1907" s="6"/>
      <c r="DO1907" s="6"/>
      <c r="DP1907" s="6"/>
      <c r="DQ1907" s="6"/>
      <c r="DR1907" s="6"/>
      <c r="DS1907" s="6"/>
      <c r="DT1907" s="6"/>
      <c r="DU1907" s="6"/>
      <c r="DV1907" s="6"/>
      <c r="DW1907" s="6"/>
      <c r="DX1907" s="6"/>
      <c r="DY1907" s="6"/>
      <c r="DZ1907" s="6"/>
      <c r="EA1907" s="6"/>
      <c r="EB1907" s="6"/>
      <c r="EC1907" s="6"/>
      <c r="ED1907" s="6"/>
      <c r="EE1907" s="6"/>
      <c r="EF1907" s="6"/>
      <c r="EG1907" s="6"/>
      <c r="EH1907" s="6"/>
      <c r="EI1907" s="6"/>
      <c r="EJ1907" s="6"/>
      <c r="EK1907" s="6"/>
      <c r="EL1907" s="6"/>
      <c r="EM1907" s="6"/>
      <c r="EN1907" s="6"/>
      <c r="EO1907" s="6"/>
      <c r="EP1907" s="6"/>
      <c r="EQ1907" s="6"/>
      <c r="ER1907" s="6"/>
      <c r="ES1907" s="6"/>
      <c r="ET1907" s="6"/>
      <c r="EU1907" s="6"/>
      <c r="EV1907" s="6"/>
      <c r="EW1907" s="6"/>
      <c r="EX1907" s="6"/>
      <c r="EY1907" s="6"/>
      <c r="EZ1907" s="6"/>
      <c r="FA1907" s="6"/>
      <c r="FB1907" s="6"/>
      <c r="FC1907" s="6"/>
      <c r="FD1907" s="6"/>
      <c r="FE1907" s="6"/>
      <c r="FF1907" s="6"/>
      <c r="FG1907" s="6"/>
      <c r="FH1907" s="6"/>
      <c r="FI1907" s="6"/>
      <c r="FJ1907" s="6"/>
      <c r="FK1907" s="6"/>
      <c r="FL1907" s="6"/>
      <c r="FM1907" s="6"/>
      <c r="FN1907" s="6"/>
      <c r="FO1907" s="6"/>
      <c r="FP1907" s="6"/>
      <c r="FQ1907" s="6"/>
      <c r="FR1907" s="6"/>
      <c r="FS1907" s="6"/>
      <c r="FT1907" s="6"/>
      <c r="FU1907" s="6"/>
      <c r="FV1907" s="6"/>
      <c r="FW1907" s="6"/>
      <c r="FX1907" s="6"/>
      <c r="FY1907" s="6"/>
      <c r="FZ1907" s="6"/>
      <c r="GA1907" s="6"/>
      <c r="GB1907" s="6"/>
      <c r="GC1907" s="6"/>
      <c r="GD1907" s="6"/>
      <c r="GE1907" s="6"/>
      <c r="GF1907" s="6"/>
      <c r="GG1907" s="6"/>
      <c r="GH1907" s="6"/>
      <c r="GI1907" s="6"/>
      <c r="GJ1907" s="6"/>
      <c r="GK1907" s="6"/>
      <c r="GL1907" s="6"/>
      <c r="GM1907" s="6"/>
      <c r="GN1907" s="6"/>
      <c r="GO1907" s="6"/>
      <c r="GP1907" s="6"/>
      <c r="GQ1907" s="6"/>
      <c r="GR1907" s="6"/>
      <c r="GS1907" s="6"/>
      <c r="GT1907" s="6"/>
      <c r="GU1907" s="6"/>
      <c r="GV1907" s="6"/>
      <c r="GW1907" s="6"/>
      <c r="GX1907" s="6"/>
      <c r="GY1907" s="6"/>
      <c r="GZ1907" s="6"/>
    </row>
    <row r="1908" spans="1:208" x14ac:dyDescent="0.15">
      <c r="A1908" s="153"/>
      <c r="B1908" s="23"/>
      <c r="C1908" s="18"/>
      <c r="D1908" s="17"/>
      <c r="E1908" s="18"/>
      <c r="F1908" s="18"/>
      <c r="G1908" s="18"/>
      <c r="H1908" s="18"/>
      <c r="I1908" s="17"/>
      <c r="J1908" s="5"/>
      <c r="K1908" s="2"/>
      <c r="L1908" s="27"/>
      <c r="M1908" s="14"/>
      <c r="N1908" s="14"/>
      <c r="O1908" s="27"/>
      <c r="P1908" s="18"/>
      <c r="Q1908" s="3"/>
      <c r="R1908" s="4"/>
      <c r="S1908" s="5"/>
      <c r="T1908" s="8"/>
      <c r="U1908" s="7"/>
      <c r="V1908" s="7"/>
      <c r="W1908" s="7"/>
      <c r="X1908" s="8"/>
      <c r="Y1908" s="6"/>
      <c r="Z1908" s="7"/>
      <c r="AA1908" s="8"/>
      <c r="AB1908" s="8"/>
      <c r="AC1908" s="8"/>
      <c r="AD1908" s="7"/>
      <c r="AE1908" s="9"/>
      <c r="AF1908" s="7"/>
      <c r="AG1908" s="7"/>
      <c r="AH1908" s="6"/>
      <c r="AI1908" s="6"/>
      <c r="AJ1908" s="6"/>
      <c r="AK1908" s="6"/>
      <c r="AL1908" s="6"/>
      <c r="AM1908" s="6"/>
      <c r="AN1908" s="6"/>
      <c r="AO1908" s="6"/>
      <c r="AP1908" s="6"/>
      <c r="AQ1908" s="6"/>
      <c r="AR1908" s="6"/>
      <c r="AS1908" s="6"/>
      <c r="AT1908" s="6"/>
      <c r="AU1908" s="6"/>
      <c r="AV1908" s="6"/>
      <c r="AW1908" s="6"/>
      <c r="AX1908" s="6"/>
      <c r="AY1908" s="6"/>
      <c r="AZ1908" s="6"/>
      <c r="BA1908" s="6"/>
      <c r="BB1908" s="6"/>
      <c r="BC1908" s="6"/>
      <c r="BD1908" s="6"/>
      <c r="BE1908" s="6"/>
      <c r="BF1908" s="6"/>
      <c r="BG1908" s="6"/>
      <c r="BH1908" s="6"/>
      <c r="BI1908" s="6"/>
      <c r="BJ1908" s="6"/>
      <c r="BK1908" s="6"/>
      <c r="BL1908" s="6"/>
      <c r="BM1908" s="6"/>
      <c r="BN1908" s="6"/>
      <c r="BO1908" s="6"/>
      <c r="BP1908" s="6"/>
      <c r="BQ1908" s="6"/>
      <c r="BR1908" s="6"/>
      <c r="BS1908" s="6"/>
      <c r="BT1908" s="6"/>
      <c r="BU1908" s="6"/>
      <c r="BV1908" s="6"/>
      <c r="BW1908" s="6"/>
      <c r="BX1908" s="6"/>
      <c r="BY1908" s="6"/>
      <c r="BZ1908" s="6"/>
      <c r="CA1908" s="6"/>
      <c r="CB1908" s="6"/>
      <c r="CC1908" s="6"/>
      <c r="CD1908" s="6"/>
      <c r="CE1908" s="6"/>
      <c r="CF1908" s="6"/>
      <c r="CG1908" s="6"/>
      <c r="CH1908" s="6"/>
      <c r="CI1908" s="6"/>
      <c r="CJ1908" s="6"/>
      <c r="CK1908" s="6"/>
      <c r="CL1908" s="6"/>
      <c r="CM1908" s="6"/>
      <c r="CN1908" s="6"/>
      <c r="CO1908" s="6"/>
      <c r="CP1908" s="6"/>
      <c r="CQ1908" s="6"/>
      <c r="CR1908" s="6"/>
      <c r="CS1908" s="6"/>
      <c r="CT1908" s="6"/>
      <c r="CU1908" s="6"/>
      <c r="CV1908" s="6"/>
      <c r="CW1908" s="6"/>
      <c r="CX1908" s="6"/>
      <c r="CY1908" s="6"/>
      <c r="CZ1908" s="6"/>
      <c r="DA1908" s="6"/>
      <c r="DB1908" s="6"/>
      <c r="DC1908" s="6"/>
      <c r="DD1908" s="6"/>
      <c r="DE1908" s="6"/>
      <c r="DF1908" s="6"/>
      <c r="DG1908" s="6"/>
      <c r="DH1908" s="6"/>
      <c r="DI1908" s="6"/>
      <c r="DJ1908" s="6"/>
      <c r="DK1908" s="6"/>
      <c r="DL1908" s="6"/>
      <c r="DM1908" s="6"/>
      <c r="DN1908" s="6"/>
      <c r="DO1908" s="6"/>
      <c r="DP1908" s="6"/>
      <c r="DQ1908" s="6"/>
      <c r="DR1908" s="6"/>
      <c r="DS1908" s="6"/>
      <c r="DT1908" s="6"/>
      <c r="DU1908" s="6"/>
      <c r="DV1908" s="6"/>
      <c r="DW1908" s="6"/>
      <c r="DX1908" s="6"/>
      <c r="DY1908" s="6"/>
      <c r="DZ1908" s="6"/>
      <c r="EA1908" s="6"/>
      <c r="EB1908" s="6"/>
      <c r="EC1908" s="6"/>
      <c r="ED1908" s="6"/>
      <c r="EE1908" s="6"/>
      <c r="EF1908" s="6"/>
      <c r="EG1908" s="6"/>
      <c r="EH1908" s="6"/>
      <c r="EI1908" s="6"/>
      <c r="EJ1908" s="6"/>
      <c r="EK1908" s="6"/>
      <c r="EL1908" s="6"/>
      <c r="EM1908" s="6"/>
      <c r="EN1908" s="6"/>
      <c r="EO1908" s="6"/>
      <c r="EP1908" s="6"/>
      <c r="EQ1908" s="6"/>
      <c r="ER1908" s="6"/>
      <c r="ES1908" s="6"/>
      <c r="ET1908" s="6"/>
      <c r="EU1908" s="6"/>
      <c r="EV1908" s="6"/>
      <c r="EW1908" s="6"/>
      <c r="EX1908" s="6"/>
      <c r="EY1908" s="6"/>
      <c r="EZ1908" s="6"/>
      <c r="FA1908" s="6"/>
      <c r="FB1908" s="6"/>
      <c r="FC1908" s="6"/>
      <c r="FD1908" s="6"/>
      <c r="FE1908" s="6"/>
      <c r="FF1908" s="6"/>
      <c r="FG1908" s="6"/>
      <c r="FH1908" s="6"/>
      <c r="FI1908" s="6"/>
      <c r="FJ1908" s="6"/>
      <c r="FK1908" s="6"/>
      <c r="FL1908" s="6"/>
      <c r="FM1908" s="6"/>
      <c r="FN1908" s="6"/>
      <c r="FO1908" s="6"/>
      <c r="FP1908" s="6"/>
      <c r="FQ1908" s="6"/>
      <c r="FR1908" s="6"/>
      <c r="FS1908" s="6"/>
      <c r="FT1908" s="6"/>
      <c r="FU1908" s="6"/>
      <c r="FV1908" s="6"/>
      <c r="FW1908" s="6"/>
      <c r="FX1908" s="6"/>
      <c r="FY1908" s="6"/>
      <c r="FZ1908" s="6"/>
      <c r="GA1908" s="6"/>
      <c r="GB1908" s="6"/>
      <c r="GC1908" s="6"/>
      <c r="GD1908" s="6"/>
      <c r="GE1908" s="6"/>
      <c r="GF1908" s="6"/>
      <c r="GG1908" s="6"/>
      <c r="GH1908" s="6"/>
      <c r="GI1908" s="6"/>
      <c r="GJ1908" s="6"/>
      <c r="GK1908" s="6"/>
      <c r="GL1908" s="6"/>
      <c r="GM1908" s="6"/>
      <c r="GN1908" s="6"/>
      <c r="GO1908" s="6"/>
      <c r="GP1908" s="6"/>
      <c r="GQ1908" s="6"/>
      <c r="GR1908" s="6"/>
      <c r="GS1908" s="6"/>
      <c r="GT1908" s="6"/>
      <c r="GU1908" s="6"/>
      <c r="GV1908" s="6"/>
      <c r="GW1908" s="6"/>
      <c r="GX1908" s="6"/>
      <c r="GY1908" s="6"/>
      <c r="GZ1908" s="6"/>
    </row>
    <row r="1909" spans="1:208" x14ac:dyDescent="0.15">
      <c r="A1909" s="153"/>
      <c r="B1909" s="23"/>
      <c r="C1909" s="18"/>
      <c r="D1909" s="17"/>
      <c r="E1909" s="18"/>
      <c r="F1909" s="18"/>
      <c r="G1909" s="18"/>
      <c r="H1909" s="18"/>
      <c r="I1909" s="17"/>
      <c r="J1909" s="5"/>
      <c r="K1909" s="2"/>
      <c r="L1909" s="27"/>
      <c r="M1909" s="14"/>
      <c r="N1909" s="14"/>
      <c r="O1909" s="27"/>
      <c r="P1909" s="18"/>
      <c r="Q1909" s="3"/>
      <c r="R1909" s="4"/>
      <c r="S1909" s="5"/>
      <c r="T1909" s="8"/>
      <c r="U1909" s="7"/>
      <c r="V1909" s="7"/>
      <c r="W1909" s="7"/>
      <c r="X1909" s="8"/>
      <c r="Y1909" s="6"/>
      <c r="Z1909" s="7"/>
      <c r="AA1909" s="8"/>
      <c r="AB1909" s="8"/>
      <c r="AC1909" s="8"/>
      <c r="AD1909" s="7"/>
      <c r="AE1909" s="9"/>
      <c r="AF1909" s="7"/>
      <c r="AG1909" s="7"/>
      <c r="AH1909" s="6"/>
      <c r="AI1909" s="6"/>
      <c r="AJ1909" s="6"/>
      <c r="AK1909" s="6"/>
      <c r="AL1909" s="6"/>
      <c r="AM1909" s="6"/>
      <c r="AN1909" s="6"/>
      <c r="AO1909" s="6"/>
      <c r="AP1909" s="6"/>
      <c r="AQ1909" s="6"/>
      <c r="AR1909" s="6"/>
      <c r="AS1909" s="6"/>
      <c r="AT1909" s="6"/>
      <c r="AU1909" s="6"/>
      <c r="AV1909" s="6"/>
      <c r="AW1909" s="6"/>
      <c r="AX1909" s="6"/>
      <c r="AY1909" s="6"/>
      <c r="AZ1909" s="6"/>
      <c r="BA1909" s="6"/>
      <c r="BB1909" s="6"/>
      <c r="BC1909" s="6"/>
      <c r="BD1909" s="6"/>
      <c r="BE1909" s="6"/>
      <c r="BF1909" s="6"/>
      <c r="BG1909" s="6"/>
      <c r="BH1909" s="6"/>
      <c r="BI1909" s="6"/>
      <c r="BJ1909" s="6"/>
      <c r="BK1909" s="6"/>
      <c r="BL1909" s="6"/>
      <c r="BM1909" s="6"/>
      <c r="BN1909" s="6"/>
      <c r="BO1909" s="6"/>
      <c r="BP1909" s="6"/>
      <c r="BQ1909" s="6"/>
      <c r="BR1909" s="6"/>
      <c r="BS1909" s="6"/>
      <c r="BT1909" s="6"/>
      <c r="BU1909" s="6"/>
      <c r="BV1909" s="6"/>
      <c r="BW1909" s="6"/>
      <c r="BX1909" s="6"/>
      <c r="BY1909" s="6"/>
      <c r="BZ1909" s="6"/>
      <c r="CA1909" s="6"/>
      <c r="CB1909" s="6"/>
      <c r="CC1909" s="6"/>
      <c r="CD1909" s="6"/>
      <c r="CE1909" s="6"/>
      <c r="CF1909" s="6"/>
      <c r="CG1909" s="6"/>
      <c r="CH1909" s="6"/>
      <c r="CI1909" s="6"/>
      <c r="CJ1909" s="6"/>
      <c r="CK1909" s="6"/>
      <c r="CL1909" s="6"/>
      <c r="CM1909" s="6"/>
      <c r="CN1909" s="6"/>
      <c r="CO1909" s="6"/>
      <c r="CP1909" s="6"/>
      <c r="CQ1909" s="6"/>
      <c r="CR1909" s="6"/>
      <c r="CS1909" s="6"/>
      <c r="CT1909" s="6"/>
      <c r="CU1909" s="6"/>
      <c r="CV1909" s="6"/>
      <c r="CW1909" s="6"/>
      <c r="CX1909" s="6"/>
      <c r="CY1909" s="6"/>
      <c r="CZ1909" s="6"/>
      <c r="DA1909" s="6"/>
      <c r="DB1909" s="6"/>
      <c r="DC1909" s="6"/>
      <c r="DD1909" s="6"/>
      <c r="DE1909" s="6"/>
      <c r="DF1909" s="6"/>
      <c r="DG1909" s="6"/>
      <c r="DH1909" s="6"/>
      <c r="DI1909" s="6"/>
      <c r="DJ1909" s="6"/>
      <c r="DK1909" s="6"/>
      <c r="DL1909" s="6"/>
      <c r="DM1909" s="6"/>
      <c r="DN1909" s="6"/>
      <c r="DO1909" s="6"/>
      <c r="DP1909" s="6"/>
      <c r="DQ1909" s="6"/>
      <c r="DR1909" s="6"/>
      <c r="DS1909" s="6"/>
      <c r="DT1909" s="6"/>
      <c r="DU1909" s="6"/>
      <c r="DV1909" s="6"/>
      <c r="DW1909" s="6"/>
      <c r="DX1909" s="6"/>
      <c r="DY1909" s="6"/>
      <c r="DZ1909" s="6"/>
      <c r="EA1909" s="6"/>
      <c r="EB1909" s="6"/>
      <c r="EC1909" s="6"/>
      <c r="ED1909" s="6"/>
      <c r="EE1909" s="6"/>
      <c r="EF1909" s="6"/>
      <c r="EG1909" s="6"/>
      <c r="EH1909" s="6"/>
      <c r="EI1909" s="6"/>
      <c r="EJ1909" s="6"/>
      <c r="EK1909" s="6"/>
      <c r="EL1909" s="6"/>
      <c r="EM1909" s="6"/>
      <c r="EN1909" s="6"/>
      <c r="EO1909" s="6"/>
      <c r="EP1909" s="6"/>
      <c r="EQ1909" s="6"/>
      <c r="ER1909" s="6"/>
      <c r="ES1909" s="6"/>
      <c r="ET1909" s="6"/>
      <c r="EU1909" s="6"/>
      <c r="EV1909" s="6"/>
      <c r="EW1909" s="6"/>
      <c r="EX1909" s="6"/>
      <c r="EY1909" s="6"/>
      <c r="EZ1909" s="6"/>
      <c r="FA1909" s="6"/>
      <c r="FB1909" s="6"/>
      <c r="FC1909" s="6"/>
      <c r="FD1909" s="6"/>
      <c r="FE1909" s="6"/>
      <c r="FF1909" s="6"/>
      <c r="FG1909" s="6"/>
      <c r="FH1909" s="6"/>
      <c r="FI1909" s="6"/>
      <c r="FJ1909" s="6"/>
      <c r="FK1909" s="6"/>
      <c r="FL1909" s="6"/>
      <c r="FM1909" s="6"/>
      <c r="FN1909" s="6"/>
      <c r="FO1909" s="6"/>
      <c r="FP1909" s="6"/>
      <c r="FQ1909" s="6"/>
      <c r="FR1909" s="6"/>
      <c r="FS1909" s="6"/>
      <c r="FT1909" s="6"/>
      <c r="FU1909" s="6"/>
      <c r="FV1909" s="6"/>
      <c r="FW1909" s="6"/>
      <c r="FX1909" s="6"/>
      <c r="FY1909" s="6"/>
      <c r="FZ1909" s="6"/>
      <c r="GA1909" s="6"/>
      <c r="GB1909" s="6"/>
      <c r="GC1909" s="6"/>
      <c r="GD1909" s="6"/>
      <c r="GE1909" s="6"/>
      <c r="GF1909" s="6"/>
      <c r="GG1909" s="6"/>
      <c r="GH1909" s="6"/>
      <c r="GI1909" s="6"/>
      <c r="GJ1909" s="6"/>
      <c r="GK1909" s="6"/>
      <c r="GL1909" s="6"/>
      <c r="GM1909" s="6"/>
      <c r="GN1909" s="6"/>
      <c r="GO1909" s="6"/>
      <c r="GP1909" s="6"/>
      <c r="GQ1909" s="6"/>
      <c r="GR1909" s="6"/>
      <c r="GS1909" s="6"/>
      <c r="GT1909" s="6"/>
      <c r="GU1909" s="6"/>
      <c r="GV1909" s="6"/>
      <c r="GW1909" s="6"/>
      <c r="GX1909" s="6"/>
      <c r="GY1909" s="6"/>
      <c r="GZ1909" s="6"/>
    </row>
    <row r="1910" spans="1:208" x14ac:dyDescent="0.15">
      <c r="A1910" s="153"/>
      <c r="B1910" s="23"/>
      <c r="C1910" s="18"/>
      <c r="D1910" s="17"/>
      <c r="E1910" s="18"/>
      <c r="F1910" s="18"/>
      <c r="G1910" s="18"/>
      <c r="H1910" s="18"/>
      <c r="I1910" s="17"/>
      <c r="J1910" s="5"/>
      <c r="K1910" s="2"/>
      <c r="L1910" s="27"/>
      <c r="M1910" s="14"/>
      <c r="N1910" s="14"/>
      <c r="O1910" s="27"/>
      <c r="P1910" s="18"/>
      <c r="Q1910" s="3"/>
      <c r="R1910" s="4"/>
      <c r="S1910" s="5"/>
      <c r="T1910" s="8"/>
      <c r="U1910" s="7"/>
      <c r="V1910" s="7"/>
      <c r="W1910" s="7"/>
      <c r="X1910" s="8"/>
      <c r="Y1910" s="6"/>
      <c r="Z1910" s="7"/>
      <c r="AA1910" s="8"/>
      <c r="AB1910" s="8"/>
      <c r="AC1910" s="8"/>
      <c r="AD1910" s="7"/>
      <c r="AE1910" s="9"/>
      <c r="AF1910" s="7"/>
      <c r="AG1910" s="7"/>
      <c r="AH1910" s="6"/>
      <c r="AI1910" s="6"/>
      <c r="AJ1910" s="6"/>
      <c r="AK1910" s="6"/>
      <c r="AL1910" s="6"/>
      <c r="AM1910" s="6"/>
      <c r="AN1910" s="6"/>
      <c r="AO1910" s="6"/>
      <c r="AP1910" s="6"/>
      <c r="AQ1910" s="6"/>
      <c r="AR1910" s="6"/>
      <c r="AS1910" s="6"/>
      <c r="AT1910" s="6"/>
      <c r="AU1910" s="6"/>
      <c r="AV1910" s="6"/>
      <c r="AW1910" s="6"/>
      <c r="AX1910" s="6"/>
      <c r="AY1910" s="6"/>
      <c r="AZ1910" s="6"/>
      <c r="BA1910" s="6"/>
      <c r="BB1910" s="6"/>
      <c r="BC1910" s="6"/>
      <c r="BD1910" s="6"/>
      <c r="BE1910" s="6"/>
      <c r="BF1910" s="6"/>
      <c r="BG1910" s="6"/>
      <c r="BH1910" s="6"/>
      <c r="BI1910" s="6"/>
      <c r="BJ1910" s="6"/>
      <c r="BK1910" s="6"/>
      <c r="BL1910" s="6"/>
      <c r="BM1910" s="6"/>
      <c r="BN1910" s="6"/>
      <c r="BO1910" s="6"/>
      <c r="BP1910" s="6"/>
      <c r="BQ1910" s="6"/>
      <c r="BR1910" s="6"/>
      <c r="BS1910" s="6"/>
      <c r="BT1910" s="6"/>
      <c r="BU1910" s="6"/>
      <c r="BV1910" s="6"/>
      <c r="BW1910" s="6"/>
      <c r="BX1910" s="6"/>
      <c r="BY1910" s="6"/>
      <c r="BZ1910" s="6"/>
      <c r="CA1910" s="6"/>
      <c r="CB1910" s="6"/>
      <c r="CC1910" s="6"/>
      <c r="CD1910" s="6"/>
      <c r="CE1910" s="6"/>
      <c r="CF1910" s="6"/>
      <c r="CG1910" s="6"/>
      <c r="CH1910" s="6"/>
      <c r="CI1910" s="6"/>
      <c r="CJ1910" s="6"/>
      <c r="CK1910" s="6"/>
      <c r="CL1910" s="6"/>
      <c r="CM1910" s="6"/>
      <c r="CN1910" s="6"/>
      <c r="CO1910" s="6"/>
      <c r="CP1910" s="6"/>
      <c r="CQ1910" s="6"/>
      <c r="CR1910" s="6"/>
      <c r="CS1910" s="6"/>
      <c r="CT1910" s="6"/>
      <c r="CU1910" s="6"/>
      <c r="CV1910" s="6"/>
      <c r="CW1910" s="6"/>
      <c r="CX1910" s="6"/>
      <c r="CY1910" s="6"/>
      <c r="CZ1910" s="6"/>
      <c r="DA1910" s="6"/>
      <c r="DB1910" s="6"/>
      <c r="DC1910" s="6"/>
      <c r="DD1910" s="6"/>
      <c r="DE1910" s="6"/>
      <c r="DF1910" s="6"/>
      <c r="DG1910" s="6"/>
      <c r="DH1910" s="6"/>
      <c r="DI1910" s="6"/>
      <c r="DJ1910" s="6"/>
      <c r="DK1910" s="6"/>
      <c r="DL1910" s="6"/>
      <c r="DM1910" s="6"/>
      <c r="DN1910" s="6"/>
      <c r="DO1910" s="6"/>
      <c r="DP1910" s="6"/>
      <c r="DQ1910" s="6"/>
      <c r="DR1910" s="6"/>
      <c r="DS1910" s="6"/>
      <c r="DT1910" s="6"/>
      <c r="DU1910" s="6"/>
      <c r="DV1910" s="6"/>
      <c r="DW1910" s="6"/>
      <c r="DX1910" s="6"/>
      <c r="DY1910" s="6"/>
      <c r="DZ1910" s="6"/>
      <c r="EA1910" s="6"/>
      <c r="EB1910" s="6"/>
      <c r="EC1910" s="6"/>
      <c r="ED1910" s="6"/>
      <c r="EE1910" s="6"/>
      <c r="EF1910" s="6"/>
      <c r="EG1910" s="6"/>
      <c r="EH1910" s="6"/>
      <c r="EI1910" s="6"/>
      <c r="EJ1910" s="6"/>
      <c r="EK1910" s="6"/>
      <c r="EL1910" s="6"/>
      <c r="EM1910" s="6"/>
      <c r="EN1910" s="6"/>
      <c r="EO1910" s="6"/>
      <c r="EP1910" s="6"/>
      <c r="EQ1910" s="6"/>
      <c r="ER1910" s="6"/>
      <c r="ES1910" s="6"/>
      <c r="ET1910" s="6"/>
      <c r="EU1910" s="6"/>
      <c r="EV1910" s="6"/>
      <c r="EW1910" s="6"/>
      <c r="EX1910" s="6"/>
      <c r="EY1910" s="6"/>
      <c r="EZ1910" s="6"/>
      <c r="FA1910" s="6"/>
      <c r="FB1910" s="6"/>
      <c r="FC1910" s="6"/>
      <c r="FD1910" s="6"/>
      <c r="FE1910" s="6"/>
      <c r="FF1910" s="6"/>
      <c r="FG1910" s="6"/>
      <c r="FH1910" s="6"/>
      <c r="FI1910" s="6"/>
      <c r="FJ1910" s="6"/>
      <c r="FK1910" s="6"/>
      <c r="FL1910" s="6"/>
      <c r="FM1910" s="6"/>
      <c r="FN1910" s="6"/>
      <c r="FO1910" s="6"/>
      <c r="FP1910" s="6"/>
      <c r="FQ1910" s="6"/>
      <c r="FR1910" s="6"/>
      <c r="FS1910" s="6"/>
      <c r="FT1910" s="6"/>
      <c r="FU1910" s="6"/>
      <c r="FV1910" s="6"/>
      <c r="FW1910" s="6"/>
      <c r="FX1910" s="6"/>
      <c r="FY1910" s="6"/>
      <c r="FZ1910" s="6"/>
      <c r="GA1910" s="6"/>
      <c r="GB1910" s="6"/>
      <c r="GC1910" s="6"/>
      <c r="GD1910" s="6"/>
      <c r="GE1910" s="6"/>
      <c r="GF1910" s="6"/>
      <c r="GG1910" s="6"/>
      <c r="GH1910" s="6"/>
      <c r="GI1910" s="6"/>
      <c r="GJ1910" s="6"/>
      <c r="GK1910" s="6"/>
      <c r="GL1910" s="6"/>
      <c r="GM1910" s="6"/>
      <c r="GN1910" s="6"/>
      <c r="GO1910" s="6"/>
      <c r="GP1910" s="6"/>
      <c r="GQ1910" s="6"/>
      <c r="GR1910" s="6"/>
      <c r="GS1910" s="6"/>
      <c r="GT1910" s="6"/>
      <c r="GU1910" s="6"/>
      <c r="GV1910" s="6"/>
      <c r="GW1910" s="6"/>
      <c r="GX1910" s="6"/>
      <c r="GY1910" s="6"/>
      <c r="GZ1910" s="6"/>
    </row>
    <row r="1911" spans="1:208" x14ac:dyDescent="0.15">
      <c r="A1911" s="153"/>
      <c r="B1911" s="23"/>
      <c r="C1911" s="18"/>
      <c r="D1911" s="17"/>
      <c r="E1911" s="18"/>
      <c r="F1911" s="18"/>
      <c r="G1911" s="18"/>
      <c r="H1911" s="18"/>
      <c r="I1911" s="17"/>
      <c r="J1911" s="5"/>
      <c r="K1911" s="2"/>
      <c r="L1911" s="27"/>
      <c r="M1911" s="14"/>
      <c r="N1911" s="14"/>
      <c r="O1911" s="27"/>
      <c r="P1911" s="18"/>
      <c r="Q1911" s="3"/>
      <c r="R1911" s="4"/>
      <c r="S1911" s="5"/>
      <c r="T1911" s="8"/>
      <c r="U1911" s="7"/>
      <c r="V1911" s="7"/>
      <c r="W1911" s="7"/>
      <c r="X1911" s="8"/>
      <c r="Y1911" s="6"/>
      <c r="Z1911" s="7"/>
      <c r="AA1911" s="8"/>
      <c r="AB1911" s="8"/>
      <c r="AC1911" s="8"/>
      <c r="AD1911" s="7"/>
      <c r="AE1911" s="9"/>
      <c r="AF1911" s="7"/>
      <c r="AG1911" s="7"/>
      <c r="AH1911" s="6"/>
      <c r="AI1911" s="6"/>
      <c r="AJ1911" s="6"/>
      <c r="AK1911" s="6"/>
      <c r="AL1911" s="6"/>
      <c r="AM1911" s="6"/>
      <c r="AN1911" s="6"/>
      <c r="AO1911" s="6"/>
      <c r="AP1911" s="6"/>
      <c r="AQ1911" s="6"/>
      <c r="AR1911" s="6"/>
      <c r="AS1911" s="6"/>
      <c r="AT1911" s="6"/>
      <c r="AU1911" s="6"/>
      <c r="AV1911" s="6"/>
      <c r="AW1911" s="6"/>
      <c r="AX1911" s="6"/>
      <c r="AY1911" s="6"/>
      <c r="AZ1911" s="6"/>
      <c r="BA1911" s="6"/>
      <c r="BB1911" s="6"/>
      <c r="BC1911" s="6"/>
      <c r="BD1911" s="6"/>
      <c r="BE1911" s="6"/>
      <c r="BF1911" s="6"/>
      <c r="BG1911" s="6"/>
      <c r="BH1911" s="6"/>
      <c r="BI1911" s="6"/>
      <c r="BJ1911" s="6"/>
      <c r="BK1911" s="6"/>
      <c r="BL1911" s="6"/>
      <c r="BM1911" s="6"/>
      <c r="BN1911" s="6"/>
      <c r="BO1911" s="6"/>
      <c r="BP1911" s="6"/>
      <c r="BQ1911" s="6"/>
      <c r="BR1911" s="6"/>
      <c r="BS1911" s="6"/>
      <c r="BT1911" s="6"/>
      <c r="BU1911" s="6"/>
      <c r="BV1911" s="6"/>
      <c r="BW1911" s="6"/>
      <c r="BX1911" s="6"/>
      <c r="BY1911" s="6"/>
      <c r="BZ1911" s="6"/>
      <c r="CA1911" s="6"/>
      <c r="CB1911" s="6"/>
      <c r="CC1911" s="6"/>
      <c r="CD1911" s="6"/>
      <c r="CE1911" s="6"/>
      <c r="CF1911" s="6"/>
      <c r="CG1911" s="6"/>
      <c r="CH1911" s="6"/>
      <c r="CI1911" s="6"/>
      <c r="CJ1911" s="6"/>
      <c r="CK1911" s="6"/>
      <c r="CL1911" s="6"/>
      <c r="CM1911" s="6"/>
      <c r="CN1911" s="6"/>
      <c r="CO1911" s="6"/>
      <c r="CP1911" s="6"/>
      <c r="CQ1911" s="6"/>
      <c r="CR1911" s="6"/>
      <c r="CS1911" s="6"/>
      <c r="CT1911" s="6"/>
      <c r="CU1911" s="6"/>
      <c r="CV1911" s="6"/>
      <c r="CW1911" s="6"/>
      <c r="CX1911" s="6"/>
      <c r="CY1911" s="6"/>
      <c r="CZ1911" s="6"/>
      <c r="DA1911" s="6"/>
      <c r="DB1911" s="6"/>
      <c r="DC1911" s="6"/>
      <c r="DD1911" s="6"/>
      <c r="DE1911" s="6"/>
      <c r="DF1911" s="6"/>
      <c r="DG1911" s="6"/>
      <c r="DH1911" s="6"/>
      <c r="DI1911" s="6"/>
      <c r="DJ1911" s="6"/>
      <c r="DK1911" s="6"/>
      <c r="DL1911" s="6"/>
      <c r="DM1911" s="6"/>
      <c r="DN1911" s="6"/>
      <c r="DO1911" s="6"/>
      <c r="DP1911" s="6"/>
      <c r="DQ1911" s="6"/>
      <c r="DR1911" s="6"/>
      <c r="DS1911" s="6"/>
      <c r="DT1911" s="6"/>
      <c r="DU1911" s="6"/>
      <c r="DV1911" s="6"/>
      <c r="DW1911" s="6"/>
      <c r="DX1911" s="6"/>
      <c r="DY1911" s="6"/>
      <c r="DZ1911" s="6"/>
      <c r="EA1911" s="6"/>
      <c r="EB1911" s="6"/>
      <c r="EC1911" s="6"/>
      <c r="ED1911" s="6"/>
      <c r="EE1911" s="6"/>
      <c r="EF1911" s="6"/>
      <c r="EG1911" s="6"/>
      <c r="EH1911" s="6"/>
      <c r="EI1911" s="6"/>
      <c r="EJ1911" s="6"/>
      <c r="EK1911" s="6"/>
      <c r="EL1911" s="6"/>
      <c r="EM1911" s="6"/>
      <c r="EN1911" s="6"/>
      <c r="EO1911" s="6"/>
      <c r="EP1911" s="6"/>
      <c r="EQ1911" s="6"/>
      <c r="ER1911" s="6"/>
      <c r="ES1911" s="6"/>
      <c r="ET1911" s="6"/>
      <c r="EU1911" s="6"/>
      <c r="EV1911" s="6"/>
      <c r="EW1911" s="6"/>
      <c r="EX1911" s="6"/>
      <c r="EY1911" s="6"/>
      <c r="EZ1911" s="6"/>
      <c r="FA1911" s="6"/>
      <c r="FB1911" s="6"/>
      <c r="FC1911" s="6"/>
      <c r="FD1911" s="6"/>
      <c r="FE1911" s="6"/>
      <c r="FF1911" s="6"/>
      <c r="FG1911" s="6"/>
      <c r="FH1911" s="6"/>
      <c r="FI1911" s="6"/>
      <c r="FJ1911" s="6"/>
      <c r="FK1911" s="6"/>
      <c r="FL1911" s="6"/>
      <c r="FM1911" s="6"/>
      <c r="FN1911" s="6"/>
      <c r="FO1911" s="6"/>
      <c r="FP1911" s="6"/>
      <c r="FQ1911" s="6"/>
      <c r="FR1911" s="6"/>
      <c r="FS1911" s="6"/>
      <c r="FT1911" s="6"/>
      <c r="FU1911" s="6"/>
      <c r="FV1911" s="6"/>
      <c r="FW1911" s="6"/>
      <c r="FX1911" s="6"/>
      <c r="FY1911" s="6"/>
      <c r="FZ1911" s="6"/>
      <c r="GA1911" s="6"/>
      <c r="GB1911" s="6"/>
      <c r="GC1911" s="6"/>
      <c r="GD1911" s="6"/>
      <c r="GE1911" s="6"/>
      <c r="GF1911" s="6"/>
      <c r="GG1911" s="6"/>
      <c r="GH1911" s="6"/>
      <c r="GI1911" s="6"/>
      <c r="GJ1911" s="6"/>
      <c r="GK1911" s="6"/>
      <c r="GL1911" s="6"/>
      <c r="GM1911" s="6"/>
      <c r="GN1911" s="6"/>
      <c r="GO1911" s="6"/>
      <c r="GP1911" s="6"/>
      <c r="GQ1911" s="6"/>
      <c r="GR1911" s="6"/>
      <c r="GS1911" s="6"/>
      <c r="GT1911" s="6"/>
      <c r="GU1911" s="6"/>
      <c r="GV1911" s="6"/>
      <c r="GW1911" s="6"/>
      <c r="GX1911" s="6"/>
      <c r="GY1911" s="6"/>
      <c r="GZ1911" s="6"/>
    </row>
    <row r="1912" spans="1:208" x14ac:dyDescent="0.15">
      <c r="A1912" s="153"/>
      <c r="B1912" s="23"/>
      <c r="C1912" s="18"/>
      <c r="D1912" s="17"/>
      <c r="E1912" s="18"/>
      <c r="F1912" s="18"/>
      <c r="G1912" s="18"/>
      <c r="H1912" s="18"/>
      <c r="I1912" s="17"/>
      <c r="J1912" s="5"/>
      <c r="K1912" s="2"/>
      <c r="L1912" s="27"/>
      <c r="M1912" s="14"/>
      <c r="N1912" s="14"/>
      <c r="O1912" s="27"/>
      <c r="P1912" s="18"/>
      <c r="Q1912" s="3"/>
      <c r="R1912" s="4"/>
      <c r="S1912" s="5"/>
      <c r="T1912" s="8"/>
      <c r="U1912" s="7"/>
      <c r="V1912" s="7"/>
      <c r="W1912" s="7"/>
      <c r="X1912" s="8"/>
      <c r="Y1912" s="6"/>
      <c r="Z1912" s="7"/>
      <c r="AA1912" s="8"/>
      <c r="AB1912" s="8"/>
      <c r="AC1912" s="8"/>
      <c r="AD1912" s="7"/>
      <c r="AE1912" s="9"/>
      <c r="AF1912" s="7"/>
      <c r="AG1912" s="7"/>
      <c r="AH1912" s="6"/>
      <c r="AI1912" s="6"/>
      <c r="AJ1912" s="6"/>
      <c r="AK1912" s="6"/>
      <c r="AL1912" s="6"/>
      <c r="AM1912" s="6"/>
      <c r="AN1912" s="6"/>
      <c r="AO1912" s="6"/>
      <c r="AP1912" s="6"/>
      <c r="AQ1912" s="6"/>
      <c r="AR1912" s="6"/>
      <c r="AS1912" s="6"/>
      <c r="AT1912" s="6"/>
      <c r="AU1912" s="6"/>
      <c r="AV1912" s="6"/>
      <c r="AW1912" s="6"/>
      <c r="AX1912" s="6"/>
      <c r="AY1912" s="6"/>
      <c r="AZ1912" s="6"/>
      <c r="BA1912" s="6"/>
      <c r="BB1912" s="6"/>
      <c r="BC1912" s="6"/>
      <c r="BD1912" s="6"/>
      <c r="BE1912" s="6"/>
      <c r="BF1912" s="6"/>
      <c r="BG1912" s="6"/>
      <c r="BH1912" s="6"/>
      <c r="BI1912" s="6"/>
      <c r="BJ1912" s="6"/>
      <c r="BK1912" s="6"/>
      <c r="BL1912" s="6"/>
      <c r="BM1912" s="6"/>
      <c r="BN1912" s="6"/>
      <c r="BO1912" s="6"/>
      <c r="BP1912" s="6"/>
      <c r="BQ1912" s="6"/>
      <c r="BR1912" s="6"/>
      <c r="BS1912" s="6"/>
      <c r="BT1912" s="6"/>
      <c r="BU1912" s="6"/>
      <c r="BV1912" s="6"/>
      <c r="BW1912" s="6"/>
      <c r="BX1912" s="6"/>
      <c r="BY1912" s="6"/>
      <c r="BZ1912" s="6"/>
      <c r="CA1912" s="6"/>
      <c r="CB1912" s="6"/>
      <c r="CC1912" s="6"/>
      <c r="CD1912" s="6"/>
      <c r="CE1912" s="6"/>
      <c r="CF1912" s="6"/>
      <c r="CG1912" s="6"/>
      <c r="CH1912" s="6"/>
      <c r="CI1912" s="6"/>
      <c r="CJ1912" s="6"/>
      <c r="CK1912" s="6"/>
      <c r="CL1912" s="6"/>
      <c r="CM1912" s="6"/>
      <c r="CN1912" s="6"/>
      <c r="CO1912" s="6"/>
      <c r="CP1912" s="6"/>
      <c r="CQ1912" s="6"/>
      <c r="CR1912" s="6"/>
      <c r="CS1912" s="6"/>
      <c r="CT1912" s="6"/>
      <c r="CU1912" s="6"/>
      <c r="CV1912" s="6"/>
      <c r="CW1912" s="6"/>
      <c r="CX1912" s="6"/>
      <c r="CY1912" s="6"/>
      <c r="CZ1912" s="6"/>
      <c r="DA1912" s="6"/>
      <c r="DB1912" s="6"/>
      <c r="DC1912" s="6"/>
      <c r="DD1912" s="6"/>
      <c r="DE1912" s="6"/>
      <c r="DF1912" s="6"/>
      <c r="DG1912" s="6"/>
      <c r="DH1912" s="6"/>
      <c r="DI1912" s="6"/>
      <c r="DJ1912" s="6"/>
      <c r="DK1912" s="6"/>
      <c r="DL1912" s="6"/>
      <c r="DM1912" s="6"/>
      <c r="DN1912" s="6"/>
      <c r="DO1912" s="6"/>
      <c r="DP1912" s="6"/>
      <c r="DQ1912" s="6"/>
      <c r="DR1912" s="6"/>
      <c r="DS1912" s="6"/>
      <c r="DT1912" s="6"/>
      <c r="DU1912" s="6"/>
      <c r="DV1912" s="6"/>
      <c r="DW1912" s="6"/>
      <c r="DX1912" s="6"/>
      <c r="DY1912" s="6"/>
      <c r="DZ1912" s="6"/>
      <c r="EA1912" s="6"/>
      <c r="EB1912" s="6"/>
      <c r="EC1912" s="6"/>
      <c r="ED1912" s="6"/>
      <c r="EE1912" s="6"/>
      <c r="EF1912" s="6"/>
      <c r="EG1912" s="6"/>
      <c r="EH1912" s="6"/>
      <c r="EI1912" s="6"/>
      <c r="EJ1912" s="6"/>
      <c r="EK1912" s="6"/>
      <c r="EL1912" s="6"/>
      <c r="EM1912" s="6"/>
      <c r="EN1912" s="6"/>
      <c r="EO1912" s="6"/>
      <c r="EP1912" s="6"/>
      <c r="EQ1912" s="6"/>
      <c r="ER1912" s="6"/>
      <c r="ES1912" s="6"/>
      <c r="ET1912" s="6"/>
      <c r="EU1912" s="6"/>
      <c r="EV1912" s="6"/>
      <c r="EW1912" s="6"/>
      <c r="EX1912" s="6"/>
      <c r="EY1912" s="6"/>
      <c r="EZ1912" s="6"/>
      <c r="FA1912" s="6"/>
      <c r="FB1912" s="6"/>
      <c r="FC1912" s="6"/>
      <c r="FD1912" s="6"/>
      <c r="FE1912" s="6"/>
      <c r="FF1912" s="6"/>
      <c r="FG1912" s="6"/>
      <c r="FH1912" s="6"/>
      <c r="FI1912" s="6"/>
      <c r="FJ1912" s="6"/>
      <c r="FK1912" s="6"/>
      <c r="FL1912" s="6"/>
      <c r="FM1912" s="6"/>
      <c r="FN1912" s="6"/>
      <c r="FO1912" s="6"/>
      <c r="FP1912" s="6"/>
      <c r="FQ1912" s="6"/>
      <c r="FR1912" s="6"/>
      <c r="FS1912" s="6"/>
      <c r="FT1912" s="6"/>
      <c r="FU1912" s="6"/>
      <c r="FV1912" s="6"/>
      <c r="FW1912" s="6"/>
      <c r="FX1912" s="6"/>
      <c r="FY1912" s="6"/>
      <c r="FZ1912" s="6"/>
      <c r="GA1912" s="6"/>
      <c r="GB1912" s="6"/>
      <c r="GC1912" s="6"/>
      <c r="GD1912" s="6"/>
      <c r="GE1912" s="6"/>
      <c r="GF1912" s="6"/>
      <c r="GG1912" s="6"/>
      <c r="GH1912" s="6"/>
      <c r="GI1912" s="6"/>
      <c r="GJ1912" s="6"/>
      <c r="GK1912" s="6"/>
      <c r="GL1912" s="6"/>
      <c r="GM1912" s="6"/>
      <c r="GN1912" s="6"/>
      <c r="GO1912" s="6"/>
      <c r="GP1912" s="6"/>
      <c r="GQ1912" s="6"/>
      <c r="GR1912" s="6"/>
      <c r="GS1912" s="6"/>
      <c r="GT1912" s="6"/>
      <c r="GU1912" s="6"/>
      <c r="GV1912" s="6"/>
      <c r="GW1912" s="6"/>
      <c r="GX1912" s="6"/>
      <c r="GY1912" s="6"/>
      <c r="GZ1912" s="6"/>
    </row>
    <row r="1913" spans="1:208" x14ac:dyDescent="0.15">
      <c r="A1913" s="153"/>
      <c r="B1913" s="23"/>
      <c r="C1913" s="18"/>
      <c r="D1913" s="17"/>
      <c r="E1913" s="18"/>
      <c r="F1913" s="18"/>
      <c r="G1913" s="18"/>
      <c r="H1913" s="18"/>
      <c r="I1913" s="17"/>
      <c r="J1913" s="5"/>
      <c r="K1913" s="2"/>
      <c r="L1913" s="27"/>
      <c r="M1913" s="14"/>
      <c r="N1913" s="14"/>
      <c r="O1913" s="27"/>
      <c r="P1913" s="18"/>
      <c r="Q1913" s="3"/>
      <c r="R1913" s="4"/>
      <c r="S1913" s="5"/>
      <c r="T1913" s="8"/>
      <c r="U1913" s="7"/>
      <c r="V1913" s="7"/>
      <c r="W1913" s="7"/>
      <c r="X1913" s="8"/>
      <c r="Y1913" s="6"/>
      <c r="Z1913" s="7"/>
      <c r="AA1913" s="8"/>
      <c r="AB1913" s="8"/>
      <c r="AC1913" s="8"/>
      <c r="AD1913" s="7"/>
      <c r="AE1913" s="9"/>
      <c r="AF1913" s="7"/>
      <c r="AG1913" s="7"/>
      <c r="AH1913" s="6"/>
      <c r="AI1913" s="6"/>
      <c r="AJ1913" s="6"/>
      <c r="AK1913" s="6"/>
      <c r="AL1913" s="6"/>
      <c r="AM1913" s="6"/>
      <c r="AN1913" s="6"/>
      <c r="AO1913" s="6"/>
      <c r="AP1913" s="6"/>
      <c r="AQ1913" s="6"/>
      <c r="AR1913" s="6"/>
      <c r="AS1913" s="6"/>
      <c r="AT1913" s="6"/>
      <c r="AU1913" s="6"/>
      <c r="AV1913" s="6"/>
      <c r="AW1913" s="6"/>
      <c r="AX1913" s="6"/>
      <c r="AY1913" s="6"/>
      <c r="AZ1913" s="6"/>
      <c r="BA1913" s="6"/>
      <c r="BB1913" s="6"/>
      <c r="BC1913" s="6"/>
      <c r="BD1913" s="6"/>
      <c r="BE1913" s="6"/>
      <c r="BF1913" s="6"/>
      <c r="BG1913" s="6"/>
      <c r="BH1913" s="6"/>
      <c r="BI1913" s="6"/>
      <c r="BJ1913" s="6"/>
      <c r="BK1913" s="6"/>
      <c r="BL1913" s="6"/>
      <c r="BM1913" s="6"/>
      <c r="BN1913" s="6"/>
      <c r="BO1913" s="6"/>
      <c r="BP1913" s="6"/>
      <c r="BQ1913" s="6"/>
      <c r="BR1913" s="6"/>
      <c r="BS1913" s="6"/>
      <c r="BT1913" s="6"/>
      <c r="BU1913" s="6"/>
      <c r="BV1913" s="6"/>
      <c r="BW1913" s="6"/>
      <c r="BX1913" s="6"/>
      <c r="BY1913" s="6"/>
      <c r="BZ1913" s="6"/>
      <c r="CA1913" s="6"/>
      <c r="CB1913" s="6"/>
      <c r="CC1913" s="6"/>
      <c r="CD1913" s="6"/>
      <c r="CE1913" s="6"/>
      <c r="CF1913" s="6"/>
      <c r="CG1913" s="6"/>
      <c r="CH1913" s="6"/>
      <c r="CI1913" s="6"/>
      <c r="CJ1913" s="6"/>
      <c r="CK1913" s="6"/>
      <c r="CL1913" s="6"/>
      <c r="CM1913" s="6"/>
      <c r="CN1913" s="6"/>
      <c r="CO1913" s="6"/>
      <c r="CP1913" s="6"/>
      <c r="CQ1913" s="6"/>
      <c r="CR1913" s="6"/>
      <c r="CS1913" s="6"/>
      <c r="CT1913" s="6"/>
      <c r="CU1913" s="6"/>
      <c r="CV1913" s="6"/>
      <c r="CW1913" s="6"/>
      <c r="CX1913" s="6"/>
      <c r="CY1913" s="6"/>
      <c r="CZ1913" s="6"/>
      <c r="DA1913" s="6"/>
      <c r="DB1913" s="6"/>
      <c r="DC1913" s="6"/>
      <c r="DD1913" s="6"/>
      <c r="DE1913" s="6"/>
      <c r="DF1913" s="6"/>
      <c r="DG1913" s="6"/>
      <c r="DH1913" s="6"/>
      <c r="DI1913" s="6"/>
      <c r="DJ1913" s="6"/>
      <c r="DK1913" s="6"/>
      <c r="DL1913" s="6"/>
      <c r="DM1913" s="6"/>
      <c r="DN1913" s="6"/>
      <c r="DO1913" s="6"/>
      <c r="DP1913" s="6"/>
      <c r="DQ1913" s="6"/>
      <c r="DR1913" s="6"/>
      <c r="DS1913" s="6"/>
      <c r="DT1913" s="6"/>
      <c r="DU1913" s="6"/>
      <c r="DV1913" s="6"/>
      <c r="DW1913" s="6"/>
      <c r="DX1913" s="6"/>
      <c r="DY1913" s="6"/>
      <c r="DZ1913" s="6"/>
      <c r="EA1913" s="6"/>
      <c r="EB1913" s="6"/>
      <c r="EC1913" s="6"/>
      <c r="ED1913" s="6"/>
      <c r="EE1913" s="6"/>
      <c r="EF1913" s="6"/>
      <c r="EG1913" s="6"/>
      <c r="EH1913" s="6"/>
      <c r="EI1913" s="6"/>
      <c r="EJ1913" s="6"/>
      <c r="EK1913" s="6"/>
      <c r="EL1913" s="6"/>
      <c r="EM1913" s="6"/>
      <c r="EN1913" s="6"/>
      <c r="EO1913" s="6"/>
      <c r="EP1913" s="6"/>
      <c r="EQ1913" s="6"/>
      <c r="ER1913" s="6"/>
      <c r="ES1913" s="6"/>
      <c r="ET1913" s="6"/>
      <c r="EU1913" s="6"/>
      <c r="EV1913" s="6"/>
      <c r="EW1913" s="6"/>
      <c r="EX1913" s="6"/>
      <c r="EY1913" s="6"/>
      <c r="EZ1913" s="6"/>
      <c r="FA1913" s="6"/>
      <c r="FB1913" s="6"/>
      <c r="FC1913" s="6"/>
      <c r="FD1913" s="6"/>
      <c r="FE1913" s="6"/>
      <c r="FF1913" s="6"/>
      <c r="FG1913" s="6"/>
      <c r="FH1913" s="6"/>
      <c r="FI1913" s="6"/>
      <c r="FJ1913" s="6"/>
      <c r="FK1913" s="6"/>
      <c r="FL1913" s="6"/>
      <c r="FM1913" s="6"/>
      <c r="FN1913" s="6"/>
      <c r="FO1913" s="6"/>
      <c r="FP1913" s="6"/>
      <c r="FQ1913" s="6"/>
      <c r="FR1913" s="6"/>
      <c r="FS1913" s="6"/>
      <c r="FT1913" s="6"/>
      <c r="FU1913" s="6"/>
      <c r="FV1913" s="6"/>
      <c r="FW1913" s="6"/>
      <c r="FX1913" s="6"/>
      <c r="FY1913" s="6"/>
      <c r="FZ1913" s="6"/>
      <c r="GA1913" s="6"/>
      <c r="GB1913" s="6"/>
      <c r="GC1913" s="6"/>
      <c r="GD1913" s="6"/>
      <c r="GE1913" s="6"/>
      <c r="GF1913" s="6"/>
      <c r="GG1913" s="6"/>
      <c r="GH1913" s="6"/>
      <c r="GI1913" s="6"/>
      <c r="GJ1913" s="6"/>
      <c r="GK1913" s="6"/>
      <c r="GL1913" s="6"/>
      <c r="GM1913" s="6"/>
      <c r="GN1913" s="6"/>
      <c r="GO1913" s="6"/>
      <c r="GP1913" s="6"/>
      <c r="GQ1913" s="6"/>
      <c r="GR1913" s="6"/>
      <c r="GS1913" s="6"/>
      <c r="GT1913" s="6"/>
      <c r="GU1913" s="6"/>
      <c r="GV1913" s="6"/>
      <c r="GW1913" s="6"/>
      <c r="GX1913" s="6"/>
      <c r="GY1913" s="6"/>
      <c r="GZ1913" s="6"/>
    </row>
    <row r="1914" spans="1:208" x14ac:dyDescent="0.15">
      <c r="A1914" s="153"/>
      <c r="B1914" s="23"/>
      <c r="C1914" s="18"/>
      <c r="D1914" s="17"/>
      <c r="E1914" s="18"/>
      <c r="F1914" s="18"/>
      <c r="G1914" s="18"/>
      <c r="H1914" s="18"/>
      <c r="I1914" s="17"/>
      <c r="J1914" s="5"/>
      <c r="K1914" s="2"/>
      <c r="L1914" s="27"/>
      <c r="M1914" s="14"/>
      <c r="N1914" s="14"/>
      <c r="O1914" s="27"/>
      <c r="P1914" s="18"/>
      <c r="Q1914" s="3"/>
      <c r="R1914" s="4"/>
      <c r="S1914" s="5"/>
      <c r="T1914" s="8"/>
      <c r="U1914" s="7"/>
      <c r="V1914" s="7"/>
      <c r="W1914" s="7"/>
      <c r="X1914" s="8"/>
      <c r="Y1914" s="6"/>
      <c r="Z1914" s="7"/>
      <c r="AA1914" s="8"/>
      <c r="AB1914" s="8"/>
      <c r="AC1914" s="8"/>
      <c r="AD1914" s="7"/>
      <c r="AE1914" s="9"/>
      <c r="AF1914" s="7"/>
      <c r="AG1914" s="7"/>
      <c r="AH1914" s="6"/>
      <c r="AI1914" s="6"/>
      <c r="AJ1914" s="6"/>
      <c r="AK1914" s="6"/>
      <c r="AL1914" s="6"/>
      <c r="AM1914" s="6"/>
      <c r="AN1914" s="6"/>
      <c r="AO1914" s="6"/>
      <c r="AP1914" s="6"/>
      <c r="AQ1914" s="6"/>
      <c r="AR1914" s="6"/>
      <c r="AS1914" s="6"/>
      <c r="AT1914" s="6"/>
      <c r="AU1914" s="6"/>
      <c r="AV1914" s="6"/>
      <c r="AW1914" s="6"/>
      <c r="AX1914" s="6"/>
      <c r="AY1914" s="6"/>
      <c r="AZ1914" s="6"/>
      <c r="BA1914" s="6"/>
      <c r="BB1914" s="6"/>
      <c r="BC1914" s="6"/>
      <c r="BD1914" s="6"/>
      <c r="BE1914" s="6"/>
      <c r="BF1914" s="6"/>
      <c r="BG1914" s="6"/>
      <c r="BH1914" s="6"/>
      <c r="BI1914" s="6"/>
      <c r="BJ1914" s="6"/>
      <c r="BK1914" s="6"/>
      <c r="BL1914" s="6"/>
      <c r="BM1914" s="6"/>
      <c r="BN1914" s="6"/>
      <c r="BO1914" s="6"/>
      <c r="BP1914" s="6"/>
      <c r="BQ1914" s="6"/>
      <c r="BR1914" s="6"/>
      <c r="BS1914" s="6"/>
      <c r="BT1914" s="6"/>
      <c r="BU1914" s="6"/>
      <c r="BV1914" s="6"/>
      <c r="BW1914" s="6"/>
      <c r="BX1914" s="6"/>
      <c r="BY1914" s="6"/>
      <c r="BZ1914" s="6"/>
      <c r="CA1914" s="6"/>
      <c r="CB1914" s="6"/>
      <c r="CC1914" s="6"/>
      <c r="CD1914" s="6"/>
      <c r="CE1914" s="6"/>
      <c r="CF1914" s="6"/>
      <c r="CG1914" s="6"/>
      <c r="CH1914" s="6"/>
      <c r="CI1914" s="6"/>
      <c r="CJ1914" s="6"/>
      <c r="CK1914" s="6"/>
      <c r="CL1914" s="6"/>
      <c r="CM1914" s="6"/>
      <c r="CN1914" s="6"/>
      <c r="CO1914" s="6"/>
      <c r="CP1914" s="6"/>
      <c r="CQ1914" s="6"/>
      <c r="CR1914" s="6"/>
      <c r="CS1914" s="6"/>
      <c r="CT1914" s="6"/>
      <c r="CU1914" s="6"/>
      <c r="CV1914" s="6"/>
      <c r="CW1914" s="6"/>
      <c r="CX1914" s="6"/>
      <c r="CY1914" s="6"/>
      <c r="CZ1914" s="6"/>
      <c r="DA1914" s="6"/>
      <c r="DB1914" s="6"/>
      <c r="DC1914" s="6"/>
      <c r="DD1914" s="6"/>
      <c r="DE1914" s="6"/>
      <c r="DF1914" s="6"/>
      <c r="DG1914" s="6"/>
      <c r="DH1914" s="6"/>
      <c r="DI1914" s="6"/>
      <c r="DJ1914" s="6"/>
      <c r="DK1914" s="6"/>
      <c r="DL1914" s="6"/>
      <c r="DM1914" s="6"/>
      <c r="DN1914" s="6"/>
      <c r="DO1914" s="6"/>
      <c r="DP1914" s="6"/>
      <c r="DQ1914" s="6"/>
      <c r="DR1914" s="6"/>
      <c r="DS1914" s="6"/>
      <c r="DT1914" s="6"/>
      <c r="DU1914" s="6"/>
      <c r="DV1914" s="6"/>
      <c r="DW1914" s="6"/>
      <c r="DX1914" s="6"/>
      <c r="DY1914" s="6"/>
      <c r="DZ1914" s="6"/>
      <c r="EA1914" s="6"/>
      <c r="EB1914" s="6"/>
      <c r="EC1914" s="6"/>
      <c r="ED1914" s="6"/>
      <c r="EE1914" s="6"/>
      <c r="EF1914" s="6"/>
      <c r="EG1914" s="6"/>
      <c r="EH1914" s="6"/>
      <c r="EI1914" s="6"/>
      <c r="EJ1914" s="6"/>
      <c r="EK1914" s="6"/>
      <c r="EL1914" s="6"/>
      <c r="EM1914" s="6"/>
      <c r="EN1914" s="6"/>
      <c r="EO1914" s="6"/>
      <c r="EP1914" s="6"/>
      <c r="EQ1914" s="6"/>
      <c r="ER1914" s="6"/>
      <c r="ES1914" s="6"/>
      <c r="ET1914" s="6"/>
      <c r="EU1914" s="6"/>
      <c r="EV1914" s="6"/>
      <c r="EW1914" s="6"/>
      <c r="EX1914" s="6"/>
      <c r="EY1914" s="6"/>
      <c r="EZ1914" s="6"/>
      <c r="FA1914" s="6"/>
      <c r="FB1914" s="6"/>
      <c r="FC1914" s="6"/>
      <c r="FD1914" s="6"/>
      <c r="FE1914" s="6"/>
      <c r="FF1914" s="6"/>
      <c r="FG1914" s="6"/>
      <c r="FH1914" s="6"/>
      <c r="FI1914" s="6"/>
      <c r="FJ1914" s="6"/>
      <c r="FK1914" s="6"/>
      <c r="FL1914" s="6"/>
      <c r="FM1914" s="6"/>
      <c r="FN1914" s="6"/>
      <c r="FO1914" s="6"/>
      <c r="FP1914" s="6"/>
      <c r="FQ1914" s="6"/>
      <c r="FR1914" s="6"/>
      <c r="FS1914" s="6"/>
      <c r="FT1914" s="6"/>
      <c r="FU1914" s="6"/>
      <c r="FV1914" s="6"/>
      <c r="FW1914" s="6"/>
      <c r="FX1914" s="6"/>
      <c r="FY1914" s="6"/>
      <c r="FZ1914" s="6"/>
      <c r="GA1914" s="6"/>
      <c r="GB1914" s="6"/>
      <c r="GC1914" s="6"/>
      <c r="GD1914" s="6"/>
      <c r="GE1914" s="6"/>
      <c r="GF1914" s="6"/>
      <c r="GG1914" s="6"/>
      <c r="GH1914" s="6"/>
      <c r="GI1914" s="6"/>
      <c r="GJ1914" s="6"/>
      <c r="GK1914" s="6"/>
      <c r="GL1914" s="6"/>
      <c r="GM1914" s="6"/>
      <c r="GN1914" s="6"/>
      <c r="GO1914" s="6"/>
      <c r="GP1914" s="6"/>
      <c r="GQ1914" s="6"/>
      <c r="GR1914" s="6"/>
      <c r="GS1914" s="6"/>
      <c r="GT1914" s="6"/>
      <c r="GU1914" s="6"/>
      <c r="GV1914" s="6"/>
      <c r="GW1914" s="6"/>
      <c r="GX1914" s="6"/>
      <c r="GY1914" s="6"/>
      <c r="GZ1914" s="6"/>
    </row>
    <row r="1915" spans="1:208" x14ac:dyDescent="0.15">
      <c r="A1915" s="153"/>
      <c r="B1915" s="23"/>
      <c r="C1915" s="18"/>
      <c r="D1915" s="17"/>
      <c r="E1915" s="18"/>
      <c r="F1915" s="18"/>
      <c r="G1915" s="18"/>
      <c r="H1915" s="18"/>
      <c r="I1915" s="17"/>
      <c r="J1915" s="5"/>
      <c r="K1915" s="2"/>
      <c r="L1915" s="27"/>
      <c r="M1915" s="14"/>
      <c r="N1915" s="14"/>
      <c r="O1915" s="27"/>
      <c r="P1915" s="18"/>
      <c r="Q1915" s="3"/>
      <c r="R1915" s="4"/>
      <c r="S1915" s="5"/>
      <c r="T1915" s="8"/>
      <c r="U1915" s="7"/>
      <c r="V1915" s="7"/>
      <c r="W1915" s="7"/>
      <c r="X1915" s="8"/>
      <c r="Y1915" s="6"/>
      <c r="Z1915" s="7"/>
      <c r="AA1915" s="8"/>
      <c r="AB1915" s="8"/>
      <c r="AC1915" s="8"/>
      <c r="AD1915" s="7"/>
      <c r="AE1915" s="9"/>
      <c r="AF1915" s="7"/>
      <c r="AG1915" s="7"/>
      <c r="AH1915" s="6"/>
      <c r="AI1915" s="6"/>
      <c r="AJ1915" s="6"/>
      <c r="AK1915" s="6"/>
      <c r="AL1915" s="6"/>
      <c r="AM1915" s="6"/>
      <c r="AN1915" s="6"/>
      <c r="AO1915" s="6"/>
      <c r="AP1915" s="6"/>
      <c r="AQ1915" s="6"/>
      <c r="AR1915" s="6"/>
      <c r="AS1915" s="6"/>
      <c r="AT1915" s="6"/>
      <c r="AU1915" s="6"/>
      <c r="AV1915" s="6"/>
      <c r="AW1915" s="6"/>
      <c r="AX1915" s="6"/>
      <c r="AY1915" s="6"/>
      <c r="AZ1915" s="6"/>
      <c r="BA1915" s="6"/>
      <c r="BB1915" s="6"/>
      <c r="BC1915" s="6"/>
      <c r="BD1915" s="6"/>
      <c r="BE1915" s="6"/>
      <c r="BF1915" s="6"/>
      <c r="BG1915" s="6"/>
      <c r="BH1915" s="6"/>
      <c r="BI1915" s="6"/>
      <c r="BJ1915" s="6"/>
      <c r="BK1915" s="6"/>
      <c r="BL1915" s="6"/>
      <c r="BM1915" s="6"/>
      <c r="BN1915" s="6"/>
      <c r="BO1915" s="6"/>
      <c r="BP1915" s="6"/>
      <c r="BQ1915" s="6"/>
      <c r="BR1915" s="6"/>
      <c r="BS1915" s="6"/>
      <c r="BT1915" s="6"/>
      <c r="BU1915" s="6"/>
      <c r="BV1915" s="6"/>
      <c r="BW1915" s="6"/>
      <c r="BX1915" s="6"/>
      <c r="BY1915" s="6"/>
      <c r="BZ1915" s="6"/>
      <c r="CA1915" s="6"/>
      <c r="CB1915" s="6"/>
      <c r="CC1915" s="6"/>
      <c r="CD1915" s="6"/>
      <c r="CE1915" s="6"/>
      <c r="CF1915" s="6"/>
      <c r="CG1915" s="6"/>
      <c r="CH1915" s="6"/>
      <c r="CI1915" s="6"/>
      <c r="CJ1915" s="6"/>
      <c r="CK1915" s="6"/>
      <c r="CL1915" s="6"/>
      <c r="CM1915" s="6"/>
      <c r="CN1915" s="6"/>
      <c r="CO1915" s="6"/>
      <c r="CP1915" s="6"/>
      <c r="CQ1915" s="6"/>
      <c r="CR1915" s="6"/>
      <c r="CS1915" s="6"/>
      <c r="CT1915" s="6"/>
      <c r="CU1915" s="6"/>
      <c r="CV1915" s="6"/>
      <c r="CW1915" s="6"/>
      <c r="CX1915" s="6"/>
      <c r="CY1915" s="6"/>
      <c r="CZ1915" s="6"/>
      <c r="DA1915" s="6"/>
      <c r="DB1915" s="6"/>
      <c r="DC1915" s="6"/>
      <c r="DD1915" s="6"/>
      <c r="DE1915" s="6"/>
      <c r="DF1915" s="6"/>
      <c r="DG1915" s="6"/>
      <c r="DH1915" s="6"/>
      <c r="DI1915" s="6"/>
      <c r="DJ1915" s="6"/>
      <c r="DK1915" s="6"/>
      <c r="DL1915" s="6"/>
      <c r="DM1915" s="6"/>
      <c r="DN1915" s="6"/>
      <c r="DO1915" s="6"/>
      <c r="DP1915" s="6"/>
      <c r="DQ1915" s="6"/>
      <c r="DR1915" s="6"/>
      <c r="DS1915" s="6"/>
      <c r="DT1915" s="6"/>
      <c r="DU1915" s="6"/>
      <c r="DV1915" s="6"/>
      <c r="DW1915" s="6"/>
      <c r="DX1915" s="6"/>
      <c r="DY1915" s="6"/>
      <c r="DZ1915" s="6"/>
      <c r="EA1915" s="6"/>
      <c r="EB1915" s="6"/>
      <c r="EC1915" s="6"/>
      <c r="ED1915" s="6"/>
      <c r="EE1915" s="6"/>
      <c r="EF1915" s="6"/>
      <c r="EG1915" s="6"/>
      <c r="EH1915" s="6"/>
      <c r="EI1915" s="6"/>
      <c r="EJ1915" s="6"/>
      <c r="EK1915" s="6"/>
      <c r="EL1915" s="6"/>
      <c r="EM1915" s="6"/>
      <c r="EN1915" s="6"/>
      <c r="EO1915" s="6"/>
      <c r="EP1915" s="6"/>
      <c r="EQ1915" s="6"/>
      <c r="ER1915" s="6"/>
      <c r="ES1915" s="6"/>
      <c r="ET1915" s="6"/>
      <c r="EU1915" s="6"/>
      <c r="EV1915" s="6"/>
      <c r="EW1915" s="6"/>
      <c r="EX1915" s="6"/>
      <c r="EY1915" s="6"/>
      <c r="EZ1915" s="6"/>
      <c r="FA1915" s="6"/>
      <c r="FB1915" s="6"/>
      <c r="FC1915" s="6"/>
      <c r="FD1915" s="6"/>
      <c r="FE1915" s="6"/>
      <c r="FF1915" s="6"/>
      <c r="FG1915" s="6"/>
      <c r="FH1915" s="6"/>
      <c r="FI1915" s="6"/>
      <c r="FJ1915" s="6"/>
      <c r="FK1915" s="6"/>
      <c r="FL1915" s="6"/>
      <c r="FM1915" s="6"/>
      <c r="FN1915" s="6"/>
      <c r="FO1915" s="6"/>
      <c r="FP1915" s="6"/>
      <c r="FQ1915" s="6"/>
      <c r="FR1915" s="6"/>
      <c r="FS1915" s="6"/>
      <c r="FT1915" s="6"/>
      <c r="FU1915" s="6"/>
      <c r="FV1915" s="6"/>
      <c r="FW1915" s="6"/>
      <c r="FX1915" s="6"/>
      <c r="FY1915" s="6"/>
      <c r="FZ1915" s="6"/>
      <c r="GA1915" s="6"/>
      <c r="GB1915" s="6"/>
      <c r="GC1915" s="6"/>
      <c r="GD1915" s="6"/>
      <c r="GE1915" s="6"/>
      <c r="GF1915" s="6"/>
      <c r="GG1915" s="6"/>
      <c r="GH1915" s="6"/>
      <c r="GI1915" s="6"/>
      <c r="GJ1915" s="6"/>
      <c r="GK1915" s="6"/>
      <c r="GL1915" s="6"/>
      <c r="GM1915" s="6"/>
      <c r="GN1915" s="6"/>
      <c r="GO1915" s="6"/>
      <c r="GP1915" s="6"/>
      <c r="GQ1915" s="6"/>
      <c r="GR1915" s="6"/>
      <c r="GS1915" s="6"/>
      <c r="GT1915" s="6"/>
      <c r="GU1915" s="6"/>
      <c r="GV1915" s="6"/>
      <c r="GW1915" s="6"/>
      <c r="GX1915" s="6"/>
      <c r="GY1915" s="6"/>
      <c r="GZ1915" s="6"/>
    </row>
    <row r="1916" spans="1:208" x14ac:dyDescent="0.15">
      <c r="A1916" s="153"/>
      <c r="B1916" s="23"/>
      <c r="C1916" s="18"/>
      <c r="D1916" s="17"/>
      <c r="E1916" s="18"/>
      <c r="F1916" s="18"/>
      <c r="G1916" s="18"/>
      <c r="H1916" s="18"/>
      <c r="I1916" s="17"/>
      <c r="J1916" s="5"/>
      <c r="K1916" s="2"/>
      <c r="L1916" s="27"/>
      <c r="M1916" s="14"/>
      <c r="N1916" s="14"/>
      <c r="O1916" s="27"/>
      <c r="P1916" s="18"/>
      <c r="Q1916" s="3"/>
      <c r="R1916" s="4"/>
      <c r="S1916" s="5"/>
      <c r="T1916" s="8"/>
      <c r="U1916" s="7"/>
      <c r="V1916" s="7"/>
      <c r="W1916" s="7"/>
      <c r="X1916" s="8"/>
      <c r="Y1916" s="6"/>
      <c r="Z1916" s="7"/>
      <c r="AA1916" s="8"/>
      <c r="AB1916" s="8"/>
      <c r="AC1916" s="8"/>
      <c r="AD1916" s="7"/>
      <c r="AE1916" s="9"/>
      <c r="AF1916" s="7"/>
      <c r="AG1916" s="7"/>
      <c r="AH1916" s="6"/>
      <c r="AI1916" s="6"/>
      <c r="AJ1916" s="6"/>
      <c r="AK1916" s="6"/>
      <c r="AL1916" s="6"/>
      <c r="AM1916" s="6"/>
      <c r="AN1916" s="6"/>
      <c r="AO1916" s="6"/>
      <c r="AP1916" s="6"/>
      <c r="AQ1916" s="6"/>
      <c r="AR1916" s="6"/>
      <c r="AS1916" s="6"/>
      <c r="AT1916" s="6"/>
      <c r="AU1916" s="6"/>
      <c r="AV1916" s="6"/>
      <c r="AW1916" s="6"/>
      <c r="AX1916" s="6"/>
      <c r="AY1916" s="6"/>
      <c r="AZ1916" s="6"/>
      <c r="BA1916" s="6"/>
      <c r="BB1916" s="6"/>
      <c r="BC1916" s="6"/>
      <c r="BD1916" s="6"/>
      <c r="BE1916" s="6"/>
      <c r="BF1916" s="6"/>
      <c r="BG1916" s="6"/>
      <c r="BH1916" s="6"/>
      <c r="BI1916" s="6"/>
      <c r="BJ1916" s="6"/>
      <c r="BK1916" s="6"/>
      <c r="BL1916" s="6"/>
      <c r="BM1916" s="6"/>
      <c r="BN1916" s="6"/>
      <c r="BO1916" s="6"/>
      <c r="BP1916" s="6"/>
      <c r="BQ1916" s="6"/>
      <c r="BR1916" s="6"/>
      <c r="BS1916" s="6"/>
      <c r="BT1916" s="6"/>
      <c r="BU1916" s="6"/>
      <c r="BV1916" s="6"/>
      <c r="BW1916" s="6"/>
      <c r="BX1916" s="6"/>
      <c r="BY1916" s="6"/>
      <c r="BZ1916" s="6"/>
      <c r="CA1916" s="6"/>
      <c r="CB1916" s="6"/>
      <c r="CC1916" s="6"/>
      <c r="CD1916" s="6"/>
      <c r="CE1916" s="6"/>
      <c r="CF1916" s="6"/>
      <c r="CG1916" s="6"/>
      <c r="CH1916" s="6"/>
      <c r="CI1916" s="6"/>
      <c r="CJ1916" s="6"/>
      <c r="CK1916" s="6"/>
      <c r="CL1916" s="6"/>
      <c r="CM1916" s="6"/>
      <c r="CN1916" s="6"/>
      <c r="CO1916" s="6"/>
      <c r="CP1916" s="6"/>
      <c r="CQ1916" s="6"/>
      <c r="CR1916" s="6"/>
      <c r="CS1916" s="6"/>
      <c r="CT1916" s="6"/>
      <c r="CU1916" s="6"/>
      <c r="CV1916" s="6"/>
      <c r="CW1916" s="6"/>
      <c r="CX1916" s="6"/>
      <c r="CY1916" s="6"/>
      <c r="CZ1916" s="6"/>
      <c r="DA1916" s="6"/>
      <c r="DB1916" s="6"/>
      <c r="DC1916" s="6"/>
      <c r="DD1916" s="6"/>
      <c r="DE1916" s="6"/>
      <c r="DF1916" s="6"/>
      <c r="DG1916" s="6"/>
      <c r="DH1916" s="6"/>
      <c r="DI1916" s="6"/>
      <c r="DJ1916" s="6"/>
      <c r="DK1916" s="6"/>
      <c r="DL1916" s="6"/>
      <c r="DM1916" s="6"/>
      <c r="DN1916" s="6"/>
      <c r="DO1916" s="6"/>
      <c r="DP1916" s="6"/>
      <c r="DQ1916" s="6"/>
      <c r="DR1916" s="6"/>
      <c r="DS1916" s="6"/>
      <c r="DT1916" s="6"/>
      <c r="DU1916" s="6"/>
      <c r="DV1916" s="6"/>
      <c r="DW1916" s="6"/>
      <c r="DX1916" s="6"/>
      <c r="DY1916" s="6"/>
      <c r="DZ1916" s="6"/>
      <c r="EA1916" s="6"/>
      <c r="EB1916" s="6"/>
      <c r="EC1916" s="6"/>
      <c r="ED1916" s="6"/>
      <c r="EE1916" s="6"/>
      <c r="EF1916" s="6"/>
      <c r="EG1916" s="6"/>
      <c r="EH1916" s="6"/>
      <c r="EI1916" s="6"/>
      <c r="EJ1916" s="6"/>
      <c r="EK1916" s="6"/>
      <c r="EL1916" s="6"/>
      <c r="EM1916" s="6"/>
      <c r="EN1916" s="6"/>
      <c r="EO1916" s="6"/>
      <c r="EP1916" s="6"/>
      <c r="EQ1916" s="6"/>
      <c r="ER1916" s="6"/>
      <c r="ES1916" s="6"/>
      <c r="ET1916" s="6"/>
      <c r="EU1916" s="6"/>
      <c r="EV1916" s="6"/>
      <c r="EW1916" s="6"/>
      <c r="EX1916" s="6"/>
      <c r="EY1916" s="6"/>
      <c r="EZ1916" s="6"/>
      <c r="FA1916" s="6"/>
      <c r="FB1916" s="6"/>
      <c r="FC1916" s="6"/>
      <c r="FD1916" s="6"/>
      <c r="FE1916" s="6"/>
      <c r="FF1916" s="6"/>
      <c r="FG1916" s="6"/>
      <c r="FH1916" s="6"/>
      <c r="FI1916" s="6"/>
      <c r="FJ1916" s="6"/>
      <c r="FK1916" s="6"/>
      <c r="FL1916" s="6"/>
      <c r="FM1916" s="6"/>
      <c r="FN1916" s="6"/>
      <c r="FO1916" s="6"/>
      <c r="FP1916" s="6"/>
      <c r="FQ1916" s="6"/>
      <c r="FR1916" s="6"/>
      <c r="FS1916" s="6"/>
      <c r="FT1916" s="6"/>
      <c r="FU1916" s="6"/>
      <c r="FV1916" s="6"/>
      <c r="FW1916" s="6"/>
      <c r="FX1916" s="6"/>
      <c r="FY1916" s="6"/>
      <c r="FZ1916" s="6"/>
      <c r="GA1916" s="6"/>
      <c r="GB1916" s="6"/>
      <c r="GC1916" s="6"/>
      <c r="GD1916" s="6"/>
      <c r="GE1916" s="6"/>
      <c r="GF1916" s="6"/>
      <c r="GG1916" s="6"/>
      <c r="GH1916" s="6"/>
      <c r="GI1916" s="6"/>
      <c r="GJ1916" s="6"/>
      <c r="GK1916" s="6"/>
      <c r="GL1916" s="6"/>
      <c r="GM1916" s="6"/>
      <c r="GN1916" s="6"/>
      <c r="GO1916" s="6"/>
      <c r="GP1916" s="6"/>
      <c r="GQ1916" s="6"/>
      <c r="GR1916" s="6"/>
      <c r="GS1916" s="6"/>
      <c r="GT1916" s="6"/>
      <c r="GU1916" s="6"/>
      <c r="GV1916" s="6"/>
      <c r="GW1916" s="6"/>
      <c r="GX1916" s="6"/>
      <c r="GY1916" s="6"/>
      <c r="GZ1916" s="6"/>
    </row>
    <row r="1917" spans="1:208" x14ac:dyDescent="0.15">
      <c r="A1917" s="153"/>
      <c r="B1917" s="23"/>
      <c r="C1917" s="18"/>
      <c r="D1917" s="17"/>
      <c r="E1917" s="18"/>
      <c r="F1917" s="18"/>
      <c r="G1917" s="18"/>
      <c r="H1917" s="18"/>
      <c r="I1917" s="17"/>
      <c r="J1917" s="5"/>
      <c r="K1917" s="2"/>
      <c r="L1917" s="27"/>
      <c r="M1917" s="14"/>
      <c r="N1917" s="14"/>
      <c r="O1917" s="27"/>
      <c r="P1917" s="18"/>
      <c r="Q1917" s="3"/>
      <c r="R1917" s="4"/>
      <c r="S1917" s="5"/>
      <c r="T1917" s="8"/>
      <c r="U1917" s="7"/>
      <c r="V1917" s="7"/>
      <c r="W1917" s="7"/>
      <c r="X1917" s="8"/>
      <c r="Y1917" s="6"/>
      <c r="Z1917" s="7"/>
      <c r="AA1917" s="8"/>
      <c r="AB1917" s="8"/>
      <c r="AC1917" s="8"/>
      <c r="AD1917" s="7"/>
      <c r="AE1917" s="9"/>
      <c r="AF1917" s="7"/>
      <c r="AG1917" s="7"/>
      <c r="AH1917" s="6"/>
      <c r="AI1917" s="6"/>
      <c r="AJ1917" s="6"/>
      <c r="AK1917" s="6"/>
      <c r="AL1917" s="6"/>
      <c r="AM1917" s="6"/>
      <c r="AN1917" s="6"/>
      <c r="AO1917" s="6"/>
      <c r="AP1917" s="6"/>
      <c r="AQ1917" s="6"/>
      <c r="AR1917" s="6"/>
      <c r="AS1917" s="6"/>
      <c r="AT1917" s="6"/>
      <c r="AU1917" s="6"/>
      <c r="AV1917" s="6"/>
      <c r="AW1917" s="6"/>
      <c r="AX1917" s="6"/>
      <c r="AY1917" s="6"/>
      <c r="AZ1917" s="6"/>
      <c r="BA1917" s="6"/>
      <c r="BB1917" s="6"/>
      <c r="BC1917" s="6"/>
      <c r="BD1917" s="6"/>
      <c r="BE1917" s="6"/>
      <c r="BF1917" s="6"/>
      <c r="BG1917" s="6"/>
      <c r="BH1917" s="6"/>
      <c r="BI1917" s="6"/>
      <c r="BJ1917" s="6"/>
      <c r="BK1917" s="6"/>
      <c r="BL1917" s="6"/>
      <c r="BM1917" s="6"/>
      <c r="BN1917" s="6"/>
      <c r="BO1917" s="6"/>
      <c r="BP1917" s="6"/>
      <c r="BQ1917" s="6"/>
      <c r="BR1917" s="6"/>
      <c r="BS1917" s="6"/>
      <c r="BT1917" s="6"/>
      <c r="BU1917" s="6"/>
      <c r="BV1917" s="6"/>
      <c r="BW1917" s="6"/>
      <c r="BX1917" s="6"/>
      <c r="BY1917" s="6"/>
      <c r="BZ1917" s="6"/>
      <c r="CA1917" s="6"/>
      <c r="CB1917" s="6"/>
      <c r="CC1917" s="6"/>
      <c r="CD1917" s="6"/>
      <c r="CE1917" s="6"/>
      <c r="CF1917" s="6"/>
      <c r="CG1917" s="6"/>
      <c r="CH1917" s="6"/>
      <c r="CI1917" s="6"/>
      <c r="CJ1917" s="6"/>
      <c r="CK1917" s="6"/>
      <c r="CL1917" s="6"/>
      <c r="CM1917" s="6"/>
      <c r="CN1917" s="6"/>
      <c r="CO1917" s="6"/>
      <c r="CP1917" s="6"/>
      <c r="CQ1917" s="6"/>
      <c r="CR1917" s="6"/>
      <c r="CS1917" s="6"/>
      <c r="CT1917" s="6"/>
      <c r="CU1917" s="6"/>
      <c r="CV1917" s="6"/>
      <c r="CW1917" s="6"/>
      <c r="CX1917" s="6"/>
      <c r="CY1917" s="6"/>
      <c r="CZ1917" s="6"/>
      <c r="DA1917" s="6"/>
      <c r="DB1917" s="6"/>
      <c r="DC1917" s="6"/>
      <c r="DD1917" s="6"/>
      <c r="DE1917" s="6"/>
      <c r="DF1917" s="6"/>
      <c r="DG1917" s="6"/>
      <c r="DH1917" s="6"/>
      <c r="DI1917" s="6"/>
      <c r="DJ1917" s="6"/>
      <c r="DK1917" s="6"/>
      <c r="DL1917" s="6"/>
      <c r="DM1917" s="6"/>
      <c r="DN1917" s="6"/>
      <c r="DO1917" s="6"/>
      <c r="DP1917" s="6"/>
      <c r="DQ1917" s="6"/>
      <c r="DR1917" s="6"/>
      <c r="DS1917" s="6"/>
      <c r="DT1917" s="6"/>
      <c r="DU1917" s="6"/>
      <c r="DV1917" s="6"/>
      <c r="DW1917" s="6"/>
      <c r="DX1917" s="6"/>
      <c r="DY1917" s="6"/>
      <c r="DZ1917" s="6"/>
      <c r="EA1917" s="6"/>
      <c r="EB1917" s="6"/>
      <c r="EC1917" s="6"/>
      <c r="ED1917" s="6"/>
      <c r="EE1917" s="6"/>
      <c r="EF1917" s="6"/>
      <c r="EG1917" s="6"/>
      <c r="EH1917" s="6"/>
      <c r="EI1917" s="6"/>
      <c r="EJ1917" s="6"/>
      <c r="EK1917" s="6"/>
      <c r="EL1917" s="6"/>
      <c r="EM1917" s="6"/>
      <c r="EN1917" s="6"/>
      <c r="EO1917" s="6"/>
      <c r="EP1917" s="6"/>
      <c r="EQ1917" s="6"/>
      <c r="ER1917" s="6"/>
      <c r="ES1917" s="6"/>
      <c r="ET1917" s="6"/>
      <c r="EU1917" s="6"/>
      <c r="EV1917" s="6"/>
      <c r="EW1917" s="6"/>
      <c r="EX1917" s="6"/>
      <c r="EY1917" s="6"/>
      <c r="EZ1917" s="6"/>
      <c r="FA1917" s="6"/>
      <c r="FB1917" s="6"/>
      <c r="FC1917" s="6"/>
      <c r="FD1917" s="6"/>
      <c r="FE1917" s="6"/>
      <c r="FF1917" s="6"/>
      <c r="FG1917" s="6"/>
      <c r="FH1917" s="6"/>
      <c r="FI1917" s="6"/>
      <c r="FJ1917" s="6"/>
      <c r="FK1917" s="6"/>
      <c r="FL1917" s="6"/>
      <c r="FM1917" s="6"/>
      <c r="FN1917" s="6"/>
      <c r="FO1917" s="6"/>
      <c r="FP1917" s="6"/>
      <c r="FQ1917" s="6"/>
      <c r="FR1917" s="6"/>
      <c r="FS1917" s="6"/>
      <c r="FT1917" s="6"/>
      <c r="FU1917" s="6"/>
      <c r="FV1917" s="6"/>
      <c r="FW1917" s="6"/>
      <c r="FX1917" s="6"/>
      <c r="FY1917" s="6"/>
      <c r="FZ1917" s="6"/>
      <c r="GA1917" s="6"/>
      <c r="GB1917" s="6"/>
      <c r="GC1917" s="6"/>
      <c r="GD1917" s="6"/>
      <c r="GE1917" s="6"/>
      <c r="GF1917" s="6"/>
      <c r="GG1917" s="6"/>
      <c r="GH1917" s="6"/>
      <c r="GI1917" s="6"/>
      <c r="GJ1917" s="6"/>
      <c r="GK1917" s="6"/>
      <c r="GL1917" s="6"/>
      <c r="GM1917" s="6"/>
      <c r="GN1917" s="6"/>
      <c r="GO1917" s="6"/>
      <c r="GP1917" s="6"/>
      <c r="GQ1917" s="6"/>
      <c r="GR1917" s="6"/>
      <c r="GS1917" s="6"/>
      <c r="GT1917" s="6"/>
      <c r="GU1917" s="6"/>
      <c r="GV1917" s="6"/>
      <c r="GW1917" s="6"/>
      <c r="GX1917" s="6"/>
      <c r="GY1917" s="6"/>
      <c r="GZ1917" s="6"/>
    </row>
    <row r="1918" spans="1:208" x14ac:dyDescent="0.15">
      <c r="A1918" s="153"/>
      <c r="B1918" s="23"/>
      <c r="C1918" s="18"/>
      <c r="D1918" s="17"/>
      <c r="E1918" s="18"/>
      <c r="F1918" s="18"/>
      <c r="G1918" s="18"/>
      <c r="H1918" s="18"/>
      <c r="I1918" s="17"/>
      <c r="J1918" s="5"/>
      <c r="K1918" s="2"/>
      <c r="L1918" s="27"/>
      <c r="M1918" s="14"/>
      <c r="N1918" s="14"/>
      <c r="O1918" s="27"/>
      <c r="P1918" s="18"/>
      <c r="Q1918" s="3"/>
      <c r="R1918" s="4"/>
      <c r="S1918" s="5"/>
      <c r="T1918" s="8"/>
      <c r="U1918" s="7"/>
      <c r="V1918" s="7"/>
      <c r="W1918" s="7"/>
      <c r="X1918" s="8"/>
      <c r="Y1918" s="6"/>
      <c r="Z1918" s="7"/>
      <c r="AA1918" s="8"/>
      <c r="AB1918" s="8"/>
      <c r="AC1918" s="8"/>
      <c r="AD1918" s="7"/>
      <c r="AE1918" s="9"/>
      <c r="AF1918" s="7"/>
      <c r="AG1918" s="7"/>
      <c r="AH1918" s="6"/>
      <c r="AI1918" s="6"/>
      <c r="AJ1918" s="6"/>
      <c r="AK1918" s="6"/>
      <c r="AL1918" s="6"/>
      <c r="AM1918" s="6"/>
      <c r="AN1918" s="6"/>
      <c r="AO1918" s="6"/>
      <c r="AP1918" s="6"/>
      <c r="AQ1918" s="6"/>
      <c r="AR1918" s="6"/>
      <c r="AS1918" s="6"/>
      <c r="AT1918" s="6"/>
      <c r="AU1918" s="6"/>
      <c r="AV1918" s="6"/>
      <c r="AW1918" s="6"/>
      <c r="AX1918" s="6"/>
      <c r="AY1918" s="6"/>
      <c r="AZ1918" s="6"/>
      <c r="BA1918" s="6"/>
      <c r="BB1918" s="6"/>
      <c r="BC1918" s="6"/>
      <c r="BD1918" s="6"/>
      <c r="BE1918" s="6"/>
      <c r="BF1918" s="6"/>
      <c r="BG1918" s="6"/>
      <c r="BH1918" s="6"/>
      <c r="BI1918" s="6"/>
      <c r="BJ1918" s="6"/>
      <c r="BK1918" s="6"/>
      <c r="BL1918" s="6"/>
      <c r="BM1918" s="6"/>
      <c r="BN1918" s="6"/>
      <c r="BO1918" s="6"/>
      <c r="BP1918" s="6"/>
      <c r="BQ1918" s="6"/>
      <c r="BR1918" s="6"/>
      <c r="BS1918" s="6"/>
      <c r="BT1918" s="6"/>
      <c r="BU1918" s="6"/>
      <c r="BV1918" s="6"/>
      <c r="BW1918" s="6"/>
      <c r="BX1918" s="6"/>
      <c r="BY1918" s="6"/>
      <c r="BZ1918" s="6"/>
      <c r="CA1918" s="6"/>
      <c r="CB1918" s="6"/>
      <c r="CC1918" s="6"/>
      <c r="CD1918" s="6"/>
      <c r="CE1918" s="6"/>
      <c r="CF1918" s="6"/>
      <c r="CG1918" s="6"/>
      <c r="CH1918" s="6"/>
      <c r="CI1918" s="6"/>
      <c r="CJ1918" s="6"/>
      <c r="CK1918" s="6"/>
      <c r="CL1918" s="6"/>
      <c r="CM1918" s="6"/>
      <c r="CN1918" s="6"/>
      <c r="CO1918" s="6"/>
      <c r="CP1918" s="6"/>
      <c r="CQ1918" s="6"/>
      <c r="CR1918" s="6"/>
      <c r="CS1918" s="6"/>
      <c r="CT1918" s="6"/>
      <c r="CU1918" s="6"/>
      <c r="CV1918" s="6"/>
      <c r="CW1918" s="6"/>
      <c r="CX1918" s="6"/>
      <c r="CY1918" s="6"/>
      <c r="CZ1918" s="6"/>
      <c r="DA1918" s="6"/>
      <c r="DB1918" s="6"/>
      <c r="DC1918" s="6"/>
      <c r="DD1918" s="6"/>
      <c r="DE1918" s="6"/>
      <c r="DF1918" s="6"/>
      <c r="DG1918" s="6"/>
      <c r="DH1918" s="6"/>
      <c r="DI1918" s="6"/>
      <c r="DJ1918" s="6"/>
      <c r="DK1918" s="6"/>
      <c r="DL1918" s="6"/>
      <c r="DM1918" s="6"/>
      <c r="DN1918" s="6"/>
      <c r="DO1918" s="6"/>
      <c r="DP1918" s="6"/>
      <c r="DQ1918" s="6"/>
      <c r="DR1918" s="6"/>
      <c r="DS1918" s="6"/>
      <c r="DT1918" s="6"/>
      <c r="DU1918" s="6"/>
      <c r="DV1918" s="6"/>
      <c r="DW1918" s="6"/>
      <c r="DX1918" s="6"/>
      <c r="DY1918" s="6"/>
      <c r="DZ1918" s="6"/>
      <c r="EA1918" s="6"/>
      <c r="EB1918" s="6"/>
      <c r="EC1918" s="6"/>
      <c r="ED1918" s="6"/>
      <c r="EE1918" s="6"/>
      <c r="EF1918" s="6"/>
      <c r="EG1918" s="6"/>
      <c r="EH1918" s="6"/>
      <c r="EI1918" s="6"/>
      <c r="EJ1918" s="6"/>
      <c r="EK1918" s="6"/>
      <c r="EL1918" s="6"/>
      <c r="EM1918" s="6"/>
      <c r="EN1918" s="6"/>
      <c r="EO1918" s="6"/>
      <c r="EP1918" s="6"/>
      <c r="EQ1918" s="6"/>
      <c r="ER1918" s="6"/>
      <c r="ES1918" s="6"/>
      <c r="ET1918" s="6"/>
      <c r="EU1918" s="6"/>
      <c r="EV1918" s="6"/>
      <c r="EW1918" s="6"/>
      <c r="EX1918" s="6"/>
      <c r="EY1918" s="6"/>
      <c r="EZ1918" s="6"/>
      <c r="FA1918" s="6"/>
      <c r="FB1918" s="6"/>
      <c r="FC1918" s="6"/>
      <c r="FD1918" s="6"/>
      <c r="FE1918" s="6"/>
      <c r="FF1918" s="6"/>
      <c r="FG1918" s="6"/>
      <c r="FH1918" s="6"/>
      <c r="FI1918" s="6"/>
      <c r="FJ1918" s="6"/>
      <c r="FK1918" s="6"/>
      <c r="FL1918" s="6"/>
      <c r="FM1918" s="6"/>
      <c r="FN1918" s="6"/>
      <c r="FO1918" s="6"/>
      <c r="FP1918" s="6"/>
      <c r="FQ1918" s="6"/>
      <c r="FR1918" s="6"/>
      <c r="FS1918" s="6"/>
      <c r="FT1918" s="6"/>
      <c r="FU1918" s="6"/>
      <c r="FV1918" s="6"/>
      <c r="FW1918" s="6"/>
      <c r="FX1918" s="6"/>
      <c r="FY1918" s="6"/>
      <c r="FZ1918" s="6"/>
      <c r="GA1918" s="6"/>
      <c r="GB1918" s="6"/>
      <c r="GC1918" s="6"/>
      <c r="GD1918" s="6"/>
      <c r="GE1918" s="6"/>
      <c r="GF1918" s="6"/>
      <c r="GG1918" s="6"/>
      <c r="GH1918" s="6"/>
      <c r="GI1918" s="6"/>
      <c r="GJ1918" s="6"/>
      <c r="GK1918" s="6"/>
      <c r="GL1918" s="6"/>
      <c r="GM1918" s="6"/>
      <c r="GN1918" s="6"/>
      <c r="GO1918" s="6"/>
      <c r="GP1918" s="6"/>
      <c r="GQ1918" s="6"/>
      <c r="GR1918" s="6"/>
      <c r="GS1918" s="6"/>
      <c r="GT1918" s="6"/>
      <c r="GU1918" s="6"/>
      <c r="GV1918" s="6"/>
      <c r="GW1918" s="6"/>
      <c r="GX1918" s="6"/>
      <c r="GY1918" s="6"/>
      <c r="GZ1918" s="6"/>
    </row>
    <row r="1919" spans="1:208" x14ac:dyDescent="0.15">
      <c r="A1919" s="153"/>
      <c r="B1919" s="23"/>
      <c r="C1919" s="18"/>
      <c r="D1919" s="17"/>
      <c r="E1919" s="18"/>
      <c r="F1919" s="18"/>
      <c r="G1919" s="18"/>
      <c r="H1919" s="18"/>
      <c r="I1919" s="17"/>
      <c r="J1919" s="5"/>
      <c r="K1919" s="2"/>
      <c r="L1919" s="27"/>
      <c r="M1919" s="14"/>
      <c r="N1919" s="14"/>
      <c r="O1919" s="27"/>
      <c r="P1919" s="18"/>
      <c r="Q1919" s="3"/>
      <c r="R1919" s="4"/>
      <c r="S1919" s="5"/>
      <c r="T1919" s="8"/>
      <c r="U1919" s="7"/>
      <c r="V1919" s="7"/>
      <c r="W1919" s="7"/>
      <c r="X1919" s="8"/>
      <c r="Y1919" s="6"/>
      <c r="Z1919" s="7"/>
      <c r="AA1919" s="8"/>
      <c r="AB1919" s="8"/>
      <c r="AC1919" s="8"/>
      <c r="AD1919" s="7"/>
      <c r="AE1919" s="9"/>
      <c r="AF1919" s="7"/>
      <c r="AG1919" s="7"/>
      <c r="AH1919" s="6"/>
      <c r="AI1919" s="6"/>
      <c r="AJ1919" s="6"/>
      <c r="AK1919" s="6"/>
      <c r="AL1919" s="6"/>
      <c r="AM1919" s="6"/>
      <c r="AN1919" s="6"/>
      <c r="AO1919" s="6"/>
      <c r="AP1919" s="6"/>
      <c r="AQ1919" s="6"/>
      <c r="AR1919" s="6"/>
      <c r="AS1919" s="6"/>
      <c r="AT1919" s="6"/>
      <c r="AU1919" s="6"/>
      <c r="AV1919" s="6"/>
      <c r="AW1919" s="6"/>
      <c r="AX1919" s="6"/>
      <c r="AY1919" s="6"/>
      <c r="AZ1919" s="6"/>
      <c r="BA1919" s="6"/>
      <c r="BB1919" s="6"/>
      <c r="BC1919" s="6"/>
      <c r="BD1919" s="6"/>
      <c r="BE1919" s="6"/>
      <c r="BF1919" s="6"/>
      <c r="BG1919" s="6"/>
      <c r="BH1919" s="6"/>
      <c r="BI1919" s="6"/>
      <c r="BJ1919" s="6"/>
      <c r="BK1919" s="6"/>
      <c r="BL1919" s="6"/>
      <c r="BM1919" s="6"/>
      <c r="BN1919" s="6"/>
      <c r="BO1919" s="6"/>
      <c r="BP1919" s="6"/>
      <c r="BQ1919" s="6"/>
      <c r="BR1919" s="6"/>
      <c r="BS1919" s="6"/>
      <c r="BT1919" s="6"/>
      <c r="BU1919" s="6"/>
      <c r="BV1919" s="6"/>
      <c r="BW1919" s="6"/>
      <c r="BX1919" s="6"/>
      <c r="BY1919" s="6"/>
      <c r="BZ1919" s="6"/>
      <c r="CA1919" s="6"/>
      <c r="CB1919" s="6"/>
      <c r="CC1919" s="6"/>
      <c r="CD1919" s="6"/>
      <c r="CE1919" s="6"/>
      <c r="CF1919" s="6"/>
      <c r="CG1919" s="6"/>
      <c r="CH1919" s="6"/>
      <c r="CI1919" s="6"/>
      <c r="CJ1919" s="6"/>
      <c r="CK1919" s="6"/>
      <c r="CL1919" s="6"/>
      <c r="CM1919" s="6"/>
      <c r="CN1919" s="6"/>
      <c r="CO1919" s="6"/>
      <c r="CP1919" s="6"/>
      <c r="CQ1919" s="6"/>
      <c r="CR1919" s="6"/>
      <c r="CS1919" s="6"/>
      <c r="CT1919" s="6"/>
      <c r="CU1919" s="6"/>
      <c r="CV1919" s="6"/>
      <c r="CW1919" s="6"/>
      <c r="CX1919" s="6"/>
      <c r="CY1919" s="6"/>
      <c r="CZ1919" s="6"/>
      <c r="DA1919" s="6"/>
      <c r="DB1919" s="6"/>
      <c r="DC1919" s="6"/>
      <c r="DD1919" s="6"/>
      <c r="DE1919" s="6"/>
      <c r="DF1919" s="6"/>
      <c r="DG1919" s="6"/>
      <c r="DH1919" s="6"/>
      <c r="DI1919" s="6"/>
      <c r="DJ1919" s="6"/>
      <c r="DK1919" s="6"/>
      <c r="DL1919" s="6"/>
      <c r="DM1919" s="6"/>
      <c r="DN1919" s="6"/>
      <c r="DO1919" s="6"/>
      <c r="DP1919" s="6"/>
      <c r="DQ1919" s="6"/>
      <c r="DR1919" s="6"/>
      <c r="DS1919" s="6"/>
      <c r="DT1919" s="6"/>
      <c r="DU1919" s="6"/>
      <c r="DV1919" s="6"/>
      <c r="DW1919" s="6"/>
      <c r="DX1919" s="6"/>
      <c r="DY1919" s="6"/>
      <c r="DZ1919" s="6"/>
      <c r="EA1919" s="6"/>
      <c r="EB1919" s="6"/>
      <c r="EC1919" s="6"/>
      <c r="ED1919" s="6"/>
      <c r="EE1919" s="6"/>
      <c r="EF1919" s="6"/>
      <c r="EG1919" s="6"/>
      <c r="EH1919" s="6"/>
      <c r="EI1919" s="6"/>
      <c r="EJ1919" s="6"/>
      <c r="EK1919" s="6"/>
      <c r="EL1919" s="6"/>
      <c r="EM1919" s="6"/>
      <c r="EN1919" s="6"/>
      <c r="EO1919" s="6"/>
      <c r="EP1919" s="6"/>
      <c r="EQ1919" s="6"/>
      <c r="ER1919" s="6"/>
      <c r="ES1919" s="6"/>
      <c r="ET1919" s="6"/>
      <c r="EU1919" s="6"/>
      <c r="EV1919" s="6"/>
      <c r="EW1919" s="6"/>
      <c r="EX1919" s="6"/>
      <c r="EY1919" s="6"/>
      <c r="EZ1919" s="6"/>
      <c r="FA1919" s="6"/>
      <c r="FB1919" s="6"/>
      <c r="FC1919" s="6"/>
      <c r="FD1919" s="6"/>
      <c r="FE1919" s="6"/>
      <c r="FF1919" s="6"/>
      <c r="FG1919" s="6"/>
      <c r="FH1919" s="6"/>
      <c r="FI1919" s="6"/>
      <c r="FJ1919" s="6"/>
      <c r="FK1919" s="6"/>
      <c r="FL1919" s="6"/>
      <c r="FM1919" s="6"/>
      <c r="FN1919" s="6"/>
      <c r="FO1919" s="6"/>
      <c r="FP1919" s="6"/>
      <c r="FQ1919" s="6"/>
      <c r="FR1919" s="6"/>
      <c r="FS1919" s="6"/>
      <c r="FT1919" s="6"/>
      <c r="FU1919" s="6"/>
      <c r="FV1919" s="6"/>
      <c r="FW1919" s="6"/>
      <c r="FX1919" s="6"/>
      <c r="FY1919" s="6"/>
      <c r="FZ1919" s="6"/>
      <c r="GA1919" s="6"/>
      <c r="GB1919" s="6"/>
      <c r="GC1919" s="6"/>
      <c r="GD1919" s="6"/>
      <c r="GE1919" s="6"/>
      <c r="GF1919" s="6"/>
      <c r="GG1919" s="6"/>
      <c r="GH1919" s="6"/>
      <c r="GI1919" s="6"/>
      <c r="GJ1919" s="6"/>
      <c r="GK1919" s="6"/>
      <c r="GL1919" s="6"/>
      <c r="GM1919" s="6"/>
      <c r="GN1919" s="6"/>
      <c r="GO1919" s="6"/>
      <c r="GP1919" s="6"/>
      <c r="GQ1919" s="6"/>
      <c r="GR1919" s="6"/>
      <c r="GS1919" s="6"/>
      <c r="GT1919" s="6"/>
      <c r="GU1919" s="6"/>
      <c r="GV1919" s="6"/>
      <c r="GW1919" s="6"/>
      <c r="GX1919" s="6"/>
      <c r="GY1919" s="6"/>
      <c r="GZ1919" s="6"/>
    </row>
    <row r="1920" spans="1:208" x14ac:dyDescent="0.15">
      <c r="A1920" s="153"/>
      <c r="B1920" s="23"/>
      <c r="C1920" s="18"/>
      <c r="D1920" s="17"/>
      <c r="E1920" s="18"/>
      <c r="F1920" s="18"/>
      <c r="G1920" s="18"/>
      <c r="H1920" s="18"/>
      <c r="I1920" s="17"/>
      <c r="J1920" s="5"/>
      <c r="K1920" s="2"/>
      <c r="L1920" s="27"/>
      <c r="M1920" s="14"/>
      <c r="N1920" s="14"/>
      <c r="O1920" s="27"/>
      <c r="P1920" s="18"/>
      <c r="Q1920" s="3"/>
      <c r="R1920" s="4"/>
      <c r="S1920" s="5"/>
      <c r="T1920" s="8"/>
      <c r="U1920" s="7"/>
      <c r="V1920" s="7"/>
      <c r="W1920" s="7"/>
      <c r="X1920" s="8"/>
      <c r="Y1920" s="6"/>
      <c r="Z1920" s="7"/>
      <c r="AA1920" s="8"/>
      <c r="AB1920" s="8"/>
      <c r="AC1920" s="8"/>
      <c r="AD1920" s="7"/>
      <c r="AE1920" s="9"/>
      <c r="AF1920" s="7"/>
      <c r="AG1920" s="7"/>
      <c r="AH1920" s="6"/>
      <c r="AI1920" s="6"/>
      <c r="AJ1920" s="6"/>
      <c r="AK1920" s="6"/>
      <c r="AL1920" s="6"/>
      <c r="AM1920" s="6"/>
      <c r="AN1920" s="6"/>
      <c r="AO1920" s="6"/>
      <c r="AP1920" s="6"/>
      <c r="AQ1920" s="6"/>
      <c r="AR1920" s="6"/>
      <c r="AS1920" s="6"/>
      <c r="AT1920" s="6"/>
      <c r="AU1920" s="6"/>
      <c r="AV1920" s="6"/>
      <c r="AW1920" s="6"/>
      <c r="AX1920" s="6"/>
      <c r="AY1920" s="6"/>
      <c r="AZ1920" s="6"/>
      <c r="BA1920" s="6"/>
      <c r="BB1920" s="6"/>
      <c r="BC1920" s="6"/>
      <c r="BD1920" s="6"/>
      <c r="BE1920" s="6"/>
      <c r="BF1920" s="6"/>
      <c r="BG1920" s="6"/>
      <c r="BH1920" s="6"/>
      <c r="BI1920" s="6"/>
      <c r="BJ1920" s="6"/>
      <c r="BK1920" s="6"/>
      <c r="BL1920" s="6"/>
      <c r="BM1920" s="6"/>
      <c r="BN1920" s="6"/>
      <c r="BO1920" s="6"/>
      <c r="BP1920" s="6"/>
      <c r="BQ1920" s="6"/>
      <c r="BR1920" s="6"/>
      <c r="BS1920" s="6"/>
      <c r="BT1920" s="6"/>
      <c r="BU1920" s="6"/>
      <c r="BV1920" s="6"/>
      <c r="BW1920" s="6"/>
      <c r="BX1920" s="6"/>
      <c r="BY1920" s="6"/>
      <c r="BZ1920" s="6"/>
      <c r="CA1920" s="6"/>
      <c r="CB1920" s="6"/>
      <c r="CC1920" s="6"/>
      <c r="CD1920" s="6"/>
      <c r="CE1920" s="6"/>
      <c r="CF1920" s="6"/>
      <c r="CG1920" s="6"/>
      <c r="CH1920" s="6"/>
      <c r="CI1920" s="6"/>
      <c r="CJ1920" s="6"/>
      <c r="CK1920" s="6"/>
      <c r="CL1920" s="6"/>
      <c r="CM1920" s="6"/>
      <c r="CN1920" s="6"/>
      <c r="CO1920" s="6"/>
      <c r="CP1920" s="6"/>
      <c r="CQ1920" s="6"/>
      <c r="CR1920" s="6"/>
      <c r="CS1920" s="6"/>
      <c r="CT1920" s="6"/>
      <c r="CU1920" s="6"/>
      <c r="CV1920" s="6"/>
      <c r="CW1920" s="6"/>
      <c r="CX1920" s="6"/>
      <c r="CY1920" s="6"/>
      <c r="CZ1920" s="6"/>
      <c r="DA1920" s="6"/>
      <c r="DB1920" s="6"/>
      <c r="DC1920" s="6"/>
      <c r="DD1920" s="6"/>
      <c r="DE1920" s="6"/>
      <c r="DF1920" s="6"/>
      <c r="DG1920" s="6"/>
      <c r="DH1920" s="6"/>
      <c r="DI1920" s="6"/>
      <c r="DJ1920" s="6"/>
      <c r="DK1920" s="6"/>
      <c r="DL1920" s="6"/>
      <c r="DM1920" s="6"/>
      <c r="DN1920" s="6"/>
      <c r="DO1920" s="6"/>
      <c r="DP1920" s="6"/>
      <c r="DQ1920" s="6"/>
      <c r="DR1920" s="6"/>
      <c r="DS1920" s="6"/>
      <c r="DT1920" s="6"/>
      <c r="DU1920" s="6"/>
      <c r="DV1920" s="6"/>
      <c r="DW1920" s="6"/>
      <c r="DX1920" s="6"/>
      <c r="DY1920" s="6"/>
      <c r="DZ1920" s="6"/>
      <c r="EA1920" s="6"/>
      <c r="EB1920" s="6"/>
      <c r="EC1920" s="6"/>
      <c r="ED1920" s="6"/>
      <c r="EE1920" s="6"/>
      <c r="EF1920" s="6"/>
      <c r="EG1920" s="6"/>
      <c r="EH1920" s="6"/>
      <c r="EI1920" s="6"/>
      <c r="EJ1920" s="6"/>
      <c r="EK1920" s="6"/>
      <c r="EL1920" s="6"/>
      <c r="EM1920" s="6"/>
      <c r="EN1920" s="6"/>
      <c r="EO1920" s="6"/>
      <c r="EP1920" s="6"/>
      <c r="EQ1920" s="6"/>
      <c r="ER1920" s="6"/>
      <c r="ES1920" s="6"/>
      <c r="ET1920" s="6"/>
      <c r="EU1920" s="6"/>
      <c r="EV1920" s="6"/>
      <c r="EW1920" s="6"/>
      <c r="EX1920" s="6"/>
      <c r="EY1920" s="6"/>
      <c r="EZ1920" s="6"/>
      <c r="FA1920" s="6"/>
      <c r="FB1920" s="6"/>
      <c r="FC1920" s="6"/>
      <c r="FD1920" s="6"/>
      <c r="FE1920" s="6"/>
      <c r="FF1920" s="6"/>
      <c r="FG1920" s="6"/>
      <c r="FH1920" s="6"/>
      <c r="FI1920" s="6"/>
      <c r="FJ1920" s="6"/>
      <c r="FK1920" s="6"/>
      <c r="FL1920" s="6"/>
      <c r="FM1920" s="6"/>
      <c r="FN1920" s="6"/>
      <c r="FO1920" s="6"/>
      <c r="FP1920" s="6"/>
      <c r="FQ1920" s="6"/>
      <c r="FR1920" s="6"/>
      <c r="FS1920" s="6"/>
      <c r="FT1920" s="6"/>
      <c r="FU1920" s="6"/>
      <c r="FV1920" s="6"/>
      <c r="FW1920" s="6"/>
      <c r="FX1920" s="6"/>
      <c r="FY1920" s="6"/>
      <c r="FZ1920" s="6"/>
      <c r="GA1920" s="6"/>
      <c r="GB1920" s="6"/>
      <c r="GC1920" s="6"/>
      <c r="GD1920" s="6"/>
      <c r="GE1920" s="6"/>
      <c r="GF1920" s="6"/>
      <c r="GG1920" s="6"/>
      <c r="GH1920" s="6"/>
      <c r="GI1920" s="6"/>
      <c r="GJ1920" s="6"/>
      <c r="GK1920" s="6"/>
      <c r="GL1920" s="6"/>
      <c r="GM1920" s="6"/>
      <c r="GN1920" s="6"/>
      <c r="GO1920" s="6"/>
      <c r="GP1920" s="6"/>
      <c r="GQ1920" s="6"/>
      <c r="GR1920" s="6"/>
      <c r="GS1920" s="6"/>
      <c r="GT1920" s="6"/>
      <c r="GU1920" s="6"/>
      <c r="GV1920" s="6"/>
      <c r="GW1920" s="6"/>
      <c r="GX1920" s="6"/>
      <c r="GY1920" s="6"/>
      <c r="GZ1920" s="6"/>
    </row>
    <row r="1921" spans="1:208" x14ac:dyDescent="0.15">
      <c r="A1921" s="153"/>
      <c r="B1921" s="23"/>
      <c r="C1921" s="18"/>
      <c r="D1921" s="17"/>
      <c r="E1921" s="18"/>
      <c r="F1921" s="18"/>
      <c r="G1921" s="18"/>
      <c r="H1921" s="18"/>
      <c r="I1921" s="17"/>
      <c r="J1921" s="5"/>
      <c r="K1921" s="2"/>
      <c r="L1921" s="27"/>
      <c r="M1921" s="14"/>
      <c r="N1921" s="14"/>
      <c r="O1921" s="27"/>
      <c r="P1921" s="18"/>
      <c r="Q1921" s="3"/>
      <c r="R1921" s="4"/>
      <c r="S1921" s="5"/>
      <c r="T1921" s="8"/>
      <c r="U1921" s="7"/>
      <c r="V1921" s="7"/>
      <c r="W1921" s="7"/>
      <c r="X1921" s="8"/>
      <c r="Y1921" s="6"/>
      <c r="Z1921" s="7"/>
      <c r="AA1921" s="8"/>
      <c r="AB1921" s="8"/>
      <c r="AC1921" s="8"/>
      <c r="AD1921" s="7"/>
      <c r="AE1921" s="9"/>
      <c r="AF1921" s="7"/>
      <c r="AG1921" s="7"/>
      <c r="AH1921" s="6"/>
      <c r="AI1921" s="6"/>
      <c r="AJ1921" s="6"/>
      <c r="AK1921" s="6"/>
      <c r="AL1921" s="6"/>
      <c r="AM1921" s="6"/>
      <c r="AN1921" s="6"/>
      <c r="AO1921" s="6"/>
      <c r="AP1921" s="6"/>
      <c r="AQ1921" s="6"/>
      <c r="AR1921" s="6"/>
      <c r="AS1921" s="6"/>
      <c r="AT1921" s="6"/>
      <c r="AU1921" s="6"/>
      <c r="AV1921" s="6"/>
      <c r="AW1921" s="6"/>
      <c r="AX1921" s="6"/>
      <c r="AY1921" s="6"/>
      <c r="AZ1921" s="6"/>
      <c r="BA1921" s="6"/>
      <c r="BB1921" s="6"/>
      <c r="BC1921" s="6"/>
      <c r="BD1921" s="6"/>
      <c r="BE1921" s="6"/>
      <c r="BF1921" s="6"/>
      <c r="BG1921" s="6"/>
      <c r="BH1921" s="6"/>
      <c r="BI1921" s="6"/>
      <c r="BJ1921" s="6"/>
      <c r="BK1921" s="6"/>
      <c r="BL1921" s="6"/>
      <c r="BM1921" s="6"/>
      <c r="BN1921" s="6"/>
      <c r="BO1921" s="6"/>
      <c r="BP1921" s="6"/>
      <c r="BQ1921" s="6"/>
      <c r="BR1921" s="6"/>
      <c r="BS1921" s="6"/>
      <c r="BT1921" s="6"/>
      <c r="BU1921" s="6"/>
      <c r="BV1921" s="6"/>
      <c r="BW1921" s="6"/>
      <c r="BX1921" s="6"/>
      <c r="BY1921" s="6"/>
      <c r="BZ1921" s="6"/>
      <c r="CA1921" s="6"/>
      <c r="CB1921" s="6"/>
      <c r="CC1921" s="6"/>
      <c r="CD1921" s="6"/>
      <c r="CE1921" s="6"/>
      <c r="CF1921" s="6"/>
      <c r="CG1921" s="6"/>
      <c r="CH1921" s="6"/>
      <c r="CI1921" s="6"/>
      <c r="CJ1921" s="6"/>
      <c r="CK1921" s="6"/>
      <c r="CL1921" s="6"/>
      <c r="CM1921" s="6"/>
      <c r="CN1921" s="6"/>
      <c r="CO1921" s="6"/>
      <c r="CP1921" s="6"/>
      <c r="CQ1921" s="6"/>
      <c r="CR1921" s="6"/>
      <c r="CS1921" s="6"/>
      <c r="CT1921" s="6"/>
      <c r="CU1921" s="6"/>
      <c r="CV1921" s="6"/>
      <c r="CW1921" s="6"/>
      <c r="CX1921" s="6"/>
      <c r="CY1921" s="6"/>
      <c r="CZ1921" s="6"/>
      <c r="DA1921" s="6"/>
      <c r="DB1921" s="6"/>
      <c r="DC1921" s="6"/>
      <c r="DD1921" s="6"/>
      <c r="DE1921" s="6"/>
      <c r="DF1921" s="6"/>
      <c r="DG1921" s="6"/>
      <c r="DH1921" s="6"/>
      <c r="DI1921" s="6"/>
      <c r="DJ1921" s="6"/>
      <c r="DK1921" s="6"/>
      <c r="DL1921" s="6"/>
      <c r="DM1921" s="6"/>
      <c r="DN1921" s="6"/>
      <c r="DO1921" s="6"/>
      <c r="DP1921" s="6"/>
      <c r="DQ1921" s="6"/>
      <c r="DR1921" s="6"/>
      <c r="DS1921" s="6"/>
      <c r="DT1921" s="6"/>
      <c r="DU1921" s="6"/>
      <c r="DV1921" s="6"/>
      <c r="DW1921" s="6"/>
      <c r="DX1921" s="6"/>
      <c r="DY1921" s="6"/>
      <c r="DZ1921" s="6"/>
      <c r="EA1921" s="6"/>
      <c r="EB1921" s="6"/>
      <c r="EC1921" s="6"/>
      <c r="ED1921" s="6"/>
      <c r="EE1921" s="6"/>
      <c r="EF1921" s="6"/>
      <c r="EG1921" s="6"/>
      <c r="EH1921" s="6"/>
      <c r="EI1921" s="6"/>
      <c r="EJ1921" s="6"/>
      <c r="EK1921" s="6"/>
      <c r="EL1921" s="6"/>
      <c r="EM1921" s="6"/>
      <c r="EN1921" s="6"/>
      <c r="EO1921" s="6"/>
      <c r="EP1921" s="6"/>
      <c r="EQ1921" s="6"/>
      <c r="ER1921" s="6"/>
      <c r="ES1921" s="6"/>
      <c r="ET1921" s="6"/>
      <c r="EU1921" s="6"/>
      <c r="EV1921" s="6"/>
      <c r="EW1921" s="6"/>
      <c r="EX1921" s="6"/>
      <c r="EY1921" s="6"/>
      <c r="EZ1921" s="6"/>
      <c r="FA1921" s="6"/>
      <c r="FB1921" s="6"/>
      <c r="FC1921" s="6"/>
      <c r="FD1921" s="6"/>
      <c r="FE1921" s="6"/>
      <c r="FF1921" s="6"/>
      <c r="FG1921" s="6"/>
      <c r="FH1921" s="6"/>
      <c r="FI1921" s="6"/>
      <c r="FJ1921" s="6"/>
      <c r="FK1921" s="6"/>
      <c r="FL1921" s="6"/>
      <c r="FM1921" s="6"/>
      <c r="FN1921" s="6"/>
      <c r="FO1921" s="6"/>
      <c r="FP1921" s="6"/>
      <c r="FQ1921" s="6"/>
      <c r="FR1921" s="6"/>
      <c r="FS1921" s="6"/>
      <c r="FT1921" s="6"/>
      <c r="FU1921" s="6"/>
      <c r="FV1921" s="6"/>
      <c r="FW1921" s="6"/>
      <c r="FX1921" s="6"/>
      <c r="FY1921" s="6"/>
      <c r="FZ1921" s="6"/>
      <c r="GA1921" s="6"/>
      <c r="GB1921" s="6"/>
      <c r="GC1921" s="6"/>
      <c r="GD1921" s="6"/>
      <c r="GE1921" s="6"/>
      <c r="GF1921" s="6"/>
      <c r="GG1921" s="6"/>
      <c r="GH1921" s="6"/>
      <c r="GI1921" s="6"/>
      <c r="GJ1921" s="6"/>
      <c r="GK1921" s="6"/>
      <c r="GL1921" s="6"/>
      <c r="GM1921" s="6"/>
      <c r="GN1921" s="6"/>
      <c r="GO1921" s="6"/>
      <c r="GP1921" s="6"/>
      <c r="GQ1921" s="6"/>
      <c r="GR1921" s="6"/>
      <c r="GS1921" s="6"/>
      <c r="GT1921" s="6"/>
      <c r="GU1921" s="6"/>
      <c r="GV1921" s="6"/>
      <c r="GW1921" s="6"/>
      <c r="GX1921" s="6"/>
      <c r="GY1921" s="6"/>
      <c r="GZ1921" s="6"/>
    </row>
    <row r="1922" spans="1:208" x14ac:dyDescent="0.15">
      <c r="A1922" s="153"/>
      <c r="B1922" s="23"/>
      <c r="C1922" s="18"/>
      <c r="D1922" s="17"/>
      <c r="E1922" s="18"/>
      <c r="F1922" s="18"/>
      <c r="G1922" s="18"/>
      <c r="H1922" s="18"/>
      <c r="I1922" s="17"/>
      <c r="J1922" s="5"/>
      <c r="K1922" s="2"/>
      <c r="L1922" s="27"/>
      <c r="M1922" s="14"/>
      <c r="N1922" s="14"/>
      <c r="O1922" s="27"/>
      <c r="P1922" s="18"/>
      <c r="Q1922" s="3"/>
      <c r="R1922" s="4"/>
      <c r="S1922" s="5"/>
      <c r="T1922" s="8"/>
      <c r="U1922" s="7"/>
      <c r="V1922" s="7"/>
      <c r="W1922" s="7"/>
      <c r="X1922" s="8"/>
      <c r="Y1922" s="6"/>
      <c r="Z1922" s="7"/>
      <c r="AA1922" s="8"/>
      <c r="AB1922" s="8"/>
      <c r="AC1922" s="8"/>
      <c r="AD1922" s="7"/>
      <c r="AE1922" s="9"/>
      <c r="AF1922" s="7"/>
      <c r="AG1922" s="7"/>
      <c r="AH1922" s="6"/>
      <c r="AI1922" s="6"/>
      <c r="AJ1922" s="6"/>
      <c r="AK1922" s="6"/>
      <c r="AL1922" s="6"/>
      <c r="AM1922" s="6"/>
      <c r="AN1922" s="6"/>
      <c r="AO1922" s="6"/>
      <c r="AP1922" s="6"/>
      <c r="AQ1922" s="6"/>
      <c r="AR1922" s="6"/>
      <c r="AS1922" s="6"/>
      <c r="AT1922" s="6"/>
      <c r="AU1922" s="6"/>
      <c r="AV1922" s="6"/>
      <c r="AW1922" s="6"/>
      <c r="AX1922" s="6"/>
      <c r="AY1922" s="6"/>
      <c r="AZ1922" s="6"/>
      <c r="BA1922" s="6"/>
      <c r="BB1922" s="6"/>
      <c r="BC1922" s="6"/>
      <c r="BD1922" s="6"/>
      <c r="BE1922" s="6"/>
      <c r="BF1922" s="6"/>
      <c r="BG1922" s="6"/>
      <c r="BH1922" s="6"/>
      <c r="BI1922" s="6"/>
      <c r="BJ1922" s="6"/>
      <c r="BK1922" s="6"/>
      <c r="BL1922" s="6"/>
      <c r="BM1922" s="6"/>
      <c r="BN1922" s="6"/>
      <c r="BO1922" s="6"/>
      <c r="BP1922" s="6"/>
      <c r="BQ1922" s="6"/>
      <c r="BR1922" s="6"/>
      <c r="BS1922" s="6"/>
      <c r="BT1922" s="6"/>
      <c r="BU1922" s="6"/>
      <c r="BV1922" s="6"/>
      <c r="BW1922" s="6"/>
      <c r="BX1922" s="6"/>
      <c r="BY1922" s="6"/>
      <c r="BZ1922" s="6"/>
      <c r="CA1922" s="6"/>
      <c r="CB1922" s="6"/>
      <c r="CC1922" s="6"/>
      <c r="CD1922" s="6"/>
      <c r="CE1922" s="6"/>
      <c r="CF1922" s="6"/>
      <c r="CG1922" s="6"/>
      <c r="CH1922" s="6"/>
      <c r="CI1922" s="6"/>
      <c r="CJ1922" s="6"/>
      <c r="CK1922" s="6"/>
      <c r="CL1922" s="6"/>
      <c r="CM1922" s="6"/>
      <c r="CN1922" s="6"/>
      <c r="CO1922" s="6"/>
      <c r="CP1922" s="6"/>
      <c r="CQ1922" s="6"/>
      <c r="CR1922" s="6"/>
      <c r="CS1922" s="6"/>
      <c r="CT1922" s="6"/>
      <c r="CU1922" s="6"/>
      <c r="CV1922" s="6"/>
      <c r="CW1922" s="6"/>
      <c r="CX1922" s="6"/>
      <c r="CY1922" s="6"/>
      <c r="CZ1922" s="6"/>
      <c r="DA1922" s="6"/>
      <c r="DB1922" s="6"/>
      <c r="DC1922" s="6"/>
      <c r="DD1922" s="6"/>
      <c r="DE1922" s="6"/>
      <c r="DF1922" s="6"/>
      <c r="DG1922" s="6"/>
      <c r="DH1922" s="6"/>
      <c r="DI1922" s="6"/>
      <c r="DJ1922" s="6"/>
      <c r="DK1922" s="6"/>
      <c r="DL1922" s="6"/>
      <c r="DM1922" s="6"/>
      <c r="DN1922" s="6"/>
      <c r="DO1922" s="6"/>
      <c r="DP1922" s="6"/>
      <c r="DQ1922" s="6"/>
      <c r="DR1922" s="6"/>
      <c r="DS1922" s="6"/>
      <c r="DT1922" s="6"/>
      <c r="DU1922" s="6"/>
      <c r="DV1922" s="6"/>
      <c r="DW1922" s="6"/>
      <c r="DX1922" s="6"/>
      <c r="DY1922" s="6"/>
      <c r="DZ1922" s="6"/>
      <c r="EA1922" s="6"/>
      <c r="EB1922" s="6"/>
      <c r="EC1922" s="6"/>
      <c r="ED1922" s="6"/>
      <c r="EE1922" s="6"/>
      <c r="EF1922" s="6"/>
      <c r="EG1922" s="6"/>
      <c r="EH1922" s="6"/>
      <c r="EI1922" s="6"/>
      <c r="EJ1922" s="6"/>
      <c r="EK1922" s="6"/>
      <c r="EL1922" s="6"/>
      <c r="EM1922" s="6"/>
      <c r="EN1922" s="6"/>
      <c r="EO1922" s="6"/>
      <c r="EP1922" s="6"/>
      <c r="EQ1922" s="6"/>
      <c r="ER1922" s="6"/>
      <c r="ES1922" s="6"/>
      <c r="ET1922" s="6"/>
      <c r="EU1922" s="6"/>
      <c r="EV1922" s="6"/>
      <c r="EW1922" s="6"/>
      <c r="EX1922" s="6"/>
      <c r="EY1922" s="6"/>
      <c r="EZ1922" s="6"/>
      <c r="FA1922" s="6"/>
      <c r="FB1922" s="6"/>
      <c r="FC1922" s="6"/>
      <c r="FD1922" s="6"/>
      <c r="FE1922" s="6"/>
      <c r="FF1922" s="6"/>
      <c r="FG1922" s="6"/>
      <c r="FH1922" s="6"/>
      <c r="FI1922" s="6"/>
      <c r="FJ1922" s="6"/>
      <c r="FK1922" s="6"/>
      <c r="FL1922" s="6"/>
      <c r="FM1922" s="6"/>
      <c r="FN1922" s="6"/>
      <c r="FO1922" s="6"/>
      <c r="FP1922" s="6"/>
      <c r="FQ1922" s="6"/>
      <c r="FR1922" s="6"/>
      <c r="FS1922" s="6"/>
      <c r="FT1922" s="6"/>
      <c r="FU1922" s="6"/>
      <c r="FV1922" s="6"/>
      <c r="FW1922" s="6"/>
      <c r="FX1922" s="6"/>
      <c r="FY1922" s="6"/>
      <c r="FZ1922" s="6"/>
      <c r="GA1922" s="6"/>
      <c r="GB1922" s="6"/>
      <c r="GC1922" s="6"/>
      <c r="GD1922" s="6"/>
      <c r="GE1922" s="6"/>
      <c r="GF1922" s="6"/>
      <c r="GG1922" s="6"/>
      <c r="GH1922" s="6"/>
      <c r="GI1922" s="6"/>
      <c r="GJ1922" s="6"/>
      <c r="GK1922" s="6"/>
      <c r="GL1922" s="6"/>
      <c r="GM1922" s="6"/>
      <c r="GN1922" s="6"/>
      <c r="GO1922" s="6"/>
      <c r="GP1922" s="6"/>
      <c r="GQ1922" s="6"/>
      <c r="GR1922" s="6"/>
      <c r="GS1922" s="6"/>
      <c r="GT1922" s="6"/>
      <c r="GU1922" s="6"/>
      <c r="GV1922" s="6"/>
      <c r="GW1922" s="6"/>
      <c r="GX1922" s="6"/>
      <c r="GY1922" s="6"/>
      <c r="GZ1922" s="6"/>
    </row>
    <row r="1923" spans="1:208" x14ac:dyDescent="0.15">
      <c r="A1923" s="153"/>
      <c r="B1923" s="23"/>
      <c r="C1923" s="18"/>
      <c r="D1923" s="17"/>
      <c r="E1923" s="18"/>
      <c r="F1923" s="18"/>
      <c r="G1923" s="18"/>
      <c r="H1923" s="18"/>
      <c r="I1923" s="17"/>
      <c r="J1923" s="5"/>
      <c r="K1923" s="2"/>
      <c r="L1923" s="27"/>
      <c r="M1923" s="14"/>
      <c r="N1923" s="14"/>
      <c r="O1923" s="27"/>
      <c r="P1923" s="18"/>
      <c r="Q1923" s="3"/>
      <c r="R1923" s="4"/>
      <c r="S1923" s="5"/>
      <c r="T1923" s="8"/>
      <c r="U1923" s="7"/>
      <c r="V1923" s="7"/>
      <c r="W1923" s="7"/>
      <c r="X1923" s="8"/>
      <c r="Y1923" s="6"/>
      <c r="Z1923" s="7"/>
      <c r="AA1923" s="8"/>
      <c r="AB1923" s="8"/>
      <c r="AC1923" s="8"/>
      <c r="AD1923" s="7"/>
      <c r="AE1923" s="9"/>
      <c r="AF1923" s="7"/>
      <c r="AG1923" s="7"/>
      <c r="AH1923" s="6"/>
      <c r="AI1923" s="6"/>
      <c r="AJ1923" s="6"/>
      <c r="AK1923" s="6"/>
      <c r="AL1923" s="6"/>
      <c r="AM1923" s="6"/>
      <c r="AN1923" s="6"/>
      <c r="AO1923" s="6"/>
      <c r="AP1923" s="6"/>
      <c r="AQ1923" s="6"/>
      <c r="AR1923" s="6"/>
      <c r="AS1923" s="6"/>
      <c r="AT1923" s="6"/>
      <c r="AU1923" s="6"/>
      <c r="AV1923" s="6"/>
      <c r="AW1923" s="6"/>
      <c r="AX1923" s="6"/>
      <c r="AY1923" s="6"/>
      <c r="AZ1923" s="6"/>
      <c r="BA1923" s="6"/>
      <c r="BB1923" s="6"/>
      <c r="BC1923" s="6"/>
      <c r="BD1923" s="6"/>
      <c r="BE1923" s="6"/>
      <c r="BF1923" s="6"/>
      <c r="BG1923" s="6"/>
      <c r="BH1923" s="6"/>
      <c r="BI1923" s="6"/>
      <c r="BJ1923" s="6"/>
      <c r="BK1923" s="6"/>
      <c r="BL1923" s="6"/>
      <c r="BM1923" s="6"/>
      <c r="BN1923" s="6"/>
      <c r="BO1923" s="6"/>
      <c r="BP1923" s="6"/>
      <c r="BQ1923" s="6"/>
      <c r="BR1923" s="6"/>
      <c r="BS1923" s="6"/>
      <c r="BT1923" s="6"/>
      <c r="BU1923" s="6"/>
      <c r="BV1923" s="6"/>
      <c r="BW1923" s="6"/>
      <c r="BX1923" s="6"/>
      <c r="BY1923" s="6"/>
      <c r="BZ1923" s="6"/>
      <c r="CA1923" s="6"/>
      <c r="CB1923" s="6"/>
      <c r="CC1923" s="6"/>
      <c r="CD1923" s="6"/>
      <c r="CE1923" s="6"/>
      <c r="CF1923" s="6"/>
      <c r="CG1923" s="6"/>
      <c r="CH1923" s="6"/>
      <c r="CI1923" s="6"/>
      <c r="CJ1923" s="6"/>
      <c r="CK1923" s="6"/>
      <c r="CL1923" s="6"/>
      <c r="CM1923" s="6"/>
      <c r="CN1923" s="6"/>
      <c r="CO1923" s="6"/>
      <c r="CP1923" s="6"/>
      <c r="CQ1923" s="6"/>
      <c r="CR1923" s="6"/>
      <c r="CS1923" s="6"/>
      <c r="CT1923" s="6"/>
      <c r="CU1923" s="6"/>
      <c r="CV1923" s="6"/>
      <c r="CW1923" s="6"/>
      <c r="CX1923" s="6"/>
      <c r="CY1923" s="6"/>
      <c r="CZ1923" s="6"/>
      <c r="DA1923" s="6"/>
      <c r="DB1923" s="6"/>
      <c r="DC1923" s="6"/>
      <c r="DD1923" s="6"/>
      <c r="DE1923" s="6"/>
      <c r="DF1923" s="6"/>
      <c r="DG1923" s="6"/>
      <c r="DH1923" s="6"/>
      <c r="DI1923" s="6"/>
      <c r="DJ1923" s="6"/>
      <c r="DK1923" s="6"/>
      <c r="DL1923" s="6"/>
      <c r="DM1923" s="6"/>
      <c r="DN1923" s="6"/>
      <c r="DO1923" s="6"/>
      <c r="DP1923" s="6"/>
      <c r="DQ1923" s="6"/>
      <c r="DR1923" s="6"/>
      <c r="DS1923" s="6"/>
      <c r="DT1923" s="6"/>
      <c r="DU1923" s="6"/>
      <c r="DV1923" s="6"/>
      <c r="DW1923" s="6"/>
      <c r="DX1923" s="6"/>
      <c r="DY1923" s="6"/>
      <c r="DZ1923" s="6"/>
      <c r="EA1923" s="6"/>
      <c r="EB1923" s="6"/>
      <c r="EC1923" s="6"/>
      <c r="ED1923" s="6"/>
      <c r="EE1923" s="6"/>
      <c r="EF1923" s="6"/>
      <c r="EG1923" s="6"/>
      <c r="EH1923" s="6"/>
      <c r="EI1923" s="6"/>
      <c r="EJ1923" s="6"/>
      <c r="EK1923" s="6"/>
      <c r="EL1923" s="6"/>
      <c r="EM1923" s="6"/>
      <c r="EN1923" s="6"/>
      <c r="EO1923" s="6"/>
      <c r="EP1923" s="6"/>
      <c r="EQ1923" s="6"/>
      <c r="ER1923" s="6"/>
      <c r="ES1923" s="6"/>
      <c r="ET1923" s="6"/>
      <c r="EU1923" s="6"/>
      <c r="EV1923" s="6"/>
      <c r="EW1923" s="6"/>
      <c r="EX1923" s="6"/>
      <c r="EY1923" s="6"/>
      <c r="EZ1923" s="6"/>
      <c r="FA1923" s="6"/>
      <c r="FB1923" s="6"/>
      <c r="FC1923" s="6"/>
      <c r="FD1923" s="6"/>
      <c r="FE1923" s="6"/>
      <c r="FF1923" s="6"/>
      <c r="FG1923" s="6"/>
      <c r="FH1923" s="6"/>
      <c r="FI1923" s="6"/>
      <c r="FJ1923" s="6"/>
      <c r="FK1923" s="6"/>
      <c r="FL1923" s="6"/>
      <c r="FM1923" s="6"/>
      <c r="FN1923" s="6"/>
      <c r="FO1923" s="6"/>
      <c r="FP1923" s="6"/>
      <c r="FQ1923" s="6"/>
      <c r="FR1923" s="6"/>
      <c r="FS1923" s="6"/>
      <c r="FT1923" s="6"/>
      <c r="FU1923" s="6"/>
      <c r="FV1923" s="6"/>
      <c r="FW1923" s="6"/>
      <c r="FX1923" s="6"/>
      <c r="FY1923" s="6"/>
      <c r="FZ1923" s="6"/>
      <c r="GA1923" s="6"/>
      <c r="GB1923" s="6"/>
      <c r="GC1923" s="6"/>
      <c r="GD1923" s="6"/>
      <c r="GE1923" s="6"/>
      <c r="GF1923" s="6"/>
      <c r="GG1923" s="6"/>
      <c r="GH1923" s="6"/>
      <c r="GI1923" s="6"/>
      <c r="GJ1923" s="6"/>
      <c r="GK1923" s="6"/>
      <c r="GL1923" s="6"/>
      <c r="GM1923" s="6"/>
      <c r="GN1923" s="6"/>
      <c r="GO1923" s="6"/>
      <c r="GP1923" s="6"/>
      <c r="GQ1923" s="6"/>
      <c r="GR1923" s="6"/>
      <c r="GS1923" s="6"/>
      <c r="GT1923" s="6"/>
      <c r="GU1923" s="6"/>
      <c r="GV1923" s="6"/>
      <c r="GW1923" s="6"/>
      <c r="GX1923" s="6"/>
      <c r="GY1923" s="6"/>
      <c r="GZ1923" s="6"/>
    </row>
    <row r="1924" spans="1:208" x14ac:dyDescent="0.15">
      <c r="A1924" s="153"/>
      <c r="B1924" s="23"/>
      <c r="C1924" s="18"/>
      <c r="D1924" s="17"/>
      <c r="E1924" s="18"/>
      <c r="F1924" s="18"/>
      <c r="G1924" s="18"/>
      <c r="H1924" s="18"/>
      <c r="I1924" s="17"/>
      <c r="J1924" s="5"/>
      <c r="K1924" s="2"/>
      <c r="L1924" s="27"/>
      <c r="M1924" s="14"/>
      <c r="N1924" s="14"/>
      <c r="O1924" s="27"/>
      <c r="P1924" s="18"/>
      <c r="Q1924" s="3"/>
      <c r="R1924" s="4"/>
      <c r="S1924" s="5"/>
      <c r="T1924" s="8"/>
      <c r="U1924" s="7"/>
      <c r="V1924" s="7"/>
      <c r="W1924" s="7"/>
      <c r="X1924" s="8"/>
      <c r="Y1924" s="6"/>
      <c r="Z1924" s="7"/>
      <c r="AA1924" s="8"/>
      <c r="AB1924" s="8"/>
      <c r="AC1924" s="8"/>
      <c r="AD1924" s="7"/>
      <c r="AE1924" s="9"/>
      <c r="AF1924" s="7"/>
      <c r="AG1924" s="7"/>
      <c r="AH1924" s="6"/>
      <c r="AI1924" s="6"/>
      <c r="AJ1924" s="6"/>
      <c r="AK1924" s="6"/>
      <c r="AL1924" s="6"/>
      <c r="AM1924" s="6"/>
      <c r="AN1924" s="6"/>
      <c r="AO1924" s="6"/>
      <c r="AP1924" s="6"/>
      <c r="AQ1924" s="6"/>
      <c r="AR1924" s="6"/>
      <c r="AS1924" s="6"/>
      <c r="AT1924" s="6"/>
      <c r="AU1924" s="6"/>
      <c r="AV1924" s="6"/>
      <c r="AW1924" s="6"/>
      <c r="AX1924" s="6"/>
      <c r="AY1924" s="6"/>
      <c r="AZ1924" s="6"/>
      <c r="BA1924" s="6"/>
      <c r="BB1924" s="6"/>
      <c r="BC1924" s="6"/>
      <c r="BD1924" s="6"/>
      <c r="BE1924" s="6"/>
      <c r="BF1924" s="6"/>
      <c r="BG1924" s="6"/>
      <c r="BH1924" s="6"/>
      <c r="BI1924" s="6"/>
      <c r="BJ1924" s="6"/>
      <c r="BK1924" s="6"/>
      <c r="BL1924" s="6"/>
      <c r="BM1924" s="6"/>
      <c r="BN1924" s="6"/>
      <c r="BO1924" s="6"/>
      <c r="BP1924" s="6"/>
      <c r="BQ1924" s="6"/>
      <c r="BR1924" s="6"/>
      <c r="BS1924" s="6"/>
      <c r="BT1924" s="6"/>
      <c r="BU1924" s="6"/>
      <c r="BV1924" s="6"/>
      <c r="BW1924" s="6"/>
      <c r="BX1924" s="6"/>
      <c r="BY1924" s="6"/>
      <c r="BZ1924" s="6"/>
      <c r="CA1924" s="6"/>
      <c r="CB1924" s="6"/>
      <c r="CC1924" s="6"/>
      <c r="CD1924" s="6"/>
      <c r="CE1924" s="6"/>
      <c r="CF1924" s="6"/>
      <c r="CG1924" s="6"/>
      <c r="CH1924" s="6"/>
      <c r="CI1924" s="6"/>
      <c r="CJ1924" s="6"/>
      <c r="CK1924" s="6"/>
      <c r="CL1924" s="6"/>
      <c r="CM1924" s="6"/>
      <c r="CN1924" s="6"/>
      <c r="CO1924" s="6"/>
      <c r="CP1924" s="6"/>
      <c r="CQ1924" s="6"/>
      <c r="CR1924" s="6"/>
      <c r="CS1924" s="6"/>
      <c r="CT1924" s="6"/>
      <c r="CU1924" s="6"/>
      <c r="CV1924" s="6"/>
      <c r="CW1924" s="6"/>
      <c r="CX1924" s="6"/>
      <c r="CY1924" s="6"/>
      <c r="CZ1924" s="6"/>
      <c r="DA1924" s="6"/>
      <c r="DB1924" s="6"/>
      <c r="DC1924" s="6"/>
      <c r="DD1924" s="6"/>
      <c r="DE1924" s="6"/>
      <c r="DF1924" s="6"/>
      <c r="DG1924" s="6"/>
      <c r="DH1924" s="6"/>
      <c r="DI1924" s="6"/>
      <c r="DJ1924" s="6"/>
      <c r="DK1924" s="6"/>
      <c r="DL1924" s="6"/>
      <c r="DM1924" s="6"/>
      <c r="DN1924" s="6"/>
      <c r="DO1924" s="6"/>
      <c r="DP1924" s="6"/>
      <c r="DQ1924" s="6"/>
      <c r="DR1924" s="6"/>
      <c r="DS1924" s="6"/>
      <c r="DT1924" s="6"/>
      <c r="DU1924" s="6"/>
      <c r="DV1924" s="6"/>
      <c r="DW1924" s="6"/>
      <c r="DX1924" s="6"/>
      <c r="DY1924" s="6"/>
      <c r="DZ1924" s="6"/>
      <c r="EA1924" s="6"/>
      <c r="EB1924" s="6"/>
      <c r="EC1924" s="6"/>
      <c r="ED1924" s="6"/>
      <c r="EE1924" s="6"/>
      <c r="EF1924" s="6"/>
      <c r="EG1924" s="6"/>
      <c r="EH1924" s="6"/>
      <c r="EI1924" s="6"/>
      <c r="EJ1924" s="6"/>
      <c r="EK1924" s="6"/>
      <c r="EL1924" s="6"/>
      <c r="EM1924" s="6"/>
      <c r="EN1924" s="6"/>
      <c r="EO1924" s="6"/>
      <c r="EP1924" s="6"/>
      <c r="EQ1924" s="6"/>
      <c r="ER1924" s="6"/>
      <c r="ES1924" s="6"/>
      <c r="ET1924" s="6"/>
      <c r="EU1924" s="6"/>
      <c r="EV1924" s="6"/>
      <c r="EW1924" s="6"/>
      <c r="EX1924" s="6"/>
      <c r="EY1924" s="6"/>
      <c r="EZ1924" s="6"/>
      <c r="FA1924" s="6"/>
      <c r="FB1924" s="6"/>
      <c r="FC1924" s="6"/>
      <c r="FD1924" s="6"/>
      <c r="FE1924" s="6"/>
      <c r="FF1924" s="6"/>
      <c r="FG1924" s="6"/>
      <c r="FH1924" s="6"/>
      <c r="FI1924" s="6"/>
      <c r="FJ1924" s="6"/>
      <c r="FK1924" s="6"/>
      <c r="FL1924" s="6"/>
      <c r="FM1924" s="6"/>
      <c r="FN1924" s="6"/>
      <c r="FO1924" s="6"/>
      <c r="FP1924" s="6"/>
      <c r="FQ1924" s="6"/>
      <c r="FR1924" s="6"/>
      <c r="FS1924" s="6"/>
      <c r="FT1924" s="6"/>
      <c r="FU1924" s="6"/>
      <c r="FV1924" s="6"/>
      <c r="FW1924" s="6"/>
      <c r="FX1924" s="6"/>
      <c r="FY1924" s="6"/>
      <c r="FZ1924" s="6"/>
      <c r="GA1924" s="6"/>
      <c r="GB1924" s="6"/>
      <c r="GC1924" s="6"/>
      <c r="GD1924" s="6"/>
      <c r="GE1924" s="6"/>
      <c r="GF1924" s="6"/>
      <c r="GG1924" s="6"/>
      <c r="GH1924" s="6"/>
      <c r="GI1924" s="6"/>
      <c r="GJ1924" s="6"/>
      <c r="GK1924" s="6"/>
      <c r="GL1924" s="6"/>
      <c r="GM1924" s="6"/>
      <c r="GN1924" s="6"/>
      <c r="GO1924" s="6"/>
      <c r="GP1924" s="6"/>
      <c r="GQ1924" s="6"/>
      <c r="GR1924" s="6"/>
      <c r="GS1924" s="6"/>
      <c r="GT1924" s="6"/>
      <c r="GU1924" s="6"/>
      <c r="GV1924" s="6"/>
      <c r="GW1924" s="6"/>
      <c r="GX1924" s="6"/>
      <c r="GY1924" s="6"/>
      <c r="GZ1924" s="6"/>
    </row>
    <row r="1925" spans="1:208" x14ac:dyDescent="0.15">
      <c r="A1925" s="153"/>
      <c r="B1925" s="23"/>
      <c r="C1925" s="18"/>
      <c r="D1925" s="17"/>
      <c r="E1925" s="18"/>
      <c r="F1925" s="18"/>
      <c r="G1925" s="18"/>
      <c r="H1925" s="18"/>
      <c r="I1925" s="17"/>
      <c r="J1925" s="5"/>
      <c r="K1925" s="2"/>
      <c r="L1925" s="27"/>
      <c r="M1925" s="14"/>
      <c r="N1925" s="14"/>
      <c r="O1925" s="27"/>
      <c r="P1925" s="18"/>
      <c r="Q1925" s="3"/>
      <c r="R1925" s="4"/>
      <c r="S1925" s="5"/>
      <c r="T1925" s="8"/>
      <c r="U1925" s="7"/>
      <c r="V1925" s="7"/>
      <c r="W1925" s="7"/>
      <c r="X1925" s="8"/>
      <c r="Y1925" s="6"/>
      <c r="Z1925" s="7"/>
      <c r="AA1925" s="8"/>
      <c r="AB1925" s="8"/>
      <c r="AC1925" s="8"/>
      <c r="AD1925" s="7"/>
      <c r="AE1925" s="9"/>
      <c r="AF1925" s="7"/>
      <c r="AG1925" s="7"/>
      <c r="AH1925" s="6"/>
      <c r="AI1925" s="6"/>
      <c r="AJ1925" s="6"/>
      <c r="AK1925" s="6"/>
      <c r="AL1925" s="6"/>
      <c r="AM1925" s="6"/>
      <c r="AN1925" s="6"/>
      <c r="AO1925" s="6"/>
      <c r="AP1925" s="6"/>
      <c r="AQ1925" s="6"/>
      <c r="AR1925" s="6"/>
      <c r="AS1925" s="6"/>
      <c r="AT1925" s="6"/>
      <c r="AU1925" s="6"/>
      <c r="AV1925" s="6"/>
      <c r="AW1925" s="6"/>
      <c r="AX1925" s="6"/>
      <c r="AY1925" s="6"/>
      <c r="AZ1925" s="6"/>
      <c r="BA1925" s="6"/>
      <c r="BB1925" s="6"/>
      <c r="BC1925" s="6"/>
      <c r="BD1925" s="6"/>
      <c r="BE1925" s="6"/>
      <c r="BF1925" s="6"/>
      <c r="BG1925" s="6"/>
      <c r="BH1925" s="6"/>
      <c r="BI1925" s="6"/>
      <c r="BJ1925" s="6"/>
      <c r="BK1925" s="6"/>
      <c r="BL1925" s="6"/>
      <c r="BM1925" s="6"/>
      <c r="BN1925" s="6"/>
      <c r="BO1925" s="6"/>
      <c r="BP1925" s="6"/>
      <c r="BQ1925" s="6"/>
      <c r="BR1925" s="6"/>
      <c r="BS1925" s="6"/>
      <c r="BT1925" s="6"/>
      <c r="BU1925" s="6"/>
      <c r="BV1925" s="6"/>
      <c r="BW1925" s="6"/>
      <c r="BX1925" s="6"/>
      <c r="BY1925" s="6"/>
      <c r="BZ1925" s="6"/>
      <c r="CA1925" s="6"/>
      <c r="CB1925" s="6"/>
      <c r="CC1925" s="6"/>
      <c r="CD1925" s="6"/>
      <c r="CE1925" s="6"/>
      <c r="CF1925" s="6"/>
      <c r="CG1925" s="6"/>
      <c r="CH1925" s="6"/>
      <c r="CI1925" s="6"/>
      <c r="CJ1925" s="6"/>
      <c r="CK1925" s="6"/>
      <c r="CL1925" s="6"/>
      <c r="CM1925" s="6"/>
      <c r="CN1925" s="6"/>
      <c r="CO1925" s="6"/>
      <c r="CP1925" s="6"/>
      <c r="CQ1925" s="6"/>
      <c r="CR1925" s="6"/>
      <c r="CS1925" s="6"/>
      <c r="CT1925" s="6"/>
      <c r="CU1925" s="6"/>
      <c r="CV1925" s="6"/>
      <c r="CW1925" s="6"/>
      <c r="CX1925" s="6"/>
      <c r="CY1925" s="6"/>
      <c r="CZ1925" s="6"/>
      <c r="DA1925" s="6"/>
      <c r="DB1925" s="6"/>
      <c r="DC1925" s="6"/>
      <c r="DD1925" s="6"/>
      <c r="DE1925" s="6"/>
      <c r="DF1925" s="6"/>
      <c r="DG1925" s="6"/>
      <c r="DH1925" s="6"/>
      <c r="DI1925" s="6"/>
      <c r="DJ1925" s="6"/>
      <c r="DK1925" s="6"/>
      <c r="DL1925" s="6"/>
      <c r="DM1925" s="6"/>
      <c r="DN1925" s="6"/>
      <c r="DO1925" s="6"/>
      <c r="DP1925" s="6"/>
      <c r="DQ1925" s="6"/>
      <c r="DR1925" s="6"/>
      <c r="DS1925" s="6"/>
      <c r="DT1925" s="6"/>
      <c r="DU1925" s="6"/>
      <c r="DV1925" s="6"/>
      <c r="DW1925" s="6"/>
      <c r="DX1925" s="6"/>
      <c r="DY1925" s="6"/>
      <c r="DZ1925" s="6"/>
      <c r="EA1925" s="6"/>
      <c r="EB1925" s="6"/>
      <c r="EC1925" s="6"/>
      <c r="ED1925" s="6"/>
      <c r="EE1925" s="6"/>
      <c r="EF1925" s="6"/>
      <c r="EG1925" s="6"/>
      <c r="EH1925" s="6"/>
      <c r="EI1925" s="6"/>
      <c r="EJ1925" s="6"/>
      <c r="EK1925" s="6"/>
      <c r="EL1925" s="6"/>
      <c r="EM1925" s="6"/>
      <c r="EN1925" s="6"/>
      <c r="EO1925" s="6"/>
      <c r="EP1925" s="6"/>
      <c r="EQ1925" s="6"/>
      <c r="ER1925" s="6"/>
      <c r="ES1925" s="6"/>
      <c r="ET1925" s="6"/>
      <c r="EU1925" s="6"/>
      <c r="EV1925" s="6"/>
      <c r="EW1925" s="6"/>
      <c r="EX1925" s="6"/>
      <c r="EY1925" s="6"/>
      <c r="EZ1925" s="6"/>
      <c r="FA1925" s="6"/>
      <c r="FB1925" s="6"/>
      <c r="FC1925" s="6"/>
      <c r="FD1925" s="6"/>
      <c r="FE1925" s="6"/>
      <c r="FF1925" s="6"/>
      <c r="FG1925" s="6"/>
      <c r="FH1925" s="6"/>
      <c r="FI1925" s="6"/>
      <c r="FJ1925" s="6"/>
      <c r="FK1925" s="6"/>
      <c r="FL1925" s="6"/>
      <c r="FM1925" s="6"/>
      <c r="FN1925" s="6"/>
      <c r="FO1925" s="6"/>
      <c r="FP1925" s="6"/>
      <c r="FQ1925" s="6"/>
      <c r="FR1925" s="6"/>
      <c r="FS1925" s="6"/>
      <c r="FT1925" s="6"/>
      <c r="FU1925" s="6"/>
      <c r="FV1925" s="6"/>
      <c r="FW1925" s="6"/>
      <c r="FX1925" s="6"/>
      <c r="FY1925" s="6"/>
      <c r="FZ1925" s="6"/>
      <c r="GA1925" s="6"/>
      <c r="GB1925" s="6"/>
      <c r="GC1925" s="6"/>
      <c r="GD1925" s="6"/>
      <c r="GE1925" s="6"/>
      <c r="GF1925" s="6"/>
      <c r="GG1925" s="6"/>
      <c r="GH1925" s="6"/>
      <c r="GI1925" s="6"/>
      <c r="GJ1925" s="6"/>
      <c r="GK1925" s="6"/>
      <c r="GL1925" s="6"/>
      <c r="GM1925" s="6"/>
      <c r="GN1925" s="6"/>
      <c r="GO1925" s="6"/>
      <c r="GP1925" s="6"/>
      <c r="GQ1925" s="6"/>
      <c r="GR1925" s="6"/>
      <c r="GS1925" s="6"/>
      <c r="GT1925" s="6"/>
      <c r="GU1925" s="6"/>
      <c r="GV1925" s="6"/>
      <c r="GW1925" s="6"/>
      <c r="GX1925" s="6"/>
      <c r="GY1925" s="6"/>
      <c r="GZ1925" s="6"/>
    </row>
    <row r="1926" spans="1:208" x14ac:dyDescent="0.15">
      <c r="A1926" s="153"/>
      <c r="B1926" s="23"/>
      <c r="C1926" s="18"/>
      <c r="D1926" s="17"/>
      <c r="E1926" s="18"/>
      <c r="F1926" s="18"/>
      <c r="G1926" s="18"/>
      <c r="H1926" s="18"/>
      <c r="I1926" s="17"/>
      <c r="J1926" s="5"/>
      <c r="K1926" s="2"/>
      <c r="L1926" s="27"/>
      <c r="M1926" s="14"/>
      <c r="N1926" s="14"/>
      <c r="O1926" s="27"/>
      <c r="P1926" s="18"/>
      <c r="Q1926" s="3"/>
      <c r="R1926" s="4"/>
      <c r="S1926" s="5"/>
      <c r="T1926" s="8"/>
      <c r="U1926" s="7"/>
      <c r="V1926" s="7"/>
      <c r="W1926" s="7"/>
      <c r="X1926" s="8"/>
      <c r="Y1926" s="6"/>
      <c r="Z1926" s="7"/>
      <c r="AA1926" s="8"/>
      <c r="AB1926" s="8"/>
      <c r="AC1926" s="8"/>
      <c r="AD1926" s="7"/>
      <c r="AE1926" s="9"/>
      <c r="AF1926" s="7"/>
      <c r="AG1926" s="7"/>
      <c r="AH1926" s="6"/>
      <c r="AI1926" s="6"/>
      <c r="AJ1926" s="6"/>
      <c r="AK1926" s="6"/>
      <c r="AL1926" s="6"/>
      <c r="AM1926" s="6"/>
      <c r="AN1926" s="6"/>
      <c r="AO1926" s="6"/>
      <c r="AP1926" s="6"/>
      <c r="AQ1926" s="6"/>
      <c r="AR1926" s="6"/>
      <c r="AS1926" s="6"/>
      <c r="AT1926" s="6"/>
      <c r="AU1926" s="6"/>
      <c r="AV1926" s="6"/>
      <c r="AW1926" s="6"/>
      <c r="AX1926" s="6"/>
      <c r="AY1926" s="6"/>
      <c r="AZ1926" s="6"/>
      <c r="BA1926" s="6"/>
      <c r="BB1926" s="6"/>
      <c r="BC1926" s="6"/>
      <c r="BD1926" s="6"/>
      <c r="BE1926" s="6"/>
      <c r="BF1926" s="6"/>
      <c r="BG1926" s="6"/>
      <c r="BH1926" s="6"/>
      <c r="BI1926" s="6"/>
      <c r="BJ1926" s="6"/>
      <c r="BK1926" s="6"/>
      <c r="BL1926" s="6"/>
      <c r="BM1926" s="6"/>
      <c r="BN1926" s="6"/>
      <c r="BO1926" s="6"/>
      <c r="BP1926" s="6"/>
      <c r="BQ1926" s="6"/>
      <c r="BR1926" s="6"/>
      <c r="BS1926" s="6"/>
      <c r="BT1926" s="6"/>
      <c r="BU1926" s="6"/>
      <c r="BV1926" s="6"/>
      <c r="BW1926" s="6"/>
      <c r="BX1926" s="6"/>
      <c r="BY1926" s="6"/>
      <c r="BZ1926" s="6"/>
      <c r="CA1926" s="6"/>
      <c r="CB1926" s="6"/>
      <c r="CC1926" s="6"/>
      <c r="CD1926" s="6"/>
      <c r="CE1926" s="6"/>
      <c r="CF1926" s="6"/>
      <c r="CG1926" s="6"/>
      <c r="CH1926" s="6"/>
      <c r="CI1926" s="6"/>
      <c r="CJ1926" s="6"/>
      <c r="CK1926" s="6"/>
      <c r="CL1926" s="6"/>
      <c r="CM1926" s="6"/>
      <c r="CN1926" s="6"/>
      <c r="CO1926" s="6"/>
      <c r="CP1926" s="6"/>
      <c r="CQ1926" s="6"/>
      <c r="CR1926" s="6"/>
      <c r="CS1926" s="6"/>
      <c r="CT1926" s="6"/>
      <c r="CU1926" s="6"/>
      <c r="CV1926" s="6"/>
      <c r="CW1926" s="6"/>
      <c r="CX1926" s="6"/>
      <c r="CY1926" s="6"/>
      <c r="CZ1926" s="6"/>
      <c r="DA1926" s="6"/>
      <c r="DB1926" s="6"/>
      <c r="DC1926" s="6"/>
      <c r="DD1926" s="6"/>
      <c r="DE1926" s="6"/>
      <c r="DF1926" s="6"/>
      <c r="DG1926" s="6"/>
      <c r="DH1926" s="6"/>
      <c r="DI1926" s="6"/>
      <c r="DJ1926" s="6"/>
      <c r="DK1926" s="6"/>
      <c r="DL1926" s="6"/>
      <c r="DM1926" s="6"/>
      <c r="DN1926" s="6"/>
      <c r="DO1926" s="6"/>
      <c r="DP1926" s="6"/>
      <c r="DQ1926" s="6"/>
      <c r="DR1926" s="6"/>
      <c r="DS1926" s="6"/>
      <c r="DT1926" s="6"/>
      <c r="DU1926" s="6"/>
      <c r="DV1926" s="6"/>
      <c r="DW1926" s="6"/>
      <c r="DX1926" s="6"/>
      <c r="DY1926" s="6"/>
      <c r="DZ1926" s="6"/>
      <c r="EA1926" s="6"/>
      <c r="EB1926" s="6"/>
      <c r="EC1926" s="6"/>
      <c r="ED1926" s="6"/>
      <c r="EE1926" s="6"/>
      <c r="EF1926" s="6"/>
      <c r="EG1926" s="6"/>
      <c r="EH1926" s="6"/>
      <c r="EI1926" s="6"/>
      <c r="EJ1926" s="6"/>
      <c r="EK1926" s="6"/>
      <c r="EL1926" s="6"/>
      <c r="EM1926" s="6"/>
      <c r="EN1926" s="6"/>
      <c r="EO1926" s="6"/>
      <c r="EP1926" s="6"/>
      <c r="EQ1926" s="6"/>
      <c r="ER1926" s="6"/>
      <c r="ES1926" s="6"/>
      <c r="ET1926" s="6"/>
      <c r="EU1926" s="6"/>
      <c r="EV1926" s="6"/>
      <c r="EW1926" s="6"/>
      <c r="EX1926" s="6"/>
      <c r="EY1926" s="6"/>
      <c r="EZ1926" s="6"/>
      <c r="FA1926" s="6"/>
      <c r="FB1926" s="6"/>
      <c r="FC1926" s="6"/>
      <c r="FD1926" s="6"/>
      <c r="FE1926" s="6"/>
      <c r="FF1926" s="6"/>
      <c r="FG1926" s="6"/>
      <c r="FH1926" s="6"/>
      <c r="FI1926" s="6"/>
      <c r="FJ1926" s="6"/>
      <c r="FK1926" s="6"/>
      <c r="FL1926" s="6"/>
      <c r="FM1926" s="6"/>
      <c r="FN1926" s="6"/>
      <c r="FO1926" s="6"/>
      <c r="FP1926" s="6"/>
      <c r="FQ1926" s="6"/>
      <c r="FR1926" s="6"/>
      <c r="FS1926" s="6"/>
      <c r="FT1926" s="6"/>
      <c r="FU1926" s="6"/>
      <c r="FV1926" s="6"/>
      <c r="FW1926" s="6"/>
      <c r="FX1926" s="6"/>
      <c r="FY1926" s="6"/>
      <c r="FZ1926" s="6"/>
      <c r="GA1926" s="6"/>
      <c r="GB1926" s="6"/>
      <c r="GC1926" s="6"/>
      <c r="GD1926" s="6"/>
      <c r="GE1926" s="6"/>
      <c r="GF1926" s="6"/>
      <c r="GG1926" s="6"/>
      <c r="GH1926" s="6"/>
      <c r="GI1926" s="6"/>
      <c r="GJ1926" s="6"/>
      <c r="GK1926" s="6"/>
      <c r="GL1926" s="6"/>
      <c r="GM1926" s="6"/>
      <c r="GN1926" s="6"/>
      <c r="GO1926" s="6"/>
      <c r="GP1926" s="6"/>
      <c r="GQ1926" s="6"/>
      <c r="GR1926" s="6"/>
      <c r="GS1926" s="6"/>
      <c r="GT1926" s="6"/>
      <c r="GU1926" s="6"/>
      <c r="GV1926" s="6"/>
      <c r="GW1926" s="6"/>
      <c r="GX1926" s="6"/>
      <c r="GY1926" s="6"/>
      <c r="GZ1926" s="6"/>
    </row>
    <row r="1927" spans="1:208" x14ac:dyDescent="0.15">
      <c r="A1927" s="153"/>
      <c r="B1927" s="23"/>
      <c r="C1927" s="18"/>
      <c r="D1927" s="17"/>
      <c r="E1927" s="18"/>
      <c r="F1927" s="18"/>
      <c r="G1927" s="18"/>
      <c r="H1927" s="18"/>
      <c r="I1927" s="17"/>
      <c r="J1927" s="5"/>
      <c r="K1927" s="2"/>
      <c r="L1927" s="27"/>
      <c r="M1927" s="14"/>
      <c r="N1927" s="14"/>
      <c r="O1927" s="27"/>
      <c r="P1927" s="18"/>
      <c r="Q1927" s="3"/>
      <c r="R1927" s="4"/>
      <c r="S1927" s="5"/>
      <c r="T1927" s="8"/>
      <c r="U1927" s="7"/>
      <c r="V1927" s="7"/>
      <c r="W1927" s="7"/>
      <c r="X1927" s="8"/>
      <c r="Y1927" s="6"/>
      <c r="Z1927" s="7"/>
      <c r="AA1927" s="8"/>
      <c r="AB1927" s="8"/>
      <c r="AC1927" s="8"/>
      <c r="AD1927" s="7"/>
      <c r="AE1927" s="9"/>
      <c r="AF1927" s="7"/>
      <c r="AG1927" s="7"/>
      <c r="AH1927" s="6"/>
      <c r="AI1927" s="6"/>
      <c r="AJ1927" s="6"/>
      <c r="AK1927" s="6"/>
      <c r="AL1927" s="6"/>
      <c r="AM1927" s="6"/>
      <c r="AN1927" s="6"/>
      <c r="AO1927" s="6"/>
      <c r="AP1927" s="6"/>
      <c r="AQ1927" s="6"/>
      <c r="AR1927" s="6"/>
      <c r="AS1927" s="6"/>
      <c r="AT1927" s="6"/>
      <c r="AU1927" s="6"/>
      <c r="AV1927" s="6"/>
      <c r="AW1927" s="6"/>
      <c r="AX1927" s="6"/>
      <c r="AY1927" s="6"/>
      <c r="AZ1927" s="6"/>
      <c r="BA1927" s="6"/>
      <c r="BB1927" s="6"/>
      <c r="BC1927" s="6"/>
      <c r="BD1927" s="6"/>
      <c r="BE1927" s="6"/>
      <c r="BF1927" s="6"/>
      <c r="BG1927" s="6"/>
      <c r="BH1927" s="6"/>
      <c r="BI1927" s="6"/>
      <c r="BJ1927" s="6"/>
      <c r="BK1927" s="6"/>
      <c r="BL1927" s="6"/>
      <c r="BM1927" s="6"/>
      <c r="BN1927" s="6"/>
      <c r="BO1927" s="6"/>
      <c r="BP1927" s="6"/>
      <c r="BQ1927" s="6"/>
      <c r="BR1927" s="6"/>
      <c r="BS1927" s="6"/>
      <c r="BT1927" s="6"/>
      <c r="BU1927" s="6"/>
      <c r="BV1927" s="6"/>
      <c r="BW1927" s="6"/>
      <c r="BX1927" s="6"/>
      <c r="BY1927" s="6"/>
      <c r="BZ1927" s="6"/>
      <c r="CA1927" s="6"/>
      <c r="CB1927" s="6"/>
      <c r="CC1927" s="6"/>
      <c r="CD1927" s="6"/>
      <c r="CE1927" s="6"/>
      <c r="CF1927" s="6"/>
      <c r="CG1927" s="6"/>
      <c r="CH1927" s="6"/>
      <c r="CI1927" s="6"/>
      <c r="CJ1927" s="6"/>
      <c r="CK1927" s="6"/>
      <c r="CL1927" s="6"/>
      <c r="CM1927" s="6"/>
      <c r="CN1927" s="6"/>
      <c r="CO1927" s="6"/>
      <c r="CP1927" s="6"/>
      <c r="CQ1927" s="6"/>
      <c r="CR1927" s="6"/>
      <c r="CS1927" s="6"/>
      <c r="CT1927" s="6"/>
      <c r="CU1927" s="6"/>
      <c r="CV1927" s="6"/>
      <c r="CW1927" s="6"/>
      <c r="CX1927" s="6"/>
      <c r="CY1927" s="6"/>
      <c r="CZ1927" s="6"/>
      <c r="DA1927" s="6"/>
      <c r="DB1927" s="6"/>
      <c r="DC1927" s="6"/>
      <c r="DD1927" s="6"/>
      <c r="DE1927" s="6"/>
      <c r="DF1927" s="6"/>
      <c r="DG1927" s="6"/>
      <c r="DH1927" s="6"/>
      <c r="DI1927" s="6"/>
      <c r="DJ1927" s="6"/>
      <c r="DK1927" s="6"/>
      <c r="DL1927" s="6"/>
      <c r="DM1927" s="6"/>
      <c r="DN1927" s="6"/>
      <c r="DO1927" s="6"/>
      <c r="DP1927" s="6"/>
      <c r="DQ1927" s="6"/>
      <c r="DR1927" s="6"/>
      <c r="DS1927" s="6"/>
      <c r="DT1927" s="6"/>
      <c r="DU1927" s="6"/>
      <c r="DV1927" s="6"/>
      <c r="DW1927" s="6"/>
      <c r="DX1927" s="6"/>
      <c r="DY1927" s="6"/>
      <c r="DZ1927" s="6"/>
      <c r="EA1927" s="6"/>
      <c r="EB1927" s="6"/>
      <c r="EC1927" s="6"/>
      <c r="ED1927" s="6"/>
      <c r="EE1927" s="6"/>
      <c r="EF1927" s="6"/>
      <c r="EG1927" s="6"/>
      <c r="EH1927" s="6"/>
      <c r="EI1927" s="6"/>
      <c r="EJ1927" s="6"/>
      <c r="EK1927" s="6"/>
      <c r="EL1927" s="6"/>
      <c r="EM1927" s="6"/>
      <c r="EN1927" s="6"/>
      <c r="EO1927" s="6"/>
      <c r="EP1927" s="6"/>
      <c r="EQ1927" s="6"/>
      <c r="ER1927" s="6"/>
      <c r="ES1927" s="6"/>
      <c r="ET1927" s="6"/>
      <c r="EU1927" s="6"/>
      <c r="EV1927" s="6"/>
      <c r="EW1927" s="6"/>
      <c r="EX1927" s="6"/>
      <c r="EY1927" s="6"/>
      <c r="EZ1927" s="6"/>
      <c r="FA1927" s="6"/>
      <c r="FB1927" s="6"/>
      <c r="FC1927" s="6"/>
      <c r="FD1927" s="6"/>
      <c r="FE1927" s="6"/>
      <c r="FF1927" s="6"/>
      <c r="FG1927" s="6"/>
      <c r="FH1927" s="6"/>
      <c r="FI1927" s="6"/>
      <c r="FJ1927" s="6"/>
      <c r="FK1927" s="6"/>
      <c r="FL1927" s="6"/>
      <c r="FM1927" s="6"/>
      <c r="FN1927" s="6"/>
      <c r="FO1927" s="6"/>
      <c r="FP1927" s="6"/>
      <c r="FQ1927" s="6"/>
      <c r="FR1927" s="6"/>
      <c r="FS1927" s="6"/>
      <c r="FT1927" s="6"/>
      <c r="FU1927" s="6"/>
      <c r="FV1927" s="6"/>
      <c r="FW1927" s="6"/>
      <c r="FX1927" s="6"/>
      <c r="FY1927" s="6"/>
      <c r="FZ1927" s="6"/>
      <c r="GA1927" s="6"/>
      <c r="GB1927" s="6"/>
      <c r="GC1927" s="6"/>
      <c r="GD1927" s="6"/>
      <c r="GE1927" s="6"/>
      <c r="GF1927" s="6"/>
      <c r="GG1927" s="6"/>
      <c r="GH1927" s="6"/>
      <c r="GI1927" s="6"/>
      <c r="GJ1927" s="6"/>
      <c r="GK1927" s="6"/>
      <c r="GL1927" s="6"/>
      <c r="GM1927" s="6"/>
      <c r="GN1927" s="6"/>
      <c r="GO1927" s="6"/>
      <c r="GP1927" s="6"/>
      <c r="GQ1927" s="6"/>
      <c r="GR1927" s="6"/>
      <c r="GS1927" s="6"/>
      <c r="GT1927" s="6"/>
      <c r="GU1927" s="6"/>
      <c r="GV1927" s="6"/>
      <c r="GW1927" s="6"/>
      <c r="GX1927" s="6"/>
      <c r="GY1927" s="6"/>
      <c r="GZ1927" s="6"/>
    </row>
    <row r="1928" spans="1:208" x14ac:dyDescent="0.15">
      <c r="A1928" s="153"/>
      <c r="B1928" s="23"/>
      <c r="C1928" s="18"/>
      <c r="D1928" s="17"/>
      <c r="E1928" s="18"/>
      <c r="F1928" s="18"/>
      <c r="G1928" s="18"/>
      <c r="H1928" s="18"/>
      <c r="I1928" s="17"/>
      <c r="J1928" s="5"/>
      <c r="K1928" s="2"/>
      <c r="L1928" s="27"/>
      <c r="M1928" s="14"/>
      <c r="N1928" s="14"/>
      <c r="O1928" s="27"/>
      <c r="P1928" s="18"/>
      <c r="Q1928" s="3"/>
      <c r="R1928" s="4"/>
      <c r="S1928" s="5"/>
      <c r="T1928" s="8"/>
      <c r="U1928" s="7"/>
      <c r="V1928" s="7"/>
      <c r="W1928" s="7"/>
      <c r="X1928" s="8"/>
      <c r="Y1928" s="6"/>
      <c r="Z1928" s="7"/>
      <c r="AA1928" s="8"/>
      <c r="AB1928" s="8"/>
      <c r="AC1928" s="8"/>
      <c r="AD1928" s="7"/>
      <c r="AE1928" s="9"/>
      <c r="AF1928" s="7"/>
      <c r="AG1928" s="7"/>
      <c r="AH1928" s="6"/>
      <c r="AI1928" s="6"/>
      <c r="AJ1928" s="6"/>
      <c r="AK1928" s="6"/>
      <c r="AL1928" s="6"/>
      <c r="AM1928" s="6"/>
      <c r="AN1928" s="6"/>
      <c r="AO1928" s="6"/>
      <c r="AP1928" s="6"/>
      <c r="AQ1928" s="6"/>
      <c r="AR1928" s="6"/>
      <c r="AS1928" s="6"/>
      <c r="AT1928" s="6"/>
      <c r="AU1928" s="6"/>
      <c r="AV1928" s="6"/>
      <c r="AW1928" s="6"/>
      <c r="AX1928" s="6"/>
      <c r="AY1928" s="6"/>
      <c r="AZ1928" s="6"/>
      <c r="BA1928" s="6"/>
      <c r="BB1928" s="6"/>
      <c r="BC1928" s="6"/>
      <c r="BD1928" s="6"/>
      <c r="BE1928" s="6"/>
      <c r="BF1928" s="6"/>
      <c r="BG1928" s="6"/>
      <c r="BH1928" s="6"/>
      <c r="BI1928" s="6"/>
      <c r="BJ1928" s="6"/>
      <c r="BK1928" s="6"/>
      <c r="BL1928" s="6"/>
      <c r="BM1928" s="6"/>
      <c r="BN1928" s="6"/>
      <c r="BO1928" s="6"/>
      <c r="BP1928" s="6"/>
      <c r="BQ1928" s="6"/>
      <c r="BR1928" s="6"/>
      <c r="BS1928" s="6"/>
      <c r="BT1928" s="6"/>
      <c r="BU1928" s="6"/>
      <c r="BV1928" s="6"/>
      <c r="BW1928" s="6"/>
      <c r="BX1928" s="6"/>
      <c r="BY1928" s="6"/>
      <c r="BZ1928" s="6"/>
      <c r="CA1928" s="6"/>
      <c r="CB1928" s="6"/>
      <c r="CC1928" s="6"/>
      <c r="CD1928" s="6"/>
      <c r="CE1928" s="6"/>
      <c r="CF1928" s="6"/>
      <c r="CG1928" s="6"/>
      <c r="CH1928" s="6"/>
      <c r="CI1928" s="6"/>
      <c r="CJ1928" s="6"/>
      <c r="CK1928" s="6"/>
      <c r="CL1928" s="6"/>
      <c r="CM1928" s="6"/>
      <c r="CN1928" s="6"/>
      <c r="CO1928" s="6"/>
      <c r="CP1928" s="6"/>
      <c r="CQ1928" s="6"/>
      <c r="CR1928" s="6"/>
      <c r="CS1928" s="6"/>
      <c r="CT1928" s="6"/>
      <c r="CU1928" s="6"/>
      <c r="CV1928" s="6"/>
      <c r="CW1928" s="6"/>
      <c r="CX1928" s="6"/>
      <c r="CY1928" s="6"/>
      <c r="CZ1928" s="6"/>
      <c r="DA1928" s="6"/>
      <c r="DB1928" s="6"/>
      <c r="DC1928" s="6"/>
      <c r="DD1928" s="6"/>
      <c r="DE1928" s="6"/>
      <c r="DF1928" s="6"/>
      <c r="DG1928" s="6"/>
      <c r="DH1928" s="6"/>
      <c r="DI1928" s="6"/>
      <c r="DJ1928" s="6"/>
      <c r="DK1928" s="6"/>
      <c r="DL1928" s="6"/>
      <c r="DM1928" s="6"/>
      <c r="DN1928" s="6"/>
      <c r="DO1928" s="6"/>
      <c r="DP1928" s="6"/>
      <c r="DQ1928" s="6"/>
      <c r="DR1928" s="6"/>
      <c r="DS1928" s="6"/>
      <c r="DT1928" s="6"/>
      <c r="DU1928" s="6"/>
      <c r="DV1928" s="6"/>
      <c r="DW1928" s="6"/>
      <c r="DX1928" s="6"/>
      <c r="DY1928" s="6"/>
      <c r="DZ1928" s="6"/>
      <c r="EA1928" s="6"/>
      <c r="EB1928" s="6"/>
      <c r="EC1928" s="6"/>
      <c r="ED1928" s="6"/>
      <c r="EE1928" s="6"/>
      <c r="EF1928" s="6"/>
      <c r="EG1928" s="6"/>
      <c r="EH1928" s="6"/>
      <c r="EI1928" s="6"/>
      <c r="EJ1928" s="6"/>
      <c r="EK1928" s="6"/>
      <c r="EL1928" s="6"/>
      <c r="EM1928" s="6"/>
      <c r="EN1928" s="6"/>
      <c r="EO1928" s="6"/>
      <c r="EP1928" s="6"/>
      <c r="EQ1928" s="6"/>
      <c r="ER1928" s="6"/>
      <c r="ES1928" s="6"/>
      <c r="ET1928" s="6"/>
      <c r="EU1928" s="6"/>
      <c r="EV1928" s="6"/>
      <c r="EW1928" s="6"/>
      <c r="EX1928" s="6"/>
      <c r="EY1928" s="6"/>
      <c r="EZ1928" s="6"/>
      <c r="FA1928" s="6"/>
      <c r="FB1928" s="6"/>
      <c r="FC1928" s="6"/>
      <c r="FD1928" s="6"/>
      <c r="FE1928" s="6"/>
      <c r="FF1928" s="6"/>
      <c r="FG1928" s="6"/>
      <c r="FH1928" s="6"/>
      <c r="FI1928" s="6"/>
      <c r="FJ1928" s="6"/>
      <c r="FK1928" s="6"/>
      <c r="FL1928" s="6"/>
      <c r="FM1928" s="6"/>
      <c r="FN1928" s="6"/>
      <c r="FO1928" s="6"/>
      <c r="FP1928" s="6"/>
      <c r="FQ1928" s="6"/>
      <c r="FR1928" s="6"/>
      <c r="FS1928" s="6"/>
      <c r="FT1928" s="6"/>
      <c r="FU1928" s="6"/>
      <c r="FV1928" s="6"/>
      <c r="FW1928" s="6"/>
      <c r="FX1928" s="6"/>
      <c r="FY1928" s="6"/>
      <c r="FZ1928" s="6"/>
      <c r="GA1928" s="6"/>
      <c r="GB1928" s="6"/>
      <c r="GC1928" s="6"/>
      <c r="GD1928" s="6"/>
      <c r="GE1928" s="6"/>
      <c r="GF1928" s="6"/>
      <c r="GG1928" s="6"/>
      <c r="GH1928" s="6"/>
      <c r="GI1928" s="6"/>
      <c r="GJ1928" s="6"/>
      <c r="GK1928" s="6"/>
      <c r="GL1928" s="6"/>
      <c r="GM1928" s="6"/>
      <c r="GN1928" s="6"/>
      <c r="GO1928" s="6"/>
      <c r="GP1928" s="6"/>
      <c r="GQ1928" s="6"/>
      <c r="GR1928" s="6"/>
      <c r="GS1928" s="6"/>
      <c r="GT1928" s="6"/>
      <c r="GU1928" s="6"/>
      <c r="GV1928" s="6"/>
      <c r="GW1928" s="6"/>
      <c r="GX1928" s="6"/>
      <c r="GY1928" s="6"/>
      <c r="GZ1928" s="6"/>
    </row>
    <row r="1929" spans="1:208" x14ac:dyDescent="0.15">
      <c r="A1929" s="153"/>
      <c r="B1929" s="23"/>
      <c r="C1929" s="18"/>
      <c r="D1929" s="17"/>
      <c r="E1929" s="18"/>
      <c r="F1929" s="18"/>
      <c r="G1929" s="18"/>
      <c r="H1929" s="18"/>
      <c r="I1929" s="17"/>
      <c r="J1929" s="5"/>
      <c r="K1929" s="2"/>
      <c r="L1929" s="27"/>
      <c r="M1929" s="14"/>
      <c r="N1929" s="14"/>
      <c r="O1929" s="27"/>
      <c r="P1929" s="18"/>
      <c r="Q1929" s="3"/>
      <c r="R1929" s="4"/>
      <c r="S1929" s="5"/>
      <c r="T1929" s="8"/>
      <c r="U1929" s="7"/>
      <c r="V1929" s="7"/>
      <c r="W1929" s="7"/>
      <c r="X1929" s="8"/>
      <c r="Y1929" s="6"/>
      <c r="Z1929" s="7"/>
      <c r="AA1929" s="8"/>
      <c r="AB1929" s="8"/>
      <c r="AC1929" s="8"/>
      <c r="AD1929" s="7"/>
      <c r="AE1929" s="9"/>
      <c r="AF1929" s="7"/>
      <c r="AG1929" s="7"/>
      <c r="AH1929" s="6"/>
      <c r="AI1929" s="6"/>
      <c r="AJ1929" s="6"/>
      <c r="AK1929" s="6"/>
      <c r="AL1929" s="6"/>
      <c r="AM1929" s="6"/>
      <c r="AN1929" s="6"/>
      <c r="AO1929" s="6"/>
      <c r="AP1929" s="6"/>
      <c r="AQ1929" s="6"/>
      <c r="AR1929" s="6"/>
      <c r="AS1929" s="6"/>
      <c r="AT1929" s="6"/>
      <c r="AU1929" s="6"/>
      <c r="AV1929" s="6"/>
      <c r="AW1929" s="6"/>
      <c r="AX1929" s="6"/>
      <c r="AY1929" s="6"/>
      <c r="AZ1929" s="6"/>
      <c r="BA1929" s="6"/>
      <c r="BB1929" s="6"/>
      <c r="BC1929" s="6"/>
      <c r="BD1929" s="6"/>
      <c r="BE1929" s="6"/>
      <c r="BF1929" s="6"/>
      <c r="BG1929" s="6"/>
      <c r="BH1929" s="6"/>
      <c r="BI1929" s="6"/>
      <c r="BJ1929" s="6"/>
      <c r="BK1929" s="6"/>
      <c r="BL1929" s="6"/>
      <c r="BM1929" s="6"/>
      <c r="BN1929" s="6"/>
      <c r="BO1929" s="6"/>
      <c r="BP1929" s="6"/>
      <c r="BQ1929" s="6"/>
      <c r="BR1929" s="6"/>
      <c r="BS1929" s="6"/>
      <c r="BT1929" s="6"/>
      <c r="BU1929" s="6"/>
      <c r="BV1929" s="6"/>
      <c r="BW1929" s="6"/>
      <c r="BX1929" s="6"/>
      <c r="BY1929" s="6"/>
      <c r="BZ1929" s="6"/>
      <c r="CA1929" s="6"/>
      <c r="CB1929" s="6"/>
      <c r="CC1929" s="6"/>
      <c r="CD1929" s="6"/>
      <c r="CE1929" s="6"/>
      <c r="CF1929" s="6"/>
      <c r="CG1929" s="6"/>
      <c r="CH1929" s="6"/>
      <c r="CI1929" s="6"/>
      <c r="CJ1929" s="6"/>
      <c r="CK1929" s="6"/>
      <c r="CL1929" s="6"/>
      <c r="CM1929" s="6"/>
      <c r="CN1929" s="6"/>
      <c r="CO1929" s="6"/>
      <c r="CP1929" s="6"/>
      <c r="CQ1929" s="6"/>
      <c r="CR1929" s="6"/>
      <c r="CS1929" s="6"/>
      <c r="CT1929" s="6"/>
      <c r="CU1929" s="6"/>
      <c r="CV1929" s="6"/>
      <c r="CW1929" s="6"/>
      <c r="CX1929" s="6"/>
      <c r="CY1929" s="6"/>
      <c r="CZ1929" s="6"/>
      <c r="DA1929" s="6"/>
      <c r="DB1929" s="6"/>
      <c r="DC1929" s="6"/>
      <c r="DD1929" s="6"/>
      <c r="DE1929" s="6"/>
      <c r="DF1929" s="6"/>
      <c r="DG1929" s="6"/>
      <c r="DH1929" s="6"/>
      <c r="DI1929" s="6"/>
      <c r="DJ1929" s="6"/>
      <c r="DK1929" s="6"/>
      <c r="DL1929" s="6"/>
      <c r="DM1929" s="6"/>
      <c r="DN1929" s="6"/>
      <c r="DO1929" s="6"/>
      <c r="DP1929" s="6"/>
      <c r="DQ1929" s="6"/>
      <c r="DR1929" s="6"/>
      <c r="DS1929" s="6"/>
      <c r="DT1929" s="6"/>
      <c r="DU1929" s="6"/>
      <c r="DV1929" s="6"/>
      <c r="DW1929" s="6"/>
      <c r="DX1929" s="6"/>
      <c r="DY1929" s="6"/>
      <c r="DZ1929" s="6"/>
      <c r="EA1929" s="6"/>
      <c r="EB1929" s="6"/>
      <c r="EC1929" s="6"/>
      <c r="ED1929" s="6"/>
      <c r="EE1929" s="6"/>
      <c r="EF1929" s="6"/>
      <c r="EG1929" s="6"/>
      <c r="EH1929" s="6"/>
      <c r="EI1929" s="6"/>
      <c r="EJ1929" s="6"/>
      <c r="EK1929" s="6"/>
      <c r="EL1929" s="6"/>
      <c r="EM1929" s="6"/>
      <c r="EN1929" s="6"/>
      <c r="EO1929" s="6"/>
      <c r="EP1929" s="6"/>
      <c r="EQ1929" s="6"/>
      <c r="ER1929" s="6"/>
      <c r="ES1929" s="6"/>
      <c r="ET1929" s="6"/>
      <c r="EU1929" s="6"/>
      <c r="EV1929" s="6"/>
      <c r="EW1929" s="6"/>
      <c r="EX1929" s="6"/>
      <c r="EY1929" s="6"/>
      <c r="EZ1929" s="6"/>
      <c r="FA1929" s="6"/>
      <c r="FB1929" s="6"/>
      <c r="FC1929" s="6"/>
      <c r="FD1929" s="6"/>
      <c r="FE1929" s="6"/>
      <c r="FF1929" s="6"/>
      <c r="FG1929" s="6"/>
      <c r="FH1929" s="6"/>
      <c r="FI1929" s="6"/>
      <c r="FJ1929" s="6"/>
      <c r="FK1929" s="6"/>
      <c r="FL1929" s="6"/>
      <c r="FM1929" s="6"/>
      <c r="FN1929" s="6"/>
      <c r="FO1929" s="6"/>
      <c r="FP1929" s="6"/>
      <c r="FQ1929" s="6"/>
      <c r="FR1929" s="6"/>
      <c r="FS1929" s="6"/>
      <c r="FT1929" s="6"/>
      <c r="FU1929" s="6"/>
      <c r="FV1929" s="6"/>
      <c r="FW1929" s="6"/>
      <c r="FX1929" s="6"/>
      <c r="FY1929" s="6"/>
      <c r="FZ1929" s="6"/>
      <c r="GA1929" s="6"/>
      <c r="GB1929" s="6"/>
      <c r="GC1929" s="6"/>
      <c r="GD1929" s="6"/>
      <c r="GE1929" s="6"/>
      <c r="GF1929" s="6"/>
      <c r="GG1929" s="6"/>
      <c r="GH1929" s="6"/>
      <c r="GI1929" s="6"/>
      <c r="GJ1929" s="6"/>
      <c r="GK1929" s="6"/>
      <c r="GL1929" s="6"/>
      <c r="GM1929" s="6"/>
      <c r="GN1929" s="6"/>
      <c r="GO1929" s="6"/>
      <c r="GP1929" s="6"/>
      <c r="GQ1929" s="6"/>
      <c r="GR1929" s="6"/>
      <c r="GS1929" s="6"/>
      <c r="GT1929" s="6"/>
      <c r="GU1929" s="6"/>
      <c r="GV1929" s="6"/>
      <c r="GW1929" s="6"/>
      <c r="GX1929" s="6"/>
      <c r="GY1929" s="6"/>
      <c r="GZ1929" s="6"/>
    </row>
    <row r="1930" spans="1:208" x14ac:dyDescent="0.15">
      <c r="A1930" s="153"/>
      <c r="B1930" s="23"/>
      <c r="C1930" s="18"/>
      <c r="D1930" s="17"/>
      <c r="E1930" s="18"/>
      <c r="F1930" s="18"/>
      <c r="G1930" s="18"/>
      <c r="H1930" s="18"/>
      <c r="I1930" s="17"/>
      <c r="J1930" s="5"/>
      <c r="K1930" s="2"/>
      <c r="L1930" s="27"/>
      <c r="M1930" s="14"/>
      <c r="N1930" s="14"/>
      <c r="O1930" s="27"/>
      <c r="P1930" s="18"/>
      <c r="Q1930" s="3"/>
      <c r="R1930" s="4"/>
      <c r="S1930" s="5"/>
      <c r="T1930" s="8"/>
      <c r="U1930" s="7"/>
      <c r="V1930" s="7"/>
      <c r="W1930" s="7"/>
      <c r="X1930" s="8"/>
      <c r="Y1930" s="6"/>
      <c r="Z1930" s="7"/>
      <c r="AA1930" s="8"/>
      <c r="AB1930" s="8"/>
      <c r="AC1930" s="8"/>
      <c r="AD1930" s="7"/>
      <c r="AE1930" s="9"/>
      <c r="AF1930" s="7"/>
      <c r="AG1930" s="7"/>
      <c r="AH1930" s="6"/>
      <c r="AI1930" s="6"/>
      <c r="AJ1930" s="6"/>
      <c r="AK1930" s="6"/>
      <c r="AL1930" s="6"/>
      <c r="AM1930" s="6"/>
      <c r="AN1930" s="6"/>
      <c r="AO1930" s="6"/>
      <c r="AP1930" s="6"/>
      <c r="AQ1930" s="6"/>
      <c r="AR1930" s="6"/>
      <c r="AS1930" s="6"/>
      <c r="AT1930" s="6"/>
      <c r="AU1930" s="6"/>
      <c r="AV1930" s="6"/>
      <c r="AW1930" s="6"/>
      <c r="AX1930" s="6"/>
      <c r="AY1930" s="6"/>
      <c r="AZ1930" s="6"/>
      <c r="BA1930" s="6"/>
      <c r="BB1930" s="6"/>
      <c r="BC1930" s="6"/>
      <c r="BD1930" s="6"/>
      <c r="BE1930" s="6"/>
      <c r="BF1930" s="6"/>
      <c r="BG1930" s="6"/>
      <c r="BH1930" s="6"/>
      <c r="BI1930" s="6"/>
      <c r="BJ1930" s="6"/>
      <c r="BK1930" s="6"/>
      <c r="BL1930" s="6"/>
      <c r="BM1930" s="6"/>
      <c r="BN1930" s="6"/>
      <c r="BO1930" s="6"/>
      <c r="BP1930" s="6"/>
      <c r="BQ1930" s="6"/>
      <c r="BR1930" s="6"/>
      <c r="BS1930" s="6"/>
      <c r="BT1930" s="6"/>
      <c r="BU1930" s="6"/>
      <c r="BV1930" s="6"/>
      <c r="BW1930" s="6"/>
      <c r="BX1930" s="6"/>
      <c r="BY1930" s="6"/>
      <c r="BZ1930" s="6"/>
      <c r="CA1930" s="6"/>
      <c r="CB1930" s="6"/>
      <c r="CC1930" s="6"/>
      <c r="CD1930" s="6"/>
      <c r="CE1930" s="6"/>
      <c r="CF1930" s="6"/>
      <c r="CG1930" s="6"/>
      <c r="CH1930" s="6"/>
      <c r="CI1930" s="6"/>
      <c r="CJ1930" s="6"/>
      <c r="CK1930" s="6"/>
      <c r="CL1930" s="6"/>
      <c r="CM1930" s="6"/>
      <c r="CN1930" s="6"/>
      <c r="CO1930" s="6"/>
      <c r="CP1930" s="6"/>
      <c r="CQ1930" s="6"/>
      <c r="CR1930" s="6"/>
      <c r="CS1930" s="6"/>
      <c r="CT1930" s="6"/>
      <c r="CU1930" s="6"/>
      <c r="CV1930" s="6"/>
      <c r="CW1930" s="6"/>
      <c r="CX1930" s="6"/>
      <c r="CY1930" s="6"/>
      <c r="CZ1930" s="6"/>
      <c r="DA1930" s="6"/>
      <c r="DB1930" s="6"/>
      <c r="DC1930" s="6"/>
      <c r="DD1930" s="6"/>
      <c r="DE1930" s="6"/>
      <c r="DF1930" s="6"/>
      <c r="DG1930" s="6"/>
      <c r="DH1930" s="6"/>
      <c r="DI1930" s="6"/>
      <c r="DJ1930" s="6"/>
      <c r="DK1930" s="6"/>
      <c r="DL1930" s="6"/>
      <c r="DM1930" s="6"/>
      <c r="DN1930" s="6"/>
      <c r="DO1930" s="6"/>
      <c r="DP1930" s="6"/>
      <c r="DQ1930" s="6"/>
      <c r="DR1930" s="6"/>
      <c r="DS1930" s="6"/>
      <c r="DT1930" s="6"/>
      <c r="DU1930" s="6"/>
      <c r="DV1930" s="6"/>
      <c r="DW1930" s="6"/>
      <c r="DX1930" s="6"/>
      <c r="DY1930" s="6"/>
      <c r="DZ1930" s="6"/>
      <c r="EA1930" s="6"/>
      <c r="EB1930" s="6"/>
      <c r="EC1930" s="6"/>
      <c r="ED1930" s="6"/>
      <c r="EE1930" s="6"/>
      <c r="EF1930" s="6"/>
      <c r="EG1930" s="6"/>
      <c r="EH1930" s="6"/>
      <c r="EI1930" s="6"/>
      <c r="EJ1930" s="6"/>
      <c r="EK1930" s="6"/>
      <c r="EL1930" s="6"/>
      <c r="EM1930" s="6"/>
      <c r="EN1930" s="6"/>
      <c r="EO1930" s="6"/>
      <c r="EP1930" s="6"/>
      <c r="EQ1930" s="6"/>
      <c r="ER1930" s="6"/>
      <c r="ES1930" s="6"/>
      <c r="ET1930" s="6"/>
      <c r="EU1930" s="6"/>
      <c r="EV1930" s="6"/>
      <c r="EW1930" s="6"/>
      <c r="EX1930" s="6"/>
      <c r="EY1930" s="6"/>
      <c r="EZ1930" s="6"/>
      <c r="FA1930" s="6"/>
      <c r="FB1930" s="6"/>
      <c r="FC1930" s="6"/>
      <c r="FD1930" s="6"/>
      <c r="FE1930" s="6"/>
      <c r="FF1930" s="6"/>
      <c r="FG1930" s="6"/>
      <c r="FH1930" s="6"/>
      <c r="FI1930" s="6"/>
      <c r="FJ1930" s="6"/>
      <c r="FK1930" s="6"/>
      <c r="FL1930" s="6"/>
      <c r="FM1930" s="6"/>
      <c r="FN1930" s="6"/>
      <c r="FO1930" s="6"/>
      <c r="FP1930" s="6"/>
      <c r="FQ1930" s="6"/>
      <c r="FR1930" s="6"/>
      <c r="FS1930" s="6"/>
      <c r="FT1930" s="6"/>
      <c r="FU1930" s="6"/>
      <c r="FV1930" s="6"/>
      <c r="FW1930" s="6"/>
      <c r="FX1930" s="6"/>
      <c r="FY1930" s="6"/>
      <c r="FZ1930" s="6"/>
      <c r="GA1930" s="6"/>
      <c r="GB1930" s="6"/>
      <c r="GC1930" s="6"/>
      <c r="GD1930" s="6"/>
      <c r="GE1930" s="6"/>
      <c r="GF1930" s="6"/>
      <c r="GG1930" s="6"/>
      <c r="GH1930" s="6"/>
      <c r="GI1930" s="6"/>
      <c r="GJ1930" s="6"/>
      <c r="GK1930" s="6"/>
      <c r="GL1930" s="6"/>
      <c r="GM1930" s="6"/>
      <c r="GN1930" s="6"/>
      <c r="GO1930" s="6"/>
      <c r="GP1930" s="6"/>
      <c r="GQ1930" s="6"/>
      <c r="GR1930" s="6"/>
      <c r="GS1930" s="6"/>
      <c r="GT1930" s="6"/>
      <c r="GU1930" s="6"/>
      <c r="GV1930" s="6"/>
      <c r="GW1930" s="6"/>
      <c r="GX1930" s="6"/>
      <c r="GY1930" s="6"/>
      <c r="GZ1930" s="6"/>
    </row>
    <row r="1931" spans="1:208" x14ac:dyDescent="0.15">
      <c r="A1931" s="153"/>
      <c r="B1931" s="23"/>
      <c r="C1931" s="18"/>
      <c r="D1931" s="17"/>
      <c r="E1931" s="18"/>
      <c r="F1931" s="18"/>
      <c r="G1931" s="18"/>
      <c r="H1931" s="18"/>
      <c r="I1931" s="17"/>
      <c r="J1931" s="5"/>
      <c r="K1931" s="2"/>
      <c r="L1931" s="27"/>
      <c r="M1931" s="14"/>
      <c r="N1931" s="14"/>
      <c r="O1931" s="27"/>
      <c r="P1931" s="18"/>
      <c r="Q1931" s="3"/>
      <c r="R1931" s="4"/>
      <c r="S1931" s="5"/>
      <c r="T1931" s="8"/>
      <c r="U1931" s="7"/>
      <c r="V1931" s="7"/>
      <c r="W1931" s="7"/>
      <c r="X1931" s="8"/>
      <c r="Y1931" s="6"/>
      <c r="Z1931" s="7"/>
      <c r="AA1931" s="8"/>
      <c r="AB1931" s="8"/>
      <c r="AC1931" s="8"/>
      <c r="AD1931" s="7"/>
      <c r="AE1931" s="9"/>
      <c r="AF1931" s="7"/>
      <c r="AG1931" s="7"/>
      <c r="AH1931" s="6"/>
      <c r="AI1931" s="6"/>
      <c r="AJ1931" s="6"/>
      <c r="AK1931" s="6"/>
      <c r="AL1931" s="6"/>
      <c r="AM1931" s="6"/>
      <c r="AN1931" s="6"/>
      <c r="AO1931" s="6"/>
      <c r="AP1931" s="6"/>
      <c r="AQ1931" s="6"/>
      <c r="AR1931" s="6"/>
      <c r="AS1931" s="6"/>
      <c r="AT1931" s="6"/>
      <c r="AU1931" s="6"/>
      <c r="AV1931" s="6"/>
      <c r="AW1931" s="6"/>
      <c r="AX1931" s="6"/>
      <c r="AY1931" s="6"/>
      <c r="AZ1931" s="6"/>
      <c r="BA1931" s="6"/>
      <c r="BB1931" s="6"/>
      <c r="BC1931" s="6"/>
      <c r="BD1931" s="6"/>
      <c r="BE1931" s="6"/>
      <c r="BF1931" s="6"/>
      <c r="BG1931" s="6"/>
      <c r="BH1931" s="6"/>
      <c r="BI1931" s="6"/>
      <c r="BJ1931" s="6"/>
      <c r="BK1931" s="6"/>
      <c r="BL1931" s="6"/>
      <c r="BM1931" s="6"/>
      <c r="BN1931" s="6"/>
      <c r="BO1931" s="6"/>
      <c r="BP1931" s="6"/>
      <c r="BQ1931" s="6"/>
      <c r="BR1931" s="6"/>
      <c r="BS1931" s="6"/>
      <c r="BT1931" s="6"/>
      <c r="BU1931" s="6"/>
      <c r="BV1931" s="6"/>
      <c r="BW1931" s="6"/>
      <c r="BX1931" s="6"/>
      <c r="BY1931" s="6"/>
      <c r="BZ1931" s="6"/>
      <c r="CA1931" s="6"/>
      <c r="CB1931" s="6"/>
      <c r="CC1931" s="6"/>
      <c r="CD1931" s="6"/>
      <c r="CE1931" s="6"/>
      <c r="CF1931" s="6"/>
      <c r="CG1931" s="6"/>
      <c r="CH1931" s="6"/>
      <c r="CI1931" s="6"/>
      <c r="CJ1931" s="6"/>
      <c r="CK1931" s="6"/>
      <c r="CL1931" s="6"/>
      <c r="CM1931" s="6"/>
      <c r="CN1931" s="6"/>
      <c r="CO1931" s="6"/>
      <c r="CP1931" s="6"/>
      <c r="CQ1931" s="6"/>
      <c r="CR1931" s="6"/>
      <c r="CS1931" s="6"/>
      <c r="CT1931" s="6"/>
      <c r="CU1931" s="6"/>
      <c r="CV1931" s="6"/>
      <c r="CW1931" s="6"/>
      <c r="CX1931" s="6"/>
      <c r="CY1931" s="6"/>
      <c r="CZ1931" s="6"/>
      <c r="DA1931" s="6"/>
      <c r="DB1931" s="6"/>
      <c r="DC1931" s="6"/>
      <c r="DD1931" s="6"/>
      <c r="DE1931" s="6"/>
      <c r="DF1931" s="6"/>
      <c r="DG1931" s="6"/>
      <c r="DH1931" s="6"/>
      <c r="DI1931" s="6"/>
      <c r="DJ1931" s="6"/>
      <c r="DK1931" s="6"/>
      <c r="DL1931" s="6"/>
      <c r="DM1931" s="6"/>
      <c r="DN1931" s="6"/>
      <c r="DO1931" s="6"/>
      <c r="DP1931" s="6"/>
      <c r="DQ1931" s="6"/>
      <c r="DR1931" s="6"/>
      <c r="DS1931" s="6"/>
      <c r="DT1931" s="6"/>
      <c r="DU1931" s="6"/>
      <c r="DV1931" s="6"/>
      <c r="DW1931" s="6"/>
      <c r="DX1931" s="6"/>
      <c r="DY1931" s="6"/>
      <c r="DZ1931" s="6"/>
      <c r="EA1931" s="6"/>
      <c r="EB1931" s="6"/>
      <c r="EC1931" s="6"/>
      <c r="ED1931" s="6"/>
      <c r="EE1931" s="6"/>
      <c r="EF1931" s="6"/>
      <c r="EG1931" s="6"/>
      <c r="EH1931" s="6"/>
      <c r="EI1931" s="6"/>
      <c r="EJ1931" s="6"/>
      <c r="EK1931" s="6"/>
      <c r="EL1931" s="6"/>
      <c r="EM1931" s="6"/>
      <c r="EN1931" s="6"/>
      <c r="EO1931" s="6"/>
      <c r="EP1931" s="6"/>
      <c r="EQ1931" s="6"/>
      <c r="ER1931" s="6"/>
      <c r="ES1931" s="6"/>
      <c r="ET1931" s="6"/>
      <c r="EU1931" s="6"/>
      <c r="EV1931" s="6"/>
      <c r="EW1931" s="6"/>
      <c r="EX1931" s="6"/>
      <c r="EY1931" s="6"/>
      <c r="EZ1931" s="6"/>
      <c r="FA1931" s="6"/>
      <c r="FB1931" s="6"/>
      <c r="FC1931" s="6"/>
      <c r="FD1931" s="6"/>
      <c r="FE1931" s="6"/>
      <c r="FF1931" s="6"/>
      <c r="FG1931" s="6"/>
      <c r="FH1931" s="6"/>
      <c r="FI1931" s="6"/>
      <c r="FJ1931" s="6"/>
      <c r="FK1931" s="6"/>
      <c r="FL1931" s="6"/>
      <c r="FM1931" s="6"/>
      <c r="FN1931" s="6"/>
      <c r="FO1931" s="6"/>
      <c r="FP1931" s="6"/>
      <c r="FQ1931" s="6"/>
      <c r="FR1931" s="6"/>
      <c r="FS1931" s="6"/>
      <c r="FT1931" s="6"/>
      <c r="FU1931" s="6"/>
      <c r="FV1931" s="6"/>
      <c r="FW1931" s="6"/>
      <c r="FX1931" s="6"/>
      <c r="FY1931" s="6"/>
      <c r="FZ1931" s="6"/>
      <c r="GA1931" s="6"/>
      <c r="GB1931" s="6"/>
      <c r="GC1931" s="6"/>
      <c r="GD1931" s="6"/>
      <c r="GE1931" s="6"/>
      <c r="GF1931" s="6"/>
      <c r="GG1931" s="6"/>
      <c r="GH1931" s="6"/>
      <c r="GI1931" s="6"/>
      <c r="GJ1931" s="6"/>
      <c r="GK1931" s="6"/>
      <c r="GL1931" s="6"/>
      <c r="GM1931" s="6"/>
      <c r="GN1931" s="6"/>
      <c r="GO1931" s="6"/>
      <c r="GP1931" s="6"/>
      <c r="GQ1931" s="6"/>
      <c r="GR1931" s="6"/>
      <c r="GS1931" s="6"/>
      <c r="GT1931" s="6"/>
      <c r="GU1931" s="6"/>
      <c r="GV1931" s="6"/>
      <c r="GW1931" s="6"/>
      <c r="GX1931" s="6"/>
      <c r="GY1931" s="6"/>
      <c r="GZ1931" s="6"/>
    </row>
    <row r="1932" spans="1:208" x14ac:dyDescent="0.15">
      <c r="A1932" s="153"/>
      <c r="B1932" s="23"/>
      <c r="C1932" s="18"/>
      <c r="D1932" s="17"/>
      <c r="E1932" s="18"/>
      <c r="F1932" s="18"/>
      <c r="G1932" s="18"/>
      <c r="H1932" s="18"/>
      <c r="I1932" s="17"/>
      <c r="J1932" s="5"/>
      <c r="K1932" s="2"/>
      <c r="L1932" s="27"/>
      <c r="M1932" s="14"/>
      <c r="N1932" s="14"/>
      <c r="O1932" s="27"/>
      <c r="P1932" s="18"/>
      <c r="Q1932" s="3"/>
      <c r="R1932" s="4"/>
      <c r="S1932" s="5"/>
      <c r="T1932" s="8"/>
      <c r="U1932" s="7"/>
      <c r="V1932" s="7"/>
      <c r="W1932" s="7"/>
      <c r="X1932" s="8"/>
      <c r="Y1932" s="6"/>
      <c r="Z1932" s="7"/>
      <c r="AA1932" s="8"/>
      <c r="AB1932" s="8"/>
      <c r="AC1932" s="8"/>
      <c r="AD1932" s="7"/>
      <c r="AE1932" s="9"/>
      <c r="AF1932" s="7"/>
      <c r="AG1932" s="7"/>
      <c r="AH1932" s="6"/>
      <c r="AI1932" s="6"/>
      <c r="AJ1932" s="6"/>
      <c r="AK1932" s="6"/>
      <c r="AL1932" s="6"/>
      <c r="AM1932" s="6"/>
      <c r="AN1932" s="6"/>
      <c r="AO1932" s="6"/>
      <c r="AP1932" s="6"/>
      <c r="AQ1932" s="6"/>
      <c r="AR1932" s="6"/>
      <c r="AS1932" s="6"/>
      <c r="AT1932" s="6"/>
      <c r="AU1932" s="6"/>
      <c r="AV1932" s="6"/>
      <c r="AW1932" s="6"/>
      <c r="AX1932" s="6"/>
      <c r="AY1932" s="6"/>
      <c r="AZ1932" s="6"/>
      <c r="BA1932" s="6"/>
      <c r="BB1932" s="6"/>
      <c r="BC1932" s="6"/>
      <c r="BD1932" s="6"/>
      <c r="BE1932" s="6"/>
      <c r="BF1932" s="6"/>
      <c r="BG1932" s="6"/>
      <c r="BH1932" s="6"/>
      <c r="BI1932" s="6"/>
      <c r="BJ1932" s="6"/>
      <c r="BK1932" s="6"/>
      <c r="BL1932" s="6"/>
      <c r="BM1932" s="6"/>
      <c r="BN1932" s="6"/>
      <c r="BO1932" s="6"/>
      <c r="BP1932" s="6"/>
      <c r="BQ1932" s="6"/>
      <c r="BR1932" s="6"/>
      <c r="BS1932" s="6"/>
      <c r="BT1932" s="6"/>
      <c r="BU1932" s="6"/>
      <c r="BV1932" s="6"/>
      <c r="BW1932" s="6"/>
      <c r="BX1932" s="6"/>
      <c r="BY1932" s="6"/>
      <c r="BZ1932" s="6"/>
      <c r="CA1932" s="6"/>
      <c r="CB1932" s="6"/>
      <c r="CC1932" s="6"/>
      <c r="CD1932" s="6"/>
      <c r="CE1932" s="6"/>
      <c r="CF1932" s="6"/>
      <c r="CG1932" s="6"/>
      <c r="CH1932" s="6"/>
      <c r="CI1932" s="6"/>
      <c r="CJ1932" s="6"/>
      <c r="CK1932" s="6"/>
      <c r="CL1932" s="6"/>
      <c r="CM1932" s="6"/>
      <c r="CN1932" s="6"/>
      <c r="CO1932" s="6"/>
      <c r="CP1932" s="6"/>
      <c r="CQ1932" s="6"/>
      <c r="CR1932" s="6"/>
      <c r="CS1932" s="6"/>
      <c r="CT1932" s="6"/>
      <c r="CU1932" s="6"/>
      <c r="CV1932" s="6"/>
      <c r="CW1932" s="6"/>
      <c r="CX1932" s="6"/>
      <c r="CY1932" s="6"/>
      <c r="CZ1932" s="6"/>
      <c r="DA1932" s="6"/>
      <c r="DB1932" s="6"/>
      <c r="DC1932" s="6"/>
      <c r="DD1932" s="6"/>
      <c r="DE1932" s="6"/>
      <c r="DF1932" s="6"/>
      <c r="DG1932" s="6"/>
      <c r="DH1932" s="6"/>
      <c r="DI1932" s="6"/>
      <c r="DJ1932" s="6"/>
      <c r="DK1932" s="6"/>
      <c r="DL1932" s="6"/>
      <c r="DM1932" s="6"/>
      <c r="DN1932" s="6"/>
      <c r="DO1932" s="6"/>
      <c r="DP1932" s="6"/>
      <c r="DQ1932" s="6"/>
      <c r="DR1932" s="6"/>
      <c r="DS1932" s="6"/>
      <c r="DT1932" s="6"/>
      <c r="DU1932" s="6"/>
      <c r="DV1932" s="6"/>
      <c r="DW1932" s="6"/>
      <c r="DX1932" s="6"/>
      <c r="DY1932" s="6"/>
      <c r="DZ1932" s="6"/>
      <c r="EA1932" s="6"/>
      <c r="EB1932" s="6"/>
      <c r="EC1932" s="6"/>
      <c r="ED1932" s="6"/>
      <c r="EE1932" s="6"/>
      <c r="EF1932" s="6"/>
      <c r="EG1932" s="6"/>
      <c r="EH1932" s="6"/>
      <c r="EI1932" s="6"/>
      <c r="EJ1932" s="6"/>
      <c r="EK1932" s="6"/>
      <c r="EL1932" s="6"/>
      <c r="EM1932" s="6"/>
      <c r="EN1932" s="6"/>
      <c r="EO1932" s="6"/>
      <c r="EP1932" s="6"/>
      <c r="EQ1932" s="6"/>
      <c r="ER1932" s="6"/>
      <c r="ES1932" s="6"/>
      <c r="ET1932" s="6"/>
      <c r="EU1932" s="6"/>
      <c r="EV1932" s="6"/>
      <c r="EW1932" s="6"/>
      <c r="EX1932" s="6"/>
      <c r="EY1932" s="6"/>
      <c r="EZ1932" s="6"/>
      <c r="FA1932" s="6"/>
      <c r="FB1932" s="6"/>
      <c r="FC1932" s="6"/>
      <c r="FD1932" s="6"/>
      <c r="FE1932" s="6"/>
      <c r="FF1932" s="6"/>
      <c r="FG1932" s="6"/>
      <c r="FH1932" s="6"/>
      <c r="FI1932" s="6"/>
      <c r="FJ1932" s="6"/>
      <c r="FK1932" s="6"/>
      <c r="FL1932" s="6"/>
      <c r="FM1932" s="6"/>
      <c r="FN1932" s="6"/>
      <c r="FO1932" s="6"/>
      <c r="FP1932" s="6"/>
      <c r="FQ1932" s="6"/>
      <c r="FR1932" s="6"/>
      <c r="FS1932" s="6"/>
      <c r="FT1932" s="6"/>
      <c r="FU1932" s="6"/>
      <c r="FV1932" s="6"/>
      <c r="FW1932" s="6"/>
      <c r="FX1932" s="6"/>
      <c r="FY1932" s="6"/>
      <c r="FZ1932" s="6"/>
      <c r="GA1932" s="6"/>
      <c r="GB1932" s="6"/>
      <c r="GC1932" s="6"/>
      <c r="GD1932" s="6"/>
      <c r="GE1932" s="6"/>
      <c r="GF1932" s="6"/>
      <c r="GG1932" s="6"/>
      <c r="GH1932" s="6"/>
      <c r="GI1932" s="6"/>
      <c r="GJ1932" s="6"/>
      <c r="GK1932" s="6"/>
      <c r="GL1932" s="6"/>
      <c r="GM1932" s="6"/>
      <c r="GN1932" s="6"/>
      <c r="GO1932" s="6"/>
      <c r="GP1932" s="6"/>
      <c r="GQ1932" s="6"/>
      <c r="GR1932" s="6"/>
      <c r="GS1932" s="6"/>
      <c r="GT1932" s="6"/>
      <c r="GU1932" s="6"/>
      <c r="GV1932" s="6"/>
      <c r="GW1932" s="6"/>
      <c r="GX1932" s="6"/>
      <c r="GY1932" s="6"/>
      <c r="GZ1932" s="6"/>
    </row>
    <row r="1933" spans="1:208" x14ac:dyDescent="0.15">
      <c r="A1933" s="153"/>
      <c r="B1933" s="23"/>
      <c r="C1933" s="18"/>
      <c r="D1933" s="17"/>
      <c r="E1933" s="18"/>
      <c r="F1933" s="18"/>
      <c r="G1933" s="18"/>
      <c r="H1933" s="18"/>
      <c r="I1933" s="17"/>
      <c r="J1933" s="5"/>
      <c r="K1933" s="2"/>
      <c r="L1933" s="27"/>
      <c r="M1933" s="14"/>
      <c r="N1933" s="14"/>
      <c r="O1933" s="27"/>
      <c r="P1933" s="18"/>
      <c r="Q1933" s="3"/>
      <c r="R1933" s="4"/>
      <c r="S1933" s="5"/>
      <c r="T1933" s="8"/>
      <c r="U1933" s="7"/>
      <c r="V1933" s="7"/>
      <c r="W1933" s="7"/>
      <c r="X1933" s="8"/>
      <c r="Y1933" s="6"/>
      <c r="Z1933" s="7"/>
      <c r="AA1933" s="8"/>
      <c r="AB1933" s="8"/>
      <c r="AC1933" s="8"/>
      <c r="AD1933" s="7"/>
      <c r="AE1933" s="9"/>
      <c r="AF1933" s="7"/>
      <c r="AG1933" s="7"/>
      <c r="AH1933" s="6"/>
      <c r="AI1933" s="6"/>
      <c r="AJ1933" s="6"/>
      <c r="AK1933" s="6"/>
      <c r="AL1933" s="6"/>
      <c r="AM1933" s="6"/>
      <c r="AN1933" s="6"/>
      <c r="AO1933" s="6"/>
      <c r="AP1933" s="6"/>
      <c r="AQ1933" s="6"/>
      <c r="AR1933" s="6"/>
      <c r="AS1933" s="6"/>
      <c r="AT1933" s="6"/>
      <c r="AU1933" s="6"/>
      <c r="AV1933" s="6"/>
      <c r="AW1933" s="6"/>
      <c r="AX1933" s="6"/>
      <c r="AY1933" s="6"/>
      <c r="AZ1933" s="6"/>
      <c r="BA1933" s="6"/>
      <c r="BB1933" s="6"/>
      <c r="BC1933" s="6"/>
      <c r="BD1933" s="6"/>
      <c r="BE1933" s="6"/>
      <c r="BF1933" s="6"/>
      <c r="BG1933" s="6"/>
      <c r="BH1933" s="6"/>
      <c r="BI1933" s="6"/>
      <c r="BJ1933" s="6"/>
      <c r="BK1933" s="6"/>
      <c r="BL1933" s="6"/>
      <c r="BM1933" s="6"/>
      <c r="BN1933" s="6"/>
      <c r="BO1933" s="6"/>
      <c r="BP1933" s="6"/>
      <c r="BQ1933" s="6"/>
      <c r="BR1933" s="6"/>
      <c r="BS1933" s="6"/>
      <c r="BT1933" s="6"/>
      <c r="BU1933" s="6"/>
      <c r="BV1933" s="6"/>
      <c r="BW1933" s="6"/>
      <c r="BX1933" s="6"/>
      <c r="BY1933" s="6"/>
      <c r="BZ1933" s="6"/>
      <c r="CA1933" s="6"/>
      <c r="CB1933" s="6"/>
      <c r="CC1933" s="6"/>
      <c r="CD1933" s="6"/>
      <c r="CE1933" s="6"/>
      <c r="CF1933" s="6"/>
      <c r="CG1933" s="6"/>
      <c r="CH1933" s="6"/>
      <c r="CI1933" s="6"/>
      <c r="CJ1933" s="6"/>
      <c r="CK1933" s="6"/>
      <c r="CL1933" s="6"/>
      <c r="CM1933" s="6"/>
      <c r="CN1933" s="6"/>
      <c r="CO1933" s="6"/>
      <c r="CP1933" s="6"/>
      <c r="CQ1933" s="6"/>
      <c r="CR1933" s="6"/>
      <c r="CS1933" s="6"/>
      <c r="CT1933" s="6"/>
      <c r="CU1933" s="6"/>
      <c r="CV1933" s="6"/>
      <c r="CW1933" s="6"/>
      <c r="CX1933" s="6"/>
      <c r="CY1933" s="6"/>
      <c r="CZ1933" s="6"/>
      <c r="DA1933" s="6"/>
      <c r="DB1933" s="6"/>
      <c r="DC1933" s="6"/>
      <c r="DD1933" s="6"/>
      <c r="DE1933" s="6"/>
      <c r="DF1933" s="6"/>
      <c r="DG1933" s="6"/>
      <c r="DH1933" s="6"/>
      <c r="DI1933" s="6"/>
      <c r="DJ1933" s="6"/>
      <c r="DK1933" s="6"/>
      <c r="DL1933" s="6"/>
      <c r="DM1933" s="6"/>
      <c r="DN1933" s="6"/>
      <c r="DO1933" s="6"/>
      <c r="DP1933" s="6"/>
      <c r="DQ1933" s="6"/>
      <c r="DR1933" s="6"/>
      <c r="DS1933" s="6"/>
      <c r="DT1933" s="6"/>
      <c r="DU1933" s="6"/>
      <c r="DV1933" s="6"/>
      <c r="DW1933" s="6"/>
      <c r="DX1933" s="6"/>
      <c r="DY1933" s="6"/>
      <c r="DZ1933" s="6"/>
      <c r="EA1933" s="6"/>
      <c r="EB1933" s="6"/>
      <c r="EC1933" s="6"/>
      <c r="ED1933" s="6"/>
      <c r="EE1933" s="6"/>
      <c r="EF1933" s="6"/>
      <c r="EG1933" s="6"/>
      <c r="EH1933" s="6"/>
      <c r="EI1933" s="6"/>
      <c r="EJ1933" s="6"/>
      <c r="EK1933" s="6"/>
      <c r="EL1933" s="6"/>
      <c r="EM1933" s="6"/>
      <c r="EN1933" s="6"/>
      <c r="EO1933" s="6"/>
      <c r="EP1933" s="6"/>
      <c r="EQ1933" s="6"/>
      <c r="ER1933" s="6"/>
      <c r="ES1933" s="6"/>
      <c r="ET1933" s="6"/>
      <c r="EU1933" s="6"/>
      <c r="EV1933" s="6"/>
      <c r="EW1933" s="6"/>
      <c r="EX1933" s="6"/>
      <c r="EY1933" s="6"/>
      <c r="EZ1933" s="6"/>
      <c r="FA1933" s="6"/>
      <c r="FB1933" s="6"/>
      <c r="FC1933" s="6"/>
      <c r="FD1933" s="6"/>
      <c r="FE1933" s="6"/>
      <c r="FF1933" s="6"/>
      <c r="FG1933" s="6"/>
      <c r="FH1933" s="6"/>
      <c r="FI1933" s="6"/>
      <c r="FJ1933" s="6"/>
      <c r="FK1933" s="6"/>
      <c r="FL1933" s="6"/>
      <c r="FM1933" s="6"/>
      <c r="FN1933" s="6"/>
      <c r="FO1933" s="6"/>
      <c r="FP1933" s="6"/>
      <c r="FQ1933" s="6"/>
      <c r="FR1933" s="6"/>
      <c r="FS1933" s="6"/>
      <c r="FT1933" s="6"/>
      <c r="FU1933" s="6"/>
      <c r="FV1933" s="6"/>
      <c r="FW1933" s="6"/>
      <c r="FX1933" s="6"/>
      <c r="FY1933" s="6"/>
      <c r="FZ1933" s="6"/>
      <c r="GA1933" s="6"/>
      <c r="GB1933" s="6"/>
      <c r="GC1933" s="6"/>
      <c r="GD1933" s="6"/>
      <c r="GE1933" s="6"/>
      <c r="GF1933" s="6"/>
      <c r="GG1933" s="6"/>
      <c r="GH1933" s="6"/>
      <c r="GI1933" s="6"/>
      <c r="GJ1933" s="6"/>
      <c r="GK1933" s="6"/>
      <c r="GL1933" s="6"/>
      <c r="GM1933" s="6"/>
      <c r="GN1933" s="6"/>
      <c r="GO1933" s="6"/>
      <c r="GP1933" s="6"/>
      <c r="GQ1933" s="6"/>
      <c r="GR1933" s="6"/>
      <c r="GS1933" s="6"/>
      <c r="GT1933" s="6"/>
      <c r="GU1933" s="6"/>
      <c r="GV1933" s="6"/>
      <c r="GW1933" s="6"/>
      <c r="GX1933" s="6"/>
      <c r="GY1933" s="6"/>
      <c r="GZ1933" s="6"/>
    </row>
    <row r="1934" spans="1:208" x14ac:dyDescent="0.15">
      <c r="A1934" s="153"/>
      <c r="B1934" s="23"/>
      <c r="C1934" s="18"/>
      <c r="D1934" s="17"/>
      <c r="E1934" s="18"/>
      <c r="F1934" s="18"/>
      <c r="G1934" s="18"/>
      <c r="H1934" s="18"/>
      <c r="I1934" s="17"/>
      <c r="J1934" s="5"/>
      <c r="K1934" s="2"/>
      <c r="L1934" s="27"/>
      <c r="M1934" s="14"/>
      <c r="N1934" s="14"/>
      <c r="O1934" s="27"/>
      <c r="P1934" s="18"/>
      <c r="Q1934" s="3"/>
      <c r="R1934" s="4"/>
      <c r="S1934" s="5"/>
      <c r="T1934" s="8"/>
      <c r="U1934" s="7"/>
      <c r="V1934" s="7"/>
      <c r="W1934" s="7"/>
      <c r="X1934" s="8"/>
      <c r="Y1934" s="6"/>
      <c r="Z1934" s="7"/>
      <c r="AA1934" s="8"/>
      <c r="AB1934" s="8"/>
      <c r="AC1934" s="8"/>
      <c r="AD1934" s="7"/>
      <c r="AE1934" s="9"/>
      <c r="AF1934" s="7"/>
      <c r="AG1934" s="7"/>
      <c r="AH1934" s="6"/>
      <c r="AI1934" s="6"/>
      <c r="AJ1934" s="6"/>
      <c r="AK1934" s="6"/>
      <c r="AL1934" s="6"/>
      <c r="AM1934" s="6"/>
      <c r="AN1934" s="6"/>
      <c r="AO1934" s="6"/>
      <c r="AP1934" s="6"/>
      <c r="AQ1934" s="6"/>
      <c r="AR1934" s="6"/>
      <c r="AS1934" s="6"/>
      <c r="AT1934" s="6"/>
      <c r="AU1934" s="6"/>
      <c r="AV1934" s="6"/>
      <c r="AW1934" s="6"/>
      <c r="AX1934" s="6"/>
      <c r="AY1934" s="6"/>
      <c r="AZ1934" s="6"/>
      <c r="BA1934" s="6"/>
      <c r="BB1934" s="6"/>
      <c r="BC1934" s="6"/>
      <c r="BD1934" s="6"/>
      <c r="BE1934" s="6"/>
      <c r="BF1934" s="6"/>
      <c r="BG1934" s="6"/>
      <c r="BH1934" s="6"/>
      <c r="BI1934" s="6"/>
      <c r="BJ1934" s="6"/>
      <c r="BK1934" s="6"/>
      <c r="BL1934" s="6"/>
      <c r="BM1934" s="6"/>
      <c r="BN1934" s="6"/>
      <c r="BO1934" s="6"/>
      <c r="BP1934" s="6"/>
      <c r="BQ1934" s="6"/>
      <c r="BR1934" s="6"/>
      <c r="BS1934" s="6"/>
      <c r="BT1934" s="6"/>
      <c r="BU1934" s="6"/>
      <c r="BV1934" s="6"/>
      <c r="BW1934" s="6"/>
      <c r="BX1934" s="6"/>
      <c r="BY1934" s="6"/>
      <c r="BZ1934" s="6"/>
      <c r="CA1934" s="6"/>
      <c r="CB1934" s="6"/>
      <c r="CC1934" s="6"/>
      <c r="CD1934" s="6"/>
      <c r="CE1934" s="6"/>
      <c r="CF1934" s="6"/>
      <c r="CG1934" s="6"/>
      <c r="CH1934" s="6"/>
      <c r="CI1934" s="6"/>
      <c r="CJ1934" s="6"/>
      <c r="CK1934" s="6"/>
      <c r="CL1934" s="6"/>
      <c r="CM1934" s="6"/>
      <c r="CN1934" s="6"/>
      <c r="CO1934" s="6"/>
      <c r="CP1934" s="6"/>
      <c r="CQ1934" s="6"/>
      <c r="CR1934" s="6"/>
      <c r="CS1934" s="6"/>
      <c r="CT1934" s="6"/>
      <c r="CU1934" s="6"/>
      <c r="CV1934" s="6"/>
      <c r="CW1934" s="6"/>
      <c r="CX1934" s="6"/>
      <c r="CY1934" s="6"/>
      <c r="CZ1934" s="6"/>
      <c r="DA1934" s="6"/>
      <c r="DB1934" s="6"/>
      <c r="DC1934" s="6"/>
      <c r="DD1934" s="6"/>
      <c r="DE1934" s="6"/>
      <c r="DF1934" s="6"/>
      <c r="DG1934" s="6"/>
      <c r="DH1934" s="6"/>
      <c r="DI1934" s="6"/>
      <c r="DJ1934" s="6"/>
      <c r="DK1934" s="6"/>
      <c r="DL1934" s="6"/>
      <c r="DM1934" s="6"/>
      <c r="DN1934" s="6"/>
      <c r="DO1934" s="6"/>
      <c r="DP1934" s="6"/>
      <c r="DQ1934" s="6"/>
      <c r="DR1934" s="6"/>
      <c r="DS1934" s="6"/>
      <c r="DT1934" s="6"/>
      <c r="DU1934" s="6"/>
      <c r="DV1934" s="6"/>
      <c r="DW1934" s="6"/>
      <c r="DX1934" s="6"/>
      <c r="DY1934" s="6"/>
      <c r="DZ1934" s="6"/>
      <c r="EA1934" s="6"/>
      <c r="EB1934" s="6"/>
      <c r="EC1934" s="6"/>
      <c r="ED1934" s="6"/>
      <c r="EE1934" s="6"/>
      <c r="EF1934" s="6"/>
      <c r="EG1934" s="6"/>
      <c r="EH1934" s="6"/>
      <c r="EI1934" s="6"/>
      <c r="EJ1934" s="6"/>
      <c r="EK1934" s="6"/>
      <c r="EL1934" s="6"/>
      <c r="EM1934" s="6"/>
      <c r="EN1934" s="6"/>
      <c r="EO1934" s="6"/>
      <c r="EP1934" s="6"/>
      <c r="EQ1934" s="6"/>
      <c r="ER1934" s="6"/>
      <c r="ES1934" s="6"/>
      <c r="ET1934" s="6"/>
      <c r="EU1934" s="6"/>
      <c r="EV1934" s="6"/>
      <c r="EW1934" s="6"/>
      <c r="EX1934" s="6"/>
      <c r="EY1934" s="6"/>
      <c r="EZ1934" s="6"/>
      <c r="FA1934" s="6"/>
      <c r="FB1934" s="6"/>
      <c r="FC1934" s="6"/>
      <c r="FD1934" s="6"/>
      <c r="FE1934" s="6"/>
      <c r="FF1934" s="6"/>
      <c r="FG1934" s="6"/>
      <c r="FH1934" s="6"/>
      <c r="FI1934" s="6"/>
      <c r="FJ1934" s="6"/>
      <c r="FK1934" s="6"/>
      <c r="FL1934" s="6"/>
      <c r="FM1934" s="6"/>
      <c r="FN1934" s="6"/>
      <c r="FO1934" s="6"/>
      <c r="FP1934" s="6"/>
      <c r="FQ1934" s="6"/>
      <c r="FR1934" s="6"/>
      <c r="FS1934" s="6"/>
      <c r="FT1934" s="6"/>
      <c r="FU1934" s="6"/>
      <c r="FV1934" s="6"/>
      <c r="FW1934" s="6"/>
      <c r="FX1934" s="6"/>
      <c r="FY1934" s="6"/>
      <c r="FZ1934" s="6"/>
      <c r="GA1934" s="6"/>
      <c r="GB1934" s="6"/>
      <c r="GC1934" s="6"/>
      <c r="GD1934" s="6"/>
      <c r="GE1934" s="6"/>
      <c r="GF1934" s="6"/>
      <c r="GG1934" s="6"/>
      <c r="GH1934" s="6"/>
      <c r="GI1934" s="6"/>
      <c r="GJ1934" s="6"/>
      <c r="GK1934" s="6"/>
      <c r="GL1934" s="6"/>
      <c r="GM1934" s="6"/>
      <c r="GN1934" s="6"/>
      <c r="GO1934" s="6"/>
      <c r="GP1934" s="6"/>
      <c r="GQ1934" s="6"/>
      <c r="GR1934" s="6"/>
      <c r="GS1934" s="6"/>
      <c r="GT1934" s="6"/>
      <c r="GU1934" s="6"/>
      <c r="GV1934" s="6"/>
      <c r="GW1934" s="6"/>
      <c r="GX1934" s="6"/>
      <c r="GY1934" s="6"/>
      <c r="GZ1934" s="6"/>
    </row>
    <row r="1935" spans="1:208" x14ac:dyDescent="0.15">
      <c r="A1935" s="153"/>
      <c r="B1935" s="23"/>
      <c r="C1935" s="18"/>
      <c r="D1935" s="17"/>
      <c r="E1935" s="18"/>
      <c r="F1935" s="18"/>
      <c r="G1935" s="18"/>
      <c r="H1935" s="18"/>
      <c r="I1935" s="17"/>
      <c r="J1935" s="5"/>
      <c r="K1935" s="2"/>
      <c r="L1935" s="27"/>
      <c r="M1935" s="14"/>
      <c r="N1935" s="14"/>
      <c r="O1935" s="27"/>
      <c r="P1935" s="18"/>
      <c r="Q1935" s="3"/>
      <c r="R1935" s="4"/>
      <c r="S1935" s="5"/>
      <c r="T1935" s="8"/>
      <c r="U1935" s="7"/>
      <c r="V1935" s="7"/>
      <c r="W1935" s="7"/>
      <c r="X1935" s="8"/>
      <c r="Y1935" s="6"/>
      <c r="Z1935" s="7"/>
      <c r="AA1935" s="8"/>
      <c r="AB1935" s="8"/>
      <c r="AC1935" s="8"/>
      <c r="AD1935" s="7"/>
      <c r="AE1935" s="9"/>
      <c r="AF1935" s="7"/>
      <c r="AG1935" s="7"/>
      <c r="AH1935" s="6"/>
      <c r="AI1935" s="6"/>
      <c r="AJ1935" s="6"/>
      <c r="AK1935" s="6"/>
      <c r="AL1935" s="6"/>
      <c r="AM1935" s="6"/>
      <c r="AN1935" s="6"/>
      <c r="AO1935" s="6"/>
      <c r="AP1935" s="6"/>
      <c r="AQ1935" s="6"/>
      <c r="AR1935" s="6"/>
      <c r="AS1935" s="6"/>
      <c r="AT1935" s="6"/>
      <c r="AU1935" s="6"/>
      <c r="AV1935" s="6"/>
      <c r="AW1935" s="6"/>
      <c r="AX1935" s="6"/>
      <c r="AY1935" s="6"/>
      <c r="AZ1935" s="6"/>
      <c r="BA1935" s="6"/>
      <c r="BB1935" s="6"/>
      <c r="BC1935" s="6"/>
      <c r="BD1935" s="6"/>
      <c r="BE1935" s="6"/>
      <c r="BF1935" s="6"/>
      <c r="BG1935" s="6"/>
      <c r="BH1935" s="6"/>
      <c r="BI1935" s="6"/>
      <c r="BJ1935" s="6"/>
      <c r="BK1935" s="6"/>
      <c r="BL1935" s="6"/>
      <c r="BM1935" s="6"/>
      <c r="BN1935" s="6"/>
      <c r="BO1935" s="6"/>
      <c r="BP1935" s="6"/>
      <c r="BQ1935" s="6"/>
      <c r="BR1935" s="6"/>
      <c r="BS1935" s="6"/>
      <c r="BT1935" s="6"/>
      <c r="BU1935" s="6"/>
      <c r="BV1935" s="6"/>
      <c r="BW1935" s="6"/>
      <c r="BX1935" s="6"/>
      <c r="BY1935" s="6"/>
      <c r="BZ1935" s="6"/>
      <c r="CA1935" s="6"/>
      <c r="CB1935" s="6"/>
      <c r="CC1935" s="6"/>
      <c r="CD1935" s="6"/>
      <c r="CE1935" s="6"/>
      <c r="CF1935" s="6"/>
      <c r="CG1935" s="6"/>
      <c r="CH1935" s="6"/>
      <c r="CI1935" s="6"/>
      <c r="CJ1935" s="6"/>
      <c r="CK1935" s="6"/>
      <c r="CL1935" s="6"/>
      <c r="CM1935" s="6"/>
      <c r="CN1935" s="6"/>
      <c r="CO1935" s="6"/>
      <c r="CP1935" s="6"/>
      <c r="CQ1935" s="6"/>
      <c r="CR1935" s="6"/>
      <c r="CS1935" s="6"/>
      <c r="CT1935" s="6"/>
      <c r="CU1935" s="6"/>
      <c r="CV1935" s="6"/>
      <c r="CW1935" s="6"/>
      <c r="CX1935" s="6"/>
      <c r="CY1935" s="6"/>
      <c r="CZ1935" s="6"/>
      <c r="DA1935" s="6"/>
      <c r="DB1935" s="6"/>
      <c r="DC1935" s="6"/>
      <c r="DD1935" s="6"/>
      <c r="DE1935" s="6"/>
      <c r="DF1935" s="6"/>
      <c r="DG1935" s="6"/>
      <c r="DH1935" s="6"/>
      <c r="DI1935" s="6"/>
      <c r="DJ1935" s="6"/>
      <c r="DK1935" s="6"/>
      <c r="DL1935" s="6"/>
      <c r="DM1935" s="6"/>
      <c r="DN1935" s="6"/>
      <c r="DO1935" s="6"/>
      <c r="DP1935" s="6"/>
      <c r="DQ1935" s="6"/>
      <c r="DR1935" s="6"/>
      <c r="DS1935" s="6"/>
      <c r="DT1935" s="6"/>
      <c r="DU1935" s="6"/>
      <c r="DV1935" s="6"/>
      <c r="DW1935" s="6"/>
      <c r="DX1935" s="6"/>
      <c r="DY1935" s="6"/>
      <c r="DZ1935" s="6"/>
      <c r="EA1935" s="6"/>
      <c r="EB1935" s="6"/>
      <c r="EC1935" s="6"/>
      <c r="ED1935" s="6"/>
      <c r="EE1935" s="6"/>
      <c r="EF1935" s="6"/>
      <c r="EG1935" s="6"/>
      <c r="EH1935" s="6"/>
      <c r="EI1935" s="6"/>
      <c r="EJ1935" s="6"/>
      <c r="EK1935" s="6"/>
      <c r="EL1935" s="6"/>
      <c r="EM1935" s="6"/>
      <c r="EN1935" s="6"/>
      <c r="EO1935" s="6"/>
      <c r="EP1935" s="6"/>
      <c r="EQ1935" s="6"/>
      <c r="ER1935" s="6"/>
      <c r="ES1935" s="6"/>
      <c r="ET1935" s="6"/>
      <c r="EU1935" s="6"/>
      <c r="EV1935" s="6"/>
      <c r="EW1935" s="6"/>
      <c r="EX1935" s="6"/>
      <c r="EY1935" s="6"/>
      <c r="EZ1935" s="6"/>
      <c r="FA1935" s="6"/>
      <c r="FB1935" s="6"/>
      <c r="FC1935" s="6"/>
      <c r="FD1935" s="6"/>
      <c r="FE1935" s="6"/>
      <c r="FF1935" s="6"/>
      <c r="FG1935" s="6"/>
      <c r="FH1935" s="6"/>
      <c r="FI1935" s="6"/>
      <c r="FJ1935" s="6"/>
      <c r="FK1935" s="6"/>
      <c r="FL1935" s="6"/>
      <c r="FM1935" s="6"/>
      <c r="FN1935" s="6"/>
      <c r="FO1935" s="6"/>
      <c r="FP1935" s="6"/>
      <c r="FQ1935" s="6"/>
      <c r="FR1935" s="6"/>
      <c r="FS1935" s="6"/>
      <c r="FT1935" s="6"/>
      <c r="FU1935" s="6"/>
      <c r="FV1935" s="6"/>
      <c r="FW1935" s="6"/>
      <c r="FX1935" s="6"/>
      <c r="FY1935" s="6"/>
      <c r="FZ1935" s="6"/>
      <c r="GA1935" s="6"/>
      <c r="GB1935" s="6"/>
      <c r="GC1935" s="6"/>
      <c r="GD1935" s="6"/>
      <c r="GE1935" s="6"/>
      <c r="GF1935" s="6"/>
      <c r="GG1935" s="6"/>
      <c r="GH1935" s="6"/>
      <c r="GI1935" s="6"/>
      <c r="GJ1935" s="6"/>
      <c r="GK1935" s="6"/>
      <c r="GL1935" s="6"/>
      <c r="GM1935" s="6"/>
      <c r="GN1935" s="6"/>
      <c r="GO1935" s="6"/>
      <c r="GP1935" s="6"/>
      <c r="GQ1935" s="6"/>
      <c r="GR1935" s="6"/>
      <c r="GS1935" s="6"/>
      <c r="GT1935" s="6"/>
      <c r="GU1935" s="6"/>
      <c r="GV1935" s="6"/>
      <c r="GW1935" s="6"/>
      <c r="GX1935" s="6"/>
      <c r="GY1935" s="6"/>
      <c r="GZ1935" s="6"/>
    </row>
    <row r="1936" spans="1:208" x14ac:dyDescent="0.15">
      <c r="A1936" s="153"/>
      <c r="B1936" s="23"/>
      <c r="C1936" s="18"/>
      <c r="D1936" s="17"/>
      <c r="E1936" s="18"/>
      <c r="F1936" s="18"/>
      <c r="G1936" s="18"/>
      <c r="H1936" s="18"/>
      <c r="I1936" s="17"/>
      <c r="J1936" s="5"/>
      <c r="K1936" s="2"/>
      <c r="L1936" s="27"/>
      <c r="M1936" s="14"/>
      <c r="N1936" s="14"/>
      <c r="O1936" s="27"/>
      <c r="P1936" s="18"/>
      <c r="Q1936" s="3"/>
      <c r="R1936" s="4"/>
      <c r="S1936" s="5"/>
      <c r="T1936" s="8"/>
      <c r="U1936" s="7"/>
      <c r="V1936" s="7"/>
      <c r="W1936" s="7"/>
      <c r="X1936" s="8"/>
      <c r="Y1936" s="6"/>
      <c r="Z1936" s="7"/>
      <c r="AA1936" s="8"/>
      <c r="AB1936" s="8"/>
      <c r="AC1936" s="8"/>
      <c r="AD1936" s="7"/>
      <c r="AE1936" s="9"/>
      <c r="AF1936" s="7"/>
      <c r="AG1936" s="7"/>
      <c r="AH1936" s="6"/>
      <c r="AI1936" s="6"/>
      <c r="AJ1936" s="6"/>
      <c r="AK1936" s="6"/>
      <c r="AL1936" s="6"/>
      <c r="AM1936" s="6"/>
      <c r="AN1936" s="6"/>
      <c r="AO1936" s="6"/>
      <c r="AP1936" s="6"/>
      <c r="AQ1936" s="6"/>
      <c r="AR1936" s="6"/>
      <c r="AS1936" s="6"/>
      <c r="AT1936" s="6"/>
      <c r="AU1936" s="6"/>
      <c r="AV1936" s="6"/>
      <c r="AW1936" s="6"/>
      <c r="AX1936" s="6"/>
      <c r="AY1936" s="6"/>
      <c r="AZ1936" s="6"/>
      <c r="BA1936" s="6"/>
      <c r="BB1936" s="6"/>
      <c r="BC1936" s="6"/>
      <c r="BD1936" s="6"/>
      <c r="BE1936" s="6"/>
      <c r="BF1936" s="6"/>
      <c r="BG1936" s="6"/>
      <c r="BH1936" s="6"/>
      <c r="BI1936" s="6"/>
      <c r="BJ1936" s="6"/>
      <c r="BK1936" s="6"/>
      <c r="BL1936" s="6"/>
      <c r="BM1936" s="6"/>
      <c r="BN1936" s="6"/>
      <c r="BO1936" s="6"/>
      <c r="BP1936" s="6"/>
      <c r="BQ1936" s="6"/>
      <c r="BR1936" s="6"/>
      <c r="BS1936" s="6"/>
      <c r="BT1936" s="6"/>
      <c r="BU1936" s="6"/>
      <c r="BV1936" s="6"/>
      <c r="BW1936" s="6"/>
      <c r="BX1936" s="6"/>
      <c r="BY1936" s="6"/>
      <c r="BZ1936" s="6"/>
      <c r="CA1936" s="6"/>
      <c r="CB1936" s="6"/>
      <c r="CC1936" s="6"/>
      <c r="CD1936" s="6"/>
      <c r="CE1936" s="6"/>
      <c r="CF1936" s="6"/>
      <c r="CG1936" s="6"/>
      <c r="CH1936" s="6"/>
      <c r="CI1936" s="6"/>
      <c r="CJ1936" s="6"/>
      <c r="CK1936" s="6"/>
      <c r="CL1936" s="6"/>
      <c r="CM1936" s="6"/>
      <c r="CN1936" s="6"/>
      <c r="CO1936" s="6"/>
      <c r="CP1936" s="6"/>
      <c r="CQ1936" s="6"/>
      <c r="CR1936" s="6"/>
      <c r="CS1936" s="6"/>
      <c r="CT1936" s="6"/>
      <c r="CU1936" s="6"/>
      <c r="CV1936" s="6"/>
      <c r="CW1936" s="6"/>
      <c r="CX1936" s="6"/>
      <c r="CY1936" s="6"/>
      <c r="CZ1936" s="6"/>
      <c r="DA1936" s="6"/>
      <c r="DB1936" s="6"/>
      <c r="DC1936" s="6"/>
      <c r="DD1936" s="6"/>
      <c r="DE1936" s="6"/>
      <c r="DF1936" s="6"/>
      <c r="DG1936" s="6"/>
      <c r="DH1936" s="6"/>
      <c r="DI1936" s="6"/>
      <c r="DJ1936" s="6"/>
      <c r="DK1936" s="6"/>
      <c r="DL1936" s="6"/>
      <c r="DM1936" s="6"/>
      <c r="DN1936" s="6"/>
      <c r="DO1936" s="6"/>
      <c r="DP1936" s="6"/>
      <c r="DQ1936" s="6"/>
      <c r="DR1936" s="6"/>
      <c r="DS1936" s="6"/>
      <c r="DT1936" s="6"/>
      <c r="DU1936" s="6"/>
      <c r="DV1936" s="6"/>
      <c r="DW1936" s="6"/>
      <c r="DX1936" s="6"/>
      <c r="DY1936" s="6"/>
      <c r="DZ1936" s="6"/>
      <c r="EA1936" s="6"/>
      <c r="EB1936" s="6"/>
      <c r="EC1936" s="6"/>
      <c r="ED1936" s="6"/>
      <c r="EE1936" s="6"/>
      <c r="EF1936" s="6"/>
      <c r="EG1936" s="6"/>
      <c r="EH1936" s="6"/>
      <c r="EI1936" s="6"/>
      <c r="EJ1936" s="6"/>
      <c r="EK1936" s="6"/>
      <c r="EL1936" s="6"/>
      <c r="EM1936" s="6"/>
      <c r="EN1936" s="6"/>
      <c r="EO1936" s="6"/>
      <c r="EP1936" s="6"/>
      <c r="EQ1936" s="6"/>
      <c r="ER1936" s="6"/>
      <c r="ES1936" s="6"/>
      <c r="ET1936" s="6"/>
      <c r="EU1936" s="6"/>
      <c r="EV1936" s="6"/>
      <c r="EW1936" s="6"/>
      <c r="EX1936" s="6"/>
      <c r="EY1936" s="6"/>
      <c r="EZ1936" s="6"/>
      <c r="FA1936" s="6"/>
      <c r="FB1936" s="6"/>
      <c r="FC1936" s="6"/>
      <c r="FD1936" s="6"/>
      <c r="FE1936" s="6"/>
      <c r="FF1936" s="6"/>
      <c r="FG1936" s="6"/>
      <c r="FH1936" s="6"/>
      <c r="FI1936" s="6"/>
      <c r="FJ1936" s="6"/>
      <c r="FK1936" s="6"/>
      <c r="FL1936" s="6"/>
      <c r="FM1936" s="6"/>
      <c r="FN1936" s="6"/>
      <c r="FO1936" s="6"/>
      <c r="FP1936" s="6"/>
      <c r="FQ1936" s="6"/>
      <c r="FR1936" s="6"/>
      <c r="FS1936" s="6"/>
      <c r="FT1936" s="6"/>
      <c r="FU1936" s="6"/>
      <c r="FV1936" s="6"/>
      <c r="FW1936" s="6"/>
      <c r="FX1936" s="6"/>
      <c r="FY1936" s="6"/>
      <c r="FZ1936" s="6"/>
      <c r="GA1936" s="6"/>
      <c r="GB1936" s="6"/>
      <c r="GC1936" s="6"/>
      <c r="GD1936" s="6"/>
      <c r="GE1936" s="6"/>
      <c r="GF1936" s="6"/>
      <c r="GG1936" s="6"/>
      <c r="GH1936" s="6"/>
      <c r="GI1936" s="6"/>
      <c r="GJ1936" s="6"/>
      <c r="GK1936" s="6"/>
      <c r="GL1936" s="6"/>
      <c r="GM1936" s="6"/>
      <c r="GN1936" s="6"/>
      <c r="GO1936" s="6"/>
      <c r="GP1936" s="6"/>
      <c r="GQ1936" s="6"/>
      <c r="GR1936" s="6"/>
      <c r="GS1936" s="6"/>
      <c r="GT1936" s="6"/>
      <c r="GU1936" s="6"/>
      <c r="GV1936" s="6"/>
      <c r="GW1936" s="6"/>
      <c r="GX1936" s="6"/>
      <c r="GY1936" s="6"/>
      <c r="GZ1936" s="6"/>
    </row>
    <row r="1937" spans="1:208" x14ac:dyDescent="0.15">
      <c r="A1937" s="153"/>
      <c r="B1937" s="23"/>
      <c r="C1937" s="18"/>
      <c r="D1937" s="17"/>
      <c r="E1937" s="18"/>
      <c r="F1937" s="18"/>
      <c r="G1937" s="18"/>
      <c r="H1937" s="18"/>
      <c r="I1937" s="17"/>
      <c r="J1937" s="5"/>
      <c r="K1937" s="2"/>
      <c r="L1937" s="27"/>
      <c r="M1937" s="14"/>
      <c r="N1937" s="14"/>
      <c r="O1937" s="27"/>
      <c r="P1937" s="18"/>
      <c r="Q1937" s="3"/>
      <c r="R1937" s="4"/>
      <c r="S1937" s="5"/>
      <c r="T1937" s="8"/>
      <c r="U1937" s="7"/>
      <c r="V1937" s="7"/>
      <c r="W1937" s="7"/>
      <c r="X1937" s="8"/>
      <c r="Y1937" s="6"/>
      <c r="Z1937" s="7"/>
      <c r="AA1937" s="8"/>
      <c r="AB1937" s="8"/>
      <c r="AC1937" s="8"/>
      <c r="AD1937" s="7"/>
      <c r="AE1937" s="9"/>
      <c r="AF1937" s="7"/>
      <c r="AG1937" s="7"/>
      <c r="AH1937" s="6"/>
      <c r="AI1937" s="6"/>
      <c r="AJ1937" s="6"/>
      <c r="AK1937" s="6"/>
      <c r="AL1937" s="6"/>
      <c r="AM1937" s="6"/>
      <c r="AN1937" s="6"/>
      <c r="AO1937" s="6"/>
      <c r="AP1937" s="6"/>
      <c r="AQ1937" s="6"/>
      <c r="AR1937" s="6"/>
      <c r="AS1937" s="6"/>
      <c r="AT1937" s="6"/>
      <c r="AU1937" s="6"/>
      <c r="AV1937" s="6"/>
      <c r="AW1937" s="6"/>
      <c r="AX1937" s="6"/>
      <c r="AY1937" s="6"/>
      <c r="AZ1937" s="6"/>
      <c r="BA1937" s="6"/>
      <c r="BB1937" s="6"/>
      <c r="BC1937" s="6"/>
      <c r="BD1937" s="6"/>
      <c r="BE1937" s="6"/>
      <c r="BF1937" s="6"/>
      <c r="BG1937" s="6"/>
      <c r="BH1937" s="6"/>
      <c r="BI1937" s="6"/>
      <c r="BJ1937" s="6"/>
      <c r="BK1937" s="6"/>
      <c r="BL1937" s="6"/>
      <c r="BM1937" s="6"/>
      <c r="BN1937" s="6"/>
      <c r="BO1937" s="6"/>
      <c r="BP1937" s="6"/>
      <c r="BQ1937" s="6"/>
      <c r="BR1937" s="6"/>
      <c r="BS1937" s="6"/>
      <c r="BT1937" s="6"/>
      <c r="BU1937" s="6"/>
      <c r="BV1937" s="6"/>
      <c r="BW1937" s="6"/>
      <c r="BX1937" s="6"/>
      <c r="BY1937" s="6"/>
      <c r="BZ1937" s="6"/>
      <c r="CA1937" s="6"/>
      <c r="CB1937" s="6"/>
      <c r="CC1937" s="6"/>
      <c r="CD1937" s="6"/>
      <c r="CE1937" s="6"/>
      <c r="CF1937" s="6"/>
      <c r="CG1937" s="6"/>
      <c r="CH1937" s="6"/>
      <c r="CI1937" s="6"/>
      <c r="CJ1937" s="6"/>
      <c r="CK1937" s="6"/>
      <c r="CL1937" s="6"/>
      <c r="CM1937" s="6"/>
      <c r="CN1937" s="6"/>
      <c r="CO1937" s="6"/>
      <c r="CP1937" s="6"/>
      <c r="CQ1937" s="6"/>
      <c r="CR1937" s="6"/>
      <c r="CS1937" s="6"/>
      <c r="CT1937" s="6"/>
      <c r="CU1937" s="6"/>
      <c r="CV1937" s="6"/>
      <c r="CW1937" s="6"/>
      <c r="CX1937" s="6"/>
      <c r="CY1937" s="6"/>
      <c r="CZ1937" s="6"/>
      <c r="DA1937" s="6"/>
      <c r="DB1937" s="6"/>
      <c r="DC1937" s="6"/>
      <c r="DD1937" s="6"/>
      <c r="DE1937" s="6"/>
      <c r="DF1937" s="6"/>
      <c r="DG1937" s="6"/>
      <c r="DH1937" s="6"/>
      <c r="DI1937" s="6"/>
      <c r="DJ1937" s="6"/>
      <c r="DK1937" s="6"/>
      <c r="DL1937" s="6"/>
      <c r="DM1937" s="6"/>
      <c r="DN1937" s="6"/>
      <c r="DO1937" s="6"/>
      <c r="DP1937" s="6"/>
      <c r="DQ1937" s="6"/>
      <c r="DR1937" s="6"/>
      <c r="DS1937" s="6"/>
      <c r="DT1937" s="6"/>
      <c r="DU1937" s="6"/>
      <c r="DV1937" s="6"/>
      <c r="DW1937" s="6"/>
      <c r="DX1937" s="6"/>
      <c r="DY1937" s="6"/>
      <c r="DZ1937" s="6"/>
      <c r="EA1937" s="6"/>
      <c r="EB1937" s="6"/>
      <c r="EC1937" s="6"/>
      <c r="ED1937" s="6"/>
      <c r="EE1937" s="6"/>
      <c r="EF1937" s="6"/>
      <c r="EG1937" s="6"/>
      <c r="EH1937" s="6"/>
      <c r="EI1937" s="6"/>
      <c r="EJ1937" s="6"/>
      <c r="EK1937" s="6"/>
      <c r="EL1937" s="6"/>
      <c r="EM1937" s="6"/>
      <c r="EN1937" s="6"/>
      <c r="EO1937" s="6"/>
      <c r="EP1937" s="6"/>
      <c r="EQ1937" s="6"/>
      <c r="ER1937" s="6"/>
      <c r="ES1937" s="6"/>
      <c r="ET1937" s="6"/>
      <c r="EU1937" s="6"/>
      <c r="EV1937" s="6"/>
      <c r="EW1937" s="6"/>
      <c r="EX1937" s="6"/>
      <c r="EY1937" s="6"/>
      <c r="EZ1937" s="6"/>
      <c r="FA1937" s="6"/>
      <c r="FB1937" s="6"/>
      <c r="FC1937" s="6"/>
      <c r="FD1937" s="6"/>
      <c r="FE1937" s="6"/>
      <c r="FF1937" s="6"/>
      <c r="FG1937" s="6"/>
      <c r="FH1937" s="6"/>
      <c r="FI1937" s="6"/>
      <c r="FJ1937" s="6"/>
      <c r="FK1937" s="6"/>
      <c r="FL1937" s="6"/>
      <c r="FM1937" s="6"/>
      <c r="FN1937" s="6"/>
      <c r="FO1937" s="6"/>
      <c r="FP1937" s="6"/>
      <c r="FQ1937" s="6"/>
      <c r="FR1937" s="6"/>
      <c r="FS1937" s="6"/>
      <c r="FT1937" s="6"/>
      <c r="FU1937" s="6"/>
      <c r="FV1937" s="6"/>
      <c r="FW1937" s="6"/>
      <c r="FX1937" s="6"/>
      <c r="FY1937" s="6"/>
      <c r="FZ1937" s="6"/>
      <c r="GA1937" s="6"/>
      <c r="GB1937" s="6"/>
      <c r="GC1937" s="6"/>
      <c r="GD1937" s="6"/>
      <c r="GE1937" s="6"/>
      <c r="GF1937" s="6"/>
      <c r="GG1937" s="6"/>
      <c r="GH1937" s="6"/>
      <c r="GI1937" s="6"/>
      <c r="GJ1937" s="6"/>
      <c r="GK1937" s="6"/>
      <c r="GL1937" s="6"/>
      <c r="GM1937" s="6"/>
      <c r="GN1937" s="6"/>
      <c r="GO1937" s="6"/>
      <c r="GP1937" s="6"/>
      <c r="GQ1937" s="6"/>
      <c r="GR1937" s="6"/>
      <c r="GS1937" s="6"/>
      <c r="GT1937" s="6"/>
      <c r="GU1937" s="6"/>
      <c r="GV1937" s="6"/>
      <c r="GW1937" s="6"/>
      <c r="GX1937" s="6"/>
      <c r="GY1937" s="6"/>
      <c r="GZ1937" s="6"/>
    </row>
    <row r="1938" spans="1:208" x14ac:dyDescent="0.15">
      <c r="A1938" s="153"/>
      <c r="B1938" s="23"/>
      <c r="C1938" s="18"/>
      <c r="D1938" s="17"/>
      <c r="E1938" s="18"/>
      <c r="F1938" s="18"/>
      <c r="G1938" s="18"/>
      <c r="H1938" s="18"/>
      <c r="I1938" s="17"/>
      <c r="J1938" s="5"/>
      <c r="K1938" s="2"/>
      <c r="L1938" s="27"/>
      <c r="M1938" s="14"/>
      <c r="N1938" s="14"/>
      <c r="O1938" s="27"/>
      <c r="P1938" s="18"/>
      <c r="Q1938" s="3"/>
      <c r="R1938" s="4"/>
      <c r="S1938" s="5"/>
      <c r="T1938" s="8"/>
      <c r="U1938" s="7"/>
      <c r="V1938" s="7"/>
      <c r="W1938" s="7"/>
      <c r="X1938" s="8"/>
      <c r="Y1938" s="6"/>
      <c r="Z1938" s="7"/>
      <c r="AA1938" s="8"/>
      <c r="AB1938" s="8"/>
      <c r="AC1938" s="8"/>
      <c r="AD1938" s="7"/>
      <c r="AE1938" s="9"/>
      <c r="AF1938" s="7"/>
      <c r="AG1938" s="7"/>
      <c r="AH1938" s="6"/>
      <c r="AI1938" s="6"/>
      <c r="AJ1938" s="6"/>
      <c r="AK1938" s="6"/>
      <c r="AL1938" s="6"/>
      <c r="AM1938" s="6"/>
      <c r="AN1938" s="6"/>
      <c r="AO1938" s="6"/>
      <c r="AP1938" s="6"/>
      <c r="AQ1938" s="6"/>
      <c r="AR1938" s="6"/>
      <c r="AS1938" s="6"/>
      <c r="AT1938" s="6"/>
      <c r="AU1938" s="6"/>
      <c r="AV1938" s="6"/>
      <c r="AW1938" s="6"/>
      <c r="AX1938" s="6"/>
      <c r="AY1938" s="6"/>
      <c r="AZ1938" s="6"/>
      <c r="BA1938" s="6"/>
      <c r="BB1938" s="6"/>
      <c r="BC1938" s="6"/>
      <c r="BD1938" s="6"/>
      <c r="BE1938" s="6"/>
      <c r="BF1938" s="6"/>
      <c r="BG1938" s="6"/>
      <c r="BH1938" s="6"/>
      <c r="BI1938" s="6"/>
      <c r="BJ1938" s="6"/>
      <c r="BK1938" s="6"/>
      <c r="BL1938" s="6"/>
      <c r="BM1938" s="6"/>
      <c r="BN1938" s="6"/>
      <c r="BO1938" s="6"/>
      <c r="BP1938" s="6"/>
      <c r="BQ1938" s="6"/>
      <c r="BR1938" s="6"/>
      <c r="BS1938" s="6"/>
      <c r="BT1938" s="6"/>
      <c r="BU1938" s="6"/>
      <c r="BV1938" s="6"/>
      <c r="BW1938" s="6"/>
      <c r="BX1938" s="6"/>
      <c r="BY1938" s="6"/>
      <c r="BZ1938" s="6"/>
      <c r="CA1938" s="6"/>
      <c r="CB1938" s="6"/>
      <c r="CC1938" s="6"/>
      <c r="CD1938" s="6"/>
      <c r="CE1938" s="6"/>
      <c r="CF1938" s="6"/>
      <c r="CG1938" s="6"/>
      <c r="CH1938" s="6"/>
      <c r="CI1938" s="6"/>
      <c r="CJ1938" s="6"/>
      <c r="CK1938" s="6"/>
      <c r="CL1938" s="6"/>
      <c r="CM1938" s="6"/>
      <c r="CN1938" s="6"/>
      <c r="CO1938" s="6"/>
      <c r="CP1938" s="6"/>
      <c r="CQ1938" s="6"/>
      <c r="CR1938" s="6"/>
      <c r="CS1938" s="6"/>
      <c r="CT1938" s="6"/>
      <c r="CU1938" s="6"/>
      <c r="CV1938" s="6"/>
      <c r="CW1938" s="6"/>
      <c r="CX1938" s="6"/>
      <c r="CY1938" s="6"/>
      <c r="CZ1938" s="6"/>
      <c r="DA1938" s="6"/>
      <c r="DB1938" s="6"/>
      <c r="DC1938" s="6"/>
      <c r="DD1938" s="6"/>
      <c r="DE1938" s="6"/>
      <c r="DF1938" s="6"/>
      <c r="DG1938" s="6"/>
      <c r="DH1938" s="6"/>
      <c r="DI1938" s="6"/>
      <c r="DJ1938" s="6"/>
      <c r="DK1938" s="6"/>
      <c r="DL1938" s="6"/>
      <c r="DM1938" s="6"/>
      <c r="DN1938" s="6"/>
      <c r="DO1938" s="6"/>
      <c r="DP1938" s="6"/>
      <c r="DQ1938" s="6"/>
      <c r="DR1938" s="6"/>
      <c r="DS1938" s="6"/>
      <c r="DT1938" s="6"/>
      <c r="DU1938" s="6"/>
      <c r="DV1938" s="6"/>
      <c r="DW1938" s="6"/>
      <c r="DX1938" s="6"/>
      <c r="DY1938" s="6"/>
      <c r="DZ1938" s="6"/>
      <c r="EA1938" s="6"/>
      <c r="EB1938" s="6"/>
      <c r="EC1938" s="6"/>
      <c r="ED1938" s="6"/>
      <c r="EE1938" s="6"/>
      <c r="EF1938" s="6"/>
      <c r="EG1938" s="6"/>
      <c r="EH1938" s="6"/>
      <c r="EI1938" s="6"/>
      <c r="EJ1938" s="6"/>
      <c r="EK1938" s="6"/>
      <c r="EL1938" s="6"/>
      <c r="EM1938" s="6"/>
      <c r="EN1938" s="6"/>
      <c r="EO1938" s="6"/>
      <c r="EP1938" s="6"/>
      <c r="EQ1938" s="6"/>
      <c r="ER1938" s="6"/>
      <c r="ES1938" s="6"/>
      <c r="ET1938" s="6"/>
      <c r="EU1938" s="6"/>
      <c r="EV1938" s="6"/>
      <c r="EW1938" s="6"/>
      <c r="EX1938" s="6"/>
      <c r="EY1938" s="6"/>
      <c r="EZ1938" s="6"/>
      <c r="FA1938" s="6"/>
      <c r="FB1938" s="6"/>
      <c r="FC1938" s="6"/>
      <c r="FD1938" s="6"/>
      <c r="FE1938" s="6"/>
      <c r="FF1938" s="6"/>
      <c r="FG1938" s="6"/>
      <c r="FH1938" s="6"/>
      <c r="FI1938" s="6"/>
      <c r="FJ1938" s="6"/>
      <c r="FK1938" s="6"/>
      <c r="FL1938" s="6"/>
      <c r="FM1938" s="6"/>
      <c r="FN1938" s="6"/>
      <c r="FO1938" s="6"/>
      <c r="FP1938" s="6"/>
      <c r="FQ1938" s="6"/>
      <c r="FR1938" s="6"/>
      <c r="FS1938" s="6"/>
      <c r="FT1938" s="6"/>
      <c r="FU1938" s="6"/>
      <c r="FV1938" s="6"/>
      <c r="FW1938" s="6"/>
      <c r="FX1938" s="6"/>
      <c r="FY1938" s="6"/>
      <c r="FZ1938" s="6"/>
      <c r="GA1938" s="6"/>
      <c r="GB1938" s="6"/>
      <c r="GC1938" s="6"/>
      <c r="GD1938" s="6"/>
      <c r="GE1938" s="6"/>
      <c r="GF1938" s="6"/>
      <c r="GG1938" s="6"/>
      <c r="GH1938" s="6"/>
      <c r="GI1938" s="6"/>
      <c r="GJ1938" s="6"/>
      <c r="GK1938" s="6"/>
      <c r="GL1938" s="6"/>
      <c r="GM1938" s="6"/>
      <c r="GN1938" s="6"/>
      <c r="GO1938" s="6"/>
      <c r="GP1938" s="6"/>
      <c r="GQ1938" s="6"/>
      <c r="GR1938" s="6"/>
      <c r="GS1938" s="6"/>
      <c r="GT1938" s="6"/>
      <c r="GU1938" s="6"/>
      <c r="GV1938" s="6"/>
      <c r="GW1938" s="6"/>
      <c r="GX1938" s="6"/>
      <c r="GY1938" s="6"/>
      <c r="GZ1938" s="6"/>
    </row>
    <row r="1939" spans="1:208" x14ac:dyDescent="0.15">
      <c r="A1939" s="153"/>
      <c r="B1939" s="23"/>
      <c r="C1939" s="18"/>
      <c r="D1939" s="17"/>
      <c r="E1939" s="18"/>
      <c r="F1939" s="18"/>
      <c r="G1939" s="18"/>
      <c r="H1939" s="18"/>
      <c r="I1939" s="17"/>
      <c r="J1939" s="5"/>
      <c r="K1939" s="2"/>
      <c r="L1939" s="27"/>
      <c r="M1939" s="14"/>
      <c r="N1939" s="14"/>
      <c r="O1939" s="27"/>
      <c r="P1939" s="18"/>
      <c r="Q1939" s="3"/>
      <c r="R1939" s="4"/>
      <c r="S1939" s="5"/>
      <c r="T1939" s="8"/>
      <c r="U1939" s="7"/>
      <c r="V1939" s="7"/>
      <c r="W1939" s="7"/>
      <c r="X1939" s="8"/>
      <c r="Y1939" s="6"/>
      <c r="Z1939" s="7"/>
      <c r="AA1939" s="8"/>
      <c r="AB1939" s="8"/>
      <c r="AC1939" s="8"/>
      <c r="AD1939" s="7"/>
      <c r="AE1939" s="9"/>
      <c r="AF1939" s="7"/>
      <c r="AG1939" s="7"/>
      <c r="AH1939" s="6"/>
      <c r="AI1939" s="6"/>
      <c r="AJ1939" s="6"/>
      <c r="AK1939" s="6"/>
      <c r="AL1939" s="6"/>
      <c r="AM1939" s="6"/>
      <c r="AN1939" s="6"/>
      <c r="AO1939" s="6"/>
      <c r="AP1939" s="6"/>
      <c r="AQ1939" s="6"/>
      <c r="AR1939" s="6"/>
      <c r="AS1939" s="6"/>
      <c r="AT1939" s="6"/>
      <c r="AU1939" s="6"/>
      <c r="AV1939" s="6"/>
      <c r="AW1939" s="6"/>
      <c r="AX1939" s="6"/>
      <c r="AY1939" s="6"/>
      <c r="AZ1939" s="6"/>
      <c r="BA1939" s="6"/>
      <c r="BB1939" s="6"/>
      <c r="BC1939" s="6"/>
      <c r="BD1939" s="6"/>
      <c r="BE1939" s="6"/>
      <c r="BF1939" s="6"/>
      <c r="BG1939" s="6"/>
      <c r="BH1939" s="6"/>
      <c r="BI1939" s="6"/>
      <c r="BJ1939" s="6"/>
      <c r="BK1939" s="6"/>
      <c r="BL1939" s="6"/>
      <c r="BM1939" s="6"/>
      <c r="BN1939" s="6"/>
      <c r="BO1939" s="6"/>
      <c r="BP1939" s="6"/>
      <c r="BQ1939" s="6"/>
      <c r="BR1939" s="6"/>
      <c r="BS1939" s="6"/>
      <c r="BT1939" s="6"/>
      <c r="BU1939" s="6"/>
      <c r="BV1939" s="6"/>
      <c r="BW1939" s="6"/>
      <c r="BX1939" s="6"/>
      <c r="BY1939" s="6"/>
      <c r="BZ1939" s="6"/>
      <c r="CA1939" s="6"/>
      <c r="CB1939" s="6"/>
      <c r="CC1939" s="6"/>
      <c r="CD1939" s="6"/>
      <c r="CE1939" s="6"/>
      <c r="CF1939" s="6"/>
      <c r="CG1939" s="6"/>
      <c r="CH1939" s="6"/>
      <c r="CI1939" s="6"/>
      <c r="CJ1939" s="6"/>
      <c r="CK1939" s="6"/>
      <c r="CL1939" s="6"/>
      <c r="CM1939" s="6"/>
      <c r="CN1939" s="6"/>
      <c r="CO1939" s="6"/>
      <c r="CP1939" s="6"/>
      <c r="CQ1939" s="6"/>
      <c r="CR1939" s="6"/>
      <c r="CS1939" s="6"/>
      <c r="CT1939" s="6"/>
      <c r="CU1939" s="6"/>
      <c r="CV1939" s="6"/>
      <c r="CW1939" s="6"/>
      <c r="CX1939" s="6"/>
      <c r="CY1939" s="6"/>
      <c r="CZ1939" s="6"/>
      <c r="DA1939" s="6"/>
      <c r="DB1939" s="6"/>
      <c r="DC1939" s="6"/>
      <c r="DD1939" s="6"/>
      <c r="DE1939" s="6"/>
      <c r="DF1939" s="6"/>
      <c r="DG1939" s="6"/>
      <c r="DH1939" s="6"/>
      <c r="DI1939" s="6"/>
      <c r="DJ1939" s="6"/>
      <c r="DK1939" s="6"/>
      <c r="DL1939" s="6"/>
      <c r="DM1939" s="6"/>
      <c r="DN1939" s="6"/>
      <c r="DO1939" s="6"/>
      <c r="DP1939" s="6"/>
      <c r="DQ1939" s="6"/>
      <c r="DR1939" s="6"/>
      <c r="DS1939" s="6"/>
      <c r="DT1939" s="6"/>
      <c r="DU1939" s="6"/>
      <c r="DV1939" s="6"/>
      <c r="DW1939" s="6"/>
      <c r="DX1939" s="6"/>
      <c r="DY1939" s="6"/>
      <c r="DZ1939" s="6"/>
      <c r="EA1939" s="6"/>
      <c r="EB1939" s="6"/>
      <c r="EC1939" s="6"/>
      <c r="ED1939" s="6"/>
      <c r="EE1939" s="6"/>
      <c r="EF1939" s="6"/>
      <c r="EG1939" s="6"/>
      <c r="EH1939" s="6"/>
      <c r="EI1939" s="6"/>
      <c r="EJ1939" s="6"/>
      <c r="EK1939" s="6"/>
      <c r="EL1939" s="6"/>
      <c r="EM1939" s="6"/>
      <c r="EN1939" s="6"/>
      <c r="EO1939" s="6"/>
      <c r="EP1939" s="6"/>
      <c r="EQ1939" s="6"/>
      <c r="ER1939" s="6"/>
      <c r="ES1939" s="6"/>
      <c r="ET1939" s="6"/>
      <c r="EU1939" s="6"/>
      <c r="EV1939" s="6"/>
      <c r="EW1939" s="6"/>
      <c r="EX1939" s="6"/>
      <c r="EY1939" s="6"/>
      <c r="EZ1939" s="6"/>
      <c r="FA1939" s="6"/>
      <c r="FB1939" s="6"/>
      <c r="FC1939" s="6"/>
      <c r="FD1939" s="6"/>
      <c r="FE1939" s="6"/>
      <c r="FF1939" s="6"/>
      <c r="FG1939" s="6"/>
      <c r="FH1939" s="6"/>
      <c r="FI1939" s="6"/>
      <c r="FJ1939" s="6"/>
      <c r="FK1939" s="6"/>
      <c r="FL1939" s="6"/>
      <c r="FM1939" s="6"/>
      <c r="FN1939" s="6"/>
      <c r="FO1939" s="6"/>
      <c r="FP1939" s="6"/>
      <c r="FQ1939" s="6"/>
      <c r="FR1939" s="6"/>
      <c r="FS1939" s="6"/>
      <c r="FT1939" s="6"/>
      <c r="FU1939" s="6"/>
      <c r="FV1939" s="6"/>
      <c r="FW1939" s="6"/>
      <c r="FX1939" s="6"/>
      <c r="FY1939" s="6"/>
      <c r="FZ1939" s="6"/>
      <c r="GA1939" s="6"/>
      <c r="GB1939" s="6"/>
      <c r="GC1939" s="6"/>
      <c r="GD1939" s="6"/>
      <c r="GE1939" s="6"/>
      <c r="GF1939" s="6"/>
      <c r="GG1939" s="6"/>
      <c r="GH1939" s="6"/>
      <c r="GI1939" s="6"/>
      <c r="GJ1939" s="6"/>
      <c r="GK1939" s="6"/>
      <c r="GL1939" s="6"/>
      <c r="GM1939" s="6"/>
      <c r="GN1939" s="6"/>
      <c r="GO1939" s="6"/>
      <c r="GP1939" s="6"/>
      <c r="GQ1939" s="6"/>
      <c r="GR1939" s="6"/>
      <c r="GS1939" s="6"/>
      <c r="GT1939" s="6"/>
      <c r="GU1939" s="6"/>
      <c r="GV1939" s="6"/>
      <c r="GW1939" s="6"/>
      <c r="GX1939" s="6"/>
      <c r="GY1939" s="6"/>
      <c r="GZ1939" s="6"/>
    </row>
    <row r="1940" spans="1:208" x14ac:dyDescent="0.15">
      <c r="A1940" s="153"/>
      <c r="B1940" s="23"/>
      <c r="C1940" s="18"/>
      <c r="D1940" s="17"/>
      <c r="E1940" s="18"/>
      <c r="F1940" s="18"/>
      <c r="G1940" s="18"/>
      <c r="H1940" s="18"/>
      <c r="I1940" s="17"/>
      <c r="J1940" s="5"/>
      <c r="K1940" s="2"/>
      <c r="L1940" s="27"/>
      <c r="M1940" s="14"/>
      <c r="N1940" s="14"/>
      <c r="O1940" s="27"/>
      <c r="P1940" s="18"/>
      <c r="Q1940" s="3"/>
      <c r="R1940" s="4"/>
      <c r="S1940" s="5"/>
      <c r="T1940" s="8"/>
      <c r="U1940" s="7"/>
      <c r="V1940" s="7"/>
      <c r="W1940" s="7"/>
      <c r="X1940" s="8"/>
      <c r="Y1940" s="6"/>
      <c r="Z1940" s="7"/>
      <c r="AA1940" s="8"/>
      <c r="AB1940" s="8"/>
      <c r="AC1940" s="8"/>
      <c r="AD1940" s="7"/>
      <c r="AE1940" s="9"/>
      <c r="AF1940" s="7"/>
      <c r="AG1940" s="7"/>
      <c r="AH1940" s="6"/>
      <c r="AI1940" s="6"/>
      <c r="AJ1940" s="6"/>
      <c r="AK1940" s="6"/>
      <c r="AL1940" s="6"/>
      <c r="AM1940" s="6"/>
      <c r="AN1940" s="6"/>
      <c r="AO1940" s="6"/>
      <c r="AP1940" s="6"/>
      <c r="AQ1940" s="6"/>
      <c r="AR1940" s="6"/>
      <c r="AS1940" s="6"/>
      <c r="AT1940" s="6"/>
      <c r="AU1940" s="6"/>
      <c r="AV1940" s="6"/>
      <c r="AW1940" s="6"/>
      <c r="AX1940" s="6"/>
      <c r="AY1940" s="6"/>
      <c r="AZ1940" s="6"/>
      <c r="BA1940" s="6"/>
      <c r="BB1940" s="6"/>
      <c r="BC1940" s="6"/>
      <c r="BD1940" s="6"/>
      <c r="BE1940" s="6"/>
      <c r="BF1940" s="6"/>
      <c r="BG1940" s="6"/>
      <c r="BH1940" s="6"/>
      <c r="BI1940" s="6"/>
      <c r="BJ1940" s="6"/>
      <c r="BK1940" s="6"/>
      <c r="BL1940" s="6"/>
      <c r="BM1940" s="6"/>
      <c r="BN1940" s="6"/>
      <c r="BO1940" s="6"/>
      <c r="BP1940" s="6"/>
      <c r="BQ1940" s="6"/>
      <c r="BR1940" s="6"/>
      <c r="BS1940" s="6"/>
      <c r="BT1940" s="6"/>
      <c r="BU1940" s="6"/>
      <c r="BV1940" s="6"/>
      <c r="BW1940" s="6"/>
      <c r="BX1940" s="6"/>
      <c r="BY1940" s="6"/>
      <c r="BZ1940" s="6"/>
      <c r="CA1940" s="6"/>
      <c r="CB1940" s="6"/>
      <c r="CC1940" s="6"/>
      <c r="CD1940" s="6"/>
      <c r="CE1940" s="6"/>
      <c r="CF1940" s="6"/>
      <c r="CG1940" s="6"/>
      <c r="CH1940" s="6"/>
      <c r="CI1940" s="6"/>
      <c r="CJ1940" s="6"/>
      <c r="CK1940" s="6"/>
      <c r="CL1940" s="6"/>
      <c r="CM1940" s="6"/>
      <c r="CN1940" s="6"/>
      <c r="CO1940" s="6"/>
      <c r="CP1940" s="6"/>
      <c r="CQ1940" s="6"/>
      <c r="CR1940" s="6"/>
      <c r="CS1940" s="6"/>
      <c r="CT1940" s="6"/>
      <c r="CU1940" s="6"/>
      <c r="CV1940" s="6"/>
      <c r="CW1940" s="6"/>
      <c r="CX1940" s="6"/>
      <c r="CY1940" s="6"/>
      <c r="CZ1940" s="6"/>
      <c r="DA1940" s="6"/>
      <c r="DB1940" s="6"/>
      <c r="DC1940" s="6"/>
      <c r="DD1940" s="6"/>
      <c r="DE1940" s="6"/>
      <c r="DF1940" s="6"/>
      <c r="DG1940" s="6"/>
      <c r="DH1940" s="6"/>
      <c r="DI1940" s="6"/>
      <c r="DJ1940" s="6"/>
      <c r="DK1940" s="6"/>
      <c r="DL1940" s="6"/>
      <c r="DM1940" s="6"/>
      <c r="DN1940" s="6"/>
      <c r="DO1940" s="6"/>
      <c r="DP1940" s="6"/>
      <c r="DQ1940" s="6"/>
      <c r="DR1940" s="6"/>
      <c r="DS1940" s="6"/>
      <c r="DT1940" s="6"/>
      <c r="DU1940" s="6"/>
      <c r="DV1940" s="6"/>
      <c r="DW1940" s="6"/>
      <c r="DX1940" s="6"/>
      <c r="DY1940" s="6"/>
      <c r="DZ1940" s="6"/>
      <c r="EA1940" s="6"/>
      <c r="EB1940" s="6"/>
      <c r="EC1940" s="6"/>
      <c r="ED1940" s="6"/>
      <c r="EE1940" s="6"/>
      <c r="EF1940" s="6"/>
      <c r="EG1940" s="6"/>
      <c r="EH1940" s="6"/>
      <c r="EI1940" s="6"/>
      <c r="EJ1940" s="6"/>
      <c r="EK1940" s="6"/>
      <c r="EL1940" s="6"/>
      <c r="EM1940" s="6"/>
      <c r="EN1940" s="6"/>
      <c r="EO1940" s="6"/>
      <c r="EP1940" s="6"/>
      <c r="EQ1940" s="6"/>
      <c r="ER1940" s="6"/>
      <c r="ES1940" s="6"/>
      <c r="ET1940" s="6"/>
      <c r="EU1940" s="6"/>
      <c r="EV1940" s="6"/>
      <c r="EW1940" s="6"/>
      <c r="EX1940" s="6"/>
      <c r="EY1940" s="6"/>
      <c r="EZ1940" s="6"/>
      <c r="FA1940" s="6"/>
      <c r="FB1940" s="6"/>
      <c r="FC1940" s="6"/>
      <c r="FD1940" s="6"/>
      <c r="FE1940" s="6"/>
      <c r="FF1940" s="6"/>
      <c r="FG1940" s="6"/>
      <c r="FH1940" s="6"/>
      <c r="FI1940" s="6"/>
      <c r="FJ1940" s="6"/>
      <c r="FK1940" s="6"/>
      <c r="FL1940" s="6"/>
      <c r="FM1940" s="6"/>
      <c r="FN1940" s="6"/>
      <c r="FO1940" s="6"/>
      <c r="FP1940" s="6"/>
      <c r="FQ1940" s="6"/>
      <c r="FR1940" s="6"/>
      <c r="FS1940" s="6"/>
      <c r="FT1940" s="6"/>
      <c r="FU1940" s="6"/>
      <c r="FV1940" s="6"/>
      <c r="FW1940" s="6"/>
      <c r="FX1940" s="6"/>
      <c r="FY1940" s="6"/>
      <c r="FZ1940" s="6"/>
      <c r="GA1940" s="6"/>
      <c r="GB1940" s="6"/>
      <c r="GC1940" s="6"/>
      <c r="GD1940" s="6"/>
      <c r="GE1940" s="6"/>
      <c r="GF1940" s="6"/>
      <c r="GG1940" s="6"/>
      <c r="GH1940" s="6"/>
      <c r="GI1940" s="6"/>
      <c r="GJ1940" s="6"/>
      <c r="GK1940" s="6"/>
      <c r="GL1940" s="6"/>
      <c r="GM1940" s="6"/>
      <c r="GN1940" s="6"/>
      <c r="GO1940" s="6"/>
      <c r="GP1940" s="6"/>
      <c r="GQ1940" s="6"/>
      <c r="GR1940" s="6"/>
      <c r="GS1940" s="6"/>
      <c r="GT1940" s="6"/>
      <c r="GU1940" s="6"/>
      <c r="GV1940" s="6"/>
      <c r="GW1940" s="6"/>
      <c r="GX1940" s="6"/>
      <c r="GY1940" s="6"/>
      <c r="GZ1940" s="6"/>
    </row>
    <row r="1941" spans="1:208" x14ac:dyDescent="0.15">
      <c r="A1941" s="153"/>
      <c r="B1941" s="23"/>
      <c r="C1941" s="18"/>
      <c r="D1941" s="17"/>
      <c r="E1941" s="18"/>
      <c r="F1941" s="18"/>
      <c r="G1941" s="18"/>
      <c r="H1941" s="18"/>
      <c r="I1941" s="17"/>
      <c r="J1941" s="5"/>
      <c r="K1941" s="2"/>
      <c r="L1941" s="27"/>
      <c r="M1941" s="14"/>
      <c r="N1941" s="14"/>
      <c r="O1941" s="27"/>
      <c r="P1941" s="18"/>
      <c r="Q1941" s="3"/>
      <c r="R1941" s="4"/>
      <c r="S1941" s="5"/>
      <c r="T1941" s="8"/>
      <c r="U1941" s="7"/>
      <c r="V1941" s="7"/>
      <c r="W1941" s="7"/>
      <c r="X1941" s="8"/>
      <c r="Y1941" s="6"/>
      <c r="Z1941" s="7"/>
      <c r="AA1941" s="8"/>
      <c r="AB1941" s="8"/>
      <c r="AC1941" s="8"/>
      <c r="AD1941" s="7"/>
      <c r="AE1941" s="9"/>
      <c r="AF1941" s="7"/>
      <c r="AG1941" s="7"/>
      <c r="AH1941" s="6"/>
      <c r="AI1941" s="6"/>
      <c r="AJ1941" s="6"/>
      <c r="AK1941" s="6"/>
      <c r="AL1941" s="6"/>
      <c r="AM1941" s="6"/>
      <c r="AN1941" s="6"/>
      <c r="AO1941" s="6"/>
      <c r="AP1941" s="6"/>
      <c r="AQ1941" s="6"/>
      <c r="AR1941" s="6"/>
      <c r="AS1941" s="6"/>
      <c r="AT1941" s="6"/>
      <c r="AU1941" s="6"/>
      <c r="AV1941" s="6"/>
      <c r="AW1941" s="6"/>
      <c r="AX1941" s="6"/>
      <c r="AY1941" s="6"/>
      <c r="AZ1941" s="6"/>
      <c r="BA1941" s="6"/>
      <c r="BB1941" s="6"/>
      <c r="BC1941" s="6"/>
      <c r="BD1941" s="6"/>
      <c r="BE1941" s="6"/>
      <c r="BF1941" s="6"/>
      <c r="BG1941" s="6"/>
      <c r="BH1941" s="6"/>
      <c r="BI1941" s="6"/>
      <c r="BJ1941" s="6"/>
      <c r="BK1941" s="6"/>
      <c r="BL1941" s="6"/>
      <c r="BM1941" s="6"/>
      <c r="BN1941" s="6"/>
      <c r="BO1941" s="6"/>
      <c r="BP1941" s="6"/>
      <c r="BQ1941" s="6"/>
      <c r="BR1941" s="6"/>
      <c r="BS1941" s="6"/>
      <c r="BT1941" s="6"/>
      <c r="BU1941" s="6"/>
      <c r="BV1941" s="6"/>
      <c r="BW1941" s="6"/>
      <c r="BX1941" s="6"/>
      <c r="BY1941" s="6"/>
      <c r="BZ1941" s="6"/>
      <c r="CA1941" s="6"/>
      <c r="CB1941" s="6"/>
      <c r="CC1941" s="6"/>
      <c r="CD1941" s="6"/>
      <c r="CE1941" s="6"/>
      <c r="CF1941" s="6"/>
      <c r="CG1941" s="6"/>
      <c r="CH1941" s="6"/>
      <c r="CI1941" s="6"/>
      <c r="CJ1941" s="6"/>
      <c r="CK1941" s="6"/>
      <c r="CL1941" s="6"/>
      <c r="CM1941" s="6"/>
      <c r="CN1941" s="6"/>
      <c r="CO1941" s="6"/>
      <c r="CP1941" s="6"/>
      <c r="CQ1941" s="6"/>
      <c r="CR1941" s="6"/>
      <c r="CS1941" s="6"/>
      <c r="CT1941" s="6"/>
      <c r="CU1941" s="6"/>
      <c r="CV1941" s="6"/>
      <c r="CW1941" s="6"/>
      <c r="CX1941" s="6"/>
      <c r="CY1941" s="6"/>
      <c r="CZ1941" s="6"/>
      <c r="DA1941" s="6"/>
      <c r="DB1941" s="6"/>
      <c r="DC1941" s="6"/>
      <c r="DD1941" s="6"/>
      <c r="DE1941" s="6"/>
      <c r="DF1941" s="6"/>
      <c r="DG1941" s="6"/>
      <c r="DH1941" s="6"/>
      <c r="DI1941" s="6"/>
      <c r="DJ1941" s="6"/>
      <c r="DK1941" s="6"/>
      <c r="DL1941" s="6"/>
      <c r="DM1941" s="6"/>
      <c r="DN1941" s="6"/>
      <c r="DO1941" s="6"/>
      <c r="DP1941" s="6"/>
      <c r="DQ1941" s="6"/>
      <c r="DR1941" s="6"/>
      <c r="DS1941" s="6"/>
      <c r="DT1941" s="6"/>
      <c r="DU1941" s="6"/>
      <c r="DV1941" s="6"/>
      <c r="DW1941" s="6"/>
      <c r="DX1941" s="6"/>
      <c r="DY1941" s="6"/>
      <c r="DZ1941" s="6"/>
      <c r="EA1941" s="6"/>
      <c r="EB1941" s="6"/>
      <c r="EC1941" s="6"/>
      <c r="ED1941" s="6"/>
      <c r="EE1941" s="6"/>
      <c r="EF1941" s="6"/>
      <c r="EG1941" s="6"/>
      <c r="EH1941" s="6"/>
      <c r="EI1941" s="6"/>
      <c r="EJ1941" s="6"/>
      <c r="EK1941" s="6"/>
      <c r="EL1941" s="6"/>
      <c r="EM1941" s="6"/>
      <c r="EN1941" s="6"/>
      <c r="EO1941" s="6"/>
      <c r="EP1941" s="6"/>
      <c r="EQ1941" s="6"/>
      <c r="ER1941" s="6"/>
      <c r="ES1941" s="6"/>
      <c r="ET1941" s="6"/>
      <c r="EU1941" s="6"/>
      <c r="EV1941" s="6"/>
      <c r="EW1941" s="6"/>
      <c r="EX1941" s="6"/>
      <c r="EY1941" s="6"/>
      <c r="EZ1941" s="6"/>
      <c r="FA1941" s="6"/>
      <c r="FB1941" s="6"/>
      <c r="FC1941" s="6"/>
      <c r="FD1941" s="6"/>
      <c r="FE1941" s="6"/>
      <c r="FF1941" s="6"/>
      <c r="FG1941" s="6"/>
      <c r="FH1941" s="6"/>
      <c r="FI1941" s="6"/>
      <c r="FJ1941" s="6"/>
      <c r="FK1941" s="6"/>
      <c r="FL1941" s="6"/>
      <c r="FM1941" s="6"/>
      <c r="FN1941" s="6"/>
      <c r="FO1941" s="6"/>
      <c r="FP1941" s="6"/>
      <c r="FQ1941" s="6"/>
      <c r="FR1941" s="6"/>
      <c r="FS1941" s="6"/>
      <c r="FT1941" s="6"/>
      <c r="FU1941" s="6"/>
      <c r="FV1941" s="6"/>
      <c r="FW1941" s="6"/>
      <c r="FX1941" s="6"/>
      <c r="FY1941" s="6"/>
      <c r="FZ1941" s="6"/>
      <c r="GA1941" s="6"/>
      <c r="GB1941" s="6"/>
      <c r="GC1941" s="6"/>
      <c r="GD1941" s="6"/>
      <c r="GE1941" s="6"/>
      <c r="GF1941" s="6"/>
      <c r="GG1941" s="6"/>
      <c r="GH1941" s="6"/>
      <c r="GI1941" s="6"/>
      <c r="GJ1941" s="6"/>
      <c r="GK1941" s="6"/>
      <c r="GL1941" s="6"/>
      <c r="GM1941" s="6"/>
      <c r="GN1941" s="6"/>
      <c r="GO1941" s="6"/>
      <c r="GP1941" s="6"/>
      <c r="GQ1941" s="6"/>
      <c r="GR1941" s="6"/>
      <c r="GS1941" s="6"/>
      <c r="GT1941" s="6"/>
      <c r="GU1941" s="6"/>
      <c r="GV1941" s="6"/>
      <c r="GW1941" s="6"/>
      <c r="GX1941" s="6"/>
      <c r="GY1941" s="6"/>
      <c r="GZ1941" s="6"/>
    </row>
    <row r="1942" spans="1:208" x14ac:dyDescent="0.15">
      <c r="A1942" s="153"/>
      <c r="B1942" s="23"/>
      <c r="C1942" s="18"/>
      <c r="D1942" s="17"/>
      <c r="E1942" s="18"/>
      <c r="F1942" s="18"/>
      <c r="G1942" s="18"/>
      <c r="H1942" s="18"/>
      <c r="I1942" s="17"/>
      <c r="J1942" s="5"/>
      <c r="K1942" s="2"/>
      <c r="L1942" s="27"/>
      <c r="M1942" s="14"/>
      <c r="N1942" s="14"/>
      <c r="O1942" s="27"/>
      <c r="P1942" s="18"/>
      <c r="Q1942" s="3"/>
      <c r="R1942" s="4"/>
      <c r="S1942" s="5"/>
      <c r="T1942" s="8"/>
      <c r="U1942" s="7"/>
      <c r="V1942" s="7"/>
      <c r="W1942" s="7"/>
      <c r="X1942" s="8"/>
      <c r="Y1942" s="6"/>
      <c r="Z1942" s="7"/>
      <c r="AA1942" s="8"/>
      <c r="AB1942" s="8"/>
      <c r="AC1942" s="8"/>
      <c r="AD1942" s="7"/>
      <c r="AE1942" s="9"/>
      <c r="AF1942" s="7"/>
      <c r="AG1942" s="7"/>
      <c r="AH1942" s="6"/>
      <c r="AI1942" s="6"/>
      <c r="AJ1942" s="6"/>
      <c r="AK1942" s="6"/>
      <c r="AL1942" s="6"/>
      <c r="AM1942" s="6"/>
      <c r="AN1942" s="6"/>
      <c r="AO1942" s="6"/>
      <c r="AP1942" s="6"/>
      <c r="AQ1942" s="6"/>
      <c r="AR1942" s="6"/>
      <c r="AS1942" s="6"/>
      <c r="AT1942" s="6"/>
      <c r="AU1942" s="6"/>
      <c r="AV1942" s="6"/>
      <c r="AW1942" s="6"/>
      <c r="AX1942" s="6"/>
      <c r="AY1942" s="6"/>
      <c r="AZ1942" s="6"/>
      <c r="BA1942" s="6"/>
      <c r="BB1942" s="6"/>
      <c r="BC1942" s="6"/>
      <c r="BD1942" s="6"/>
      <c r="BE1942" s="6"/>
      <c r="BF1942" s="6"/>
      <c r="BG1942" s="6"/>
      <c r="BH1942" s="6"/>
      <c r="BI1942" s="6"/>
      <c r="BJ1942" s="6"/>
      <c r="BK1942" s="6"/>
      <c r="BL1942" s="6"/>
      <c r="BM1942" s="6"/>
      <c r="BN1942" s="6"/>
      <c r="BO1942" s="6"/>
      <c r="BP1942" s="6"/>
      <c r="BQ1942" s="6"/>
      <c r="BR1942" s="6"/>
      <c r="BS1942" s="6"/>
      <c r="BT1942" s="6"/>
      <c r="BU1942" s="6"/>
      <c r="BV1942" s="6"/>
      <c r="BW1942" s="6"/>
      <c r="BX1942" s="6"/>
      <c r="BY1942" s="6"/>
      <c r="BZ1942" s="6"/>
      <c r="CA1942" s="6"/>
      <c r="CB1942" s="6"/>
      <c r="CC1942" s="6"/>
      <c r="CD1942" s="6"/>
      <c r="CE1942" s="6"/>
      <c r="CF1942" s="6"/>
      <c r="CG1942" s="6"/>
      <c r="CH1942" s="6"/>
      <c r="CI1942" s="6"/>
      <c r="CJ1942" s="6"/>
      <c r="CK1942" s="6"/>
      <c r="CL1942" s="6"/>
      <c r="CM1942" s="6"/>
      <c r="CN1942" s="6"/>
      <c r="CO1942" s="6"/>
      <c r="CP1942" s="6"/>
      <c r="CQ1942" s="6"/>
      <c r="CR1942" s="6"/>
      <c r="CS1942" s="6"/>
      <c r="CT1942" s="6"/>
      <c r="CU1942" s="6"/>
      <c r="CV1942" s="6"/>
      <c r="CW1942" s="6"/>
      <c r="CX1942" s="6"/>
      <c r="CY1942" s="6"/>
      <c r="CZ1942" s="6"/>
      <c r="DA1942" s="6"/>
      <c r="DB1942" s="6"/>
      <c r="DC1942" s="6"/>
      <c r="DD1942" s="6"/>
      <c r="DE1942" s="6"/>
      <c r="DF1942" s="6"/>
      <c r="DG1942" s="6"/>
      <c r="DH1942" s="6"/>
      <c r="DI1942" s="6"/>
      <c r="DJ1942" s="6"/>
      <c r="DK1942" s="6"/>
      <c r="DL1942" s="6"/>
      <c r="DM1942" s="6"/>
      <c r="DN1942" s="6"/>
      <c r="DO1942" s="6"/>
      <c r="DP1942" s="6"/>
      <c r="DQ1942" s="6"/>
      <c r="DR1942" s="6"/>
      <c r="DS1942" s="6"/>
      <c r="DT1942" s="6"/>
      <c r="DU1942" s="6"/>
      <c r="DV1942" s="6"/>
      <c r="DW1942" s="6"/>
      <c r="DX1942" s="6"/>
      <c r="DY1942" s="6"/>
      <c r="DZ1942" s="6"/>
      <c r="EA1942" s="6"/>
      <c r="EB1942" s="6"/>
      <c r="EC1942" s="6"/>
      <c r="ED1942" s="6"/>
      <c r="EE1942" s="6"/>
      <c r="EF1942" s="6"/>
      <c r="EG1942" s="6"/>
      <c r="EH1942" s="6"/>
      <c r="EI1942" s="6"/>
      <c r="EJ1942" s="6"/>
      <c r="EK1942" s="6"/>
      <c r="EL1942" s="6"/>
      <c r="EM1942" s="6"/>
      <c r="EN1942" s="6"/>
      <c r="EO1942" s="6"/>
      <c r="EP1942" s="6"/>
      <c r="EQ1942" s="6"/>
      <c r="ER1942" s="6"/>
      <c r="ES1942" s="6"/>
      <c r="ET1942" s="6"/>
      <c r="EU1942" s="6"/>
      <c r="EV1942" s="6"/>
      <c r="EW1942" s="6"/>
      <c r="EX1942" s="6"/>
      <c r="EY1942" s="6"/>
      <c r="EZ1942" s="6"/>
      <c r="FA1942" s="6"/>
      <c r="FB1942" s="6"/>
      <c r="FC1942" s="6"/>
      <c r="FD1942" s="6"/>
      <c r="FE1942" s="6"/>
      <c r="FF1942" s="6"/>
      <c r="FG1942" s="6"/>
      <c r="FH1942" s="6"/>
      <c r="FI1942" s="6"/>
      <c r="FJ1942" s="6"/>
      <c r="FK1942" s="6"/>
      <c r="FL1942" s="6"/>
      <c r="FM1942" s="6"/>
      <c r="FN1942" s="6"/>
      <c r="FO1942" s="6"/>
      <c r="FP1942" s="6"/>
      <c r="FQ1942" s="6"/>
      <c r="FR1942" s="6"/>
      <c r="FS1942" s="6"/>
      <c r="FT1942" s="6"/>
      <c r="FU1942" s="6"/>
      <c r="FV1942" s="6"/>
      <c r="FW1942" s="6"/>
      <c r="FX1942" s="6"/>
      <c r="FY1942" s="6"/>
      <c r="FZ1942" s="6"/>
      <c r="GA1942" s="6"/>
      <c r="GB1942" s="6"/>
      <c r="GC1942" s="6"/>
      <c r="GD1942" s="6"/>
      <c r="GE1942" s="6"/>
      <c r="GF1942" s="6"/>
      <c r="GG1942" s="6"/>
      <c r="GH1942" s="6"/>
      <c r="GI1942" s="6"/>
      <c r="GJ1942" s="6"/>
      <c r="GK1942" s="6"/>
      <c r="GL1942" s="6"/>
      <c r="GM1942" s="6"/>
      <c r="GN1942" s="6"/>
      <c r="GO1942" s="6"/>
      <c r="GP1942" s="6"/>
      <c r="GQ1942" s="6"/>
      <c r="GR1942" s="6"/>
      <c r="GS1942" s="6"/>
      <c r="GT1942" s="6"/>
      <c r="GU1942" s="6"/>
      <c r="GV1942" s="6"/>
      <c r="GW1942" s="6"/>
      <c r="GX1942" s="6"/>
      <c r="GY1942" s="6"/>
      <c r="GZ1942" s="6"/>
    </row>
    <row r="1943" spans="1:208" x14ac:dyDescent="0.15">
      <c r="A1943" s="153"/>
      <c r="B1943" s="23"/>
      <c r="C1943" s="18"/>
      <c r="D1943" s="17"/>
      <c r="E1943" s="18"/>
      <c r="F1943" s="18"/>
      <c r="G1943" s="18"/>
      <c r="H1943" s="18"/>
      <c r="I1943" s="17"/>
      <c r="J1943" s="5"/>
      <c r="K1943" s="2"/>
      <c r="L1943" s="27"/>
      <c r="M1943" s="14"/>
      <c r="N1943" s="14"/>
      <c r="O1943" s="27"/>
      <c r="P1943" s="18"/>
      <c r="Q1943" s="3"/>
      <c r="R1943" s="4"/>
      <c r="S1943" s="5"/>
      <c r="T1943" s="8"/>
      <c r="U1943" s="7"/>
      <c r="V1943" s="7"/>
      <c r="W1943" s="7"/>
      <c r="X1943" s="8"/>
      <c r="Y1943" s="6"/>
      <c r="Z1943" s="7"/>
      <c r="AA1943" s="8"/>
      <c r="AB1943" s="8"/>
      <c r="AC1943" s="8"/>
      <c r="AD1943" s="7"/>
      <c r="AE1943" s="9"/>
      <c r="AF1943" s="7"/>
      <c r="AG1943" s="7"/>
      <c r="AH1943" s="6"/>
      <c r="AI1943" s="6"/>
      <c r="AJ1943" s="6"/>
      <c r="AK1943" s="6"/>
      <c r="AL1943" s="6"/>
      <c r="AM1943" s="6"/>
      <c r="AN1943" s="6"/>
      <c r="AO1943" s="6"/>
      <c r="AP1943" s="6"/>
      <c r="AQ1943" s="6"/>
      <c r="AR1943" s="6"/>
      <c r="AS1943" s="6"/>
      <c r="AT1943" s="6"/>
      <c r="AU1943" s="6"/>
      <c r="AV1943" s="6"/>
      <c r="AW1943" s="6"/>
      <c r="AX1943" s="6"/>
      <c r="AY1943" s="6"/>
      <c r="AZ1943" s="6"/>
      <c r="BA1943" s="6"/>
      <c r="BB1943" s="6"/>
      <c r="BC1943" s="6"/>
      <c r="BD1943" s="6"/>
      <c r="BE1943" s="6"/>
      <c r="BF1943" s="6"/>
      <c r="BG1943" s="6"/>
      <c r="BH1943" s="6"/>
      <c r="BI1943" s="6"/>
      <c r="BJ1943" s="6"/>
      <c r="BK1943" s="6"/>
      <c r="BL1943" s="6"/>
      <c r="BM1943" s="6"/>
      <c r="BN1943" s="6"/>
      <c r="BO1943" s="6"/>
      <c r="BP1943" s="6"/>
      <c r="BQ1943" s="6"/>
      <c r="BR1943" s="6"/>
      <c r="BS1943" s="6"/>
      <c r="BT1943" s="6"/>
      <c r="BU1943" s="6"/>
      <c r="BV1943" s="6"/>
      <c r="BW1943" s="6"/>
      <c r="BX1943" s="6"/>
      <c r="BY1943" s="6"/>
      <c r="BZ1943" s="6"/>
      <c r="CA1943" s="6"/>
      <c r="CB1943" s="6"/>
      <c r="CC1943" s="6"/>
      <c r="CD1943" s="6"/>
      <c r="CE1943" s="6"/>
      <c r="CF1943" s="6"/>
      <c r="CG1943" s="6"/>
      <c r="CH1943" s="6"/>
      <c r="CI1943" s="6"/>
      <c r="CJ1943" s="6"/>
      <c r="CK1943" s="6"/>
      <c r="CL1943" s="6"/>
      <c r="CM1943" s="6"/>
      <c r="CN1943" s="6"/>
      <c r="CO1943" s="6"/>
      <c r="CP1943" s="6"/>
      <c r="CQ1943" s="6"/>
      <c r="CR1943" s="6"/>
      <c r="CS1943" s="6"/>
      <c r="CT1943" s="6"/>
      <c r="CU1943" s="6"/>
      <c r="CV1943" s="6"/>
      <c r="CW1943" s="6"/>
      <c r="CX1943" s="6"/>
      <c r="CY1943" s="6"/>
      <c r="CZ1943" s="6"/>
      <c r="DA1943" s="6"/>
      <c r="DB1943" s="6"/>
      <c r="DC1943" s="6"/>
      <c r="DD1943" s="6"/>
      <c r="DE1943" s="6"/>
      <c r="DF1943" s="6"/>
      <c r="DG1943" s="6"/>
      <c r="DH1943" s="6"/>
      <c r="DI1943" s="6"/>
      <c r="DJ1943" s="6"/>
      <c r="DK1943" s="6"/>
      <c r="DL1943" s="6"/>
      <c r="DM1943" s="6"/>
      <c r="DN1943" s="6"/>
      <c r="DO1943" s="6"/>
      <c r="DP1943" s="6"/>
      <c r="DQ1943" s="6"/>
      <c r="DR1943" s="6"/>
      <c r="DS1943" s="6"/>
      <c r="DT1943" s="6"/>
      <c r="DU1943" s="6"/>
      <c r="DV1943" s="6"/>
      <c r="DW1943" s="6"/>
      <c r="DX1943" s="6"/>
      <c r="DY1943" s="6"/>
      <c r="DZ1943" s="6"/>
      <c r="EA1943" s="6"/>
      <c r="EB1943" s="6"/>
      <c r="EC1943" s="6"/>
      <c r="ED1943" s="6"/>
      <c r="EE1943" s="6"/>
      <c r="EF1943" s="6"/>
      <c r="EG1943" s="6"/>
      <c r="EH1943" s="6"/>
      <c r="EI1943" s="6"/>
      <c r="EJ1943" s="6"/>
      <c r="EK1943" s="6"/>
      <c r="EL1943" s="6"/>
      <c r="EM1943" s="6"/>
      <c r="EN1943" s="6"/>
      <c r="EO1943" s="6"/>
      <c r="EP1943" s="6"/>
      <c r="EQ1943" s="6"/>
      <c r="ER1943" s="6"/>
      <c r="ES1943" s="6"/>
      <c r="ET1943" s="6"/>
      <c r="EU1943" s="6"/>
      <c r="EV1943" s="6"/>
      <c r="EW1943" s="6"/>
      <c r="EX1943" s="6"/>
      <c r="EY1943" s="6"/>
      <c r="EZ1943" s="6"/>
      <c r="FA1943" s="6"/>
      <c r="FB1943" s="6"/>
      <c r="FC1943" s="6"/>
      <c r="FD1943" s="6"/>
      <c r="FE1943" s="6"/>
      <c r="FF1943" s="6"/>
      <c r="FG1943" s="6"/>
      <c r="FH1943" s="6"/>
      <c r="FI1943" s="6"/>
      <c r="FJ1943" s="6"/>
      <c r="FK1943" s="6"/>
      <c r="FL1943" s="6"/>
      <c r="FM1943" s="6"/>
      <c r="FN1943" s="6"/>
      <c r="FO1943" s="6"/>
      <c r="FP1943" s="6"/>
      <c r="FQ1943" s="6"/>
      <c r="FR1943" s="6"/>
      <c r="FS1943" s="6"/>
      <c r="FT1943" s="6"/>
      <c r="FU1943" s="6"/>
      <c r="FV1943" s="6"/>
      <c r="FW1943" s="6"/>
      <c r="FX1943" s="6"/>
      <c r="FY1943" s="6"/>
      <c r="FZ1943" s="6"/>
      <c r="GA1943" s="6"/>
      <c r="GB1943" s="6"/>
      <c r="GC1943" s="6"/>
      <c r="GD1943" s="6"/>
      <c r="GE1943" s="6"/>
      <c r="GF1943" s="6"/>
      <c r="GG1943" s="6"/>
      <c r="GH1943" s="6"/>
      <c r="GI1943" s="6"/>
      <c r="GJ1943" s="6"/>
      <c r="GK1943" s="6"/>
      <c r="GL1943" s="6"/>
      <c r="GM1943" s="6"/>
      <c r="GN1943" s="6"/>
      <c r="GO1943" s="6"/>
      <c r="GP1943" s="6"/>
      <c r="GQ1943" s="6"/>
      <c r="GR1943" s="6"/>
      <c r="GS1943" s="6"/>
      <c r="GT1943" s="6"/>
      <c r="GU1943" s="6"/>
      <c r="GV1943" s="6"/>
      <c r="GW1943" s="6"/>
      <c r="GX1943" s="6"/>
      <c r="GY1943" s="6"/>
      <c r="GZ1943" s="6"/>
    </row>
    <row r="1944" spans="1:208" x14ac:dyDescent="0.15">
      <c r="A1944" s="153"/>
      <c r="B1944" s="23"/>
      <c r="C1944" s="18"/>
      <c r="D1944" s="17"/>
      <c r="E1944" s="18"/>
      <c r="F1944" s="18"/>
      <c r="G1944" s="18"/>
      <c r="H1944" s="18"/>
      <c r="I1944" s="17"/>
      <c r="J1944" s="5"/>
      <c r="K1944" s="2"/>
      <c r="L1944" s="27"/>
      <c r="M1944" s="14"/>
      <c r="N1944" s="14"/>
      <c r="O1944" s="27"/>
      <c r="P1944" s="18"/>
      <c r="Q1944" s="3"/>
      <c r="R1944" s="4"/>
      <c r="S1944" s="5"/>
      <c r="T1944" s="8"/>
      <c r="U1944" s="7"/>
      <c r="V1944" s="7"/>
      <c r="W1944" s="7"/>
      <c r="X1944" s="8"/>
      <c r="Y1944" s="6"/>
      <c r="Z1944" s="7"/>
      <c r="AA1944" s="8"/>
      <c r="AB1944" s="8"/>
      <c r="AC1944" s="8"/>
      <c r="AD1944" s="7"/>
      <c r="AE1944" s="9"/>
      <c r="AF1944" s="7"/>
      <c r="AG1944" s="7"/>
      <c r="AH1944" s="6"/>
      <c r="AI1944" s="6"/>
      <c r="AJ1944" s="6"/>
      <c r="AK1944" s="6"/>
      <c r="AL1944" s="6"/>
      <c r="AM1944" s="6"/>
      <c r="AN1944" s="6"/>
      <c r="AO1944" s="6"/>
      <c r="AP1944" s="6"/>
      <c r="AQ1944" s="6"/>
      <c r="AR1944" s="6"/>
      <c r="AS1944" s="6"/>
      <c r="AT1944" s="6"/>
      <c r="AU1944" s="6"/>
      <c r="AV1944" s="6"/>
      <c r="AW1944" s="6"/>
      <c r="AX1944" s="6"/>
      <c r="AY1944" s="6"/>
      <c r="AZ1944" s="6"/>
      <c r="BA1944" s="6"/>
      <c r="BB1944" s="6"/>
      <c r="BC1944" s="6"/>
      <c r="BD1944" s="6"/>
      <c r="BE1944" s="6"/>
      <c r="BF1944" s="6"/>
      <c r="BG1944" s="6"/>
      <c r="BH1944" s="6"/>
      <c r="BI1944" s="6"/>
      <c r="BJ1944" s="6"/>
      <c r="BK1944" s="6"/>
      <c r="BL1944" s="6"/>
      <c r="BM1944" s="6"/>
      <c r="BN1944" s="6"/>
      <c r="BO1944" s="6"/>
      <c r="BP1944" s="6"/>
      <c r="BQ1944" s="6"/>
      <c r="BR1944" s="6"/>
      <c r="BS1944" s="6"/>
      <c r="BT1944" s="6"/>
      <c r="BU1944" s="6"/>
      <c r="BV1944" s="6"/>
      <c r="BW1944" s="6"/>
      <c r="BX1944" s="6"/>
      <c r="BY1944" s="6"/>
      <c r="BZ1944" s="6"/>
      <c r="CA1944" s="6"/>
      <c r="CB1944" s="6"/>
      <c r="CC1944" s="6"/>
      <c r="CD1944" s="6"/>
      <c r="CE1944" s="6"/>
      <c r="CF1944" s="6"/>
      <c r="CG1944" s="6"/>
      <c r="CH1944" s="6"/>
      <c r="CI1944" s="6"/>
      <c r="CJ1944" s="6"/>
      <c r="CK1944" s="6"/>
      <c r="CL1944" s="6"/>
      <c r="CM1944" s="6"/>
      <c r="CN1944" s="6"/>
      <c r="CO1944" s="6"/>
      <c r="CP1944" s="6"/>
      <c r="CQ1944" s="6"/>
      <c r="CR1944" s="6"/>
      <c r="CS1944" s="6"/>
      <c r="CT1944" s="6"/>
      <c r="CU1944" s="6"/>
      <c r="CV1944" s="6"/>
      <c r="CW1944" s="6"/>
      <c r="CX1944" s="6"/>
      <c r="CY1944" s="6"/>
      <c r="CZ1944" s="6"/>
      <c r="DA1944" s="6"/>
      <c r="DB1944" s="6"/>
      <c r="DC1944" s="6"/>
      <c r="DD1944" s="6"/>
      <c r="DE1944" s="6"/>
      <c r="DF1944" s="6"/>
      <c r="DG1944" s="6"/>
      <c r="DH1944" s="6"/>
      <c r="DI1944" s="6"/>
      <c r="DJ1944" s="6"/>
      <c r="DK1944" s="6"/>
      <c r="DL1944" s="6"/>
      <c r="DM1944" s="6"/>
      <c r="DN1944" s="6"/>
      <c r="DO1944" s="6"/>
      <c r="DP1944" s="6"/>
      <c r="DQ1944" s="6"/>
      <c r="DR1944" s="6"/>
      <c r="DS1944" s="6"/>
      <c r="DT1944" s="6"/>
      <c r="DU1944" s="6"/>
      <c r="DV1944" s="6"/>
      <c r="DW1944" s="6"/>
      <c r="DX1944" s="6"/>
      <c r="DY1944" s="6"/>
      <c r="DZ1944" s="6"/>
      <c r="EA1944" s="6"/>
      <c r="EB1944" s="6"/>
      <c r="EC1944" s="6"/>
      <c r="ED1944" s="6"/>
      <c r="EE1944" s="6"/>
      <c r="EF1944" s="6"/>
      <c r="EG1944" s="6"/>
      <c r="EH1944" s="6"/>
      <c r="EI1944" s="6"/>
      <c r="EJ1944" s="6"/>
      <c r="EK1944" s="6"/>
      <c r="EL1944" s="6"/>
      <c r="EM1944" s="6"/>
      <c r="EN1944" s="6"/>
      <c r="EO1944" s="6"/>
      <c r="EP1944" s="6"/>
      <c r="EQ1944" s="6"/>
      <c r="ER1944" s="6"/>
      <c r="ES1944" s="6"/>
      <c r="ET1944" s="6"/>
      <c r="EU1944" s="6"/>
      <c r="EV1944" s="6"/>
      <c r="EW1944" s="6"/>
      <c r="EX1944" s="6"/>
      <c r="EY1944" s="6"/>
      <c r="EZ1944" s="6"/>
      <c r="FA1944" s="6"/>
      <c r="FB1944" s="6"/>
      <c r="FC1944" s="6"/>
      <c r="FD1944" s="6"/>
      <c r="FE1944" s="6"/>
      <c r="FF1944" s="6"/>
      <c r="FG1944" s="6"/>
      <c r="FH1944" s="6"/>
      <c r="FI1944" s="6"/>
      <c r="FJ1944" s="6"/>
      <c r="FK1944" s="6"/>
      <c r="FL1944" s="6"/>
      <c r="FM1944" s="6"/>
      <c r="FN1944" s="6"/>
      <c r="FO1944" s="6"/>
      <c r="FP1944" s="6"/>
      <c r="FQ1944" s="6"/>
      <c r="FR1944" s="6"/>
      <c r="FS1944" s="6"/>
      <c r="FT1944" s="6"/>
      <c r="FU1944" s="6"/>
      <c r="FV1944" s="6"/>
      <c r="FW1944" s="6"/>
      <c r="FX1944" s="6"/>
      <c r="FY1944" s="6"/>
      <c r="FZ1944" s="6"/>
      <c r="GA1944" s="6"/>
      <c r="GB1944" s="6"/>
      <c r="GC1944" s="6"/>
      <c r="GD1944" s="6"/>
      <c r="GE1944" s="6"/>
      <c r="GF1944" s="6"/>
      <c r="GG1944" s="6"/>
      <c r="GH1944" s="6"/>
      <c r="GI1944" s="6"/>
      <c r="GJ1944" s="6"/>
      <c r="GK1944" s="6"/>
      <c r="GL1944" s="6"/>
      <c r="GM1944" s="6"/>
      <c r="GN1944" s="6"/>
      <c r="GO1944" s="6"/>
      <c r="GP1944" s="6"/>
      <c r="GQ1944" s="6"/>
      <c r="GR1944" s="6"/>
      <c r="GS1944" s="6"/>
      <c r="GT1944" s="6"/>
      <c r="GU1944" s="6"/>
      <c r="GV1944" s="6"/>
      <c r="GW1944" s="6"/>
      <c r="GX1944" s="6"/>
      <c r="GY1944" s="6"/>
      <c r="GZ1944" s="6"/>
    </row>
    <row r="1945" spans="1:208" x14ac:dyDescent="0.15">
      <c r="A1945" s="153"/>
      <c r="B1945" s="23"/>
      <c r="C1945" s="18"/>
      <c r="D1945" s="17"/>
      <c r="E1945" s="18"/>
      <c r="F1945" s="18"/>
      <c r="G1945" s="18"/>
      <c r="H1945" s="18"/>
      <c r="I1945" s="17"/>
      <c r="J1945" s="5"/>
      <c r="K1945" s="2"/>
      <c r="L1945" s="27"/>
      <c r="M1945" s="14"/>
      <c r="N1945" s="14"/>
      <c r="O1945" s="27"/>
      <c r="P1945" s="18"/>
      <c r="Q1945" s="3"/>
      <c r="R1945" s="4"/>
      <c r="S1945" s="5"/>
      <c r="T1945" s="8"/>
      <c r="U1945" s="7"/>
      <c r="V1945" s="7"/>
      <c r="W1945" s="7"/>
      <c r="X1945" s="8"/>
      <c r="Y1945" s="6"/>
      <c r="Z1945" s="7"/>
      <c r="AA1945" s="8"/>
      <c r="AB1945" s="8"/>
      <c r="AC1945" s="8"/>
      <c r="AD1945" s="7"/>
      <c r="AE1945" s="9"/>
      <c r="AF1945" s="7"/>
      <c r="AG1945" s="7"/>
      <c r="AH1945" s="6"/>
      <c r="AI1945" s="6"/>
      <c r="AJ1945" s="6"/>
      <c r="AK1945" s="6"/>
      <c r="AL1945" s="6"/>
      <c r="AM1945" s="6"/>
      <c r="AN1945" s="6"/>
      <c r="AO1945" s="6"/>
      <c r="AP1945" s="6"/>
      <c r="AQ1945" s="6"/>
      <c r="AR1945" s="6"/>
      <c r="AS1945" s="6"/>
      <c r="AT1945" s="6"/>
      <c r="AU1945" s="6"/>
      <c r="AV1945" s="6"/>
      <c r="AW1945" s="6"/>
      <c r="AX1945" s="6"/>
      <c r="AY1945" s="6"/>
      <c r="AZ1945" s="6"/>
      <c r="BA1945" s="6"/>
      <c r="BB1945" s="6"/>
      <c r="BC1945" s="6"/>
      <c r="BD1945" s="6"/>
      <c r="BE1945" s="6"/>
      <c r="BF1945" s="6"/>
      <c r="BG1945" s="6"/>
      <c r="BH1945" s="6"/>
      <c r="BI1945" s="6"/>
      <c r="BJ1945" s="6"/>
      <c r="BK1945" s="6"/>
      <c r="BL1945" s="6"/>
      <c r="BM1945" s="6"/>
      <c r="BN1945" s="6"/>
      <c r="BO1945" s="6"/>
      <c r="BP1945" s="6"/>
      <c r="BQ1945" s="6"/>
      <c r="BR1945" s="6"/>
      <c r="BS1945" s="6"/>
      <c r="BT1945" s="6"/>
      <c r="BU1945" s="6"/>
      <c r="BV1945" s="6"/>
      <c r="BW1945" s="6"/>
      <c r="BX1945" s="6"/>
      <c r="BY1945" s="6"/>
      <c r="BZ1945" s="6"/>
      <c r="CA1945" s="6"/>
      <c r="CB1945" s="6"/>
      <c r="CC1945" s="6"/>
      <c r="CD1945" s="6"/>
      <c r="CE1945" s="6"/>
      <c r="CF1945" s="6"/>
      <c r="CG1945" s="6"/>
      <c r="CH1945" s="6"/>
      <c r="CI1945" s="6"/>
      <c r="CJ1945" s="6"/>
      <c r="CK1945" s="6"/>
      <c r="CL1945" s="6"/>
      <c r="CM1945" s="6"/>
      <c r="CN1945" s="6"/>
      <c r="CO1945" s="6"/>
      <c r="CP1945" s="6"/>
      <c r="CQ1945" s="6"/>
      <c r="CR1945" s="6"/>
      <c r="CS1945" s="6"/>
      <c r="CT1945" s="6"/>
      <c r="CU1945" s="6"/>
      <c r="CV1945" s="6"/>
      <c r="CW1945" s="6"/>
      <c r="CX1945" s="6"/>
      <c r="CY1945" s="6"/>
      <c r="CZ1945" s="6"/>
      <c r="DA1945" s="6"/>
      <c r="DB1945" s="6"/>
      <c r="DC1945" s="6"/>
      <c r="DD1945" s="6"/>
      <c r="DE1945" s="6"/>
      <c r="DF1945" s="6"/>
      <c r="DG1945" s="6"/>
      <c r="DH1945" s="6"/>
      <c r="DI1945" s="6"/>
      <c r="DJ1945" s="6"/>
      <c r="DK1945" s="6"/>
      <c r="DL1945" s="6"/>
      <c r="DM1945" s="6"/>
      <c r="DN1945" s="6"/>
      <c r="DO1945" s="6"/>
      <c r="DP1945" s="6"/>
      <c r="DQ1945" s="6"/>
      <c r="DR1945" s="6"/>
      <c r="DS1945" s="6"/>
      <c r="DT1945" s="6"/>
      <c r="DU1945" s="6"/>
      <c r="DV1945" s="6"/>
      <c r="DW1945" s="6"/>
      <c r="DX1945" s="6"/>
      <c r="DY1945" s="6"/>
      <c r="DZ1945" s="6"/>
      <c r="EA1945" s="6"/>
      <c r="EB1945" s="6"/>
      <c r="EC1945" s="6"/>
      <c r="ED1945" s="6"/>
      <c r="EE1945" s="6"/>
      <c r="EF1945" s="6"/>
      <c r="EG1945" s="6"/>
      <c r="EH1945" s="6"/>
      <c r="EI1945" s="6"/>
      <c r="EJ1945" s="6"/>
      <c r="EK1945" s="6"/>
      <c r="EL1945" s="6"/>
      <c r="EM1945" s="6"/>
      <c r="EN1945" s="6"/>
      <c r="EO1945" s="6"/>
      <c r="EP1945" s="6"/>
      <c r="EQ1945" s="6"/>
      <c r="ER1945" s="6"/>
      <c r="ES1945" s="6"/>
      <c r="ET1945" s="6"/>
      <c r="EU1945" s="6"/>
      <c r="EV1945" s="6"/>
      <c r="EW1945" s="6"/>
      <c r="EX1945" s="6"/>
      <c r="EY1945" s="6"/>
      <c r="EZ1945" s="6"/>
      <c r="FA1945" s="6"/>
      <c r="FB1945" s="6"/>
      <c r="FC1945" s="6"/>
      <c r="FD1945" s="6"/>
      <c r="FE1945" s="6"/>
      <c r="FF1945" s="6"/>
      <c r="FG1945" s="6"/>
      <c r="FH1945" s="6"/>
      <c r="FI1945" s="6"/>
      <c r="FJ1945" s="6"/>
      <c r="FK1945" s="6"/>
      <c r="FL1945" s="6"/>
      <c r="FM1945" s="6"/>
      <c r="FN1945" s="6"/>
      <c r="FO1945" s="6"/>
      <c r="FP1945" s="6"/>
      <c r="FQ1945" s="6"/>
      <c r="FR1945" s="6"/>
      <c r="FS1945" s="6"/>
      <c r="FT1945" s="6"/>
      <c r="FU1945" s="6"/>
      <c r="FV1945" s="6"/>
      <c r="FW1945" s="6"/>
      <c r="FX1945" s="6"/>
      <c r="FY1945" s="6"/>
      <c r="FZ1945" s="6"/>
      <c r="GA1945" s="6"/>
      <c r="GB1945" s="6"/>
      <c r="GC1945" s="6"/>
      <c r="GD1945" s="6"/>
      <c r="GE1945" s="6"/>
      <c r="GF1945" s="6"/>
      <c r="GG1945" s="6"/>
      <c r="GH1945" s="6"/>
      <c r="GI1945" s="6"/>
      <c r="GJ1945" s="6"/>
      <c r="GK1945" s="6"/>
      <c r="GL1945" s="6"/>
      <c r="GM1945" s="6"/>
      <c r="GN1945" s="6"/>
      <c r="GO1945" s="6"/>
      <c r="GP1945" s="6"/>
      <c r="GQ1945" s="6"/>
      <c r="GR1945" s="6"/>
      <c r="GS1945" s="6"/>
      <c r="GT1945" s="6"/>
      <c r="GU1945" s="6"/>
      <c r="GV1945" s="6"/>
      <c r="GW1945" s="6"/>
      <c r="GX1945" s="6"/>
      <c r="GY1945" s="6"/>
      <c r="GZ1945" s="6"/>
    </row>
    <row r="1946" spans="1:208" x14ac:dyDescent="0.15">
      <c r="A1946" s="153"/>
      <c r="B1946" s="23"/>
      <c r="C1946" s="18"/>
      <c r="D1946" s="17"/>
      <c r="E1946" s="18"/>
      <c r="F1946" s="18"/>
      <c r="G1946" s="18"/>
      <c r="H1946" s="18"/>
      <c r="I1946" s="17"/>
      <c r="J1946" s="5"/>
      <c r="K1946" s="2"/>
      <c r="L1946" s="27"/>
      <c r="M1946" s="14"/>
      <c r="N1946" s="14"/>
      <c r="O1946" s="27"/>
      <c r="P1946" s="18"/>
      <c r="Q1946" s="3"/>
      <c r="R1946" s="4"/>
      <c r="S1946" s="5"/>
      <c r="T1946" s="8"/>
      <c r="U1946" s="7"/>
      <c r="V1946" s="7"/>
      <c r="W1946" s="7"/>
      <c r="X1946" s="8"/>
      <c r="Y1946" s="6"/>
      <c r="Z1946" s="7"/>
      <c r="AA1946" s="8"/>
      <c r="AB1946" s="8"/>
      <c r="AC1946" s="8"/>
      <c r="AD1946" s="7"/>
      <c r="AE1946" s="9"/>
      <c r="AF1946" s="7"/>
      <c r="AG1946" s="7"/>
      <c r="AH1946" s="6"/>
      <c r="AI1946" s="6"/>
      <c r="AJ1946" s="6"/>
      <c r="AK1946" s="6"/>
      <c r="AL1946" s="6"/>
      <c r="AM1946" s="6"/>
      <c r="AN1946" s="6"/>
      <c r="AO1946" s="6"/>
      <c r="AP1946" s="6"/>
      <c r="AQ1946" s="6"/>
      <c r="AR1946" s="6"/>
      <c r="AS1946" s="6"/>
      <c r="AT1946" s="6"/>
      <c r="AU1946" s="6"/>
      <c r="AV1946" s="6"/>
      <c r="AW1946" s="6"/>
      <c r="AX1946" s="6"/>
      <c r="AY1946" s="6"/>
      <c r="AZ1946" s="6"/>
      <c r="BA1946" s="6"/>
      <c r="BB1946" s="6"/>
      <c r="BC1946" s="6"/>
      <c r="BD1946" s="6"/>
      <c r="BE1946" s="6"/>
      <c r="BF1946" s="6"/>
      <c r="BG1946" s="6"/>
      <c r="BH1946" s="6"/>
      <c r="BI1946" s="6"/>
      <c r="BJ1946" s="6"/>
      <c r="BK1946" s="6"/>
      <c r="BL1946" s="6"/>
      <c r="BM1946" s="6"/>
      <c r="BN1946" s="6"/>
      <c r="BO1946" s="6"/>
      <c r="BP1946" s="6"/>
      <c r="BQ1946" s="6"/>
      <c r="BR1946" s="6"/>
      <c r="BS1946" s="6"/>
      <c r="BT1946" s="6"/>
      <c r="BU1946" s="6"/>
      <c r="BV1946" s="6"/>
      <c r="BW1946" s="6"/>
      <c r="BX1946" s="6"/>
      <c r="BY1946" s="6"/>
      <c r="BZ1946" s="6"/>
      <c r="CA1946" s="6"/>
      <c r="CB1946" s="6"/>
      <c r="CC1946" s="6"/>
      <c r="CD1946" s="6"/>
      <c r="CE1946" s="6"/>
      <c r="CF1946" s="6"/>
      <c r="CG1946" s="6"/>
      <c r="CH1946" s="6"/>
      <c r="CI1946" s="6"/>
      <c r="CJ1946" s="6"/>
      <c r="CK1946" s="6"/>
      <c r="CL1946" s="6"/>
      <c r="CM1946" s="6"/>
      <c r="CN1946" s="6"/>
      <c r="CO1946" s="6"/>
      <c r="CP1946" s="6"/>
      <c r="CQ1946" s="6"/>
      <c r="CR1946" s="6"/>
      <c r="CS1946" s="6"/>
      <c r="CT1946" s="6"/>
      <c r="CU1946" s="6"/>
      <c r="CV1946" s="6"/>
      <c r="CW1946" s="6"/>
      <c r="CX1946" s="6"/>
      <c r="CY1946" s="6"/>
      <c r="CZ1946" s="6"/>
      <c r="DA1946" s="6"/>
      <c r="DB1946" s="6"/>
      <c r="DC1946" s="6"/>
      <c r="DD1946" s="6"/>
      <c r="DE1946" s="6"/>
      <c r="DF1946" s="6"/>
      <c r="DG1946" s="6"/>
      <c r="DH1946" s="6"/>
      <c r="DI1946" s="6"/>
      <c r="DJ1946" s="6"/>
      <c r="DK1946" s="6"/>
      <c r="DL1946" s="6"/>
      <c r="DM1946" s="6"/>
      <c r="DN1946" s="6"/>
      <c r="DO1946" s="6"/>
      <c r="DP1946" s="6"/>
      <c r="DQ1946" s="6"/>
      <c r="DR1946" s="6"/>
      <c r="DS1946" s="6"/>
      <c r="DT1946" s="6"/>
      <c r="DU1946" s="6"/>
      <c r="DV1946" s="6"/>
      <c r="DW1946" s="6"/>
      <c r="DX1946" s="6"/>
      <c r="DY1946" s="6"/>
      <c r="DZ1946" s="6"/>
      <c r="EA1946" s="6"/>
      <c r="EB1946" s="6"/>
      <c r="EC1946" s="6"/>
      <c r="ED1946" s="6"/>
      <c r="EE1946" s="6"/>
      <c r="EF1946" s="6"/>
      <c r="EG1946" s="6"/>
      <c r="EH1946" s="6"/>
      <c r="EI1946" s="6"/>
      <c r="EJ1946" s="6"/>
      <c r="EK1946" s="6"/>
      <c r="EL1946" s="6"/>
      <c r="EM1946" s="6"/>
      <c r="EN1946" s="6"/>
      <c r="EO1946" s="6"/>
      <c r="EP1946" s="6"/>
      <c r="EQ1946" s="6"/>
      <c r="ER1946" s="6"/>
      <c r="ES1946" s="6"/>
      <c r="ET1946" s="6"/>
      <c r="EU1946" s="6"/>
      <c r="EV1946" s="6"/>
      <c r="EW1946" s="6"/>
      <c r="EX1946" s="6"/>
      <c r="EY1946" s="6"/>
      <c r="EZ1946" s="6"/>
      <c r="FA1946" s="6"/>
      <c r="FB1946" s="6"/>
      <c r="FC1946" s="6"/>
      <c r="FD1946" s="6"/>
      <c r="FE1946" s="6"/>
      <c r="FF1946" s="6"/>
      <c r="FG1946" s="6"/>
      <c r="FH1946" s="6"/>
      <c r="FI1946" s="6"/>
      <c r="FJ1946" s="6"/>
      <c r="FK1946" s="6"/>
      <c r="FL1946" s="6"/>
      <c r="FM1946" s="6"/>
      <c r="FN1946" s="6"/>
      <c r="FO1946" s="6"/>
      <c r="FP1946" s="6"/>
      <c r="FQ1946" s="6"/>
      <c r="FR1946" s="6"/>
      <c r="FS1946" s="6"/>
      <c r="FT1946" s="6"/>
      <c r="FU1946" s="6"/>
      <c r="FV1946" s="6"/>
      <c r="FW1946" s="6"/>
      <c r="FX1946" s="6"/>
      <c r="FY1946" s="6"/>
      <c r="FZ1946" s="6"/>
      <c r="GA1946" s="6"/>
      <c r="GB1946" s="6"/>
      <c r="GC1946" s="6"/>
      <c r="GD1946" s="6"/>
      <c r="GE1946" s="6"/>
      <c r="GF1946" s="6"/>
      <c r="GG1946" s="6"/>
      <c r="GH1946" s="6"/>
      <c r="GI1946" s="6"/>
      <c r="GJ1946" s="6"/>
      <c r="GK1946" s="6"/>
      <c r="GL1946" s="6"/>
      <c r="GM1946" s="6"/>
      <c r="GN1946" s="6"/>
      <c r="GO1946" s="6"/>
      <c r="GP1946" s="6"/>
      <c r="GQ1946" s="6"/>
      <c r="GR1946" s="6"/>
      <c r="GS1946" s="6"/>
      <c r="GT1946" s="6"/>
      <c r="GU1946" s="6"/>
      <c r="GV1946" s="6"/>
      <c r="GW1946" s="6"/>
      <c r="GX1946" s="6"/>
      <c r="GY1946" s="6"/>
      <c r="GZ1946" s="6"/>
    </row>
    <row r="1947" spans="1:208" x14ac:dyDescent="0.15">
      <c r="A1947" s="153"/>
      <c r="B1947" s="23"/>
      <c r="C1947" s="18"/>
      <c r="D1947" s="17"/>
      <c r="E1947" s="18"/>
      <c r="F1947" s="18"/>
      <c r="G1947" s="18"/>
      <c r="H1947" s="18"/>
      <c r="I1947" s="17"/>
      <c r="J1947" s="5"/>
      <c r="K1947" s="2"/>
      <c r="L1947" s="27"/>
      <c r="M1947" s="14"/>
      <c r="N1947" s="14"/>
      <c r="O1947" s="27"/>
      <c r="P1947" s="18"/>
      <c r="Q1947" s="3"/>
      <c r="R1947" s="4"/>
      <c r="S1947" s="5"/>
      <c r="T1947" s="8"/>
      <c r="U1947" s="7"/>
      <c r="V1947" s="7"/>
      <c r="W1947" s="7"/>
      <c r="X1947" s="8"/>
      <c r="Y1947" s="6"/>
      <c r="Z1947" s="7"/>
      <c r="AA1947" s="8"/>
      <c r="AB1947" s="8"/>
      <c r="AC1947" s="8"/>
      <c r="AD1947" s="7"/>
      <c r="AE1947" s="9"/>
      <c r="AF1947" s="7"/>
      <c r="AG1947" s="7"/>
      <c r="AH1947" s="6"/>
      <c r="AI1947" s="6"/>
      <c r="AJ1947" s="6"/>
      <c r="AK1947" s="6"/>
      <c r="AL1947" s="6"/>
      <c r="AM1947" s="6"/>
      <c r="AN1947" s="6"/>
      <c r="AO1947" s="6"/>
      <c r="AP1947" s="6"/>
      <c r="AQ1947" s="6"/>
      <c r="AR1947" s="6"/>
      <c r="AS1947" s="6"/>
      <c r="AT1947" s="6"/>
      <c r="AU1947" s="6"/>
      <c r="AV1947" s="6"/>
      <c r="AW1947" s="6"/>
      <c r="AX1947" s="6"/>
      <c r="AY1947" s="6"/>
      <c r="AZ1947" s="6"/>
      <c r="BA1947" s="6"/>
      <c r="BB1947" s="6"/>
      <c r="BC1947" s="6"/>
      <c r="BD1947" s="6"/>
      <c r="BE1947" s="6"/>
      <c r="BF1947" s="6"/>
      <c r="BG1947" s="6"/>
      <c r="BH1947" s="6"/>
      <c r="BI1947" s="6"/>
      <c r="BJ1947" s="6"/>
      <c r="BK1947" s="6"/>
      <c r="BL1947" s="6"/>
      <c r="BM1947" s="6"/>
      <c r="BN1947" s="6"/>
      <c r="BO1947" s="6"/>
      <c r="BP1947" s="6"/>
      <c r="BQ1947" s="6"/>
      <c r="BR1947" s="6"/>
      <c r="BS1947" s="6"/>
      <c r="BT1947" s="6"/>
      <c r="BU1947" s="6"/>
      <c r="BV1947" s="6"/>
      <c r="BW1947" s="6"/>
      <c r="BX1947" s="6"/>
      <c r="BY1947" s="6"/>
      <c r="BZ1947" s="6"/>
      <c r="CA1947" s="6"/>
      <c r="CB1947" s="6"/>
      <c r="CC1947" s="6"/>
      <c r="CD1947" s="6"/>
      <c r="CE1947" s="6"/>
      <c r="CF1947" s="6"/>
      <c r="CG1947" s="6"/>
      <c r="CH1947" s="6"/>
      <c r="CI1947" s="6"/>
      <c r="CJ1947" s="6"/>
      <c r="CK1947" s="6"/>
      <c r="CL1947" s="6"/>
      <c r="CM1947" s="6"/>
      <c r="CN1947" s="6"/>
      <c r="CO1947" s="6"/>
      <c r="CP1947" s="6"/>
      <c r="CQ1947" s="6"/>
      <c r="CR1947" s="6"/>
      <c r="CS1947" s="6"/>
      <c r="CT1947" s="6"/>
      <c r="CU1947" s="6"/>
      <c r="CV1947" s="6"/>
      <c r="CW1947" s="6"/>
      <c r="CX1947" s="6"/>
      <c r="CY1947" s="6"/>
      <c r="CZ1947" s="6"/>
      <c r="DA1947" s="6"/>
      <c r="DB1947" s="6"/>
      <c r="DC1947" s="6"/>
      <c r="DD1947" s="6"/>
      <c r="DE1947" s="6"/>
      <c r="DF1947" s="6"/>
      <c r="DG1947" s="6"/>
      <c r="DH1947" s="6"/>
      <c r="DI1947" s="6"/>
      <c r="DJ1947" s="6"/>
      <c r="DK1947" s="6"/>
      <c r="DL1947" s="6"/>
      <c r="DM1947" s="6"/>
      <c r="DN1947" s="6"/>
      <c r="DO1947" s="6"/>
      <c r="DP1947" s="6"/>
      <c r="DQ1947" s="6"/>
      <c r="DR1947" s="6"/>
      <c r="DS1947" s="6"/>
      <c r="DT1947" s="6"/>
      <c r="DU1947" s="6"/>
      <c r="DV1947" s="6"/>
      <c r="DW1947" s="6"/>
      <c r="DX1947" s="6"/>
      <c r="DY1947" s="6"/>
      <c r="DZ1947" s="6"/>
      <c r="EA1947" s="6"/>
      <c r="EB1947" s="6"/>
      <c r="EC1947" s="6"/>
      <c r="ED1947" s="6"/>
      <c r="EE1947" s="6"/>
      <c r="EF1947" s="6"/>
      <c r="EG1947" s="6"/>
      <c r="EH1947" s="6"/>
      <c r="EI1947" s="6"/>
      <c r="EJ1947" s="6"/>
      <c r="EK1947" s="6"/>
      <c r="EL1947" s="6"/>
      <c r="EM1947" s="6"/>
      <c r="EN1947" s="6"/>
      <c r="EO1947" s="6"/>
      <c r="EP1947" s="6"/>
      <c r="EQ1947" s="6"/>
      <c r="ER1947" s="6"/>
      <c r="ES1947" s="6"/>
      <c r="ET1947" s="6"/>
      <c r="EU1947" s="6"/>
      <c r="EV1947" s="6"/>
      <c r="EW1947" s="6"/>
      <c r="EX1947" s="6"/>
      <c r="EY1947" s="6"/>
      <c r="EZ1947" s="6"/>
      <c r="FA1947" s="6"/>
      <c r="FB1947" s="6"/>
      <c r="FC1947" s="6"/>
      <c r="FD1947" s="6"/>
      <c r="FE1947" s="6"/>
      <c r="FF1947" s="6"/>
      <c r="FG1947" s="6"/>
      <c r="FH1947" s="6"/>
      <c r="FI1947" s="6"/>
      <c r="FJ1947" s="6"/>
      <c r="FK1947" s="6"/>
      <c r="FL1947" s="6"/>
      <c r="FM1947" s="6"/>
      <c r="FN1947" s="6"/>
      <c r="FO1947" s="6"/>
      <c r="FP1947" s="6"/>
      <c r="FQ1947" s="6"/>
      <c r="FR1947" s="6"/>
      <c r="FS1947" s="6"/>
      <c r="FT1947" s="6"/>
      <c r="FU1947" s="6"/>
      <c r="FV1947" s="6"/>
      <c r="FW1947" s="6"/>
      <c r="FX1947" s="6"/>
      <c r="FY1947" s="6"/>
      <c r="FZ1947" s="6"/>
      <c r="GA1947" s="6"/>
      <c r="GB1947" s="6"/>
      <c r="GC1947" s="6"/>
      <c r="GD1947" s="6"/>
      <c r="GE1947" s="6"/>
      <c r="GF1947" s="6"/>
      <c r="GG1947" s="6"/>
      <c r="GH1947" s="6"/>
      <c r="GI1947" s="6"/>
      <c r="GJ1947" s="6"/>
      <c r="GK1947" s="6"/>
      <c r="GL1947" s="6"/>
      <c r="GM1947" s="6"/>
      <c r="GN1947" s="6"/>
      <c r="GO1947" s="6"/>
      <c r="GP1947" s="6"/>
      <c r="GQ1947" s="6"/>
      <c r="GR1947" s="6"/>
      <c r="GS1947" s="6"/>
      <c r="GT1947" s="6"/>
      <c r="GU1947" s="6"/>
      <c r="GV1947" s="6"/>
      <c r="GW1947" s="6"/>
      <c r="GX1947" s="6"/>
      <c r="GY1947" s="6"/>
      <c r="GZ1947" s="6"/>
    </row>
    <row r="1948" spans="1:208" x14ac:dyDescent="0.15">
      <c r="A1948" s="153"/>
      <c r="B1948" s="23"/>
      <c r="C1948" s="18"/>
      <c r="D1948" s="17"/>
      <c r="E1948" s="18"/>
      <c r="F1948" s="18"/>
      <c r="G1948" s="18"/>
      <c r="H1948" s="18"/>
      <c r="I1948" s="17"/>
      <c r="J1948" s="5"/>
      <c r="K1948" s="2"/>
      <c r="L1948" s="27"/>
      <c r="M1948" s="14"/>
      <c r="N1948" s="14"/>
      <c r="O1948" s="27"/>
      <c r="P1948" s="18"/>
      <c r="Q1948" s="3"/>
      <c r="R1948" s="4"/>
      <c r="S1948" s="5"/>
      <c r="T1948" s="8"/>
      <c r="U1948" s="7"/>
      <c r="V1948" s="7"/>
      <c r="W1948" s="7"/>
      <c r="X1948" s="8"/>
      <c r="Y1948" s="6"/>
      <c r="Z1948" s="7"/>
      <c r="AA1948" s="8"/>
      <c r="AB1948" s="8"/>
      <c r="AC1948" s="8"/>
      <c r="AD1948" s="7"/>
      <c r="AE1948" s="9"/>
      <c r="AF1948" s="7"/>
      <c r="AG1948" s="7"/>
      <c r="AH1948" s="6"/>
      <c r="AI1948" s="6"/>
      <c r="AJ1948" s="6"/>
      <c r="AK1948" s="6"/>
      <c r="AL1948" s="6"/>
      <c r="AM1948" s="6"/>
      <c r="AN1948" s="6"/>
      <c r="AO1948" s="6"/>
      <c r="AP1948" s="6"/>
      <c r="AQ1948" s="6"/>
      <c r="AR1948" s="6"/>
      <c r="AS1948" s="6"/>
      <c r="AT1948" s="6"/>
      <c r="AU1948" s="6"/>
      <c r="AV1948" s="6"/>
      <c r="AW1948" s="6"/>
      <c r="AX1948" s="6"/>
      <c r="AY1948" s="6"/>
      <c r="AZ1948" s="6"/>
      <c r="BA1948" s="6"/>
      <c r="BB1948" s="6"/>
      <c r="BC1948" s="6"/>
      <c r="BD1948" s="6"/>
      <c r="BE1948" s="6"/>
      <c r="BF1948" s="6"/>
      <c r="BG1948" s="6"/>
      <c r="BH1948" s="6"/>
      <c r="BI1948" s="6"/>
      <c r="BJ1948" s="6"/>
      <c r="BK1948" s="6"/>
      <c r="BL1948" s="6"/>
      <c r="BM1948" s="6"/>
      <c r="BN1948" s="6"/>
      <c r="BO1948" s="6"/>
      <c r="BP1948" s="6"/>
      <c r="BQ1948" s="6"/>
      <c r="BR1948" s="6"/>
      <c r="BS1948" s="6"/>
      <c r="BT1948" s="6"/>
      <c r="BU1948" s="6"/>
      <c r="BV1948" s="6"/>
      <c r="BW1948" s="6"/>
      <c r="BX1948" s="6"/>
      <c r="BY1948" s="6"/>
      <c r="BZ1948" s="6"/>
      <c r="CA1948" s="6"/>
      <c r="CB1948" s="6"/>
      <c r="CC1948" s="6"/>
      <c r="CD1948" s="6"/>
      <c r="CE1948" s="6"/>
      <c r="CF1948" s="6"/>
      <c r="CG1948" s="6"/>
      <c r="CH1948" s="6"/>
      <c r="CI1948" s="6"/>
      <c r="CJ1948" s="6"/>
      <c r="CK1948" s="6"/>
      <c r="CL1948" s="6"/>
      <c r="CM1948" s="6"/>
      <c r="CN1948" s="6"/>
      <c r="CO1948" s="6"/>
      <c r="CP1948" s="6"/>
      <c r="CQ1948" s="6"/>
      <c r="CR1948" s="6"/>
      <c r="CS1948" s="6"/>
      <c r="CT1948" s="6"/>
      <c r="CU1948" s="6"/>
      <c r="CV1948" s="6"/>
      <c r="CW1948" s="6"/>
      <c r="CX1948" s="6"/>
      <c r="CY1948" s="6"/>
      <c r="CZ1948" s="6"/>
      <c r="DA1948" s="6"/>
      <c r="DB1948" s="6"/>
      <c r="DC1948" s="6"/>
      <c r="DD1948" s="6"/>
      <c r="DE1948" s="6"/>
      <c r="DF1948" s="6"/>
      <c r="DG1948" s="6"/>
      <c r="DH1948" s="6"/>
      <c r="DI1948" s="6"/>
      <c r="DJ1948" s="6"/>
      <c r="DK1948" s="6"/>
      <c r="DL1948" s="6"/>
      <c r="DM1948" s="6"/>
      <c r="DN1948" s="6"/>
      <c r="DO1948" s="6"/>
      <c r="DP1948" s="6"/>
      <c r="DQ1948" s="6"/>
      <c r="DR1948" s="6"/>
      <c r="DS1948" s="6"/>
      <c r="DT1948" s="6"/>
      <c r="DU1948" s="6"/>
      <c r="DV1948" s="6"/>
      <c r="DW1948" s="6"/>
      <c r="DX1948" s="6"/>
      <c r="DY1948" s="6"/>
      <c r="DZ1948" s="6"/>
      <c r="EA1948" s="6"/>
      <c r="EB1948" s="6"/>
      <c r="EC1948" s="6"/>
      <c r="ED1948" s="6"/>
      <c r="EE1948" s="6"/>
      <c r="EF1948" s="6"/>
      <c r="EG1948" s="6"/>
      <c r="EH1948" s="6"/>
      <c r="EI1948" s="6"/>
      <c r="EJ1948" s="6"/>
      <c r="EK1948" s="6"/>
      <c r="EL1948" s="6"/>
      <c r="EM1948" s="6"/>
      <c r="EN1948" s="6"/>
      <c r="EO1948" s="6"/>
      <c r="EP1948" s="6"/>
      <c r="EQ1948" s="6"/>
      <c r="ER1948" s="6"/>
      <c r="ES1948" s="6"/>
      <c r="ET1948" s="6"/>
      <c r="EU1948" s="6"/>
      <c r="EV1948" s="6"/>
      <c r="EW1948" s="6"/>
      <c r="EX1948" s="6"/>
      <c r="EY1948" s="6"/>
      <c r="EZ1948" s="6"/>
      <c r="FA1948" s="6"/>
      <c r="FB1948" s="6"/>
      <c r="FC1948" s="6"/>
      <c r="FD1948" s="6"/>
      <c r="FE1948" s="6"/>
      <c r="FF1948" s="6"/>
      <c r="FG1948" s="6"/>
      <c r="FH1948" s="6"/>
      <c r="FI1948" s="6"/>
      <c r="FJ1948" s="6"/>
      <c r="FK1948" s="6"/>
      <c r="FL1948" s="6"/>
      <c r="FM1948" s="6"/>
      <c r="FN1948" s="6"/>
      <c r="FO1948" s="6"/>
      <c r="FP1948" s="6"/>
      <c r="FQ1948" s="6"/>
      <c r="FR1948" s="6"/>
      <c r="FS1948" s="6"/>
      <c r="FT1948" s="6"/>
      <c r="FU1948" s="6"/>
      <c r="FV1948" s="6"/>
      <c r="FW1948" s="6"/>
      <c r="FX1948" s="6"/>
      <c r="FY1948" s="6"/>
      <c r="FZ1948" s="6"/>
      <c r="GA1948" s="6"/>
      <c r="GB1948" s="6"/>
      <c r="GC1948" s="6"/>
      <c r="GD1948" s="6"/>
      <c r="GE1948" s="6"/>
      <c r="GF1948" s="6"/>
      <c r="GG1948" s="6"/>
      <c r="GH1948" s="6"/>
      <c r="GI1948" s="6"/>
      <c r="GJ1948" s="6"/>
      <c r="GK1948" s="6"/>
      <c r="GL1948" s="6"/>
      <c r="GM1948" s="6"/>
      <c r="GN1948" s="6"/>
      <c r="GO1948" s="6"/>
      <c r="GP1948" s="6"/>
      <c r="GQ1948" s="6"/>
      <c r="GR1948" s="6"/>
      <c r="GS1948" s="6"/>
      <c r="GT1948" s="6"/>
      <c r="GU1948" s="6"/>
      <c r="GV1948" s="6"/>
      <c r="GW1948" s="6"/>
      <c r="GX1948" s="6"/>
      <c r="GY1948" s="6"/>
      <c r="GZ1948" s="6"/>
    </row>
    <row r="1949" spans="1:208" x14ac:dyDescent="0.15">
      <c r="A1949" s="153"/>
      <c r="B1949" s="23"/>
      <c r="C1949" s="18"/>
      <c r="D1949" s="17"/>
      <c r="E1949" s="18"/>
      <c r="F1949" s="18"/>
      <c r="G1949" s="18"/>
      <c r="H1949" s="18"/>
      <c r="I1949" s="17"/>
      <c r="J1949" s="5"/>
      <c r="K1949" s="2"/>
      <c r="L1949" s="27"/>
      <c r="M1949" s="14"/>
      <c r="N1949" s="14"/>
      <c r="O1949" s="27"/>
      <c r="P1949" s="18"/>
      <c r="Q1949" s="3"/>
      <c r="R1949" s="4"/>
      <c r="S1949" s="5"/>
      <c r="T1949" s="8"/>
      <c r="U1949" s="7"/>
      <c r="V1949" s="7"/>
      <c r="W1949" s="7"/>
      <c r="X1949" s="8"/>
      <c r="Y1949" s="6"/>
      <c r="Z1949" s="7"/>
      <c r="AA1949" s="8"/>
      <c r="AB1949" s="8"/>
      <c r="AC1949" s="8"/>
      <c r="AD1949" s="7"/>
      <c r="AE1949" s="9"/>
      <c r="AF1949" s="7"/>
      <c r="AG1949" s="7"/>
      <c r="AH1949" s="6"/>
      <c r="AI1949" s="6"/>
      <c r="AJ1949" s="6"/>
      <c r="AK1949" s="6"/>
      <c r="AL1949" s="6"/>
      <c r="AM1949" s="6"/>
      <c r="AN1949" s="6"/>
      <c r="AO1949" s="6"/>
      <c r="AP1949" s="6"/>
      <c r="AQ1949" s="6"/>
      <c r="AR1949" s="6"/>
      <c r="AS1949" s="6"/>
      <c r="AT1949" s="6"/>
      <c r="AU1949" s="6"/>
      <c r="AV1949" s="6"/>
      <c r="AW1949" s="6"/>
      <c r="AX1949" s="6"/>
      <c r="AY1949" s="6"/>
      <c r="AZ1949" s="6"/>
      <c r="BA1949" s="6"/>
      <c r="BB1949" s="6"/>
      <c r="BC1949" s="6"/>
      <c r="BD1949" s="6"/>
      <c r="BE1949" s="6"/>
      <c r="BF1949" s="6"/>
      <c r="BG1949" s="6"/>
      <c r="BH1949" s="6"/>
      <c r="BI1949" s="6"/>
      <c r="BJ1949" s="6"/>
      <c r="BK1949" s="6"/>
      <c r="BL1949" s="6"/>
      <c r="BM1949" s="6"/>
      <c r="BN1949" s="6"/>
      <c r="BO1949" s="6"/>
      <c r="BP1949" s="6"/>
      <c r="BQ1949" s="6"/>
      <c r="BR1949" s="6"/>
      <c r="BS1949" s="6"/>
      <c r="BT1949" s="6"/>
      <c r="BU1949" s="6"/>
      <c r="BV1949" s="6"/>
      <c r="BW1949" s="6"/>
      <c r="BX1949" s="6"/>
      <c r="BY1949" s="6"/>
      <c r="BZ1949" s="6"/>
      <c r="CA1949" s="6"/>
      <c r="CB1949" s="6"/>
      <c r="CC1949" s="6"/>
      <c r="CD1949" s="6"/>
      <c r="CE1949" s="6"/>
      <c r="CF1949" s="6"/>
      <c r="CG1949" s="6"/>
      <c r="CH1949" s="6"/>
      <c r="CI1949" s="6"/>
      <c r="CJ1949" s="6"/>
      <c r="CK1949" s="6"/>
      <c r="CL1949" s="6"/>
      <c r="CM1949" s="6"/>
      <c r="CN1949" s="6"/>
      <c r="CO1949" s="6"/>
      <c r="CP1949" s="6"/>
      <c r="CQ1949" s="6"/>
      <c r="CR1949" s="6"/>
      <c r="CS1949" s="6"/>
      <c r="CT1949" s="6"/>
      <c r="CU1949" s="6"/>
      <c r="CV1949" s="6"/>
      <c r="CW1949" s="6"/>
      <c r="CX1949" s="6"/>
      <c r="CY1949" s="6"/>
      <c r="CZ1949" s="6"/>
      <c r="DA1949" s="6"/>
      <c r="DB1949" s="6"/>
      <c r="DC1949" s="6"/>
      <c r="DD1949" s="6"/>
      <c r="DE1949" s="6"/>
      <c r="DF1949" s="6"/>
      <c r="DG1949" s="6"/>
      <c r="DH1949" s="6"/>
      <c r="DI1949" s="6"/>
      <c r="DJ1949" s="6"/>
      <c r="DK1949" s="6"/>
      <c r="DL1949" s="6"/>
      <c r="DM1949" s="6"/>
      <c r="DN1949" s="6"/>
      <c r="DO1949" s="6"/>
      <c r="DP1949" s="6"/>
      <c r="DQ1949" s="6"/>
      <c r="DR1949" s="6"/>
      <c r="DS1949" s="6"/>
      <c r="DT1949" s="6"/>
      <c r="DU1949" s="6"/>
      <c r="DV1949" s="6"/>
      <c r="DW1949" s="6"/>
      <c r="DX1949" s="6"/>
      <c r="DY1949" s="6"/>
      <c r="DZ1949" s="6"/>
      <c r="EA1949" s="6"/>
      <c r="EB1949" s="6"/>
      <c r="EC1949" s="6"/>
      <c r="ED1949" s="6"/>
      <c r="EE1949" s="6"/>
      <c r="EF1949" s="6"/>
      <c r="EG1949" s="6"/>
      <c r="EH1949" s="6"/>
      <c r="EI1949" s="6"/>
      <c r="EJ1949" s="6"/>
      <c r="EK1949" s="6"/>
      <c r="EL1949" s="6"/>
      <c r="EM1949" s="6"/>
      <c r="EN1949" s="6"/>
      <c r="EO1949" s="6"/>
      <c r="EP1949" s="6"/>
      <c r="EQ1949" s="6"/>
      <c r="ER1949" s="6"/>
      <c r="ES1949" s="6"/>
      <c r="ET1949" s="6"/>
      <c r="EU1949" s="6"/>
      <c r="EV1949" s="6"/>
      <c r="EW1949" s="6"/>
      <c r="EX1949" s="6"/>
      <c r="EY1949" s="6"/>
      <c r="EZ1949" s="6"/>
      <c r="FA1949" s="6"/>
      <c r="FB1949" s="6"/>
      <c r="FC1949" s="6"/>
      <c r="FD1949" s="6"/>
      <c r="FE1949" s="6"/>
      <c r="FF1949" s="6"/>
      <c r="FG1949" s="6"/>
      <c r="FH1949" s="6"/>
      <c r="FI1949" s="6"/>
      <c r="FJ1949" s="6"/>
      <c r="FK1949" s="6"/>
      <c r="FL1949" s="6"/>
      <c r="FM1949" s="6"/>
      <c r="FN1949" s="6"/>
      <c r="FO1949" s="6"/>
      <c r="FP1949" s="6"/>
      <c r="FQ1949" s="6"/>
      <c r="FR1949" s="6"/>
      <c r="FS1949" s="6"/>
      <c r="FT1949" s="6"/>
      <c r="FU1949" s="6"/>
      <c r="FV1949" s="6"/>
      <c r="FW1949" s="6"/>
      <c r="FX1949" s="6"/>
      <c r="FY1949" s="6"/>
      <c r="FZ1949" s="6"/>
      <c r="GA1949" s="6"/>
      <c r="GB1949" s="6"/>
      <c r="GC1949" s="6"/>
      <c r="GD1949" s="6"/>
      <c r="GE1949" s="6"/>
      <c r="GF1949" s="6"/>
      <c r="GG1949" s="6"/>
      <c r="GH1949" s="6"/>
      <c r="GI1949" s="6"/>
      <c r="GJ1949" s="6"/>
      <c r="GK1949" s="6"/>
      <c r="GL1949" s="6"/>
      <c r="GM1949" s="6"/>
      <c r="GN1949" s="6"/>
      <c r="GO1949" s="6"/>
      <c r="GP1949" s="6"/>
      <c r="GQ1949" s="6"/>
      <c r="GR1949" s="6"/>
      <c r="GS1949" s="6"/>
      <c r="GT1949" s="6"/>
      <c r="GU1949" s="6"/>
      <c r="GV1949" s="6"/>
      <c r="GW1949" s="6"/>
      <c r="GX1949" s="6"/>
      <c r="GY1949" s="6"/>
      <c r="GZ1949" s="6"/>
    </row>
    <row r="1950" spans="1:208" x14ac:dyDescent="0.15">
      <c r="A1950" s="153"/>
      <c r="B1950" s="23"/>
      <c r="C1950" s="18"/>
      <c r="D1950" s="17"/>
      <c r="E1950" s="18"/>
      <c r="F1950" s="18"/>
      <c r="G1950" s="18"/>
      <c r="H1950" s="18"/>
      <c r="I1950" s="17"/>
      <c r="J1950" s="5"/>
      <c r="K1950" s="2"/>
      <c r="L1950" s="27"/>
      <c r="M1950" s="14"/>
      <c r="N1950" s="14"/>
      <c r="O1950" s="27"/>
      <c r="P1950" s="18"/>
      <c r="Q1950" s="3"/>
      <c r="R1950" s="4"/>
      <c r="S1950" s="5"/>
      <c r="T1950" s="8"/>
      <c r="U1950" s="7"/>
      <c r="V1950" s="7"/>
      <c r="W1950" s="7"/>
      <c r="X1950" s="8"/>
      <c r="Y1950" s="6"/>
      <c r="Z1950" s="7"/>
      <c r="AA1950" s="8"/>
      <c r="AB1950" s="8"/>
      <c r="AC1950" s="8"/>
      <c r="AD1950" s="7"/>
      <c r="AE1950" s="9"/>
      <c r="AF1950" s="7"/>
      <c r="AG1950" s="7"/>
      <c r="AH1950" s="6"/>
      <c r="AI1950" s="6"/>
      <c r="AJ1950" s="6"/>
      <c r="AK1950" s="6"/>
      <c r="AL1950" s="6"/>
      <c r="AM1950" s="6"/>
      <c r="AN1950" s="6"/>
      <c r="AO1950" s="6"/>
      <c r="AP1950" s="6"/>
      <c r="AQ1950" s="6"/>
      <c r="AR1950" s="6"/>
      <c r="AS1950" s="6"/>
      <c r="AT1950" s="6"/>
      <c r="AU1950" s="6"/>
      <c r="AV1950" s="6"/>
      <c r="AW1950" s="6"/>
      <c r="AX1950" s="6"/>
      <c r="AY1950" s="6"/>
      <c r="AZ1950" s="6"/>
      <c r="BA1950" s="6"/>
      <c r="BB1950" s="6"/>
      <c r="BC1950" s="6"/>
      <c r="BD1950" s="6"/>
      <c r="BE1950" s="6"/>
      <c r="BF1950" s="6"/>
      <c r="BG1950" s="6"/>
      <c r="BH1950" s="6"/>
      <c r="BI1950" s="6"/>
      <c r="BJ1950" s="6"/>
      <c r="BK1950" s="6"/>
      <c r="BL1950" s="6"/>
      <c r="BM1950" s="6"/>
      <c r="BN1950" s="6"/>
      <c r="BO1950" s="6"/>
      <c r="BP1950" s="6"/>
      <c r="BQ1950" s="6"/>
      <c r="BR1950" s="6"/>
      <c r="BS1950" s="6"/>
      <c r="BT1950" s="6"/>
      <c r="BU1950" s="6"/>
      <c r="BV1950" s="6"/>
      <c r="BW1950" s="6"/>
      <c r="BX1950" s="6"/>
      <c r="BY1950" s="6"/>
      <c r="BZ1950" s="6"/>
      <c r="CA1950" s="6"/>
      <c r="CB1950" s="6"/>
      <c r="CC1950" s="6"/>
      <c r="CD1950" s="6"/>
      <c r="CE1950" s="6"/>
      <c r="CF1950" s="6"/>
      <c r="CG1950" s="6"/>
      <c r="CH1950" s="6"/>
      <c r="CI1950" s="6"/>
      <c r="CJ1950" s="6"/>
      <c r="CK1950" s="6"/>
      <c r="CL1950" s="6"/>
      <c r="CM1950" s="6"/>
      <c r="CN1950" s="6"/>
      <c r="CO1950" s="6"/>
      <c r="CP1950" s="6"/>
      <c r="CQ1950" s="6"/>
      <c r="CR1950" s="6"/>
      <c r="CS1950" s="6"/>
      <c r="CT1950" s="6"/>
      <c r="CU1950" s="6"/>
      <c r="CV1950" s="6"/>
      <c r="CW1950" s="6"/>
      <c r="CX1950" s="6"/>
      <c r="CY1950" s="6"/>
      <c r="CZ1950" s="6"/>
      <c r="DA1950" s="6"/>
      <c r="DB1950" s="6"/>
      <c r="DC1950" s="6"/>
      <c r="DD1950" s="6"/>
      <c r="DE1950" s="6"/>
      <c r="DF1950" s="6"/>
      <c r="DG1950" s="6"/>
      <c r="DH1950" s="6"/>
      <c r="DI1950" s="6"/>
      <c r="DJ1950" s="6"/>
      <c r="DK1950" s="6"/>
      <c r="DL1950" s="6"/>
      <c r="DM1950" s="6"/>
      <c r="DN1950" s="6"/>
      <c r="DO1950" s="6"/>
      <c r="DP1950" s="6"/>
      <c r="DQ1950" s="6"/>
      <c r="DR1950" s="6"/>
      <c r="DS1950" s="6"/>
      <c r="DT1950" s="6"/>
      <c r="DU1950" s="6"/>
      <c r="DV1950" s="6"/>
      <c r="DW1950" s="6"/>
      <c r="DX1950" s="6"/>
      <c r="DY1950" s="6"/>
      <c r="DZ1950" s="6"/>
      <c r="EA1950" s="6"/>
      <c r="EB1950" s="6"/>
      <c r="EC1950" s="6"/>
      <c r="ED1950" s="6"/>
      <c r="EE1950" s="6"/>
      <c r="EF1950" s="6"/>
      <c r="EG1950" s="6"/>
      <c r="EH1950" s="6"/>
      <c r="EI1950" s="6"/>
      <c r="EJ1950" s="6"/>
      <c r="EK1950" s="6"/>
      <c r="EL1950" s="6"/>
      <c r="EM1950" s="6"/>
      <c r="EN1950" s="6"/>
      <c r="EO1950" s="6"/>
      <c r="EP1950" s="6"/>
      <c r="EQ1950" s="6"/>
      <c r="ER1950" s="6"/>
      <c r="ES1950" s="6"/>
      <c r="ET1950" s="6"/>
      <c r="EU1950" s="6"/>
      <c r="EV1950" s="6"/>
      <c r="EW1950" s="6"/>
      <c r="EX1950" s="6"/>
      <c r="EY1950" s="6"/>
      <c r="EZ1950" s="6"/>
      <c r="FA1950" s="6"/>
      <c r="FB1950" s="6"/>
      <c r="FC1950" s="6"/>
      <c r="FD1950" s="6"/>
      <c r="FE1950" s="6"/>
      <c r="FF1950" s="6"/>
      <c r="FG1950" s="6"/>
      <c r="FH1950" s="6"/>
      <c r="FI1950" s="6"/>
      <c r="FJ1950" s="6"/>
      <c r="FK1950" s="6"/>
      <c r="FL1950" s="6"/>
      <c r="FM1950" s="6"/>
      <c r="FN1950" s="6"/>
      <c r="FO1950" s="6"/>
      <c r="FP1950" s="6"/>
      <c r="FQ1950" s="6"/>
      <c r="FR1950" s="6"/>
      <c r="FS1950" s="6"/>
      <c r="FT1950" s="6"/>
      <c r="FU1950" s="6"/>
      <c r="FV1950" s="6"/>
      <c r="FW1950" s="6"/>
      <c r="FX1950" s="6"/>
      <c r="FY1950" s="6"/>
      <c r="FZ1950" s="6"/>
      <c r="GA1950" s="6"/>
      <c r="GB1950" s="6"/>
      <c r="GC1950" s="6"/>
      <c r="GD1950" s="6"/>
      <c r="GE1950" s="6"/>
      <c r="GF1950" s="6"/>
      <c r="GG1950" s="6"/>
      <c r="GH1950" s="6"/>
      <c r="GI1950" s="6"/>
      <c r="GJ1950" s="6"/>
      <c r="GK1950" s="6"/>
      <c r="GL1950" s="6"/>
      <c r="GM1950" s="6"/>
      <c r="GN1950" s="6"/>
      <c r="GO1950" s="6"/>
      <c r="GP1950" s="6"/>
      <c r="GQ1950" s="6"/>
      <c r="GR1950" s="6"/>
      <c r="GS1950" s="6"/>
      <c r="GT1950" s="6"/>
      <c r="GU1950" s="6"/>
      <c r="GV1950" s="6"/>
      <c r="GW1950" s="6"/>
      <c r="GX1950" s="6"/>
      <c r="GY1950" s="6"/>
      <c r="GZ1950" s="6"/>
    </row>
    <row r="1951" spans="1:208" x14ac:dyDescent="0.15">
      <c r="A1951" s="153"/>
      <c r="B1951" s="23"/>
      <c r="C1951" s="18"/>
      <c r="D1951" s="17"/>
      <c r="E1951" s="18"/>
      <c r="F1951" s="18"/>
      <c r="G1951" s="18"/>
      <c r="H1951" s="18"/>
      <c r="I1951" s="17"/>
      <c r="J1951" s="5"/>
      <c r="K1951" s="2"/>
      <c r="L1951" s="27"/>
      <c r="M1951" s="14"/>
      <c r="N1951" s="14"/>
      <c r="O1951" s="27"/>
      <c r="P1951" s="18"/>
      <c r="Q1951" s="3"/>
      <c r="R1951" s="4"/>
      <c r="S1951" s="5"/>
      <c r="T1951" s="8"/>
      <c r="U1951" s="7"/>
      <c r="V1951" s="7"/>
      <c r="W1951" s="7"/>
      <c r="X1951" s="8"/>
      <c r="Y1951" s="6"/>
      <c r="Z1951" s="7"/>
      <c r="AA1951" s="8"/>
      <c r="AB1951" s="8"/>
      <c r="AC1951" s="8"/>
      <c r="AD1951" s="7"/>
      <c r="AE1951" s="9"/>
      <c r="AF1951" s="7"/>
      <c r="AG1951" s="7"/>
      <c r="AH1951" s="6"/>
      <c r="AI1951" s="6"/>
      <c r="AJ1951" s="6"/>
      <c r="AK1951" s="6"/>
      <c r="AL1951" s="6"/>
      <c r="AM1951" s="6"/>
      <c r="AN1951" s="6"/>
      <c r="AO1951" s="6"/>
      <c r="AP1951" s="6"/>
      <c r="AQ1951" s="6"/>
      <c r="AR1951" s="6"/>
      <c r="AS1951" s="6"/>
      <c r="AT1951" s="6"/>
      <c r="AU1951" s="6"/>
      <c r="AV1951" s="6"/>
      <c r="AW1951" s="6"/>
      <c r="AX1951" s="6"/>
      <c r="AY1951" s="6"/>
      <c r="AZ1951" s="6"/>
      <c r="BA1951" s="6"/>
      <c r="BB1951" s="6"/>
      <c r="BC1951" s="6"/>
      <c r="BD1951" s="6"/>
      <c r="BE1951" s="6"/>
      <c r="BF1951" s="6"/>
      <c r="BG1951" s="6"/>
      <c r="BH1951" s="6"/>
      <c r="BI1951" s="6"/>
      <c r="BJ1951" s="6"/>
      <c r="BK1951" s="6"/>
      <c r="BL1951" s="6"/>
      <c r="BM1951" s="6"/>
      <c r="BN1951" s="6"/>
      <c r="BO1951" s="6"/>
      <c r="BP1951" s="6"/>
      <c r="BQ1951" s="6"/>
      <c r="BR1951" s="6"/>
      <c r="BS1951" s="6"/>
      <c r="BT1951" s="6"/>
      <c r="BU1951" s="6"/>
      <c r="BV1951" s="6"/>
      <c r="BW1951" s="6"/>
      <c r="BX1951" s="6"/>
      <c r="BY1951" s="6"/>
      <c r="BZ1951" s="6"/>
      <c r="CA1951" s="6"/>
      <c r="CB1951" s="6"/>
      <c r="CC1951" s="6"/>
      <c r="CD1951" s="6"/>
      <c r="CE1951" s="6"/>
      <c r="CF1951" s="6"/>
      <c r="CG1951" s="6"/>
      <c r="CH1951" s="6"/>
      <c r="CI1951" s="6"/>
      <c r="CJ1951" s="6"/>
      <c r="CK1951" s="6"/>
      <c r="CL1951" s="6"/>
      <c r="CM1951" s="6"/>
      <c r="CN1951" s="6"/>
      <c r="CO1951" s="6"/>
      <c r="CP1951" s="6"/>
      <c r="CQ1951" s="6"/>
      <c r="CR1951" s="6"/>
      <c r="CS1951" s="6"/>
      <c r="CT1951" s="6"/>
      <c r="CU1951" s="6"/>
      <c r="CV1951" s="6"/>
      <c r="CW1951" s="6"/>
      <c r="CX1951" s="6"/>
      <c r="CY1951" s="6"/>
      <c r="CZ1951" s="6"/>
      <c r="DA1951" s="6"/>
      <c r="DB1951" s="6"/>
      <c r="DC1951" s="6"/>
      <c r="DD1951" s="6"/>
      <c r="DE1951" s="6"/>
      <c r="DF1951" s="6"/>
      <c r="DG1951" s="6"/>
      <c r="DH1951" s="6"/>
      <c r="DI1951" s="6"/>
      <c r="DJ1951" s="6"/>
      <c r="DK1951" s="6"/>
      <c r="DL1951" s="6"/>
      <c r="DM1951" s="6"/>
      <c r="DN1951" s="6"/>
      <c r="DO1951" s="6"/>
      <c r="DP1951" s="6"/>
      <c r="DQ1951" s="6"/>
      <c r="DR1951" s="6"/>
      <c r="DS1951" s="6"/>
      <c r="DT1951" s="6"/>
      <c r="DU1951" s="6"/>
      <c r="DV1951" s="6"/>
      <c r="DW1951" s="6"/>
      <c r="DX1951" s="6"/>
      <c r="DY1951" s="6"/>
      <c r="DZ1951" s="6"/>
      <c r="EA1951" s="6"/>
      <c r="EB1951" s="6"/>
      <c r="EC1951" s="6"/>
      <c r="ED1951" s="6"/>
      <c r="EE1951" s="6"/>
      <c r="EF1951" s="6"/>
      <c r="EG1951" s="6"/>
      <c r="EH1951" s="6"/>
      <c r="EI1951" s="6"/>
      <c r="EJ1951" s="6"/>
      <c r="EK1951" s="6"/>
      <c r="EL1951" s="6"/>
      <c r="EM1951" s="6"/>
      <c r="EN1951" s="6"/>
      <c r="EO1951" s="6"/>
      <c r="EP1951" s="6"/>
      <c r="EQ1951" s="6"/>
      <c r="ER1951" s="6"/>
      <c r="ES1951" s="6"/>
      <c r="ET1951" s="6"/>
      <c r="EU1951" s="6"/>
      <c r="EV1951" s="6"/>
      <c r="EW1951" s="6"/>
      <c r="EX1951" s="6"/>
      <c r="EY1951" s="6"/>
      <c r="EZ1951" s="6"/>
      <c r="FA1951" s="6"/>
      <c r="FB1951" s="6"/>
      <c r="FC1951" s="6"/>
      <c r="FD1951" s="6"/>
      <c r="FE1951" s="6"/>
      <c r="FF1951" s="6"/>
      <c r="FG1951" s="6"/>
      <c r="FH1951" s="6"/>
      <c r="FI1951" s="6"/>
      <c r="FJ1951" s="6"/>
      <c r="FK1951" s="6"/>
      <c r="FL1951" s="6"/>
      <c r="FM1951" s="6"/>
      <c r="FN1951" s="6"/>
      <c r="FO1951" s="6"/>
      <c r="FP1951" s="6"/>
      <c r="FQ1951" s="6"/>
      <c r="FR1951" s="6"/>
      <c r="FS1951" s="6"/>
      <c r="FT1951" s="6"/>
      <c r="FU1951" s="6"/>
      <c r="FV1951" s="6"/>
      <c r="FW1951" s="6"/>
      <c r="FX1951" s="6"/>
      <c r="FY1951" s="6"/>
      <c r="FZ1951" s="6"/>
      <c r="GA1951" s="6"/>
      <c r="GB1951" s="6"/>
      <c r="GC1951" s="6"/>
      <c r="GD1951" s="6"/>
      <c r="GE1951" s="6"/>
      <c r="GF1951" s="6"/>
      <c r="GG1951" s="6"/>
      <c r="GH1951" s="6"/>
      <c r="GI1951" s="6"/>
      <c r="GJ1951" s="6"/>
      <c r="GK1951" s="6"/>
      <c r="GL1951" s="6"/>
      <c r="GM1951" s="6"/>
      <c r="GN1951" s="6"/>
      <c r="GO1951" s="6"/>
      <c r="GP1951" s="6"/>
      <c r="GQ1951" s="6"/>
      <c r="GR1951" s="6"/>
      <c r="GS1951" s="6"/>
      <c r="GT1951" s="6"/>
      <c r="GU1951" s="6"/>
      <c r="GV1951" s="6"/>
      <c r="GW1951" s="6"/>
      <c r="GX1951" s="6"/>
      <c r="GY1951" s="6"/>
      <c r="GZ1951" s="6"/>
    </row>
    <row r="1952" spans="1:208" x14ac:dyDescent="0.15">
      <c r="A1952" s="153"/>
      <c r="B1952" s="23"/>
      <c r="C1952" s="18"/>
      <c r="D1952" s="17"/>
      <c r="E1952" s="18"/>
      <c r="F1952" s="18"/>
      <c r="G1952" s="18"/>
      <c r="H1952" s="18"/>
      <c r="I1952" s="17"/>
      <c r="J1952" s="5"/>
      <c r="K1952" s="2"/>
      <c r="L1952" s="27"/>
      <c r="M1952" s="14"/>
      <c r="N1952" s="14"/>
      <c r="O1952" s="27"/>
      <c r="P1952" s="18"/>
      <c r="Q1952" s="3"/>
      <c r="R1952" s="4"/>
      <c r="S1952" s="5"/>
      <c r="T1952" s="8"/>
      <c r="U1952" s="7"/>
      <c r="V1952" s="7"/>
      <c r="W1952" s="7"/>
      <c r="X1952" s="8"/>
      <c r="Y1952" s="6"/>
      <c r="Z1952" s="7"/>
      <c r="AA1952" s="8"/>
      <c r="AB1952" s="8"/>
      <c r="AC1952" s="8"/>
      <c r="AD1952" s="7"/>
      <c r="AE1952" s="9"/>
      <c r="AF1952" s="7"/>
      <c r="AG1952" s="7"/>
      <c r="AH1952" s="6"/>
      <c r="AI1952" s="6"/>
      <c r="AJ1952" s="6"/>
      <c r="AK1952" s="6"/>
      <c r="AL1952" s="6"/>
      <c r="AM1952" s="6"/>
      <c r="AN1952" s="6"/>
      <c r="AO1952" s="6"/>
      <c r="AP1952" s="6"/>
      <c r="AQ1952" s="6"/>
      <c r="AR1952" s="6"/>
      <c r="AS1952" s="6"/>
      <c r="AT1952" s="6"/>
      <c r="AU1952" s="6"/>
      <c r="AV1952" s="6"/>
      <c r="AW1952" s="6"/>
      <c r="AX1952" s="6"/>
      <c r="AY1952" s="6"/>
      <c r="AZ1952" s="6"/>
      <c r="BA1952" s="6"/>
      <c r="BB1952" s="6"/>
      <c r="BC1952" s="6"/>
      <c r="BD1952" s="6"/>
      <c r="BE1952" s="6"/>
      <c r="BF1952" s="6"/>
      <c r="BG1952" s="6"/>
      <c r="BH1952" s="6"/>
      <c r="BI1952" s="6"/>
      <c r="BJ1952" s="6"/>
      <c r="BK1952" s="6"/>
      <c r="BL1952" s="6"/>
      <c r="BM1952" s="6"/>
      <c r="BN1952" s="6"/>
      <c r="BO1952" s="6"/>
      <c r="BP1952" s="6"/>
      <c r="BQ1952" s="6"/>
      <c r="BR1952" s="6"/>
      <c r="BS1952" s="6"/>
      <c r="BT1952" s="6"/>
      <c r="BU1952" s="6"/>
      <c r="BV1952" s="6"/>
      <c r="BW1952" s="6"/>
      <c r="BX1952" s="6"/>
      <c r="BY1952" s="6"/>
      <c r="BZ1952" s="6"/>
      <c r="CA1952" s="6"/>
      <c r="CB1952" s="6"/>
      <c r="CC1952" s="6"/>
      <c r="CD1952" s="6"/>
      <c r="CE1952" s="6"/>
      <c r="CF1952" s="6"/>
      <c r="CG1952" s="6"/>
      <c r="CH1952" s="6"/>
      <c r="CI1952" s="6"/>
      <c r="CJ1952" s="6"/>
      <c r="CK1952" s="6"/>
      <c r="CL1952" s="6"/>
      <c r="CM1952" s="6"/>
      <c r="CN1952" s="6"/>
      <c r="CO1952" s="6"/>
      <c r="CP1952" s="6"/>
      <c r="CQ1952" s="6"/>
      <c r="CR1952" s="6"/>
      <c r="CS1952" s="6"/>
      <c r="CT1952" s="6"/>
      <c r="CU1952" s="6"/>
      <c r="CV1952" s="6"/>
      <c r="CW1952" s="6"/>
      <c r="CX1952" s="6"/>
      <c r="CY1952" s="6"/>
      <c r="CZ1952" s="6"/>
      <c r="DA1952" s="6"/>
      <c r="DB1952" s="6"/>
      <c r="DC1952" s="6"/>
      <c r="DD1952" s="6"/>
      <c r="DE1952" s="6"/>
      <c r="DF1952" s="6"/>
      <c r="DG1952" s="6"/>
      <c r="DH1952" s="6"/>
      <c r="DI1952" s="6"/>
      <c r="DJ1952" s="6"/>
      <c r="DK1952" s="6"/>
      <c r="DL1952" s="6"/>
      <c r="DM1952" s="6"/>
      <c r="DN1952" s="6"/>
      <c r="DO1952" s="6"/>
      <c r="DP1952" s="6"/>
      <c r="DQ1952" s="6"/>
      <c r="DR1952" s="6"/>
      <c r="DS1952" s="6"/>
      <c r="DT1952" s="6"/>
      <c r="DU1952" s="6"/>
      <c r="DV1952" s="6"/>
      <c r="DW1952" s="6"/>
      <c r="DX1952" s="6"/>
      <c r="DY1952" s="6"/>
      <c r="DZ1952" s="6"/>
      <c r="EA1952" s="6"/>
      <c r="EB1952" s="6"/>
      <c r="EC1952" s="6"/>
      <c r="ED1952" s="6"/>
      <c r="EE1952" s="6"/>
      <c r="EF1952" s="6"/>
      <c r="EG1952" s="6"/>
      <c r="EH1952" s="6"/>
      <c r="EI1952" s="6"/>
      <c r="EJ1952" s="6"/>
      <c r="EK1952" s="6"/>
      <c r="EL1952" s="6"/>
      <c r="EM1952" s="6"/>
      <c r="EN1952" s="6"/>
      <c r="EO1952" s="6"/>
      <c r="EP1952" s="6"/>
      <c r="EQ1952" s="6"/>
      <c r="ER1952" s="6"/>
      <c r="ES1952" s="6"/>
      <c r="ET1952" s="6"/>
      <c r="EU1952" s="6"/>
      <c r="EV1952" s="6"/>
      <c r="EW1952" s="6"/>
      <c r="EX1952" s="6"/>
      <c r="EY1952" s="6"/>
      <c r="EZ1952" s="6"/>
      <c r="FA1952" s="6"/>
      <c r="FB1952" s="6"/>
      <c r="FC1952" s="6"/>
      <c r="FD1952" s="6"/>
      <c r="FE1952" s="6"/>
      <c r="FF1952" s="6"/>
      <c r="FG1952" s="6"/>
      <c r="FH1952" s="6"/>
      <c r="FI1952" s="6"/>
      <c r="FJ1952" s="6"/>
      <c r="FK1952" s="6"/>
      <c r="FL1952" s="6"/>
      <c r="FM1952" s="6"/>
      <c r="FN1952" s="6"/>
      <c r="FO1952" s="6"/>
      <c r="FP1952" s="6"/>
      <c r="FQ1952" s="6"/>
      <c r="FR1952" s="6"/>
      <c r="FS1952" s="6"/>
      <c r="FT1952" s="6"/>
      <c r="FU1952" s="6"/>
      <c r="FV1952" s="6"/>
      <c r="FW1952" s="6"/>
      <c r="FX1952" s="6"/>
      <c r="FY1952" s="6"/>
      <c r="FZ1952" s="6"/>
      <c r="GA1952" s="6"/>
      <c r="GB1952" s="6"/>
      <c r="GC1952" s="6"/>
      <c r="GD1952" s="6"/>
      <c r="GE1952" s="6"/>
      <c r="GF1952" s="6"/>
      <c r="GG1952" s="6"/>
      <c r="GH1952" s="6"/>
      <c r="GI1952" s="6"/>
      <c r="GJ1952" s="6"/>
      <c r="GK1952" s="6"/>
      <c r="GL1952" s="6"/>
      <c r="GM1952" s="6"/>
      <c r="GN1952" s="6"/>
      <c r="GO1952" s="6"/>
      <c r="GP1952" s="6"/>
      <c r="GQ1952" s="6"/>
      <c r="GR1952" s="6"/>
      <c r="GS1952" s="6"/>
      <c r="GT1952" s="6"/>
      <c r="GU1952" s="6"/>
      <c r="GV1952" s="6"/>
      <c r="GW1952" s="6"/>
      <c r="GX1952" s="6"/>
      <c r="GY1952" s="6"/>
      <c r="GZ1952" s="6"/>
    </row>
    <row r="1953" spans="1:208" x14ac:dyDescent="0.15">
      <c r="A1953" s="153"/>
      <c r="B1953" s="23"/>
      <c r="C1953" s="18"/>
      <c r="D1953" s="17"/>
      <c r="E1953" s="18"/>
      <c r="F1953" s="18"/>
      <c r="G1953" s="18"/>
      <c r="H1953" s="18"/>
      <c r="I1953" s="17"/>
      <c r="J1953" s="5"/>
      <c r="K1953" s="2"/>
      <c r="L1953" s="27"/>
      <c r="M1953" s="14"/>
      <c r="N1953" s="14"/>
      <c r="O1953" s="27"/>
      <c r="P1953" s="18"/>
      <c r="Q1953" s="3"/>
      <c r="R1953" s="4"/>
      <c r="S1953" s="5"/>
      <c r="T1953" s="8"/>
      <c r="U1953" s="7"/>
      <c r="V1953" s="7"/>
      <c r="W1953" s="7"/>
      <c r="X1953" s="8"/>
      <c r="Y1953" s="6"/>
      <c r="Z1953" s="7"/>
      <c r="AA1953" s="8"/>
      <c r="AB1953" s="8"/>
      <c r="AC1953" s="8"/>
      <c r="AD1953" s="7"/>
      <c r="AE1953" s="9"/>
      <c r="AF1953" s="7"/>
      <c r="AG1953" s="7"/>
      <c r="AH1953" s="6"/>
      <c r="AI1953" s="6"/>
      <c r="AJ1953" s="6"/>
      <c r="AK1953" s="6"/>
      <c r="AL1953" s="6"/>
      <c r="AM1953" s="6"/>
      <c r="AN1953" s="6"/>
      <c r="AO1953" s="6"/>
      <c r="AP1953" s="6"/>
      <c r="AQ1953" s="6"/>
      <c r="AR1953" s="6"/>
      <c r="AS1953" s="6"/>
      <c r="AT1953" s="6"/>
      <c r="AU1953" s="6"/>
      <c r="AV1953" s="6"/>
      <c r="AW1953" s="6"/>
      <c r="AX1953" s="6"/>
      <c r="AY1953" s="6"/>
      <c r="AZ1953" s="6"/>
      <c r="BA1953" s="6"/>
      <c r="BB1953" s="6"/>
      <c r="BC1953" s="6"/>
      <c r="BD1953" s="6"/>
      <c r="BE1953" s="6"/>
      <c r="BF1953" s="6"/>
      <c r="BG1953" s="6"/>
      <c r="BH1953" s="6"/>
      <c r="BI1953" s="6"/>
      <c r="BJ1953" s="6"/>
      <c r="BK1953" s="6"/>
      <c r="BL1953" s="6"/>
      <c r="BM1953" s="6"/>
      <c r="BN1953" s="6"/>
      <c r="BO1953" s="6"/>
      <c r="BP1953" s="6"/>
      <c r="BQ1953" s="6"/>
      <c r="BR1953" s="6"/>
      <c r="BS1953" s="6"/>
      <c r="BT1953" s="6"/>
      <c r="BU1953" s="6"/>
      <c r="BV1953" s="6"/>
      <c r="BW1953" s="6"/>
      <c r="BX1953" s="6"/>
      <c r="BY1953" s="6"/>
      <c r="BZ1953" s="6"/>
      <c r="CA1953" s="6"/>
      <c r="CB1953" s="6"/>
      <c r="CC1953" s="6"/>
      <c r="CD1953" s="6"/>
      <c r="CE1953" s="6"/>
      <c r="CF1953" s="6"/>
      <c r="CG1953" s="6"/>
      <c r="CH1953" s="6"/>
      <c r="CI1953" s="6"/>
      <c r="CJ1953" s="6"/>
      <c r="CK1953" s="6"/>
      <c r="CL1953" s="6"/>
      <c r="CM1953" s="6"/>
      <c r="CN1953" s="6"/>
      <c r="CO1953" s="6"/>
      <c r="CP1953" s="6"/>
      <c r="CQ1953" s="6"/>
      <c r="CR1953" s="6"/>
      <c r="CS1953" s="6"/>
      <c r="CT1953" s="6"/>
      <c r="CU1953" s="6"/>
      <c r="CV1953" s="6"/>
      <c r="CW1953" s="6"/>
      <c r="CX1953" s="6"/>
      <c r="CY1953" s="6"/>
      <c r="CZ1953" s="6"/>
      <c r="DA1953" s="6"/>
      <c r="DB1953" s="6"/>
      <c r="DC1953" s="6"/>
      <c r="DD1953" s="6"/>
      <c r="DE1953" s="6"/>
      <c r="DF1953" s="6"/>
      <c r="DG1953" s="6"/>
      <c r="DH1953" s="6"/>
      <c r="DI1953" s="6"/>
      <c r="DJ1953" s="6"/>
      <c r="DK1953" s="6"/>
      <c r="DL1953" s="6"/>
      <c r="DM1953" s="6"/>
      <c r="DN1953" s="6"/>
      <c r="DO1953" s="6"/>
      <c r="DP1953" s="6"/>
      <c r="DQ1953" s="6"/>
      <c r="DR1953" s="6"/>
      <c r="DS1953" s="6"/>
      <c r="DT1953" s="6"/>
      <c r="DU1953" s="6"/>
      <c r="DV1953" s="6"/>
      <c r="DW1953" s="6"/>
      <c r="DX1953" s="6"/>
      <c r="DY1953" s="6"/>
      <c r="DZ1953" s="6"/>
      <c r="EA1953" s="6"/>
      <c r="EB1953" s="6"/>
      <c r="EC1953" s="6"/>
      <c r="ED1953" s="6"/>
      <c r="EE1953" s="6"/>
      <c r="EF1953" s="6"/>
      <c r="EG1953" s="6"/>
      <c r="EH1953" s="6"/>
      <c r="EI1953" s="6"/>
      <c r="EJ1953" s="6"/>
      <c r="EK1953" s="6"/>
      <c r="EL1953" s="6"/>
      <c r="EM1953" s="6"/>
      <c r="EN1953" s="6"/>
      <c r="EO1953" s="6"/>
      <c r="EP1953" s="6"/>
      <c r="EQ1953" s="6"/>
      <c r="ER1953" s="6"/>
      <c r="ES1953" s="6"/>
      <c r="ET1953" s="6"/>
      <c r="EU1953" s="6"/>
      <c r="EV1953" s="6"/>
      <c r="EW1953" s="6"/>
      <c r="EX1953" s="6"/>
      <c r="EY1953" s="6"/>
      <c r="EZ1953" s="6"/>
      <c r="FA1953" s="6"/>
      <c r="FB1953" s="6"/>
      <c r="FC1953" s="6"/>
      <c r="FD1953" s="6"/>
      <c r="FE1953" s="6"/>
      <c r="FF1953" s="6"/>
      <c r="FG1953" s="6"/>
      <c r="FH1953" s="6"/>
      <c r="FI1953" s="6"/>
      <c r="FJ1953" s="6"/>
      <c r="FK1953" s="6"/>
      <c r="FL1953" s="6"/>
      <c r="FM1953" s="6"/>
      <c r="FN1953" s="6"/>
      <c r="FO1953" s="6"/>
      <c r="FP1953" s="6"/>
      <c r="FQ1953" s="6"/>
      <c r="FR1953" s="6"/>
      <c r="FS1953" s="6"/>
      <c r="FT1953" s="6"/>
      <c r="FU1953" s="6"/>
      <c r="FV1953" s="6"/>
      <c r="FW1953" s="6"/>
      <c r="FX1953" s="6"/>
      <c r="FY1953" s="6"/>
      <c r="FZ1953" s="6"/>
      <c r="GA1953" s="6"/>
      <c r="GB1953" s="6"/>
      <c r="GC1953" s="6"/>
      <c r="GD1953" s="6"/>
      <c r="GE1953" s="6"/>
      <c r="GF1953" s="6"/>
      <c r="GG1953" s="6"/>
      <c r="GH1953" s="6"/>
      <c r="GI1953" s="6"/>
      <c r="GJ1953" s="6"/>
      <c r="GK1953" s="6"/>
      <c r="GL1953" s="6"/>
      <c r="GM1953" s="6"/>
      <c r="GN1953" s="6"/>
      <c r="GO1953" s="6"/>
      <c r="GP1953" s="6"/>
      <c r="GQ1953" s="6"/>
      <c r="GR1953" s="6"/>
      <c r="GS1953" s="6"/>
      <c r="GT1953" s="6"/>
      <c r="GU1953" s="6"/>
      <c r="GV1953" s="6"/>
      <c r="GW1953" s="6"/>
      <c r="GX1953" s="6"/>
      <c r="GY1953" s="6"/>
      <c r="GZ1953" s="6"/>
    </row>
    <row r="1954" spans="1:208" x14ac:dyDescent="0.15">
      <c r="A1954" s="153"/>
      <c r="B1954" s="23"/>
      <c r="C1954" s="18"/>
      <c r="D1954" s="17"/>
      <c r="E1954" s="18"/>
      <c r="F1954" s="18"/>
      <c r="G1954" s="18"/>
      <c r="H1954" s="18"/>
      <c r="I1954" s="17"/>
      <c r="J1954" s="5"/>
      <c r="K1954" s="2"/>
      <c r="L1954" s="27"/>
      <c r="M1954" s="14"/>
      <c r="N1954" s="14"/>
      <c r="O1954" s="27"/>
      <c r="P1954" s="18"/>
      <c r="Q1954" s="3"/>
      <c r="R1954" s="4"/>
      <c r="S1954" s="5"/>
      <c r="T1954" s="8"/>
      <c r="U1954" s="7"/>
      <c r="V1954" s="7"/>
      <c r="W1954" s="7"/>
      <c r="X1954" s="8"/>
      <c r="Y1954" s="6"/>
      <c r="Z1954" s="7"/>
      <c r="AA1954" s="8"/>
      <c r="AB1954" s="8"/>
      <c r="AC1954" s="8"/>
      <c r="AD1954" s="7"/>
      <c r="AE1954" s="9"/>
      <c r="AF1954" s="7"/>
      <c r="AG1954" s="7"/>
      <c r="AH1954" s="6"/>
      <c r="AI1954" s="6"/>
      <c r="AJ1954" s="6"/>
      <c r="AK1954" s="6"/>
      <c r="AL1954" s="6"/>
      <c r="AM1954" s="6"/>
      <c r="AN1954" s="6"/>
      <c r="AO1954" s="6"/>
      <c r="AP1954" s="6"/>
      <c r="AQ1954" s="6"/>
      <c r="AR1954" s="6"/>
      <c r="AS1954" s="6"/>
      <c r="AT1954" s="6"/>
      <c r="AU1954" s="6"/>
      <c r="AV1954" s="6"/>
      <c r="AW1954" s="6"/>
      <c r="AX1954" s="6"/>
      <c r="AY1954" s="6"/>
      <c r="AZ1954" s="6"/>
      <c r="BA1954" s="6"/>
      <c r="BB1954" s="6"/>
      <c r="BC1954" s="6"/>
      <c r="BD1954" s="6"/>
      <c r="BE1954" s="6"/>
      <c r="BF1954" s="6"/>
      <c r="BG1954" s="6"/>
      <c r="BH1954" s="6"/>
      <c r="BI1954" s="6"/>
      <c r="BJ1954" s="6"/>
      <c r="BK1954" s="6"/>
      <c r="BL1954" s="6"/>
      <c r="BM1954" s="6"/>
      <c r="BN1954" s="6"/>
      <c r="BO1954" s="6"/>
      <c r="BP1954" s="6"/>
      <c r="BQ1954" s="6"/>
      <c r="BR1954" s="6"/>
      <c r="BS1954" s="6"/>
      <c r="BT1954" s="6"/>
      <c r="BU1954" s="6"/>
      <c r="BV1954" s="6"/>
      <c r="BW1954" s="6"/>
      <c r="BX1954" s="6"/>
      <c r="BY1954" s="6"/>
      <c r="BZ1954" s="6"/>
      <c r="CA1954" s="6"/>
      <c r="CB1954" s="6"/>
      <c r="CC1954" s="6"/>
      <c r="CD1954" s="6"/>
      <c r="CE1954" s="6"/>
      <c r="CF1954" s="6"/>
      <c r="CG1954" s="6"/>
      <c r="CH1954" s="6"/>
      <c r="CI1954" s="6"/>
      <c r="CJ1954" s="6"/>
      <c r="CK1954" s="6"/>
      <c r="CL1954" s="6"/>
      <c r="CM1954" s="6"/>
      <c r="CN1954" s="6"/>
      <c r="CO1954" s="6"/>
      <c r="CP1954" s="6"/>
      <c r="CQ1954" s="6"/>
      <c r="CR1954" s="6"/>
      <c r="CS1954" s="6"/>
      <c r="CT1954" s="6"/>
      <c r="CU1954" s="6"/>
      <c r="CV1954" s="6"/>
      <c r="CW1954" s="6"/>
      <c r="CX1954" s="6"/>
      <c r="CY1954" s="6"/>
      <c r="CZ1954" s="6"/>
      <c r="DA1954" s="6"/>
      <c r="DB1954" s="6"/>
      <c r="DC1954" s="6"/>
      <c r="DD1954" s="6"/>
      <c r="DE1954" s="6"/>
      <c r="DF1954" s="6"/>
      <c r="DG1954" s="6"/>
      <c r="DH1954" s="6"/>
      <c r="DI1954" s="6"/>
      <c r="DJ1954" s="6"/>
      <c r="DK1954" s="6"/>
      <c r="DL1954" s="6"/>
      <c r="DM1954" s="6"/>
      <c r="DN1954" s="6"/>
      <c r="DO1954" s="6"/>
      <c r="DP1954" s="6"/>
      <c r="DQ1954" s="6"/>
      <c r="DR1954" s="6"/>
      <c r="DS1954" s="6"/>
      <c r="DT1954" s="6"/>
      <c r="DU1954" s="6"/>
      <c r="DV1954" s="6"/>
      <c r="DW1954" s="6"/>
      <c r="DX1954" s="6"/>
      <c r="DY1954" s="6"/>
      <c r="DZ1954" s="6"/>
      <c r="EA1954" s="6"/>
      <c r="EB1954" s="6"/>
      <c r="EC1954" s="6"/>
      <c r="ED1954" s="6"/>
      <c r="EE1954" s="6"/>
      <c r="EF1954" s="6"/>
      <c r="EG1954" s="6"/>
      <c r="EH1954" s="6"/>
      <c r="EI1954" s="6"/>
      <c r="EJ1954" s="6"/>
      <c r="EK1954" s="6"/>
      <c r="EL1954" s="6"/>
      <c r="EM1954" s="6"/>
      <c r="EN1954" s="6"/>
      <c r="EO1954" s="6"/>
      <c r="EP1954" s="6"/>
      <c r="EQ1954" s="6"/>
      <c r="ER1954" s="6"/>
      <c r="ES1954" s="6"/>
      <c r="ET1954" s="6"/>
      <c r="EU1954" s="6"/>
      <c r="EV1954" s="6"/>
      <c r="EW1954" s="6"/>
      <c r="EX1954" s="6"/>
      <c r="EY1954" s="6"/>
      <c r="EZ1954" s="6"/>
      <c r="FA1954" s="6"/>
      <c r="FB1954" s="6"/>
      <c r="FC1954" s="6"/>
      <c r="FD1954" s="6"/>
      <c r="FE1954" s="6"/>
      <c r="FF1954" s="6"/>
      <c r="FG1954" s="6"/>
      <c r="FH1954" s="6"/>
      <c r="FI1954" s="6"/>
      <c r="FJ1954" s="6"/>
      <c r="FK1954" s="6"/>
      <c r="FL1954" s="6"/>
      <c r="FM1954" s="6"/>
      <c r="FN1954" s="6"/>
      <c r="FO1954" s="6"/>
      <c r="FP1954" s="6"/>
      <c r="FQ1954" s="6"/>
      <c r="FR1954" s="6"/>
      <c r="FS1954" s="6"/>
      <c r="FT1954" s="6"/>
      <c r="FU1954" s="6"/>
      <c r="FV1954" s="6"/>
      <c r="FW1954" s="6"/>
      <c r="FX1954" s="6"/>
      <c r="FY1954" s="6"/>
      <c r="FZ1954" s="6"/>
      <c r="GA1954" s="6"/>
      <c r="GB1954" s="6"/>
      <c r="GC1954" s="6"/>
      <c r="GD1954" s="6"/>
      <c r="GE1954" s="6"/>
      <c r="GF1954" s="6"/>
      <c r="GG1954" s="6"/>
      <c r="GH1954" s="6"/>
      <c r="GI1954" s="6"/>
      <c r="GJ1954" s="6"/>
      <c r="GK1954" s="6"/>
      <c r="GL1954" s="6"/>
      <c r="GM1954" s="6"/>
      <c r="GN1954" s="6"/>
      <c r="GO1954" s="6"/>
      <c r="GP1954" s="6"/>
      <c r="GQ1954" s="6"/>
      <c r="GR1954" s="6"/>
      <c r="GS1954" s="6"/>
      <c r="GT1954" s="6"/>
      <c r="GU1954" s="6"/>
      <c r="GV1954" s="6"/>
      <c r="GW1954" s="6"/>
      <c r="GX1954" s="6"/>
      <c r="GY1954" s="6"/>
      <c r="GZ1954" s="6"/>
    </row>
    <row r="1955" spans="1:208" x14ac:dyDescent="0.15">
      <c r="A1955" s="153"/>
      <c r="B1955" s="23"/>
      <c r="C1955" s="18"/>
      <c r="D1955" s="17"/>
      <c r="E1955" s="18"/>
      <c r="F1955" s="18"/>
      <c r="G1955" s="18"/>
      <c r="H1955" s="18"/>
      <c r="I1955" s="17"/>
      <c r="J1955" s="5"/>
      <c r="K1955" s="2"/>
      <c r="L1955" s="27"/>
      <c r="M1955" s="14"/>
      <c r="N1955" s="14"/>
      <c r="O1955" s="27"/>
      <c r="P1955" s="18"/>
      <c r="Q1955" s="3"/>
      <c r="R1955" s="4"/>
      <c r="S1955" s="5"/>
      <c r="T1955" s="8"/>
      <c r="U1955" s="7"/>
      <c r="V1955" s="7"/>
      <c r="W1955" s="7"/>
      <c r="X1955" s="8"/>
      <c r="Y1955" s="6"/>
      <c r="Z1955" s="7"/>
      <c r="AA1955" s="8"/>
      <c r="AB1955" s="8"/>
      <c r="AC1955" s="8"/>
      <c r="AD1955" s="7"/>
      <c r="AE1955" s="9"/>
      <c r="AF1955" s="7"/>
      <c r="AG1955" s="7"/>
      <c r="AH1955" s="6"/>
      <c r="AI1955" s="6"/>
      <c r="AJ1955" s="6"/>
      <c r="AK1955" s="6"/>
      <c r="AL1955" s="6"/>
      <c r="AM1955" s="6"/>
      <c r="AN1955" s="6"/>
      <c r="AO1955" s="6"/>
      <c r="AP1955" s="6"/>
      <c r="AQ1955" s="6"/>
      <c r="AR1955" s="6"/>
      <c r="AS1955" s="6"/>
      <c r="AT1955" s="6"/>
      <c r="AU1955" s="6"/>
      <c r="AV1955" s="6"/>
      <c r="AW1955" s="6"/>
      <c r="AX1955" s="6"/>
      <c r="AY1955" s="6"/>
      <c r="AZ1955" s="6"/>
      <c r="BA1955" s="6"/>
      <c r="BB1955" s="6"/>
      <c r="BC1955" s="6"/>
      <c r="BD1955" s="6"/>
      <c r="BE1955" s="6"/>
      <c r="BF1955" s="6"/>
      <c r="BG1955" s="6"/>
      <c r="BH1955" s="6"/>
      <c r="BI1955" s="6"/>
      <c r="BJ1955" s="6"/>
      <c r="BK1955" s="6"/>
      <c r="BL1955" s="6"/>
      <c r="BM1955" s="6"/>
      <c r="BN1955" s="6"/>
      <c r="BO1955" s="6"/>
      <c r="BP1955" s="6"/>
      <c r="BQ1955" s="6"/>
      <c r="BR1955" s="6"/>
      <c r="BS1955" s="6"/>
      <c r="BT1955" s="6"/>
      <c r="BU1955" s="6"/>
      <c r="BV1955" s="6"/>
      <c r="BW1955" s="6"/>
      <c r="BX1955" s="6"/>
      <c r="BY1955" s="6"/>
      <c r="BZ1955" s="6"/>
      <c r="CA1955" s="6"/>
      <c r="CB1955" s="6"/>
      <c r="CC1955" s="6"/>
      <c r="CD1955" s="6"/>
      <c r="CE1955" s="6"/>
      <c r="CF1955" s="6"/>
      <c r="CG1955" s="6"/>
      <c r="CH1955" s="6"/>
      <c r="CI1955" s="6"/>
      <c r="CJ1955" s="6"/>
      <c r="CK1955" s="6"/>
      <c r="CL1955" s="6"/>
      <c r="CM1955" s="6"/>
      <c r="CN1955" s="6"/>
      <c r="CO1955" s="6"/>
      <c r="CP1955" s="6"/>
      <c r="CQ1955" s="6"/>
      <c r="CR1955" s="6"/>
      <c r="CS1955" s="6"/>
      <c r="CT1955" s="6"/>
      <c r="CU1955" s="6"/>
      <c r="CV1955" s="6"/>
      <c r="CW1955" s="6"/>
      <c r="CX1955" s="6"/>
      <c r="CY1955" s="6"/>
      <c r="CZ1955" s="6"/>
      <c r="DA1955" s="6"/>
      <c r="DB1955" s="6"/>
      <c r="DC1955" s="6"/>
      <c r="DD1955" s="6"/>
      <c r="DE1955" s="6"/>
      <c r="DF1955" s="6"/>
      <c r="DG1955" s="6"/>
      <c r="DH1955" s="6"/>
      <c r="DI1955" s="6"/>
      <c r="DJ1955" s="6"/>
      <c r="DK1955" s="6"/>
      <c r="DL1955" s="6"/>
      <c r="DM1955" s="6"/>
      <c r="DN1955" s="6"/>
      <c r="DO1955" s="6"/>
      <c r="DP1955" s="6"/>
      <c r="DQ1955" s="6"/>
      <c r="DR1955" s="6"/>
      <c r="DS1955" s="6"/>
      <c r="DT1955" s="6"/>
      <c r="DU1955" s="6"/>
      <c r="DV1955" s="6"/>
      <c r="DW1955" s="6"/>
      <c r="DX1955" s="6"/>
      <c r="DY1955" s="6"/>
      <c r="DZ1955" s="6"/>
      <c r="EA1955" s="6"/>
      <c r="EB1955" s="6"/>
      <c r="EC1955" s="6"/>
      <c r="ED1955" s="6"/>
      <c r="EE1955" s="6"/>
      <c r="EF1955" s="6"/>
      <c r="EG1955" s="6"/>
      <c r="EH1955" s="6"/>
      <c r="EI1955" s="6"/>
      <c r="EJ1955" s="6"/>
      <c r="EK1955" s="6"/>
      <c r="EL1955" s="6"/>
      <c r="EM1955" s="6"/>
      <c r="EN1955" s="6"/>
      <c r="EO1955" s="6"/>
      <c r="EP1955" s="6"/>
      <c r="EQ1955" s="6"/>
      <c r="ER1955" s="6"/>
      <c r="ES1955" s="6"/>
      <c r="ET1955" s="6"/>
      <c r="EU1955" s="6"/>
      <c r="EV1955" s="6"/>
      <c r="EW1955" s="6"/>
      <c r="EX1955" s="6"/>
      <c r="EY1955" s="6"/>
      <c r="EZ1955" s="6"/>
      <c r="FA1955" s="6"/>
      <c r="FB1955" s="6"/>
      <c r="FC1955" s="6"/>
      <c r="FD1955" s="6"/>
      <c r="FE1955" s="6"/>
      <c r="FF1955" s="6"/>
      <c r="FG1955" s="6"/>
      <c r="FH1955" s="6"/>
      <c r="FI1955" s="6"/>
      <c r="FJ1955" s="6"/>
      <c r="FK1955" s="6"/>
      <c r="FL1955" s="6"/>
      <c r="FM1955" s="6"/>
      <c r="FN1955" s="6"/>
      <c r="FO1955" s="6"/>
      <c r="FP1955" s="6"/>
      <c r="FQ1955" s="6"/>
      <c r="FR1955" s="6"/>
      <c r="FS1955" s="6"/>
      <c r="FT1955" s="6"/>
      <c r="FU1955" s="6"/>
      <c r="FV1955" s="6"/>
      <c r="FW1955" s="6"/>
      <c r="FX1955" s="6"/>
      <c r="FY1955" s="6"/>
      <c r="FZ1955" s="6"/>
      <c r="GA1955" s="6"/>
      <c r="GB1955" s="6"/>
      <c r="GC1955" s="6"/>
      <c r="GD1955" s="6"/>
      <c r="GE1955" s="6"/>
      <c r="GF1955" s="6"/>
      <c r="GG1955" s="6"/>
      <c r="GH1955" s="6"/>
      <c r="GI1955" s="6"/>
      <c r="GJ1955" s="6"/>
      <c r="GK1955" s="6"/>
      <c r="GL1955" s="6"/>
      <c r="GM1955" s="6"/>
      <c r="GN1955" s="6"/>
      <c r="GO1955" s="6"/>
      <c r="GP1955" s="6"/>
      <c r="GQ1955" s="6"/>
      <c r="GR1955" s="6"/>
      <c r="GS1955" s="6"/>
      <c r="GT1955" s="6"/>
      <c r="GU1955" s="6"/>
      <c r="GV1955" s="6"/>
      <c r="GW1955" s="6"/>
      <c r="GX1955" s="6"/>
      <c r="GY1955" s="6"/>
      <c r="GZ1955" s="6"/>
    </row>
    <row r="1956" spans="1:208" x14ac:dyDescent="0.15">
      <c r="A1956" s="153"/>
      <c r="B1956" s="23"/>
      <c r="C1956" s="18"/>
      <c r="D1956" s="17"/>
      <c r="E1956" s="18"/>
      <c r="F1956" s="18"/>
      <c r="G1956" s="18"/>
      <c r="H1956" s="18"/>
      <c r="I1956" s="17"/>
      <c r="J1956" s="5"/>
      <c r="K1956" s="2"/>
      <c r="L1956" s="27"/>
      <c r="M1956" s="14"/>
      <c r="N1956" s="14"/>
      <c r="O1956" s="27"/>
      <c r="P1956" s="18"/>
      <c r="Q1956" s="3"/>
      <c r="R1956" s="4"/>
      <c r="S1956" s="5"/>
      <c r="T1956" s="8"/>
      <c r="U1956" s="7"/>
      <c r="V1956" s="7"/>
      <c r="W1956" s="7"/>
      <c r="X1956" s="8"/>
      <c r="Y1956" s="6"/>
      <c r="Z1956" s="7"/>
      <c r="AA1956" s="8"/>
      <c r="AB1956" s="8"/>
      <c r="AC1956" s="8"/>
      <c r="AD1956" s="7"/>
      <c r="AE1956" s="9"/>
      <c r="AF1956" s="7"/>
      <c r="AG1956" s="7"/>
      <c r="AH1956" s="6"/>
      <c r="AI1956" s="6"/>
      <c r="AJ1956" s="6"/>
      <c r="AK1956" s="6"/>
      <c r="AL1956" s="6"/>
      <c r="AM1956" s="6"/>
      <c r="AN1956" s="6"/>
      <c r="AO1956" s="6"/>
      <c r="AP1956" s="6"/>
      <c r="AQ1956" s="6"/>
      <c r="AR1956" s="6"/>
      <c r="AS1956" s="6"/>
      <c r="AT1956" s="6"/>
      <c r="AU1956" s="6"/>
      <c r="AV1956" s="6"/>
      <c r="AW1956" s="6"/>
      <c r="AX1956" s="6"/>
      <c r="AY1956" s="6"/>
      <c r="AZ1956" s="6"/>
      <c r="BA1956" s="6"/>
      <c r="BB1956" s="6"/>
      <c r="BC1956" s="6"/>
      <c r="BD1956" s="6"/>
      <c r="BE1956" s="6"/>
      <c r="BF1956" s="6"/>
      <c r="BG1956" s="6"/>
      <c r="BH1956" s="6"/>
      <c r="BI1956" s="6"/>
      <c r="BJ1956" s="6"/>
      <c r="BK1956" s="6"/>
      <c r="BL1956" s="6"/>
      <c r="BM1956" s="6"/>
      <c r="BN1956" s="6"/>
      <c r="BO1956" s="6"/>
      <c r="BP1956" s="6"/>
      <c r="BQ1956" s="6"/>
      <c r="BR1956" s="6"/>
      <c r="BS1956" s="6"/>
      <c r="BT1956" s="6"/>
      <c r="BU1956" s="6"/>
      <c r="BV1956" s="6"/>
      <c r="BW1956" s="6"/>
      <c r="BX1956" s="6"/>
      <c r="BY1956" s="6"/>
      <c r="BZ1956" s="6"/>
      <c r="CA1956" s="6"/>
      <c r="CB1956" s="6"/>
      <c r="CC1956" s="6"/>
      <c r="CD1956" s="6"/>
      <c r="CE1956" s="6"/>
      <c r="CF1956" s="6"/>
      <c r="CG1956" s="6"/>
      <c r="CH1956" s="6"/>
      <c r="CI1956" s="6"/>
      <c r="CJ1956" s="6"/>
      <c r="CK1956" s="6"/>
      <c r="CL1956" s="6"/>
      <c r="CM1956" s="6"/>
      <c r="CN1956" s="6"/>
      <c r="CO1956" s="6"/>
      <c r="CP1956" s="6"/>
      <c r="CQ1956" s="6"/>
      <c r="CR1956" s="6"/>
      <c r="CS1956" s="6"/>
      <c r="CT1956" s="6"/>
      <c r="CU1956" s="6"/>
      <c r="CV1956" s="6"/>
      <c r="CW1956" s="6"/>
      <c r="CX1956" s="6"/>
      <c r="CY1956" s="6"/>
      <c r="CZ1956" s="6"/>
      <c r="DA1956" s="6"/>
      <c r="DB1956" s="6"/>
      <c r="DC1956" s="6"/>
      <c r="DD1956" s="6"/>
      <c r="DE1956" s="6"/>
      <c r="DF1956" s="6"/>
      <c r="DG1956" s="6"/>
      <c r="DH1956" s="6"/>
      <c r="DI1956" s="6"/>
      <c r="DJ1956" s="6"/>
      <c r="DK1956" s="6"/>
      <c r="DL1956" s="6"/>
      <c r="DM1956" s="6"/>
      <c r="DN1956" s="6"/>
      <c r="DO1956" s="6"/>
      <c r="DP1956" s="6"/>
      <c r="DQ1956" s="6"/>
      <c r="DR1956" s="6"/>
      <c r="DS1956" s="6"/>
      <c r="DT1956" s="6"/>
      <c r="DU1956" s="6"/>
      <c r="DV1956" s="6"/>
      <c r="DW1956" s="6"/>
      <c r="DX1956" s="6"/>
      <c r="DY1956" s="6"/>
      <c r="DZ1956" s="6"/>
      <c r="EA1956" s="6"/>
      <c r="EB1956" s="6"/>
      <c r="EC1956" s="6"/>
      <c r="ED1956" s="6"/>
      <c r="EE1956" s="6"/>
      <c r="EF1956" s="6"/>
      <c r="EG1956" s="6"/>
      <c r="EH1956" s="6"/>
      <c r="EI1956" s="6"/>
      <c r="EJ1956" s="6"/>
      <c r="EK1956" s="6"/>
      <c r="EL1956" s="6"/>
      <c r="EM1956" s="6"/>
      <c r="EN1956" s="6"/>
      <c r="EO1956" s="6"/>
      <c r="EP1956" s="6"/>
      <c r="EQ1956" s="6"/>
      <c r="ER1956" s="6"/>
      <c r="ES1956" s="6"/>
      <c r="ET1956" s="6"/>
      <c r="EU1956" s="6"/>
      <c r="EV1956" s="6"/>
      <c r="EW1956" s="6"/>
      <c r="EX1956" s="6"/>
      <c r="EY1956" s="6"/>
      <c r="EZ1956" s="6"/>
      <c r="FA1956" s="6"/>
      <c r="FB1956" s="6"/>
      <c r="FC1956" s="6"/>
      <c r="FD1956" s="6"/>
      <c r="FE1956" s="6"/>
      <c r="FF1956" s="6"/>
      <c r="FG1956" s="6"/>
      <c r="FH1956" s="6"/>
      <c r="FI1956" s="6"/>
      <c r="FJ1956" s="6"/>
      <c r="FK1956" s="6"/>
      <c r="FL1956" s="6"/>
      <c r="FM1956" s="6"/>
      <c r="FN1956" s="6"/>
      <c r="FO1956" s="6"/>
      <c r="FP1956" s="6"/>
      <c r="FQ1956" s="6"/>
      <c r="FR1956" s="6"/>
      <c r="FS1956" s="6"/>
      <c r="FT1956" s="6"/>
      <c r="FU1956" s="6"/>
      <c r="FV1956" s="6"/>
      <c r="FW1956" s="6"/>
      <c r="FX1956" s="6"/>
      <c r="FY1956" s="6"/>
      <c r="FZ1956" s="6"/>
      <c r="GA1956" s="6"/>
      <c r="GB1956" s="6"/>
      <c r="GC1956" s="6"/>
      <c r="GD1956" s="6"/>
      <c r="GE1956" s="6"/>
      <c r="GF1956" s="6"/>
      <c r="GG1956" s="6"/>
      <c r="GH1956" s="6"/>
      <c r="GI1956" s="6"/>
      <c r="GJ1956" s="6"/>
      <c r="GK1956" s="6"/>
      <c r="GL1956" s="6"/>
      <c r="GM1956" s="6"/>
      <c r="GN1956" s="6"/>
      <c r="GO1956" s="6"/>
      <c r="GP1956" s="6"/>
      <c r="GQ1956" s="6"/>
      <c r="GR1956" s="6"/>
      <c r="GS1956" s="6"/>
      <c r="GT1956" s="6"/>
      <c r="GU1956" s="6"/>
      <c r="GV1956" s="6"/>
      <c r="GW1956" s="6"/>
      <c r="GX1956" s="6"/>
      <c r="GY1956" s="6"/>
      <c r="GZ1956" s="6"/>
    </row>
    <row r="1957" spans="1:208" x14ac:dyDescent="0.15">
      <c r="A1957" s="153"/>
      <c r="B1957" s="23"/>
      <c r="C1957" s="18"/>
      <c r="D1957" s="17"/>
      <c r="E1957" s="18"/>
      <c r="F1957" s="18"/>
      <c r="G1957" s="18"/>
      <c r="H1957" s="18"/>
      <c r="I1957" s="17"/>
      <c r="J1957" s="5"/>
      <c r="K1957" s="2"/>
      <c r="L1957" s="27"/>
      <c r="M1957" s="14"/>
      <c r="N1957" s="14"/>
      <c r="O1957" s="27"/>
      <c r="P1957" s="18"/>
      <c r="Q1957" s="3"/>
      <c r="R1957" s="4"/>
      <c r="S1957" s="5"/>
      <c r="T1957" s="8"/>
      <c r="U1957" s="7"/>
      <c r="V1957" s="7"/>
      <c r="W1957" s="7"/>
      <c r="X1957" s="8"/>
      <c r="Y1957" s="6"/>
      <c r="Z1957" s="7"/>
      <c r="AA1957" s="8"/>
      <c r="AB1957" s="8"/>
      <c r="AC1957" s="8"/>
      <c r="AD1957" s="7"/>
      <c r="AE1957" s="9"/>
      <c r="AF1957" s="7"/>
      <c r="AG1957" s="7"/>
      <c r="AH1957" s="6"/>
      <c r="AI1957" s="6"/>
      <c r="AJ1957" s="6"/>
      <c r="AK1957" s="6"/>
      <c r="AL1957" s="6"/>
      <c r="AM1957" s="6"/>
      <c r="AN1957" s="6"/>
      <c r="AO1957" s="6"/>
      <c r="AP1957" s="6"/>
      <c r="AQ1957" s="6"/>
      <c r="AR1957" s="6"/>
      <c r="AS1957" s="6"/>
      <c r="AT1957" s="6"/>
      <c r="AU1957" s="6"/>
      <c r="AV1957" s="6"/>
      <c r="AW1957" s="6"/>
      <c r="AX1957" s="6"/>
      <c r="AY1957" s="6"/>
      <c r="AZ1957" s="6"/>
      <c r="BA1957" s="6"/>
      <c r="BB1957" s="6"/>
      <c r="BC1957" s="6"/>
      <c r="BD1957" s="6"/>
      <c r="BE1957" s="6"/>
      <c r="BF1957" s="6"/>
      <c r="BG1957" s="6"/>
      <c r="BH1957" s="6"/>
      <c r="BI1957" s="6"/>
      <c r="BJ1957" s="6"/>
      <c r="BK1957" s="6"/>
      <c r="BL1957" s="6"/>
      <c r="BM1957" s="6"/>
      <c r="BN1957" s="6"/>
      <c r="BO1957" s="6"/>
      <c r="BP1957" s="6"/>
      <c r="BQ1957" s="6"/>
      <c r="BR1957" s="6"/>
      <c r="BS1957" s="6"/>
      <c r="BT1957" s="6"/>
      <c r="BU1957" s="6"/>
      <c r="BV1957" s="6"/>
      <c r="BW1957" s="6"/>
      <c r="BX1957" s="6"/>
      <c r="BY1957" s="6"/>
      <c r="BZ1957" s="6"/>
      <c r="CA1957" s="6"/>
      <c r="CB1957" s="6"/>
      <c r="CC1957" s="6"/>
      <c r="CD1957" s="6"/>
      <c r="CE1957" s="6"/>
      <c r="CF1957" s="6"/>
      <c r="CG1957" s="6"/>
      <c r="CH1957" s="6"/>
      <c r="CI1957" s="6"/>
      <c r="CJ1957" s="6"/>
      <c r="CK1957" s="6"/>
      <c r="CL1957" s="6"/>
      <c r="CM1957" s="6"/>
      <c r="CN1957" s="6"/>
      <c r="CO1957" s="6"/>
      <c r="CP1957" s="6"/>
      <c r="CQ1957" s="6"/>
      <c r="CR1957" s="6"/>
      <c r="CS1957" s="6"/>
      <c r="CT1957" s="6"/>
      <c r="CU1957" s="6"/>
      <c r="CV1957" s="6"/>
      <c r="CW1957" s="6"/>
      <c r="CX1957" s="6"/>
      <c r="CY1957" s="6"/>
      <c r="CZ1957" s="6"/>
      <c r="DA1957" s="6"/>
      <c r="DB1957" s="6"/>
      <c r="DC1957" s="6"/>
      <c r="DD1957" s="6"/>
      <c r="DE1957" s="6"/>
      <c r="DF1957" s="6"/>
      <c r="DG1957" s="6"/>
      <c r="DH1957" s="6"/>
      <c r="DI1957" s="6"/>
      <c r="DJ1957" s="6"/>
      <c r="DK1957" s="6"/>
      <c r="DL1957" s="6"/>
      <c r="DM1957" s="6"/>
      <c r="DN1957" s="6"/>
      <c r="DO1957" s="6"/>
      <c r="DP1957" s="6"/>
      <c r="DQ1957" s="6"/>
      <c r="DR1957" s="6"/>
      <c r="DS1957" s="6"/>
      <c r="DT1957" s="6"/>
      <c r="DU1957" s="6"/>
      <c r="DV1957" s="6"/>
      <c r="DW1957" s="6"/>
      <c r="DX1957" s="6"/>
      <c r="DY1957" s="6"/>
      <c r="DZ1957" s="6"/>
      <c r="EA1957" s="6"/>
      <c r="EB1957" s="6"/>
      <c r="EC1957" s="6"/>
      <c r="ED1957" s="6"/>
      <c r="EE1957" s="6"/>
      <c r="EF1957" s="6"/>
      <c r="EG1957" s="6"/>
      <c r="EH1957" s="6"/>
      <c r="EI1957" s="6"/>
      <c r="EJ1957" s="6"/>
      <c r="EK1957" s="6"/>
      <c r="EL1957" s="6"/>
      <c r="EM1957" s="6"/>
      <c r="EN1957" s="6"/>
      <c r="EO1957" s="6"/>
      <c r="EP1957" s="6"/>
      <c r="EQ1957" s="6"/>
      <c r="ER1957" s="6"/>
      <c r="ES1957" s="6"/>
      <c r="ET1957" s="6"/>
      <c r="EU1957" s="6"/>
      <c r="EV1957" s="6"/>
      <c r="EW1957" s="6"/>
      <c r="EX1957" s="6"/>
      <c r="EY1957" s="6"/>
      <c r="EZ1957" s="6"/>
      <c r="FA1957" s="6"/>
      <c r="FB1957" s="6"/>
      <c r="FC1957" s="6"/>
      <c r="FD1957" s="6"/>
      <c r="FE1957" s="6"/>
      <c r="FF1957" s="6"/>
      <c r="FG1957" s="6"/>
      <c r="FH1957" s="6"/>
      <c r="FI1957" s="6"/>
      <c r="FJ1957" s="6"/>
      <c r="FK1957" s="6"/>
      <c r="FL1957" s="6"/>
      <c r="FM1957" s="6"/>
      <c r="FN1957" s="6"/>
      <c r="FO1957" s="6"/>
      <c r="FP1957" s="6"/>
      <c r="FQ1957" s="6"/>
      <c r="FR1957" s="6"/>
      <c r="FS1957" s="6"/>
      <c r="FT1957" s="6"/>
      <c r="FU1957" s="6"/>
      <c r="FV1957" s="6"/>
      <c r="FW1957" s="6"/>
      <c r="FX1957" s="6"/>
      <c r="FY1957" s="6"/>
      <c r="FZ1957" s="6"/>
      <c r="GA1957" s="6"/>
      <c r="GB1957" s="6"/>
      <c r="GC1957" s="6"/>
      <c r="GD1957" s="6"/>
      <c r="GE1957" s="6"/>
      <c r="GF1957" s="6"/>
      <c r="GG1957" s="6"/>
      <c r="GH1957" s="6"/>
      <c r="GI1957" s="6"/>
      <c r="GJ1957" s="6"/>
      <c r="GK1957" s="6"/>
      <c r="GL1957" s="6"/>
      <c r="GM1957" s="6"/>
      <c r="GN1957" s="6"/>
      <c r="GO1957" s="6"/>
      <c r="GP1957" s="6"/>
      <c r="GQ1957" s="6"/>
      <c r="GR1957" s="6"/>
      <c r="GS1957" s="6"/>
      <c r="GT1957" s="6"/>
      <c r="GU1957" s="6"/>
      <c r="GV1957" s="6"/>
      <c r="GW1957" s="6"/>
      <c r="GX1957" s="6"/>
      <c r="GY1957" s="6"/>
      <c r="GZ1957" s="6"/>
    </row>
    <row r="1958" spans="1:208" x14ac:dyDescent="0.15">
      <c r="A1958" s="153"/>
      <c r="B1958" s="23"/>
      <c r="C1958" s="18"/>
      <c r="D1958" s="17"/>
      <c r="E1958" s="18"/>
      <c r="F1958" s="18"/>
      <c r="G1958" s="18"/>
      <c r="H1958" s="18"/>
      <c r="I1958" s="17"/>
      <c r="J1958" s="5"/>
      <c r="K1958" s="2"/>
      <c r="L1958" s="27"/>
      <c r="M1958" s="14"/>
      <c r="N1958" s="14"/>
      <c r="O1958" s="27"/>
      <c r="P1958" s="18"/>
      <c r="Q1958" s="3"/>
      <c r="R1958" s="4"/>
      <c r="S1958" s="5"/>
      <c r="T1958" s="8"/>
      <c r="U1958" s="7"/>
      <c r="V1958" s="7"/>
      <c r="W1958" s="7"/>
      <c r="X1958" s="8"/>
      <c r="Y1958" s="6"/>
      <c r="Z1958" s="7"/>
      <c r="AA1958" s="8"/>
      <c r="AB1958" s="8"/>
      <c r="AC1958" s="8"/>
      <c r="AD1958" s="7"/>
      <c r="AE1958" s="9"/>
      <c r="AF1958" s="7"/>
      <c r="AG1958" s="7"/>
      <c r="AH1958" s="6"/>
      <c r="AI1958" s="6"/>
      <c r="AJ1958" s="6"/>
      <c r="AK1958" s="6"/>
      <c r="AL1958" s="6"/>
      <c r="AM1958" s="6"/>
      <c r="AN1958" s="6"/>
      <c r="AO1958" s="6"/>
      <c r="AP1958" s="6"/>
      <c r="AQ1958" s="6"/>
      <c r="AR1958" s="6"/>
      <c r="AS1958" s="6"/>
      <c r="AT1958" s="6"/>
      <c r="AU1958" s="6"/>
      <c r="AV1958" s="6"/>
      <c r="AW1958" s="6"/>
      <c r="AX1958" s="6"/>
      <c r="AY1958" s="6"/>
      <c r="AZ1958" s="6"/>
      <c r="BA1958" s="6"/>
      <c r="BB1958" s="6"/>
      <c r="BC1958" s="6"/>
      <c r="BD1958" s="6"/>
      <c r="BE1958" s="6"/>
      <c r="BF1958" s="6"/>
      <c r="BG1958" s="6"/>
      <c r="BH1958" s="6"/>
      <c r="BI1958" s="6"/>
      <c r="BJ1958" s="6"/>
      <c r="BK1958" s="6"/>
      <c r="BL1958" s="6"/>
      <c r="BM1958" s="6"/>
      <c r="BN1958" s="6"/>
      <c r="BO1958" s="6"/>
      <c r="BP1958" s="6"/>
      <c r="BQ1958" s="6"/>
      <c r="BR1958" s="6"/>
      <c r="BS1958" s="6"/>
      <c r="BT1958" s="6"/>
      <c r="BU1958" s="6"/>
      <c r="BV1958" s="6"/>
      <c r="BW1958" s="6"/>
      <c r="BX1958" s="6"/>
      <c r="BY1958" s="6"/>
      <c r="BZ1958" s="6"/>
      <c r="CA1958" s="6"/>
      <c r="CB1958" s="6"/>
      <c r="CC1958" s="6"/>
      <c r="CD1958" s="6"/>
      <c r="CE1958" s="6"/>
      <c r="CF1958" s="6"/>
      <c r="CG1958" s="6"/>
      <c r="CH1958" s="6"/>
      <c r="CI1958" s="6"/>
      <c r="CJ1958" s="6"/>
      <c r="CK1958" s="6"/>
      <c r="CL1958" s="6"/>
      <c r="CM1958" s="6"/>
      <c r="CN1958" s="6"/>
      <c r="CO1958" s="6"/>
      <c r="CP1958" s="6"/>
      <c r="CQ1958" s="6"/>
      <c r="CR1958" s="6"/>
      <c r="CS1958" s="6"/>
      <c r="CT1958" s="6"/>
      <c r="CU1958" s="6"/>
      <c r="CV1958" s="6"/>
      <c r="CW1958" s="6"/>
      <c r="CX1958" s="6"/>
      <c r="CY1958" s="6"/>
      <c r="CZ1958" s="6"/>
      <c r="DA1958" s="6"/>
      <c r="DB1958" s="6"/>
      <c r="DC1958" s="6"/>
      <c r="DD1958" s="6"/>
      <c r="DE1958" s="6"/>
      <c r="DF1958" s="6"/>
      <c r="DG1958" s="6"/>
      <c r="DH1958" s="6"/>
      <c r="DI1958" s="6"/>
      <c r="DJ1958" s="6"/>
      <c r="DK1958" s="6"/>
      <c r="DL1958" s="6"/>
      <c r="DM1958" s="6"/>
      <c r="DN1958" s="6"/>
      <c r="DO1958" s="6"/>
      <c r="DP1958" s="6"/>
      <c r="DQ1958" s="6"/>
      <c r="DR1958" s="6"/>
      <c r="DS1958" s="6"/>
      <c r="DT1958" s="6"/>
      <c r="DU1958" s="6"/>
      <c r="DV1958" s="6"/>
      <c r="DW1958" s="6"/>
      <c r="DX1958" s="6"/>
      <c r="DY1958" s="6"/>
      <c r="DZ1958" s="6"/>
      <c r="EA1958" s="6"/>
      <c r="EB1958" s="6"/>
      <c r="EC1958" s="6"/>
      <c r="ED1958" s="6"/>
      <c r="EE1958" s="6"/>
      <c r="EF1958" s="6"/>
      <c r="EG1958" s="6"/>
      <c r="EH1958" s="6"/>
      <c r="EI1958" s="6"/>
      <c r="EJ1958" s="6"/>
      <c r="EK1958" s="6"/>
      <c r="EL1958" s="6"/>
      <c r="EM1958" s="6"/>
      <c r="EN1958" s="6"/>
      <c r="EO1958" s="6"/>
      <c r="EP1958" s="6"/>
      <c r="EQ1958" s="6"/>
      <c r="ER1958" s="6"/>
      <c r="ES1958" s="6"/>
      <c r="ET1958" s="6"/>
      <c r="EU1958" s="6"/>
      <c r="EV1958" s="6"/>
      <c r="EW1958" s="6"/>
      <c r="EX1958" s="6"/>
      <c r="EY1958" s="6"/>
      <c r="EZ1958" s="6"/>
      <c r="FA1958" s="6"/>
      <c r="FB1958" s="6"/>
      <c r="FC1958" s="6"/>
      <c r="FD1958" s="6"/>
      <c r="FE1958" s="6"/>
      <c r="FF1958" s="6"/>
      <c r="FG1958" s="6"/>
      <c r="FH1958" s="6"/>
      <c r="FI1958" s="6"/>
      <c r="FJ1958" s="6"/>
      <c r="FK1958" s="6"/>
      <c r="FL1958" s="6"/>
      <c r="FM1958" s="6"/>
      <c r="FN1958" s="6"/>
      <c r="FO1958" s="6"/>
      <c r="FP1958" s="6"/>
      <c r="FQ1958" s="6"/>
      <c r="FR1958" s="6"/>
      <c r="FS1958" s="6"/>
      <c r="FT1958" s="6"/>
      <c r="FU1958" s="6"/>
      <c r="FV1958" s="6"/>
      <c r="FW1958" s="6"/>
      <c r="FX1958" s="6"/>
      <c r="FY1958" s="6"/>
      <c r="FZ1958" s="6"/>
      <c r="GA1958" s="6"/>
      <c r="GB1958" s="6"/>
      <c r="GC1958" s="6"/>
      <c r="GD1958" s="6"/>
      <c r="GE1958" s="6"/>
      <c r="GF1958" s="6"/>
      <c r="GG1958" s="6"/>
      <c r="GH1958" s="6"/>
      <c r="GI1958" s="6"/>
      <c r="GJ1958" s="6"/>
      <c r="GK1958" s="6"/>
      <c r="GL1958" s="6"/>
      <c r="GM1958" s="6"/>
      <c r="GN1958" s="6"/>
      <c r="GO1958" s="6"/>
      <c r="GP1958" s="6"/>
      <c r="GQ1958" s="6"/>
      <c r="GR1958" s="6"/>
      <c r="GS1958" s="6"/>
      <c r="GT1958" s="6"/>
      <c r="GU1958" s="6"/>
      <c r="GV1958" s="6"/>
      <c r="GW1958" s="6"/>
      <c r="GX1958" s="6"/>
      <c r="GY1958" s="6"/>
      <c r="GZ1958" s="6"/>
    </row>
    <row r="1959" spans="1:208" x14ac:dyDescent="0.15">
      <c r="A1959" s="153"/>
      <c r="B1959" s="23"/>
      <c r="C1959" s="18"/>
      <c r="D1959" s="17"/>
      <c r="E1959" s="18"/>
      <c r="F1959" s="18"/>
      <c r="G1959" s="18"/>
      <c r="H1959" s="18"/>
      <c r="I1959" s="17"/>
      <c r="J1959" s="5"/>
      <c r="K1959" s="2"/>
      <c r="L1959" s="27"/>
      <c r="M1959" s="14"/>
      <c r="N1959" s="14"/>
      <c r="O1959" s="27"/>
      <c r="P1959" s="18"/>
      <c r="Q1959" s="3"/>
      <c r="R1959" s="4"/>
      <c r="S1959" s="5"/>
      <c r="T1959" s="8"/>
      <c r="U1959" s="7"/>
      <c r="V1959" s="7"/>
      <c r="W1959" s="7"/>
      <c r="X1959" s="8"/>
      <c r="Y1959" s="6"/>
      <c r="Z1959" s="7"/>
      <c r="AA1959" s="8"/>
      <c r="AB1959" s="8"/>
      <c r="AC1959" s="8"/>
      <c r="AD1959" s="7"/>
      <c r="AE1959" s="9"/>
      <c r="AF1959" s="7"/>
      <c r="AG1959" s="7"/>
      <c r="AH1959" s="6"/>
      <c r="AI1959" s="6"/>
      <c r="AJ1959" s="6"/>
      <c r="AK1959" s="6"/>
      <c r="AL1959" s="6"/>
      <c r="AM1959" s="6"/>
      <c r="AN1959" s="6"/>
      <c r="AO1959" s="6"/>
      <c r="AP1959" s="6"/>
      <c r="AQ1959" s="6"/>
      <c r="AR1959" s="6"/>
      <c r="AS1959" s="6"/>
      <c r="AT1959" s="6"/>
      <c r="AU1959" s="6"/>
      <c r="AV1959" s="6"/>
      <c r="AW1959" s="6"/>
      <c r="AX1959" s="6"/>
      <c r="AY1959" s="6"/>
      <c r="AZ1959" s="6"/>
      <c r="BA1959" s="6"/>
      <c r="BB1959" s="6"/>
      <c r="BC1959" s="6"/>
      <c r="BD1959" s="6"/>
      <c r="BE1959" s="6"/>
      <c r="BF1959" s="6"/>
      <c r="BG1959" s="6"/>
      <c r="BH1959" s="6"/>
      <c r="BI1959" s="6"/>
      <c r="BJ1959" s="6"/>
      <c r="BK1959" s="6"/>
      <c r="BL1959" s="6"/>
      <c r="BM1959" s="6"/>
      <c r="BN1959" s="6"/>
      <c r="BO1959" s="6"/>
      <c r="BP1959" s="6"/>
      <c r="BQ1959" s="6"/>
      <c r="BR1959" s="6"/>
      <c r="BS1959" s="6"/>
      <c r="BT1959" s="6"/>
      <c r="BU1959" s="6"/>
      <c r="BV1959" s="6"/>
      <c r="BW1959" s="6"/>
      <c r="BX1959" s="6"/>
      <c r="BY1959" s="6"/>
      <c r="BZ1959" s="6"/>
      <c r="CA1959" s="6"/>
      <c r="CB1959" s="6"/>
      <c r="CC1959" s="6"/>
      <c r="CD1959" s="6"/>
      <c r="CE1959" s="6"/>
      <c r="CF1959" s="6"/>
      <c r="CG1959" s="6"/>
      <c r="CH1959" s="6"/>
      <c r="CI1959" s="6"/>
      <c r="CJ1959" s="6"/>
      <c r="CK1959" s="6"/>
      <c r="CL1959" s="6"/>
      <c r="CM1959" s="6"/>
      <c r="CN1959" s="6"/>
      <c r="CO1959" s="6"/>
      <c r="CP1959" s="6"/>
      <c r="CQ1959" s="6"/>
      <c r="CR1959" s="6"/>
      <c r="CS1959" s="6"/>
      <c r="CT1959" s="6"/>
      <c r="CU1959" s="6"/>
      <c r="CV1959" s="6"/>
      <c r="CW1959" s="6"/>
      <c r="CX1959" s="6"/>
      <c r="CY1959" s="6"/>
      <c r="CZ1959" s="6"/>
      <c r="DA1959" s="6"/>
      <c r="DB1959" s="6"/>
      <c r="DC1959" s="6"/>
      <c r="DD1959" s="6"/>
      <c r="DE1959" s="6"/>
      <c r="DF1959" s="6"/>
      <c r="DG1959" s="6"/>
      <c r="DH1959" s="6"/>
      <c r="DI1959" s="6"/>
      <c r="DJ1959" s="6"/>
      <c r="DK1959" s="6"/>
      <c r="DL1959" s="6"/>
      <c r="DM1959" s="6"/>
      <c r="DN1959" s="6"/>
      <c r="DO1959" s="6"/>
      <c r="DP1959" s="6"/>
      <c r="DQ1959" s="6"/>
      <c r="DR1959" s="6"/>
      <c r="DS1959" s="6"/>
      <c r="DT1959" s="6"/>
      <c r="DU1959" s="6"/>
      <c r="DV1959" s="6"/>
      <c r="DW1959" s="6"/>
      <c r="DX1959" s="6"/>
      <c r="DY1959" s="6"/>
      <c r="DZ1959" s="6"/>
      <c r="EA1959" s="6"/>
      <c r="EB1959" s="6"/>
      <c r="EC1959" s="6"/>
      <c r="ED1959" s="6"/>
      <c r="EE1959" s="6"/>
      <c r="EF1959" s="6"/>
      <c r="EG1959" s="6"/>
      <c r="EH1959" s="6"/>
      <c r="EI1959" s="6"/>
      <c r="EJ1959" s="6"/>
      <c r="EK1959" s="6"/>
      <c r="EL1959" s="6"/>
      <c r="EM1959" s="6"/>
      <c r="EN1959" s="6"/>
      <c r="EO1959" s="6"/>
      <c r="EP1959" s="6"/>
      <c r="EQ1959" s="6"/>
      <c r="ER1959" s="6"/>
      <c r="ES1959" s="6"/>
      <c r="ET1959" s="6"/>
      <c r="EU1959" s="6"/>
      <c r="EV1959" s="6"/>
      <c r="EW1959" s="6"/>
      <c r="EX1959" s="6"/>
      <c r="EY1959" s="6"/>
      <c r="EZ1959" s="6"/>
      <c r="FA1959" s="6"/>
      <c r="FB1959" s="6"/>
      <c r="FC1959" s="6"/>
      <c r="FD1959" s="6"/>
      <c r="FE1959" s="6"/>
      <c r="FF1959" s="6"/>
      <c r="FG1959" s="6"/>
      <c r="FH1959" s="6"/>
      <c r="FI1959" s="6"/>
      <c r="FJ1959" s="6"/>
      <c r="FK1959" s="6"/>
      <c r="FL1959" s="6"/>
      <c r="FM1959" s="6"/>
      <c r="FN1959" s="6"/>
      <c r="FO1959" s="6"/>
      <c r="FP1959" s="6"/>
      <c r="FQ1959" s="6"/>
      <c r="FR1959" s="6"/>
      <c r="FS1959" s="6"/>
      <c r="FT1959" s="6"/>
      <c r="FU1959" s="6"/>
      <c r="FV1959" s="6"/>
      <c r="FW1959" s="6"/>
      <c r="FX1959" s="6"/>
      <c r="FY1959" s="6"/>
      <c r="FZ1959" s="6"/>
      <c r="GA1959" s="6"/>
      <c r="GB1959" s="6"/>
      <c r="GC1959" s="6"/>
      <c r="GD1959" s="6"/>
      <c r="GE1959" s="6"/>
      <c r="GF1959" s="6"/>
      <c r="GG1959" s="6"/>
      <c r="GH1959" s="6"/>
      <c r="GI1959" s="6"/>
      <c r="GJ1959" s="6"/>
      <c r="GK1959" s="6"/>
      <c r="GL1959" s="6"/>
      <c r="GM1959" s="6"/>
      <c r="GN1959" s="6"/>
      <c r="GO1959" s="6"/>
      <c r="GP1959" s="6"/>
      <c r="GQ1959" s="6"/>
      <c r="GR1959" s="6"/>
      <c r="GS1959" s="6"/>
      <c r="GT1959" s="6"/>
      <c r="GU1959" s="6"/>
      <c r="GV1959" s="6"/>
      <c r="GW1959" s="6"/>
      <c r="GX1959" s="6"/>
      <c r="GY1959" s="6"/>
      <c r="GZ1959" s="6"/>
    </row>
    <row r="1960" spans="1:208" x14ac:dyDescent="0.15">
      <c r="A1960" s="153"/>
      <c r="B1960" s="23"/>
      <c r="C1960" s="18"/>
      <c r="D1960" s="17"/>
      <c r="E1960" s="18"/>
      <c r="F1960" s="18"/>
      <c r="G1960" s="18"/>
      <c r="H1960" s="18"/>
      <c r="I1960" s="17"/>
      <c r="J1960" s="5"/>
      <c r="K1960" s="2"/>
      <c r="L1960" s="27"/>
      <c r="M1960" s="14"/>
      <c r="N1960" s="14"/>
      <c r="O1960" s="27"/>
      <c r="P1960" s="18"/>
      <c r="Q1960" s="3"/>
      <c r="R1960" s="4"/>
      <c r="S1960" s="5"/>
      <c r="T1960" s="8"/>
      <c r="U1960" s="7"/>
      <c r="V1960" s="7"/>
      <c r="W1960" s="7"/>
      <c r="X1960" s="8"/>
      <c r="Y1960" s="6"/>
      <c r="Z1960" s="7"/>
      <c r="AA1960" s="8"/>
      <c r="AB1960" s="8"/>
      <c r="AC1960" s="8"/>
      <c r="AD1960" s="7"/>
      <c r="AE1960" s="9"/>
      <c r="AF1960" s="7"/>
      <c r="AG1960" s="7"/>
      <c r="AH1960" s="6"/>
      <c r="AI1960" s="6"/>
      <c r="AJ1960" s="6"/>
      <c r="AK1960" s="6"/>
      <c r="AL1960" s="6"/>
      <c r="AM1960" s="6"/>
      <c r="AN1960" s="6"/>
      <c r="AO1960" s="6"/>
      <c r="AP1960" s="6"/>
      <c r="AQ1960" s="6"/>
      <c r="AR1960" s="6"/>
      <c r="AS1960" s="6"/>
      <c r="AT1960" s="6"/>
      <c r="AU1960" s="6"/>
      <c r="AV1960" s="6"/>
      <c r="AW1960" s="6"/>
      <c r="AX1960" s="6"/>
      <c r="AY1960" s="6"/>
      <c r="AZ1960" s="6"/>
      <c r="BA1960" s="6"/>
      <c r="BB1960" s="6"/>
      <c r="BC1960" s="6"/>
      <c r="BD1960" s="6"/>
      <c r="BE1960" s="6"/>
      <c r="BF1960" s="6"/>
      <c r="BG1960" s="6"/>
      <c r="BH1960" s="6"/>
      <c r="BI1960" s="6"/>
      <c r="BJ1960" s="6"/>
      <c r="BK1960" s="6"/>
      <c r="BL1960" s="6"/>
      <c r="BM1960" s="6"/>
      <c r="BN1960" s="6"/>
      <c r="BO1960" s="6"/>
      <c r="BP1960" s="6"/>
      <c r="BQ1960" s="6"/>
      <c r="BR1960" s="6"/>
      <c r="BS1960" s="6"/>
      <c r="BT1960" s="6"/>
      <c r="BU1960" s="6"/>
      <c r="BV1960" s="6"/>
      <c r="BW1960" s="6"/>
      <c r="BX1960" s="6"/>
      <c r="BY1960" s="6"/>
      <c r="BZ1960" s="6"/>
      <c r="CA1960" s="6"/>
      <c r="CB1960" s="6"/>
      <c r="CC1960" s="6"/>
      <c r="CD1960" s="6"/>
      <c r="CE1960" s="6"/>
      <c r="CF1960" s="6"/>
      <c r="CG1960" s="6"/>
      <c r="CH1960" s="6"/>
      <c r="CI1960" s="6"/>
      <c r="CJ1960" s="6"/>
      <c r="CK1960" s="6"/>
      <c r="CL1960" s="6"/>
      <c r="CM1960" s="6"/>
      <c r="CN1960" s="6"/>
      <c r="CO1960" s="6"/>
      <c r="CP1960" s="6"/>
      <c r="CQ1960" s="6"/>
      <c r="CR1960" s="6"/>
      <c r="CS1960" s="6"/>
      <c r="CT1960" s="6"/>
      <c r="CU1960" s="6"/>
      <c r="CV1960" s="6"/>
      <c r="CW1960" s="6"/>
      <c r="CX1960" s="6"/>
      <c r="CY1960" s="6"/>
      <c r="CZ1960" s="6"/>
      <c r="DA1960" s="6"/>
      <c r="DB1960" s="6"/>
      <c r="DC1960" s="6"/>
      <c r="DD1960" s="6"/>
      <c r="DE1960" s="6"/>
      <c r="DF1960" s="6"/>
      <c r="DG1960" s="6"/>
      <c r="DH1960" s="6"/>
      <c r="DI1960" s="6"/>
      <c r="DJ1960" s="6"/>
      <c r="DK1960" s="6"/>
      <c r="DL1960" s="6"/>
      <c r="DM1960" s="6"/>
      <c r="DN1960" s="6"/>
      <c r="DO1960" s="6"/>
      <c r="DP1960" s="6"/>
      <c r="DQ1960" s="6"/>
      <c r="DR1960" s="6"/>
      <c r="DS1960" s="6"/>
      <c r="DT1960" s="6"/>
      <c r="DU1960" s="6"/>
      <c r="DV1960" s="6"/>
      <c r="DW1960" s="6"/>
      <c r="DX1960" s="6"/>
      <c r="DY1960" s="6"/>
      <c r="DZ1960" s="6"/>
      <c r="EA1960" s="6"/>
      <c r="EB1960" s="6"/>
      <c r="EC1960" s="6"/>
      <c r="ED1960" s="6"/>
      <c r="EE1960" s="6"/>
      <c r="EF1960" s="6"/>
      <c r="EG1960" s="6"/>
      <c r="EH1960" s="6"/>
      <c r="EI1960" s="6"/>
      <c r="EJ1960" s="6"/>
      <c r="EK1960" s="6"/>
      <c r="EL1960" s="6"/>
      <c r="EM1960" s="6"/>
      <c r="EN1960" s="6"/>
      <c r="EO1960" s="6"/>
      <c r="EP1960" s="6"/>
      <c r="EQ1960" s="6"/>
      <c r="ER1960" s="6"/>
      <c r="ES1960" s="6"/>
      <c r="ET1960" s="6"/>
      <c r="EU1960" s="6"/>
      <c r="EV1960" s="6"/>
      <c r="EW1960" s="6"/>
      <c r="EX1960" s="6"/>
      <c r="EY1960" s="6"/>
      <c r="EZ1960" s="6"/>
      <c r="FA1960" s="6"/>
      <c r="FB1960" s="6"/>
      <c r="FC1960" s="6"/>
      <c r="FD1960" s="6"/>
      <c r="FE1960" s="6"/>
      <c r="FF1960" s="6"/>
      <c r="FG1960" s="6"/>
      <c r="FH1960" s="6"/>
      <c r="FI1960" s="6"/>
      <c r="FJ1960" s="6"/>
      <c r="FK1960" s="6"/>
      <c r="FL1960" s="6"/>
      <c r="FM1960" s="6"/>
      <c r="FN1960" s="6"/>
      <c r="FO1960" s="6"/>
      <c r="FP1960" s="6"/>
      <c r="FQ1960" s="6"/>
      <c r="FR1960" s="6"/>
      <c r="FS1960" s="6"/>
      <c r="FT1960" s="6"/>
      <c r="FU1960" s="6"/>
      <c r="FV1960" s="6"/>
      <c r="FW1960" s="6"/>
      <c r="FX1960" s="6"/>
      <c r="FY1960" s="6"/>
      <c r="FZ1960" s="6"/>
      <c r="GA1960" s="6"/>
      <c r="GB1960" s="6"/>
      <c r="GC1960" s="6"/>
      <c r="GD1960" s="6"/>
      <c r="GE1960" s="6"/>
      <c r="GF1960" s="6"/>
      <c r="GG1960" s="6"/>
      <c r="GH1960" s="6"/>
      <c r="GI1960" s="6"/>
      <c r="GJ1960" s="6"/>
      <c r="GK1960" s="6"/>
      <c r="GL1960" s="6"/>
      <c r="GM1960" s="6"/>
      <c r="GN1960" s="6"/>
      <c r="GO1960" s="6"/>
      <c r="GP1960" s="6"/>
      <c r="GQ1960" s="6"/>
      <c r="GR1960" s="6"/>
      <c r="GS1960" s="6"/>
      <c r="GT1960" s="6"/>
      <c r="GU1960" s="6"/>
      <c r="GV1960" s="6"/>
      <c r="GW1960" s="6"/>
      <c r="GX1960" s="6"/>
      <c r="GY1960" s="6"/>
      <c r="GZ1960" s="6"/>
    </row>
    <row r="1961" spans="1:208" x14ac:dyDescent="0.15">
      <c r="A1961" s="153"/>
      <c r="B1961" s="23"/>
      <c r="C1961" s="18"/>
      <c r="D1961" s="17"/>
      <c r="E1961" s="18"/>
      <c r="F1961" s="18"/>
      <c r="G1961" s="18"/>
      <c r="H1961" s="18"/>
      <c r="I1961" s="17"/>
      <c r="J1961" s="5"/>
      <c r="K1961" s="2"/>
      <c r="L1961" s="27"/>
      <c r="M1961" s="14"/>
      <c r="N1961" s="14"/>
      <c r="O1961" s="27"/>
      <c r="P1961" s="18"/>
      <c r="Q1961" s="3"/>
      <c r="R1961" s="4"/>
      <c r="S1961" s="5"/>
      <c r="T1961" s="8"/>
      <c r="U1961" s="7"/>
      <c r="V1961" s="7"/>
      <c r="W1961" s="7"/>
      <c r="X1961" s="8"/>
      <c r="Y1961" s="6"/>
      <c r="Z1961" s="7"/>
      <c r="AA1961" s="8"/>
      <c r="AB1961" s="8"/>
      <c r="AC1961" s="8"/>
      <c r="AD1961" s="7"/>
      <c r="AE1961" s="9"/>
      <c r="AF1961" s="7"/>
      <c r="AG1961" s="7"/>
      <c r="AH1961" s="6"/>
      <c r="AI1961" s="6"/>
      <c r="AJ1961" s="6"/>
      <c r="AK1961" s="6"/>
      <c r="AL1961" s="6"/>
      <c r="AM1961" s="6"/>
      <c r="AN1961" s="6"/>
      <c r="AO1961" s="6"/>
      <c r="AP1961" s="6"/>
      <c r="AQ1961" s="6"/>
      <c r="AR1961" s="6"/>
      <c r="AS1961" s="6"/>
      <c r="AT1961" s="6"/>
      <c r="AU1961" s="6"/>
      <c r="AV1961" s="6"/>
      <c r="AW1961" s="6"/>
      <c r="AX1961" s="6"/>
      <c r="AY1961" s="6"/>
      <c r="AZ1961" s="6"/>
      <c r="BA1961" s="6"/>
      <c r="BB1961" s="6"/>
      <c r="BC1961" s="6"/>
      <c r="BD1961" s="6"/>
      <c r="BE1961" s="6"/>
      <c r="BF1961" s="6"/>
      <c r="BG1961" s="6"/>
      <c r="BH1961" s="6"/>
      <c r="BI1961" s="6"/>
      <c r="BJ1961" s="6"/>
      <c r="BK1961" s="6"/>
      <c r="BL1961" s="6"/>
      <c r="BM1961" s="6"/>
      <c r="BN1961" s="6"/>
      <c r="BO1961" s="6"/>
      <c r="BP1961" s="6"/>
      <c r="BQ1961" s="6"/>
      <c r="BR1961" s="6"/>
      <c r="BS1961" s="6"/>
      <c r="BT1961" s="6"/>
      <c r="BU1961" s="6"/>
      <c r="BV1961" s="6"/>
      <c r="BW1961" s="6"/>
      <c r="BX1961" s="6"/>
      <c r="BY1961" s="6"/>
      <c r="BZ1961" s="6"/>
      <c r="CA1961" s="6"/>
      <c r="CB1961" s="6"/>
      <c r="CC1961" s="6"/>
      <c r="CD1961" s="6"/>
      <c r="CE1961" s="6"/>
      <c r="CF1961" s="6"/>
      <c r="CG1961" s="6"/>
      <c r="CH1961" s="6"/>
      <c r="CI1961" s="6"/>
      <c r="CJ1961" s="6"/>
      <c r="CK1961" s="6"/>
      <c r="CL1961" s="6"/>
      <c r="CM1961" s="6"/>
      <c r="CN1961" s="6"/>
      <c r="CO1961" s="6"/>
      <c r="CP1961" s="6"/>
      <c r="CQ1961" s="6"/>
      <c r="CR1961" s="6"/>
      <c r="CS1961" s="6"/>
      <c r="CT1961" s="6"/>
      <c r="CU1961" s="6"/>
      <c r="CV1961" s="6"/>
      <c r="CW1961" s="6"/>
      <c r="CX1961" s="6"/>
      <c r="CY1961" s="6"/>
      <c r="CZ1961" s="6"/>
      <c r="DA1961" s="6"/>
      <c r="DB1961" s="6"/>
      <c r="DC1961" s="6"/>
      <c r="DD1961" s="6"/>
      <c r="DE1961" s="6"/>
      <c r="DF1961" s="6"/>
      <c r="DG1961" s="6"/>
      <c r="DH1961" s="6"/>
      <c r="DI1961" s="6"/>
      <c r="DJ1961" s="6"/>
      <c r="DK1961" s="6"/>
      <c r="DL1961" s="6"/>
      <c r="DM1961" s="6"/>
      <c r="DN1961" s="6"/>
      <c r="DO1961" s="6"/>
      <c r="DP1961" s="6"/>
      <c r="DQ1961" s="6"/>
      <c r="DR1961" s="6"/>
      <c r="DS1961" s="6"/>
      <c r="DT1961" s="6"/>
      <c r="DU1961" s="6"/>
      <c r="DV1961" s="6"/>
      <c r="DW1961" s="6"/>
      <c r="DX1961" s="6"/>
      <c r="DY1961" s="6"/>
      <c r="DZ1961" s="6"/>
      <c r="EA1961" s="6"/>
      <c r="EB1961" s="6"/>
      <c r="EC1961" s="6"/>
      <c r="ED1961" s="6"/>
      <c r="EE1961" s="6"/>
      <c r="EF1961" s="6"/>
      <c r="EG1961" s="6"/>
      <c r="EH1961" s="6"/>
      <c r="EI1961" s="6"/>
      <c r="EJ1961" s="6"/>
      <c r="EK1961" s="6"/>
      <c r="EL1961" s="6"/>
      <c r="EM1961" s="6"/>
      <c r="EN1961" s="6"/>
      <c r="EO1961" s="6"/>
      <c r="EP1961" s="6"/>
      <c r="EQ1961" s="6"/>
      <c r="ER1961" s="6"/>
      <c r="ES1961" s="6"/>
      <c r="ET1961" s="6"/>
      <c r="EU1961" s="6"/>
      <c r="EV1961" s="6"/>
      <c r="EW1961" s="6"/>
      <c r="EX1961" s="6"/>
      <c r="EY1961" s="6"/>
      <c r="EZ1961" s="6"/>
      <c r="FA1961" s="6"/>
      <c r="FB1961" s="6"/>
      <c r="FC1961" s="6"/>
      <c r="FD1961" s="6"/>
      <c r="FE1961" s="6"/>
      <c r="FF1961" s="6"/>
      <c r="FG1961" s="6"/>
      <c r="FH1961" s="6"/>
      <c r="FI1961" s="6"/>
      <c r="FJ1961" s="6"/>
      <c r="FK1961" s="6"/>
      <c r="FL1961" s="6"/>
      <c r="FM1961" s="6"/>
      <c r="FN1961" s="6"/>
      <c r="FO1961" s="6"/>
      <c r="FP1961" s="6"/>
      <c r="FQ1961" s="6"/>
      <c r="FR1961" s="6"/>
      <c r="FS1961" s="6"/>
      <c r="FT1961" s="6"/>
      <c r="FU1961" s="6"/>
      <c r="FV1961" s="6"/>
      <c r="FW1961" s="6"/>
      <c r="FX1961" s="6"/>
      <c r="FY1961" s="6"/>
      <c r="FZ1961" s="6"/>
      <c r="GA1961" s="6"/>
      <c r="GB1961" s="6"/>
      <c r="GC1961" s="6"/>
      <c r="GD1961" s="6"/>
      <c r="GE1961" s="6"/>
      <c r="GF1961" s="6"/>
      <c r="GG1961" s="6"/>
      <c r="GH1961" s="6"/>
      <c r="GI1961" s="6"/>
      <c r="GJ1961" s="6"/>
      <c r="GK1961" s="6"/>
      <c r="GL1961" s="6"/>
      <c r="GM1961" s="6"/>
      <c r="GN1961" s="6"/>
      <c r="GO1961" s="6"/>
      <c r="GP1961" s="6"/>
      <c r="GQ1961" s="6"/>
      <c r="GR1961" s="6"/>
      <c r="GS1961" s="6"/>
      <c r="GT1961" s="6"/>
      <c r="GU1961" s="6"/>
      <c r="GV1961" s="6"/>
      <c r="GW1961" s="6"/>
      <c r="GX1961" s="6"/>
      <c r="GY1961" s="6"/>
      <c r="GZ1961" s="6"/>
    </row>
    <row r="1962" spans="1:208" x14ac:dyDescent="0.15">
      <c r="A1962" s="153"/>
      <c r="B1962" s="23"/>
      <c r="C1962" s="18"/>
      <c r="D1962" s="17"/>
      <c r="E1962" s="18"/>
      <c r="F1962" s="18"/>
      <c r="G1962" s="18"/>
      <c r="H1962" s="18"/>
      <c r="I1962" s="17"/>
      <c r="J1962" s="5"/>
      <c r="K1962" s="2"/>
      <c r="L1962" s="27"/>
      <c r="M1962" s="14"/>
      <c r="N1962" s="14"/>
      <c r="O1962" s="27"/>
      <c r="P1962" s="18"/>
      <c r="Q1962" s="3"/>
      <c r="R1962" s="4"/>
      <c r="S1962" s="5"/>
      <c r="T1962" s="8"/>
      <c r="U1962" s="7"/>
      <c r="V1962" s="7"/>
      <c r="W1962" s="7"/>
      <c r="X1962" s="8"/>
      <c r="Y1962" s="6"/>
      <c r="Z1962" s="7"/>
      <c r="AA1962" s="8"/>
      <c r="AB1962" s="8"/>
      <c r="AC1962" s="8"/>
      <c r="AD1962" s="7"/>
      <c r="AE1962" s="9"/>
      <c r="AF1962" s="7"/>
      <c r="AG1962" s="7"/>
      <c r="AH1962" s="6"/>
      <c r="AI1962" s="6"/>
      <c r="AJ1962" s="6"/>
      <c r="AK1962" s="6"/>
      <c r="AL1962" s="6"/>
      <c r="AM1962" s="6"/>
      <c r="AN1962" s="6"/>
      <c r="AO1962" s="6"/>
      <c r="AP1962" s="6"/>
      <c r="AQ1962" s="6"/>
      <c r="AR1962" s="6"/>
      <c r="AS1962" s="6"/>
      <c r="AT1962" s="6"/>
      <c r="AU1962" s="6"/>
      <c r="AV1962" s="6"/>
      <c r="AW1962" s="6"/>
      <c r="AX1962" s="6"/>
      <c r="AY1962" s="6"/>
      <c r="AZ1962" s="6"/>
      <c r="BA1962" s="6"/>
      <c r="BB1962" s="6"/>
      <c r="BC1962" s="6"/>
      <c r="BD1962" s="6"/>
      <c r="BE1962" s="6"/>
      <c r="BF1962" s="6"/>
      <c r="BG1962" s="6"/>
      <c r="BH1962" s="6"/>
      <c r="BI1962" s="6"/>
      <c r="BJ1962" s="6"/>
      <c r="BK1962" s="6"/>
      <c r="BL1962" s="6"/>
      <c r="BM1962" s="6"/>
      <c r="BN1962" s="6"/>
      <c r="BO1962" s="6"/>
      <c r="BP1962" s="6"/>
      <c r="BQ1962" s="6"/>
      <c r="BR1962" s="6"/>
      <c r="BS1962" s="6"/>
      <c r="BT1962" s="6"/>
      <c r="BU1962" s="6"/>
      <c r="BV1962" s="6"/>
      <c r="BW1962" s="6"/>
      <c r="BX1962" s="6"/>
      <c r="BY1962" s="6"/>
      <c r="BZ1962" s="6"/>
      <c r="CA1962" s="6"/>
      <c r="CB1962" s="6"/>
      <c r="CC1962" s="6"/>
      <c r="CD1962" s="6"/>
      <c r="CE1962" s="6"/>
      <c r="CF1962" s="6"/>
      <c r="CG1962" s="6"/>
      <c r="CH1962" s="6"/>
      <c r="CI1962" s="6"/>
      <c r="CJ1962" s="6"/>
      <c r="CK1962" s="6"/>
      <c r="CL1962" s="6"/>
      <c r="CM1962" s="6"/>
      <c r="CN1962" s="6"/>
      <c r="CO1962" s="6"/>
      <c r="CP1962" s="6"/>
      <c r="CQ1962" s="6"/>
      <c r="CR1962" s="6"/>
      <c r="CS1962" s="6"/>
      <c r="CT1962" s="6"/>
      <c r="CU1962" s="6"/>
      <c r="CV1962" s="6"/>
      <c r="CW1962" s="6"/>
      <c r="CX1962" s="6"/>
      <c r="CY1962" s="6"/>
      <c r="CZ1962" s="6"/>
      <c r="DA1962" s="6"/>
      <c r="DB1962" s="6"/>
      <c r="DC1962" s="6"/>
      <c r="DD1962" s="6"/>
      <c r="DE1962" s="6"/>
      <c r="DF1962" s="6"/>
      <c r="DG1962" s="6"/>
      <c r="DH1962" s="6"/>
      <c r="DI1962" s="6"/>
      <c r="DJ1962" s="6"/>
      <c r="DK1962" s="6"/>
      <c r="DL1962" s="6"/>
      <c r="DM1962" s="6"/>
      <c r="DN1962" s="6"/>
      <c r="DO1962" s="6"/>
      <c r="DP1962" s="6"/>
      <c r="DQ1962" s="6"/>
      <c r="DR1962" s="6"/>
      <c r="DS1962" s="6"/>
      <c r="DT1962" s="6"/>
      <c r="DU1962" s="6"/>
      <c r="DV1962" s="6"/>
      <c r="DW1962" s="6"/>
      <c r="DX1962" s="6"/>
      <c r="DY1962" s="6"/>
      <c r="DZ1962" s="6"/>
      <c r="EA1962" s="6"/>
      <c r="EB1962" s="6"/>
      <c r="EC1962" s="6"/>
      <c r="ED1962" s="6"/>
      <c r="EE1962" s="6"/>
      <c r="EF1962" s="6"/>
      <c r="EG1962" s="6"/>
      <c r="EH1962" s="6"/>
      <c r="EI1962" s="6"/>
      <c r="EJ1962" s="6"/>
      <c r="EK1962" s="6"/>
      <c r="EL1962" s="6"/>
      <c r="EM1962" s="6"/>
      <c r="EN1962" s="6"/>
      <c r="EO1962" s="6"/>
      <c r="EP1962" s="6"/>
      <c r="EQ1962" s="6"/>
      <c r="ER1962" s="6"/>
      <c r="ES1962" s="6"/>
      <c r="ET1962" s="6"/>
      <c r="EU1962" s="6"/>
      <c r="EV1962" s="6"/>
      <c r="EW1962" s="6"/>
      <c r="EX1962" s="6"/>
      <c r="EY1962" s="6"/>
      <c r="EZ1962" s="6"/>
      <c r="FA1962" s="6"/>
      <c r="FB1962" s="6"/>
      <c r="FC1962" s="6"/>
      <c r="FD1962" s="6"/>
      <c r="FE1962" s="6"/>
      <c r="FF1962" s="6"/>
      <c r="FG1962" s="6"/>
      <c r="FH1962" s="6"/>
      <c r="FI1962" s="6"/>
      <c r="FJ1962" s="6"/>
      <c r="FK1962" s="6"/>
      <c r="FL1962" s="6"/>
      <c r="FM1962" s="6"/>
      <c r="FN1962" s="6"/>
      <c r="FO1962" s="6"/>
      <c r="FP1962" s="6"/>
      <c r="FQ1962" s="6"/>
      <c r="FR1962" s="6"/>
      <c r="FS1962" s="6"/>
      <c r="FT1962" s="6"/>
      <c r="FU1962" s="6"/>
      <c r="FV1962" s="6"/>
      <c r="FW1962" s="6"/>
      <c r="FX1962" s="6"/>
      <c r="FY1962" s="6"/>
      <c r="FZ1962" s="6"/>
      <c r="GA1962" s="6"/>
      <c r="GB1962" s="6"/>
      <c r="GC1962" s="6"/>
      <c r="GD1962" s="6"/>
      <c r="GE1962" s="6"/>
      <c r="GF1962" s="6"/>
      <c r="GG1962" s="6"/>
      <c r="GH1962" s="6"/>
      <c r="GI1962" s="6"/>
      <c r="GJ1962" s="6"/>
      <c r="GK1962" s="6"/>
      <c r="GL1962" s="6"/>
      <c r="GM1962" s="6"/>
      <c r="GN1962" s="6"/>
      <c r="GO1962" s="6"/>
      <c r="GP1962" s="6"/>
      <c r="GQ1962" s="6"/>
      <c r="GR1962" s="6"/>
      <c r="GS1962" s="6"/>
      <c r="GT1962" s="6"/>
      <c r="GU1962" s="6"/>
      <c r="GV1962" s="6"/>
      <c r="GW1962" s="6"/>
      <c r="GX1962" s="6"/>
      <c r="GY1962" s="6"/>
      <c r="GZ1962" s="6"/>
    </row>
    <row r="1963" spans="1:208" x14ac:dyDescent="0.15">
      <c r="A1963" s="153"/>
      <c r="B1963" s="23"/>
      <c r="C1963" s="18"/>
      <c r="D1963" s="17"/>
      <c r="E1963" s="18"/>
      <c r="F1963" s="18"/>
      <c r="G1963" s="18"/>
      <c r="H1963" s="18"/>
      <c r="I1963" s="17"/>
      <c r="J1963" s="5"/>
      <c r="K1963" s="2"/>
      <c r="L1963" s="27"/>
      <c r="M1963" s="14"/>
      <c r="N1963" s="14"/>
      <c r="O1963" s="27"/>
      <c r="P1963" s="18"/>
      <c r="Q1963" s="3"/>
      <c r="R1963" s="4"/>
      <c r="S1963" s="5"/>
      <c r="T1963" s="8"/>
      <c r="U1963" s="7"/>
      <c r="V1963" s="7"/>
      <c r="W1963" s="7"/>
      <c r="X1963" s="8"/>
      <c r="Y1963" s="6"/>
      <c r="Z1963" s="7"/>
      <c r="AA1963" s="8"/>
      <c r="AB1963" s="8"/>
      <c r="AC1963" s="8"/>
      <c r="AD1963" s="7"/>
      <c r="AE1963" s="9"/>
      <c r="AF1963" s="7"/>
      <c r="AG1963" s="7"/>
      <c r="AH1963" s="6"/>
      <c r="AI1963" s="6"/>
      <c r="AJ1963" s="6"/>
      <c r="AK1963" s="6"/>
      <c r="AL1963" s="6"/>
      <c r="AM1963" s="6"/>
      <c r="AN1963" s="6"/>
      <c r="AO1963" s="6"/>
      <c r="AP1963" s="6"/>
      <c r="AQ1963" s="6"/>
      <c r="AR1963" s="6"/>
      <c r="AS1963" s="6"/>
      <c r="AT1963" s="6"/>
      <c r="AU1963" s="6"/>
      <c r="AV1963" s="6"/>
      <c r="AW1963" s="6"/>
      <c r="AX1963" s="6"/>
      <c r="AY1963" s="6"/>
      <c r="AZ1963" s="6"/>
      <c r="BA1963" s="6"/>
      <c r="BB1963" s="6"/>
      <c r="BC1963" s="6"/>
      <c r="BD1963" s="6"/>
      <c r="BE1963" s="6"/>
      <c r="BF1963" s="6"/>
      <c r="BG1963" s="6"/>
      <c r="BH1963" s="6"/>
      <c r="BI1963" s="6"/>
      <c r="BJ1963" s="6"/>
      <c r="BK1963" s="6"/>
      <c r="BL1963" s="6"/>
      <c r="BM1963" s="6"/>
      <c r="BN1963" s="6"/>
      <c r="BO1963" s="6"/>
      <c r="BP1963" s="6"/>
      <c r="BQ1963" s="6"/>
      <c r="BR1963" s="6"/>
      <c r="BS1963" s="6"/>
      <c r="BT1963" s="6"/>
      <c r="BU1963" s="6"/>
      <c r="BV1963" s="6"/>
      <c r="BW1963" s="6"/>
      <c r="BX1963" s="6"/>
      <c r="BY1963" s="6"/>
      <c r="BZ1963" s="6"/>
      <c r="CA1963" s="6"/>
      <c r="CB1963" s="6"/>
      <c r="CC1963" s="6"/>
      <c r="CD1963" s="6"/>
      <c r="CE1963" s="6"/>
      <c r="CF1963" s="6"/>
      <c r="CG1963" s="6"/>
      <c r="CH1963" s="6"/>
      <c r="CI1963" s="6"/>
      <c r="CJ1963" s="6"/>
      <c r="CK1963" s="6"/>
      <c r="CL1963" s="6"/>
      <c r="CM1963" s="6"/>
      <c r="CN1963" s="6"/>
      <c r="CO1963" s="6"/>
      <c r="CP1963" s="6"/>
      <c r="CQ1963" s="6"/>
      <c r="CR1963" s="6"/>
      <c r="CS1963" s="6"/>
      <c r="CT1963" s="6"/>
      <c r="CU1963" s="6"/>
      <c r="CV1963" s="6"/>
      <c r="CW1963" s="6"/>
      <c r="CX1963" s="6"/>
      <c r="CY1963" s="6"/>
      <c r="CZ1963" s="6"/>
      <c r="DA1963" s="6"/>
      <c r="DB1963" s="6"/>
      <c r="DC1963" s="6"/>
      <c r="DD1963" s="6"/>
      <c r="DE1963" s="6"/>
      <c r="DF1963" s="6"/>
      <c r="DG1963" s="6"/>
      <c r="DH1963" s="6"/>
      <c r="DI1963" s="6"/>
      <c r="DJ1963" s="6"/>
      <c r="DK1963" s="6"/>
      <c r="DL1963" s="6"/>
      <c r="DM1963" s="6"/>
      <c r="DN1963" s="6"/>
      <c r="DO1963" s="6"/>
      <c r="DP1963" s="6"/>
      <c r="DQ1963" s="6"/>
      <c r="DR1963" s="6"/>
      <c r="DS1963" s="6"/>
      <c r="DT1963" s="6"/>
      <c r="DU1963" s="6"/>
      <c r="DV1963" s="6"/>
      <c r="DW1963" s="6"/>
      <c r="DX1963" s="6"/>
      <c r="DY1963" s="6"/>
      <c r="DZ1963" s="6"/>
      <c r="EA1963" s="6"/>
      <c r="EB1963" s="6"/>
      <c r="EC1963" s="6"/>
      <c r="ED1963" s="6"/>
      <c r="EE1963" s="6"/>
      <c r="EF1963" s="6"/>
      <c r="EG1963" s="6"/>
      <c r="EH1963" s="6"/>
      <c r="EI1963" s="6"/>
      <c r="EJ1963" s="6"/>
      <c r="EK1963" s="6"/>
      <c r="EL1963" s="6"/>
      <c r="EM1963" s="6"/>
      <c r="EN1963" s="6"/>
      <c r="EO1963" s="6"/>
      <c r="EP1963" s="6"/>
      <c r="EQ1963" s="6"/>
      <c r="ER1963" s="6"/>
      <c r="ES1963" s="6"/>
      <c r="ET1963" s="6"/>
      <c r="EU1963" s="6"/>
      <c r="EV1963" s="6"/>
      <c r="EW1963" s="6"/>
      <c r="EX1963" s="6"/>
      <c r="EY1963" s="6"/>
      <c r="EZ1963" s="6"/>
      <c r="FA1963" s="6"/>
      <c r="FB1963" s="6"/>
      <c r="FC1963" s="6"/>
      <c r="FD1963" s="6"/>
      <c r="FE1963" s="6"/>
      <c r="FF1963" s="6"/>
      <c r="FG1963" s="6"/>
      <c r="FH1963" s="6"/>
      <c r="FI1963" s="6"/>
      <c r="FJ1963" s="6"/>
      <c r="FK1963" s="6"/>
      <c r="FL1963" s="6"/>
      <c r="FM1963" s="6"/>
      <c r="FN1963" s="6"/>
      <c r="FO1963" s="6"/>
      <c r="FP1963" s="6"/>
      <c r="FQ1963" s="6"/>
      <c r="FR1963" s="6"/>
      <c r="FS1963" s="6"/>
      <c r="FT1963" s="6"/>
      <c r="FU1963" s="6"/>
      <c r="FV1963" s="6"/>
      <c r="FW1963" s="6"/>
      <c r="FX1963" s="6"/>
      <c r="FY1963" s="6"/>
      <c r="FZ1963" s="6"/>
      <c r="GA1963" s="6"/>
      <c r="GB1963" s="6"/>
      <c r="GC1963" s="6"/>
      <c r="GD1963" s="6"/>
      <c r="GE1963" s="6"/>
      <c r="GF1963" s="6"/>
      <c r="GG1963" s="6"/>
      <c r="GH1963" s="6"/>
      <c r="GI1963" s="6"/>
      <c r="GJ1963" s="6"/>
      <c r="GK1963" s="6"/>
      <c r="GL1963" s="6"/>
      <c r="GM1963" s="6"/>
      <c r="GN1963" s="6"/>
      <c r="GO1963" s="6"/>
      <c r="GP1963" s="6"/>
      <c r="GQ1963" s="6"/>
      <c r="GR1963" s="6"/>
      <c r="GS1963" s="6"/>
      <c r="GT1963" s="6"/>
      <c r="GU1963" s="6"/>
      <c r="GV1963" s="6"/>
      <c r="GW1963" s="6"/>
      <c r="GX1963" s="6"/>
      <c r="GY1963" s="6"/>
      <c r="GZ1963" s="6"/>
    </row>
    <row r="1964" spans="1:208" x14ac:dyDescent="0.15">
      <c r="A1964" s="153"/>
      <c r="B1964" s="23"/>
      <c r="C1964" s="18"/>
      <c r="D1964" s="17"/>
      <c r="E1964" s="18"/>
      <c r="F1964" s="18"/>
      <c r="G1964" s="18"/>
      <c r="H1964" s="18"/>
      <c r="I1964" s="17"/>
      <c r="J1964" s="5"/>
      <c r="K1964" s="2"/>
      <c r="L1964" s="27"/>
      <c r="M1964" s="14"/>
      <c r="N1964" s="14"/>
      <c r="O1964" s="27"/>
      <c r="P1964" s="18"/>
      <c r="Q1964" s="3"/>
      <c r="R1964" s="4"/>
      <c r="S1964" s="5"/>
      <c r="T1964" s="8"/>
      <c r="U1964" s="7"/>
      <c r="V1964" s="7"/>
      <c r="W1964" s="7"/>
      <c r="X1964" s="8"/>
      <c r="Y1964" s="6"/>
      <c r="Z1964" s="7"/>
      <c r="AA1964" s="8"/>
      <c r="AB1964" s="8"/>
      <c r="AC1964" s="8"/>
      <c r="AD1964" s="7"/>
      <c r="AE1964" s="9"/>
      <c r="AF1964" s="7"/>
      <c r="AG1964" s="7"/>
      <c r="AH1964" s="6"/>
      <c r="AI1964" s="6"/>
      <c r="AJ1964" s="6"/>
      <c r="AK1964" s="6"/>
      <c r="AL1964" s="6"/>
      <c r="AM1964" s="6"/>
      <c r="AN1964" s="6"/>
      <c r="AO1964" s="6"/>
      <c r="AP1964" s="6"/>
      <c r="AQ1964" s="6"/>
      <c r="AR1964" s="6"/>
      <c r="AS1964" s="6"/>
      <c r="AT1964" s="6"/>
      <c r="AU1964" s="6"/>
      <c r="AV1964" s="6"/>
      <c r="AW1964" s="6"/>
      <c r="AX1964" s="6"/>
      <c r="AY1964" s="6"/>
      <c r="AZ1964" s="6"/>
      <c r="BA1964" s="6"/>
      <c r="BB1964" s="6"/>
      <c r="BC1964" s="6"/>
      <c r="BD1964" s="6"/>
      <c r="BE1964" s="6"/>
      <c r="BF1964" s="6"/>
      <c r="BG1964" s="6"/>
      <c r="BH1964" s="6"/>
      <c r="BI1964" s="6"/>
      <c r="BJ1964" s="6"/>
      <c r="BK1964" s="6"/>
      <c r="BL1964" s="6"/>
      <c r="BM1964" s="6"/>
      <c r="BN1964" s="6"/>
      <c r="BO1964" s="6"/>
      <c r="BP1964" s="6"/>
      <c r="BQ1964" s="6"/>
      <c r="BR1964" s="6"/>
      <c r="BS1964" s="6"/>
      <c r="BT1964" s="6"/>
      <c r="BU1964" s="6"/>
      <c r="BV1964" s="6"/>
      <c r="BW1964" s="6"/>
      <c r="BX1964" s="6"/>
      <c r="BY1964" s="6"/>
      <c r="BZ1964" s="6"/>
      <c r="CA1964" s="6"/>
      <c r="CB1964" s="6"/>
      <c r="CC1964" s="6"/>
      <c r="CD1964" s="6"/>
      <c r="CE1964" s="6"/>
      <c r="CF1964" s="6"/>
      <c r="CG1964" s="6"/>
      <c r="CH1964" s="6"/>
      <c r="CI1964" s="6"/>
      <c r="CJ1964" s="6"/>
      <c r="CK1964" s="6"/>
      <c r="CL1964" s="6"/>
      <c r="CM1964" s="6"/>
      <c r="CN1964" s="6"/>
      <c r="CO1964" s="6"/>
      <c r="CP1964" s="6"/>
      <c r="CQ1964" s="6"/>
      <c r="CR1964" s="6"/>
      <c r="CS1964" s="6"/>
      <c r="CT1964" s="6"/>
      <c r="CU1964" s="6"/>
      <c r="CV1964" s="6"/>
      <c r="CW1964" s="6"/>
      <c r="CX1964" s="6"/>
      <c r="CY1964" s="6"/>
      <c r="CZ1964" s="6"/>
      <c r="DA1964" s="6"/>
      <c r="DB1964" s="6"/>
      <c r="DC1964" s="6"/>
      <c r="DD1964" s="6"/>
      <c r="DE1964" s="6"/>
      <c r="DF1964" s="6"/>
      <c r="DG1964" s="6"/>
      <c r="DH1964" s="6"/>
      <c r="DI1964" s="6"/>
      <c r="DJ1964" s="6"/>
      <c r="DK1964" s="6"/>
      <c r="DL1964" s="6"/>
      <c r="DM1964" s="6"/>
      <c r="DN1964" s="6"/>
      <c r="DO1964" s="6"/>
      <c r="DP1964" s="6"/>
      <c r="DQ1964" s="6"/>
      <c r="DR1964" s="6"/>
      <c r="DS1964" s="6"/>
      <c r="DT1964" s="6"/>
      <c r="DU1964" s="6"/>
      <c r="DV1964" s="6"/>
      <c r="DW1964" s="6"/>
      <c r="DX1964" s="6"/>
      <c r="DY1964" s="6"/>
      <c r="DZ1964" s="6"/>
      <c r="EA1964" s="6"/>
      <c r="EB1964" s="6"/>
      <c r="EC1964" s="6"/>
      <c r="ED1964" s="6"/>
      <c r="EE1964" s="6"/>
      <c r="EF1964" s="6"/>
      <c r="EG1964" s="6"/>
      <c r="EH1964" s="6"/>
      <c r="EI1964" s="6"/>
      <c r="EJ1964" s="6"/>
      <c r="EK1964" s="6"/>
      <c r="EL1964" s="6"/>
      <c r="EM1964" s="6"/>
      <c r="EN1964" s="6"/>
      <c r="EO1964" s="6"/>
      <c r="EP1964" s="6"/>
      <c r="EQ1964" s="6"/>
      <c r="ER1964" s="6"/>
      <c r="ES1964" s="6"/>
      <c r="ET1964" s="6"/>
      <c r="EU1964" s="6"/>
      <c r="EV1964" s="6"/>
      <c r="EW1964" s="6"/>
      <c r="EX1964" s="6"/>
      <c r="EY1964" s="6"/>
      <c r="EZ1964" s="6"/>
      <c r="FA1964" s="6"/>
      <c r="FB1964" s="6"/>
      <c r="FC1964" s="6"/>
      <c r="FD1964" s="6"/>
      <c r="FE1964" s="6"/>
      <c r="FF1964" s="6"/>
      <c r="FG1964" s="6"/>
      <c r="FH1964" s="6"/>
      <c r="FI1964" s="6"/>
      <c r="FJ1964" s="6"/>
      <c r="FK1964" s="6"/>
      <c r="FL1964" s="6"/>
      <c r="FM1964" s="6"/>
      <c r="FN1964" s="6"/>
      <c r="FO1964" s="6"/>
      <c r="FP1964" s="6"/>
      <c r="FQ1964" s="6"/>
      <c r="FR1964" s="6"/>
      <c r="FS1964" s="6"/>
      <c r="FT1964" s="6"/>
      <c r="FU1964" s="6"/>
      <c r="FV1964" s="6"/>
      <c r="FW1964" s="6"/>
      <c r="FX1964" s="6"/>
      <c r="FY1964" s="6"/>
      <c r="FZ1964" s="6"/>
      <c r="GA1964" s="6"/>
      <c r="GB1964" s="6"/>
      <c r="GC1964" s="6"/>
      <c r="GD1964" s="6"/>
      <c r="GE1964" s="6"/>
      <c r="GF1964" s="6"/>
      <c r="GG1964" s="6"/>
      <c r="GH1964" s="6"/>
      <c r="GI1964" s="6"/>
      <c r="GJ1964" s="6"/>
      <c r="GK1964" s="6"/>
      <c r="GL1964" s="6"/>
      <c r="GM1964" s="6"/>
      <c r="GN1964" s="6"/>
      <c r="GO1964" s="6"/>
      <c r="GP1964" s="6"/>
      <c r="GQ1964" s="6"/>
      <c r="GR1964" s="6"/>
      <c r="GS1964" s="6"/>
      <c r="GT1964" s="6"/>
      <c r="GU1964" s="6"/>
      <c r="GV1964" s="6"/>
      <c r="GW1964" s="6"/>
      <c r="GX1964" s="6"/>
      <c r="GY1964" s="6"/>
      <c r="GZ1964" s="6"/>
    </row>
    <row r="1965" spans="1:208" x14ac:dyDescent="0.15">
      <c r="A1965" s="153"/>
      <c r="B1965" s="23"/>
      <c r="C1965" s="18"/>
      <c r="D1965" s="17"/>
      <c r="E1965" s="18"/>
      <c r="F1965" s="18"/>
      <c r="G1965" s="18"/>
      <c r="H1965" s="18"/>
      <c r="I1965" s="17"/>
      <c r="J1965" s="5"/>
      <c r="K1965" s="2"/>
      <c r="L1965" s="27"/>
      <c r="M1965" s="14"/>
      <c r="N1965" s="14"/>
      <c r="O1965" s="27"/>
      <c r="P1965" s="18"/>
      <c r="Q1965" s="3"/>
      <c r="R1965" s="4"/>
      <c r="S1965" s="5"/>
      <c r="T1965" s="8"/>
      <c r="U1965" s="7"/>
      <c r="V1965" s="7"/>
      <c r="W1965" s="7"/>
      <c r="X1965" s="8"/>
      <c r="Y1965" s="6"/>
      <c r="Z1965" s="7"/>
      <c r="AA1965" s="8"/>
      <c r="AB1965" s="8"/>
      <c r="AC1965" s="8"/>
      <c r="AD1965" s="7"/>
      <c r="AE1965" s="9"/>
      <c r="AF1965" s="7"/>
      <c r="AG1965" s="7"/>
      <c r="AH1965" s="6"/>
      <c r="AI1965" s="6"/>
      <c r="AJ1965" s="6"/>
      <c r="AK1965" s="6"/>
      <c r="AL1965" s="6"/>
      <c r="AM1965" s="6"/>
      <c r="AN1965" s="6"/>
      <c r="AO1965" s="6"/>
      <c r="AP1965" s="6"/>
      <c r="AQ1965" s="6"/>
      <c r="AR1965" s="6"/>
      <c r="AS1965" s="6"/>
      <c r="AT1965" s="6"/>
      <c r="AU1965" s="6"/>
      <c r="AV1965" s="6"/>
      <c r="AW1965" s="6"/>
      <c r="AX1965" s="6"/>
      <c r="AY1965" s="6"/>
      <c r="AZ1965" s="6"/>
      <c r="BA1965" s="6"/>
      <c r="BB1965" s="6"/>
      <c r="BC1965" s="6"/>
      <c r="BD1965" s="6"/>
      <c r="BE1965" s="6"/>
      <c r="BF1965" s="6"/>
      <c r="BG1965" s="6"/>
      <c r="BH1965" s="6"/>
      <c r="BI1965" s="6"/>
      <c r="BJ1965" s="6"/>
      <c r="BK1965" s="6"/>
      <c r="BL1965" s="6"/>
      <c r="BM1965" s="6"/>
      <c r="BN1965" s="6"/>
      <c r="BO1965" s="6"/>
      <c r="BP1965" s="6"/>
      <c r="BQ1965" s="6"/>
      <c r="BR1965" s="6"/>
      <c r="BS1965" s="6"/>
      <c r="BT1965" s="6"/>
      <c r="BU1965" s="6"/>
      <c r="BV1965" s="6"/>
      <c r="BW1965" s="6"/>
      <c r="BX1965" s="6"/>
      <c r="BY1965" s="6"/>
      <c r="BZ1965" s="6"/>
      <c r="CA1965" s="6"/>
      <c r="CB1965" s="6"/>
      <c r="CC1965" s="6"/>
      <c r="CD1965" s="6"/>
      <c r="CE1965" s="6"/>
      <c r="CF1965" s="6"/>
      <c r="CG1965" s="6"/>
      <c r="CH1965" s="6"/>
      <c r="CI1965" s="6"/>
      <c r="CJ1965" s="6"/>
      <c r="CK1965" s="6"/>
      <c r="CL1965" s="6"/>
      <c r="CM1965" s="6"/>
      <c r="CN1965" s="6"/>
      <c r="CO1965" s="6"/>
      <c r="CP1965" s="6"/>
      <c r="CQ1965" s="6"/>
      <c r="CR1965" s="6"/>
      <c r="CS1965" s="6"/>
      <c r="CT1965" s="6"/>
      <c r="CU1965" s="6"/>
      <c r="CV1965" s="6"/>
      <c r="CW1965" s="6"/>
      <c r="CX1965" s="6"/>
      <c r="CY1965" s="6"/>
      <c r="CZ1965" s="6"/>
      <c r="DA1965" s="6"/>
      <c r="DB1965" s="6"/>
      <c r="DC1965" s="6"/>
      <c r="DD1965" s="6"/>
      <c r="DE1965" s="6"/>
      <c r="DF1965" s="6"/>
      <c r="DG1965" s="6"/>
      <c r="DH1965" s="6"/>
      <c r="DI1965" s="6"/>
      <c r="DJ1965" s="6"/>
      <c r="DK1965" s="6"/>
      <c r="DL1965" s="6"/>
      <c r="DM1965" s="6"/>
      <c r="DN1965" s="6"/>
      <c r="DO1965" s="6"/>
      <c r="DP1965" s="6"/>
      <c r="DQ1965" s="6"/>
      <c r="DR1965" s="6"/>
      <c r="DS1965" s="6"/>
      <c r="DT1965" s="6"/>
      <c r="DU1965" s="6"/>
      <c r="DV1965" s="6"/>
      <c r="DW1965" s="6"/>
      <c r="DX1965" s="6"/>
      <c r="DY1965" s="6"/>
      <c r="DZ1965" s="6"/>
      <c r="EA1965" s="6"/>
      <c r="EB1965" s="6"/>
      <c r="EC1965" s="6"/>
      <c r="ED1965" s="6"/>
      <c r="EE1965" s="6"/>
      <c r="EF1965" s="6"/>
      <c r="EG1965" s="6"/>
      <c r="EH1965" s="6"/>
      <c r="EI1965" s="6"/>
      <c r="EJ1965" s="6"/>
      <c r="EK1965" s="6"/>
      <c r="EL1965" s="6"/>
      <c r="EM1965" s="6"/>
      <c r="EN1965" s="6"/>
      <c r="EO1965" s="6"/>
      <c r="EP1965" s="6"/>
      <c r="EQ1965" s="6"/>
      <c r="ER1965" s="6"/>
      <c r="ES1965" s="6"/>
      <c r="ET1965" s="6"/>
      <c r="EU1965" s="6"/>
      <c r="EV1965" s="6"/>
      <c r="EW1965" s="6"/>
      <c r="EX1965" s="6"/>
      <c r="EY1965" s="6"/>
      <c r="EZ1965" s="6"/>
      <c r="FA1965" s="6"/>
      <c r="FB1965" s="6"/>
      <c r="FC1965" s="6"/>
      <c r="FD1965" s="6"/>
      <c r="FE1965" s="6"/>
      <c r="FF1965" s="6"/>
      <c r="FG1965" s="6"/>
      <c r="FH1965" s="6"/>
      <c r="FI1965" s="6"/>
      <c r="FJ1965" s="6"/>
      <c r="FK1965" s="6"/>
      <c r="FL1965" s="6"/>
      <c r="FM1965" s="6"/>
      <c r="FN1965" s="6"/>
      <c r="FO1965" s="6"/>
      <c r="FP1965" s="6"/>
      <c r="FQ1965" s="6"/>
      <c r="FR1965" s="6"/>
      <c r="FS1965" s="6"/>
      <c r="FT1965" s="6"/>
      <c r="FU1965" s="6"/>
      <c r="FV1965" s="6"/>
      <c r="FW1965" s="6"/>
      <c r="FX1965" s="6"/>
      <c r="FY1965" s="6"/>
      <c r="FZ1965" s="6"/>
      <c r="GA1965" s="6"/>
      <c r="GB1965" s="6"/>
      <c r="GC1965" s="6"/>
      <c r="GD1965" s="6"/>
      <c r="GE1965" s="6"/>
      <c r="GF1965" s="6"/>
      <c r="GG1965" s="6"/>
      <c r="GH1965" s="6"/>
      <c r="GI1965" s="6"/>
      <c r="GJ1965" s="6"/>
      <c r="GK1965" s="6"/>
      <c r="GL1965" s="6"/>
      <c r="GM1965" s="6"/>
      <c r="GN1965" s="6"/>
      <c r="GO1965" s="6"/>
      <c r="GP1965" s="6"/>
      <c r="GQ1965" s="6"/>
      <c r="GR1965" s="6"/>
      <c r="GS1965" s="6"/>
      <c r="GT1965" s="6"/>
      <c r="GU1965" s="6"/>
      <c r="GV1965" s="6"/>
      <c r="GW1965" s="6"/>
      <c r="GX1965" s="6"/>
      <c r="GY1965" s="6"/>
      <c r="GZ1965" s="6"/>
    </row>
    <row r="1966" spans="1:208" x14ac:dyDescent="0.15">
      <c r="A1966" s="153"/>
      <c r="B1966" s="23"/>
      <c r="C1966" s="18"/>
      <c r="D1966" s="17"/>
      <c r="E1966" s="18"/>
      <c r="F1966" s="18"/>
      <c r="G1966" s="18"/>
      <c r="H1966" s="18"/>
      <c r="I1966" s="17"/>
      <c r="J1966" s="5"/>
      <c r="K1966" s="2"/>
      <c r="L1966" s="27"/>
      <c r="M1966" s="14"/>
      <c r="N1966" s="14"/>
      <c r="O1966" s="27"/>
      <c r="P1966" s="18"/>
      <c r="Q1966" s="3"/>
      <c r="R1966" s="4"/>
      <c r="S1966" s="5"/>
      <c r="T1966" s="8"/>
      <c r="U1966" s="7"/>
      <c r="V1966" s="7"/>
      <c r="W1966" s="7"/>
      <c r="X1966" s="8"/>
      <c r="Y1966" s="6"/>
      <c r="Z1966" s="7"/>
      <c r="AA1966" s="8"/>
      <c r="AB1966" s="8"/>
      <c r="AC1966" s="8"/>
      <c r="AD1966" s="7"/>
      <c r="AE1966" s="9"/>
      <c r="AF1966" s="7"/>
      <c r="AG1966" s="7"/>
      <c r="AH1966" s="6"/>
      <c r="AI1966" s="6"/>
      <c r="AJ1966" s="6"/>
      <c r="AK1966" s="6"/>
      <c r="AL1966" s="6"/>
      <c r="AM1966" s="6"/>
      <c r="AN1966" s="6"/>
      <c r="AO1966" s="6"/>
      <c r="AP1966" s="6"/>
      <c r="AQ1966" s="6"/>
      <c r="AR1966" s="6"/>
      <c r="AS1966" s="6"/>
      <c r="AT1966" s="6"/>
      <c r="AU1966" s="6"/>
      <c r="AV1966" s="6"/>
      <c r="AW1966" s="6"/>
      <c r="AX1966" s="6"/>
      <c r="AY1966" s="6"/>
      <c r="AZ1966" s="6"/>
      <c r="BA1966" s="6"/>
      <c r="BB1966" s="6"/>
      <c r="BC1966" s="6"/>
      <c r="BD1966" s="6"/>
      <c r="BE1966" s="6"/>
      <c r="BF1966" s="6"/>
      <c r="BG1966" s="6"/>
      <c r="BH1966" s="6"/>
      <c r="BI1966" s="6"/>
      <c r="BJ1966" s="6"/>
      <c r="BK1966" s="6"/>
      <c r="BL1966" s="6"/>
      <c r="BM1966" s="6"/>
      <c r="BN1966" s="6"/>
      <c r="BO1966" s="6"/>
      <c r="BP1966" s="6"/>
      <c r="BQ1966" s="6"/>
      <c r="BR1966" s="6"/>
      <c r="BS1966" s="6"/>
      <c r="BT1966" s="6"/>
      <c r="BU1966" s="6"/>
      <c r="BV1966" s="6"/>
      <c r="BW1966" s="6"/>
      <c r="BX1966" s="6"/>
      <c r="BY1966" s="6"/>
      <c r="BZ1966" s="6"/>
      <c r="CA1966" s="6"/>
      <c r="CB1966" s="6"/>
      <c r="CC1966" s="6"/>
      <c r="CD1966" s="6"/>
      <c r="CE1966" s="6"/>
      <c r="CF1966" s="6"/>
      <c r="CG1966" s="6"/>
      <c r="CH1966" s="6"/>
      <c r="CI1966" s="6"/>
      <c r="CJ1966" s="6"/>
      <c r="CK1966" s="6"/>
      <c r="CL1966" s="6"/>
      <c r="CM1966" s="6"/>
      <c r="CN1966" s="6"/>
      <c r="CO1966" s="6"/>
      <c r="CP1966" s="6"/>
      <c r="CQ1966" s="6"/>
      <c r="CR1966" s="6"/>
      <c r="CS1966" s="6"/>
      <c r="CT1966" s="6"/>
      <c r="CU1966" s="6"/>
      <c r="CV1966" s="6"/>
      <c r="CW1966" s="6"/>
      <c r="CX1966" s="6"/>
      <c r="CY1966" s="6"/>
      <c r="CZ1966" s="6"/>
      <c r="DA1966" s="6"/>
      <c r="DB1966" s="6"/>
      <c r="DC1966" s="6"/>
      <c r="DD1966" s="6"/>
      <c r="DE1966" s="6"/>
      <c r="DF1966" s="6"/>
      <c r="DG1966" s="6"/>
      <c r="DH1966" s="6"/>
      <c r="DI1966" s="6"/>
      <c r="DJ1966" s="6"/>
      <c r="DK1966" s="6"/>
      <c r="DL1966" s="6"/>
      <c r="DM1966" s="6"/>
      <c r="DN1966" s="6"/>
      <c r="DO1966" s="6"/>
      <c r="DP1966" s="6"/>
      <c r="DQ1966" s="6"/>
      <c r="DR1966" s="6"/>
      <c r="DS1966" s="6"/>
      <c r="DT1966" s="6"/>
      <c r="DU1966" s="6"/>
      <c r="DV1966" s="6"/>
      <c r="DW1966" s="6"/>
      <c r="DX1966" s="6"/>
      <c r="DY1966" s="6"/>
      <c r="DZ1966" s="6"/>
      <c r="EA1966" s="6"/>
      <c r="EB1966" s="6"/>
      <c r="EC1966" s="6"/>
      <c r="ED1966" s="6"/>
      <c r="EE1966" s="6"/>
      <c r="EF1966" s="6"/>
      <c r="EG1966" s="6"/>
      <c r="EH1966" s="6"/>
      <c r="EI1966" s="6"/>
      <c r="EJ1966" s="6"/>
      <c r="EK1966" s="6"/>
      <c r="EL1966" s="6"/>
      <c r="EM1966" s="6"/>
      <c r="EN1966" s="6"/>
      <c r="EO1966" s="6"/>
      <c r="EP1966" s="6"/>
      <c r="EQ1966" s="6"/>
      <c r="ER1966" s="6"/>
      <c r="ES1966" s="6"/>
      <c r="ET1966" s="6"/>
      <c r="EU1966" s="6"/>
      <c r="EV1966" s="6"/>
      <c r="EW1966" s="6"/>
      <c r="EX1966" s="6"/>
      <c r="EY1966" s="6"/>
      <c r="EZ1966" s="6"/>
      <c r="FA1966" s="6"/>
      <c r="FB1966" s="6"/>
      <c r="FC1966" s="6"/>
      <c r="FD1966" s="6"/>
      <c r="FE1966" s="6"/>
      <c r="FF1966" s="6"/>
      <c r="FG1966" s="6"/>
      <c r="FH1966" s="6"/>
      <c r="FI1966" s="6"/>
      <c r="FJ1966" s="6"/>
      <c r="FK1966" s="6"/>
      <c r="FL1966" s="6"/>
      <c r="FM1966" s="6"/>
      <c r="FN1966" s="6"/>
      <c r="FO1966" s="6"/>
      <c r="FP1966" s="6"/>
      <c r="FQ1966" s="6"/>
      <c r="FR1966" s="6"/>
      <c r="FS1966" s="6"/>
      <c r="FT1966" s="6"/>
      <c r="FU1966" s="6"/>
      <c r="FV1966" s="6"/>
      <c r="FW1966" s="6"/>
      <c r="FX1966" s="6"/>
      <c r="FY1966" s="6"/>
      <c r="FZ1966" s="6"/>
      <c r="GA1966" s="6"/>
      <c r="GB1966" s="6"/>
      <c r="GC1966" s="6"/>
      <c r="GD1966" s="6"/>
      <c r="GE1966" s="6"/>
      <c r="GF1966" s="6"/>
      <c r="GG1966" s="6"/>
      <c r="GH1966" s="6"/>
      <c r="GI1966" s="6"/>
      <c r="GJ1966" s="6"/>
      <c r="GK1966" s="6"/>
      <c r="GL1966" s="6"/>
      <c r="GM1966" s="6"/>
      <c r="GN1966" s="6"/>
      <c r="GO1966" s="6"/>
      <c r="GP1966" s="6"/>
      <c r="GQ1966" s="6"/>
      <c r="GR1966" s="6"/>
      <c r="GS1966" s="6"/>
      <c r="GT1966" s="6"/>
      <c r="GU1966" s="6"/>
      <c r="GV1966" s="6"/>
      <c r="GW1966" s="6"/>
      <c r="GX1966" s="6"/>
      <c r="GY1966" s="6"/>
      <c r="GZ1966" s="6"/>
    </row>
    <row r="1967" spans="1:208" x14ac:dyDescent="0.15">
      <c r="A1967" s="153"/>
      <c r="B1967" s="23"/>
      <c r="C1967" s="18"/>
      <c r="D1967" s="17"/>
      <c r="E1967" s="18"/>
      <c r="F1967" s="18"/>
      <c r="G1967" s="18"/>
      <c r="H1967" s="18"/>
      <c r="I1967" s="17"/>
      <c r="J1967" s="5"/>
      <c r="K1967" s="2"/>
      <c r="L1967" s="27"/>
      <c r="M1967" s="14"/>
      <c r="N1967" s="14"/>
      <c r="O1967" s="27"/>
      <c r="P1967" s="18"/>
      <c r="Q1967" s="3"/>
      <c r="R1967" s="4"/>
      <c r="S1967" s="5"/>
      <c r="T1967" s="8"/>
      <c r="U1967" s="7"/>
      <c r="V1967" s="7"/>
      <c r="W1967" s="7"/>
      <c r="X1967" s="8"/>
      <c r="Y1967" s="6"/>
      <c r="Z1967" s="7"/>
      <c r="AA1967" s="8"/>
      <c r="AB1967" s="8"/>
      <c r="AC1967" s="8"/>
      <c r="AD1967" s="7"/>
      <c r="AE1967" s="9"/>
      <c r="AF1967" s="7"/>
      <c r="AG1967" s="7"/>
      <c r="AH1967" s="6"/>
      <c r="AI1967" s="6"/>
      <c r="AJ1967" s="6"/>
      <c r="AK1967" s="6"/>
      <c r="AL1967" s="6"/>
      <c r="AM1967" s="6"/>
      <c r="AN1967" s="6"/>
      <c r="AO1967" s="6"/>
      <c r="AP1967" s="6"/>
      <c r="AQ1967" s="6"/>
      <c r="AR1967" s="6"/>
      <c r="AS1967" s="6"/>
      <c r="AT1967" s="6"/>
      <c r="AU1967" s="6"/>
      <c r="AV1967" s="6"/>
      <c r="AW1967" s="6"/>
      <c r="AX1967" s="6"/>
      <c r="AY1967" s="6"/>
      <c r="AZ1967" s="6"/>
      <c r="BA1967" s="6"/>
      <c r="BB1967" s="6"/>
      <c r="BC1967" s="6"/>
      <c r="BD1967" s="6"/>
      <c r="BE1967" s="6"/>
      <c r="BF1967" s="6"/>
      <c r="BG1967" s="6"/>
      <c r="BH1967" s="6"/>
      <c r="BI1967" s="6"/>
      <c r="BJ1967" s="6"/>
      <c r="BK1967" s="6"/>
      <c r="BL1967" s="6"/>
      <c r="BM1967" s="6"/>
      <c r="BN1967" s="6"/>
      <c r="BO1967" s="6"/>
      <c r="BP1967" s="6"/>
      <c r="BQ1967" s="6"/>
      <c r="BR1967" s="6"/>
      <c r="BS1967" s="6"/>
      <c r="BT1967" s="6"/>
      <c r="BU1967" s="6"/>
      <c r="BV1967" s="6"/>
      <c r="BW1967" s="6"/>
      <c r="BX1967" s="6"/>
      <c r="BY1967" s="6"/>
      <c r="BZ1967" s="6"/>
      <c r="CA1967" s="6"/>
      <c r="CB1967" s="6"/>
      <c r="CC1967" s="6"/>
      <c r="CD1967" s="6"/>
      <c r="CE1967" s="6"/>
      <c r="CF1967" s="6"/>
      <c r="CG1967" s="6"/>
      <c r="CH1967" s="6"/>
      <c r="CI1967" s="6"/>
      <c r="CJ1967" s="6"/>
      <c r="CK1967" s="6"/>
      <c r="CL1967" s="6"/>
      <c r="CM1967" s="6"/>
      <c r="CN1967" s="6"/>
      <c r="CO1967" s="6"/>
      <c r="CP1967" s="6"/>
      <c r="CQ1967" s="6"/>
      <c r="CR1967" s="6"/>
      <c r="CS1967" s="6"/>
      <c r="CT1967" s="6"/>
      <c r="CU1967" s="6"/>
      <c r="CV1967" s="6"/>
      <c r="CW1967" s="6"/>
      <c r="CX1967" s="6"/>
      <c r="CY1967" s="6"/>
      <c r="CZ1967" s="6"/>
      <c r="DA1967" s="6"/>
      <c r="DB1967" s="6"/>
      <c r="DC1967" s="6"/>
      <c r="DD1967" s="6"/>
      <c r="DE1967" s="6"/>
      <c r="DF1967" s="6"/>
      <c r="DG1967" s="6"/>
      <c r="DH1967" s="6"/>
      <c r="DI1967" s="6"/>
      <c r="DJ1967" s="6"/>
      <c r="DK1967" s="6"/>
      <c r="DL1967" s="6"/>
      <c r="DM1967" s="6"/>
      <c r="DN1967" s="6"/>
      <c r="DO1967" s="6"/>
      <c r="DP1967" s="6"/>
      <c r="DQ1967" s="6"/>
      <c r="DR1967" s="6"/>
      <c r="DS1967" s="6"/>
      <c r="DT1967" s="6"/>
      <c r="DU1967" s="6"/>
      <c r="DV1967" s="6"/>
      <c r="DW1967" s="6"/>
      <c r="DX1967" s="6"/>
      <c r="DY1967" s="6"/>
      <c r="DZ1967" s="6"/>
      <c r="EA1967" s="6"/>
      <c r="EB1967" s="6"/>
      <c r="EC1967" s="6"/>
      <c r="ED1967" s="6"/>
      <c r="EE1967" s="6"/>
      <c r="EF1967" s="6"/>
      <c r="EG1967" s="6"/>
      <c r="EH1967" s="6"/>
      <c r="EI1967" s="6"/>
      <c r="EJ1967" s="6"/>
      <c r="EK1967" s="6"/>
      <c r="EL1967" s="6"/>
      <c r="EM1967" s="6"/>
      <c r="EN1967" s="6"/>
      <c r="EO1967" s="6"/>
      <c r="EP1967" s="6"/>
      <c r="EQ1967" s="6"/>
      <c r="ER1967" s="6"/>
      <c r="ES1967" s="6"/>
      <c r="ET1967" s="6"/>
      <c r="EU1967" s="6"/>
      <c r="EV1967" s="6"/>
      <c r="EW1967" s="6"/>
      <c r="EX1967" s="6"/>
      <c r="EY1967" s="6"/>
      <c r="EZ1967" s="6"/>
      <c r="FA1967" s="6"/>
      <c r="FB1967" s="6"/>
      <c r="FC1967" s="6"/>
      <c r="FD1967" s="6"/>
      <c r="FE1967" s="6"/>
      <c r="FF1967" s="6"/>
      <c r="FG1967" s="6"/>
      <c r="FH1967" s="6"/>
      <c r="FI1967" s="6"/>
      <c r="FJ1967" s="6"/>
      <c r="FK1967" s="6"/>
      <c r="FL1967" s="6"/>
      <c r="FM1967" s="6"/>
      <c r="FN1967" s="6"/>
      <c r="FO1967" s="6"/>
      <c r="FP1967" s="6"/>
      <c r="FQ1967" s="6"/>
      <c r="FR1967" s="6"/>
      <c r="FS1967" s="6"/>
      <c r="FT1967" s="6"/>
      <c r="FU1967" s="6"/>
      <c r="FV1967" s="6"/>
      <c r="FW1967" s="6"/>
      <c r="FX1967" s="6"/>
      <c r="FY1967" s="6"/>
      <c r="FZ1967" s="6"/>
      <c r="GA1967" s="6"/>
      <c r="GB1967" s="6"/>
      <c r="GC1967" s="6"/>
      <c r="GD1967" s="6"/>
      <c r="GE1967" s="6"/>
      <c r="GF1967" s="6"/>
      <c r="GG1967" s="6"/>
      <c r="GH1967" s="6"/>
      <c r="GI1967" s="6"/>
      <c r="GJ1967" s="6"/>
      <c r="GK1967" s="6"/>
      <c r="GL1967" s="6"/>
      <c r="GM1967" s="6"/>
      <c r="GN1967" s="6"/>
      <c r="GO1967" s="6"/>
      <c r="GP1967" s="6"/>
      <c r="GQ1967" s="6"/>
      <c r="GR1967" s="6"/>
      <c r="GS1967" s="6"/>
      <c r="GT1967" s="6"/>
      <c r="GU1967" s="6"/>
      <c r="GV1967" s="6"/>
      <c r="GW1967" s="6"/>
      <c r="GX1967" s="6"/>
      <c r="GY1967" s="6"/>
      <c r="GZ1967" s="6"/>
    </row>
    <row r="1968" spans="1:208" x14ac:dyDescent="0.15">
      <c r="A1968" s="153"/>
      <c r="B1968" s="23"/>
      <c r="C1968" s="18"/>
      <c r="D1968" s="17"/>
      <c r="E1968" s="18"/>
      <c r="F1968" s="18"/>
      <c r="G1968" s="18"/>
      <c r="H1968" s="18"/>
      <c r="I1968" s="17"/>
      <c r="J1968" s="5"/>
      <c r="K1968" s="2"/>
      <c r="L1968" s="27"/>
      <c r="M1968" s="14"/>
      <c r="N1968" s="14"/>
      <c r="O1968" s="27"/>
      <c r="P1968" s="18"/>
      <c r="Q1968" s="3"/>
      <c r="R1968" s="4"/>
      <c r="S1968" s="5"/>
      <c r="T1968" s="8"/>
      <c r="U1968" s="7"/>
      <c r="V1968" s="7"/>
      <c r="W1968" s="7"/>
      <c r="X1968" s="8"/>
      <c r="Y1968" s="6"/>
      <c r="Z1968" s="7"/>
      <c r="AA1968" s="8"/>
      <c r="AB1968" s="8"/>
      <c r="AC1968" s="8"/>
      <c r="AD1968" s="7"/>
      <c r="AE1968" s="9"/>
      <c r="AF1968" s="7"/>
      <c r="AG1968" s="7"/>
      <c r="AH1968" s="6"/>
      <c r="AI1968" s="6"/>
      <c r="AJ1968" s="6"/>
      <c r="AK1968" s="6"/>
      <c r="AL1968" s="6"/>
      <c r="AM1968" s="6"/>
      <c r="AN1968" s="6"/>
      <c r="AO1968" s="6"/>
      <c r="AP1968" s="6"/>
      <c r="AQ1968" s="6"/>
      <c r="AR1968" s="6"/>
      <c r="AS1968" s="6"/>
      <c r="AT1968" s="6"/>
      <c r="AU1968" s="6"/>
      <c r="AV1968" s="6"/>
      <c r="AW1968" s="6"/>
      <c r="AX1968" s="6"/>
      <c r="AY1968" s="6"/>
      <c r="AZ1968" s="6"/>
      <c r="BA1968" s="6"/>
      <c r="BB1968" s="6"/>
      <c r="BC1968" s="6"/>
      <c r="BD1968" s="6"/>
      <c r="BE1968" s="6"/>
      <c r="BF1968" s="6"/>
      <c r="BG1968" s="6"/>
      <c r="BH1968" s="6"/>
      <c r="BI1968" s="6"/>
      <c r="BJ1968" s="6"/>
      <c r="BK1968" s="6"/>
      <c r="BL1968" s="6"/>
      <c r="BM1968" s="6"/>
      <c r="BN1968" s="6"/>
      <c r="BO1968" s="6"/>
      <c r="BP1968" s="6"/>
      <c r="BQ1968" s="6"/>
      <c r="BR1968" s="6"/>
      <c r="BS1968" s="6"/>
      <c r="BT1968" s="6"/>
      <c r="BU1968" s="6"/>
      <c r="BV1968" s="6"/>
      <c r="BW1968" s="6"/>
      <c r="BX1968" s="6"/>
      <c r="BY1968" s="6"/>
      <c r="BZ1968" s="6"/>
      <c r="CA1968" s="6"/>
      <c r="CB1968" s="6"/>
      <c r="CC1968" s="6"/>
      <c r="CD1968" s="6"/>
      <c r="CE1968" s="6"/>
      <c r="CF1968" s="6"/>
      <c r="CG1968" s="6"/>
      <c r="CH1968" s="6"/>
      <c r="CI1968" s="6"/>
      <c r="CJ1968" s="6"/>
      <c r="CK1968" s="6"/>
      <c r="CL1968" s="6"/>
      <c r="CM1968" s="6"/>
      <c r="CN1968" s="6"/>
      <c r="CO1968" s="6"/>
      <c r="CP1968" s="6"/>
      <c r="CQ1968" s="6"/>
      <c r="CR1968" s="6"/>
      <c r="CS1968" s="6"/>
      <c r="CT1968" s="6"/>
      <c r="CU1968" s="6"/>
      <c r="CV1968" s="6"/>
      <c r="CW1968" s="6"/>
      <c r="CX1968" s="6"/>
      <c r="CY1968" s="6"/>
      <c r="CZ1968" s="6"/>
      <c r="DA1968" s="6"/>
      <c r="DB1968" s="6"/>
      <c r="DC1968" s="6"/>
      <c r="DD1968" s="6"/>
      <c r="DE1968" s="6"/>
      <c r="DF1968" s="6"/>
      <c r="DG1968" s="6"/>
      <c r="DH1968" s="6"/>
      <c r="DI1968" s="6"/>
      <c r="DJ1968" s="6"/>
      <c r="DK1968" s="6"/>
      <c r="DL1968" s="6"/>
      <c r="DM1968" s="6"/>
      <c r="DN1968" s="6"/>
      <c r="DO1968" s="6"/>
      <c r="DP1968" s="6"/>
      <c r="DQ1968" s="6"/>
      <c r="DR1968" s="6"/>
      <c r="DS1968" s="6"/>
      <c r="DT1968" s="6"/>
      <c r="DU1968" s="6"/>
      <c r="DV1968" s="6"/>
      <c r="DW1968" s="6"/>
      <c r="DX1968" s="6"/>
      <c r="DY1968" s="6"/>
      <c r="DZ1968" s="6"/>
      <c r="EA1968" s="6"/>
      <c r="EB1968" s="6"/>
      <c r="EC1968" s="6"/>
      <c r="ED1968" s="6"/>
      <c r="EE1968" s="6"/>
      <c r="EF1968" s="6"/>
      <c r="EG1968" s="6"/>
      <c r="EH1968" s="6"/>
      <c r="EI1968" s="6"/>
      <c r="EJ1968" s="6"/>
      <c r="EK1968" s="6"/>
      <c r="EL1968" s="6"/>
      <c r="EM1968" s="6"/>
      <c r="EN1968" s="6"/>
      <c r="EO1968" s="6"/>
      <c r="EP1968" s="6"/>
      <c r="EQ1968" s="6"/>
      <c r="ER1968" s="6"/>
      <c r="ES1968" s="6"/>
      <c r="ET1968" s="6"/>
      <c r="EU1968" s="6"/>
      <c r="EV1968" s="6"/>
      <c r="EW1968" s="6"/>
      <c r="EX1968" s="6"/>
      <c r="EY1968" s="6"/>
      <c r="EZ1968" s="6"/>
      <c r="FA1968" s="6"/>
      <c r="FB1968" s="6"/>
      <c r="FC1968" s="6"/>
      <c r="FD1968" s="6"/>
      <c r="FE1968" s="6"/>
      <c r="FF1968" s="6"/>
      <c r="FG1968" s="6"/>
      <c r="FH1968" s="6"/>
      <c r="FI1968" s="6"/>
      <c r="FJ1968" s="6"/>
      <c r="FK1968" s="6"/>
      <c r="FL1968" s="6"/>
      <c r="FM1968" s="6"/>
      <c r="FN1968" s="6"/>
      <c r="FO1968" s="6"/>
      <c r="FP1968" s="6"/>
      <c r="FQ1968" s="6"/>
      <c r="FR1968" s="6"/>
      <c r="FS1968" s="6"/>
      <c r="FT1968" s="6"/>
      <c r="FU1968" s="6"/>
      <c r="FV1968" s="6"/>
      <c r="FW1968" s="6"/>
      <c r="FX1968" s="6"/>
      <c r="FY1968" s="6"/>
      <c r="FZ1968" s="6"/>
      <c r="GA1968" s="6"/>
      <c r="GB1968" s="6"/>
      <c r="GC1968" s="6"/>
      <c r="GD1968" s="6"/>
      <c r="GE1968" s="6"/>
      <c r="GF1968" s="6"/>
      <c r="GG1968" s="6"/>
      <c r="GH1968" s="6"/>
      <c r="GI1968" s="6"/>
      <c r="GJ1968" s="6"/>
      <c r="GK1968" s="6"/>
      <c r="GL1968" s="6"/>
      <c r="GM1968" s="6"/>
      <c r="GN1968" s="6"/>
      <c r="GO1968" s="6"/>
      <c r="GP1968" s="6"/>
      <c r="GQ1968" s="6"/>
      <c r="GR1968" s="6"/>
      <c r="GS1968" s="6"/>
      <c r="GT1968" s="6"/>
      <c r="GU1968" s="6"/>
      <c r="GV1968" s="6"/>
      <c r="GW1968" s="6"/>
      <c r="GX1968" s="6"/>
      <c r="GY1968" s="6"/>
      <c r="GZ1968" s="6"/>
    </row>
    <row r="1969" spans="1:208" x14ac:dyDescent="0.15">
      <c r="A1969" s="153"/>
      <c r="B1969" s="23"/>
      <c r="C1969" s="18"/>
      <c r="D1969" s="17"/>
      <c r="E1969" s="18"/>
      <c r="F1969" s="18"/>
      <c r="G1969" s="18"/>
      <c r="H1969" s="18"/>
      <c r="I1969" s="17"/>
      <c r="J1969" s="5"/>
      <c r="K1969" s="2"/>
      <c r="L1969" s="27"/>
      <c r="M1969" s="14"/>
      <c r="N1969" s="14"/>
      <c r="O1969" s="27"/>
      <c r="P1969" s="18"/>
      <c r="Q1969" s="3"/>
      <c r="R1969" s="4"/>
      <c r="S1969" s="5"/>
      <c r="T1969" s="8"/>
      <c r="U1969" s="7"/>
      <c r="V1969" s="7"/>
      <c r="W1969" s="7"/>
      <c r="X1969" s="8"/>
      <c r="Y1969" s="6"/>
      <c r="Z1969" s="7"/>
      <c r="AA1969" s="8"/>
      <c r="AB1969" s="8"/>
      <c r="AC1969" s="8"/>
      <c r="AD1969" s="7"/>
      <c r="AE1969" s="9"/>
      <c r="AF1969" s="7"/>
      <c r="AG1969" s="7"/>
      <c r="AH1969" s="6"/>
      <c r="AI1969" s="6"/>
      <c r="AJ1969" s="6"/>
      <c r="AK1969" s="6"/>
      <c r="AL1969" s="6"/>
      <c r="AM1969" s="6"/>
      <c r="AN1969" s="6"/>
      <c r="AO1969" s="6"/>
      <c r="AP1969" s="6"/>
      <c r="AQ1969" s="6"/>
      <c r="AR1969" s="6"/>
      <c r="AS1969" s="6"/>
      <c r="AT1969" s="6"/>
      <c r="AU1969" s="6"/>
      <c r="AV1969" s="6"/>
      <c r="AW1969" s="6"/>
      <c r="AX1969" s="6"/>
      <c r="AY1969" s="6"/>
      <c r="AZ1969" s="6"/>
      <c r="BA1969" s="6"/>
      <c r="BB1969" s="6"/>
      <c r="BC1969" s="6"/>
      <c r="BD1969" s="6"/>
      <c r="BE1969" s="6"/>
      <c r="BF1969" s="6"/>
      <c r="BG1969" s="6"/>
      <c r="BH1969" s="6"/>
      <c r="BI1969" s="6"/>
      <c r="BJ1969" s="6"/>
      <c r="BK1969" s="6"/>
      <c r="BL1969" s="6"/>
      <c r="BM1969" s="6"/>
      <c r="BN1969" s="6"/>
      <c r="BO1969" s="6"/>
      <c r="BP1969" s="6"/>
      <c r="BQ1969" s="6"/>
      <c r="BR1969" s="6"/>
      <c r="BS1969" s="6"/>
      <c r="BT1969" s="6"/>
      <c r="BU1969" s="6"/>
      <c r="BV1969" s="6"/>
      <c r="BW1969" s="6"/>
      <c r="BX1969" s="6"/>
      <c r="BY1969" s="6"/>
      <c r="BZ1969" s="6"/>
      <c r="CA1969" s="6"/>
      <c r="CB1969" s="6"/>
      <c r="CC1969" s="6"/>
      <c r="CD1969" s="6"/>
      <c r="CE1969" s="6"/>
      <c r="CF1969" s="6"/>
      <c r="CG1969" s="6"/>
      <c r="CH1969" s="6"/>
      <c r="CI1969" s="6"/>
      <c r="CJ1969" s="6"/>
      <c r="CK1969" s="6"/>
      <c r="CL1969" s="6"/>
      <c r="CM1969" s="6"/>
      <c r="CN1969" s="6"/>
      <c r="CO1969" s="6"/>
      <c r="CP1969" s="6"/>
      <c r="CQ1969" s="6"/>
      <c r="CR1969" s="6"/>
      <c r="CS1969" s="6"/>
      <c r="CT1969" s="6"/>
      <c r="CU1969" s="6"/>
      <c r="CV1969" s="6"/>
      <c r="CW1969" s="6"/>
      <c r="CX1969" s="6"/>
      <c r="CY1969" s="6"/>
      <c r="CZ1969" s="6"/>
      <c r="DA1969" s="6"/>
      <c r="DB1969" s="6"/>
      <c r="DC1969" s="6"/>
      <c r="DD1969" s="6"/>
      <c r="DE1969" s="6"/>
      <c r="DF1969" s="6"/>
      <c r="DG1969" s="6"/>
      <c r="DH1969" s="6"/>
      <c r="DI1969" s="6"/>
      <c r="DJ1969" s="6"/>
      <c r="DK1969" s="6"/>
      <c r="DL1969" s="6"/>
      <c r="DM1969" s="6"/>
      <c r="DN1969" s="6"/>
      <c r="DO1969" s="6"/>
      <c r="DP1969" s="6"/>
      <c r="DQ1969" s="6"/>
      <c r="DR1969" s="6"/>
      <c r="DS1969" s="6"/>
      <c r="DT1969" s="6"/>
      <c r="DU1969" s="6"/>
      <c r="DV1969" s="6"/>
      <c r="DW1969" s="6"/>
      <c r="DX1969" s="6"/>
      <c r="DY1969" s="6"/>
      <c r="DZ1969" s="6"/>
      <c r="EA1969" s="6"/>
      <c r="EB1969" s="6"/>
      <c r="EC1969" s="6"/>
      <c r="ED1969" s="6"/>
      <c r="EE1969" s="6"/>
      <c r="EF1969" s="6"/>
      <c r="EG1969" s="6"/>
      <c r="EH1969" s="6"/>
      <c r="EI1969" s="6"/>
      <c r="EJ1969" s="6"/>
      <c r="EK1969" s="6"/>
      <c r="EL1969" s="6"/>
      <c r="EM1969" s="6"/>
      <c r="EN1969" s="6"/>
      <c r="EO1969" s="6"/>
      <c r="EP1969" s="6"/>
      <c r="EQ1969" s="6"/>
      <c r="ER1969" s="6"/>
      <c r="ES1969" s="6"/>
      <c r="ET1969" s="6"/>
      <c r="EU1969" s="6"/>
      <c r="EV1969" s="6"/>
      <c r="EW1969" s="6"/>
      <c r="EX1969" s="6"/>
      <c r="EY1969" s="6"/>
      <c r="EZ1969" s="6"/>
      <c r="FA1969" s="6"/>
      <c r="FB1969" s="6"/>
      <c r="FC1969" s="6"/>
      <c r="FD1969" s="6"/>
      <c r="FE1969" s="6"/>
      <c r="FF1969" s="6"/>
      <c r="FG1969" s="6"/>
      <c r="FH1969" s="6"/>
      <c r="FI1969" s="6"/>
      <c r="FJ1969" s="6"/>
      <c r="FK1969" s="6"/>
      <c r="FL1969" s="6"/>
      <c r="FM1969" s="6"/>
      <c r="FN1969" s="6"/>
      <c r="FO1969" s="6"/>
      <c r="FP1969" s="6"/>
      <c r="FQ1969" s="6"/>
      <c r="FR1969" s="6"/>
      <c r="FS1969" s="6"/>
      <c r="FT1969" s="6"/>
      <c r="FU1969" s="6"/>
      <c r="FV1969" s="6"/>
      <c r="FW1969" s="6"/>
      <c r="FX1969" s="6"/>
      <c r="FY1969" s="6"/>
      <c r="FZ1969" s="6"/>
      <c r="GA1969" s="6"/>
      <c r="GB1969" s="6"/>
      <c r="GC1969" s="6"/>
      <c r="GD1969" s="6"/>
      <c r="GE1969" s="6"/>
      <c r="GF1969" s="6"/>
      <c r="GG1969" s="6"/>
      <c r="GH1969" s="6"/>
      <c r="GI1969" s="6"/>
      <c r="GJ1969" s="6"/>
      <c r="GK1969" s="6"/>
      <c r="GL1969" s="6"/>
      <c r="GM1969" s="6"/>
      <c r="GN1969" s="6"/>
      <c r="GO1969" s="6"/>
      <c r="GP1969" s="6"/>
      <c r="GQ1969" s="6"/>
      <c r="GR1969" s="6"/>
      <c r="GS1969" s="6"/>
      <c r="GT1969" s="6"/>
      <c r="GU1969" s="6"/>
      <c r="GV1969" s="6"/>
      <c r="GW1969" s="6"/>
      <c r="GX1969" s="6"/>
      <c r="GY1969" s="6"/>
      <c r="GZ1969" s="6"/>
    </row>
    <row r="1970" spans="1:208" x14ac:dyDescent="0.15">
      <c r="A1970" s="153"/>
      <c r="B1970" s="23"/>
      <c r="C1970" s="18"/>
      <c r="D1970" s="17"/>
      <c r="E1970" s="18"/>
      <c r="F1970" s="18"/>
      <c r="G1970" s="18"/>
      <c r="H1970" s="18"/>
      <c r="I1970" s="17"/>
      <c r="J1970" s="5"/>
      <c r="K1970" s="2"/>
      <c r="L1970" s="27"/>
      <c r="M1970" s="14"/>
      <c r="N1970" s="14"/>
      <c r="O1970" s="27"/>
      <c r="P1970" s="18"/>
      <c r="Q1970" s="3"/>
      <c r="R1970" s="4"/>
      <c r="S1970" s="5"/>
      <c r="T1970" s="8"/>
      <c r="U1970" s="7"/>
      <c r="V1970" s="7"/>
      <c r="W1970" s="7"/>
      <c r="X1970" s="8"/>
      <c r="Y1970" s="6"/>
      <c r="Z1970" s="7"/>
      <c r="AA1970" s="8"/>
      <c r="AB1970" s="8"/>
      <c r="AC1970" s="8"/>
      <c r="AD1970" s="7"/>
      <c r="AE1970" s="9"/>
      <c r="AF1970" s="7"/>
      <c r="AG1970" s="7"/>
      <c r="AH1970" s="6"/>
      <c r="AI1970" s="6"/>
      <c r="AJ1970" s="6"/>
      <c r="AK1970" s="6"/>
      <c r="AL1970" s="6"/>
      <c r="AM1970" s="6"/>
      <c r="AN1970" s="6"/>
      <c r="AO1970" s="6"/>
      <c r="AP1970" s="6"/>
      <c r="AQ1970" s="6"/>
      <c r="AR1970" s="6"/>
      <c r="AS1970" s="6"/>
      <c r="AT1970" s="6"/>
      <c r="AU1970" s="6"/>
      <c r="AV1970" s="6"/>
      <c r="AW1970" s="6"/>
      <c r="AX1970" s="6"/>
      <c r="AY1970" s="6"/>
      <c r="AZ1970" s="6"/>
      <c r="BA1970" s="6"/>
      <c r="BB1970" s="6"/>
      <c r="BC1970" s="6"/>
      <c r="BD1970" s="6"/>
      <c r="BE1970" s="6"/>
      <c r="BF1970" s="6"/>
      <c r="BG1970" s="6"/>
      <c r="BH1970" s="6"/>
      <c r="BI1970" s="6"/>
      <c r="BJ1970" s="6"/>
      <c r="BK1970" s="6"/>
      <c r="BL1970" s="6"/>
      <c r="BM1970" s="6"/>
      <c r="BN1970" s="6"/>
      <c r="BO1970" s="6"/>
      <c r="BP1970" s="6"/>
      <c r="BQ1970" s="6"/>
      <c r="BR1970" s="6"/>
      <c r="BS1970" s="6"/>
      <c r="BT1970" s="6"/>
      <c r="BU1970" s="6"/>
      <c r="BV1970" s="6"/>
      <c r="BW1970" s="6"/>
      <c r="BX1970" s="6"/>
      <c r="BY1970" s="6"/>
      <c r="BZ1970" s="6"/>
      <c r="CA1970" s="6"/>
      <c r="CB1970" s="6"/>
      <c r="CC1970" s="6"/>
      <c r="CD1970" s="6"/>
      <c r="CE1970" s="6"/>
      <c r="CF1970" s="6"/>
      <c r="CG1970" s="6"/>
      <c r="CH1970" s="6"/>
      <c r="CI1970" s="6"/>
      <c r="CJ1970" s="6"/>
      <c r="CK1970" s="6"/>
      <c r="CL1970" s="6"/>
      <c r="CM1970" s="6"/>
      <c r="CN1970" s="6"/>
      <c r="CO1970" s="6"/>
      <c r="CP1970" s="6"/>
      <c r="CQ1970" s="6"/>
      <c r="CR1970" s="6"/>
      <c r="CS1970" s="6"/>
      <c r="CT1970" s="6"/>
      <c r="CU1970" s="6"/>
      <c r="CV1970" s="6"/>
      <c r="CW1970" s="6"/>
      <c r="CX1970" s="6"/>
      <c r="CY1970" s="6"/>
      <c r="CZ1970" s="6"/>
      <c r="DA1970" s="6"/>
      <c r="DB1970" s="6"/>
      <c r="DC1970" s="6"/>
      <c r="DD1970" s="6"/>
      <c r="DE1970" s="6"/>
      <c r="DF1970" s="6"/>
      <c r="DG1970" s="6"/>
      <c r="DH1970" s="6"/>
      <c r="DI1970" s="6"/>
      <c r="DJ1970" s="6"/>
      <c r="DK1970" s="6"/>
      <c r="DL1970" s="6"/>
      <c r="DM1970" s="6"/>
      <c r="DN1970" s="6"/>
      <c r="DO1970" s="6"/>
      <c r="DP1970" s="6"/>
      <c r="DQ1970" s="6"/>
      <c r="DR1970" s="6"/>
      <c r="DS1970" s="6"/>
      <c r="DT1970" s="6"/>
      <c r="DU1970" s="6"/>
      <c r="DV1970" s="6"/>
      <c r="DW1970" s="6"/>
      <c r="DX1970" s="6"/>
      <c r="DY1970" s="6"/>
      <c r="DZ1970" s="6"/>
      <c r="EA1970" s="6"/>
      <c r="EB1970" s="6"/>
      <c r="EC1970" s="6"/>
      <c r="ED1970" s="6"/>
      <c r="EE1970" s="6"/>
      <c r="EF1970" s="6"/>
      <c r="EG1970" s="6"/>
      <c r="EH1970" s="6"/>
      <c r="EI1970" s="6"/>
      <c r="EJ1970" s="6"/>
      <c r="EK1970" s="6"/>
      <c r="EL1970" s="6"/>
      <c r="EM1970" s="6"/>
      <c r="EN1970" s="6"/>
      <c r="EO1970" s="6"/>
      <c r="EP1970" s="6"/>
      <c r="EQ1970" s="6"/>
      <c r="ER1970" s="6"/>
      <c r="ES1970" s="6"/>
      <c r="ET1970" s="6"/>
      <c r="EU1970" s="6"/>
      <c r="EV1970" s="6"/>
      <c r="EW1970" s="6"/>
      <c r="EX1970" s="6"/>
      <c r="EY1970" s="6"/>
      <c r="EZ1970" s="6"/>
      <c r="FA1970" s="6"/>
      <c r="FB1970" s="6"/>
      <c r="FC1970" s="6"/>
      <c r="FD1970" s="6"/>
      <c r="FE1970" s="6"/>
      <c r="FF1970" s="6"/>
      <c r="FG1970" s="6"/>
      <c r="FH1970" s="6"/>
      <c r="FI1970" s="6"/>
      <c r="FJ1970" s="6"/>
      <c r="FK1970" s="6"/>
      <c r="FL1970" s="6"/>
      <c r="FM1970" s="6"/>
      <c r="FN1970" s="6"/>
      <c r="FO1970" s="6"/>
      <c r="FP1970" s="6"/>
      <c r="FQ1970" s="6"/>
      <c r="FR1970" s="6"/>
      <c r="FS1970" s="6"/>
      <c r="FT1970" s="6"/>
      <c r="FU1970" s="6"/>
      <c r="FV1970" s="6"/>
      <c r="FW1970" s="6"/>
      <c r="FX1970" s="6"/>
      <c r="FY1970" s="6"/>
      <c r="FZ1970" s="6"/>
      <c r="GA1970" s="6"/>
      <c r="GB1970" s="6"/>
      <c r="GC1970" s="6"/>
      <c r="GD1970" s="6"/>
      <c r="GE1970" s="6"/>
      <c r="GF1970" s="6"/>
      <c r="GG1970" s="6"/>
      <c r="GH1970" s="6"/>
      <c r="GI1970" s="6"/>
      <c r="GJ1970" s="6"/>
      <c r="GK1970" s="6"/>
      <c r="GL1970" s="6"/>
      <c r="GM1970" s="6"/>
      <c r="GN1970" s="6"/>
      <c r="GO1970" s="6"/>
      <c r="GP1970" s="6"/>
      <c r="GQ1970" s="6"/>
      <c r="GR1970" s="6"/>
      <c r="GS1970" s="6"/>
      <c r="GT1970" s="6"/>
      <c r="GU1970" s="6"/>
      <c r="GV1970" s="6"/>
      <c r="GW1970" s="6"/>
      <c r="GX1970" s="6"/>
      <c r="GY1970" s="6"/>
      <c r="GZ1970" s="6"/>
    </row>
    <row r="1971" spans="1:208" x14ac:dyDescent="0.15">
      <c r="A1971" s="153"/>
      <c r="B1971" s="23"/>
      <c r="C1971" s="18"/>
      <c r="D1971" s="17"/>
      <c r="E1971" s="18"/>
      <c r="F1971" s="18"/>
      <c r="G1971" s="18"/>
      <c r="H1971" s="18"/>
      <c r="I1971" s="17"/>
      <c r="J1971" s="5"/>
      <c r="K1971" s="2"/>
      <c r="L1971" s="27"/>
      <c r="M1971" s="14"/>
      <c r="N1971" s="14"/>
      <c r="O1971" s="27"/>
      <c r="P1971" s="18"/>
      <c r="Q1971" s="3"/>
      <c r="R1971" s="4"/>
      <c r="S1971" s="5"/>
      <c r="T1971" s="8"/>
      <c r="U1971" s="7"/>
      <c r="V1971" s="7"/>
      <c r="W1971" s="7"/>
      <c r="X1971" s="8"/>
      <c r="Y1971" s="6"/>
      <c r="Z1971" s="7"/>
      <c r="AA1971" s="8"/>
      <c r="AB1971" s="8"/>
      <c r="AC1971" s="8"/>
      <c r="AD1971" s="7"/>
      <c r="AE1971" s="9"/>
      <c r="AF1971" s="7"/>
      <c r="AG1971" s="7"/>
      <c r="AH1971" s="6"/>
      <c r="AI1971" s="6"/>
      <c r="AJ1971" s="6"/>
      <c r="AK1971" s="6"/>
      <c r="AL1971" s="6"/>
      <c r="AM1971" s="6"/>
      <c r="AN1971" s="6"/>
      <c r="AO1971" s="6"/>
      <c r="AP1971" s="6"/>
      <c r="AQ1971" s="6"/>
      <c r="AR1971" s="6"/>
      <c r="AS1971" s="6"/>
      <c r="AT1971" s="6"/>
      <c r="AU1971" s="6"/>
      <c r="AV1971" s="6"/>
      <c r="AW1971" s="6"/>
      <c r="AX1971" s="6"/>
      <c r="AY1971" s="6"/>
      <c r="AZ1971" s="6"/>
      <c r="BA1971" s="6"/>
      <c r="BB1971" s="6"/>
      <c r="BC1971" s="6"/>
      <c r="BD1971" s="6"/>
      <c r="BE1971" s="6"/>
      <c r="BF1971" s="6"/>
      <c r="BG1971" s="6"/>
      <c r="BH1971" s="6"/>
      <c r="BI1971" s="6"/>
      <c r="BJ1971" s="6"/>
      <c r="BK1971" s="6"/>
      <c r="BL1971" s="6"/>
      <c r="BM1971" s="6"/>
      <c r="BN1971" s="6"/>
      <c r="BO1971" s="6"/>
      <c r="BP1971" s="6"/>
      <c r="BQ1971" s="6"/>
      <c r="BR1971" s="6"/>
      <c r="BS1971" s="6"/>
      <c r="BT1971" s="6"/>
      <c r="BU1971" s="6"/>
      <c r="BV1971" s="6"/>
      <c r="BW1971" s="6"/>
      <c r="BX1971" s="6"/>
      <c r="BY1971" s="6"/>
      <c r="BZ1971" s="6"/>
      <c r="CA1971" s="6"/>
      <c r="CB1971" s="6"/>
      <c r="CC1971" s="6"/>
      <c r="CD1971" s="6"/>
      <c r="CE1971" s="6"/>
      <c r="CF1971" s="6"/>
      <c r="CG1971" s="6"/>
      <c r="CH1971" s="6"/>
      <c r="CI1971" s="6"/>
      <c r="CJ1971" s="6"/>
      <c r="CK1971" s="6"/>
      <c r="CL1971" s="6"/>
      <c r="CM1971" s="6"/>
      <c r="CN1971" s="6"/>
      <c r="CO1971" s="6"/>
      <c r="CP1971" s="6"/>
      <c r="CQ1971" s="6"/>
      <c r="CR1971" s="6"/>
      <c r="CS1971" s="6"/>
      <c r="CT1971" s="6"/>
      <c r="CU1971" s="6"/>
      <c r="CV1971" s="6"/>
      <c r="CW1971" s="6"/>
      <c r="CX1971" s="6"/>
      <c r="CY1971" s="6"/>
      <c r="CZ1971" s="6"/>
      <c r="DA1971" s="6"/>
      <c r="DB1971" s="6"/>
      <c r="DC1971" s="6"/>
      <c r="DD1971" s="6"/>
      <c r="DE1971" s="6"/>
      <c r="DF1971" s="6"/>
      <c r="DG1971" s="6"/>
      <c r="DH1971" s="6"/>
      <c r="DI1971" s="6"/>
      <c r="DJ1971" s="6"/>
      <c r="DK1971" s="6"/>
      <c r="DL1971" s="6"/>
      <c r="DM1971" s="6"/>
      <c r="DN1971" s="6"/>
      <c r="DO1971" s="6"/>
      <c r="DP1971" s="6"/>
      <c r="DQ1971" s="6"/>
      <c r="DR1971" s="6"/>
      <c r="DS1971" s="6"/>
      <c r="DT1971" s="6"/>
      <c r="DU1971" s="6"/>
      <c r="DV1971" s="6"/>
      <c r="DW1971" s="6"/>
      <c r="DX1971" s="6"/>
      <c r="DY1971" s="6"/>
      <c r="DZ1971" s="6"/>
      <c r="EA1971" s="6"/>
      <c r="EB1971" s="6"/>
      <c r="EC1971" s="6"/>
      <c r="ED1971" s="6"/>
      <c r="EE1971" s="6"/>
      <c r="EF1971" s="6"/>
      <c r="EG1971" s="6"/>
      <c r="EH1971" s="6"/>
      <c r="EI1971" s="6"/>
      <c r="EJ1971" s="6"/>
      <c r="EK1971" s="6"/>
      <c r="EL1971" s="6"/>
      <c r="EM1971" s="6"/>
      <c r="EN1971" s="6"/>
      <c r="EO1971" s="6"/>
      <c r="EP1971" s="6"/>
      <c r="EQ1971" s="6"/>
      <c r="ER1971" s="6"/>
      <c r="ES1971" s="6"/>
      <c r="ET1971" s="6"/>
      <c r="EU1971" s="6"/>
      <c r="EV1971" s="6"/>
      <c r="EW1971" s="6"/>
      <c r="EX1971" s="6"/>
      <c r="EY1971" s="6"/>
      <c r="EZ1971" s="6"/>
      <c r="FA1971" s="6"/>
      <c r="FB1971" s="6"/>
      <c r="FC1971" s="6"/>
      <c r="FD1971" s="6"/>
      <c r="FE1971" s="6"/>
      <c r="FF1971" s="6"/>
      <c r="FG1971" s="6"/>
      <c r="FH1971" s="6"/>
      <c r="FI1971" s="6"/>
      <c r="FJ1971" s="6"/>
      <c r="FK1971" s="6"/>
      <c r="FL1971" s="6"/>
      <c r="FM1971" s="6"/>
      <c r="FN1971" s="6"/>
      <c r="FO1971" s="6"/>
      <c r="FP1971" s="6"/>
      <c r="FQ1971" s="6"/>
      <c r="FR1971" s="6"/>
      <c r="FS1971" s="6"/>
      <c r="FT1971" s="6"/>
      <c r="FU1971" s="6"/>
      <c r="FV1971" s="6"/>
      <c r="FW1971" s="6"/>
      <c r="FX1971" s="6"/>
      <c r="FY1971" s="6"/>
      <c r="FZ1971" s="6"/>
      <c r="GA1971" s="6"/>
      <c r="GB1971" s="6"/>
      <c r="GC1971" s="6"/>
      <c r="GD1971" s="6"/>
      <c r="GE1971" s="6"/>
      <c r="GF1971" s="6"/>
      <c r="GG1971" s="6"/>
      <c r="GH1971" s="6"/>
      <c r="GI1971" s="6"/>
      <c r="GJ1971" s="6"/>
      <c r="GK1971" s="6"/>
      <c r="GL1971" s="6"/>
      <c r="GM1971" s="6"/>
      <c r="GN1971" s="6"/>
      <c r="GO1971" s="6"/>
      <c r="GP1971" s="6"/>
      <c r="GQ1971" s="6"/>
      <c r="GR1971" s="6"/>
      <c r="GS1971" s="6"/>
      <c r="GT1971" s="6"/>
      <c r="GU1971" s="6"/>
      <c r="GV1971" s="6"/>
      <c r="GW1971" s="6"/>
      <c r="GX1971" s="6"/>
      <c r="GY1971" s="6"/>
      <c r="GZ1971" s="6"/>
    </row>
    <row r="1972" spans="1:208" x14ac:dyDescent="0.15">
      <c r="A1972" s="153"/>
      <c r="B1972" s="23"/>
      <c r="C1972" s="18"/>
      <c r="D1972" s="17"/>
      <c r="E1972" s="18"/>
      <c r="F1972" s="18"/>
      <c r="G1972" s="18"/>
      <c r="H1972" s="18"/>
      <c r="I1972" s="17"/>
      <c r="J1972" s="5"/>
      <c r="K1972" s="2"/>
      <c r="L1972" s="27"/>
      <c r="M1972" s="14"/>
      <c r="N1972" s="14"/>
      <c r="O1972" s="27"/>
      <c r="P1972" s="18"/>
      <c r="Q1972" s="3"/>
      <c r="R1972" s="4"/>
      <c r="S1972" s="5"/>
      <c r="T1972" s="8"/>
      <c r="U1972" s="7"/>
      <c r="V1972" s="7"/>
      <c r="W1972" s="7"/>
      <c r="X1972" s="8"/>
      <c r="Y1972" s="6"/>
      <c r="Z1972" s="7"/>
      <c r="AA1972" s="8"/>
      <c r="AB1972" s="8"/>
      <c r="AC1972" s="8"/>
      <c r="AD1972" s="7"/>
      <c r="AE1972" s="9"/>
      <c r="AF1972" s="7"/>
      <c r="AG1972" s="7"/>
      <c r="AH1972" s="6"/>
      <c r="AI1972" s="6"/>
      <c r="AJ1972" s="6"/>
      <c r="AK1972" s="6"/>
      <c r="AL1972" s="6"/>
      <c r="AM1972" s="6"/>
      <c r="AN1972" s="6"/>
      <c r="AO1972" s="6"/>
      <c r="AP1972" s="6"/>
      <c r="AQ1972" s="6"/>
      <c r="AR1972" s="6"/>
      <c r="AS1972" s="6"/>
      <c r="AT1972" s="6"/>
      <c r="AU1972" s="6"/>
      <c r="AV1972" s="6"/>
      <c r="AW1972" s="6"/>
      <c r="AX1972" s="6"/>
      <c r="AY1972" s="6"/>
      <c r="AZ1972" s="6"/>
      <c r="BA1972" s="6"/>
      <c r="BB1972" s="6"/>
      <c r="BC1972" s="6"/>
      <c r="BD1972" s="6"/>
      <c r="BE1972" s="6"/>
      <c r="BF1972" s="6"/>
      <c r="BG1972" s="6"/>
      <c r="BH1972" s="6"/>
      <c r="BI1972" s="6"/>
      <c r="BJ1972" s="6"/>
      <c r="BK1972" s="6"/>
      <c r="BL1972" s="6"/>
      <c r="BM1972" s="6"/>
      <c r="BN1972" s="6"/>
      <c r="BO1972" s="6"/>
      <c r="BP1972" s="6"/>
      <c r="BQ1972" s="6"/>
      <c r="BR1972" s="6"/>
      <c r="BS1972" s="6"/>
      <c r="BT1972" s="6"/>
      <c r="BU1972" s="6"/>
      <c r="BV1972" s="6"/>
      <c r="BW1972" s="6"/>
      <c r="BX1972" s="6"/>
      <c r="BY1972" s="6"/>
      <c r="BZ1972" s="6"/>
      <c r="CA1972" s="6"/>
      <c r="CB1972" s="6"/>
      <c r="CC1972" s="6"/>
      <c r="CD1972" s="6"/>
      <c r="CE1972" s="6"/>
      <c r="CF1972" s="6"/>
      <c r="CG1972" s="6"/>
      <c r="CH1972" s="6"/>
      <c r="CI1972" s="6"/>
      <c r="CJ1972" s="6"/>
      <c r="CK1972" s="6"/>
      <c r="CL1972" s="6"/>
      <c r="CM1972" s="6"/>
      <c r="CN1972" s="6"/>
      <c r="CO1972" s="6"/>
      <c r="CP1972" s="6"/>
      <c r="CQ1972" s="6"/>
      <c r="CR1972" s="6"/>
      <c r="CS1972" s="6"/>
      <c r="CT1972" s="6"/>
      <c r="CU1972" s="6"/>
      <c r="CV1972" s="6"/>
      <c r="CW1972" s="6"/>
      <c r="CX1972" s="6"/>
      <c r="CY1972" s="6"/>
      <c r="CZ1972" s="6"/>
      <c r="DA1972" s="6"/>
      <c r="DB1972" s="6"/>
      <c r="DC1972" s="6"/>
      <c r="DD1972" s="6"/>
      <c r="DE1972" s="6"/>
      <c r="DF1972" s="6"/>
      <c r="DG1972" s="6"/>
      <c r="DH1972" s="6"/>
      <c r="DI1972" s="6"/>
      <c r="DJ1972" s="6"/>
      <c r="DK1972" s="6"/>
      <c r="DL1972" s="6"/>
      <c r="DM1972" s="6"/>
      <c r="DN1972" s="6"/>
      <c r="DO1972" s="6"/>
      <c r="DP1972" s="6"/>
      <c r="DQ1972" s="6"/>
      <c r="DR1972" s="6"/>
      <c r="DS1972" s="6"/>
      <c r="DT1972" s="6"/>
      <c r="DU1972" s="6"/>
      <c r="DV1972" s="6"/>
      <c r="DW1972" s="6"/>
      <c r="DX1972" s="6"/>
      <c r="DY1972" s="6"/>
      <c r="DZ1972" s="6"/>
      <c r="EA1972" s="6"/>
      <c r="EB1972" s="6"/>
      <c r="EC1972" s="6"/>
      <c r="ED1972" s="6"/>
      <c r="EE1972" s="6"/>
      <c r="EF1972" s="6"/>
      <c r="EG1972" s="6"/>
      <c r="EH1972" s="6"/>
      <c r="EI1972" s="6"/>
      <c r="EJ1972" s="6"/>
      <c r="EK1972" s="6"/>
      <c r="EL1972" s="6"/>
      <c r="EM1972" s="6"/>
      <c r="EN1972" s="6"/>
      <c r="EO1972" s="6"/>
      <c r="EP1972" s="6"/>
      <c r="EQ1972" s="6"/>
      <c r="ER1972" s="6"/>
      <c r="ES1972" s="6"/>
      <c r="ET1972" s="6"/>
      <c r="EU1972" s="6"/>
      <c r="EV1972" s="6"/>
      <c r="EW1972" s="6"/>
      <c r="EX1972" s="6"/>
      <c r="EY1972" s="6"/>
      <c r="EZ1972" s="6"/>
      <c r="FA1972" s="6"/>
      <c r="FB1972" s="6"/>
      <c r="FC1972" s="6"/>
      <c r="FD1972" s="6"/>
      <c r="FE1972" s="6"/>
      <c r="FF1972" s="6"/>
      <c r="FG1972" s="6"/>
      <c r="FH1972" s="6"/>
      <c r="FI1972" s="6"/>
      <c r="FJ1972" s="6"/>
      <c r="FK1972" s="6"/>
      <c r="FL1972" s="6"/>
      <c r="FM1972" s="6"/>
      <c r="FN1972" s="6"/>
      <c r="FO1972" s="6"/>
      <c r="FP1972" s="6"/>
      <c r="FQ1972" s="6"/>
      <c r="FR1972" s="6"/>
      <c r="FS1972" s="6"/>
      <c r="FT1972" s="6"/>
      <c r="FU1972" s="6"/>
      <c r="FV1972" s="6"/>
      <c r="FW1972" s="6"/>
      <c r="FX1972" s="6"/>
      <c r="FY1972" s="6"/>
      <c r="FZ1972" s="6"/>
      <c r="GA1972" s="6"/>
      <c r="GB1972" s="6"/>
      <c r="GC1972" s="6"/>
      <c r="GD1972" s="6"/>
      <c r="GE1972" s="6"/>
      <c r="GF1972" s="6"/>
      <c r="GG1972" s="6"/>
      <c r="GH1972" s="6"/>
      <c r="GI1972" s="6"/>
      <c r="GJ1972" s="6"/>
      <c r="GK1972" s="6"/>
      <c r="GL1972" s="6"/>
      <c r="GM1972" s="6"/>
      <c r="GN1972" s="6"/>
      <c r="GO1972" s="6"/>
      <c r="GP1972" s="6"/>
      <c r="GQ1972" s="6"/>
      <c r="GR1972" s="6"/>
      <c r="GS1972" s="6"/>
      <c r="GT1972" s="6"/>
      <c r="GU1972" s="6"/>
      <c r="GV1972" s="6"/>
      <c r="GW1972" s="6"/>
      <c r="GX1972" s="6"/>
      <c r="GY1972" s="6"/>
      <c r="GZ1972" s="6"/>
    </row>
    <row r="1973" spans="1:208" x14ac:dyDescent="0.15">
      <c r="A1973" s="153"/>
      <c r="B1973" s="23"/>
      <c r="C1973" s="18"/>
      <c r="D1973" s="17"/>
      <c r="E1973" s="18"/>
      <c r="F1973" s="18"/>
      <c r="G1973" s="18"/>
      <c r="H1973" s="18"/>
      <c r="I1973" s="17"/>
      <c r="J1973" s="5"/>
      <c r="K1973" s="2"/>
      <c r="L1973" s="27"/>
      <c r="M1973" s="14"/>
      <c r="N1973" s="14"/>
      <c r="O1973" s="27"/>
      <c r="P1973" s="18"/>
      <c r="Q1973" s="3"/>
      <c r="R1973" s="4"/>
      <c r="S1973" s="5"/>
      <c r="T1973" s="8"/>
      <c r="U1973" s="7"/>
      <c r="V1973" s="7"/>
      <c r="W1973" s="7"/>
      <c r="X1973" s="8"/>
      <c r="Y1973" s="6"/>
      <c r="Z1973" s="7"/>
      <c r="AA1973" s="8"/>
      <c r="AB1973" s="8"/>
      <c r="AC1973" s="8"/>
      <c r="AD1973" s="7"/>
      <c r="AE1973" s="9"/>
      <c r="AF1973" s="7"/>
      <c r="AG1973" s="7"/>
      <c r="AH1973" s="6"/>
      <c r="AI1973" s="6"/>
      <c r="AJ1973" s="6"/>
      <c r="AK1973" s="6"/>
      <c r="AL1973" s="6"/>
      <c r="AM1973" s="6"/>
      <c r="AN1973" s="6"/>
      <c r="AO1973" s="6"/>
      <c r="AP1973" s="6"/>
      <c r="AQ1973" s="6"/>
      <c r="AR1973" s="6"/>
      <c r="AS1973" s="6"/>
      <c r="AT1973" s="6"/>
      <c r="AU1973" s="6"/>
      <c r="AV1973" s="6"/>
      <c r="AW1973" s="6"/>
      <c r="AX1973" s="6"/>
      <c r="AY1973" s="6"/>
      <c r="AZ1973" s="6"/>
      <c r="BA1973" s="6"/>
      <c r="BB1973" s="6"/>
      <c r="BC1973" s="6"/>
      <c r="BD1973" s="6"/>
      <c r="BE1973" s="6"/>
      <c r="BF1973" s="6"/>
      <c r="BG1973" s="6"/>
      <c r="BH1973" s="6"/>
      <c r="BI1973" s="6"/>
      <c r="BJ1973" s="6"/>
      <c r="BK1973" s="6"/>
      <c r="BL1973" s="6"/>
      <c r="BM1973" s="6"/>
      <c r="BN1973" s="6"/>
      <c r="BO1973" s="6"/>
      <c r="BP1973" s="6"/>
      <c r="BQ1973" s="6"/>
      <c r="BR1973" s="6"/>
      <c r="BS1973" s="6"/>
      <c r="BT1973" s="6"/>
      <c r="BU1973" s="6"/>
      <c r="BV1973" s="6"/>
      <c r="BW1973" s="6"/>
      <c r="BX1973" s="6"/>
      <c r="BY1973" s="6"/>
      <c r="BZ1973" s="6"/>
      <c r="CA1973" s="6"/>
      <c r="CB1973" s="6"/>
      <c r="CC1973" s="6"/>
      <c r="CD1973" s="6"/>
      <c r="CE1973" s="6"/>
      <c r="CF1973" s="6"/>
      <c r="CG1973" s="6"/>
      <c r="CH1973" s="6"/>
      <c r="CI1973" s="6"/>
      <c r="CJ1973" s="6"/>
      <c r="CK1973" s="6"/>
      <c r="CL1973" s="6"/>
      <c r="CM1973" s="6"/>
      <c r="CN1973" s="6"/>
      <c r="CO1973" s="6"/>
      <c r="CP1973" s="6"/>
      <c r="CQ1973" s="6"/>
      <c r="CR1973" s="6"/>
      <c r="CS1973" s="6"/>
      <c r="CT1973" s="6"/>
      <c r="CU1973" s="6"/>
      <c r="CV1973" s="6"/>
      <c r="CW1973" s="6"/>
      <c r="CX1973" s="6"/>
      <c r="CY1973" s="6"/>
      <c r="CZ1973" s="6"/>
      <c r="DA1973" s="6"/>
      <c r="DB1973" s="6"/>
      <c r="DC1973" s="6"/>
      <c r="DD1973" s="6"/>
      <c r="DE1973" s="6"/>
      <c r="DF1973" s="6"/>
      <c r="DG1973" s="6"/>
      <c r="DH1973" s="6"/>
      <c r="DI1973" s="6"/>
      <c r="DJ1973" s="6"/>
      <c r="DK1973" s="6"/>
      <c r="DL1973" s="6"/>
      <c r="DM1973" s="6"/>
      <c r="DN1973" s="6"/>
      <c r="DO1973" s="6"/>
      <c r="DP1973" s="6"/>
      <c r="DQ1973" s="6"/>
      <c r="DR1973" s="6"/>
      <c r="DS1973" s="6"/>
      <c r="DT1973" s="6"/>
      <c r="DU1973" s="6"/>
      <c r="DV1973" s="6"/>
      <c r="DW1973" s="6"/>
      <c r="DX1973" s="6"/>
      <c r="DY1973" s="6"/>
      <c r="DZ1973" s="6"/>
      <c r="EA1973" s="6"/>
      <c r="EB1973" s="6"/>
      <c r="EC1973" s="6"/>
      <c r="ED1973" s="6"/>
      <c r="EE1973" s="6"/>
      <c r="EF1973" s="6"/>
      <c r="EG1973" s="6"/>
      <c r="EH1973" s="6"/>
      <c r="EI1973" s="6"/>
      <c r="EJ1973" s="6"/>
      <c r="EK1973" s="6"/>
      <c r="EL1973" s="6"/>
      <c r="EM1973" s="6"/>
      <c r="EN1973" s="6"/>
      <c r="EO1973" s="6"/>
      <c r="EP1973" s="6"/>
      <c r="EQ1973" s="6"/>
      <c r="ER1973" s="6"/>
      <c r="ES1973" s="6"/>
      <c r="ET1973" s="6"/>
      <c r="EU1973" s="6"/>
      <c r="EV1973" s="6"/>
      <c r="EW1973" s="6"/>
      <c r="EX1973" s="6"/>
      <c r="EY1973" s="6"/>
      <c r="EZ1973" s="6"/>
      <c r="FA1973" s="6"/>
      <c r="FB1973" s="6"/>
      <c r="FC1973" s="6"/>
      <c r="FD1973" s="6"/>
      <c r="FE1973" s="6"/>
      <c r="FF1973" s="6"/>
      <c r="FG1973" s="6"/>
      <c r="FH1973" s="6"/>
      <c r="FI1973" s="6"/>
      <c r="FJ1973" s="6"/>
      <c r="FK1973" s="6"/>
      <c r="FL1973" s="6"/>
      <c r="FM1973" s="6"/>
      <c r="FN1973" s="6"/>
      <c r="FO1973" s="6"/>
      <c r="FP1973" s="6"/>
      <c r="FQ1973" s="6"/>
      <c r="FR1973" s="6"/>
      <c r="FS1973" s="6"/>
      <c r="FT1973" s="6"/>
      <c r="FU1973" s="6"/>
      <c r="FV1973" s="6"/>
      <c r="FW1973" s="6"/>
      <c r="FX1973" s="6"/>
      <c r="FY1973" s="6"/>
      <c r="FZ1973" s="6"/>
      <c r="GA1973" s="6"/>
      <c r="GB1973" s="6"/>
      <c r="GC1973" s="6"/>
      <c r="GD1973" s="6"/>
      <c r="GE1973" s="6"/>
      <c r="GF1973" s="6"/>
      <c r="GG1973" s="6"/>
      <c r="GH1973" s="6"/>
      <c r="GI1973" s="6"/>
      <c r="GJ1973" s="6"/>
      <c r="GK1973" s="6"/>
      <c r="GL1973" s="6"/>
      <c r="GM1973" s="6"/>
      <c r="GN1973" s="6"/>
      <c r="GO1973" s="6"/>
      <c r="GP1973" s="6"/>
      <c r="GQ1973" s="6"/>
      <c r="GR1973" s="6"/>
      <c r="GS1973" s="6"/>
      <c r="GT1973" s="6"/>
      <c r="GU1973" s="6"/>
      <c r="GV1973" s="6"/>
      <c r="GW1973" s="6"/>
      <c r="GX1973" s="6"/>
      <c r="GY1973" s="6"/>
      <c r="GZ1973" s="6"/>
    </row>
    <row r="1974" spans="1:208" x14ac:dyDescent="0.15">
      <c r="A1974" s="153"/>
      <c r="B1974" s="23"/>
      <c r="C1974" s="18"/>
      <c r="D1974" s="17"/>
      <c r="E1974" s="18"/>
      <c r="F1974" s="18"/>
      <c r="G1974" s="18"/>
      <c r="H1974" s="18"/>
      <c r="I1974" s="17"/>
      <c r="J1974" s="5"/>
      <c r="K1974" s="2"/>
      <c r="L1974" s="27"/>
      <c r="M1974" s="14"/>
      <c r="N1974" s="14"/>
      <c r="O1974" s="27"/>
      <c r="P1974" s="18"/>
      <c r="Q1974" s="3"/>
      <c r="R1974" s="4"/>
      <c r="S1974" s="5"/>
      <c r="T1974" s="8"/>
      <c r="U1974" s="7"/>
      <c r="V1974" s="7"/>
      <c r="W1974" s="7"/>
      <c r="X1974" s="8"/>
      <c r="Y1974" s="6"/>
      <c r="Z1974" s="7"/>
      <c r="AA1974" s="8"/>
      <c r="AB1974" s="8"/>
      <c r="AC1974" s="8"/>
      <c r="AD1974" s="7"/>
      <c r="AE1974" s="9"/>
      <c r="AF1974" s="7"/>
      <c r="AG1974" s="7"/>
      <c r="AH1974" s="6"/>
      <c r="AI1974" s="6"/>
      <c r="AJ1974" s="6"/>
      <c r="AK1974" s="6"/>
      <c r="AL1974" s="6"/>
      <c r="AM1974" s="6"/>
      <c r="AN1974" s="6"/>
      <c r="AO1974" s="6"/>
      <c r="AP1974" s="6"/>
      <c r="AQ1974" s="6"/>
      <c r="AR1974" s="6"/>
      <c r="AS1974" s="6"/>
      <c r="AT1974" s="6"/>
      <c r="AU1974" s="6"/>
      <c r="AV1974" s="6"/>
      <c r="AW1974" s="6"/>
      <c r="AX1974" s="6"/>
      <c r="AY1974" s="6"/>
      <c r="AZ1974" s="6"/>
      <c r="BA1974" s="6"/>
      <c r="BB1974" s="6"/>
      <c r="BC1974" s="6"/>
      <c r="BD1974" s="6"/>
      <c r="BE1974" s="6"/>
      <c r="BF1974" s="6"/>
      <c r="BG1974" s="6"/>
      <c r="BH1974" s="6"/>
      <c r="BI1974" s="6"/>
      <c r="BJ1974" s="6"/>
      <c r="BK1974" s="6"/>
      <c r="BL1974" s="6"/>
      <c r="BM1974" s="6"/>
      <c r="BN1974" s="6"/>
      <c r="BO1974" s="6"/>
      <c r="BP1974" s="6"/>
      <c r="BQ1974" s="6"/>
      <c r="BR1974" s="6"/>
      <c r="BS1974" s="6"/>
      <c r="BT1974" s="6"/>
      <c r="BU1974" s="6"/>
      <c r="BV1974" s="6"/>
      <c r="BW1974" s="6"/>
      <c r="BX1974" s="6"/>
      <c r="BY1974" s="6"/>
      <c r="BZ1974" s="6"/>
      <c r="CA1974" s="6"/>
      <c r="CB1974" s="6"/>
      <c r="CC1974" s="6"/>
      <c r="CD1974" s="6"/>
      <c r="CE1974" s="6"/>
      <c r="CF1974" s="6"/>
      <c r="CG1974" s="6"/>
      <c r="CH1974" s="6"/>
      <c r="CI1974" s="6"/>
      <c r="CJ1974" s="6"/>
      <c r="CK1974" s="6"/>
      <c r="CL1974" s="6"/>
      <c r="CM1974" s="6"/>
      <c r="CN1974" s="6"/>
      <c r="CO1974" s="6"/>
      <c r="CP1974" s="6"/>
      <c r="CQ1974" s="6"/>
      <c r="CR1974" s="6"/>
      <c r="CS1974" s="6"/>
      <c r="CT1974" s="6"/>
      <c r="CU1974" s="6"/>
      <c r="CV1974" s="6"/>
      <c r="CW1974" s="6"/>
      <c r="CX1974" s="6"/>
      <c r="CY1974" s="6"/>
      <c r="CZ1974" s="6"/>
      <c r="DA1974" s="6"/>
      <c r="DB1974" s="6"/>
      <c r="DC1974" s="6"/>
      <c r="DD1974" s="6"/>
      <c r="DE1974" s="6"/>
      <c r="DF1974" s="6"/>
      <c r="DG1974" s="6"/>
      <c r="DH1974" s="6"/>
      <c r="DI1974" s="6"/>
      <c r="DJ1974" s="6"/>
      <c r="DK1974" s="6"/>
      <c r="DL1974" s="6"/>
      <c r="DM1974" s="6"/>
      <c r="DN1974" s="6"/>
      <c r="DO1974" s="6"/>
      <c r="DP1974" s="6"/>
      <c r="DQ1974" s="6"/>
      <c r="DR1974" s="6"/>
      <c r="DS1974" s="6"/>
      <c r="DT1974" s="6"/>
      <c r="DU1974" s="6"/>
      <c r="DV1974" s="6"/>
      <c r="DW1974" s="6"/>
      <c r="DX1974" s="6"/>
      <c r="DY1974" s="6"/>
      <c r="DZ1974" s="6"/>
      <c r="EA1974" s="6"/>
      <c r="EB1974" s="6"/>
      <c r="EC1974" s="6"/>
      <c r="ED1974" s="6"/>
      <c r="EE1974" s="6"/>
      <c r="EF1974" s="6"/>
      <c r="EG1974" s="6"/>
      <c r="EH1974" s="6"/>
      <c r="EI1974" s="6"/>
      <c r="EJ1974" s="6"/>
      <c r="EK1974" s="6"/>
      <c r="EL1974" s="6"/>
      <c r="EM1974" s="6"/>
      <c r="EN1974" s="6"/>
      <c r="EO1974" s="6"/>
      <c r="EP1974" s="6"/>
      <c r="EQ1974" s="6"/>
      <c r="ER1974" s="6"/>
      <c r="ES1974" s="6"/>
      <c r="ET1974" s="6"/>
      <c r="EU1974" s="6"/>
      <c r="EV1974" s="6"/>
      <c r="EW1974" s="6"/>
      <c r="EX1974" s="6"/>
      <c r="EY1974" s="6"/>
      <c r="EZ1974" s="6"/>
      <c r="FA1974" s="6"/>
      <c r="FB1974" s="6"/>
      <c r="FC1974" s="6"/>
      <c r="FD1974" s="6"/>
      <c r="FE1974" s="6"/>
      <c r="FF1974" s="6"/>
      <c r="FG1974" s="6"/>
      <c r="FH1974" s="6"/>
      <c r="FI1974" s="6"/>
      <c r="FJ1974" s="6"/>
      <c r="FK1974" s="6"/>
      <c r="FL1974" s="6"/>
      <c r="FM1974" s="6"/>
      <c r="FN1974" s="6"/>
      <c r="FO1974" s="6"/>
      <c r="FP1974" s="6"/>
      <c r="FQ1974" s="6"/>
      <c r="FR1974" s="6"/>
      <c r="FS1974" s="6"/>
      <c r="FT1974" s="6"/>
      <c r="FU1974" s="6"/>
      <c r="FV1974" s="6"/>
      <c r="FW1974" s="6"/>
      <c r="FX1974" s="6"/>
      <c r="FY1974" s="6"/>
      <c r="FZ1974" s="6"/>
      <c r="GA1974" s="6"/>
      <c r="GB1974" s="6"/>
      <c r="GC1974" s="6"/>
      <c r="GD1974" s="6"/>
      <c r="GE1974" s="6"/>
      <c r="GF1974" s="6"/>
      <c r="GG1974" s="6"/>
      <c r="GH1974" s="6"/>
      <c r="GI1974" s="6"/>
      <c r="GJ1974" s="6"/>
      <c r="GK1974" s="6"/>
      <c r="GL1974" s="6"/>
      <c r="GM1974" s="6"/>
      <c r="GN1974" s="6"/>
      <c r="GO1974" s="6"/>
      <c r="GP1974" s="6"/>
      <c r="GQ1974" s="6"/>
      <c r="GR1974" s="6"/>
      <c r="GS1974" s="6"/>
      <c r="GT1974" s="6"/>
      <c r="GU1974" s="6"/>
      <c r="GV1974" s="6"/>
      <c r="GW1974" s="6"/>
      <c r="GX1974" s="6"/>
      <c r="GY1974" s="6"/>
      <c r="GZ1974" s="6"/>
    </row>
    <row r="1975" spans="1:208" x14ac:dyDescent="0.15">
      <c r="A1975" s="153"/>
      <c r="B1975" s="23"/>
      <c r="C1975" s="18"/>
      <c r="D1975" s="17"/>
      <c r="E1975" s="18"/>
      <c r="F1975" s="18"/>
      <c r="G1975" s="18"/>
      <c r="H1975" s="18"/>
      <c r="I1975" s="17"/>
      <c r="J1975" s="5"/>
      <c r="K1975" s="2"/>
      <c r="L1975" s="27"/>
      <c r="M1975" s="14"/>
      <c r="N1975" s="14"/>
      <c r="O1975" s="27"/>
      <c r="P1975" s="18"/>
      <c r="Q1975" s="3"/>
      <c r="R1975" s="4"/>
      <c r="S1975" s="5"/>
      <c r="T1975" s="8"/>
      <c r="U1975" s="7"/>
      <c r="V1975" s="7"/>
      <c r="W1975" s="7"/>
      <c r="X1975" s="8"/>
      <c r="Y1975" s="6"/>
      <c r="Z1975" s="7"/>
      <c r="AA1975" s="8"/>
      <c r="AB1975" s="8"/>
      <c r="AC1975" s="8"/>
      <c r="AD1975" s="7"/>
      <c r="AE1975" s="9"/>
      <c r="AF1975" s="7"/>
      <c r="AG1975" s="7"/>
      <c r="AH1975" s="6"/>
      <c r="AI1975" s="6"/>
      <c r="AJ1975" s="6"/>
      <c r="AK1975" s="6"/>
      <c r="AL1975" s="6"/>
      <c r="AM1975" s="6"/>
      <c r="AN1975" s="6"/>
      <c r="AO1975" s="6"/>
      <c r="AP1975" s="6"/>
      <c r="AQ1975" s="6"/>
      <c r="AR1975" s="6"/>
      <c r="AS1975" s="6"/>
      <c r="AT1975" s="6"/>
      <c r="AU1975" s="6"/>
      <c r="AV1975" s="6"/>
      <c r="AW1975" s="6"/>
      <c r="AX1975" s="6"/>
      <c r="AY1975" s="6"/>
      <c r="AZ1975" s="6"/>
      <c r="BA1975" s="6"/>
      <c r="BB1975" s="6"/>
      <c r="BC1975" s="6"/>
      <c r="BD1975" s="6"/>
      <c r="BE1975" s="6"/>
      <c r="BF1975" s="6"/>
      <c r="BG1975" s="6"/>
      <c r="BH1975" s="6"/>
      <c r="BI1975" s="6"/>
      <c r="BJ1975" s="6"/>
      <c r="BK1975" s="6"/>
      <c r="BL1975" s="6"/>
      <c r="BM1975" s="6"/>
      <c r="BN1975" s="6"/>
      <c r="BO1975" s="6"/>
      <c r="BP1975" s="6"/>
      <c r="BQ1975" s="6"/>
      <c r="BR1975" s="6"/>
      <c r="BS1975" s="6"/>
      <c r="BT1975" s="6"/>
      <c r="BU1975" s="6"/>
      <c r="BV1975" s="6"/>
      <c r="BW1975" s="6"/>
      <c r="BX1975" s="6"/>
      <c r="BY1975" s="6"/>
      <c r="BZ1975" s="6"/>
      <c r="CA1975" s="6"/>
      <c r="CB1975" s="6"/>
      <c r="CC1975" s="6"/>
      <c r="CD1975" s="6"/>
      <c r="CE1975" s="6"/>
      <c r="CF1975" s="6"/>
      <c r="CG1975" s="6"/>
      <c r="CH1975" s="6"/>
      <c r="CI1975" s="6"/>
      <c r="CJ1975" s="6"/>
      <c r="CK1975" s="6"/>
      <c r="CL1975" s="6"/>
      <c r="CM1975" s="6"/>
      <c r="CN1975" s="6"/>
      <c r="CO1975" s="6"/>
      <c r="CP1975" s="6"/>
      <c r="CQ1975" s="6"/>
      <c r="CR1975" s="6"/>
      <c r="CS1975" s="6"/>
      <c r="CT1975" s="6"/>
      <c r="CU1975" s="6"/>
      <c r="CV1975" s="6"/>
      <c r="CW1975" s="6"/>
      <c r="CX1975" s="6"/>
      <c r="CY1975" s="6"/>
      <c r="CZ1975" s="6"/>
      <c r="DA1975" s="6"/>
      <c r="DB1975" s="6"/>
      <c r="DC1975" s="6"/>
      <c r="DD1975" s="6"/>
      <c r="DE1975" s="6"/>
      <c r="DF1975" s="6"/>
      <c r="DG1975" s="6"/>
      <c r="DH1975" s="6"/>
      <c r="DI1975" s="6"/>
      <c r="DJ1975" s="6"/>
      <c r="DK1975" s="6"/>
      <c r="DL1975" s="6"/>
      <c r="DM1975" s="6"/>
      <c r="DN1975" s="6"/>
      <c r="DO1975" s="6"/>
      <c r="DP1975" s="6"/>
      <c r="DQ1975" s="6"/>
      <c r="DR1975" s="6"/>
      <c r="DS1975" s="6"/>
      <c r="DT1975" s="6"/>
      <c r="DU1975" s="6"/>
      <c r="DV1975" s="6"/>
      <c r="DW1975" s="6"/>
      <c r="DX1975" s="6"/>
      <c r="DY1975" s="6"/>
      <c r="DZ1975" s="6"/>
      <c r="EA1975" s="6"/>
      <c r="EB1975" s="6"/>
      <c r="EC1975" s="6"/>
      <c r="ED1975" s="6"/>
      <c r="EE1975" s="6"/>
      <c r="EF1975" s="6"/>
      <c r="EG1975" s="6"/>
      <c r="EH1975" s="6"/>
      <c r="EI1975" s="6"/>
      <c r="EJ1975" s="6"/>
      <c r="EK1975" s="6"/>
      <c r="EL1975" s="6"/>
      <c r="EM1975" s="6"/>
      <c r="EN1975" s="6"/>
      <c r="EO1975" s="6"/>
      <c r="EP1975" s="6"/>
      <c r="EQ1975" s="6"/>
      <c r="ER1975" s="6"/>
      <c r="ES1975" s="6"/>
      <c r="ET1975" s="6"/>
      <c r="EU1975" s="6"/>
      <c r="EV1975" s="6"/>
      <c r="EW1975" s="6"/>
      <c r="EX1975" s="6"/>
      <c r="EY1975" s="6"/>
      <c r="EZ1975" s="6"/>
      <c r="FA1975" s="6"/>
      <c r="FB1975" s="6"/>
      <c r="FC1975" s="6"/>
      <c r="FD1975" s="6"/>
      <c r="FE1975" s="6"/>
      <c r="FF1975" s="6"/>
      <c r="FG1975" s="6"/>
      <c r="FH1975" s="6"/>
      <c r="FI1975" s="6"/>
      <c r="FJ1975" s="6"/>
      <c r="FK1975" s="6"/>
      <c r="FL1975" s="6"/>
      <c r="FM1975" s="6"/>
      <c r="FN1975" s="6"/>
      <c r="FO1975" s="6"/>
      <c r="FP1975" s="6"/>
      <c r="FQ1975" s="6"/>
      <c r="FR1975" s="6"/>
      <c r="FS1975" s="6"/>
      <c r="FT1975" s="6"/>
      <c r="FU1975" s="6"/>
      <c r="FV1975" s="6"/>
      <c r="FW1975" s="6"/>
      <c r="FX1975" s="6"/>
      <c r="FY1975" s="6"/>
      <c r="FZ1975" s="6"/>
      <c r="GA1975" s="6"/>
      <c r="GB1975" s="6"/>
      <c r="GC1975" s="6"/>
      <c r="GD1975" s="6"/>
      <c r="GE1975" s="6"/>
      <c r="GF1975" s="6"/>
      <c r="GG1975" s="6"/>
      <c r="GH1975" s="6"/>
      <c r="GI1975" s="6"/>
      <c r="GJ1975" s="6"/>
      <c r="GK1975" s="6"/>
      <c r="GL1975" s="6"/>
      <c r="GM1975" s="6"/>
      <c r="GN1975" s="6"/>
      <c r="GO1975" s="6"/>
      <c r="GP1975" s="6"/>
      <c r="GQ1975" s="6"/>
      <c r="GR1975" s="6"/>
      <c r="GS1975" s="6"/>
      <c r="GT1975" s="6"/>
      <c r="GU1975" s="6"/>
      <c r="GV1975" s="6"/>
      <c r="GW1975" s="6"/>
      <c r="GX1975" s="6"/>
      <c r="GY1975" s="6"/>
      <c r="GZ1975" s="6"/>
    </row>
    <row r="1976" spans="1:208" x14ac:dyDescent="0.15">
      <c r="A1976" s="153"/>
      <c r="B1976" s="23"/>
      <c r="C1976" s="18"/>
      <c r="D1976" s="17"/>
      <c r="E1976" s="18"/>
      <c r="F1976" s="18"/>
      <c r="G1976" s="18"/>
      <c r="H1976" s="18"/>
      <c r="I1976" s="17"/>
      <c r="J1976" s="5"/>
      <c r="K1976" s="2"/>
      <c r="L1976" s="27"/>
      <c r="M1976" s="14"/>
      <c r="N1976" s="14"/>
      <c r="O1976" s="27"/>
      <c r="P1976" s="18"/>
      <c r="Q1976" s="3"/>
      <c r="R1976" s="4"/>
      <c r="S1976" s="5"/>
      <c r="T1976" s="8"/>
      <c r="U1976" s="7"/>
      <c r="V1976" s="7"/>
      <c r="W1976" s="7"/>
      <c r="X1976" s="8"/>
      <c r="Y1976" s="6"/>
      <c r="Z1976" s="7"/>
      <c r="AA1976" s="8"/>
      <c r="AB1976" s="8"/>
      <c r="AC1976" s="8"/>
      <c r="AD1976" s="7"/>
      <c r="AE1976" s="9"/>
      <c r="AF1976" s="7"/>
      <c r="AG1976" s="7"/>
      <c r="AH1976" s="6"/>
      <c r="AI1976" s="6"/>
      <c r="AJ1976" s="6"/>
      <c r="AK1976" s="6"/>
      <c r="AL1976" s="6"/>
      <c r="AM1976" s="6"/>
      <c r="AN1976" s="6"/>
      <c r="AO1976" s="6"/>
      <c r="AP1976" s="6"/>
      <c r="AQ1976" s="6"/>
      <c r="AR1976" s="6"/>
      <c r="AS1976" s="6"/>
      <c r="AT1976" s="6"/>
      <c r="AU1976" s="6"/>
      <c r="AV1976" s="6"/>
      <c r="AW1976" s="6"/>
      <c r="AX1976" s="6"/>
      <c r="AY1976" s="6"/>
      <c r="AZ1976" s="6"/>
      <c r="BA1976" s="6"/>
      <c r="BB1976" s="6"/>
      <c r="BC1976" s="6"/>
      <c r="BD1976" s="6"/>
      <c r="BE1976" s="6"/>
      <c r="BF1976" s="6"/>
      <c r="BG1976" s="6"/>
      <c r="BH1976" s="6"/>
      <c r="BI1976" s="6"/>
      <c r="BJ1976" s="6"/>
      <c r="BK1976" s="6"/>
      <c r="BL1976" s="6"/>
      <c r="BM1976" s="6"/>
      <c r="BN1976" s="6"/>
      <c r="BO1976" s="6"/>
      <c r="BP1976" s="6"/>
      <c r="BQ1976" s="6"/>
      <c r="BR1976" s="6"/>
      <c r="BS1976" s="6"/>
      <c r="BT1976" s="6"/>
      <c r="BU1976" s="6"/>
      <c r="BV1976" s="6"/>
      <c r="BW1976" s="6"/>
      <c r="BX1976" s="6"/>
      <c r="BY1976" s="6"/>
      <c r="BZ1976" s="6"/>
      <c r="CA1976" s="6"/>
      <c r="CB1976" s="6"/>
      <c r="CC1976" s="6"/>
      <c r="CD1976" s="6"/>
      <c r="CE1976" s="6"/>
      <c r="CF1976" s="6"/>
      <c r="CG1976" s="6"/>
      <c r="CH1976" s="6"/>
      <c r="CI1976" s="6"/>
      <c r="CJ1976" s="6"/>
      <c r="CK1976" s="6"/>
      <c r="CL1976" s="6"/>
      <c r="CM1976" s="6"/>
      <c r="CN1976" s="6"/>
      <c r="CO1976" s="6"/>
      <c r="CP1976" s="6"/>
      <c r="CQ1976" s="6"/>
      <c r="CR1976" s="6"/>
      <c r="CS1976" s="6"/>
      <c r="CT1976" s="6"/>
      <c r="CU1976" s="6"/>
      <c r="CV1976" s="6"/>
      <c r="CW1976" s="6"/>
      <c r="CX1976" s="6"/>
      <c r="CY1976" s="6"/>
      <c r="CZ1976" s="6"/>
      <c r="DA1976" s="6"/>
      <c r="DB1976" s="6"/>
      <c r="DC1976" s="6"/>
      <c r="DD1976" s="6"/>
      <c r="DE1976" s="6"/>
      <c r="DF1976" s="6"/>
      <c r="DG1976" s="6"/>
      <c r="DH1976" s="6"/>
      <c r="DI1976" s="6"/>
      <c r="DJ1976" s="6"/>
      <c r="DK1976" s="6"/>
      <c r="DL1976" s="6"/>
      <c r="DM1976" s="6"/>
      <c r="DN1976" s="6"/>
      <c r="DO1976" s="6"/>
      <c r="DP1976" s="6"/>
      <c r="DQ1976" s="6"/>
      <c r="DR1976" s="6"/>
      <c r="DS1976" s="6"/>
      <c r="DT1976" s="6"/>
      <c r="DU1976" s="6"/>
      <c r="DV1976" s="6"/>
      <c r="DW1976" s="6"/>
      <c r="DX1976" s="6"/>
      <c r="DY1976" s="6"/>
      <c r="DZ1976" s="6"/>
      <c r="EA1976" s="6"/>
      <c r="EB1976" s="6"/>
      <c r="EC1976" s="6"/>
      <c r="ED1976" s="6"/>
      <c r="EE1976" s="6"/>
      <c r="EF1976" s="6"/>
      <c r="EG1976" s="6"/>
      <c r="EH1976" s="6"/>
      <c r="EI1976" s="6"/>
      <c r="EJ1976" s="6"/>
      <c r="EK1976" s="6"/>
      <c r="EL1976" s="6"/>
      <c r="EM1976" s="6"/>
      <c r="EN1976" s="6"/>
      <c r="EO1976" s="6"/>
      <c r="EP1976" s="6"/>
      <c r="EQ1976" s="6"/>
      <c r="ER1976" s="6"/>
      <c r="ES1976" s="6"/>
      <c r="ET1976" s="6"/>
      <c r="EU1976" s="6"/>
      <c r="EV1976" s="6"/>
      <c r="EW1976" s="6"/>
      <c r="EX1976" s="6"/>
      <c r="EY1976" s="6"/>
      <c r="EZ1976" s="6"/>
      <c r="FA1976" s="6"/>
      <c r="FB1976" s="6"/>
      <c r="FC1976" s="6"/>
      <c r="FD1976" s="6"/>
      <c r="FE1976" s="6"/>
      <c r="FF1976" s="6"/>
      <c r="FG1976" s="6"/>
      <c r="FH1976" s="6"/>
      <c r="FI1976" s="6"/>
      <c r="FJ1976" s="6"/>
      <c r="FK1976" s="6"/>
      <c r="FL1976" s="6"/>
      <c r="FM1976" s="6"/>
      <c r="FN1976" s="6"/>
      <c r="FO1976" s="6"/>
      <c r="FP1976" s="6"/>
      <c r="FQ1976" s="6"/>
      <c r="FR1976" s="6"/>
      <c r="FS1976" s="6"/>
      <c r="FT1976" s="6"/>
      <c r="FU1976" s="6"/>
      <c r="FV1976" s="6"/>
      <c r="FW1976" s="6"/>
      <c r="FX1976" s="6"/>
      <c r="FY1976" s="6"/>
      <c r="FZ1976" s="6"/>
      <c r="GA1976" s="6"/>
      <c r="GB1976" s="6"/>
      <c r="GC1976" s="6"/>
      <c r="GD1976" s="6"/>
      <c r="GE1976" s="6"/>
      <c r="GF1976" s="6"/>
      <c r="GG1976" s="6"/>
      <c r="GH1976" s="6"/>
      <c r="GI1976" s="6"/>
      <c r="GJ1976" s="6"/>
      <c r="GK1976" s="6"/>
      <c r="GL1976" s="6"/>
      <c r="GM1976" s="6"/>
      <c r="GN1976" s="6"/>
      <c r="GO1976" s="6"/>
      <c r="GP1976" s="6"/>
      <c r="GQ1976" s="6"/>
      <c r="GR1976" s="6"/>
      <c r="GS1976" s="6"/>
      <c r="GT1976" s="6"/>
      <c r="GU1976" s="6"/>
      <c r="GV1976" s="6"/>
      <c r="GW1976" s="6"/>
      <c r="GX1976" s="6"/>
      <c r="GY1976" s="6"/>
      <c r="GZ1976" s="6"/>
    </row>
    <row r="1977" spans="1:208" x14ac:dyDescent="0.15">
      <c r="A1977" s="153"/>
      <c r="B1977" s="23"/>
      <c r="C1977" s="18"/>
      <c r="D1977" s="17"/>
      <c r="E1977" s="18"/>
      <c r="F1977" s="18"/>
      <c r="G1977" s="18"/>
      <c r="H1977" s="18"/>
      <c r="I1977" s="17"/>
      <c r="J1977" s="5"/>
      <c r="K1977" s="2"/>
      <c r="L1977" s="27"/>
      <c r="M1977" s="14"/>
      <c r="N1977" s="14"/>
      <c r="O1977" s="27"/>
      <c r="P1977" s="18"/>
      <c r="Q1977" s="3"/>
      <c r="R1977" s="4"/>
      <c r="S1977" s="5"/>
      <c r="T1977" s="8"/>
      <c r="U1977" s="7"/>
      <c r="V1977" s="7"/>
      <c r="W1977" s="7"/>
      <c r="X1977" s="8"/>
      <c r="Y1977" s="6"/>
      <c r="Z1977" s="7"/>
      <c r="AA1977" s="8"/>
      <c r="AB1977" s="8"/>
      <c r="AC1977" s="8"/>
      <c r="AD1977" s="7"/>
      <c r="AE1977" s="9"/>
      <c r="AF1977" s="7"/>
      <c r="AG1977" s="7"/>
      <c r="AH1977" s="6"/>
      <c r="AI1977" s="6"/>
      <c r="AJ1977" s="6"/>
      <c r="AK1977" s="6"/>
      <c r="AL1977" s="6"/>
      <c r="AM1977" s="6"/>
      <c r="AN1977" s="6"/>
      <c r="AO1977" s="6"/>
      <c r="AP1977" s="6"/>
      <c r="AQ1977" s="6"/>
      <c r="AR1977" s="6"/>
      <c r="AS1977" s="6"/>
      <c r="AT1977" s="6"/>
      <c r="AU1977" s="6"/>
      <c r="AV1977" s="6"/>
      <c r="AW1977" s="6"/>
      <c r="AX1977" s="6"/>
      <c r="AY1977" s="6"/>
      <c r="AZ1977" s="6"/>
      <c r="BA1977" s="6"/>
      <c r="BB1977" s="6"/>
      <c r="BC1977" s="6"/>
      <c r="BD1977" s="6"/>
      <c r="BE1977" s="6"/>
      <c r="BF1977" s="6"/>
      <c r="BG1977" s="6"/>
      <c r="BH1977" s="6"/>
      <c r="BI1977" s="6"/>
      <c r="BJ1977" s="6"/>
      <c r="BK1977" s="6"/>
      <c r="BL1977" s="6"/>
      <c r="BM1977" s="6"/>
      <c r="BN1977" s="6"/>
      <c r="BO1977" s="6"/>
      <c r="BP1977" s="6"/>
      <c r="BQ1977" s="6"/>
      <c r="BR1977" s="6"/>
      <c r="BS1977" s="6"/>
      <c r="BT1977" s="6"/>
      <c r="BU1977" s="6"/>
      <c r="BV1977" s="6"/>
      <c r="BW1977" s="6"/>
      <c r="BX1977" s="6"/>
      <c r="BY1977" s="6"/>
      <c r="BZ1977" s="6"/>
      <c r="CA1977" s="6"/>
      <c r="CB1977" s="6"/>
      <c r="CC1977" s="6"/>
      <c r="CD1977" s="6"/>
      <c r="CE1977" s="6"/>
      <c r="CF1977" s="6"/>
      <c r="CG1977" s="6"/>
      <c r="CH1977" s="6"/>
      <c r="CI1977" s="6"/>
      <c r="CJ1977" s="6"/>
      <c r="CK1977" s="6"/>
      <c r="CL1977" s="6"/>
      <c r="CM1977" s="6"/>
      <c r="CN1977" s="6"/>
      <c r="CO1977" s="6"/>
      <c r="CP1977" s="6"/>
      <c r="CQ1977" s="6"/>
      <c r="CR1977" s="6"/>
      <c r="CS1977" s="6"/>
      <c r="CT1977" s="6"/>
      <c r="CU1977" s="6"/>
      <c r="CV1977" s="6"/>
      <c r="CW1977" s="6"/>
      <c r="CX1977" s="6"/>
      <c r="CY1977" s="6"/>
      <c r="CZ1977" s="6"/>
      <c r="DA1977" s="6"/>
      <c r="DB1977" s="6"/>
      <c r="DC1977" s="6"/>
      <c r="DD1977" s="6"/>
      <c r="DE1977" s="6"/>
      <c r="DF1977" s="6"/>
      <c r="DG1977" s="6"/>
      <c r="DH1977" s="6"/>
      <c r="DI1977" s="6"/>
      <c r="DJ1977" s="6"/>
      <c r="DK1977" s="6"/>
      <c r="DL1977" s="6"/>
      <c r="DM1977" s="6"/>
      <c r="DN1977" s="6"/>
      <c r="DO1977" s="6"/>
      <c r="DP1977" s="6"/>
      <c r="DQ1977" s="6"/>
      <c r="DR1977" s="6"/>
      <c r="DS1977" s="6"/>
      <c r="DT1977" s="6"/>
      <c r="DU1977" s="6"/>
      <c r="DV1977" s="6"/>
      <c r="DW1977" s="6"/>
      <c r="DX1977" s="6"/>
      <c r="DY1977" s="6"/>
      <c r="DZ1977" s="6"/>
      <c r="EA1977" s="6"/>
      <c r="EB1977" s="6"/>
      <c r="EC1977" s="6"/>
      <c r="ED1977" s="6"/>
      <c r="EE1977" s="6"/>
      <c r="EF1977" s="6"/>
      <c r="EG1977" s="6"/>
      <c r="EH1977" s="6"/>
      <c r="EI1977" s="6"/>
      <c r="EJ1977" s="6"/>
      <c r="EK1977" s="6"/>
      <c r="EL1977" s="6"/>
      <c r="EM1977" s="6"/>
      <c r="EN1977" s="6"/>
      <c r="EO1977" s="6"/>
      <c r="EP1977" s="6"/>
      <c r="EQ1977" s="6"/>
      <c r="ER1977" s="6"/>
      <c r="ES1977" s="6"/>
      <c r="ET1977" s="6"/>
      <c r="EU1977" s="6"/>
      <c r="EV1977" s="6"/>
      <c r="EW1977" s="6"/>
      <c r="EX1977" s="6"/>
      <c r="EY1977" s="6"/>
      <c r="EZ1977" s="6"/>
      <c r="FA1977" s="6"/>
      <c r="FB1977" s="6"/>
      <c r="FC1977" s="6"/>
      <c r="FD1977" s="6"/>
      <c r="FE1977" s="6"/>
      <c r="FF1977" s="6"/>
      <c r="FG1977" s="6"/>
      <c r="FH1977" s="6"/>
      <c r="FI1977" s="6"/>
      <c r="FJ1977" s="6"/>
      <c r="FK1977" s="6"/>
      <c r="FL1977" s="6"/>
      <c r="FM1977" s="6"/>
      <c r="FN1977" s="6"/>
      <c r="FO1977" s="6"/>
      <c r="FP1977" s="6"/>
      <c r="FQ1977" s="6"/>
      <c r="FR1977" s="6"/>
      <c r="FS1977" s="6"/>
      <c r="FT1977" s="6"/>
      <c r="FU1977" s="6"/>
      <c r="FV1977" s="6"/>
      <c r="FW1977" s="6"/>
      <c r="FX1977" s="6"/>
      <c r="FY1977" s="6"/>
      <c r="FZ1977" s="6"/>
      <c r="GA1977" s="6"/>
      <c r="GB1977" s="6"/>
      <c r="GC1977" s="6"/>
      <c r="GD1977" s="6"/>
      <c r="GE1977" s="6"/>
      <c r="GF1977" s="6"/>
      <c r="GG1977" s="6"/>
      <c r="GH1977" s="6"/>
      <c r="GI1977" s="6"/>
      <c r="GJ1977" s="6"/>
      <c r="GK1977" s="6"/>
      <c r="GL1977" s="6"/>
      <c r="GM1977" s="6"/>
      <c r="GN1977" s="6"/>
      <c r="GO1977" s="6"/>
      <c r="GP1977" s="6"/>
      <c r="GQ1977" s="6"/>
      <c r="GR1977" s="6"/>
      <c r="GS1977" s="6"/>
      <c r="GT1977" s="6"/>
      <c r="GU1977" s="6"/>
      <c r="GV1977" s="6"/>
      <c r="GW1977" s="6"/>
      <c r="GX1977" s="6"/>
      <c r="GY1977" s="6"/>
      <c r="GZ1977" s="6"/>
    </row>
    <row r="1978" spans="1:208" x14ac:dyDescent="0.15">
      <c r="A1978" s="153"/>
      <c r="B1978" s="23"/>
      <c r="C1978" s="18"/>
      <c r="D1978" s="17"/>
      <c r="E1978" s="18"/>
      <c r="F1978" s="18"/>
      <c r="G1978" s="18"/>
      <c r="H1978" s="18"/>
      <c r="I1978" s="17"/>
      <c r="J1978" s="5"/>
      <c r="K1978" s="2"/>
      <c r="L1978" s="27"/>
      <c r="M1978" s="14"/>
      <c r="N1978" s="14"/>
      <c r="O1978" s="27"/>
      <c r="P1978" s="18"/>
      <c r="Q1978" s="3"/>
      <c r="R1978" s="4"/>
      <c r="S1978" s="5"/>
      <c r="T1978" s="8"/>
      <c r="U1978" s="7"/>
      <c r="V1978" s="7"/>
      <c r="W1978" s="7"/>
      <c r="X1978" s="8"/>
      <c r="Y1978" s="6"/>
      <c r="Z1978" s="7"/>
      <c r="AA1978" s="8"/>
      <c r="AB1978" s="8"/>
      <c r="AC1978" s="8"/>
      <c r="AD1978" s="7"/>
      <c r="AE1978" s="9"/>
      <c r="AF1978" s="7"/>
      <c r="AG1978" s="7"/>
      <c r="AH1978" s="6"/>
      <c r="AI1978" s="6"/>
      <c r="AJ1978" s="6"/>
      <c r="AK1978" s="6"/>
      <c r="AL1978" s="6"/>
      <c r="AM1978" s="6"/>
      <c r="AN1978" s="6"/>
      <c r="AO1978" s="6"/>
      <c r="AP1978" s="6"/>
      <c r="AQ1978" s="6"/>
      <c r="AR1978" s="6"/>
      <c r="AS1978" s="6"/>
      <c r="AT1978" s="6"/>
      <c r="AU1978" s="6"/>
      <c r="AV1978" s="6"/>
      <c r="AW1978" s="6"/>
      <c r="AX1978" s="6"/>
      <c r="AY1978" s="6"/>
      <c r="AZ1978" s="6"/>
      <c r="BA1978" s="6"/>
      <c r="BB1978" s="6"/>
      <c r="BC1978" s="6"/>
      <c r="BD1978" s="6"/>
      <c r="BE1978" s="6"/>
      <c r="BF1978" s="6"/>
      <c r="BG1978" s="6"/>
      <c r="BH1978" s="6"/>
      <c r="BI1978" s="6"/>
      <c r="BJ1978" s="6"/>
      <c r="BK1978" s="6"/>
      <c r="BL1978" s="6"/>
      <c r="BM1978" s="6"/>
      <c r="BN1978" s="6"/>
      <c r="BO1978" s="6"/>
      <c r="BP1978" s="6"/>
      <c r="BQ1978" s="6"/>
      <c r="BR1978" s="6"/>
      <c r="BS1978" s="6"/>
      <c r="BT1978" s="6"/>
      <c r="BU1978" s="6"/>
      <c r="BV1978" s="6"/>
      <c r="BW1978" s="6"/>
      <c r="BX1978" s="6"/>
      <c r="BY1978" s="6"/>
      <c r="BZ1978" s="6"/>
      <c r="CA1978" s="6"/>
      <c r="CB1978" s="6"/>
      <c r="CC1978" s="6"/>
      <c r="CD1978" s="6"/>
      <c r="CE1978" s="6"/>
      <c r="CF1978" s="6"/>
      <c r="CG1978" s="6"/>
      <c r="CH1978" s="6"/>
      <c r="CI1978" s="6"/>
      <c r="CJ1978" s="6"/>
      <c r="CK1978" s="6"/>
      <c r="CL1978" s="6"/>
      <c r="CM1978" s="6"/>
      <c r="CN1978" s="6"/>
      <c r="CO1978" s="6"/>
      <c r="CP1978" s="6"/>
      <c r="CQ1978" s="6"/>
      <c r="CR1978" s="6"/>
      <c r="CS1978" s="6"/>
      <c r="CT1978" s="6"/>
      <c r="CU1978" s="6"/>
      <c r="CV1978" s="6"/>
      <c r="CW1978" s="6"/>
      <c r="CX1978" s="6"/>
      <c r="CY1978" s="6"/>
      <c r="CZ1978" s="6"/>
      <c r="DA1978" s="6"/>
      <c r="DB1978" s="6"/>
      <c r="DC1978" s="6"/>
      <c r="DD1978" s="6"/>
      <c r="DE1978" s="6"/>
      <c r="DF1978" s="6"/>
      <c r="DG1978" s="6"/>
      <c r="DH1978" s="6"/>
      <c r="DI1978" s="6"/>
      <c r="DJ1978" s="6"/>
      <c r="DK1978" s="6"/>
      <c r="DL1978" s="6"/>
      <c r="DM1978" s="6"/>
      <c r="DN1978" s="6"/>
      <c r="DO1978" s="6"/>
      <c r="DP1978" s="6"/>
      <c r="DQ1978" s="6"/>
      <c r="DR1978" s="6"/>
      <c r="DS1978" s="6"/>
      <c r="DT1978" s="6"/>
      <c r="DU1978" s="6"/>
      <c r="DV1978" s="6"/>
      <c r="DW1978" s="6"/>
      <c r="DX1978" s="6"/>
      <c r="DY1978" s="6"/>
      <c r="DZ1978" s="6"/>
      <c r="EA1978" s="6"/>
      <c r="EB1978" s="6"/>
      <c r="EC1978" s="6"/>
      <c r="ED1978" s="6"/>
      <c r="EE1978" s="6"/>
      <c r="EF1978" s="6"/>
      <c r="EG1978" s="6"/>
      <c r="EH1978" s="6"/>
      <c r="EI1978" s="6"/>
      <c r="EJ1978" s="6"/>
      <c r="EK1978" s="6"/>
      <c r="EL1978" s="6"/>
      <c r="EM1978" s="6"/>
      <c r="EN1978" s="6"/>
      <c r="EO1978" s="6"/>
      <c r="EP1978" s="6"/>
      <c r="EQ1978" s="6"/>
      <c r="ER1978" s="6"/>
      <c r="ES1978" s="6"/>
      <c r="ET1978" s="6"/>
      <c r="EU1978" s="6"/>
      <c r="EV1978" s="6"/>
      <c r="EW1978" s="6"/>
      <c r="EX1978" s="6"/>
      <c r="EY1978" s="6"/>
      <c r="EZ1978" s="6"/>
      <c r="FA1978" s="6"/>
      <c r="FB1978" s="6"/>
      <c r="FC1978" s="6"/>
      <c r="FD1978" s="6"/>
      <c r="FE1978" s="6"/>
      <c r="FF1978" s="6"/>
      <c r="FG1978" s="6"/>
      <c r="FH1978" s="6"/>
      <c r="FI1978" s="6"/>
      <c r="FJ1978" s="6"/>
      <c r="FK1978" s="6"/>
      <c r="FL1978" s="6"/>
      <c r="FM1978" s="6"/>
      <c r="FN1978" s="6"/>
      <c r="FO1978" s="6"/>
      <c r="FP1978" s="6"/>
      <c r="FQ1978" s="6"/>
      <c r="FR1978" s="6"/>
      <c r="FS1978" s="6"/>
      <c r="FT1978" s="6"/>
      <c r="FU1978" s="6"/>
      <c r="FV1978" s="6"/>
      <c r="FW1978" s="6"/>
      <c r="FX1978" s="6"/>
      <c r="FY1978" s="6"/>
      <c r="FZ1978" s="6"/>
      <c r="GA1978" s="6"/>
      <c r="GB1978" s="6"/>
      <c r="GC1978" s="6"/>
      <c r="GD1978" s="6"/>
      <c r="GE1978" s="6"/>
      <c r="GF1978" s="6"/>
      <c r="GG1978" s="6"/>
      <c r="GH1978" s="6"/>
      <c r="GI1978" s="6"/>
      <c r="GJ1978" s="6"/>
      <c r="GK1978" s="6"/>
      <c r="GL1978" s="6"/>
      <c r="GM1978" s="6"/>
      <c r="GN1978" s="6"/>
      <c r="GO1978" s="6"/>
      <c r="GP1978" s="6"/>
      <c r="GQ1978" s="6"/>
      <c r="GR1978" s="6"/>
      <c r="GS1978" s="6"/>
      <c r="GT1978" s="6"/>
      <c r="GU1978" s="6"/>
      <c r="GV1978" s="6"/>
      <c r="GW1978" s="6"/>
      <c r="GX1978" s="6"/>
      <c r="GY1978" s="6"/>
      <c r="GZ1978" s="6"/>
    </row>
    <row r="1979" spans="1:208" x14ac:dyDescent="0.15">
      <c r="A1979" s="153"/>
      <c r="B1979" s="23"/>
      <c r="C1979" s="18"/>
      <c r="D1979" s="17"/>
      <c r="E1979" s="18"/>
      <c r="F1979" s="18"/>
      <c r="G1979" s="18"/>
      <c r="H1979" s="18"/>
      <c r="I1979" s="17"/>
      <c r="J1979" s="5"/>
      <c r="K1979" s="2"/>
      <c r="L1979" s="27"/>
      <c r="M1979" s="14"/>
      <c r="N1979" s="14"/>
      <c r="O1979" s="27"/>
      <c r="P1979" s="18"/>
      <c r="Q1979" s="3"/>
      <c r="R1979" s="4"/>
      <c r="S1979" s="5"/>
      <c r="T1979" s="8"/>
      <c r="U1979" s="7"/>
      <c r="V1979" s="7"/>
      <c r="W1979" s="7"/>
      <c r="X1979" s="8"/>
      <c r="Y1979" s="6"/>
      <c r="Z1979" s="7"/>
      <c r="AA1979" s="8"/>
      <c r="AB1979" s="8"/>
      <c r="AC1979" s="8"/>
      <c r="AD1979" s="7"/>
      <c r="AE1979" s="9"/>
      <c r="AF1979" s="7"/>
      <c r="AG1979" s="7"/>
      <c r="AH1979" s="6"/>
      <c r="AI1979" s="6"/>
      <c r="AJ1979" s="6"/>
      <c r="AK1979" s="6"/>
      <c r="AL1979" s="6"/>
      <c r="AM1979" s="6"/>
      <c r="AN1979" s="6"/>
      <c r="AO1979" s="6"/>
      <c r="AP1979" s="6"/>
      <c r="AQ1979" s="6"/>
      <c r="AR1979" s="6"/>
      <c r="AS1979" s="6"/>
      <c r="AT1979" s="6"/>
      <c r="AU1979" s="6"/>
      <c r="AV1979" s="6"/>
      <c r="AW1979" s="6"/>
      <c r="AX1979" s="6"/>
      <c r="AY1979" s="6"/>
      <c r="AZ1979" s="6"/>
      <c r="BA1979" s="6"/>
      <c r="BB1979" s="6"/>
      <c r="BC1979" s="6"/>
      <c r="BD1979" s="6"/>
      <c r="BE1979" s="6"/>
      <c r="BF1979" s="6"/>
      <c r="BG1979" s="6"/>
      <c r="BH1979" s="6"/>
      <c r="BI1979" s="6"/>
      <c r="BJ1979" s="6"/>
      <c r="BK1979" s="6"/>
      <c r="BL1979" s="6"/>
      <c r="BM1979" s="6"/>
      <c r="BN1979" s="6"/>
      <c r="BO1979" s="6"/>
      <c r="BP1979" s="6"/>
      <c r="BQ1979" s="6"/>
      <c r="BR1979" s="6"/>
      <c r="BS1979" s="6"/>
      <c r="BT1979" s="6"/>
      <c r="BU1979" s="6"/>
      <c r="BV1979" s="6"/>
      <c r="BW1979" s="6"/>
      <c r="BX1979" s="6"/>
      <c r="BY1979" s="6"/>
      <c r="BZ1979" s="6"/>
      <c r="CA1979" s="6"/>
      <c r="CB1979" s="6"/>
      <c r="CC1979" s="6"/>
      <c r="CD1979" s="6"/>
      <c r="CE1979" s="6"/>
      <c r="CF1979" s="6"/>
      <c r="CG1979" s="6"/>
      <c r="CH1979" s="6"/>
      <c r="CI1979" s="6"/>
      <c r="CJ1979" s="6"/>
      <c r="CK1979" s="6"/>
      <c r="CL1979" s="6"/>
      <c r="CM1979" s="6"/>
      <c r="CN1979" s="6"/>
      <c r="CO1979" s="6"/>
      <c r="CP1979" s="6"/>
      <c r="CQ1979" s="6"/>
      <c r="CR1979" s="6"/>
      <c r="CS1979" s="6"/>
      <c r="CT1979" s="6"/>
      <c r="CU1979" s="6"/>
      <c r="CV1979" s="6"/>
      <c r="CW1979" s="6"/>
      <c r="CX1979" s="6"/>
      <c r="CY1979" s="6"/>
      <c r="CZ1979" s="6"/>
      <c r="DA1979" s="6"/>
      <c r="DB1979" s="6"/>
      <c r="DC1979" s="6"/>
      <c r="DD1979" s="6"/>
      <c r="DE1979" s="6"/>
      <c r="DF1979" s="6"/>
      <c r="DG1979" s="6"/>
      <c r="DH1979" s="6"/>
      <c r="DI1979" s="6"/>
      <c r="DJ1979" s="6"/>
      <c r="DK1979" s="6"/>
      <c r="DL1979" s="6"/>
      <c r="DM1979" s="6"/>
      <c r="DN1979" s="6"/>
      <c r="DO1979" s="6"/>
      <c r="DP1979" s="6"/>
      <c r="DQ1979" s="6"/>
      <c r="DR1979" s="6"/>
      <c r="DS1979" s="6"/>
      <c r="DT1979" s="6"/>
      <c r="DU1979" s="6"/>
      <c r="DV1979" s="6"/>
      <c r="DW1979" s="6"/>
      <c r="DX1979" s="6"/>
      <c r="DY1979" s="6"/>
      <c r="DZ1979" s="6"/>
      <c r="EA1979" s="6"/>
      <c r="EB1979" s="6"/>
      <c r="EC1979" s="6"/>
      <c r="ED1979" s="6"/>
      <c r="EE1979" s="6"/>
      <c r="EF1979" s="6"/>
      <c r="EG1979" s="6"/>
      <c r="EH1979" s="6"/>
      <c r="EI1979" s="6"/>
      <c r="EJ1979" s="6"/>
      <c r="EK1979" s="6"/>
      <c r="EL1979" s="6"/>
      <c r="EM1979" s="6"/>
      <c r="EN1979" s="6"/>
      <c r="EO1979" s="6"/>
      <c r="EP1979" s="6"/>
      <c r="EQ1979" s="6"/>
      <c r="ER1979" s="6"/>
      <c r="ES1979" s="6"/>
      <c r="ET1979" s="6"/>
      <c r="EU1979" s="6"/>
      <c r="EV1979" s="6"/>
      <c r="EW1979" s="6"/>
      <c r="EX1979" s="6"/>
      <c r="EY1979" s="6"/>
      <c r="EZ1979" s="6"/>
      <c r="FA1979" s="6"/>
      <c r="FB1979" s="6"/>
      <c r="FC1979" s="6"/>
      <c r="FD1979" s="6"/>
      <c r="FE1979" s="6"/>
      <c r="FF1979" s="6"/>
      <c r="FG1979" s="6"/>
      <c r="FH1979" s="6"/>
      <c r="FI1979" s="6"/>
      <c r="FJ1979" s="6"/>
      <c r="FK1979" s="6"/>
      <c r="FL1979" s="6"/>
      <c r="FM1979" s="6"/>
      <c r="FN1979" s="6"/>
      <c r="FO1979" s="6"/>
      <c r="FP1979" s="6"/>
      <c r="FQ1979" s="6"/>
      <c r="FR1979" s="6"/>
      <c r="FS1979" s="6"/>
      <c r="FT1979" s="6"/>
      <c r="FU1979" s="6"/>
      <c r="FV1979" s="6"/>
      <c r="FW1979" s="6"/>
      <c r="FX1979" s="6"/>
      <c r="FY1979" s="6"/>
      <c r="FZ1979" s="6"/>
      <c r="GA1979" s="6"/>
      <c r="GB1979" s="6"/>
      <c r="GC1979" s="6"/>
      <c r="GD1979" s="6"/>
      <c r="GE1979" s="6"/>
      <c r="GF1979" s="6"/>
      <c r="GG1979" s="6"/>
      <c r="GH1979" s="6"/>
      <c r="GI1979" s="6"/>
      <c r="GJ1979" s="6"/>
      <c r="GK1979" s="6"/>
      <c r="GL1979" s="6"/>
      <c r="GM1979" s="6"/>
      <c r="GN1979" s="6"/>
      <c r="GO1979" s="6"/>
      <c r="GP1979" s="6"/>
      <c r="GQ1979" s="6"/>
      <c r="GR1979" s="6"/>
      <c r="GS1979" s="6"/>
      <c r="GT1979" s="6"/>
      <c r="GU1979" s="6"/>
      <c r="GV1979" s="6"/>
      <c r="GW1979" s="6"/>
      <c r="GX1979" s="6"/>
      <c r="GY1979" s="6"/>
      <c r="GZ1979" s="6"/>
    </row>
    <row r="1980" spans="1:208" x14ac:dyDescent="0.15">
      <c r="A1980" s="153"/>
      <c r="B1980" s="23"/>
      <c r="C1980" s="18"/>
      <c r="D1980" s="17"/>
      <c r="E1980" s="18"/>
      <c r="F1980" s="18"/>
      <c r="G1980" s="18"/>
      <c r="H1980" s="18"/>
      <c r="I1980" s="17"/>
      <c r="J1980" s="5"/>
      <c r="K1980" s="2"/>
      <c r="L1980" s="27"/>
      <c r="M1980" s="14"/>
      <c r="N1980" s="14"/>
      <c r="O1980" s="27"/>
      <c r="P1980" s="18"/>
      <c r="Q1980" s="3"/>
      <c r="R1980" s="4"/>
      <c r="S1980" s="5"/>
      <c r="T1980" s="8"/>
      <c r="U1980" s="7"/>
      <c r="V1980" s="7"/>
      <c r="W1980" s="7"/>
      <c r="X1980" s="8"/>
      <c r="Y1980" s="6"/>
      <c r="Z1980" s="7"/>
      <c r="AA1980" s="8"/>
      <c r="AB1980" s="8"/>
      <c r="AC1980" s="8"/>
      <c r="AD1980" s="7"/>
      <c r="AE1980" s="9"/>
      <c r="AF1980" s="7"/>
      <c r="AG1980" s="7"/>
      <c r="AH1980" s="6"/>
      <c r="AI1980" s="6"/>
      <c r="AJ1980" s="6"/>
      <c r="AK1980" s="6"/>
      <c r="AL1980" s="6"/>
      <c r="AM1980" s="6"/>
      <c r="AN1980" s="6"/>
      <c r="AO1980" s="6"/>
      <c r="AP1980" s="6"/>
      <c r="AQ1980" s="6"/>
      <c r="AR1980" s="6"/>
      <c r="AS1980" s="6"/>
      <c r="AT1980" s="6"/>
      <c r="AU1980" s="6"/>
      <c r="AV1980" s="6"/>
      <c r="AW1980" s="6"/>
      <c r="AX1980" s="6"/>
      <c r="AY1980" s="6"/>
      <c r="AZ1980" s="6"/>
      <c r="BA1980" s="6"/>
      <c r="BB1980" s="6"/>
      <c r="BC1980" s="6"/>
      <c r="BD1980" s="6"/>
      <c r="BE1980" s="6"/>
      <c r="BF1980" s="6"/>
      <c r="BG1980" s="6"/>
      <c r="BH1980" s="6"/>
      <c r="BI1980" s="6"/>
      <c r="BJ1980" s="6"/>
      <c r="BK1980" s="6"/>
      <c r="BL1980" s="6"/>
      <c r="BM1980" s="6"/>
      <c r="BN1980" s="6"/>
      <c r="BO1980" s="6"/>
      <c r="BP1980" s="6"/>
      <c r="BQ1980" s="6"/>
      <c r="BR1980" s="6"/>
      <c r="BS1980" s="6"/>
      <c r="BT1980" s="6"/>
      <c r="BU1980" s="6"/>
      <c r="BV1980" s="6"/>
      <c r="BW1980" s="6"/>
      <c r="BX1980" s="6"/>
      <c r="BY1980" s="6"/>
      <c r="BZ1980" s="6"/>
      <c r="CA1980" s="6"/>
      <c r="CB1980" s="6"/>
      <c r="CC1980" s="6"/>
      <c r="CD1980" s="6"/>
      <c r="CE1980" s="6"/>
      <c r="CF1980" s="6"/>
      <c r="CG1980" s="6"/>
      <c r="CH1980" s="6"/>
      <c r="CI1980" s="6"/>
      <c r="CJ1980" s="6"/>
      <c r="CK1980" s="6"/>
      <c r="CL1980" s="6"/>
      <c r="CM1980" s="6"/>
      <c r="CN1980" s="6"/>
      <c r="CO1980" s="6"/>
      <c r="CP1980" s="6"/>
      <c r="CQ1980" s="6"/>
      <c r="CR1980" s="6"/>
      <c r="CS1980" s="6"/>
      <c r="CT1980" s="6"/>
      <c r="CU1980" s="6"/>
      <c r="CV1980" s="6"/>
      <c r="CW1980" s="6"/>
      <c r="CX1980" s="6"/>
      <c r="CY1980" s="6"/>
      <c r="CZ1980" s="6"/>
      <c r="DA1980" s="6"/>
      <c r="DB1980" s="6"/>
      <c r="DC1980" s="6"/>
      <c r="DD1980" s="6"/>
      <c r="DE1980" s="6"/>
      <c r="DF1980" s="6"/>
      <c r="DG1980" s="6"/>
      <c r="DH1980" s="6"/>
      <c r="DI1980" s="6"/>
      <c r="DJ1980" s="6"/>
      <c r="DK1980" s="6"/>
      <c r="DL1980" s="6"/>
      <c r="DM1980" s="6"/>
      <c r="DN1980" s="6"/>
      <c r="DO1980" s="6"/>
      <c r="DP1980" s="6"/>
      <c r="DQ1980" s="6"/>
      <c r="DR1980" s="6"/>
      <c r="DS1980" s="6"/>
      <c r="DT1980" s="6"/>
      <c r="DU1980" s="6"/>
      <c r="DV1980" s="6"/>
      <c r="DW1980" s="6"/>
      <c r="DX1980" s="6"/>
      <c r="DY1980" s="6"/>
      <c r="DZ1980" s="6"/>
      <c r="EA1980" s="6"/>
      <c r="EB1980" s="6"/>
      <c r="EC1980" s="6"/>
      <c r="ED1980" s="6"/>
      <c r="EE1980" s="6"/>
      <c r="EF1980" s="6"/>
      <c r="EG1980" s="6"/>
      <c r="EH1980" s="6"/>
      <c r="EI1980" s="6"/>
      <c r="EJ1980" s="6"/>
      <c r="EK1980" s="6"/>
      <c r="EL1980" s="6"/>
      <c r="EM1980" s="6"/>
      <c r="EN1980" s="6"/>
      <c r="EO1980" s="6"/>
      <c r="EP1980" s="6"/>
      <c r="EQ1980" s="6"/>
      <c r="ER1980" s="6"/>
      <c r="ES1980" s="6"/>
      <c r="ET1980" s="6"/>
      <c r="EU1980" s="6"/>
      <c r="EV1980" s="6"/>
      <c r="EW1980" s="6"/>
      <c r="EX1980" s="6"/>
      <c r="EY1980" s="6"/>
      <c r="EZ1980" s="6"/>
      <c r="FA1980" s="6"/>
      <c r="FB1980" s="6"/>
      <c r="FC1980" s="6"/>
      <c r="FD1980" s="6"/>
      <c r="FE1980" s="6"/>
      <c r="FF1980" s="6"/>
      <c r="FG1980" s="6"/>
      <c r="FH1980" s="6"/>
      <c r="FI1980" s="6"/>
      <c r="FJ1980" s="6"/>
      <c r="FK1980" s="6"/>
      <c r="FL1980" s="6"/>
      <c r="FM1980" s="6"/>
      <c r="FN1980" s="6"/>
      <c r="FO1980" s="6"/>
      <c r="FP1980" s="6"/>
      <c r="FQ1980" s="6"/>
      <c r="FR1980" s="6"/>
      <c r="FS1980" s="6"/>
      <c r="FT1980" s="6"/>
      <c r="FU1980" s="6"/>
      <c r="FV1980" s="6"/>
      <c r="FW1980" s="6"/>
      <c r="FX1980" s="6"/>
      <c r="FY1980" s="6"/>
      <c r="FZ1980" s="6"/>
      <c r="GA1980" s="6"/>
      <c r="GB1980" s="6"/>
      <c r="GC1980" s="6"/>
      <c r="GD1980" s="6"/>
      <c r="GE1980" s="6"/>
      <c r="GF1980" s="6"/>
      <c r="GG1980" s="6"/>
      <c r="GH1980" s="6"/>
      <c r="GI1980" s="6"/>
      <c r="GJ1980" s="6"/>
      <c r="GK1980" s="6"/>
      <c r="GL1980" s="6"/>
      <c r="GM1980" s="6"/>
      <c r="GN1980" s="6"/>
      <c r="GO1980" s="6"/>
      <c r="GP1980" s="6"/>
      <c r="GQ1980" s="6"/>
      <c r="GR1980" s="6"/>
      <c r="GS1980" s="6"/>
      <c r="GT1980" s="6"/>
      <c r="GU1980" s="6"/>
      <c r="GV1980" s="6"/>
      <c r="GW1980" s="6"/>
      <c r="GX1980" s="6"/>
      <c r="GY1980" s="6"/>
      <c r="GZ1980" s="6"/>
    </row>
    <row r="1981" spans="1:208" x14ac:dyDescent="0.15">
      <c r="A1981" s="153"/>
      <c r="B1981" s="23"/>
      <c r="C1981" s="18"/>
      <c r="D1981" s="17"/>
      <c r="E1981" s="18"/>
      <c r="F1981" s="18"/>
      <c r="G1981" s="18"/>
      <c r="H1981" s="18"/>
      <c r="I1981" s="17"/>
      <c r="J1981" s="5"/>
      <c r="K1981" s="2"/>
      <c r="L1981" s="27"/>
      <c r="M1981" s="14"/>
      <c r="N1981" s="14"/>
      <c r="O1981" s="27"/>
      <c r="P1981" s="18"/>
      <c r="Q1981" s="3"/>
      <c r="R1981" s="4"/>
      <c r="S1981" s="5"/>
      <c r="T1981" s="8"/>
      <c r="U1981" s="7"/>
      <c r="V1981" s="7"/>
      <c r="W1981" s="7"/>
      <c r="X1981" s="8"/>
      <c r="Y1981" s="6"/>
      <c r="Z1981" s="7"/>
      <c r="AA1981" s="8"/>
      <c r="AB1981" s="8"/>
      <c r="AC1981" s="8"/>
      <c r="AD1981" s="7"/>
      <c r="AE1981" s="9"/>
      <c r="AF1981" s="7"/>
      <c r="AG1981" s="7"/>
      <c r="AH1981" s="6"/>
      <c r="AI1981" s="6"/>
      <c r="AJ1981" s="6"/>
      <c r="AK1981" s="6"/>
      <c r="AL1981" s="6"/>
      <c r="AM1981" s="6"/>
      <c r="AN1981" s="6"/>
      <c r="AO1981" s="6"/>
      <c r="AP1981" s="6"/>
      <c r="AQ1981" s="6"/>
      <c r="AR1981" s="6"/>
      <c r="AS1981" s="6"/>
      <c r="AT1981" s="6"/>
      <c r="AU1981" s="6"/>
      <c r="AV1981" s="6"/>
      <c r="AW1981" s="6"/>
      <c r="AX1981" s="6"/>
      <c r="AY1981" s="6"/>
      <c r="AZ1981" s="6"/>
      <c r="BA1981" s="6"/>
      <c r="BB1981" s="6"/>
      <c r="BC1981" s="6"/>
      <c r="BD1981" s="6"/>
      <c r="BE1981" s="6"/>
      <c r="BF1981" s="6"/>
      <c r="BG1981" s="6"/>
      <c r="BH1981" s="6"/>
      <c r="BI1981" s="6"/>
      <c r="BJ1981" s="6"/>
      <c r="BK1981" s="6"/>
      <c r="BL1981" s="6"/>
      <c r="BM1981" s="6"/>
      <c r="BN1981" s="6"/>
      <c r="BO1981" s="6"/>
      <c r="BP1981" s="6"/>
      <c r="BQ1981" s="6"/>
      <c r="BR1981" s="6"/>
      <c r="BS1981" s="6"/>
      <c r="BT1981" s="6"/>
      <c r="BU1981" s="6"/>
      <c r="BV1981" s="6"/>
      <c r="BW1981" s="6"/>
      <c r="BX1981" s="6"/>
      <c r="BY1981" s="6"/>
      <c r="BZ1981" s="6"/>
      <c r="CA1981" s="6"/>
      <c r="CB1981" s="6"/>
      <c r="CC1981" s="6"/>
      <c r="CD1981" s="6"/>
      <c r="CE1981" s="6"/>
      <c r="CF1981" s="6"/>
      <c r="CG1981" s="6"/>
      <c r="CH1981" s="6"/>
      <c r="CI1981" s="6"/>
      <c r="CJ1981" s="6"/>
      <c r="CK1981" s="6"/>
      <c r="CL1981" s="6"/>
      <c r="CM1981" s="6"/>
      <c r="CN1981" s="6"/>
      <c r="CO1981" s="6"/>
      <c r="CP1981" s="6"/>
      <c r="CQ1981" s="6"/>
      <c r="CR1981" s="6"/>
      <c r="CS1981" s="6"/>
      <c r="CT1981" s="6"/>
      <c r="CU1981" s="6"/>
      <c r="CV1981" s="6"/>
      <c r="CW1981" s="6"/>
      <c r="CX1981" s="6"/>
      <c r="CY1981" s="6"/>
      <c r="CZ1981" s="6"/>
      <c r="DA1981" s="6"/>
      <c r="DB1981" s="6"/>
      <c r="DC1981" s="6"/>
      <c r="DD1981" s="6"/>
      <c r="DE1981" s="6"/>
      <c r="DF1981" s="6"/>
      <c r="DG1981" s="6"/>
      <c r="DH1981" s="6"/>
      <c r="DI1981" s="6"/>
      <c r="DJ1981" s="6"/>
      <c r="DK1981" s="6"/>
      <c r="DL1981" s="6"/>
      <c r="DM1981" s="6"/>
      <c r="DN1981" s="6"/>
      <c r="DO1981" s="6"/>
      <c r="DP1981" s="6"/>
      <c r="DQ1981" s="6"/>
      <c r="DR1981" s="6"/>
      <c r="DS1981" s="6"/>
      <c r="DT1981" s="6"/>
      <c r="DU1981" s="6"/>
      <c r="DV1981" s="6"/>
      <c r="DW1981" s="6"/>
      <c r="DX1981" s="6"/>
      <c r="DY1981" s="6"/>
      <c r="DZ1981" s="6"/>
      <c r="EA1981" s="6"/>
      <c r="EB1981" s="6"/>
      <c r="EC1981" s="6"/>
      <c r="ED1981" s="6"/>
      <c r="EE1981" s="6"/>
      <c r="EF1981" s="6"/>
      <c r="EG1981" s="6"/>
      <c r="EH1981" s="6"/>
      <c r="EI1981" s="6"/>
      <c r="EJ1981" s="6"/>
      <c r="EK1981" s="6"/>
      <c r="EL1981" s="6"/>
      <c r="EM1981" s="6"/>
      <c r="EN1981" s="6"/>
      <c r="EO1981" s="6"/>
      <c r="EP1981" s="6"/>
      <c r="EQ1981" s="6"/>
      <c r="ER1981" s="6"/>
      <c r="ES1981" s="6"/>
      <c r="ET1981" s="6"/>
      <c r="EU1981" s="6"/>
      <c r="EV1981" s="6"/>
      <c r="EW1981" s="6"/>
      <c r="EX1981" s="6"/>
      <c r="EY1981" s="6"/>
      <c r="EZ1981" s="6"/>
      <c r="FA1981" s="6"/>
      <c r="FB1981" s="6"/>
      <c r="FC1981" s="6"/>
      <c r="FD1981" s="6"/>
      <c r="FE1981" s="6"/>
      <c r="FF1981" s="6"/>
      <c r="FG1981" s="6"/>
      <c r="FH1981" s="6"/>
      <c r="FI1981" s="6"/>
      <c r="FJ1981" s="6"/>
      <c r="FK1981" s="6"/>
      <c r="FL1981" s="6"/>
      <c r="FM1981" s="6"/>
      <c r="FN1981" s="6"/>
      <c r="FO1981" s="6"/>
      <c r="FP1981" s="6"/>
      <c r="FQ1981" s="6"/>
      <c r="FR1981" s="6"/>
      <c r="FS1981" s="6"/>
      <c r="FT1981" s="6"/>
      <c r="FU1981" s="6"/>
      <c r="FV1981" s="6"/>
      <c r="FW1981" s="6"/>
      <c r="FX1981" s="6"/>
      <c r="FY1981" s="6"/>
      <c r="FZ1981" s="6"/>
      <c r="GA1981" s="6"/>
      <c r="GB1981" s="6"/>
      <c r="GC1981" s="6"/>
      <c r="GD1981" s="6"/>
      <c r="GE1981" s="6"/>
      <c r="GF1981" s="6"/>
      <c r="GG1981" s="6"/>
      <c r="GH1981" s="6"/>
      <c r="GI1981" s="6"/>
      <c r="GJ1981" s="6"/>
      <c r="GK1981" s="6"/>
      <c r="GL1981" s="6"/>
      <c r="GM1981" s="6"/>
      <c r="GN1981" s="6"/>
      <c r="GO1981" s="6"/>
      <c r="GP1981" s="6"/>
      <c r="GQ1981" s="6"/>
      <c r="GR1981" s="6"/>
      <c r="GS1981" s="6"/>
      <c r="GT1981" s="6"/>
      <c r="GU1981" s="6"/>
      <c r="GV1981" s="6"/>
      <c r="GW1981" s="6"/>
      <c r="GX1981" s="6"/>
      <c r="GY1981" s="6"/>
      <c r="GZ1981" s="6"/>
    </row>
    <row r="1982" spans="1:208" x14ac:dyDescent="0.15">
      <c r="A1982" s="153"/>
      <c r="B1982" s="23"/>
      <c r="C1982" s="18"/>
      <c r="D1982" s="17"/>
      <c r="E1982" s="18"/>
      <c r="F1982" s="18"/>
      <c r="G1982" s="18"/>
      <c r="H1982" s="18"/>
      <c r="I1982" s="17"/>
      <c r="J1982" s="5"/>
      <c r="K1982" s="2"/>
      <c r="L1982" s="27"/>
      <c r="M1982" s="14"/>
      <c r="N1982" s="14"/>
      <c r="O1982" s="27"/>
      <c r="P1982" s="18"/>
      <c r="Q1982" s="3"/>
      <c r="R1982" s="4"/>
      <c r="S1982" s="5"/>
      <c r="T1982" s="8"/>
      <c r="U1982" s="7"/>
      <c r="V1982" s="7"/>
      <c r="W1982" s="7"/>
      <c r="X1982" s="8"/>
      <c r="Y1982" s="6"/>
      <c r="Z1982" s="7"/>
      <c r="AA1982" s="8"/>
      <c r="AB1982" s="8"/>
      <c r="AC1982" s="8"/>
      <c r="AD1982" s="7"/>
      <c r="AE1982" s="9"/>
      <c r="AF1982" s="7"/>
      <c r="AG1982" s="7"/>
      <c r="AH1982" s="6"/>
      <c r="AI1982" s="6"/>
      <c r="AJ1982" s="6"/>
      <c r="AK1982" s="6"/>
      <c r="AL1982" s="6"/>
      <c r="AM1982" s="6"/>
      <c r="AN1982" s="6"/>
      <c r="AO1982" s="6"/>
      <c r="AP1982" s="6"/>
      <c r="AQ1982" s="6"/>
      <c r="AR1982" s="6"/>
      <c r="AS1982" s="6"/>
      <c r="AT1982" s="6"/>
      <c r="AU1982" s="6"/>
      <c r="AV1982" s="6"/>
      <c r="AW1982" s="6"/>
      <c r="AX1982" s="6"/>
      <c r="AY1982" s="6"/>
      <c r="AZ1982" s="6"/>
      <c r="BA1982" s="6"/>
      <c r="BB1982" s="6"/>
      <c r="BC1982" s="6"/>
      <c r="BD1982" s="6"/>
      <c r="BE1982" s="6"/>
      <c r="BF1982" s="6"/>
      <c r="BG1982" s="6"/>
      <c r="BH1982" s="6"/>
      <c r="BI1982" s="6"/>
      <c r="BJ1982" s="6"/>
      <c r="BK1982" s="6"/>
      <c r="BL1982" s="6"/>
      <c r="BM1982" s="6"/>
      <c r="BN1982" s="6"/>
      <c r="BO1982" s="6"/>
      <c r="BP1982" s="6"/>
      <c r="BQ1982" s="6"/>
      <c r="BR1982" s="6"/>
      <c r="BS1982" s="6"/>
      <c r="BT1982" s="6"/>
      <c r="BU1982" s="6"/>
      <c r="BV1982" s="6"/>
      <c r="BW1982" s="6"/>
      <c r="BX1982" s="6"/>
      <c r="BY1982" s="6"/>
      <c r="BZ1982" s="6"/>
      <c r="CA1982" s="6"/>
      <c r="CB1982" s="6"/>
      <c r="CC1982" s="6"/>
      <c r="CD1982" s="6"/>
      <c r="CE1982" s="6"/>
      <c r="CF1982" s="6"/>
      <c r="CG1982" s="6"/>
      <c r="CH1982" s="6"/>
      <c r="CI1982" s="6"/>
      <c r="CJ1982" s="6"/>
      <c r="CK1982" s="6"/>
      <c r="CL1982" s="6"/>
      <c r="CM1982" s="6"/>
      <c r="CN1982" s="6"/>
      <c r="CO1982" s="6"/>
      <c r="CP1982" s="6"/>
      <c r="CQ1982" s="6"/>
      <c r="CR1982" s="6"/>
      <c r="CS1982" s="6"/>
      <c r="CT1982" s="6"/>
      <c r="CU1982" s="6"/>
      <c r="CV1982" s="6"/>
      <c r="CW1982" s="6"/>
      <c r="CX1982" s="6"/>
      <c r="CY1982" s="6"/>
      <c r="CZ1982" s="6"/>
      <c r="DA1982" s="6"/>
      <c r="DB1982" s="6"/>
      <c r="DC1982" s="6"/>
      <c r="DD1982" s="6"/>
      <c r="DE1982" s="6"/>
      <c r="DF1982" s="6"/>
      <c r="DG1982" s="6"/>
      <c r="DH1982" s="6"/>
      <c r="DI1982" s="6"/>
      <c r="DJ1982" s="6"/>
      <c r="DK1982" s="6"/>
      <c r="DL1982" s="6"/>
      <c r="DM1982" s="6"/>
      <c r="DN1982" s="6"/>
      <c r="DO1982" s="6"/>
      <c r="DP1982" s="6"/>
      <c r="DQ1982" s="6"/>
      <c r="DR1982" s="6"/>
      <c r="DS1982" s="6"/>
      <c r="DT1982" s="6"/>
      <c r="DU1982" s="6"/>
      <c r="DV1982" s="6"/>
      <c r="DW1982" s="6"/>
      <c r="DX1982" s="6"/>
      <c r="DY1982" s="6"/>
      <c r="DZ1982" s="6"/>
      <c r="EA1982" s="6"/>
      <c r="EB1982" s="6"/>
      <c r="EC1982" s="6"/>
      <c r="ED1982" s="6"/>
      <c r="EE1982" s="6"/>
      <c r="EF1982" s="6"/>
      <c r="EG1982" s="6"/>
      <c r="EH1982" s="6"/>
      <c r="EI1982" s="6"/>
      <c r="EJ1982" s="6"/>
      <c r="EK1982" s="6"/>
      <c r="EL1982" s="6"/>
      <c r="EM1982" s="6"/>
      <c r="EN1982" s="6"/>
      <c r="EO1982" s="6"/>
      <c r="EP1982" s="6"/>
      <c r="EQ1982" s="6"/>
      <c r="ER1982" s="6"/>
      <c r="ES1982" s="6"/>
      <c r="ET1982" s="6"/>
      <c r="EU1982" s="6"/>
      <c r="EV1982" s="6"/>
      <c r="EW1982" s="6"/>
      <c r="EX1982" s="6"/>
      <c r="EY1982" s="6"/>
      <c r="EZ1982" s="6"/>
      <c r="FA1982" s="6"/>
      <c r="FB1982" s="6"/>
      <c r="FC1982" s="6"/>
      <c r="FD1982" s="6"/>
      <c r="FE1982" s="6"/>
      <c r="FF1982" s="6"/>
      <c r="FG1982" s="6"/>
      <c r="FH1982" s="6"/>
      <c r="FI1982" s="6"/>
      <c r="FJ1982" s="6"/>
      <c r="FK1982" s="6"/>
      <c r="FL1982" s="6"/>
      <c r="FM1982" s="6"/>
      <c r="FN1982" s="6"/>
      <c r="FO1982" s="6"/>
      <c r="FP1982" s="6"/>
      <c r="FQ1982" s="6"/>
      <c r="FR1982" s="6"/>
      <c r="FS1982" s="6"/>
      <c r="FT1982" s="6"/>
      <c r="FU1982" s="6"/>
      <c r="FV1982" s="6"/>
      <c r="FW1982" s="6"/>
      <c r="FX1982" s="6"/>
      <c r="FY1982" s="6"/>
      <c r="FZ1982" s="6"/>
      <c r="GA1982" s="6"/>
      <c r="GB1982" s="6"/>
      <c r="GC1982" s="6"/>
      <c r="GD1982" s="6"/>
      <c r="GE1982" s="6"/>
      <c r="GF1982" s="6"/>
      <c r="GG1982" s="6"/>
      <c r="GH1982" s="6"/>
      <c r="GI1982" s="6"/>
      <c r="GJ1982" s="6"/>
      <c r="GK1982" s="6"/>
      <c r="GL1982" s="6"/>
      <c r="GM1982" s="6"/>
      <c r="GN1982" s="6"/>
      <c r="GO1982" s="6"/>
      <c r="GP1982" s="6"/>
      <c r="GQ1982" s="6"/>
      <c r="GR1982" s="6"/>
      <c r="GS1982" s="6"/>
      <c r="GT1982" s="6"/>
      <c r="GU1982" s="6"/>
      <c r="GV1982" s="6"/>
      <c r="GW1982" s="6"/>
      <c r="GX1982" s="6"/>
      <c r="GY1982" s="6"/>
      <c r="GZ1982" s="6"/>
    </row>
    <row r="1983" spans="1:208" x14ac:dyDescent="0.15">
      <c r="A1983" s="153"/>
      <c r="B1983" s="23"/>
      <c r="C1983" s="18"/>
      <c r="D1983" s="17"/>
      <c r="E1983" s="18"/>
      <c r="F1983" s="18"/>
      <c r="G1983" s="18"/>
      <c r="H1983" s="18"/>
      <c r="I1983" s="17"/>
      <c r="J1983" s="5"/>
      <c r="K1983" s="2"/>
      <c r="L1983" s="27"/>
      <c r="M1983" s="14"/>
      <c r="N1983" s="14"/>
      <c r="O1983" s="27"/>
      <c r="P1983" s="18"/>
      <c r="Q1983" s="3"/>
      <c r="R1983" s="4"/>
      <c r="S1983" s="5"/>
      <c r="T1983" s="8"/>
      <c r="U1983" s="7"/>
      <c r="V1983" s="7"/>
      <c r="W1983" s="7"/>
      <c r="X1983" s="8"/>
      <c r="Y1983" s="6"/>
      <c r="Z1983" s="7"/>
      <c r="AA1983" s="8"/>
      <c r="AB1983" s="8"/>
      <c r="AC1983" s="8"/>
      <c r="AD1983" s="7"/>
      <c r="AE1983" s="9"/>
      <c r="AF1983" s="7"/>
      <c r="AG1983" s="7"/>
      <c r="AH1983" s="6"/>
      <c r="AI1983" s="6"/>
      <c r="AJ1983" s="6"/>
      <c r="AK1983" s="6"/>
      <c r="AL1983" s="6"/>
      <c r="AM1983" s="6"/>
      <c r="AN1983" s="6"/>
      <c r="AO1983" s="6"/>
      <c r="AP1983" s="6"/>
      <c r="AQ1983" s="6"/>
      <c r="AR1983" s="6"/>
      <c r="AS1983" s="6"/>
      <c r="AT1983" s="6"/>
      <c r="AU1983" s="6"/>
      <c r="AV1983" s="6"/>
      <c r="AW1983" s="6"/>
      <c r="AX1983" s="6"/>
      <c r="AY1983" s="6"/>
      <c r="AZ1983" s="6"/>
      <c r="BA1983" s="6"/>
      <c r="BB1983" s="6"/>
      <c r="BC1983" s="6"/>
      <c r="BD1983" s="6"/>
      <c r="BE1983" s="6"/>
      <c r="BF1983" s="6"/>
      <c r="BG1983" s="6"/>
      <c r="BH1983" s="6"/>
      <c r="BI1983" s="6"/>
      <c r="BJ1983" s="6"/>
      <c r="BK1983" s="6"/>
      <c r="BL1983" s="6"/>
      <c r="BM1983" s="6"/>
      <c r="BN1983" s="6"/>
      <c r="BO1983" s="6"/>
      <c r="BP1983" s="6"/>
      <c r="BQ1983" s="6"/>
      <c r="BR1983" s="6"/>
      <c r="BS1983" s="6"/>
      <c r="BT1983" s="6"/>
      <c r="BU1983" s="6"/>
      <c r="BV1983" s="6"/>
      <c r="BW1983" s="6"/>
      <c r="BX1983" s="6"/>
      <c r="BY1983" s="6"/>
      <c r="BZ1983" s="6"/>
      <c r="CA1983" s="6"/>
      <c r="CB1983" s="6"/>
      <c r="CC1983" s="6"/>
      <c r="CD1983" s="6"/>
      <c r="CE1983" s="6"/>
      <c r="CF1983" s="6"/>
      <c r="CG1983" s="6"/>
      <c r="CH1983" s="6"/>
      <c r="CI1983" s="6"/>
      <c r="CJ1983" s="6"/>
      <c r="CK1983" s="6"/>
      <c r="CL1983" s="6"/>
      <c r="CM1983" s="6"/>
      <c r="CN1983" s="6"/>
      <c r="CO1983" s="6"/>
      <c r="CP1983" s="6"/>
      <c r="CQ1983" s="6"/>
      <c r="CR1983" s="6"/>
      <c r="CS1983" s="6"/>
      <c r="CT1983" s="6"/>
      <c r="CU1983" s="6"/>
      <c r="CV1983" s="6"/>
      <c r="CW1983" s="6"/>
      <c r="CX1983" s="6"/>
      <c r="CY1983" s="6"/>
      <c r="CZ1983" s="6"/>
      <c r="DA1983" s="6"/>
      <c r="DB1983" s="6"/>
      <c r="DC1983" s="6"/>
      <c r="DD1983" s="6"/>
      <c r="DE1983" s="6"/>
      <c r="DF1983" s="6"/>
      <c r="DG1983" s="6"/>
      <c r="DH1983" s="6"/>
      <c r="DI1983" s="6"/>
      <c r="DJ1983" s="6"/>
      <c r="DK1983" s="6"/>
      <c r="DL1983" s="6"/>
      <c r="DM1983" s="6"/>
      <c r="DN1983" s="6"/>
      <c r="DO1983" s="6"/>
      <c r="DP1983" s="6"/>
      <c r="DQ1983" s="6"/>
      <c r="DR1983" s="6"/>
      <c r="DS1983" s="6"/>
      <c r="DT1983" s="6"/>
      <c r="DU1983" s="6"/>
      <c r="DV1983" s="6"/>
      <c r="DW1983" s="6"/>
      <c r="DX1983" s="6"/>
      <c r="DY1983" s="6"/>
      <c r="DZ1983" s="6"/>
      <c r="EA1983" s="6"/>
      <c r="EB1983" s="6"/>
      <c r="EC1983" s="6"/>
      <c r="ED1983" s="6"/>
      <c r="EE1983" s="6"/>
      <c r="EF1983" s="6"/>
      <c r="EG1983" s="6"/>
      <c r="EH1983" s="6"/>
      <c r="EI1983" s="6"/>
      <c r="EJ1983" s="6"/>
      <c r="EK1983" s="6"/>
      <c r="EL1983" s="6"/>
      <c r="EM1983" s="6"/>
      <c r="EN1983" s="6"/>
      <c r="EO1983" s="6"/>
      <c r="EP1983" s="6"/>
      <c r="EQ1983" s="6"/>
      <c r="ER1983" s="6"/>
      <c r="ES1983" s="6"/>
      <c r="ET1983" s="6"/>
      <c r="EU1983" s="6"/>
      <c r="EV1983" s="6"/>
      <c r="EW1983" s="6"/>
      <c r="EX1983" s="6"/>
      <c r="EY1983" s="6"/>
      <c r="EZ1983" s="6"/>
      <c r="FA1983" s="6"/>
      <c r="FB1983" s="6"/>
      <c r="FC1983" s="6"/>
      <c r="FD1983" s="6"/>
      <c r="FE1983" s="6"/>
      <c r="FF1983" s="6"/>
      <c r="FG1983" s="6"/>
      <c r="FH1983" s="6"/>
      <c r="FI1983" s="6"/>
      <c r="FJ1983" s="6"/>
      <c r="FK1983" s="6"/>
      <c r="FL1983" s="6"/>
      <c r="FM1983" s="6"/>
      <c r="FN1983" s="6"/>
      <c r="FO1983" s="6"/>
      <c r="FP1983" s="6"/>
      <c r="FQ1983" s="6"/>
      <c r="FR1983" s="6"/>
      <c r="FS1983" s="6"/>
      <c r="FT1983" s="6"/>
      <c r="FU1983" s="6"/>
      <c r="FV1983" s="6"/>
      <c r="FW1983" s="6"/>
      <c r="FX1983" s="6"/>
      <c r="FY1983" s="6"/>
      <c r="FZ1983" s="6"/>
      <c r="GA1983" s="6"/>
      <c r="GB1983" s="6"/>
      <c r="GC1983" s="6"/>
      <c r="GD1983" s="6"/>
      <c r="GE1983" s="6"/>
      <c r="GF1983" s="6"/>
      <c r="GG1983" s="6"/>
      <c r="GH1983" s="6"/>
      <c r="GI1983" s="6"/>
      <c r="GJ1983" s="6"/>
      <c r="GK1983" s="6"/>
      <c r="GL1983" s="6"/>
      <c r="GM1983" s="6"/>
      <c r="GN1983" s="6"/>
      <c r="GO1983" s="6"/>
      <c r="GP1983" s="6"/>
      <c r="GQ1983" s="6"/>
      <c r="GR1983" s="6"/>
      <c r="GS1983" s="6"/>
      <c r="GT1983" s="6"/>
      <c r="GU1983" s="6"/>
      <c r="GV1983" s="6"/>
      <c r="GW1983" s="6"/>
      <c r="GX1983" s="6"/>
      <c r="GY1983" s="6"/>
      <c r="GZ1983" s="6"/>
    </row>
    <row r="1984" spans="1:208" x14ac:dyDescent="0.15">
      <c r="A1984" s="153"/>
      <c r="B1984" s="23"/>
      <c r="C1984" s="18"/>
      <c r="D1984" s="17"/>
      <c r="E1984" s="18"/>
      <c r="F1984" s="18"/>
      <c r="G1984" s="18"/>
      <c r="H1984" s="18"/>
      <c r="I1984" s="17"/>
      <c r="J1984" s="5"/>
      <c r="K1984" s="2"/>
      <c r="L1984" s="27"/>
      <c r="M1984" s="14"/>
      <c r="N1984" s="14"/>
      <c r="O1984" s="27"/>
      <c r="P1984" s="18"/>
      <c r="Q1984" s="3"/>
      <c r="R1984" s="4"/>
      <c r="S1984" s="5"/>
      <c r="T1984" s="8"/>
      <c r="U1984" s="7"/>
      <c r="V1984" s="7"/>
      <c r="W1984" s="7"/>
      <c r="X1984" s="8"/>
      <c r="Y1984" s="6"/>
      <c r="Z1984" s="7"/>
      <c r="AA1984" s="8"/>
      <c r="AB1984" s="8"/>
      <c r="AC1984" s="8"/>
      <c r="AD1984" s="7"/>
      <c r="AE1984" s="9"/>
      <c r="AF1984" s="7"/>
      <c r="AG1984" s="7"/>
      <c r="AH1984" s="6"/>
      <c r="AI1984" s="6"/>
      <c r="AJ1984" s="6"/>
      <c r="AK1984" s="6"/>
      <c r="AL1984" s="6"/>
      <c r="AM1984" s="6"/>
      <c r="AN1984" s="6"/>
      <c r="AO1984" s="6"/>
      <c r="AP1984" s="6"/>
      <c r="AQ1984" s="6"/>
      <c r="AR1984" s="6"/>
      <c r="AS1984" s="6"/>
      <c r="AT1984" s="6"/>
      <c r="AU1984" s="6"/>
      <c r="AV1984" s="6"/>
      <c r="AW1984" s="6"/>
      <c r="AX1984" s="6"/>
      <c r="AY1984" s="6"/>
      <c r="AZ1984" s="6"/>
      <c r="BA1984" s="6"/>
      <c r="BB1984" s="6"/>
      <c r="BC1984" s="6"/>
      <c r="BD1984" s="6"/>
      <c r="BE1984" s="6"/>
      <c r="BF1984" s="6"/>
      <c r="BG1984" s="6"/>
      <c r="BH1984" s="6"/>
      <c r="BI1984" s="6"/>
      <c r="BJ1984" s="6"/>
      <c r="BK1984" s="6"/>
      <c r="BL1984" s="6"/>
      <c r="BM1984" s="6"/>
      <c r="BN1984" s="6"/>
      <c r="BO1984" s="6"/>
      <c r="BP1984" s="6"/>
      <c r="BQ1984" s="6"/>
      <c r="BR1984" s="6"/>
      <c r="BS1984" s="6"/>
      <c r="BT1984" s="6"/>
      <c r="BU1984" s="6"/>
      <c r="BV1984" s="6"/>
      <c r="BW1984" s="6"/>
      <c r="BX1984" s="6"/>
      <c r="BY1984" s="6"/>
      <c r="BZ1984" s="6"/>
      <c r="CA1984" s="6"/>
      <c r="CB1984" s="6"/>
      <c r="CC1984" s="6"/>
      <c r="CD1984" s="6"/>
      <c r="CE1984" s="6"/>
      <c r="CF1984" s="6"/>
      <c r="CG1984" s="6"/>
      <c r="CH1984" s="6"/>
      <c r="CI1984" s="6"/>
      <c r="CJ1984" s="6"/>
      <c r="CK1984" s="6"/>
      <c r="CL1984" s="6"/>
      <c r="CM1984" s="6"/>
      <c r="CN1984" s="6"/>
      <c r="CO1984" s="6"/>
      <c r="CP1984" s="6"/>
      <c r="CQ1984" s="6"/>
      <c r="CR1984" s="6"/>
      <c r="CS1984" s="6"/>
      <c r="CT1984" s="6"/>
      <c r="CU1984" s="6"/>
      <c r="CV1984" s="6"/>
      <c r="CW1984" s="6"/>
      <c r="CX1984" s="6"/>
      <c r="CY1984" s="6"/>
      <c r="CZ1984" s="6"/>
      <c r="DA1984" s="6"/>
      <c r="DB1984" s="6"/>
      <c r="DC1984" s="6"/>
      <c r="DD1984" s="6"/>
      <c r="DE1984" s="6"/>
      <c r="DF1984" s="6"/>
      <c r="DG1984" s="6"/>
      <c r="DH1984" s="6"/>
      <c r="DI1984" s="6"/>
      <c r="DJ1984" s="6"/>
      <c r="DK1984" s="6"/>
      <c r="DL1984" s="6"/>
      <c r="DM1984" s="6"/>
      <c r="DN1984" s="6"/>
      <c r="DO1984" s="6"/>
      <c r="DP1984" s="6"/>
      <c r="DQ1984" s="6"/>
      <c r="DR1984" s="6"/>
      <c r="DS1984" s="6"/>
      <c r="DT1984" s="6"/>
      <c r="DU1984" s="6"/>
      <c r="DV1984" s="6"/>
      <c r="DW1984" s="6"/>
      <c r="DX1984" s="6"/>
      <c r="DY1984" s="6"/>
      <c r="DZ1984" s="6"/>
      <c r="EA1984" s="6"/>
      <c r="EB1984" s="6"/>
      <c r="EC1984" s="6"/>
      <c r="ED1984" s="6"/>
      <c r="EE1984" s="6"/>
      <c r="EF1984" s="6"/>
      <c r="EG1984" s="6"/>
      <c r="EH1984" s="6"/>
      <c r="EI1984" s="6"/>
      <c r="EJ1984" s="6"/>
      <c r="EK1984" s="6"/>
      <c r="EL1984" s="6"/>
      <c r="EM1984" s="6"/>
      <c r="EN1984" s="6"/>
      <c r="EO1984" s="6"/>
      <c r="EP1984" s="6"/>
      <c r="EQ1984" s="6"/>
      <c r="ER1984" s="6"/>
      <c r="ES1984" s="6"/>
      <c r="ET1984" s="6"/>
      <c r="EU1984" s="6"/>
      <c r="EV1984" s="6"/>
      <c r="EW1984" s="6"/>
      <c r="EX1984" s="6"/>
      <c r="EY1984" s="6"/>
      <c r="EZ1984" s="6"/>
      <c r="FA1984" s="6"/>
      <c r="FB1984" s="6"/>
      <c r="FC1984" s="6"/>
      <c r="FD1984" s="6"/>
      <c r="FE1984" s="6"/>
      <c r="FF1984" s="6"/>
      <c r="FG1984" s="6"/>
      <c r="FH1984" s="6"/>
      <c r="FI1984" s="6"/>
      <c r="FJ1984" s="6"/>
      <c r="FK1984" s="6"/>
      <c r="FL1984" s="6"/>
      <c r="FM1984" s="6"/>
      <c r="FN1984" s="6"/>
      <c r="FO1984" s="6"/>
      <c r="FP1984" s="6"/>
      <c r="FQ1984" s="6"/>
      <c r="FR1984" s="6"/>
      <c r="FS1984" s="6"/>
      <c r="FT1984" s="6"/>
      <c r="FU1984" s="6"/>
      <c r="FV1984" s="6"/>
      <c r="FW1984" s="6"/>
      <c r="FX1984" s="6"/>
      <c r="FY1984" s="6"/>
      <c r="FZ1984" s="6"/>
      <c r="GA1984" s="6"/>
      <c r="GB1984" s="6"/>
      <c r="GC1984" s="6"/>
      <c r="GD1984" s="6"/>
      <c r="GE1984" s="6"/>
      <c r="GF1984" s="6"/>
      <c r="GG1984" s="6"/>
      <c r="GH1984" s="6"/>
      <c r="GI1984" s="6"/>
      <c r="GJ1984" s="6"/>
      <c r="GK1984" s="6"/>
      <c r="GL1984" s="6"/>
      <c r="GM1984" s="6"/>
      <c r="GN1984" s="6"/>
      <c r="GO1984" s="6"/>
      <c r="GP1984" s="6"/>
      <c r="GQ1984" s="6"/>
      <c r="GR1984" s="6"/>
      <c r="GS1984" s="6"/>
      <c r="GT1984" s="6"/>
      <c r="GU1984" s="6"/>
      <c r="GV1984" s="6"/>
      <c r="GW1984" s="6"/>
      <c r="GX1984" s="6"/>
      <c r="GY1984" s="6"/>
      <c r="GZ1984" s="6"/>
    </row>
    <row r="1985" spans="1:208" x14ac:dyDescent="0.15">
      <c r="A1985" s="153"/>
      <c r="B1985" s="23"/>
      <c r="C1985" s="18"/>
      <c r="D1985" s="17"/>
      <c r="E1985" s="18"/>
      <c r="F1985" s="18"/>
      <c r="G1985" s="18"/>
      <c r="H1985" s="18"/>
      <c r="I1985" s="17"/>
      <c r="J1985" s="5"/>
      <c r="K1985" s="2"/>
      <c r="L1985" s="27"/>
      <c r="M1985" s="14"/>
      <c r="N1985" s="14"/>
      <c r="O1985" s="27"/>
      <c r="P1985" s="18"/>
      <c r="Q1985" s="3"/>
      <c r="R1985" s="4"/>
      <c r="S1985" s="5"/>
      <c r="T1985" s="8"/>
      <c r="U1985" s="7"/>
      <c r="V1985" s="7"/>
      <c r="W1985" s="7"/>
      <c r="X1985" s="8"/>
      <c r="Y1985" s="6"/>
      <c r="Z1985" s="7"/>
      <c r="AA1985" s="8"/>
      <c r="AB1985" s="8"/>
      <c r="AC1985" s="8"/>
      <c r="AD1985" s="7"/>
      <c r="AE1985" s="9"/>
      <c r="AF1985" s="7"/>
      <c r="AG1985" s="7"/>
      <c r="AH1985" s="6"/>
      <c r="AI1985" s="6"/>
      <c r="AJ1985" s="6"/>
      <c r="AK1985" s="6"/>
      <c r="AL1985" s="6"/>
      <c r="AM1985" s="6"/>
      <c r="AN1985" s="6"/>
      <c r="AO1985" s="6"/>
      <c r="AP1985" s="6"/>
      <c r="AQ1985" s="6"/>
      <c r="AR1985" s="6"/>
      <c r="AS1985" s="6"/>
      <c r="AT1985" s="6"/>
      <c r="AU1985" s="6"/>
      <c r="AV1985" s="6"/>
      <c r="AW1985" s="6"/>
      <c r="AX1985" s="6"/>
      <c r="AY1985" s="6"/>
      <c r="AZ1985" s="6"/>
      <c r="BA1985" s="6"/>
      <c r="BB1985" s="6"/>
      <c r="BC1985" s="6"/>
      <c r="BD1985" s="6"/>
      <c r="BE1985" s="6"/>
      <c r="BF1985" s="6"/>
      <c r="BG1985" s="6"/>
      <c r="BH1985" s="6"/>
      <c r="BI1985" s="6"/>
      <c r="BJ1985" s="6"/>
      <c r="BK1985" s="6"/>
      <c r="BL1985" s="6"/>
      <c r="BM1985" s="6"/>
      <c r="BN1985" s="6"/>
      <c r="BO1985" s="6"/>
      <c r="BP1985" s="6"/>
      <c r="BQ1985" s="6"/>
      <c r="BR1985" s="6"/>
      <c r="BS1985" s="6"/>
      <c r="BT1985" s="6"/>
      <c r="BU1985" s="6"/>
      <c r="BV1985" s="6"/>
      <c r="BW1985" s="6"/>
      <c r="BX1985" s="6"/>
      <c r="BY1985" s="6"/>
      <c r="BZ1985" s="6"/>
      <c r="CA1985" s="6"/>
      <c r="CB1985" s="6"/>
      <c r="CC1985" s="6"/>
      <c r="CD1985" s="6"/>
      <c r="CE1985" s="6"/>
      <c r="CF1985" s="6"/>
      <c r="CG1985" s="6"/>
      <c r="CH1985" s="6"/>
      <c r="CI1985" s="6"/>
      <c r="CJ1985" s="6"/>
      <c r="CK1985" s="6"/>
      <c r="CL1985" s="6"/>
      <c r="CM1985" s="6"/>
      <c r="CN1985" s="6"/>
      <c r="CO1985" s="6"/>
      <c r="CP1985" s="6"/>
      <c r="CQ1985" s="6"/>
      <c r="CR1985" s="6"/>
      <c r="CS1985" s="6"/>
      <c r="CT1985" s="6"/>
      <c r="CU1985" s="6"/>
      <c r="CV1985" s="6"/>
      <c r="CW1985" s="6"/>
      <c r="CX1985" s="6"/>
      <c r="CY1985" s="6"/>
      <c r="CZ1985" s="6"/>
      <c r="DA1985" s="6"/>
      <c r="DB1985" s="6"/>
      <c r="DC1985" s="6"/>
      <c r="DD1985" s="6"/>
      <c r="DE1985" s="6"/>
      <c r="DF1985" s="6"/>
      <c r="DG1985" s="6"/>
      <c r="DH1985" s="6"/>
      <c r="DI1985" s="6"/>
      <c r="DJ1985" s="6"/>
      <c r="DK1985" s="6"/>
      <c r="DL1985" s="6"/>
      <c r="DM1985" s="6"/>
      <c r="DN1985" s="6"/>
      <c r="DO1985" s="6"/>
      <c r="DP1985" s="6"/>
      <c r="DQ1985" s="6"/>
      <c r="DR1985" s="6"/>
      <c r="DS1985" s="6"/>
      <c r="DT1985" s="6"/>
      <c r="DU1985" s="6"/>
      <c r="DV1985" s="6"/>
      <c r="DW1985" s="6"/>
      <c r="DX1985" s="6"/>
      <c r="DY1985" s="6"/>
      <c r="DZ1985" s="6"/>
      <c r="EA1985" s="6"/>
      <c r="EB1985" s="6"/>
      <c r="EC1985" s="6"/>
      <c r="ED1985" s="6"/>
      <c r="EE1985" s="6"/>
      <c r="EF1985" s="6"/>
      <c r="EG1985" s="6"/>
      <c r="EH1985" s="6"/>
      <c r="EI1985" s="6"/>
      <c r="EJ1985" s="6"/>
      <c r="EK1985" s="6"/>
      <c r="EL1985" s="6"/>
      <c r="EM1985" s="6"/>
      <c r="EN1985" s="6"/>
      <c r="EO1985" s="6"/>
      <c r="EP1985" s="6"/>
      <c r="EQ1985" s="6"/>
      <c r="ER1985" s="6"/>
      <c r="ES1985" s="6"/>
      <c r="ET1985" s="6"/>
      <c r="EU1985" s="6"/>
      <c r="EV1985" s="6"/>
      <c r="EW1985" s="6"/>
      <c r="EX1985" s="6"/>
      <c r="EY1985" s="6"/>
      <c r="EZ1985" s="6"/>
      <c r="FA1985" s="6"/>
      <c r="FB1985" s="6"/>
      <c r="FC1985" s="6"/>
      <c r="FD1985" s="6"/>
      <c r="FE1985" s="6"/>
      <c r="FF1985" s="6"/>
      <c r="FG1985" s="6"/>
      <c r="FH1985" s="6"/>
      <c r="FI1985" s="6"/>
      <c r="FJ1985" s="6"/>
      <c r="FK1985" s="6"/>
      <c r="FL1985" s="6"/>
      <c r="FM1985" s="6"/>
      <c r="FN1985" s="6"/>
      <c r="FO1985" s="6"/>
      <c r="FP1985" s="6"/>
      <c r="FQ1985" s="6"/>
      <c r="FR1985" s="6"/>
      <c r="FS1985" s="6"/>
      <c r="FT1985" s="6"/>
      <c r="FU1985" s="6"/>
      <c r="FV1985" s="6"/>
      <c r="FW1985" s="6"/>
      <c r="FX1985" s="6"/>
      <c r="FY1985" s="6"/>
      <c r="FZ1985" s="6"/>
      <c r="GA1985" s="6"/>
      <c r="GB1985" s="6"/>
      <c r="GC1985" s="6"/>
      <c r="GD1985" s="6"/>
      <c r="GE1985" s="6"/>
      <c r="GF1985" s="6"/>
      <c r="GG1985" s="6"/>
      <c r="GH1985" s="6"/>
      <c r="GI1985" s="6"/>
      <c r="GJ1985" s="6"/>
      <c r="GK1985" s="6"/>
      <c r="GL1985" s="6"/>
      <c r="GM1985" s="6"/>
      <c r="GN1985" s="6"/>
      <c r="GO1985" s="6"/>
      <c r="GP1985" s="6"/>
      <c r="GQ1985" s="6"/>
      <c r="GR1985" s="6"/>
      <c r="GS1985" s="6"/>
      <c r="GT1985" s="6"/>
      <c r="GU1985" s="6"/>
      <c r="GV1985" s="6"/>
      <c r="GW1985" s="6"/>
      <c r="GX1985" s="6"/>
      <c r="GY1985" s="6"/>
      <c r="GZ1985" s="6"/>
    </row>
    <row r="1986" spans="1:208" x14ac:dyDescent="0.15">
      <c r="A1986" s="153"/>
      <c r="B1986" s="23"/>
      <c r="C1986" s="18"/>
      <c r="D1986" s="17"/>
      <c r="E1986" s="18"/>
      <c r="F1986" s="18"/>
      <c r="G1986" s="18"/>
      <c r="H1986" s="18"/>
      <c r="I1986" s="17"/>
      <c r="J1986" s="5"/>
      <c r="K1986" s="2"/>
      <c r="L1986" s="27"/>
      <c r="M1986" s="14"/>
      <c r="N1986" s="14"/>
      <c r="O1986" s="27"/>
      <c r="P1986" s="18"/>
      <c r="Q1986" s="3"/>
      <c r="R1986" s="4"/>
      <c r="S1986" s="5"/>
      <c r="T1986" s="8"/>
      <c r="U1986" s="7"/>
      <c r="V1986" s="7"/>
      <c r="W1986" s="7"/>
      <c r="X1986" s="8"/>
      <c r="Y1986" s="6"/>
      <c r="Z1986" s="7"/>
      <c r="AA1986" s="8"/>
      <c r="AB1986" s="8"/>
      <c r="AC1986" s="8"/>
      <c r="AD1986" s="7"/>
      <c r="AE1986" s="9"/>
      <c r="AF1986" s="7"/>
      <c r="AG1986" s="7"/>
      <c r="AH1986" s="6"/>
      <c r="AI1986" s="6"/>
      <c r="AJ1986" s="6"/>
      <c r="AK1986" s="6"/>
      <c r="AL1986" s="6"/>
      <c r="AM1986" s="6"/>
      <c r="AN1986" s="6"/>
      <c r="AO1986" s="6"/>
      <c r="AP1986" s="6"/>
      <c r="AQ1986" s="6"/>
      <c r="AR1986" s="6"/>
      <c r="AS1986" s="6"/>
      <c r="AT1986" s="6"/>
      <c r="AU1986" s="6"/>
      <c r="AV1986" s="6"/>
      <c r="AW1986" s="6"/>
      <c r="AX1986" s="6"/>
      <c r="AY1986" s="6"/>
      <c r="AZ1986" s="6"/>
      <c r="BA1986" s="6"/>
      <c r="BB1986" s="6"/>
      <c r="BC1986" s="6"/>
      <c r="BD1986" s="6"/>
      <c r="BE1986" s="6"/>
      <c r="BF1986" s="6"/>
      <c r="BG1986" s="6"/>
      <c r="BH1986" s="6"/>
      <c r="BI1986" s="6"/>
      <c r="BJ1986" s="6"/>
      <c r="BK1986" s="6"/>
      <c r="BL1986" s="6"/>
      <c r="BM1986" s="6"/>
      <c r="BN1986" s="6"/>
      <c r="BO1986" s="6"/>
      <c r="BP1986" s="6"/>
      <c r="BQ1986" s="6"/>
      <c r="BR1986" s="6"/>
      <c r="BS1986" s="6"/>
      <c r="BT1986" s="6"/>
      <c r="BU1986" s="6"/>
      <c r="BV1986" s="6"/>
      <c r="BW1986" s="6"/>
      <c r="BX1986" s="6"/>
      <c r="BY1986" s="6"/>
      <c r="BZ1986" s="6"/>
      <c r="CA1986" s="6"/>
      <c r="CB1986" s="6"/>
      <c r="CC1986" s="6"/>
      <c r="CD1986" s="6"/>
      <c r="CE1986" s="6"/>
      <c r="CF1986" s="6"/>
      <c r="CG1986" s="6"/>
      <c r="CH1986" s="6"/>
      <c r="CI1986" s="6"/>
      <c r="CJ1986" s="6"/>
      <c r="CK1986" s="6"/>
      <c r="CL1986" s="6"/>
      <c r="CM1986" s="6"/>
      <c r="CN1986" s="6"/>
      <c r="CO1986" s="6"/>
      <c r="CP1986" s="6"/>
      <c r="CQ1986" s="6"/>
      <c r="CR1986" s="6"/>
      <c r="CS1986" s="6"/>
      <c r="CT1986" s="6"/>
      <c r="CU1986" s="6"/>
      <c r="CV1986" s="6"/>
      <c r="CW1986" s="6"/>
      <c r="CX1986" s="6"/>
      <c r="CY1986" s="6"/>
      <c r="CZ1986" s="6"/>
      <c r="DA1986" s="6"/>
      <c r="DB1986" s="6"/>
      <c r="DC1986" s="6"/>
      <c r="DD1986" s="6"/>
      <c r="DE1986" s="6"/>
      <c r="DF1986" s="6"/>
      <c r="DG1986" s="6"/>
      <c r="DH1986" s="6"/>
      <c r="DI1986" s="6"/>
      <c r="DJ1986" s="6"/>
      <c r="DK1986" s="6"/>
      <c r="DL1986" s="6"/>
      <c r="DM1986" s="6"/>
      <c r="DN1986" s="6"/>
      <c r="DO1986" s="6"/>
      <c r="DP1986" s="6"/>
      <c r="DQ1986" s="6"/>
      <c r="DR1986" s="6"/>
      <c r="DS1986" s="6"/>
      <c r="DT1986" s="6"/>
      <c r="DU1986" s="6"/>
      <c r="DV1986" s="6"/>
      <c r="DW1986" s="6"/>
      <c r="DX1986" s="6"/>
      <c r="DY1986" s="6"/>
      <c r="DZ1986" s="6"/>
      <c r="EA1986" s="6"/>
      <c r="EB1986" s="6"/>
      <c r="EC1986" s="6"/>
      <c r="ED1986" s="6"/>
      <c r="EE1986" s="6"/>
      <c r="EF1986" s="6"/>
      <c r="EG1986" s="6"/>
      <c r="EH1986" s="6"/>
      <c r="EI1986" s="6"/>
      <c r="EJ1986" s="6"/>
      <c r="EK1986" s="6"/>
      <c r="EL1986" s="6"/>
      <c r="EM1986" s="6"/>
      <c r="EN1986" s="6"/>
      <c r="EO1986" s="6"/>
      <c r="EP1986" s="6"/>
      <c r="EQ1986" s="6"/>
      <c r="ER1986" s="6"/>
      <c r="ES1986" s="6"/>
      <c r="ET1986" s="6"/>
      <c r="EU1986" s="6"/>
      <c r="EV1986" s="6"/>
      <c r="EW1986" s="6"/>
      <c r="EX1986" s="6"/>
      <c r="EY1986" s="6"/>
      <c r="EZ1986" s="6"/>
      <c r="FA1986" s="6"/>
      <c r="FB1986" s="6"/>
      <c r="FC1986" s="6"/>
      <c r="FD1986" s="6"/>
      <c r="FE1986" s="6"/>
      <c r="FF1986" s="6"/>
      <c r="FG1986" s="6"/>
      <c r="FH1986" s="6"/>
      <c r="FI1986" s="6"/>
      <c r="FJ1986" s="6"/>
      <c r="FK1986" s="6"/>
      <c r="FL1986" s="6"/>
      <c r="FM1986" s="6"/>
      <c r="FN1986" s="6"/>
      <c r="FO1986" s="6"/>
      <c r="FP1986" s="6"/>
      <c r="FQ1986" s="6"/>
      <c r="FR1986" s="6"/>
      <c r="FS1986" s="6"/>
      <c r="FT1986" s="6"/>
      <c r="FU1986" s="6"/>
      <c r="FV1986" s="6"/>
      <c r="FW1986" s="6"/>
      <c r="FX1986" s="6"/>
      <c r="FY1986" s="6"/>
      <c r="FZ1986" s="6"/>
      <c r="GA1986" s="6"/>
      <c r="GB1986" s="6"/>
      <c r="GC1986" s="6"/>
      <c r="GD1986" s="6"/>
      <c r="GE1986" s="6"/>
      <c r="GF1986" s="6"/>
      <c r="GG1986" s="6"/>
      <c r="GH1986" s="6"/>
      <c r="GI1986" s="6"/>
      <c r="GJ1986" s="6"/>
      <c r="GK1986" s="6"/>
      <c r="GL1986" s="6"/>
      <c r="GM1986" s="6"/>
      <c r="GN1986" s="6"/>
      <c r="GO1986" s="6"/>
      <c r="GP1986" s="6"/>
      <c r="GQ1986" s="6"/>
      <c r="GR1986" s="6"/>
      <c r="GS1986" s="6"/>
      <c r="GT1986" s="6"/>
      <c r="GU1986" s="6"/>
      <c r="GV1986" s="6"/>
      <c r="GW1986" s="6"/>
      <c r="GX1986" s="6"/>
      <c r="GY1986" s="6"/>
      <c r="GZ1986" s="6"/>
    </row>
    <row r="1987" spans="1:208" x14ac:dyDescent="0.15">
      <c r="A1987" s="153"/>
      <c r="B1987" s="23"/>
      <c r="C1987" s="18"/>
      <c r="D1987" s="17"/>
      <c r="E1987" s="18"/>
      <c r="F1987" s="18"/>
      <c r="G1987" s="18"/>
      <c r="H1987" s="18"/>
      <c r="I1987" s="17"/>
      <c r="J1987" s="5"/>
      <c r="K1987" s="2"/>
      <c r="L1987" s="27"/>
      <c r="M1987" s="14"/>
      <c r="N1987" s="14"/>
      <c r="O1987" s="27"/>
      <c r="P1987" s="18"/>
      <c r="Q1987" s="3"/>
      <c r="R1987" s="4"/>
      <c r="S1987" s="5"/>
      <c r="T1987" s="8"/>
      <c r="U1987" s="7"/>
      <c r="V1987" s="7"/>
      <c r="W1987" s="7"/>
      <c r="X1987" s="8"/>
      <c r="Y1987" s="6"/>
      <c r="Z1987" s="7"/>
      <c r="AA1987" s="8"/>
      <c r="AB1987" s="8"/>
      <c r="AC1987" s="8"/>
      <c r="AD1987" s="7"/>
      <c r="AE1987" s="9"/>
      <c r="AF1987" s="7"/>
      <c r="AG1987" s="7"/>
      <c r="AH1987" s="6"/>
      <c r="AI1987" s="6"/>
      <c r="AJ1987" s="6"/>
      <c r="AK1987" s="6"/>
      <c r="AL1987" s="6"/>
      <c r="AM1987" s="6"/>
      <c r="AN1987" s="6"/>
      <c r="AO1987" s="6"/>
      <c r="AP1987" s="6"/>
      <c r="AQ1987" s="6"/>
      <c r="AR1987" s="6"/>
      <c r="AS1987" s="6"/>
      <c r="AT1987" s="6"/>
      <c r="AU1987" s="6"/>
      <c r="AV1987" s="6"/>
      <c r="AW1987" s="6"/>
      <c r="AX1987" s="6"/>
      <c r="AY1987" s="6"/>
      <c r="AZ1987" s="6"/>
      <c r="BA1987" s="6"/>
      <c r="BB1987" s="6"/>
      <c r="BC1987" s="6"/>
      <c r="BD1987" s="6"/>
      <c r="BE1987" s="6"/>
      <c r="BF1987" s="6"/>
      <c r="BG1987" s="6"/>
      <c r="BH1987" s="6"/>
      <c r="BI1987" s="6"/>
      <c r="BJ1987" s="6"/>
      <c r="BK1987" s="6"/>
      <c r="BL1987" s="6"/>
      <c r="BM1987" s="6"/>
      <c r="BN1987" s="6"/>
      <c r="BO1987" s="6"/>
      <c r="BP1987" s="6"/>
      <c r="BQ1987" s="6"/>
      <c r="BR1987" s="6"/>
      <c r="BS1987" s="6"/>
      <c r="BT1987" s="6"/>
      <c r="BU1987" s="6"/>
      <c r="BV1987" s="6"/>
      <c r="BW1987" s="6"/>
      <c r="BX1987" s="6"/>
      <c r="BY1987" s="6"/>
      <c r="BZ1987" s="6"/>
      <c r="CA1987" s="6"/>
      <c r="CB1987" s="6"/>
      <c r="CC1987" s="6"/>
      <c r="CD1987" s="6"/>
      <c r="CE1987" s="6"/>
      <c r="CF1987" s="6"/>
      <c r="CG1987" s="6"/>
      <c r="CH1987" s="6"/>
      <c r="CI1987" s="6"/>
      <c r="CJ1987" s="6"/>
      <c r="CK1987" s="6"/>
      <c r="CL1987" s="6"/>
      <c r="CM1987" s="6"/>
      <c r="CN1987" s="6"/>
      <c r="CO1987" s="6"/>
      <c r="CP1987" s="6"/>
      <c r="CQ1987" s="6"/>
      <c r="CR1987" s="6"/>
      <c r="CS1987" s="6"/>
      <c r="CT1987" s="6"/>
      <c r="CU1987" s="6"/>
      <c r="CV1987" s="6"/>
      <c r="CW1987" s="6"/>
      <c r="CX1987" s="6"/>
      <c r="CY1987" s="6"/>
      <c r="CZ1987" s="6"/>
      <c r="DA1987" s="6"/>
      <c r="DB1987" s="6"/>
      <c r="DC1987" s="6"/>
      <c r="DD1987" s="6"/>
      <c r="DE1987" s="6"/>
      <c r="DF1987" s="6"/>
      <c r="DG1987" s="6"/>
      <c r="DH1987" s="6"/>
      <c r="DI1987" s="6"/>
      <c r="DJ1987" s="6"/>
      <c r="DK1987" s="6"/>
      <c r="DL1987" s="6"/>
      <c r="DM1987" s="6"/>
      <c r="DN1987" s="6"/>
      <c r="DO1987" s="6"/>
      <c r="DP1987" s="6"/>
      <c r="DQ1987" s="6"/>
      <c r="DR1987" s="6"/>
      <c r="DS1987" s="6"/>
      <c r="DT1987" s="6"/>
      <c r="DU1987" s="6"/>
      <c r="DV1987" s="6"/>
      <c r="DW1987" s="6"/>
      <c r="DX1987" s="6"/>
      <c r="DY1987" s="6"/>
      <c r="DZ1987" s="6"/>
      <c r="EA1987" s="6"/>
      <c r="EB1987" s="6"/>
      <c r="EC1987" s="6"/>
      <c r="ED1987" s="6"/>
      <c r="EE1987" s="6"/>
      <c r="EF1987" s="6"/>
      <c r="EG1987" s="6"/>
      <c r="EH1987" s="6"/>
      <c r="EI1987" s="6"/>
      <c r="EJ1987" s="6"/>
      <c r="EK1987" s="6"/>
      <c r="EL1987" s="6"/>
      <c r="EM1987" s="6"/>
      <c r="EN1987" s="6"/>
      <c r="EO1987" s="6"/>
      <c r="EP1987" s="6"/>
      <c r="EQ1987" s="6"/>
      <c r="ER1987" s="6"/>
      <c r="ES1987" s="6"/>
      <c r="ET1987" s="6"/>
      <c r="EU1987" s="6"/>
      <c r="EV1987" s="6"/>
      <c r="EW1987" s="6"/>
      <c r="EX1987" s="6"/>
      <c r="EY1987" s="6"/>
      <c r="EZ1987" s="6"/>
      <c r="FA1987" s="6"/>
      <c r="FB1987" s="6"/>
      <c r="FC1987" s="6"/>
      <c r="FD1987" s="6"/>
      <c r="FE1987" s="6"/>
      <c r="FF1987" s="6"/>
      <c r="FG1987" s="6"/>
      <c r="FH1987" s="6"/>
      <c r="FI1987" s="6"/>
      <c r="FJ1987" s="6"/>
      <c r="FK1987" s="6"/>
      <c r="FL1987" s="6"/>
      <c r="FM1987" s="6"/>
      <c r="FN1987" s="6"/>
      <c r="FO1987" s="6"/>
      <c r="FP1987" s="6"/>
      <c r="FQ1987" s="6"/>
      <c r="FR1987" s="6"/>
      <c r="FS1987" s="6"/>
      <c r="FT1987" s="6"/>
      <c r="FU1987" s="6"/>
      <c r="FV1987" s="6"/>
      <c r="FW1987" s="6"/>
      <c r="FX1987" s="6"/>
      <c r="FY1987" s="6"/>
      <c r="FZ1987" s="6"/>
      <c r="GA1987" s="6"/>
      <c r="GB1987" s="6"/>
      <c r="GC1987" s="6"/>
      <c r="GD1987" s="6"/>
      <c r="GE1987" s="6"/>
      <c r="GF1987" s="6"/>
      <c r="GG1987" s="6"/>
      <c r="GH1987" s="6"/>
      <c r="GI1987" s="6"/>
      <c r="GJ1987" s="6"/>
      <c r="GK1987" s="6"/>
      <c r="GL1987" s="6"/>
      <c r="GM1987" s="6"/>
      <c r="GN1987" s="6"/>
      <c r="GO1987" s="6"/>
      <c r="GP1987" s="6"/>
      <c r="GQ1987" s="6"/>
      <c r="GR1987" s="6"/>
      <c r="GS1987" s="6"/>
      <c r="GT1987" s="6"/>
      <c r="GU1987" s="6"/>
      <c r="GV1987" s="6"/>
      <c r="GW1987" s="6"/>
      <c r="GX1987" s="6"/>
      <c r="GY1987" s="6"/>
      <c r="GZ1987" s="6"/>
    </row>
    <row r="1988" spans="1:208" x14ac:dyDescent="0.15">
      <c r="A1988" s="153"/>
      <c r="B1988" s="23"/>
      <c r="C1988" s="18"/>
      <c r="D1988" s="17"/>
      <c r="E1988" s="18"/>
      <c r="F1988" s="18"/>
      <c r="G1988" s="18"/>
      <c r="H1988" s="18"/>
      <c r="I1988" s="17"/>
      <c r="J1988" s="5"/>
      <c r="K1988" s="2"/>
      <c r="L1988" s="27"/>
      <c r="M1988" s="14"/>
      <c r="N1988" s="14"/>
      <c r="O1988" s="27"/>
      <c r="P1988" s="18"/>
      <c r="Q1988" s="3"/>
      <c r="R1988" s="4"/>
      <c r="S1988" s="5"/>
      <c r="T1988" s="8"/>
      <c r="U1988" s="7"/>
      <c r="V1988" s="7"/>
      <c r="W1988" s="7"/>
      <c r="X1988" s="8"/>
      <c r="Y1988" s="6"/>
      <c r="Z1988" s="7"/>
      <c r="AA1988" s="8"/>
      <c r="AB1988" s="8"/>
      <c r="AC1988" s="8"/>
      <c r="AD1988" s="7"/>
      <c r="AE1988" s="9"/>
      <c r="AF1988" s="7"/>
      <c r="AG1988" s="7"/>
      <c r="AH1988" s="6"/>
      <c r="AI1988" s="6"/>
      <c r="AJ1988" s="6"/>
      <c r="AK1988" s="6"/>
      <c r="AL1988" s="6"/>
      <c r="AM1988" s="6"/>
      <c r="AN1988" s="6"/>
      <c r="AO1988" s="6"/>
      <c r="AP1988" s="6"/>
      <c r="AQ1988" s="6"/>
      <c r="AR1988" s="6"/>
      <c r="AS1988" s="6"/>
      <c r="AT1988" s="6"/>
      <c r="AU1988" s="6"/>
      <c r="AV1988" s="6"/>
      <c r="AW1988" s="6"/>
      <c r="AX1988" s="6"/>
      <c r="AY1988" s="6"/>
      <c r="AZ1988" s="6"/>
      <c r="BA1988" s="6"/>
      <c r="BB1988" s="6"/>
      <c r="BC1988" s="6"/>
      <c r="BD1988" s="6"/>
      <c r="BE1988" s="6"/>
      <c r="BF1988" s="6"/>
      <c r="BG1988" s="6"/>
      <c r="BH1988" s="6"/>
      <c r="BI1988" s="6"/>
      <c r="BJ1988" s="6"/>
      <c r="BK1988" s="6"/>
      <c r="BL1988" s="6"/>
      <c r="BM1988" s="6"/>
      <c r="BN1988" s="6"/>
      <c r="BO1988" s="6"/>
      <c r="BP1988" s="6"/>
      <c r="BQ1988" s="6"/>
      <c r="BR1988" s="6"/>
      <c r="BS1988" s="6"/>
      <c r="BT1988" s="6"/>
      <c r="BU1988" s="6"/>
      <c r="BV1988" s="6"/>
      <c r="BW1988" s="6"/>
      <c r="BX1988" s="6"/>
      <c r="BY1988" s="6"/>
      <c r="BZ1988" s="6"/>
      <c r="CA1988" s="6"/>
      <c r="CB1988" s="6"/>
      <c r="CC1988" s="6"/>
      <c r="CD1988" s="6"/>
      <c r="CE1988" s="6"/>
      <c r="CF1988" s="6"/>
      <c r="CG1988" s="6"/>
      <c r="CH1988" s="6"/>
      <c r="CI1988" s="6"/>
      <c r="CJ1988" s="6"/>
      <c r="CK1988" s="6"/>
      <c r="CL1988" s="6"/>
      <c r="CM1988" s="6"/>
      <c r="CN1988" s="6"/>
      <c r="CO1988" s="6"/>
      <c r="CP1988" s="6"/>
      <c r="CQ1988" s="6"/>
      <c r="CR1988" s="6"/>
      <c r="CS1988" s="6"/>
      <c r="CT1988" s="6"/>
      <c r="CU1988" s="6"/>
      <c r="CV1988" s="6"/>
      <c r="CW1988" s="6"/>
      <c r="CX1988" s="6"/>
      <c r="CY1988" s="6"/>
      <c r="CZ1988" s="6"/>
      <c r="DA1988" s="6"/>
      <c r="DB1988" s="6"/>
      <c r="DC1988" s="6"/>
      <c r="DD1988" s="6"/>
      <c r="DE1988" s="6"/>
      <c r="DF1988" s="6"/>
      <c r="DG1988" s="6"/>
      <c r="DH1988" s="6"/>
      <c r="DI1988" s="6"/>
      <c r="DJ1988" s="6"/>
      <c r="DK1988" s="6"/>
      <c r="DL1988" s="6"/>
      <c r="DM1988" s="6"/>
      <c r="DN1988" s="6"/>
      <c r="DO1988" s="6"/>
      <c r="DP1988" s="6"/>
      <c r="DQ1988" s="6"/>
      <c r="DR1988" s="6"/>
      <c r="DS1988" s="6"/>
      <c r="DT1988" s="6"/>
      <c r="DU1988" s="6"/>
      <c r="DV1988" s="6"/>
      <c r="DW1988" s="6"/>
      <c r="DX1988" s="6"/>
      <c r="DY1988" s="6"/>
      <c r="DZ1988" s="6"/>
      <c r="EA1988" s="6"/>
      <c r="EB1988" s="6"/>
      <c r="EC1988" s="6"/>
      <c r="ED1988" s="6"/>
      <c r="EE1988" s="6"/>
      <c r="EF1988" s="6"/>
      <c r="EG1988" s="6"/>
      <c r="EH1988" s="6"/>
      <c r="EI1988" s="6"/>
      <c r="EJ1988" s="6"/>
      <c r="EK1988" s="6"/>
      <c r="EL1988" s="6"/>
      <c r="EM1988" s="6"/>
      <c r="EN1988" s="6"/>
      <c r="EO1988" s="6"/>
      <c r="EP1988" s="6"/>
      <c r="EQ1988" s="6"/>
      <c r="ER1988" s="6"/>
      <c r="ES1988" s="6"/>
      <c r="ET1988" s="6"/>
      <c r="EU1988" s="6"/>
      <c r="EV1988" s="6"/>
      <c r="EW1988" s="6"/>
      <c r="EX1988" s="6"/>
      <c r="EY1988" s="6"/>
      <c r="EZ1988" s="6"/>
      <c r="FA1988" s="6"/>
      <c r="FB1988" s="6"/>
      <c r="FC1988" s="6"/>
      <c r="FD1988" s="6"/>
      <c r="FE1988" s="6"/>
      <c r="FF1988" s="6"/>
      <c r="FG1988" s="6"/>
      <c r="FH1988" s="6"/>
      <c r="FI1988" s="6"/>
      <c r="FJ1988" s="6"/>
      <c r="FK1988" s="6"/>
      <c r="FL1988" s="6"/>
      <c r="FM1988" s="6"/>
      <c r="FN1988" s="6"/>
      <c r="FO1988" s="6"/>
      <c r="FP1988" s="6"/>
      <c r="FQ1988" s="6"/>
      <c r="FR1988" s="6"/>
      <c r="FS1988" s="6"/>
      <c r="FT1988" s="6"/>
      <c r="FU1988" s="6"/>
      <c r="FV1988" s="6"/>
      <c r="FW1988" s="6"/>
      <c r="FX1988" s="6"/>
      <c r="FY1988" s="6"/>
      <c r="FZ1988" s="6"/>
      <c r="GA1988" s="6"/>
      <c r="GB1988" s="6"/>
      <c r="GC1988" s="6"/>
      <c r="GD1988" s="6"/>
      <c r="GE1988" s="6"/>
      <c r="GF1988" s="6"/>
      <c r="GG1988" s="6"/>
      <c r="GH1988" s="6"/>
      <c r="GI1988" s="6"/>
      <c r="GJ1988" s="6"/>
      <c r="GK1988" s="6"/>
      <c r="GL1988" s="6"/>
      <c r="GM1988" s="6"/>
      <c r="GN1988" s="6"/>
      <c r="GO1988" s="6"/>
      <c r="GP1988" s="6"/>
      <c r="GQ1988" s="6"/>
      <c r="GR1988" s="6"/>
      <c r="GS1988" s="6"/>
      <c r="GT1988" s="6"/>
      <c r="GU1988" s="6"/>
      <c r="GV1988" s="6"/>
      <c r="GW1988" s="6"/>
      <c r="GX1988" s="6"/>
      <c r="GY1988" s="6"/>
      <c r="GZ1988" s="6"/>
    </row>
    <row r="1989" spans="1:208" x14ac:dyDescent="0.15">
      <c r="A1989" s="153"/>
      <c r="B1989" s="23"/>
      <c r="C1989" s="18"/>
      <c r="D1989" s="17"/>
      <c r="E1989" s="18"/>
      <c r="F1989" s="18"/>
      <c r="G1989" s="18"/>
      <c r="H1989" s="18"/>
      <c r="I1989" s="17"/>
      <c r="J1989" s="5"/>
      <c r="K1989" s="2"/>
      <c r="L1989" s="27"/>
      <c r="M1989" s="14"/>
      <c r="N1989" s="14"/>
      <c r="O1989" s="27"/>
      <c r="P1989" s="18"/>
      <c r="Q1989" s="3"/>
      <c r="R1989" s="4"/>
      <c r="S1989" s="5"/>
      <c r="T1989" s="8"/>
      <c r="U1989" s="7"/>
      <c r="V1989" s="7"/>
      <c r="W1989" s="7"/>
      <c r="X1989" s="8"/>
      <c r="Y1989" s="6"/>
      <c r="Z1989" s="7"/>
      <c r="AA1989" s="8"/>
      <c r="AB1989" s="8"/>
      <c r="AC1989" s="8"/>
      <c r="AD1989" s="7"/>
      <c r="AE1989" s="9"/>
      <c r="AF1989" s="7"/>
      <c r="AG1989" s="7"/>
      <c r="AH1989" s="6"/>
      <c r="AI1989" s="6"/>
      <c r="AJ1989" s="6"/>
      <c r="AK1989" s="6"/>
      <c r="AL1989" s="6"/>
      <c r="AM1989" s="6"/>
      <c r="AN1989" s="6"/>
      <c r="AO1989" s="6"/>
      <c r="AP1989" s="6"/>
      <c r="AQ1989" s="6"/>
      <c r="AR1989" s="6"/>
      <c r="AS1989" s="6"/>
      <c r="AT1989" s="6"/>
      <c r="AU1989" s="6"/>
      <c r="AV1989" s="6"/>
      <c r="AW1989" s="6"/>
      <c r="AX1989" s="6"/>
      <c r="AY1989" s="6"/>
      <c r="AZ1989" s="6"/>
      <c r="BA1989" s="6"/>
      <c r="BB1989" s="6"/>
      <c r="BC1989" s="6"/>
      <c r="BD1989" s="6"/>
      <c r="BE1989" s="6"/>
      <c r="BF1989" s="6"/>
      <c r="BG1989" s="6"/>
      <c r="BH1989" s="6"/>
      <c r="BI1989" s="6"/>
      <c r="BJ1989" s="6"/>
      <c r="BK1989" s="6"/>
      <c r="BL1989" s="6"/>
      <c r="BM1989" s="6"/>
      <c r="BN1989" s="6"/>
      <c r="BO1989" s="6"/>
      <c r="BP1989" s="6"/>
      <c r="BQ1989" s="6"/>
      <c r="BR1989" s="6"/>
      <c r="BS1989" s="6"/>
      <c r="BT1989" s="6"/>
      <c r="BU1989" s="6"/>
      <c r="BV1989" s="6"/>
      <c r="BW1989" s="6"/>
      <c r="BX1989" s="6"/>
      <c r="BY1989" s="6"/>
      <c r="BZ1989" s="6"/>
      <c r="CA1989" s="6"/>
      <c r="CB1989" s="6"/>
      <c r="CC1989" s="6"/>
      <c r="CD1989" s="6"/>
      <c r="CE1989" s="6"/>
      <c r="CF1989" s="6"/>
      <c r="CG1989" s="6"/>
      <c r="CH1989" s="6"/>
      <c r="CI1989" s="6"/>
      <c r="CJ1989" s="6"/>
      <c r="CK1989" s="6"/>
      <c r="CL1989" s="6"/>
      <c r="CM1989" s="6"/>
      <c r="CN1989" s="6"/>
      <c r="CO1989" s="6"/>
      <c r="CP1989" s="6"/>
      <c r="CQ1989" s="6"/>
      <c r="CR1989" s="6"/>
      <c r="CS1989" s="6"/>
      <c r="CT1989" s="6"/>
      <c r="CU1989" s="6"/>
      <c r="CV1989" s="6"/>
      <c r="CW1989" s="6"/>
      <c r="CX1989" s="6"/>
      <c r="CY1989" s="6"/>
      <c r="CZ1989" s="6"/>
      <c r="DA1989" s="6"/>
      <c r="DB1989" s="6"/>
      <c r="DC1989" s="6"/>
      <c r="DD1989" s="6"/>
      <c r="DE1989" s="6"/>
      <c r="DF1989" s="6"/>
      <c r="DG1989" s="6"/>
      <c r="DH1989" s="6"/>
      <c r="DI1989" s="6"/>
      <c r="DJ1989" s="6"/>
      <c r="DK1989" s="6"/>
      <c r="DL1989" s="6"/>
      <c r="DM1989" s="6"/>
      <c r="DN1989" s="6"/>
      <c r="DO1989" s="6"/>
      <c r="DP1989" s="6"/>
      <c r="DQ1989" s="6"/>
      <c r="DR1989" s="6"/>
      <c r="DS1989" s="6"/>
      <c r="DT1989" s="6"/>
      <c r="DU1989" s="6"/>
      <c r="DV1989" s="6"/>
      <c r="DW1989" s="6"/>
      <c r="DX1989" s="6"/>
      <c r="DY1989" s="6"/>
      <c r="DZ1989" s="6"/>
      <c r="EA1989" s="6"/>
      <c r="EB1989" s="6"/>
      <c r="EC1989" s="6"/>
      <c r="ED1989" s="6"/>
      <c r="EE1989" s="6"/>
      <c r="EF1989" s="6"/>
      <c r="EG1989" s="6"/>
      <c r="EH1989" s="6"/>
      <c r="EI1989" s="6"/>
      <c r="EJ1989" s="6"/>
      <c r="EK1989" s="6"/>
      <c r="EL1989" s="6"/>
      <c r="EM1989" s="6"/>
      <c r="EN1989" s="6"/>
      <c r="EO1989" s="6"/>
      <c r="EP1989" s="6"/>
      <c r="EQ1989" s="6"/>
      <c r="ER1989" s="6"/>
      <c r="ES1989" s="6"/>
      <c r="ET1989" s="6"/>
      <c r="EU1989" s="6"/>
      <c r="EV1989" s="6"/>
      <c r="EW1989" s="6"/>
      <c r="EX1989" s="6"/>
      <c r="EY1989" s="6"/>
      <c r="EZ1989" s="6"/>
      <c r="FA1989" s="6"/>
      <c r="FB1989" s="6"/>
      <c r="FC1989" s="6"/>
      <c r="FD1989" s="6"/>
      <c r="FE1989" s="6"/>
      <c r="FF1989" s="6"/>
      <c r="FG1989" s="6"/>
      <c r="FH1989" s="6"/>
      <c r="FI1989" s="6"/>
      <c r="FJ1989" s="6"/>
      <c r="FK1989" s="6"/>
      <c r="FL1989" s="6"/>
      <c r="FM1989" s="6"/>
      <c r="FN1989" s="6"/>
      <c r="FO1989" s="6"/>
      <c r="FP1989" s="6"/>
      <c r="FQ1989" s="6"/>
      <c r="FR1989" s="6"/>
      <c r="FS1989" s="6"/>
      <c r="FT1989" s="6"/>
      <c r="FU1989" s="6"/>
      <c r="FV1989" s="6"/>
      <c r="FW1989" s="6"/>
      <c r="FX1989" s="6"/>
      <c r="FY1989" s="6"/>
      <c r="FZ1989" s="6"/>
      <c r="GA1989" s="6"/>
      <c r="GB1989" s="6"/>
      <c r="GC1989" s="6"/>
      <c r="GD1989" s="6"/>
      <c r="GE1989" s="6"/>
      <c r="GF1989" s="6"/>
      <c r="GG1989" s="6"/>
      <c r="GH1989" s="6"/>
      <c r="GI1989" s="6"/>
      <c r="GJ1989" s="6"/>
      <c r="GK1989" s="6"/>
      <c r="GL1989" s="6"/>
      <c r="GM1989" s="6"/>
      <c r="GN1989" s="6"/>
      <c r="GO1989" s="6"/>
      <c r="GP1989" s="6"/>
      <c r="GQ1989" s="6"/>
      <c r="GR1989" s="6"/>
      <c r="GS1989" s="6"/>
      <c r="GT1989" s="6"/>
      <c r="GU1989" s="6"/>
      <c r="GV1989" s="6"/>
      <c r="GW1989" s="6"/>
      <c r="GX1989" s="6"/>
      <c r="GY1989" s="6"/>
      <c r="GZ1989" s="6"/>
    </row>
    <row r="1990" spans="1:208" x14ac:dyDescent="0.15">
      <c r="A1990" s="153"/>
      <c r="B1990" s="23"/>
      <c r="C1990" s="18"/>
      <c r="D1990" s="17"/>
      <c r="E1990" s="18"/>
      <c r="F1990" s="18"/>
      <c r="G1990" s="18"/>
      <c r="H1990" s="18"/>
      <c r="I1990" s="17"/>
      <c r="J1990" s="5"/>
      <c r="K1990" s="2"/>
      <c r="L1990" s="27"/>
      <c r="M1990" s="14"/>
      <c r="N1990" s="14"/>
      <c r="O1990" s="27"/>
      <c r="P1990" s="18"/>
      <c r="Q1990" s="3"/>
      <c r="R1990" s="4"/>
      <c r="S1990" s="5"/>
      <c r="T1990" s="8"/>
      <c r="U1990" s="7"/>
      <c r="V1990" s="7"/>
      <c r="W1990" s="7"/>
      <c r="X1990" s="8"/>
      <c r="Y1990" s="6"/>
      <c r="Z1990" s="7"/>
      <c r="AA1990" s="8"/>
      <c r="AB1990" s="8"/>
      <c r="AC1990" s="8"/>
      <c r="AD1990" s="7"/>
      <c r="AE1990" s="9"/>
      <c r="AF1990" s="7"/>
      <c r="AG1990" s="7"/>
      <c r="AH1990" s="6"/>
      <c r="AI1990" s="6"/>
      <c r="AJ1990" s="6"/>
      <c r="AK1990" s="6"/>
      <c r="AL1990" s="6"/>
      <c r="AM1990" s="6"/>
      <c r="AN1990" s="6"/>
      <c r="AO1990" s="6"/>
      <c r="AP1990" s="6"/>
      <c r="AQ1990" s="6"/>
      <c r="AR1990" s="6"/>
      <c r="AS1990" s="6"/>
      <c r="AT1990" s="6"/>
      <c r="AU1990" s="6"/>
      <c r="AV1990" s="6"/>
      <c r="AW1990" s="6"/>
      <c r="AX1990" s="6"/>
      <c r="AY1990" s="6"/>
      <c r="AZ1990" s="6"/>
      <c r="BA1990" s="6"/>
      <c r="BB1990" s="6"/>
      <c r="BC1990" s="6"/>
      <c r="BD1990" s="6"/>
      <c r="BE1990" s="6"/>
      <c r="BF1990" s="6"/>
      <c r="BG1990" s="6"/>
      <c r="BH1990" s="6"/>
      <c r="BI1990" s="6"/>
      <c r="BJ1990" s="6"/>
      <c r="BK1990" s="6"/>
      <c r="BL1990" s="6"/>
      <c r="BM1990" s="6"/>
      <c r="BN1990" s="6"/>
      <c r="BO1990" s="6"/>
      <c r="BP1990" s="6"/>
      <c r="BQ1990" s="6"/>
      <c r="BR1990" s="6"/>
      <c r="BS1990" s="6"/>
      <c r="BT1990" s="6"/>
      <c r="BU1990" s="6"/>
      <c r="BV1990" s="6"/>
      <c r="BW1990" s="6"/>
      <c r="BX1990" s="6"/>
      <c r="BY1990" s="6"/>
      <c r="BZ1990" s="6"/>
      <c r="CA1990" s="6"/>
      <c r="CB1990" s="6"/>
      <c r="CC1990" s="6"/>
      <c r="CD1990" s="6"/>
      <c r="CE1990" s="6"/>
      <c r="CF1990" s="6"/>
      <c r="CG1990" s="6"/>
      <c r="CH1990" s="6"/>
      <c r="CI1990" s="6"/>
      <c r="CJ1990" s="6"/>
      <c r="CK1990" s="6"/>
      <c r="CL1990" s="6"/>
      <c r="CM1990" s="6"/>
      <c r="CN1990" s="6"/>
      <c r="CO1990" s="6"/>
      <c r="CP1990" s="6"/>
      <c r="CQ1990" s="6"/>
      <c r="CR1990" s="6"/>
      <c r="CS1990" s="6"/>
      <c r="CT1990" s="6"/>
      <c r="CU1990" s="6"/>
      <c r="CV1990" s="6"/>
      <c r="CW1990" s="6"/>
      <c r="CX1990" s="6"/>
      <c r="CY1990" s="6"/>
      <c r="CZ1990" s="6"/>
      <c r="DA1990" s="6"/>
      <c r="DB1990" s="6"/>
      <c r="DC1990" s="6"/>
      <c r="DD1990" s="6"/>
      <c r="DE1990" s="6"/>
      <c r="DF1990" s="6"/>
      <c r="DG1990" s="6"/>
      <c r="DH1990" s="6"/>
      <c r="DI1990" s="6"/>
      <c r="DJ1990" s="6"/>
      <c r="DK1990" s="6"/>
      <c r="DL1990" s="6"/>
      <c r="DM1990" s="6"/>
      <c r="DN1990" s="6"/>
      <c r="DO1990" s="6"/>
      <c r="DP1990" s="6"/>
      <c r="DQ1990" s="6"/>
      <c r="DR1990" s="6"/>
      <c r="DS1990" s="6"/>
      <c r="DT1990" s="6"/>
      <c r="DU1990" s="6"/>
      <c r="DV1990" s="6"/>
      <c r="DW1990" s="6"/>
      <c r="DX1990" s="6"/>
      <c r="DY1990" s="6"/>
      <c r="DZ1990" s="6"/>
      <c r="EA1990" s="6"/>
      <c r="EB1990" s="6"/>
      <c r="EC1990" s="6"/>
      <c r="ED1990" s="6"/>
      <c r="EE1990" s="6"/>
      <c r="EF1990" s="6"/>
      <c r="EG1990" s="6"/>
      <c r="EH1990" s="6"/>
      <c r="EI1990" s="6"/>
      <c r="EJ1990" s="6"/>
      <c r="EK1990" s="6"/>
      <c r="EL1990" s="6"/>
      <c r="EM1990" s="6"/>
      <c r="EN1990" s="6"/>
      <c r="EO1990" s="6"/>
      <c r="EP1990" s="6"/>
      <c r="EQ1990" s="6"/>
      <c r="ER1990" s="6"/>
      <c r="ES1990" s="6"/>
      <c r="ET1990" s="6"/>
      <c r="EU1990" s="6"/>
      <c r="EV1990" s="6"/>
      <c r="EW1990" s="6"/>
      <c r="EX1990" s="6"/>
      <c r="EY1990" s="6"/>
      <c r="EZ1990" s="6"/>
      <c r="FA1990" s="6"/>
      <c r="FB1990" s="6"/>
      <c r="FC1990" s="6"/>
      <c r="FD1990" s="6"/>
      <c r="FE1990" s="6"/>
      <c r="FF1990" s="6"/>
      <c r="FG1990" s="6"/>
      <c r="FH1990" s="6"/>
      <c r="FI1990" s="6"/>
      <c r="FJ1990" s="6"/>
      <c r="FK1990" s="6"/>
      <c r="FL1990" s="6"/>
      <c r="FM1990" s="6"/>
      <c r="FN1990" s="6"/>
      <c r="FO1990" s="6"/>
      <c r="FP1990" s="6"/>
      <c r="FQ1990" s="6"/>
      <c r="FR1990" s="6"/>
      <c r="FS1990" s="6"/>
      <c r="FT1990" s="6"/>
      <c r="FU1990" s="6"/>
      <c r="FV1990" s="6"/>
      <c r="FW1990" s="6"/>
      <c r="FX1990" s="6"/>
      <c r="FY1990" s="6"/>
      <c r="FZ1990" s="6"/>
      <c r="GA1990" s="6"/>
      <c r="GB1990" s="6"/>
      <c r="GC1990" s="6"/>
      <c r="GD1990" s="6"/>
      <c r="GE1990" s="6"/>
      <c r="GF1990" s="6"/>
      <c r="GG1990" s="6"/>
      <c r="GH1990" s="6"/>
      <c r="GI1990" s="6"/>
      <c r="GJ1990" s="6"/>
      <c r="GK1990" s="6"/>
      <c r="GL1990" s="6"/>
      <c r="GM1990" s="6"/>
      <c r="GN1990" s="6"/>
      <c r="GO1990" s="6"/>
      <c r="GP1990" s="6"/>
      <c r="GQ1990" s="6"/>
      <c r="GR1990" s="6"/>
      <c r="GS1990" s="6"/>
      <c r="GT1990" s="6"/>
      <c r="GU1990" s="6"/>
      <c r="GV1990" s="6"/>
      <c r="GW1990" s="6"/>
      <c r="GX1990" s="6"/>
      <c r="GY1990" s="6"/>
      <c r="GZ1990" s="6"/>
    </row>
    <row r="1991" spans="1:208" x14ac:dyDescent="0.15">
      <c r="A1991" s="153"/>
      <c r="B1991" s="23"/>
      <c r="C1991" s="18"/>
      <c r="D1991" s="17"/>
      <c r="E1991" s="18"/>
      <c r="F1991" s="18"/>
      <c r="G1991" s="18"/>
      <c r="H1991" s="18"/>
      <c r="I1991" s="17"/>
      <c r="J1991" s="5"/>
      <c r="K1991" s="2"/>
      <c r="L1991" s="27"/>
      <c r="M1991" s="14"/>
      <c r="N1991" s="14"/>
      <c r="O1991" s="27"/>
      <c r="P1991" s="18"/>
      <c r="Q1991" s="3"/>
      <c r="R1991" s="4"/>
      <c r="S1991" s="5"/>
      <c r="T1991" s="8"/>
      <c r="U1991" s="7"/>
      <c r="V1991" s="7"/>
      <c r="W1991" s="7"/>
      <c r="X1991" s="8"/>
      <c r="Y1991" s="6"/>
      <c r="Z1991" s="7"/>
      <c r="AA1991" s="8"/>
      <c r="AB1991" s="8"/>
      <c r="AC1991" s="8"/>
      <c r="AD1991" s="7"/>
      <c r="AE1991" s="9"/>
      <c r="AF1991" s="7"/>
      <c r="AG1991" s="7"/>
      <c r="AH1991" s="6"/>
      <c r="AI1991" s="6"/>
      <c r="AJ1991" s="6"/>
      <c r="AK1991" s="6"/>
      <c r="AL1991" s="6"/>
      <c r="AM1991" s="6"/>
      <c r="AN1991" s="6"/>
      <c r="AO1991" s="6"/>
      <c r="AP1991" s="6"/>
      <c r="AQ1991" s="6"/>
      <c r="AR1991" s="6"/>
      <c r="AS1991" s="6"/>
      <c r="AT1991" s="6"/>
      <c r="AU1991" s="6"/>
      <c r="AV1991" s="6"/>
      <c r="AW1991" s="6"/>
      <c r="AX1991" s="6"/>
      <c r="AY1991" s="6"/>
      <c r="AZ1991" s="6"/>
      <c r="BA1991" s="6"/>
      <c r="BB1991" s="6"/>
      <c r="BC1991" s="6"/>
      <c r="BD1991" s="6"/>
      <c r="BE1991" s="6"/>
      <c r="BF1991" s="6"/>
      <c r="BG1991" s="6"/>
      <c r="BH1991" s="6"/>
      <c r="BI1991" s="6"/>
      <c r="BJ1991" s="6"/>
      <c r="BK1991" s="6"/>
      <c r="BL1991" s="6"/>
      <c r="BM1991" s="6"/>
      <c r="BN1991" s="6"/>
      <c r="BO1991" s="6"/>
      <c r="BP1991" s="6"/>
      <c r="BQ1991" s="6"/>
      <c r="BR1991" s="6"/>
      <c r="BS1991" s="6"/>
      <c r="BT1991" s="6"/>
      <c r="BU1991" s="6"/>
      <c r="BV1991" s="6"/>
      <c r="BW1991" s="6"/>
      <c r="BX1991" s="6"/>
      <c r="BY1991" s="6"/>
      <c r="BZ1991" s="6"/>
      <c r="CA1991" s="6"/>
      <c r="CB1991" s="6"/>
      <c r="CC1991" s="6"/>
      <c r="CD1991" s="6"/>
      <c r="CE1991" s="6"/>
      <c r="CF1991" s="6"/>
      <c r="CG1991" s="6"/>
      <c r="CH1991" s="6"/>
      <c r="CI1991" s="6"/>
      <c r="CJ1991" s="6"/>
      <c r="CK1991" s="6"/>
      <c r="CL1991" s="6"/>
      <c r="CM1991" s="6"/>
      <c r="CN1991" s="6"/>
      <c r="CO1991" s="6"/>
      <c r="CP1991" s="6"/>
      <c r="CQ1991" s="6"/>
      <c r="CR1991" s="6"/>
      <c r="CS1991" s="6"/>
      <c r="CT1991" s="6"/>
      <c r="CU1991" s="6"/>
      <c r="CV1991" s="6"/>
      <c r="CW1991" s="6"/>
      <c r="CX1991" s="6"/>
      <c r="CY1991" s="6"/>
      <c r="CZ1991" s="6"/>
      <c r="DA1991" s="6"/>
      <c r="DB1991" s="6"/>
      <c r="DC1991" s="6"/>
      <c r="DD1991" s="6"/>
      <c r="DE1991" s="6"/>
      <c r="DF1991" s="6"/>
      <c r="DG1991" s="6"/>
      <c r="DH1991" s="6"/>
      <c r="DI1991" s="6"/>
      <c r="DJ1991" s="6"/>
      <c r="DK1991" s="6"/>
      <c r="DL1991" s="6"/>
      <c r="DM1991" s="6"/>
      <c r="DN1991" s="6"/>
      <c r="DO1991" s="6"/>
      <c r="DP1991" s="6"/>
      <c r="DQ1991" s="6"/>
      <c r="DR1991" s="6"/>
      <c r="DS1991" s="6"/>
      <c r="DT1991" s="6"/>
      <c r="DU1991" s="6"/>
      <c r="DV1991" s="6"/>
      <c r="DW1991" s="6"/>
      <c r="DX1991" s="6"/>
      <c r="DY1991" s="6"/>
      <c r="DZ1991" s="6"/>
      <c r="EA1991" s="6"/>
      <c r="EB1991" s="6"/>
      <c r="EC1991" s="6"/>
      <c r="ED1991" s="6"/>
      <c r="EE1991" s="6"/>
      <c r="EF1991" s="6"/>
      <c r="EG1991" s="6"/>
      <c r="EH1991" s="6"/>
      <c r="EI1991" s="6"/>
      <c r="EJ1991" s="6"/>
      <c r="EK1991" s="6"/>
      <c r="EL1991" s="6"/>
      <c r="EM1991" s="6"/>
      <c r="EN1991" s="6"/>
      <c r="EO1991" s="6"/>
      <c r="EP1991" s="6"/>
      <c r="EQ1991" s="6"/>
      <c r="ER1991" s="6"/>
      <c r="ES1991" s="6"/>
      <c r="ET1991" s="6"/>
      <c r="EU1991" s="6"/>
      <c r="EV1991" s="6"/>
      <c r="EW1991" s="6"/>
      <c r="EX1991" s="6"/>
      <c r="EY1991" s="6"/>
      <c r="EZ1991" s="6"/>
      <c r="FA1991" s="6"/>
      <c r="FB1991" s="6"/>
      <c r="FC1991" s="6"/>
      <c r="FD1991" s="6"/>
      <c r="FE1991" s="6"/>
      <c r="FF1991" s="6"/>
      <c r="FG1991" s="6"/>
      <c r="FH1991" s="6"/>
      <c r="FI1991" s="6"/>
      <c r="FJ1991" s="6"/>
      <c r="FK1991" s="6"/>
      <c r="FL1991" s="6"/>
      <c r="FM1991" s="6"/>
      <c r="FN1991" s="6"/>
      <c r="FO1991" s="6"/>
      <c r="FP1991" s="6"/>
      <c r="FQ1991" s="6"/>
      <c r="FR1991" s="6"/>
      <c r="FS1991" s="6"/>
      <c r="FT1991" s="6"/>
      <c r="FU1991" s="6"/>
      <c r="FV1991" s="6"/>
      <c r="FW1991" s="6"/>
      <c r="FX1991" s="6"/>
      <c r="FY1991" s="6"/>
      <c r="FZ1991" s="6"/>
      <c r="GA1991" s="6"/>
      <c r="GB1991" s="6"/>
      <c r="GC1991" s="6"/>
      <c r="GD1991" s="6"/>
      <c r="GE1991" s="6"/>
      <c r="GF1991" s="6"/>
      <c r="GG1991" s="6"/>
      <c r="GH1991" s="6"/>
      <c r="GI1991" s="6"/>
      <c r="GJ1991" s="6"/>
      <c r="GK1991" s="6"/>
      <c r="GL1991" s="6"/>
      <c r="GM1991" s="6"/>
      <c r="GN1991" s="6"/>
      <c r="GO1991" s="6"/>
      <c r="GP1991" s="6"/>
      <c r="GQ1991" s="6"/>
      <c r="GR1991" s="6"/>
      <c r="GS1991" s="6"/>
      <c r="GT1991" s="6"/>
      <c r="GU1991" s="6"/>
      <c r="GV1991" s="6"/>
      <c r="GW1991" s="6"/>
      <c r="GX1991" s="6"/>
      <c r="GY1991" s="6"/>
      <c r="GZ1991" s="6"/>
    </row>
    <row r="1992" spans="1:208" x14ac:dyDescent="0.15">
      <c r="A1992" s="153"/>
      <c r="B1992" s="23"/>
      <c r="C1992" s="18"/>
      <c r="D1992" s="17"/>
      <c r="E1992" s="18"/>
      <c r="F1992" s="18"/>
      <c r="G1992" s="18"/>
      <c r="H1992" s="18"/>
      <c r="I1992" s="17"/>
      <c r="J1992" s="5"/>
      <c r="K1992" s="2"/>
      <c r="L1992" s="27"/>
      <c r="M1992" s="14"/>
      <c r="N1992" s="14"/>
      <c r="O1992" s="27"/>
      <c r="P1992" s="18"/>
      <c r="Q1992" s="3"/>
      <c r="R1992" s="4"/>
      <c r="S1992" s="5"/>
      <c r="T1992" s="8"/>
      <c r="U1992" s="7"/>
      <c r="V1992" s="7"/>
      <c r="W1992" s="7"/>
      <c r="X1992" s="8"/>
      <c r="Y1992" s="6"/>
      <c r="Z1992" s="7"/>
      <c r="AA1992" s="8"/>
      <c r="AB1992" s="8"/>
      <c r="AC1992" s="8"/>
      <c r="AD1992" s="7"/>
      <c r="AE1992" s="9"/>
      <c r="AF1992" s="7"/>
      <c r="AG1992" s="7"/>
      <c r="AH1992" s="6"/>
      <c r="AI1992" s="6"/>
      <c r="AJ1992" s="6"/>
      <c r="AK1992" s="6"/>
      <c r="AL1992" s="6"/>
      <c r="AM1992" s="6"/>
      <c r="AN1992" s="6"/>
      <c r="AO1992" s="6"/>
      <c r="AP1992" s="6"/>
      <c r="AQ1992" s="6"/>
      <c r="AR1992" s="6"/>
      <c r="AS1992" s="6"/>
      <c r="AT1992" s="6"/>
      <c r="AU1992" s="6"/>
      <c r="AV1992" s="6"/>
      <c r="AW1992" s="6"/>
      <c r="AX1992" s="6"/>
      <c r="AY1992" s="6"/>
      <c r="AZ1992" s="6"/>
      <c r="BA1992" s="6"/>
      <c r="BB1992" s="6"/>
      <c r="BC1992" s="6"/>
      <c r="BD1992" s="6"/>
      <c r="BE1992" s="6"/>
      <c r="BF1992" s="6"/>
      <c r="BG1992" s="6"/>
      <c r="BH1992" s="6"/>
      <c r="BI1992" s="6"/>
      <c r="BJ1992" s="6"/>
      <c r="BK1992" s="6"/>
      <c r="BL1992" s="6"/>
      <c r="BM1992" s="6"/>
      <c r="BN1992" s="6"/>
      <c r="BO1992" s="6"/>
      <c r="BP1992" s="6"/>
      <c r="BQ1992" s="6"/>
      <c r="BR1992" s="6"/>
      <c r="BS1992" s="6"/>
      <c r="BT1992" s="6"/>
      <c r="BU1992" s="6"/>
      <c r="BV1992" s="6"/>
      <c r="BW1992" s="6"/>
      <c r="BX1992" s="6"/>
      <c r="BY1992" s="6"/>
      <c r="BZ1992" s="6"/>
      <c r="CA1992" s="6"/>
      <c r="CB1992" s="6"/>
      <c r="CC1992" s="6"/>
      <c r="CD1992" s="6"/>
      <c r="CE1992" s="6"/>
      <c r="CF1992" s="6"/>
      <c r="CG1992" s="6"/>
      <c r="CH1992" s="6"/>
      <c r="CI1992" s="6"/>
      <c r="CJ1992" s="6"/>
      <c r="CK1992" s="6"/>
      <c r="CL1992" s="6"/>
      <c r="CM1992" s="6"/>
      <c r="CN1992" s="6"/>
      <c r="CO1992" s="6"/>
      <c r="CP1992" s="6"/>
      <c r="CQ1992" s="6"/>
      <c r="CR1992" s="6"/>
      <c r="CS1992" s="6"/>
      <c r="CT1992" s="6"/>
      <c r="CU1992" s="6"/>
      <c r="CV1992" s="6"/>
      <c r="CW1992" s="6"/>
      <c r="CX1992" s="6"/>
      <c r="CY1992" s="6"/>
      <c r="CZ1992" s="6"/>
      <c r="DA1992" s="6"/>
      <c r="DB1992" s="6"/>
      <c r="DC1992" s="6"/>
      <c r="DD1992" s="6"/>
      <c r="DE1992" s="6"/>
      <c r="DF1992" s="6"/>
      <c r="DG1992" s="6"/>
      <c r="DH1992" s="6"/>
      <c r="DI1992" s="6"/>
      <c r="DJ1992" s="6"/>
      <c r="DK1992" s="6"/>
      <c r="DL1992" s="6"/>
      <c r="DM1992" s="6"/>
      <c r="DN1992" s="6"/>
      <c r="DO1992" s="6"/>
      <c r="DP1992" s="6"/>
      <c r="DQ1992" s="6"/>
      <c r="DR1992" s="6"/>
      <c r="DS1992" s="6"/>
      <c r="DT1992" s="6"/>
      <c r="DU1992" s="6"/>
      <c r="DV1992" s="6"/>
      <c r="DW1992" s="6"/>
      <c r="DX1992" s="6"/>
      <c r="DY1992" s="6"/>
      <c r="DZ1992" s="6"/>
      <c r="EA1992" s="6"/>
      <c r="EB1992" s="6"/>
      <c r="EC1992" s="6"/>
      <c r="ED1992" s="6"/>
      <c r="EE1992" s="6"/>
      <c r="EF1992" s="6"/>
      <c r="EG1992" s="6"/>
      <c r="EH1992" s="6"/>
      <c r="EI1992" s="6"/>
      <c r="EJ1992" s="6"/>
      <c r="EK1992" s="6"/>
      <c r="EL1992" s="6"/>
      <c r="EM1992" s="6"/>
      <c r="EN1992" s="6"/>
      <c r="EO1992" s="6"/>
      <c r="EP1992" s="6"/>
      <c r="EQ1992" s="6"/>
      <c r="ER1992" s="6"/>
      <c r="ES1992" s="6"/>
      <c r="ET1992" s="6"/>
      <c r="EU1992" s="6"/>
      <c r="EV1992" s="6"/>
      <c r="EW1992" s="6"/>
      <c r="EX1992" s="6"/>
      <c r="EY1992" s="6"/>
      <c r="EZ1992" s="6"/>
      <c r="FA1992" s="6"/>
      <c r="FB1992" s="6"/>
      <c r="FC1992" s="6"/>
      <c r="FD1992" s="6"/>
      <c r="FE1992" s="6"/>
      <c r="FF1992" s="6"/>
      <c r="FG1992" s="6"/>
      <c r="FH1992" s="6"/>
      <c r="FI1992" s="6"/>
      <c r="FJ1992" s="6"/>
      <c r="FK1992" s="6"/>
      <c r="FL1992" s="6"/>
      <c r="FM1992" s="6"/>
      <c r="FN1992" s="6"/>
      <c r="FO1992" s="6"/>
      <c r="FP1992" s="6"/>
      <c r="FQ1992" s="6"/>
      <c r="FR1992" s="6"/>
      <c r="FS1992" s="6"/>
      <c r="FT1992" s="6"/>
      <c r="FU1992" s="6"/>
      <c r="FV1992" s="6"/>
      <c r="FW1992" s="6"/>
      <c r="FX1992" s="6"/>
      <c r="FY1992" s="6"/>
      <c r="FZ1992" s="6"/>
      <c r="GA1992" s="6"/>
      <c r="GB1992" s="6"/>
      <c r="GC1992" s="6"/>
      <c r="GD1992" s="6"/>
      <c r="GE1992" s="6"/>
      <c r="GF1992" s="6"/>
      <c r="GG1992" s="6"/>
      <c r="GH1992" s="6"/>
      <c r="GI1992" s="6"/>
      <c r="GJ1992" s="6"/>
      <c r="GK1992" s="6"/>
      <c r="GL1992" s="6"/>
      <c r="GM1992" s="6"/>
      <c r="GN1992" s="6"/>
      <c r="GO1992" s="6"/>
      <c r="GP1992" s="6"/>
      <c r="GQ1992" s="6"/>
      <c r="GR1992" s="6"/>
      <c r="GS1992" s="6"/>
      <c r="GT1992" s="6"/>
      <c r="GU1992" s="6"/>
      <c r="GV1992" s="6"/>
      <c r="GW1992" s="6"/>
      <c r="GX1992" s="6"/>
      <c r="GY1992" s="6"/>
      <c r="GZ1992" s="6"/>
    </row>
    <row r="1993" spans="1:208" x14ac:dyDescent="0.15">
      <c r="A1993" s="153"/>
      <c r="B1993" s="23"/>
      <c r="C1993" s="18"/>
      <c r="D1993" s="17"/>
      <c r="E1993" s="18"/>
      <c r="F1993" s="18"/>
      <c r="G1993" s="18"/>
      <c r="H1993" s="18"/>
      <c r="I1993" s="17"/>
      <c r="J1993" s="5"/>
      <c r="K1993" s="2"/>
      <c r="L1993" s="27"/>
      <c r="M1993" s="14"/>
      <c r="N1993" s="14"/>
      <c r="O1993" s="27"/>
      <c r="P1993" s="18"/>
      <c r="Q1993" s="3"/>
      <c r="R1993" s="4"/>
      <c r="S1993" s="5"/>
      <c r="T1993" s="8"/>
      <c r="U1993" s="7"/>
      <c r="V1993" s="7"/>
      <c r="W1993" s="7"/>
      <c r="X1993" s="8"/>
      <c r="Y1993" s="6"/>
      <c r="Z1993" s="7"/>
      <c r="AA1993" s="8"/>
      <c r="AB1993" s="8"/>
      <c r="AC1993" s="8"/>
      <c r="AD1993" s="7"/>
      <c r="AE1993" s="9"/>
      <c r="AF1993" s="7"/>
      <c r="AG1993" s="7"/>
      <c r="AH1993" s="6"/>
      <c r="AI1993" s="6"/>
      <c r="AJ1993" s="6"/>
      <c r="AK1993" s="6"/>
      <c r="AL1993" s="6"/>
      <c r="AM1993" s="6"/>
      <c r="AN1993" s="6"/>
      <c r="AO1993" s="6"/>
      <c r="AP1993" s="6"/>
      <c r="AQ1993" s="6"/>
      <c r="AR1993" s="6"/>
      <c r="AS1993" s="6"/>
      <c r="AT1993" s="6"/>
      <c r="AU1993" s="6"/>
      <c r="AV1993" s="6"/>
      <c r="AW1993" s="6"/>
      <c r="AX1993" s="6"/>
      <c r="AY1993" s="6"/>
      <c r="AZ1993" s="6"/>
      <c r="BA1993" s="6"/>
      <c r="BB1993" s="6"/>
      <c r="BC1993" s="6"/>
      <c r="BD1993" s="6"/>
      <c r="BE1993" s="6"/>
      <c r="BF1993" s="6"/>
      <c r="BG1993" s="6"/>
      <c r="BH1993" s="6"/>
      <c r="BI1993" s="6"/>
      <c r="BJ1993" s="6"/>
      <c r="BK1993" s="6"/>
      <c r="BL1993" s="6"/>
      <c r="BM1993" s="6"/>
      <c r="BN1993" s="6"/>
      <c r="BO1993" s="6"/>
      <c r="BP1993" s="6"/>
      <c r="BQ1993" s="6"/>
      <c r="BR1993" s="6"/>
      <c r="BS1993" s="6"/>
      <c r="BT1993" s="6"/>
      <c r="BU1993" s="6"/>
      <c r="BV1993" s="6"/>
      <c r="BW1993" s="6"/>
      <c r="BX1993" s="6"/>
      <c r="BY1993" s="6"/>
      <c r="BZ1993" s="6"/>
      <c r="CA1993" s="6"/>
      <c r="CB1993" s="6"/>
      <c r="CC1993" s="6"/>
      <c r="CD1993" s="6"/>
      <c r="CE1993" s="6"/>
      <c r="CF1993" s="6"/>
      <c r="CG1993" s="6"/>
      <c r="CH1993" s="6"/>
      <c r="CI1993" s="6"/>
      <c r="CJ1993" s="6"/>
      <c r="CK1993" s="6"/>
      <c r="CL1993" s="6"/>
      <c r="CM1993" s="6"/>
      <c r="CN1993" s="6"/>
      <c r="CO1993" s="6"/>
      <c r="CP1993" s="6"/>
      <c r="CQ1993" s="6"/>
      <c r="CR1993" s="6"/>
      <c r="CS1993" s="6"/>
      <c r="CT1993" s="6"/>
      <c r="CU1993" s="6"/>
      <c r="CV1993" s="6"/>
      <c r="CW1993" s="6"/>
      <c r="CX1993" s="6"/>
      <c r="CY1993" s="6"/>
      <c r="CZ1993" s="6"/>
      <c r="DA1993" s="6"/>
      <c r="DB1993" s="6"/>
      <c r="DC1993" s="6"/>
      <c r="DD1993" s="6"/>
      <c r="DE1993" s="6"/>
      <c r="DF1993" s="6"/>
      <c r="DG1993" s="6"/>
      <c r="DH1993" s="6"/>
      <c r="DI1993" s="6"/>
      <c r="DJ1993" s="6"/>
      <c r="DK1993" s="6"/>
      <c r="DL1993" s="6"/>
      <c r="DM1993" s="6"/>
      <c r="DN1993" s="6"/>
      <c r="DO1993" s="6"/>
      <c r="DP1993" s="6"/>
      <c r="DQ1993" s="6"/>
      <c r="DR1993" s="6"/>
      <c r="DS1993" s="6"/>
      <c r="DT1993" s="6"/>
      <c r="DU1993" s="6"/>
      <c r="DV1993" s="6"/>
      <c r="DW1993" s="6"/>
      <c r="DX1993" s="6"/>
      <c r="DY1993" s="6"/>
      <c r="DZ1993" s="6"/>
      <c r="EA1993" s="6"/>
      <c r="EB1993" s="6"/>
      <c r="EC1993" s="6"/>
      <c r="ED1993" s="6"/>
      <c r="EE1993" s="6"/>
      <c r="EF1993" s="6"/>
      <c r="EG1993" s="6"/>
      <c r="EH1993" s="6"/>
      <c r="EI1993" s="6"/>
      <c r="EJ1993" s="6"/>
      <c r="EK1993" s="6"/>
      <c r="EL1993" s="6"/>
      <c r="EM1993" s="6"/>
      <c r="EN1993" s="6"/>
      <c r="EO1993" s="6"/>
      <c r="EP1993" s="6"/>
      <c r="EQ1993" s="6"/>
      <c r="ER1993" s="6"/>
      <c r="ES1993" s="6"/>
      <c r="ET1993" s="6"/>
      <c r="EU1993" s="6"/>
      <c r="EV1993" s="6"/>
      <c r="EW1993" s="6"/>
      <c r="EX1993" s="6"/>
      <c r="EY1993" s="6"/>
      <c r="EZ1993" s="6"/>
      <c r="FA1993" s="6"/>
      <c r="FB1993" s="6"/>
      <c r="FC1993" s="6"/>
      <c r="FD1993" s="6"/>
      <c r="FE1993" s="6"/>
      <c r="FF1993" s="6"/>
      <c r="FG1993" s="6"/>
      <c r="FH1993" s="6"/>
      <c r="FI1993" s="6"/>
      <c r="FJ1993" s="6"/>
      <c r="FK1993" s="6"/>
      <c r="FL1993" s="6"/>
      <c r="FM1993" s="6"/>
      <c r="FN1993" s="6"/>
      <c r="FO1993" s="6"/>
      <c r="FP1993" s="6"/>
      <c r="FQ1993" s="6"/>
      <c r="FR1993" s="6"/>
      <c r="FS1993" s="6"/>
      <c r="FT1993" s="6"/>
      <c r="FU1993" s="6"/>
      <c r="FV1993" s="6"/>
      <c r="FW1993" s="6"/>
      <c r="FX1993" s="6"/>
      <c r="FY1993" s="6"/>
      <c r="FZ1993" s="6"/>
      <c r="GA1993" s="6"/>
      <c r="GB1993" s="6"/>
      <c r="GC1993" s="6"/>
      <c r="GD1993" s="6"/>
      <c r="GE1993" s="6"/>
      <c r="GF1993" s="6"/>
      <c r="GG1993" s="6"/>
      <c r="GH1993" s="6"/>
      <c r="GI1993" s="6"/>
      <c r="GJ1993" s="6"/>
      <c r="GK1993" s="6"/>
      <c r="GL1993" s="6"/>
      <c r="GM1993" s="6"/>
      <c r="GN1993" s="6"/>
      <c r="GO1993" s="6"/>
      <c r="GP1993" s="6"/>
      <c r="GQ1993" s="6"/>
      <c r="GR1993" s="6"/>
      <c r="GS1993" s="6"/>
      <c r="GT1993" s="6"/>
      <c r="GU1993" s="6"/>
      <c r="GV1993" s="6"/>
      <c r="GW1993" s="6"/>
      <c r="GX1993" s="6"/>
      <c r="GY1993" s="6"/>
      <c r="GZ1993" s="6"/>
    </row>
    <row r="1994" spans="1:208" x14ac:dyDescent="0.15">
      <c r="A1994" s="153"/>
      <c r="B1994" s="23"/>
      <c r="C1994" s="18"/>
      <c r="D1994" s="17"/>
      <c r="E1994" s="18"/>
      <c r="F1994" s="18"/>
      <c r="G1994" s="18"/>
      <c r="H1994" s="18"/>
      <c r="I1994" s="17"/>
      <c r="J1994" s="5"/>
      <c r="K1994" s="2"/>
      <c r="L1994" s="27"/>
      <c r="M1994" s="14"/>
      <c r="N1994" s="14"/>
      <c r="O1994" s="27"/>
      <c r="P1994" s="18"/>
      <c r="Q1994" s="3"/>
      <c r="R1994" s="4"/>
      <c r="S1994" s="5"/>
      <c r="T1994" s="8"/>
      <c r="U1994" s="7"/>
      <c r="V1994" s="7"/>
      <c r="W1994" s="7"/>
      <c r="X1994" s="8"/>
      <c r="Y1994" s="6"/>
      <c r="Z1994" s="7"/>
      <c r="AA1994" s="8"/>
      <c r="AB1994" s="8"/>
      <c r="AC1994" s="8"/>
      <c r="AD1994" s="7"/>
      <c r="AE1994" s="9"/>
      <c r="AF1994" s="7"/>
      <c r="AG1994" s="7"/>
      <c r="AH1994" s="6"/>
      <c r="AI1994" s="6"/>
      <c r="AJ1994" s="6"/>
      <c r="AK1994" s="6"/>
      <c r="AL1994" s="6"/>
      <c r="AM1994" s="6"/>
      <c r="AN1994" s="6"/>
      <c r="AO1994" s="6"/>
      <c r="AP1994" s="6"/>
      <c r="AQ1994" s="6"/>
      <c r="AR1994" s="6"/>
      <c r="AS1994" s="6"/>
      <c r="AT1994" s="6"/>
      <c r="AU1994" s="6"/>
      <c r="AV1994" s="6"/>
      <c r="AW1994" s="6"/>
      <c r="AX1994" s="6"/>
      <c r="AY1994" s="6"/>
      <c r="AZ1994" s="6"/>
      <c r="BA1994" s="6"/>
      <c r="BB1994" s="6"/>
      <c r="BC1994" s="6"/>
      <c r="BD1994" s="6"/>
      <c r="BE1994" s="6"/>
      <c r="BF1994" s="6"/>
      <c r="BG1994" s="6"/>
      <c r="BH1994" s="6"/>
      <c r="BI1994" s="6"/>
      <c r="BJ1994" s="6"/>
      <c r="BK1994" s="6"/>
      <c r="BL1994" s="6"/>
      <c r="BM1994" s="6"/>
      <c r="BN1994" s="6"/>
      <c r="BO1994" s="6"/>
      <c r="BP1994" s="6"/>
      <c r="BQ1994" s="6"/>
      <c r="BR1994" s="6"/>
      <c r="BS1994" s="6"/>
      <c r="BT1994" s="6"/>
      <c r="BU1994" s="6"/>
      <c r="BV1994" s="6"/>
      <c r="BW1994" s="6"/>
      <c r="BX1994" s="6"/>
      <c r="BY1994" s="6"/>
      <c r="BZ1994" s="6"/>
      <c r="CA1994" s="6"/>
      <c r="CB1994" s="6"/>
      <c r="CC1994" s="6"/>
      <c r="CD1994" s="6"/>
      <c r="CE1994" s="6"/>
      <c r="CF1994" s="6"/>
      <c r="CG1994" s="6"/>
      <c r="CH1994" s="6"/>
      <c r="CI1994" s="6"/>
      <c r="CJ1994" s="6"/>
      <c r="CK1994" s="6"/>
      <c r="CL1994" s="6"/>
      <c r="CM1994" s="6"/>
      <c r="CN1994" s="6"/>
      <c r="CO1994" s="6"/>
      <c r="CP1994" s="6"/>
      <c r="CQ1994" s="6"/>
      <c r="CR1994" s="6"/>
      <c r="CS1994" s="6"/>
      <c r="CT1994" s="6"/>
      <c r="CU1994" s="6"/>
      <c r="CV1994" s="6"/>
      <c r="CW1994" s="6"/>
      <c r="CX1994" s="6"/>
      <c r="CY1994" s="6"/>
      <c r="CZ1994" s="6"/>
      <c r="DA1994" s="6"/>
      <c r="DB1994" s="6"/>
      <c r="DC1994" s="6"/>
      <c r="DD1994" s="6"/>
      <c r="DE1994" s="6"/>
      <c r="DF1994" s="6"/>
      <c r="DG1994" s="6"/>
      <c r="DH1994" s="6"/>
      <c r="DI1994" s="6"/>
      <c r="DJ1994" s="6"/>
      <c r="DK1994" s="6"/>
      <c r="DL1994" s="6"/>
      <c r="DM1994" s="6"/>
      <c r="DN1994" s="6"/>
      <c r="DO1994" s="6"/>
      <c r="DP1994" s="6"/>
      <c r="DQ1994" s="6"/>
      <c r="DR1994" s="6"/>
      <c r="DS1994" s="6"/>
      <c r="DT1994" s="6"/>
      <c r="DU1994" s="6"/>
      <c r="DV1994" s="6"/>
      <c r="DW1994" s="6"/>
      <c r="DX1994" s="6"/>
      <c r="DY1994" s="6"/>
      <c r="DZ1994" s="6"/>
      <c r="EA1994" s="6"/>
      <c r="EB1994" s="6"/>
      <c r="EC1994" s="6"/>
      <c r="ED1994" s="6"/>
      <c r="EE1994" s="6"/>
      <c r="EF1994" s="6"/>
      <c r="EG1994" s="6"/>
      <c r="EH1994" s="6"/>
      <c r="EI1994" s="6"/>
      <c r="EJ1994" s="6"/>
      <c r="EK1994" s="6"/>
      <c r="EL1994" s="6"/>
      <c r="EM1994" s="6"/>
      <c r="EN1994" s="6"/>
      <c r="EO1994" s="6"/>
      <c r="EP1994" s="6"/>
      <c r="EQ1994" s="6"/>
      <c r="ER1994" s="6"/>
      <c r="ES1994" s="6"/>
      <c r="ET1994" s="6"/>
      <c r="EU1994" s="6"/>
      <c r="EV1994" s="6"/>
      <c r="EW1994" s="6"/>
      <c r="EX1994" s="6"/>
      <c r="EY1994" s="6"/>
      <c r="EZ1994" s="6"/>
      <c r="FA1994" s="6"/>
      <c r="FB1994" s="6"/>
      <c r="FC1994" s="6"/>
      <c r="FD1994" s="6"/>
      <c r="FE1994" s="6"/>
      <c r="FF1994" s="6"/>
      <c r="FG1994" s="6"/>
      <c r="FH1994" s="6"/>
      <c r="FI1994" s="6"/>
      <c r="FJ1994" s="6"/>
      <c r="FK1994" s="6"/>
      <c r="FL1994" s="6"/>
      <c r="FM1994" s="6"/>
      <c r="FN1994" s="6"/>
      <c r="FO1994" s="6"/>
      <c r="FP1994" s="6"/>
      <c r="FQ1994" s="6"/>
      <c r="FR1994" s="6"/>
      <c r="FS1994" s="6"/>
      <c r="FT1994" s="6"/>
      <c r="FU1994" s="6"/>
      <c r="FV1994" s="6"/>
      <c r="FW1994" s="6"/>
      <c r="FX1994" s="6"/>
      <c r="FY1994" s="6"/>
      <c r="FZ1994" s="6"/>
      <c r="GA1994" s="6"/>
      <c r="GB1994" s="6"/>
      <c r="GC1994" s="6"/>
      <c r="GD1994" s="6"/>
      <c r="GE1994" s="6"/>
      <c r="GF1994" s="6"/>
      <c r="GG1994" s="6"/>
      <c r="GH1994" s="6"/>
      <c r="GI1994" s="6"/>
      <c r="GJ1994" s="6"/>
      <c r="GK1994" s="6"/>
      <c r="GL1994" s="6"/>
      <c r="GM1994" s="6"/>
      <c r="GN1994" s="6"/>
      <c r="GO1994" s="6"/>
      <c r="GP1994" s="6"/>
      <c r="GQ1994" s="6"/>
      <c r="GR1994" s="6"/>
      <c r="GS1994" s="6"/>
      <c r="GT1994" s="6"/>
      <c r="GU1994" s="6"/>
      <c r="GV1994" s="6"/>
      <c r="GW1994" s="6"/>
      <c r="GX1994" s="6"/>
      <c r="GY1994" s="6"/>
      <c r="GZ1994" s="6"/>
    </row>
    <row r="1995" spans="1:208" x14ac:dyDescent="0.15">
      <c r="A1995" s="153"/>
      <c r="B1995" s="23"/>
      <c r="C1995" s="18"/>
      <c r="D1995" s="17"/>
      <c r="E1995" s="18"/>
      <c r="F1995" s="18"/>
      <c r="G1995" s="18"/>
      <c r="H1995" s="18"/>
      <c r="I1995" s="17"/>
      <c r="J1995" s="5"/>
      <c r="K1995" s="2"/>
      <c r="L1995" s="27"/>
      <c r="M1995" s="14"/>
      <c r="N1995" s="14"/>
      <c r="O1995" s="27"/>
      <c r="P1995" s="18"/>
      <c r="Q1995" s="3"/>
      <c r="R1995" s="4"/>
      <c r="S1995" s="5"/>
      <c r="T1995" s="8"/>
      <c r="U1995" s="7"/>
      <c r="V1995" s="7"/>
      <c r="W1995" s="7"/>
      <c r="X1995" s="8"/>
      <c r="Y1995" s="6"/>
      <c r="Z1995" s="7"/>
      <c r="AA1995" s="8"/>
      <c r="AB1995" s="8"/>
      <c r="AC1995" s="8"/>
      <c r="AD1995" s="7"/>
      <c r="AE1995" s="9"/>
      <c r="AF1995" s="7"/>
      <c r="AG1995" s="7"/>
      <c r="AH1995" s="6"/>
      <c r="AI1995" s="6"/>
      <c r="AJ1995" s="6"/>
      <c r="AK1995" s="6"/>
      <c r="AL1995" s="6"/>
      <c r="AM1995" s="6"/>
      <c r="AN1995" s="6"/>
      <c r="AO1995" s="6"/>
      <c r="AP1995" s="6"/>
      <c r="AQ1995" s="6"/>
      <c r="AR1995" s="6"/>
      <c r="AS1995" s="6"/>
      <c r="AT1995" s="6"/>
      <c r="AU1995" s="6"/>
      <c r="AV1995" s="6"/>
      <c r="AW1995" s="6"/>
      <c r="AX1995" s="6"/>
      <c r="AY1995" s="6"/>
      <c r="AZ1995" s="6"/>
      <c r="BA1995" s="6"/>
      <c r="BB1995" s="6"/>
      <c r="BC1995" s="6"/>
      <c r="BD1995" s="6"/>
      <c r="BE1995" s="6"/>
      <c r="BF1995" s="6"/>
      <c r="BG1995" s="6"/>
      <c r="BH1995" s="6"/>
      <c r="BI1995" s="6"/>
      <c r="BJ1995" s="6"/>
      <c r="BK1995" s="6"/>
      <c r="BL1995" s="6"/>
      <c r="BM1995" s="6"/>
      <c r="BN1995" s="6"/>
      <c r="BO1995" s="6"/>
      <c r="BP1995" s="6"/>
      <c r="BQ1995" s="6"/>
      <c r="BR1995" s="6"/>
      <c r="BS1995" s="6"/>
      <c r="BT1995" s="6"/>
      <c r="BU1995" s="6"/>
      <c r="BV1995" s="6"/>
      <c r="BW1995" s="6"/>
      <c r="BX1995" s="6"/>
      <c r="BY1995" s="6"/>
      <c r="BZ1995" s="6"/>
      <c r="CA1995" s="6"/>
      <c r="CB1995" s="6"/>
      <c r="CC1995" s="6"/>
      <c r="CD1995" s="6"/>
      <c r="CE1995" s="6"/>
      <c r="CF1995" s="6"/>
      <c r="CG1995" s="6"/>
      <c r="CH1995" s="6"/>
      <c r="CI1995" s="6"/>
      <c r="CJ1995" s="6"/>
      <c r="CK1995" s="6"/>
      <c r="CL1995" s="6"/>
      <c r="CM1995" s="6"/>
      <c r="CN1995" s="6"/>
      <c r="CO1995" s="6"/>
      <c r="CP1995" s="6"/>
      <c r="CQ1995" s="6"/>
      <c r="CR1995" s="6"/>
      <c r="CS1995" s="6"/>
      <c r="CT1995" s="6"/>
      <c r="CU1995" s="6"/>
      <c r="CV1995" s="6"/>
      <c r="CW1995" s="6"/>
      <c r="CX1995" s="6"/>
      <c r="CY1995" s="6"/>
      <c r="CZ1995" s="6"/>
      <c r="DA1995" s="6"/>
      <c r="DB1995" s="6"/>
      <c r="DC1995" s="6"/>
      <c r="DD1995" s="6"/>
      <c r="DE1995" s="6"/>
      <c r="DF1995" s="6"/>
      <c r="DG1995" s="6"/>
      <c r="DH1995" s="6"/>
      <c r="DI1995" s="6"/>
      <c r="DJ1995" s="6"/>
      <c r="DK1995" s="6"/>
      <c r="DL1995" s="6"/>
      <c r="DM1995" s="6"/>
      <c r="DN1995" s="6"/>
      <c r="DO1995" s="6"/>
      <c r="DP1995" s="6"/>
      <c r="DQ1995" s="6"/>
      <c r="DR1995" s="6"/>
      <c r="DS1995" s="6"/>
      <c r="DT1995" s="6"/>
      <c r="DU1995" s="6"/>
      <c r="DV1995" s="6"/>
      <c r="DW1995" s="6"/>
      <c r="DX1995" s="6"/>
      <c r="DY1995" s="6"/>
      <c r="DZ1995" s="6"/>
      <c r="EA1995" s="6"/>
      <c r="EB1995" s="6"/>
      <c r="EC1995" s="6"/>
      <c r="ED1995" s="6"/>
      <c r="EE1995" s="6"/>
      <c r="EF1995" s="6"/>
      <c r="EG1995" s="6"/>
      <c r="EH1995" s="6"/>
      <c r="EI1995" s="6"/>
      <c r="EJ1995" s="6"/>
      <c r="EK1995" s="6"/>
      <c r="EL1995" s="6"/>
      <c r="EM1995" s="6"/>
      <c r="EN1995" s="6"/>
      <c r="EO1995" s="6"/>
      <c r="EP1995" s="6"/>
      <c r="EQ1995" s="6"/>
      <c r="ER1995" s="6"/>
      <c r="ES1995" s="6"/>
      <c r="ET1995" s="6"/>
      <c r="EU1995" s="6"/>
      <c r="EV1995" s="6"/>
      <c r="EW1995" s="6"/>
      <c r="EX1995" s="6"/>
      <c r="EY1995" s="6"/>
      <c r="EZ1995" s="6"/>
      <c r="FA1995" s="6"/>
      <c r="FB1995" s="6"/>
      <c r="FC1995" s="6"/>
      <c r="FD1995" s="6"/>
      <c r="FE1995" s="6"/>
      <c r="FF1995" s="6"/>
      <c r="FG1995" s="6"/>
      <c r="FH1995" s="6"/>
      <c r="FI1995" s="6"/>
      <c r="FJ1995" s="6"/>
      <c r="FK1995" s="6"/>
      <c r="FL1995" s="6"/>
      <c r="FM1995" s="6"/>
      <c r="FN1995" s="6"/>
      <c r="FO1995" s="6"/>
      <c r="FP1995" s="6"/>
      <c r="FQ1995" s="6"/>
      <c r="FR1995" s="6"/>
      <c r="FS1995" s="6"/>
      <c r="FT1995" s="6"/>
      <c r="FU1995" s="6"/>
      <c r="FV1995" s="6"/>
      <c r="FW1995" s="6"/>
      <c r="FX1995" s="6"/>
      <c r="FY1995" s="6"/>
      <c r="FZ1995" s="6"/>
      <c r="GA1995" s="6"/>
      <c r="GB1995" s="6"/>
      <c r="GC1995" s="6"/>
      <c r="GD1995" s="6"/>
      <c r="GE1995" s="6"/>
      <c r="GF1995" s="6"/>
      <c r="GG1995" s="6"/>
      <c r="GH1995" s="6"/>
      <c r="GI1995" s="6"/>
      <c r="GJ1995" s="6"/>
      <c r="GK1995" s="6"/>
      <c r="GL1995" s="6"/>
      <c r="GM1995" s="6"/>
      <c r="GN1995" s="6"/>
      <c r="GO1995" s="6"/>
      <c r="GP1995" s="6"/>
      <c r="GQ1995" s="6"/>
      <c r="GR1995" s="6"/>
      <c r="GS1995" s="6"/>
      <c r="GT1995" s="6"/>
      <c r="GU1995" s="6"/>
      <c r="GV1995" s="6"/>
      <c r="GW1995" s="6"/>
      <c r="GX1995" s="6"/>
      <c r="GY1995" s="6"/>
      <c r="GZ1995" s="6"/>
    </row>
    <row r="1996" spans="1:208" x14ac:dyDescent="0.15">
      <c r="A1996" s="153"/>
      <c r="B1996" s="23"/>
      <c r="C1996" s="18"/>
      <c r="D1996" s="17"/>
      <c r="E1996" s="18"/>
      <c r="F1996" s="18"/>
      <c r="G1996" s="18"/>
      <c r="H1996" s="18"/>
      <c r="I1996" s="17"/>
      <c r="J1996" s="5"/>
      <c r="K1996" s="2"/>
      <c r="L1996" s="27"/>
      <c r="M1996" s="14"/>
      <c r="N1996" s="14"/>
      <c r="O1996" s="27"/>
      <c r="P1996" s="18"/>
      <c r="Q1996" s="3"/>
      <c r="R1996" s="4"/>
      <c r="S1996" s="5"/>
      <c r="T1996" s="8"/>
      <c r="U1996" s="7"/>
      <c r="V1996" s="7"/>
      <c r="W1996" s="7"/>
      <c r="X1996" s="8"/>
      <c r="Y1996" s="6"/>
      <c r="Z1996" s="7"/>
      <c r="AA1996" s="8"/>
      <c r="AB1996" s="8"/>
      <c r="AC1996" s="8"/>
      <c r="AD1996" s="7"/>
      <c r="AE1996" s="9"/>
      <c r="AF1996" s="7"/>
      <c r="AG1996" s="7"/>
      <c r="AH1996" s="6"/>
      <c r="AI1996" s="6"/>
      <c r="AJ1996" s="6"/>
      <c r="AK1996" s="6"/>
      <c r="AL1996" s="6"/>
      <c r="AM1996" s="6"/>
      <c r="AN1996" s="6"/>
      <c r="AO1996" s="6"/>
      <c r="AP1996" s="6"/>
      <c r="AQ1996" s="6"/>
      <c r="AR1996" s="6"/>
      <c r="AS1996" s="6"/>
      <c r="AT1996" s="6"/>
      <c r="AU1996" s="6"/>
      <c r="AV1996" s="6"/>
      <c r="AW1996" s="6"/>
      <c r="AX1996" s="6"/>
      <c r="AY1996" s="6"/>
      <c r="AZ1996" s="6"/>
      <c r="BA1996" s="6"/>
      <c r="BB1996" s="6"/>
      <c r="BC1996" s="6"/>
      <c r="BD1996" s="6"/>
      <c r="BE1996" s="6"/>
      <c r="BF1996" s="6"/>
      <c r="BG1996" s="6"/>
      <c r="BH1996" s="6"/>
      <c r="BI1996" s="6"/>
      <c r="BJ1996" s="6"/>
      <c r="BK1996" s="6"/>
      <c r="BL1996" s="6"/>
      <c r="BM1996" s="6"/>
      <c r="BN1996" s="6"/>
      <c r="BO1996" s="6"/>
      <c r="BP1996" s="6"/>
      <c r="BQ1996" s="6"/>
      <c r="BR1996" s="6"/>
      <c r="BS1996" s="6"/>
      <c r="BT1996" s="6"/>
      <c r="BU1996" s="6"/>
      <c r="BV1996" s="6"/>
      <c r="BW1996" s="6"/>
      <c r="BX1996" s="6"/>
      <c r="BY1996" s="6"/>
      <c r="BZ1996" s="6"/>
      <c r="CA1996" s="6"/>
      <c r="CB1996" s="6"/>
      <c r="CC1996" s="6"/>
      <c r="CD1996" s="6"/>
      <c r="CE1996" s="6"/>
      <c r="CF1996" s="6"/>
      <c r="CG1996" s="6"/>
      <c r="CH1996" s="6"/>
      <c r="CI1996" s="6"/>
      <c r="CJ1996" s="6"/>
      <c r="CK1996" s="6"/>
      <c r="CL1996" s="6"/>
      <c r="CM1996" s="6"/>
      <c r="CN1996" s="6"/>
      <c r="CO1996" s="6"/>
      <c r="CP1996" s="6"/>
      <c r="CQ1996" s="6"/>
      <c r="CR1996" s="6"/>
      <c r="CS1996" s="6"/>
      <c r="CT1996" s="6"/>
      <c r="CU1996" s="6"/>
      <c r="CV1996" s="6"/>
      <c r="CW1996" s="6"/>
      <c r="CX1996" s="6"/>
      <c r="CY1996" s="6"/>
      <c r="CZ1996" s="6"/>
      <c r="DA1996" s="6"/>
      <c r="DB1996" s="6"/>
      <c r="DC1996" s="6"/>
      <c r="DD1996" s="6"/>
      <c r="DE1996" s="6"/>
      <c r="DF1996" s="6"/>
      <c r="DG1996" s="6"/>
      <c r="DH1996" s="6"/>
      <c r="DI1996" s="6"/>
      <c r="DJ1996" s="6"/>
      <c r="DK1996" s="6"/>
      <c r="DL1996" s="6"/>
      <c r="DM1996" s="6"/>
      <c r="DN1996" s="6"/>
      <c r="DO1996" s="6"/>
      <c r="DP1996" s="6"/>
      <c r="DQ1996" s="6"/>
      <c r="DR1996" s="6"/>
      <c r="DS1996" s="6"/>
      <c r="DT1996" s="6"/>
      <c r="DU1996" s="6"/>
      <c r="DV1996" s="6"/>
      <c r="DW1996" s="6"/>
      <c r="DX1996" s="6"/>
      <c r="DY1996" s="6"/>
      <c r="DZ1996" s="6"/>
      <c r="EA1996" s="6"/>
      <c r="EB1996" s="6"/>
      <c r="EC1996" s="6"/>
      <c r="ED1996" s="6"/>
      <c r="EE1996" s="6"/>
      <c r="EF1996" s="6"/>
      <c r="EG1996" s="6"/>
      <c r="EH1996" s="6"/>
      <c r="EI1996" s="6"/>
      <c r="EJ1996" s="6"/>
      <c r="EK1996" s="6"/>
      <c r="EL1996" s="6"/>
      <c r="EM1996" s="6"/>
      <c r="EN1996" s="6"/>
      <c r="EO1996" s="6"/>
      <c r="EP1996" s="6"/>
      <c r="EQ1996" s="6"/>
      <c r="ER1996" s="6"/>
      <c r="ES1996" s="6"/>
      <c r="ET1996" s="6"/>
      <c r="EU1996" s="6"/>
      <c r="EV1996" s="6"/>
      <c r="EW1996" s="6"/>
      <c r="EX1996" s="6"/>
      <c r="EY1996" s="6"/>
      <c r="EZ1996" s="6"/>
      <c r="FA1996" s="6"/>
      <c r="FB1996" s="6"/>
      <c r="FC1996" s="6"/>
      <c r="FD1996" s="6"/>
      <c r="FE1996" s="6"/>
      <c r="FF1996" s="6"/>
      <c r="FG1996" s="6"/>
      <c r="FH1996" s="6"/>
      <c r="FI1996" s="6"/>
      <c r="FJ1996" s="6"/>
      <c r="FK1996" s="6"/>
      <c r="FL1996" s="6"/>
      <c r="FM1996" s="6"/>
      <c r="FN1996" s="6"/>
      <c r="FO1996" s="6"/>
      <c r="FP1996" s="6"/>
      <c r="FQ1996" s="6"/>
      <c r="FR1996" s="6"/>
      <c r="FS1996" s="6"/>
      <c r="FT1996" s="6"/>
      <c r="FU1996" s="6"/>
      <c r="FV1996" s="6"/>
      <c r="FW1996" s="6"/>
      <c r="FX1996" s="6"/>
      <c r="FY1996" s="6"/>
      <c r="FZ1996" s="6"/>
      <c r="GA1996" s="6"/>
      <c r="GB1996" s="6"/>
      <c r="GC1996" s="6"/>
      <c r="GD1996" s="6"/>
      <c r="GE1996" s="6"/>
      <c r="GF1996" s="6"/>
      <c r="GG1996" s="6"/>
      <c r="GH1996" s="6"/>
      <c r="GI1996" s="6"/>
      <c r="GJ1996" s="6"/>
      <c r="GK1996" s="6"/>
      <c r="GL1996" s="6"/>
      <c r="GM1996" s="6"/>
      <c r="GN1996" s="6"/>
      <c r="GO1996" s="6"/>
      <c r="GP1996" s="6"/>
      <c r="GQ1996" s="6"/>
      <c r="GR1996" s="6"/>
      <c r="GS1996" s="6"/>
      <c r="GT1996" s="6"/>
      <c r="GU1996" s="6"/>
      <c r="GV1996" s="6"/>
      <c r="GW1996" s="6"/>
      <c r="GX1996" s="6"/>
      <c r="GY1996" s="6"/>
      <c r="GZ1996" s="6"/>
    </row>
    <row r="1997" spans="1:208" x14ac:dyDescent="0.15">
      <c r="A1997" s="153"/>
      <c r="B1997" s="23"/>
      <c r="C1997" s="18"/>
      <c r="D1997" s="17"/>
      <c r="E1997" s="18"/>
      <c r="F1997" s="18"/>
      <c r="G1997" s="18"/>
      <c r="H1997" s="18"/>
      <c r="I1997" s="17"/>
      <c r="J1997" s="5"/>
      <c r="K1997" s="2"/>
      <c r="L1997" s="27"/>
      <c r="M1997" s="14"/>
      <c r="N1997" s="14"/>
      <c r="O1997" s="27"/>
      <c r="P1997" s="18"/>
      <c r="Q1997" s="3"/>
      <c r="R1997" s="4"/>
      <c r="S1997" s="5"/>
      <c r="T1997" s="8"/>
      <c r="U1997" s="7"/>
      <c r="V1997" s="7"/>
      <c r="W1997" s="7"/>
      <c r="X1997" s="8"/>
      <c r="Y1997" s="6"/>
      <c r="Z1997" s="7"/>
      <c r="AA1997" s="8"/>
      <c r="AB1997" s="8"/>
      <c r="AC1997" s="8"/>
      <c r="AD1997" s="7"/>
      <c r="AE1997" s="9"/>
      <c r="AF1997" s="7"/>
      <c r="AG1997" s="7"/>
      <c r="AH1997" s="6"/>
      <c r="AI1997" s="6"/>
      <c r="AJ1997" s="6"/>
      <c r="AK1997" s="6"/>
      <c r="AL1997" s="6"/>
      <c r="AM1997" s="6"/>
      <c r="AN1997" s="6"/>
      <c r="AO1997" s="6"/>
      <c r="AP1997" s="6"/>
      <c r="AQ1997" s="6"/>
      <c r="AR1997" s="6"/>
      <c r="AS1997" s="6"/>
      <c r="AT1997" s="6"/>
      <c r="AU1997" s="6"/>
      <c r="AV1997" s="6"/>
      <c r="AW1997" s="6"/>
      <c r="AX1997" s="6"/>
      <c r="AY1997" s="6"/>
      <c r="AZ1997" s="6"/>
      <c r="BA1997" s="6"/>
      <c r="BB1997" s="6"/>
      <c r="BC1997" s="6"/>
      <c r="BD1997" s="6"/>
      <c r="BE1997" s="6"/>
      <c r="BF1997" s="6"/>
      <c r="BG1997" s="6"/>
      <c r="BH1997" s="6"/>
      <c r="BI1997" s="6"/>
      <c r="BJ1997" s="6"/>
      <c r="BK1997" s="6"/>
      <c r="BL1997" s="6"/>
      <c r="BM1997" s="6"/>
      <c r="BN1997" s="6"/>
      <c r="BO1997" s="6"/>
      <c r="BP1997" s="6"/>
      <c r="BQ1997" s="6"/>
      <c r="BR1997" s="6"/>
      <c r="BS1997" s="6"/>
      <c r="BT1997" s="6"/>
      <c r="BU1997" s="6"/>
      <c r="BV1997" s="6"/>
      <c r="BW1997" s="6"/>
      <c r="BX1997" s="6"/>
      <c r="BY1997" s="6"/>
      <c r="BZ1997" s="6"/>
      <c r="CA1997" s="6"/>
      <c r="CB1997" s="6"/>
      <c r="CC1997" s="6"/>
      <c r="CD1997" s="6"/>
      <c r="CE1997" s="6"/>
      <c r="CF1997" s="6"/>
      <c r="CG1997" s="6"/>
      <c r="CH1997" s="6"/>
      <c r="CI1997" s="6"/>
      <c r="CJ1997" s="6"/>
      <c r="CK1997" s="6"/>
      <c r="CL1997" s="6"/>
      <c r="CM1997" s="6"/>
      <c r="CN1997" s="6"/>
      <c r="CO1997" s="6"/>
      <c r="CP1997" s="6"/>
      <c r="CQ1997" s="6"/>
      <c r="CR1997" s="6"/>
      <c r="CS1997" s="6"/>
      <c r="CT1997" s="6"/>
      <c r="CU1997" s="6"/>
      <c r="CV1997" s="6"/>
      <c r="CW1997" s="6"/>
      <c r="CX1997" s="6"/>
      <c r="CY1997" s="6"/>
      <c r="CZ1997" s="6"/>
      <c r="DA1997" s="6"/>
      <c r="DB1997" s="6"/>
      <c r="DC1997" s="6"/>
      <c r="DD1997" s="6"/>
      <c r="DE1997" s="6"/>
      <c r="DF1997" s="6"/>
      <c r="DG1997" s="6"/>
      <c r="DH1997" s="6"/>
      <c r="DI1997" s="6"/>
      <c r="DJ1997" s="6"/>
      <c r="DK1997" s="6"/>
      <c r="DL1997" s="6"/>
      <c r="DM1997" s="6"/>
      <c r="DN1997" s="6"/>
      <c r="DO1997" s="6"/>
      <c r="DP1997" s="6"/>
      <c r="DQ1997" s="6"/>
      <c r="DR1997" s="6"/>
      <c r="DS1997" s="6"/>
      <c r="DT1997" s="6"/>
      <c r="DU1997" s="6"/>
      <c r="DV1997" s="6"/>
      <c r="DW1997" s="6"/>
      <c r="DX1997" s="6"/>
      <c r="DY1997" s="6"/>
      <c r="DZ1997" s="6"/>
      <c r="EA1997" s="6"/>
      <c r="EB1997" s="6"/>
      <c r="EC1997" s="6"/>
      <c r="ED1997" s="6"/>
      <c r="EE1997" s="6"/>
      <c r="EF1997" s="6"/>
      <c r="EG1997" s="6"/>
      <c r="EH1997" s="6"/>
      <c r="EI1997" s="6"/>
      <c r="EJ1997" s="6"/>
      <c r="EK1997" s="6"/>
      <c r="EL1997" s="6"/>
      <c r="EM1997" s="6"/>
      <c r="EN1997" s="6"/>
      <c r="EO1997" s="6"/>
      <c r="EP1997" s="6"/>
      <c r="EQ1997" s="6"/>
      <c r="ER1997" s="6"/>
      <c r="ES1997" s="6"/>
      <c r="ET1997" s="6"/>
      <c r="EU1997" s="6"/>
      <c r="EV1997" s="6"/>
      <c r="EW1997" s="6"/>
      <c r="EX1997" s="6"/>
      <c r="EY1997" s="6"/>
      <c r="EZ1997" s="6"/>
      <c r="FA1997" s="6"/>
      <c r="FB1997" s="6"/>
      <c r="FC1997" s="6"/>
      <c r="FD1997" s="6"/>
      <c r="FE1997" s="6"/>
      <c r="FF1997" s="6"/>
      <c r="FG1997" s="6"/>
      <c r="FH1997" s="6"/>
      <c r="FI1997" s="6"/>
      <c r="FJ1997" s="6"/>
      <c r="FK1997" s="6"/>
      <c r="FL1997" s="6"/>
      <c r="FM1997" s="6"/>
      <c r="FN1997" s="6"/>
      <c r="FO1997" s="6"/>
      <c r="FP1997" s="6"/>
      <c r="FQ1997" s="6"/>
      <c r="FR1997" s="6"/>
      <c r="FS1997" s="6"/>
      <c r="FT1997" s="6"/>
      <c r="FU1997" s="6"/>
      <c r="FV1997" s="6"/>
      <c r="FW1997" s="6"/>
      <c r="FX1997" s="6"/>
      <c r="FY1997" s="6"/>
      <c r="FZ1997" s="6"/>
      <c r="GA1997" s="6"/>
      <c r="GB1997" s="6"/>
      <c r="GC1997" s="6"/>
      <c r="GD1997" s="6"/>
      <c r="GE1997" s="6"/>
      <c r="GF1997" s="6"/>
      <c r="GG1997" s="6"/>
      <c r="GH1997" s="6"/>
      <c r="GI1997" s="6"/>
      <c r="GJ1997" s="6"/>
      <c r="GK1997" s="6"/>
      <c r="GL1997" s="6"/>
      <c r="GM1997" s="6"/>
      <c r="GN1997" s="6"/>
      <c r="GO1997" s="6"/>
      <c r="GP1997" s="6"/>
      <c r="GQ1997" s="6"/>
      <c r="GR1997" s="6"/>
      <c r="GS1997" s="6"/>
      <c r="GT1997" s="6"/>
      <c r="GU1997" s="6"/>
      <c r="GV1997" s="6"/>
      <c r="GW1997" s="6"/>
      <c r="GX1997" s="6"/>
      <c r="GY1997" s="6"/>
      <c r="GZ1997" s="6"/>
    </row>
    <row r="1998" spans="1:208" x14ac:dyDescent="0.15">
      <c r="A1998" s="153"/>
      <c r="B1998" s="23"/>
      <c r="C1998" s="18"/>
      <c r="D1998" s="17"/>
      <c r="E1998" s="18"/>
      <c r="F1998" s="18"/>
      <c r="G1998" s="18"/>
      <c r="H1998" s="18"/>
      <c r="I1998" s="17"/>
      <c r="J1998" s="5"/>
      <c r="K1998" s="2"/>
      <c r="L1998" s="27"/>
      <c r="M1998" s="14"/>
      <c r="N1998" s="14"/>
      <c r="O1998" s="27"/>
      <c r="P1998" s="18"/>
      <c r="Q1998" s="3"/>
      <c r="R1998" s="4"/>
      <c r="S1998" s="5"/>
      <c r="T1998" s="8"/>
      <c r="U1998" s="7"/>
      <c r="V1998" s="7"/>
      <c r="W1998" s="7"/>
      <c r="X1998" s="8"/>
      <c r="Y1998" s="6"/>
      <c r="Z1998" s="7"/>
      <c r="AA1998" s="8"/>
      <c r="AB1998" s="8"/>
      <c r="AC1998" s="8"/>
      <c r="AD1998" s="7"/>
      <c r="AE1998" s="9"/>
      <c r="AF1998" s="7"/>
      <c r="AG1998" s="7"/>
      <c r="AH1998" s="6"/>
      <c r="AI1998" s="6"/>
      <c r="AJ1998" s="6"/>
      <c r="AK1998" s="6"/>
      <c r="AL1998" s="6"/>
      <c r="AM1998" s="6"/>
      <c r="AN1998" s="6"/>
      <c r="AO1998" s="6"/>
      <c r="AP1998" s="6"/>
      <c r="AQ1998" s="6"/>
      <c r="AR1998" s="6"/>
      <c r="AS1998" s="6"/>
      <c r="AT1998" s="6"/>
      <c r="AU1998" s="6"/>
      <c r="AV1998" s="6"/>
      <c r="AW1998" s="6"/>
      <c r="AX1998" s="6"/>
      <c r="AY1998" s="6"/>
      <c r="AZ1998" s="6"/>
      <c r="BA1998" s="6"/>
      <c r="BB1998" s="6"/>
      <c r="BC1998" s="6"/>
      <c r="BD1998" s="6"/>
      <c r="BE1998" s="6"/>
      <c r="BF1998" s="6"/>
      <c r="BG1998" s="6"/>
      <c r="BH1998" s="6"/>
      <c r="BI1998" s="6"/>
      <c r="BJ1998" s="6"/>
      <c r="BK1998" s="6"/>
      <c r="BL1998" s="6"/>
      <c r="BM1998" s="6"/>
      <c r="BN1998" s="6"/>
      <c r="BO1998" s="6"/>
      <c r="BP1998" s="6"/>
      <c r="BQ1998" s="6"/>
      <c r="BR1998" s="6"/>
      <c r="BS1998" s="6"/>
      <c r="BT1998" s="6"/>
      <c r="BU1998" s="6"/>
      <c r="BV1998" s="6"/>
      <c r="BW1998" s="6"/>
      <c r="BX1998" s="6"/>
      <c r="BY1998" s="6"/>
      <c r="BZ1998" s="6"/>
      <c r="CA1998" s="6"/>
      <c r="CB1998" s="6"/>
      <c r="CC1998" s="6"/>
      <c r="CD1998" s="6"/>
      <c r="CE1998" s="6"/>
      <c r="CF1998" s="6"/>
      <c r="CG1998" s="6"/>
      <c r="CH1998" s="6"/>
      <c r="CI1998" s="6"/>
      <c r="CJ1998" s="6"/>
      <c r="CK1998" s="6"/>
      <c r="CL1998" s="6"/>
      <c r="CM1998" s="6"/>
      <c r="CN1998" s="6"/>
      <c r="CO1998" s="6"/>
      <c r="CP1998" s="6"/>
      <c r="CQ1998" s="6"/>
      <c r="CR1998" s="6"/>
      <c r="CS1998" s="6"/>
      <c r="CT1998" s="6"/>
      <c r="CU1998" s="6"/>
      <c r="CV1998" s="6"/>
      <c r="CW1998" s="6"/>
      <c r="CX1998" s="6"/>
      <c r="CY1998" s="6"/>
      <c r="CZ1998" s="6"/>
      <c r="DA1998" s="6"/>
      <c r="DB1998" s="6"/>
      <c r="DC1998" s="6"/>
      <c r="DD1998" s="6"/>
      <c r="DE1998" s="6"/>
      <c r="DF1998" s="6"/>
      <c r="DG1998" s="6"/>
      <c r="DH1998" s="6"/>
      <c r="DI1998" s="6"/>
      <c r="DJ1998" s="6"/>
      <c r="DK1998" s="6"/>
      <c r="DL1998" s="6"/>
      <c r="DM1998" s="6"/>
      <c r="DN1998" s="6"/>
      <c r="DO1998" s="6"/>
      <c r="DP1998" s="6"/>
      <c r="DQ1998" s="6"/>
      <c r="DR1998" s="6"/>
      <c r="DS1998" s="6"/>
      <c r="DT1998" s="6"/>
      <c r="DU1998" s="6"/>
      <c r="DV1998" s="6"/>
      <c r="DW1998" s="6"/>
      <c r="DX1998" s="6"/>
      <c r="DY1998" s="6"/>
      <c r="DZ1998" s="6"/>
      <c r="EA1998" s="6"/>
      <c r="EB1998" s="6"/>
      <c r="EC1998" s="6"/>
      <c r="ED1998" s="6"/>
      <c r="EE1998" s="6"/>
      <c r="EF1998" s="6"/>
      <c r="EG1998" s="6"/>
      <c r="EH1998" s="6"/>
      <c r="EI1998" s="6"/>
      <c r="EJ1998" s="6"/>
      <c r="EK1998" s="6"/>
      <c r="EL1998" s="6"/>
      <c r="EM1998" s="6"/>
      <c r="EN1998" s="6"/>
      <c r="EO1998" s="6"/>
      <c r="EP1998" s="6"/>
      <c r="EQ1998" s="6"/>
      <c r="ER1998" s="6"/>
      <c r="ES1998" s="6"/>
      <c r="ET1998" s="6"/>
      <c r="EU1998" s="6"/>
      <c r="EV1998" s="6"/>
      <c r="EW1998" s="6"/>
      <c r="EX1998" s="6"/>
      <c r="EY1998" s="6"/>
      <c r="EZ1998" s="6"/>
      <c r="FA1998" s="6"/>
      <c r="FB1998" s="6"/>
      <c r="FC1998" s="6"/>
      <c r="FD1998" s="6"/>
      <c r="FE1998" s="6"/>
      <c r="FF1998" s="6"/>
      <c r="FG1998" s="6"/>
      <c r="FH1998" s="6"/>
      <c r="FI1998" s="6"/>
      <c r="FJ1998" s="6"/>
      <c r="FK1998" s="6"/>
      <c r="FL1998" s="6"/>
      <c r="FM1998" s="6"/>
      <c r="FN1998" s="6"/>
      <c r="FO1998" s="6"/>
      <c r="FP1998" s="6"/>
      <c r="FQ1998" s="6"/>
      <c r="FR1998" s="6"/>
      <c r="FS1998" s="6"/>
      <c r="FT1998" s="6"/>
      <c r="FU1998" s="6"/>
      <c r="FV1998" s="6"/>
      <c r="FW1998" s="6"/>
      <c r="FX1998" s="6"/>
      <c r="FY1998" s="6"/>
      <c r="FZ1998" s="6"/>
      <c r="GA1998" s="6"/>
      <c r="GB1998" s="6"/>
      <c r="GC1998" s="6"/>
      <c r="GD1998" s="6"/>
      <c r="GE1998" s="6"/>
      <c r="GF1998" s="6"/>
      <c r="GG1998" s="6"/>
      <c r="GH1998" s="6"/>
      <c r="GI1998" s="6"/>
      <c r="GJ1998" s="6"/>
      <c r="GK1998" s="6"/>
      <c r="GL1998" s="6"/>
      <c r="GM1998" s="6"/>
      <c r="GN1998" s="6"/>
      <c r="GO1998" s="6"/>
      <c r="GP1998" s="6"/>
      <c r="GQ1998" s="6"/>
      <c r="GR1998" s="6"/>
      <c r="GS1998" s="6"/>
      <c r="GT1998" s="6"/>
      <c r="GU1998" s="6"/>
      <c r="GV1998" s="6"/>
      <c r="GW1998" s="6"/>
      <c r="GX1998" s="6"/>
      <c r="GY1998" s="6"/>
      <c r="GZ1998" s="6"/>
    </row>
    <row r="1999" spans="1:208" x14ac:dyDescent="0.15">
      <c r="A1999" s="153"/>
      <c r="B1999" s="23"/>
      <c r="C1999" s="18"/>
      <c r="D1999" s="17"/>
      <c r="E1999" s="18"/>
      <c r="F1999" s="18"/>
      <c r="G1999" s="18"/>
      <c r="H1999" s="18"/>
      <c r="I1999" s="17"/>
      <c r="J1999" s="5"/>
      <c r="K1999" s="2"/>
      <c r="L1999" s="27"/>
      <c r="M1999" s="14"/>
      <c r="N1999" s="14"/>
      <c r="O1999" s="27"/>
      <c r="P1999" s="18"/>
      <c r="Q1999" s="3"/>
      <c r="R1999" s="4"/>
      <c r="S1999" s="5"/>
      <c r="T1999" s="8"/>
      <c r="U1999" s="7"/>
      <c r="V1999" s="7"/>
      <c r="W1999" s="7"/>
      <c r="X1999" s="8"/>
      <c r="Y1999" s="6"/>
      <c r="Z1999" s="7"/>
      <c r="AA1999" s="8"/>
      <c r="AB1999" s="8"/>
      <c r="AC1999" s="8"/>
      <c r="AD1999" s="7"/>
      <c r="AE1999" s="9"/>
      <c r="AF1999" s="7"/>
      <c r="AG1999" s="7"/>
      <c r="AH1999" s="6"/>
      <c r="AI1999" s="6"/>
      <c r="AJ1999" s="6"/>
      <c r="AK1999" s="6"/>
      <c r="AL1999" s="6"/>
      <c r="AM1999" s="6"/>
      <c r="AN1999" s="6"/>
      <c r="AO1999" s="6"/>
      <c r="AP1999" s="6"/>
      <c r="AQ1999" s="6"/>
      <c r="AR1999" s="6"/>
      <c r="AS1999" s="6"/>
      <c r="AT1999" s="6"/>
      <c r="AU1999" s="6"/>
      <c r="AV1999" s="6"/>
      <c r="AW1999" s="6"/>
      <c r="AX1999" s="6"/>
      <c r="AY1999" s="6"/>
      <c r="AZ1999" s="6"/>
      <c r="BA1999" s="6"/>
      <c r="BB1999" s="6"/>
      <c r="BC1999" s="6"/>
      <c r="BD1999" s="6"/>
      <c r="BE1999" s="6"/>
      <c r="BF1999" s="6"/>
      <c r="BG1999" s="6"/>
      <c r="BH1999" s="6"/>
      <c r="BI1999" s="6"/>
      <c r="BJ1999" s="6"/>
      <c r="BK1999" s="6"/>
      <c r="BL1999" s="6"/>
      <c r="BM1999" s="6"/>
      <c r="BN1999" s="6"/>
      <c r="BO1999" s="6"/>
      <c r="BP1999" s="6"/>
      <c r="BQ1999" s="6"/>
      <c r="BR1999" s="6"/>
      <c r="BS1999" s="6"/>
      <c r="BT1999" s="6"/>
      <c r="BU1999" s="6"/>
      <c r="BV1999" s="6"/>
      <c r="BW1999" s="6"/>
      <c r="BX1999" s="6"/>
      <c r="BY1999" s="6"/>
      <c r="BZ1999" s="6"/>
      <c r="CA1999" s="6"/>
      <c r="CB1999" s="6"/>
      <c r="CC1999" s="6"/>
      <c r="CD1999" s="6"/>
      <c r="CE1999" s="6"/>
      <c r="CF1999" s="6"/>
      <c r="CG1999" s="6"/>
      <c r="CH1999" s="6"/>
      <c r="CI1999" s="6"/>
      <c r="CJ1999" s="6"/>
      <c r="CK1999" s="6"/>
      <c r="CL1999" s="6"/>
      <c r="CM1999" s="6"/>
      <c r="CN1999" s="6"/>
      <c r="CO1999" s="6"/>
      <c r="CP1999" s="6"/>
      <c r="CQ1999" s="6"/>
      <c r="CR1999" s="6"/>
      <c r="CS1999" s="6"/>
      <c r="CT1999" s="6"/>
      <c r="CU1999" s="6"/>
      <c r="CV1999" s="6"/>
      <c r="CW1999" s="6"/>
      <c r="CX1999" s="6"/>
      <c r="CY1999" s="6"/>
      <c r="CZ1999" s="6"/>
      <c r="DA1999" s="6"/>
      <c r="DB1999" s="6"/>
      <c r="DC1999" s="6"/>
      <c r="DD1999" s="6"/>
      <c r="DE1999" s="6"/>
      <c r="DF1999" s="6"/>
      <c r="DG1999" s="6"/>
      <c r="DH1999" s="6"/>
      <c r="DI1999" s="6"/>
      <c r="DJ1999" s="6"/>
      <c r="DK1999" s="6"/>
      <c r="DL1999" s="6"/>
      <c r="DM1999" s="6"/>
      <c r="DN1999" s="6"/>
      <c r="DO1999" s="6"/>
      <c r="DP1999" s="6"/>
      <c r="DQ1999" s="6"/>
      <c r="DR1999" s="6"/>
      <c r="DS1999" s="6"/>
      <c r="DT1999" s="6"/>
      <c r="DU1999" s="6"/>
      <c r="DV1999" s="6"/>
      <c r="DW1999" s="6"/>
      <c r="DX1999" s="6"/>
      <c r="DY1999" s="6"/>
      <c r="DZ1999" s="6"/>
      <c r="EA1999" s="6"/>
      <c r="EB1999" s="6"/>
      <c r="EC1999" s="6"/>
      <c r="ED1999" s="6"/>
      <c r="EE1999" s="6"/>
      <c r="EF1999" s="6"/>
      <c r="EG1999" s="6"/>
      <c r="EH1999" s="6"/>
      <c r="EI1999" s="6"/>
      <c r="EJ1999" s="6"/>
      <c r="EK1999" s="6"/>
      <c r="EL1999" s="6"/>
      <c r="EM1999" s="6"/>
      <c r="EN1999" s="6"/>
      <c r="EO1999" s="6"/>
      <c r="EP1999" s="6"/>
      <c r="EQ1999" s="6"/>
      <c r="ER1999" s="6"/>
      <c r="ES1999" s="6"/>
      <c r="ET1999" s="6"/>
      <c r="EU1999" s="6"/>
      <c r="EV1999" s="6"/>
      <c r="EW1999" s="6"/>
      <c r="EX1999" s="6"/>
      <c r="EY1999" s="6"/>
      <c r="EZ1999" s="6"/>
      <c r="FA1999" s="6"/>
      <c r="FB1999" s="6"/>
      <c r="FC1999" s="6"/>
      <c r="FD1999" s="6"/>
      <c r="FE1999" s="6"/>
      <c r="FF1999" s="6"/>
      <c r="FG1999" s="6"/>
      <c r="FH1999" s="6"/>
      <c r="FI1999" s="6"/>
      <c r="FJ1999" s="6"/>
      <c r="FK1999" s="6"/>
      <c r="FL1999" s="6"/>
      <c r="FM1999" s="6"/>
      <c r="FN1999" s="6"/>
      <c r="FO1999" s="6"/>
      <c r="FP1999" s="6"/>
      <c r="FQ1999" s="6"/>
      <c r="FR1999" s="6"/>
      <c r="FS1999" s="6"/>
      <c r="FT1999" s="6"/>
      <c r="FU1999" s="6"/>
      <c r="FV1999" s="6"/>
      <c r="FW1999" s="6"/>
      <c r="FX1999" s="6"/>
      <c r="FY1999" s="6"/>
      <c r="FZ1999" s="6"/>
      <c r="GA1999" s="6"/>
      <c r="GB1999" s="6"/>
      <c r="GC1999" s="6"/>
      <c r="GD1999" s="6"/>
      <c r="GE1999" s="6"/>
      <c r="GF1999" s="6"/>
      <c r="GG1999" s="6"/>
      <c r="GH1999" s="6"/>
      <c r="GI1999" s="6"/>
      <c r="GJ1999" s="6"/>
      <c r="GK1999" s="6"/>
      <c r="GL1999" s="6"/>
      <c r="GM1999" s="6"/>
      <c r="GN1999" s="6"/>
      <c r="GO1999" s="6"/>
      <c r="GP1999" s="6"/>
      <c r="GQ1999" s="6"/>
      <c r="GR1999" s="6"/>
      <c r="GS1999" s="6"/>
      <c r="GT1999" s="6"/>
      <c r="GU1999" s="6"/>
      <c r="GV1999" s="6"/>
      <c r="GW1999" s="6"/>
      <c r="GX1999" s="6"/>
      <c r="GY1999" s="6"/>
      <c r="GZ1999" s="6"/>
    </row>
    <row r="2000" spans="1:208" x14ac:dyDescent="0.15">
      <c r="A2000" s="153"/>
      <c r="B2000" s="23"/>
      <c r="C2000" s="18"/>
      <c r="D2000" s="17"/>
      <c r="E2000" s="18"/>
      <c r="F2000" s="18"/>
      <c r="G2000" s="18"/>
      <c r="H2000" s="18"/>
      <c r="I2000" s="17"/>
      <c r="J2000" s="5"/>
      <c r="K2000" s="2"/>
      <c r="L2000" s="27"/>
      <c r="M2000" s="14"/>
      <c r="N2000" s="14"/>
      <c r="O2000" s="27"/>
      <c r="P2000" s="18"/>
      <c r="Q2000" s="3"/>
      <c r="R2000" s="4"/>
      <c r="S2000" s="5"/>
      <c r="T2000" s="8"/>
      <c r="U2000" s="7"/>
      <c r="V2000" s="7"/>
      <c r="W2000" s="7"/>
      <c r="X2000" s="8"/>
      <c r="Y2000" s="6"/>
      <c r="Z2000" s="7"/>
      <c r="AA2000" s="8"/>
      <c r="AB2000" s="8"/>
      <c r="AC2000" s="8"/>
      <c r="AD2000" s="7"/>
      <c r="AE2000" s="9"/>
      <c r="AF2000" s="7"/>
      <c r="AG2000" s="7"/>
      <c r="AH2000" s="6"/>
      <c r="AI2000" s="6"/>
      <c r="AJ2000" s="6"/>
      <c r="AK2000" s="6"/>
      <c r="AL2000" s="6"/>
      <c r="AM2000" s="6"/>
      <c r="AN2000" s="6"/>
      <c r="AO2000" s="6"/>
      <c r="AP2000" s="6"/>
      <c r="AQ2000" s="6"/>
      <c r="AR2000" s="6"/>
      <c r="AS2000" s="6"/>
      <c r="AT2000" s="6"/>
      <c r="AU2000" s="6"/>
      <c r="AV2000" s="6"/>
      <c r="AW2000" s="6"/>
      <c r="AX2000" s="6"/>
      <c r="AY2000" s="6"/>
      <c r="AZ2000" s="6"/>
      <c r="BA2000" s="6"/>
      <c r="BB2000" s="6"/>
      <c r="BC2000" s="6"/>
      <c r="BD2000" s="6"/>
      <c r="BE2000" s="6"/>
      <c r="BF2000" s="6"/>
      <c r="BG2000" s="6"/>
      <c r="BH2000" s="6"/>
      <c r="BI2000" s="6"/>
      <c r="BJ2000" s="6"/>
      <c r="BK2000" s="6"/>
      <c r="BL2000" s="6"/>
      <c r="BM2000" s="6"/>
      <c r="BN2000" s="6"/>
      <c r="BO2000" s="6"/>
      <c r="BP2000" s="6"/>
      <c r="BQ2000" s="6"/>
      <c r="BR2000" s="6"/>
      <c r="BS2000" s="6"/>
      <c r="BT2000" s="6"/>
      <c r="BU2000" s="6"/>
      <c r="BV2000" s="6"/>
      <c r="BW2000" s="6"/>
      <c r="BX2000" s="6"/>
      <c r="BY2000" s="6"/>
      <c r="BZ2000" s="6"/>
      <c r="CA2000" s="6"/>
      <c r="CB2000" s="6"/>
      <c r="CC2000" s="6"/>
      <c r="CD2000" s="6"/>
      <c r="CE2000" s="6"/>
      <c r="CF2000" s="6"/>
      <c r="CG2000" s="6"/>
      <c r="CH2000" s="6"/>
      <c r="CI2000" s="6"/>
      <c r="CJ2000" s="6"/>
      <c r="CK2000" s="6"/>
      <c r="CL2000" s="6"/>
      <c r="CM2000" s="6"/>
      <c r="CN2000" s="6"/>
      <c r="CO2000" s="6"/>
      <c r="CP2000" s="6"/>
      <c r="CQ2000" s="6"/>
      <c r="CR2000" s="6"/>
      <c r="CS2000" s="6"/>
      <c r="CT2000" s="6"/>
      <c r="CU2000" s="6"/>
      <c r="CV2000" s="6"/>
      <c r="CW2000" s="6"/>
      <c r="CX2000" s="6"/>
      <c r="CY2000" s="6"/>
      <c r="CZ2000" s="6"/>
      <c r="DA2000" s="6"/>
      <c r="DB2000" s="6"/>
      <c r="DC2000" s="6"/>
      <c r="DD2000" s="6"/>
      <c r="DE2000" s="6"/>
      <c r="DF2000" s="6"/>
      <c r="DG2000" s="6"/>
      <c r="DH2000" s="6"/>
      <c r="DI2000" s="6"/>
      <c r="DJ2000" s="6"/>
      <c r="DK2000" s="6"/>
      <c r="DL2000" s="6"/>
      <c r="DM2000" s="6"/>
      <c r="DN2000" s="6"/>
      <c r="DO2000" s="6"/>
      <c r="DP2000" s="6"/>
      <c r="DQ2000" s="6"/>
      <c r="DR2000" s="6"/>
      <c r="DS2000" s="6"/>
      <c r="DT2000" s="6"/>
      <c r="DU2000" s="6"/>
      <c r="DV2000" s="6"/>
      <c r="DW2000" s="6"/>
      <c r="DX2000" s="6"/>
      <c r="DY2000" s="6"/>
      <c r="DZ2000" s="6"/>
      <c r="EA2000" s="6"/>
      <c r="EB2000" s="6"/>
      <c r="EC2000" s="6"/>
      <c r="ED2000" s="6"/>
      <c r="EE2000" s="6"/>
      <c r="EF2000" s="6"/>
      <c r="EG2000" s="6"/>
      <c r="EH2000" s="6"/>
      <c r="EI2000" s="6"/>
      <c r="EJ2000" s="6"/>
      <c r="EK2000" s="6"/>
      <c r="EL2000" s="6"/>
      <c r="EM2000" s="6"/>
      <c r="EN2000" s="6"/>
      <c r="EO2000" s="6"/>
      <c r="EP2000" s="6"/>
      <c r="EQ2000" s="6"/>
      <c r="ER2000" s="6"/>
      <c r="ES2000" s="6"/>
      <c r="ET2000" s="6"/>
      <c r="EU2000" s="6"/>
      <c r="EV2000" s="6"/>
      <c r="EW2000" s="6"/>
      <c r="EX2000" s="6"/>
      <c r="EY2000" s="6"/>
      <c r="EZ2000" s="6"/>
      <c r="FA2000" s="6"/>
      <c r="FB2000" s="6"/>
      <c r="FC2000" s="6"/>
      <c r="FD2000" s="6"/>
      <c r="FE2000" s="6"/>
      <c r="FF2000" s="6"/>
      <c r="FG2000" s="6"/>
      <c r="FH2000" s="6"/>
      <c r="FI2000" s="6"/>
      <c r="FJ2000" s="6"/>
      <c r="FK2000" s="6"/>
      <c r="FL2000" s="6"/>
      <c r="FM2000" s="6"/>
      <c r="FN2000" s="6"/>
      <c r="FO2000" s="6"/>
      <c r="FP2000" s="6"/>
      <c r="FQ2000" s="6"/>
      <c r="FR2000" s="6"/>
      <c r="FS2000" s="6"/>
      <c r="FT2000" s="6"/>
      <c r="FU2000" s="6"/>
      <c r="FV2000" s="6"/>
      <c r="FW2000" s="6"/>
      <c r="FX2000" s="6"/>
      <c r="FY2000" s="6"/>
      <c r="FZ2000" s="6"/>
      <c r="GA2000" s="6"/>
      <c r="GB2000" s="6"/>
      <c r="GC2000" s="6"/>
      <c r="GD2000" s="6"/>
      <c r="GE2000" s="6"/>
      <c r="GF2000" s="6"/>
      <c r="GG2000" s="6"/>
      <c r="GH2000" s="6"/>
      <c r="GI2000" s="6"/>
      <c r="GJ2000" s="6"/>
      <c r="GK2000" s="6"/>
      <c r="GL2000" s="6"/>
      <c r="GM2000" s="6"/>
      <c r="GN2000" s="6"/>
      <c r="GO2000" s="6"/>
      <c r="GP2000" s="6"/>
      <c r="GQ2000" s="6"/>
      <c r="GR2000" s="6"/>
      <c r="GS2000" s="6"/>
      <c r="GT2000" s="6"/>
      <c r="GU2000" s="6"/>
      <c r="GV2000" s="6"/>
      <c r="GW2000" s="6"/>
      <c r="GX2000" s="6"/>
      <c r="GY2000" s="6"/>
      <c r="GZ2000" s="6"/>
    </row>
    <row r="2001" spans="1:208" x14ac:dyDescent="0.15">
      <c r="A2001" s="153"/>
      <c r="B2001" s="23"/>
      <c r="C2001" s="18"/>
      <c r="D2001" s="17"/>
      <c r="E2001" s="18"/>
      <c r="F2001" s="18"/>
      <c r="G2001" s="18"/>
      <c r="H2001" s="18"/>
      <c r="I2001" s="17"/>
      <c r="J2001" s="5"/>
      <c r="K2001" s="2"/>
      <c r="L2001" s="27"/>
      <c r="M2001" s="14"/>
      <c r="N2001" s="14"/>
      <c r="O2001" s="27"/>
      <c r="P2001" s="18"/>
      <c r="Q2001" s="3"/>
      <c r="R2001" s="4"/>
      <c r="S2001" s="5"/>
      <c r="T2001" s="8"/>
      <c r="U2001" s="7"/>
      <c r="V2001" s="7"/>
      <c r="W2001" s="7"/>
      <c r="X2001" s="8"/>
      <c r="Y2001" s="6"/>
      <c r="Z2001" s="7"/>
      <c r="AA2001" s="8"/>
      <c r="AB2001" s="8"/>
      <c r="AC2001" s="8"/>
      <c r="AD2001" s="7"/>
      <c r="AE2001" s="9"/>
      <c r="AF2001" s="7"/>
      <c r="AG2001" s="7"/>
      <c r="AH2001" s="6"/>
      <c r="AI2001" s="6"/>
      <c r="AJ2001" s="6"/>
      <c r="AK2001" s="6"/>
      <c r="AL2001" s="6"/>
      <c r="AM2001" s="6"/>
      <c r="AN2001" s="6"/>
      <c r="AO2001" s="6"/>
      <c r="AP2001" s="6"/>
      <c r="AQ2001" s="6"/>
      <c r="AR2001" s="6"/>
      <c r="AS2001" s="6"/>
      <c r="AT2001" s="6"/>
      <c r="AU2001" s="6"/>
      <c r="AV2001" s="6"/>
      <c r="AW2001" s="6"/>
      <c r="AX2001" s="6"/>
      <c r="AY2001" s="6"/>
      <c r="AZ2001" s="6"/>
      <c r="BA2001" s="6"/>
      <c r="BB2001" s="6"/>
      <c r="BC2001" s="6"/>
      <c r="BD2001" s="6"/>
      <c r="BE2001" s="6"/>
      <c r="BF2001" s="6"/>
      <c r="BG2001" s="6"/>
      <c r="BH2001" s="6"/>
      <c r="BI2001" s="6"/>
      <c r="BJ2001" s="6"/>
      <c r="BK2001" s="6"/>
      <c r="BL2001" s="6"/>
      <c r="BM2001" s="6"/>
      <c r="BN2001" s="6"/>
      <c r="BO2001" s="6"/>
      <c r="BP2001" s="6"/>
      <c r="BQ2001" s="6"/>
      <c r="BR2001" s="6"/>
      <c r="BS2001" s="6"/>
      <c r="BT2001" s="6"/>
      <c r="BU2001" s="6"/>
      <c r="BV2001" s="6"/>
      <c r="BW2001" s="6"/>
      <c r="BX2001" s="6"/>
      <c r="BY2001" s="6"/>
      <c r="BZ2001" s="6"/>
      <c r="CA2001" s="6"/>
      <c r="CB2001" s="6"/>
      <c r="CC2001" s="6"/>
      <c r="CD2001" s="6"/>
      <c r="CE2001" s="6"/>
      <c r="CF2001" s="6"/>
      <c r="CG2001" s="6"/>
      <c r="CH2001" s="6"/>
      <c r="CI2001" s="6"/>
      <c r="CJ2001" s="6"/>
      <c r="CK2001" s="6"/>
      <c r="CL2001" s="6"/>
      <c r="CM2001" s="6"/>
      <c r="CN2001" s="6"/>
      <c r="CO2001" s="6"/>
      <c r="CP2001" s="6"/>
      <c r="CQ2001" s="6"/>
      <c r="CR2001" s="6"/>
      <c r="CS2001" s="6"/>
      <c r="CT2001" s="6"/>
      <c r="CU2001" s="6"/>
      <c r="CV2001" s="6"/>
      <c r="CW2001" s="6"/>
      <c r="CX2001" s="6"/>
      <c r="CY2001" s="6"/>
      <c r="CZ2001" s="6"/>
      <c r="DA2001" s="6"/>
      <c r="DB2001" s="6"/>
      <c r="DC2001" s="6"/>
      <c r="DD2001" s="6"/>
      <c r="DE2001" s="6"/>
      <c r="DF2001" s="6"/>
      <c r="DG2001" s="6"/>
      <c r="DH2001" s="6"/>
      <c r="DI2001" s="6"/>
      <c r="DJ2001" s="6"/>
      <c r="DK2001" s="6"/>
      <c r="DL2001" s="6"/>
      <c r="DM2001" s="6"/>
      <c r="DN2001" s="6"/>
      <c r="DO2001" s="6"/>
      <c r="DP2001" s="6"/>
      <c r="DQ2001" s="6"/>
      <c r="DR2001" s="6"/>
      <c r="DS2001" s="6"/>
      <c r="DT2001" s="6"/>
      <c r="DU2001" s="6"/>
      <c r="DV2001" s="6"/>
      <c r="DW2001" s="6"/>
      <c r="DX2001" s="6"/>
      <c r="DY2001" s="6"/>
      <c r="DZ2001" s="6"/>
      <c r="EA2001" s="6"/>
      <c r="EB2001" s="6"/>
      <c r="EC2001" s="6"/>
      <c r="ED2001" s="6"/>
      <c r="EE2001" s="6"/>
      <c r="EF2001" s="6"/>
      <c r="EG2001" s="6"/>
      <c r="EH2001" s="6"/>
      <c r="EI2001" s="6"/>
      <c r="EJ2001" s="6"/>
      <c r="EK2001" s="6"/>
      <c r="EL2001" s="6"/>
      <c r="EM2001" s="6"/>
      <c r="EN2001" s="6"/>
      <c r="EO2001" s="6"/>
      <c r="EP2001" s="6"/>
      <c r="EQ2001" s="6"/>
      <c r="ER2001" s="6"/>
      <c r="ES2001" s="6"/>
      <c r="ET2001" s="6"/>
      <c r="EU2001" s="6"/>
      <c r="EV2001" s="6"/>
      <c r="EW2001" s="6"/>
      <c r="EX2001" s="6"/>
      <c r="EY2001" s="6"/>
      <c r="EZ2001" s="6"/>
      <c r="FA2001" s="6"/>
      <c r="FB2001" s="6"/>
      <c r="FC2001" s="6"/>
      <c r="FD2001" s="6"/>
      <c r="FE2001" s="6"/>
      <c r="FF2001" s="6"/>
      <c r="FG2001" s="6"/>
      <c r="FH2001" s="6"/>
      <c r="FI2001" s="6"/>
      <c r="FJ2001" s="6"/>
      <c r="FK2001" s="6"/>
      <c r="FL2001" s="6"/>
      <c r="FM2001" s="6"/>
      <c r="FN2001" s="6"/>
      <c r="FO2001" s="6"/>
      <c r="FP2001" s="6"/>
      <c r="FQ2001" s="6"/>
      <c r="FR2001" s="6"/>
      <c r="FS2001" s="6"/>
      <c r="FT2001" s="6"/>
      <c r="FU2001" s="6"/>
      <c r="FV2001" s="6"/>
      <c r="FW2001" s="6"/>
      <c r="FX2001" s="6"/>
      <c r="FY2001" s="6"/>
      <c r="FZ2001" s="6"/>
      <c r="GA2001" s="6"/>
      <c r="GB2001" s="6"/>
      <c r="GC2001" s="6"/>
      <c r="GD2001" s="6"/>
      <c r="GE2001" s="6"/>
      <c r="GF2001" s="6"/>
      <c r="GG2001" s="6"/>
      <c r="GH2001" s="6"/>
      <c r="GI2001" s="6"/>
      <c r="GJ2001" s="6"/>
      <c r="GK2001" s="6"/>
      <c r="GL2001" s="6"/>
      <c r="GM2001" s="6"/>
      <c r="GN2001" s="6"/>
      <c r="GO2001" s="6"/>
      <c r="GP2001" s="6"/>
      <c r="GQ2001" s="6"/>
      <c r="GR2001" s="6"/>
      <c r="GS2001" s="6"/>
      <c r="GT2001" s="6"/>
      <c r="GU2001" s="6"/>
      <c r="GV2001" s="6"/>
      <c r="GW2001" s="6"/>
      <c r="GX2001" s="6"/>
      <c r="GY2001" s="6"/>
      <c r="GZ2001" s="6"/>
    </row>
    <row r="2002" spans="1:208" x14ac:dyDescent="0.15">
      <c r="A2002" s="153"/>
      <c r="B2002" s="23"/>
      <c r="C2002" s="18"/>
      <c r="D2002" s="17"/>
      <c r="E2002" s="18"/>
      <c r="F2002" s="18"/>
      <c r="G2002" s="18"/>
      <c r="H2002" s="18"/>
      <c r="I2002" s="17"/>
      <c r="J2002" s="5"/>
      <c r="K2002" s="2"/>
      <c r="L2002" s="27"/>
      <c r="M2002" s="14"/>
      <c r="N2002" s="14"/>
      <c r="O2002" s="27"/>
      <c r="P2002" s="18"/>
      <c r="Q2002" s="3"/>
      <c r="R2002" s="4"/>
      <c r="S2002" s="5"/>
      <c r="T2002" s="8"/>
      <c r="U2002" s="7"/>
      <c r="V2002" s="7"/>
      <c r="W2002" s="7"/>
      <c r="X2002" s="8"/>
      <c r="Y2002" s="6"/>
      <c r="Z2002" s="7"/>
      <c r="AA2002" s="8"/>
      <c r="AB2002" s="8"/>
      <c r="AC2002" s="8"/>
      <c r="AD2002" s="7"/>
      <c r="AE2002" s="9"/>
      <c r="AF2002" s="7"/>
      <c r="AG2002" s="7"/>
      <c r="AH2002" s="6"/>
      <c r="AI2002" s="6"/>
      <c r="AJ2002" s="6"/>
      <c r="AK2002" s="6"/>
      <c r="AL2002" s="6"/>
      <c r="AM2002" s="6"/>
      <c r="AN2002" s="6"/>
      <c r="AO2002" s="6"/>
      <c r="AP2002" s="6"/>
      <c r="AQ2002" s="6"/>
      <c r="AR2002" s="6"/>
      <c r="AS2002" s="6"/>
      <c r="AT2002" s="6"/>
      <c r="AU2002" s="6"/>
      <c r="AV2002" s="6"/>
      <c r="AW2002" s="6"/>
      <c r="AX2002" s="6"/>
      <c r="AY2002" s="6"/>
      <c r="AZ2002" s="6"/>
      <c r="BA2002" s="6"/>
      <c r="BB2002" s="6"/>
      <c r="BC2002" s="6"/>
      <c r="BD2002" s="6"/>
      <c r="BE2002" s="6"/>
      <c r="BF2002" s="6"/>
      <c r="BG2002" s="6"/>
      <c r="BH2002" s="6"/>
      <c r="BI2002" s="6"/>
      <c r="BJ2002" s="6"/>
      <c r="BK2002" s="6"/>
      <c r="BL2002" s="6"/>
      <c r="BM2002" s="6"/>
      <c r="BN2002" s="6"/>
      <c r="BO2002" s="6"/>
      <c r="BP2002" s="6"/>
      <c r="BQ2002" s="6"/>
      <c r="BR2002" s="6"/>
      <c r="BS2002" s="6"/>
      <c r="BT2002" s="6"/>
      <c r="BU2002" s="6"/>
      <c r="BV2002" s="6"/>
      <c r="BW2002" s="6"/>
      <c r="BX2002" s="6"/>
      <c r="BY2002" s="6"/>
      <c r="BZ2002" s="6"/>
      <c r="CA2002" s="6"/>
      <c r="CB2002" s="6"/>
      <c r="CC2002" s="6"/>
      <c r="CD2002" s="6"/>
      <c r="CE2002" s="6"/>
      <c r="CF2002" s="6"/>
      <c r="CG2002" s="6"/>
      <c r="CH2002" s="6"/>
      <c r="CI2002" s="6"/>
      <c r="CJ2002" s="6"/>
      <c r="CK2002" s="6"/>
      <c r="CL2002" s="6"/>
      <c r="CM2002" s="6"/>
      <c r="CN2002" s="6"/>
      <c r="CO2002" s="6"/>
      <c r="CP2002" s="6"/>
      <c r="CQ2002" s="6"/>
      <c r="CR2002" s="6"/>
      <c r="CS2002" s="6"/>
      <c r="CT2002" s="6"/>
      <c r="CU2002" s="6"/>
      <c r="CV2002" s="6"/>
      <c r="CW2002" s="6"/>
      <c r="CX2002" s="6"/>
      <c r="CY2002" s="6"/>
      <c r="CZ2002" s="6"/>
      <c r="DA2002" s="6"/>
      <c r="DB2002" s="6"/>
      <c r="DC2002" s="6"/>
      <c r="DD2002" s="6"/>
      <c r="DE2002" s="6"/>
      <c r="DF2002" s="6"/>
      <c r="DG2002" s="6"/>
      <c r="DH2002" s="6"/>
      <c r="DI2002" s="6"/>
      <c r="DJ2002" s="6"/>
      <c r="DK2002" s="6"/>
      <c r="DL2002" s="6"/>
      <c r="DM2002" s="6"/>
      <c r="DN2002" s="6"/>
      <c r="DO2002" s="6"/>
      <c r="DP2002" s="6"/>
      <c r="DQ2002" s="6"/>
      <c r="DR2002" s="6"/>
      <c r="DS2002" s="6"/>
      <c r="DT2002" s="6"/>
      <c r="DU2002" s="6"/>
      <c r="DV2002" s="6"/>
      <c r="DW2002" s="6"/>
      <c r="DX2002" s="6"/>
      <c r="DY2002" s="6"/>
      <c r="DZ2002" s="6"/>
      <c r="EA2002" s="6"/>
      <c r="EB2002" s="6"/>
      <c r="EC2002" s="6"/>
      <c r="ED2002" s="6"/>
      <c r="EE2002" s="6"/>
      <c r="EF2002" s="6"/>
      <c r="EG2002" s="6"/>
      <c r="EH2002" s="6"/>
      <c r="EI2002" s="6"/>
      <c r="EJ2002" s="6"/>
      <c r="EK2002" s="6"/>
      <c r="EL2002" s="6"/>
      <c r="EM2002" s="6"/>
      <c r="EN2002" s="6"/>
      <c r="EO2002" s="6"/>
      <c r="EP2002" s="6"/>
      <c r="EQ2002" s="6"/>
      <c r="ER2002" s="6"/>
      <c r="ES2002" s="6"/>
      <c r="ET2002" s="6"/>
      <c r="EU2002" s="6"/>
      <c r="EV2002" s="6"/>
      <c r="EW2002" s="6"/>
      <c r="EX2002" s="6"/>
      <c r="EY2002" s="6"/>
      <c r="EZ2002" s="6"/>
      <c r="FA2002" s="6"/>
      <c r="FB2002" s="6"/>
      <c r="FC2002" s="6"/>
      <c r="FD2002" s="6"/>
      <c r="FE2002" s="6"/>
      <c r="FF2002" s="6"/>
      <c r="FG2002" s="6"/>
      <c r="FH2002" s="6"/>
      <c r="FI2002" s="6"/>
      <c r="FJ2002" s="6"/>
      <c r="FK2002" s="6"/>
      <c r="FL2002" s="6"/>
      <c r="FM2002" s="6"/>
      <c r="FN2002" s="6"/>
      <c r="FO2002" s="6"/>
      <c r="FP2002" s="6"/>
      <c r="FQ2002" s="6"/>
      <c r="FR2002" s="6"/>
      <c r="FS2002" s="6"/>
      <c r="FT2002" s="6"/>
      <c r="FU2002" s="6"/>
      <c r="FV2002" s="6"/>
      <c r="FW2002" s="6"/>
      <c r="FX2002" s="6"/>
      <c r="FY2002" s="6"/>
      <c r="FZ2002" s="6"/>
      <c r="GA2002" s="6"/>
      <c r="GB2002" s="6"/>
      <c r="GC2002" s="6"/>
      <c r="GD2002" s="6"/>
      <c r="GE2002" s="6"/>
      <c r="GF2002" s="6"/>
      <c r="GG2002" s="6"/>
      <c r="GH2002" s="6"/>
      <c r="GI2002" s="6"/>
      <c r="GJ2002" s="6"/>
      <c r="GK2002" s="6"/>
      <c r="GL2002" s="6"/>
      <c r="GM2002" s="6"/>
      <c r="GN2002" s="6"/>
      <c r="GO2002" s="6"/>
      <c r="GP2002" s="6"/>
      <c r="GQ2002" s="6"/>
      <c r="GR2002" s="6"/>
      <c r="GS2002" s="6"/>
      <c r="GT2002" s="6"/>
      <c r="GU2002" s="6"/>
      <c r="GV2002" s="6"/>
      <c r="GW2002" s="6"/>
      <c r="GX2002" s="6"/>
      <c r="GY2002" s="6"/>
      <c r="GZ2002" s="6"/>
    </row>
    <row r="2003" spans="1:208" x14ac:dyDescent="0.15">
      <c r="A2003" s="153"/>
      <c r="B2003" s="23"/>
      <c r="C2003" s="18"/>
      <c r="D2003" s="17"/>
      <c r="E2003" s="18"/>
      <c r="F2003" s="18"/>
      <c r="G2003" s="18"/>
      <c r="H2003" s="18"/>
      <c r="I2003" s="17"/>
      <c r="J2003" s="5"/>
      <c r="K2003" s="2"/>
      <c r="L2003" s="27"/>
      <c r="M2003" s="14"/>
      <c r="N2003" s="14"/>
      <c r="O2003" s="27"/>
      <c r="P2003" s="18"/>
      <c r="Q2003" s="3"/>
      <c r="R2003" s="4"/>
      <c r="S2003" s="5"/>
      <c r="T2003" s="8"/>
      <c r="U2003" s="7"/>
      <c r="V2003" s="7"/>
      <c r="W2003" s="7"/>
      <c r="X2003" s="8"/>
      <c r="Y2003" s="6"/>
      <c r="Z2003" s="7"/>
      <c r="AA2003" s="8"/>
      <c r="AB2003" s="8"/>
      <c r="AC2003" s="8"/>
      <c r="AD2003" s="7"/>
      <c r="AE2003" s="9"/>
      <c r="AF2003" s="7"/>
      <c r="AG2003" s="7"/>
      <c r="AH2003" s="6"/>
      <c r="AI2003" s="6"/>
      <c r="AJ2003" s="6"/>
      <c r="AK2003" s="6"/>
      <c r="AL2003" s="6"/>
      <c r="AM2003" s="6"/>
      <c r="AN2003" s="6"/>
      <c r="AO2003" s="6"/>
      <c r="AP2003" s="6"/>
      <c r="AQ2003" s="6"/>
      <c r="AR2003" s="6"/>
      <c r="AS2003" s="6"/>
      <c r="AT2003" s="6"/>
      <c r="AU2003" s="6"/>
      <c r="AV2003" s="6"/>
      <c r="AW2003" s="6"/>
      <c r="AX2003" s="6"/>
      <c r="AY2003" s="6"/>
      <c r="AZ2003" s="6"/>
      <c r="BA2003" s="6"/>
      <c r="BB2003" s="6"/>
      <c r="BC2003" s="6"/>
      <c r="BD2003" s="6"/>
      <c r="BE2003" s="6"/>
      <c r="BF2003" s="6"/>
      <c r="BG2003" s="6"/>
      <c r="BH2003" s="6"/>
      <c r="BI2003" s="6"/>
      <c r="BJ2003" s="6"/>
      <c r="BK2003" s="6"/>
      <c r="BL2003" s="6"/>
      <c r="BM2003" s="6"/>
      <c r="BN2003" s="6"/>
      <c r="BO2003" s="6"/>
      <c r="BP2003" s="6"/>
      <c r="BQ2003" s="6"/>
      <c r="BR2003" s="6"/>
      <c r="BS2003" s="6"/>
      <c r="BT2003" s="6"/>
      <c r="BU2003" s="6"/>
      <c r="BV2003" s="6"/>
      <c r="BW2003" s="6"/>
      <c r="BX2003" s="6"/>
      <c r="BY2003" s="6"/>
      <c r="BZ2003" s="6"/>
      <c r="CA2003" s="6"/>
      <c r="CB2003" s="6"/>
      <c r="CC2003" s="6"/>
      <c r="CD2003" s="6"/>
      <c r="CE2003" s="6"/>
      <c r="CF2003" s="6"/>
      <c r="CG2003" s="6"/>
      <c r="CH2003" s="6"/>
      <c r="CI2003" s="6"/>
      <c r="CJ2003" s="6"/>
      <c r="CK2003" s="6"/>
      <c r="CL2003" s="6"/>
      <c r="CM2003" s="6"/>
      <c r="CN2003" s="6"/>
      <c r="CO2003" s="6"/>
      <c r="CP2003" s="6"/>
      <c r="CQ2003" s="6"/>
      <c r="CR2003" s="6"/>
      <c r="CS2003" s="6"/>
      <c r="CT2003" s="6"/>
      <c r="CU2003" s="6"/>
      <c r="CV2003" s="6"/>
      <c r="CW2003" s="6"/>
      <c r="CX2003" s="6"/>
      <c r="CY2003" s="6"/>
      <c r="CZ2003" s="6"/>
      <c r="DA2003" s="6"/>
      <c r="DB2003" s="6"/>
      <c r="DC2003" s="6"/>
      <c r="DD2003" s="6"/>
      <c r="DE2003" s="6"/>
      <c r="DF2003" s="6"/>
      <c r="DG2003" s="6"/>
      <c r="DH2003" s="6"/>
      <c r="DI2003" s="6"/>
      <c r="DJ2003" s="6"/>
      <c r="DK2003" s="6"/>
      <c r="DL2003" s="6"/>
      <c r="DM2003" s="6"/>
      <c r="DN2003" s="6"/>
      <c r="DO2003" s="6"/>
      <c r="DP2003" s="6"/>
      <c r="DQ2003" s="6"/>
      <c r="DR2003" s="6"/>
      <c r="DS2003" s="6"/>
      <c r="DT2003" s="6"/>
      <c r="DU2003" s="6"/>
      <c r="DV2003" s="6"/>
      <c r="DW2003" s="6"/>
      <c r="DX2003" s="6"/>
      <c r="DY2003" s="6"/>
      <c r="DZ2003" s="6"/>
      <c r="EA2003" s="6"/>
      <c r="EB2003" s="6"/>
      <c r="EC2003" s="6"/>
      <c r="ED2003" s="6"/>
      <c r="EE2003" s="6"/>
      <c r="EF2003" s="6"/>
      <c r="EG2003" s="6"/>
      <c r="EH2003" s="6"/>
      <c r="EI2003" s="6"/>
      <c r="EJ2003" s="6"/>
      <c r="EK2003" s="6"/>
      <c r="EL2003" s="6"/>
      <c r="EM2003" s="6"/>
      <c r="EN2003" s="6"/>
      <c r="EO2003" s="6"/>
      <c r="EP2003" s="6"/>
      <c r="EQ2003" s="6"/>
      <c r="ER2003" s="6"/>
      <c r="ES2003" s="6"/>
      <c r="ET2003" s="6"/>
      <c r="EU2003" s="6"/>
      <c r="EV2003" s="6"/>
      <c r="EW2003" s="6"/>
      <c r="EX2003" s="6"/>
      <c r="EY2003" s="6"/>
      <c r="EZ2003" s="6"/>
      <c r="FA2003" s="6"/>
      <c r="FB2003" s="6"/>
      <c r="FC2003" s="6"/>
      <c r="FD2003" s="6"/>
      <c r="FE2003" s="6"/>
      <c r="FF2003" s="6"/>
      <c r="FG2003" s="6"/>
      <c r="FH2003" s="6"/>
      <c r="FI2003" s="6"/>
      <c r="FJ2003" s="6"/>
      <c r="FK2003" s="6"/>
      <c r="FL2003" s="6"/>
      <c r="FM2003" s="6"/>
      <c r="FN2003" s="6"/>
      <c r="FO2003" s="6"/>
      <c r="FP2003" s="6"/>
      <c r="FQ2003" s="6"/>
      <c r="FR2003" s="6"/>
      <c r="FS2003" s="6"/>
      <c r="FT2003" s="6"/>
      <c r="FU2003" s="6"/>
      <c r="FV2003" s="6"/>
      <c r="FW2003" s="6"/>
      <c r="FX2003" s="6"/>
      <c r="FY2003" s="6"/>
      <c r="FZ2003" s="6"/>
      <c r="GA2003" s="6"/>
      <c r="GB2003" s="6"/>
      <c r="GC2003" s="6"/>
      <c r="GD2003" s="6"/>
      <c r="GE2003" s="6"/>
      <c r="GF2003" s="6"/>
      <c r="GG2003" s="6"/>
      <c r="GH2003" s="6"/>
      <c r="GI2003" s="6"/>
      <c r="GJ2003" s="6"/>
      <c r="GK2003" s="6"/>
      <c r="GL2003" s="6"/>
      <c r="GM2003" s="6"/>
      <c r="GN2003" s="6"/>
      <c r="GO2003" s="6"/>
      <c r="GP2003" s="6"/>
      <c r="GQ2003" s="6"/>
      <c r="GR2003" s="6"/>
      <c r="GS2003" s="6"/>
      <c r="GT2003" s="6"/>
      <c r="GU2003" s="6"/>
      <c r="GV2003" s="6"/>
      <c r="GW2003" s="6"/>
      <c r="GX2003" s="6"/>
      <c r="GY2003" s="6"/>
      <c r="GZ2003" s="6"/>
    </row>
    <row r="2004" spans="1:208" x14ac:dyDescent="0.15">
      <c r="A2004" s="153"/>
      <c r="B2004" s="23"/>
      <c r="C2004" s="18"/>
      <c r="D2004" s="17"/>
      <c r="E2004" s="18"/>
      <c r="F2004" s="18"/>
      <c r="G2004" s="18"/>
      <c r="H2004" s="18"/>
      <c r="I2004" s="17"/>
      <c r="J2004" s="5"/>
      <c r="K2004" s="2"/>
      <c r="L2004" s="27"/>
      <c r="M2004" s="14"/>
      <c r="N2004" s="14"/>
      <c r="O2004" s="27"/>
      <c r="P2004" s="18"/>
      <c r="Q2004" s="3"/>
      <c r="R2004" s="4"/>
      <c r="S2004" s="5"/>
      <c r="T2004" s="8"/>
      <c r="U2004" s="7"/>
      <c r="V2004" s="7"/>
      <c r="W2004" s="7"/>
      <c r="X2004" s="8"/>
      <c r="Y2004" s="6"/>
      <c r="Z2004" s="7"/>
      <c r="AA2004" s="8"/>
      <c r="AB2004" s="8"/>
      <c r="AC2004" s="8"/>
      <c r="AD2004" s="7"/>
      <c r="AE2004" s="9"/>
      <c r="AF2004" s="7"/>
      <c r="AG2004" s="7"/>
      <c r="AH2004" s="6"/>
      <c r="AI2004" s="6"/>
      <c r="AJ2004" s="6"/>
      <c r="AK2004" s="6"/>
      <c r="AL2004" s="6"/>
      <c r="AM2004" s="6"/>
      <c r="AN2004" s="6"/>
      <c r="AO2004" s="6"/>
      <c r="AP2004" s="6"/>
      <c r="AQ2004" s="6"/>
      <c r="AR2004" s="6"/>
      <c r="AS2004" s="6"/>
      <c r="AT2004" s="6"/>
      <c r="AU2004" s="6"/>
      <c r="AV2004" s="6"/>
      <c r="AW2004" s="6"/>
      <c r="AX2004" s="6"/>
      <c r="AY2004" s="6"/>
      <c r="AZ2004" s="6"/>
      <c r="BA2004" s="6"/>
      <c r="BB2004" s="6"/>
      <c r="BC2004" s="6"/>
      <c r="BD2004" s="6"/>
      <c r="BE2004" s="6"/>
      <c r="BF2004" s="6"/>
      <c r="BG2004" s="6"/>
      <c r="BH2004" s="6"/>
      <c r="BI2004" s="6"/>
      <c r="BJ2004" s="6"/>
      <c r="BK2004" s="6"/>
      <c r="BL2004" s="6"/>
      <c r="BM2004" s="6"/>
      <c r="BN2004" s="6"/>
      <c r="BO2004" s="6"/>
      <c r="BP2004" s="6"/>
      <c r="BQ2004" s="6"/>
      <c r="BR2004" s="6"/>
      <c r="BS2004" s="6"/>
      <c r="BT2004" s="6"/>
      <c r="BU2004" s="6"/>
      <c r="BV2004" s="6"/>
      <c r="BW2004" s="6"/>
      <c r="BX2004" s="6"/>
      <c r="BY2004" s="6"/>
      <c r="BZ2004" s="6"/>
      <c r="CA2004" s="6"/>
      <c r="CB2004" s="6"/>
      <c r="CC2004" s="6"/>
      <c r="CD2004" s="6"/>
      <c r="CE2004" s="6"/>
      <c r="CF2004" s="6"/>
      <c r="CG2004" s="6"/>
      <c r="CH2004" s="6"/>
      <c r="CI2004" s="6"/>
      <c r="CJ2004" s="6"/>
      <c r="CK2004" s="6"/>
      <c r="CL2004" s="6"/>
      <c r="CM2004" s="6"/>
      <c r="CN2004" s="6"/>
      <c r="CO2004" s="6"/>
      <c r="CP2004" s="6"/>
      <c r="CQ2004" s="6"/>
      <c r="CR2004" s="6"/>
      <c r="CS2004" s="6"/>
      <c r="CT2004" s="6"/>
      <c r="CU2004" s="6"/>
      <c r="CV2004" s="6"/>
      <c r="CW2004" s="6"/>
      <c r="CX2004" s="6"/>
      <c r="CY2004" s="6"/>
      <c r="CZ2004" s="6"/>
      <c r="DA2004" s="6"/>
      <c r="DB2004" s="6"/>
      <c r="DC2004" s="6"/>
      <c r="DD2004" s="6"/>
      <c r="DE2004" s="6"/>
      <c r="DF2004" s="6"/>
      <c r="DG2004" s="6"/>
      <c r="DH2004" s="6"/>
      <c r="DI2004" s="6"/>
      <c r="DJ2004" s="6"/>
      <c r="DK2004" s="6"/>
      <c r="DL2004" s="6"/>
      <c r="DM2004" s="6"/>
      <c r="DN2004" s="6"/>
      <c r="DO2004" s="6"/>
      <c r="DP2004" s="6"/>
      <c r="DQ2004" s="6"/>
      <c r="DR2004" s="6"/>
      <c r="DS2004" s="6"/>
      <c r="DT2004" s="6"/>
      <c r="DU2004" s="6"/>
      <c r="DV2004" s="6"/>
      <c r="DW2004" s="6"/>
      <c r="DX2004" s="6"/>
      <c r="DY2004" s="6"/>
      <c r="DZ2004" s="6"/>
      <c r="EA2004" s="6"/>
      <c r="EB2004" s="6"/>
      <c r="EC2004" s="6"/>
      <c r="ED2004" s="6"/>
      <c r="EE2004" s="6"/>
      <c r="EF2004" s="6"/>
      <c r="EG2004" s="6"/>
      <c r="EH2004" s="6"/>
      <c r="EI2004" s="6"/>
      <c r="EJ2004" s="6"/>
      <c r="EK2004" s="6"/>
      <c r="EL2004" s="6"/>
      <c r="EM2004" s="6"/>
      <c r="EN2004" s="6"/>
      <c r="EO2004" s="6"/>
      <c r="EP2004" s="6"/>
      <c r="EQ2004" s="6"/>
      <c r="ER2004" s="6"/>
      <c r="ES2004" s="6"/>
      <c r="ET2004" s="6"/>
      <c r="EU2004" s="6"/>
      <c r="EV2004" s="6"/>
      <c r="EW2004" s="6"/>
      <c r="EX2004" s="6"/>
      <c r="EY2004" s="6"/>
      <c r="EZ2004" s="6"/>
      <c r="FA2004" s="6"/>
      <c r="FB2004" s="6"/>
      <c r="FC2004" s="6"/>
      <c r="FD2004" s="6"/>
      <c r="FE2004" s="6"/>
      <c r="FF2004" s="6"/>
      <c r="FG2004" s="6"/>
      <c r="FH2004" s="6"/>
      <c r="FI2004" s="6"/>
      <c r="FJ2004" s="6"/>
      <c r="FK2004" s="6"/>
      <c r="FL2004" s="6"/>
      <c r="FM2004" s="6"/>
      <c r="FN2004" s="6"/>
      <c r="FO2004" s="6"/>
      <c r="FP2004" s="6"/>
      <c r="FQ2004" s="6"/>
      <c r="FR2004" s="6"/>
      <c r="FS2004" s="6"/>
      <c r="FT2004" s="6"/>
      <c r="FU2004" s="6"/>
      <c r="FV2004" s="6"/>
      <c r="FW2004" s="6"/>
      <c r="FX2004" s="6"/>
      <c r="FY2004" s="6"/>
      <c r="FZ2004" s="6"/>
      <c r="GA2004" s="6"/>
      <c r="GB2004" s="6"/>
      <c r="GC2004" s="6"/>
      <c r="GD2004" s="6"/>
      <c r="GE2004" s="6"/>
      <c r="GF2004" s="6"/>
      <c r="GG2004" s="6"/>
      <c r="GH2004" s="6"/>
      <c r="GI2004" s="6"/>
      <c r="GJ2004" s="6"/>
      <c r="GK2004" s="6"/>
      <c r="GL2004" s="6"/>
      <c r="GM2004" s="6"/>
      <c r="GN2004" s="6"/>
      <c r="GO2004" s="6"/>
      <c r="GP2004" s="6"/>
      <c r="GQ2004" s="6"/>
      <c r="GR2004" s="6"/>
      <c r="GS2004" s="6"/>
      <c r="GT2004" s="6"/>
      <c r="GU2004" s="6"/>
      <c r="GV2004" s="6"/>
      <c r="GW2004" s="6"/>
      <c r="GX2004" s="6"/>
      <c r="GY2004" s="6"/>
      <c r="GZ2004" s="6"/>
    </row>
    <row r="2005" spans="1:208" x14ac:dyDescent="0.15">
      <c r="A2005" s="153"/>
      <c r="B2005" s="23"/>
      <c r="C2005" s="18"/>
      <c r="D2005" s="17"/>
      <c r="E2005" s="18"/>
      <c r="F2005" s="18"/>
      <c r="G2005" s="18"/>
      <c r="H2005" s="18"/>
      <c r="I2005" s="17"/>
      <c r="J2005" s="5"/>
      <c r="K2005" s="2"/>
      <c r="L2005" s="27"/>
      <c r="M2005" s="14"/>
      <c r="N2005" s="14"/>
      <c r="O2005" s="27"/>
      <c r="P2005" s="18"/>
      <c r="Q2005" s="3"/>
      <c r="R2005" s="4"/>
      <c r="S2005" s="5"/>
      <c r="T2005" s="8"/>
      <c r="U2005" s="7"/>
      <c r="V2005" s="7"/>
      <c r="W2005" s="7"/>
      <c r="X2005" s="8"/>
      <c r="Y2005" s="6"/>
      <c r="Z2005" s="7"/>
      <c r="AA2005" s="8"/>
      <c r="AB2005" s="8"/>
      <c r="AC2005" s="8"/>
      <c r="AD2005" s="7"/>
      <c r="AE2005" s="9"/>
      <c r="AF2005" s="7"/>
      <c r="AG2005" s="7"/>
      <c r="AH2005" s="6"/>
      <c r="AI2005" s="6"/>
      <c r="AJ2005" s="6"/>
      <c r="AK2005" s="6"/>
      <c r="AL2005" s="6"/>
      <c r="AM2005" s="6"/>
      <c r="AN2005" s="6"/>
      <c r="AO2005" s="6"/>
      <c r="AP2005" s="6"/>
      <c r="AQ2005" s="6"/>
      <c r="AR2005" s="6"/>
      <c r="AS2005" s="6"/>
      <c r="AT2005" s="6"/>
      <c r="AU2005" s="6"/>
      <c r="AV2005" s="6"/>
      <c r="AW2005" s="6"/>
      <c r="AX2005" s="6"/>
      <c r="AY2005" s="6"/>
      <c r="AZ2005" s="6"/>
      <c r="BA2005" s="6"/>
      <c r="BB2005" s="6"/>
      <c r="BC2005" s="6"/>
      <c r="BD2005" s="6"/>
      <c r="BE2005" s="6"/>
      <c r="BF2005" s="6"/>
      <c r="BG2005" s="6"/>
      <c r="BH2005" s="6"/>
      <c r="BI2005" s="6"/>
      <c r="BJ2005" s="6"/>
      <c r="BK2005" s="6"/>
      <c r="BL2005" s="6"/>
      <c r="BM2005" s="6"/>
      <c r="BN2005" s="6"/>
      <c r="BO2005" s="6"/>
      <c r="BP2005" s="6"/>
      <c r="BQ2005" s="6"/>
      <c r="BR2005" s="6"/>
      <c r="BS2005" s="6"/>
      <c r="BT2005" s="6"/>
      <c r="BU2005" s="6"/>
      <c r="BV2005" s="6"/>
      <c r="BW2005" s="6"/>
      <c r="BX2005" s="6"/>
      <c r="BY2005" s="6"/>
      <c r="BZ2005" s="6"/>
      <c r="CA2005" s="6"/>
      <c r="CB2005" s="6"/>
      <c r="CC2005" s="6"/>
      <c r="CD2005" s="6"/>
      <c r="CE2005" s="6"/>
      <c r="CF2005" s="6"/>
      <c r="CG2005" s="6"/>
      <c r="CH2005" s="6"/>
      <c r="CI2005" s="6"/>
      <c r="CJ2005" s="6"/>
      <c r="CK2005" s="6"/>
      <c r="CL2005" s="6"/>
      <c r="CM2005" s="6"/>
      <c r="CN2005" s="6"/>
      <c r="CO2005" s="6"/>
      <c r="CP2005" s="6"/>
      <c r="CQ2005" s="6"/>
      <c r="CR2005" s="6"/>
      <c r="CS2005" s="6"/>
      <c r="CT2005" s="6"/>
      <c r="CU2005" s="6"/>
      <c r="CV2005" s="6"/>
      <c r="CW2005" s="6"/>
      <c r="CX2005" s="6"/>
      <c r="CY2005" s="6"/>
      <c r="CZ2005" s="6"/>
      <c r="DA2005" s="6"/>
      <c r="DB2005" s="6"/>
      <c r="DC2005" s="6"/>
      <c r="DD2005" s="6"/>
      <c r="DE2005" s="6"/>
      <c r="DF2005" s="6"/>
      <c r="DG2005" s="6"/>
      <c r="DH2005" s="6"/>
      <c r="DI2005" s="6"/>
      <c r="DJ2005" s="6"/>
      <c r="DK2005" s="6"/>
      <c r="DL2005" s="6"/>
      <c r="DM2005" s="6"/>
      <c r="DN2005" s="6"/>
      <c r="DO2005" s="6"/>
      <c r="DP2005" s="6"/>
      <c r="DQ2005" s="6"/>
      <c r="DR2005" s="6"/>
      <c r="DS2005" s="6"/>
      <c r="DT2005" s="6"/>
      <c r="DU2005" s="6"/>
      <c r="DV2005" s="6"/>
      <c r="DW2005" s="6"/>
      <c r="DX2005" s="6"/>
      <c r="DY2005" s="6"/>
      <c r="DZ2005" s="6"/>
      <c r="EA2005" s="6"/>
      <c r="EB2005" s="6"/>
      <c r="EC2005" s="6"/>
      <c r="ED2005" s="6"/>
      <c r="EE2005" s="6"/>
      <c r="EF2005" s="6"/>
      <c r="EG2005" s="6"/>
      <c r="EH2005" s="6"/>
      <c r="EI2005" s="6"/>
      <c r="EJ2005" s="6"/>
      <c r="EK2005" s="6"/>
      <c r="EL2005" s="6"/>
      <c r="EM2005" s="6"/>
      <c r="EN2005" s="6"/>
      <c r="EO2005" s="6"/>
      <c r="EP2005" s="6"/>
      <c r="EQ2005" s="6"/>
      <c r="ER2005" s="6"/>
      <c r="ES2005" s="6"/>
      <c r="ET2005" s="6"/>
      <c r="EU2005" s="6"/>
      <c r="EV2005" s="6"/>
      <c r="EW2005" s="6"/>
      <c r="EX2005" s="6"/>
      <c r="EY2005" s="6"/>
      <c r="EZ2005" s="6"/>
      <c r="FA2005" s="6"/>
      <c r="FB2005" s="6"/>
      <c r="FC2005" s="6"/>
      <c r="FD2005" s="6"/>
      <c r="FE2005" s="6"/>
      <c r="FF2005" s="6"/>
      <c r="FG2005" s="6"/>
      <c r="FH2005" s="6"/>
      <c r="FI2005" s="6"/>
      <c r="FJ2005" s="6"/>
      <c r="FK2005" s="6"/>
      <c r="FL2005" s="6"/>
      <c r="FM2005" s="6"/>
      <c r="FN2005" s="6"/>
      <c r="FO2005" s="6"/>
      <c r="FP2005" s="6"/>
      <c r="FQ2005" s="6"/>
      <c r="FR2005" s="6"/>
      <c r="FS2005" s="6"/>
      <c r="FT2005" s="6"/>
      <c r="FU2005" s="6"/>
      <c r="FV2005" s="6"/>
      <c r="FW2005" s="6"/>
      <c r="FX2005" s="6"/>
      <c r="FY2005" s="6"/>
      <c r="FZ2005" s="6"/>
      <c r="GA2005" s="6"/>
      <c r="GB2005" s="6"/>
      <c r="GC2005" s="6"/>
      <c r="GD2005" s="6"/>
      <c r="GE2005" s="6"/>
      <c r="GF2005" s="6"/>
      <c r="GG2005" s="6"/>
      <c r="GH2005" s="6"/>
      <c r="GI2005" s="6"/>
      <c r="GJ2005" s="6"/>
      <c r="GK2005" s="6"/>
      <c r="GL2005" s="6"/>
      <c r="GM2005" s="6"/>
      <c r="GN2005" s="6"/>
      <c r="GO2005" s="6"/>
      <c r="GP2005" s="6"/>
      <c r="GQ2005" s="6"/>
      <c r="GR2005" s="6"/>
      <c r="GS2005" s="6"/>
      <c r="GT2005" s="6"/>
      <c r="GU2005" s="6"/>
      <c r="GV2005" s="6"/>
      <c r="GW2005" s="6"/>
      <c r="GX2005" s="6"/>
      <c r="GY2005" s="6"/>
      <c r="GZ2005" s="6"/>
    </row>
    <row r="2006" spans="1:208" x14ac:dyDescent="0.15">
      <c r="A2006" s="153"/>
      <c r="B2006" s="23"/>
      <c r="C2006" s="18"/>
      <c r="D2006" s="17"/>
      <c r="E2006" s="18"/>
      <c r="F2006" s="18"/>
      <c r="G2006" s="18"/>
      <c r="H2006" s="18"/>
      <c r="I2006" s="17"/>
      <c r="J2006" s="5"/>
      <c r="K2006" s="2"/>
      <c r="L2006" s="27"/>
      <c r="M2006" s="14"/>
      <c r="N2006" s="14"/>
      <c r="O2006" s="27"/>
      <c r="P2006" s="18"/>
      <c r="Q2006" s="3"/>
      <c r="R2006" s="4"/>
      <c r="S2006" s="5"/>
      <c r="T2006" s="8"/>
      <c r="U2006" s="7"/>
      <c r="V2006" s="7"/>
      <c r="W2006" s="7"/>
      <c r="X2006" s="8"/>
      <c r="Y2006" s="6"/>
      <c r="Z2006" s="7"/>
      <c r="AA2006" s="8"/>
      <c r="AB2006" s="8"/>
      <c r="AC2006" s="8"/>
      <c r="AD2006" s="7"/>
      <c r="AE2006" s="9"/>
      <c r="AF2006" s="7"/>
      <c r="AG2006" s="7"/>
      <c r="AH2006" s="6"/>
      <c r="AI2006" s="6"/>
      <c r="AJ2006" s="6"/>
      <c r="AK2006" s="6"/>
      <c r="AL2006" s="6"/>
      <c r="AM2006" s="6"/>
      <c r="AN2006" s="6"/>
      <c r="AO2006" s="6"/>
      <c r="AP2006" s="6"/>
      <c r="AQ2006" s="6"/>
      <c r="AR2006" s="6"/>
      <c r="AS2006" s="6"/>
      <c r="AT2006" s="6"/>
      <c r="AU2006" s="6"/>
      <c r="AV2006" s="6"/>
      <c r="AW2006" s="6"/>
      <c r="AX2006" s="6"/>
      <c r="AY2006" s="6"/>
      <c r="AZ2006" s="6"/>
      <c r="BA2006" s="6"/>
      <c r="BB2006" s="6"/>
      <c r="BC2006" s="6"/>
      <c r="BD2006" s="6"/>
      <c r="BE2006" s="6"/>
      <c r="BF2006" s="6"/>
      <c r="BG2006" s="6"/>
      <c r="BH2006" s="6"/>
      <c r="BI2006" s="6"/>
      <c r="BJ2006" s="6"/>
      <c r="BK2006" s="6"/>
      <c r="BL2006" s="6"/>
      <c r="BM2006" s="6"/>
      <c r="BN2006" s="6"/>
      <c r="BO2006" s="6"/>
      <c r="BP2006" s="6"/>
      <c r="BQ2006" s="6"/>
      <c r="BR2006" s="6"/>
      <c r="BS2006" s="6"/>
      <c r="BT2006" s="6"/>
      <c r="BU2006" s="6"/>
      <c r="BV2006" s="6"/>
      <c r="BW2006" s="6"/>
      <c r="BX2006" s="6"/>
      <c r="BY2006" s="6"/>
      <c r="BZ2006" s="6"/>
      <c r="CA2006" s="6"/>
      <c r="CB2006" s="6"/>
      <c r="CC2006" s="6"/>
      <c r="CD2006" s="6"/>
      <c r="CE2006" s="6"/>
      <c r="CF2006" s="6"/>
      <c r="CG2006" s="6"/>
      <c r="CH2006" s="6"/>
      <c r="CI2006" s="6"/>
      <c r="CJ2006" s="6"/>
      <c r="CK2006" s="6"/>
      <c r="CL2006" s="6"/>
      <c r="CM2006" s="6"/>
      <c r="CN2006" s="6"/>
      <c r="CO2006" s="6"/>
      <c r="CP2006" s="6"/>
      <c r="CQ2006" s="6"/>
      <c r="CR2006" s="6"/>
      <c r="CS2006" s="6"/>
      <c r="CT2006" s="6"/>
      <c r="CU2006" s="6"/>
      <c r="CV2006" s="6"/>
      <c r="CW2006" s="6"/>
      <c r="CX2006" s="6"/>
      <c r="CY2006" s="6"/>
      <c r="CZ2006" s="6"/>
      <c r="DA2006" s="6"/>
      <c r="DB2006" s="6"/>
      <c r="DC2006" s="6"/>
      <c r="DD2006" s="6"/>
      <c r="DE2006" s="6"/>
      <c r="DF2006" s="6"/>
      <c r="DG2006" s="6"/>
      <c r="DH2006" s="6"/>
      <c r="DI2006" s="6"/>
      <c r="DJ2006" s="6"/>
      <c r="DK2006" s="6"/>
      <c r="DL2006" s="6"/>
      <c r="DM2006" s="6"/>
      <c r="DN2006" s="6"/>
      <c r="DO2006" s="6"/>
      <c r="DP2006" s="6"/>
      <c r="DQ2006" s="6"/>
      <c r="DR2006" s="6"/>
      <c r="DS2006" s="6"/>
      <c r="DT2006" s="6"/>
      <c r="DU2006" s="6"/>
      <c r="DV2006" s="6"/>
      <c r="DW2006" s="6"/>
      <c r="DX2006" s="6"/>
      <c r="DY2006" s="6"/>
      <c r="DZ2006" s="6"/>
      <c r="EA2006" s="6"/>
      <c r="EB2006" s="6"/>
      <c r="EC2006" s="6"/>
      <c r="ED2006" s="6"/>
      <c r="EE2006" s="6"/>
      <c r="EF2006" s="6"/>
      <c r="EG2006" s="6"/>
      <c r="EH2006" s="6"/>
      <c r="EI2006" s="6"/>
      <c r="EJ2006" s="6"/>
      <c r="EK2006" s="6"/>
      <c r="EL2006" s="6"/>
      <c r="EM2006" s="6"/>
      <c r="EN2006" s="6"/>
      <c r="EO2006" s="6"/>
      <c r="EP2006" s="6"/>
      <c r="EQ2006" s="6"/>
      <c r="ER2006" s="6"/>
      <c r="ES2006" s="6"/>
      <c r="ET2006" s="6"/>
      <c r="EU2006" s="6"/>
      <c r="EV2006" s="6"/>
      <c r="EW2006" s="6"/>
      <c r="EX2006" s="6"/>
      <c r="EY2006" s="6"/>
      <c r="EZ2006" s="6"/>
      <c r="FA2006" s="6"/>
      <c r="FB2006" s="6"/>
      <c r="FC2006" s="6"/>
      <c r="FD2006" s="6"/>
      <c r="FE2006" s="6"/>
      <c r="FF2006" s="6"/>
      <c r="FG2006" s="6"/>
      <c r="FH2006" s="6"/>
      <c r="FI2006" s="6"/>
      <c r="FJ2006" s="6"/>
      <c r="FK2006" s="6"/>
      <c r="FL2006" s="6"/>
      <c r="FM2006" s="6"/>
      <c r="FN2006" s="6"/>
      <c r="FO2006" s="6"/>
      <c r="FP2006" s="6"/>
      <c r="FQ2006" s="6"/>
      <c r="FR2006" s="6"/>
      <c r="FS2006" s="6"/>
      <c r="FT2006" s="6"/>
      <c r="FU2006" s="6"/>
      <c r="FV2006" s="6"/>
      <c r="FW2006" s="6"/>
      <c r="FX2006" s="6"/>
      <c r="FY2006" s="6"/>
      <c r="FZ2006" s="6"/>
      <c r="GA2006" s="6"/>
      <c r="GB2006" s="6"/>
      <c r="GC2006" s="6"/>
      <c r="GD2006" s="6"/>
      <c r="GE2006" s="6"/>
      <c r="GF2006" s="6"/>
      <c r="GG2006" s="6"/>
      <c r="GH2006" s="6"/>
      <c r="GI2006" s="6"/>
      <c r="GJ2006" s="6"/>
      <c r="GK2006" s="6"/>
      <c r="GL2006" s="6"/>
      <c r="GM2006" s="6"/>
      <c r="GN2006" s="6"/>
      <c r="GO2006" s="6"/>
      <c r="GP2006" s="6"/>
      <c r="GQ2006" s="6"/>
      <c r="GR2006" s="6"/>
      <c r="GS2006" s="6"/>
      <c r="GT2006" s="6"/>
      <c r="GU2006" s="6"/>
      <c r="GV2006" s="6"/>
      <c r="GW2006" s="6"/>
      <c r="GX2006" s="6"/>
      <c r="GY2006" s="6"/>
      <c r="GZ2006" s="6"/>
    </row>
    <row r="2007" spans="1:208" x14ac:dyDescent="0.15">
      <c r="A2007" s="153"/>
      <c r="B2007" s="23"/>
      <c r="C2007" s="18"/>
      <c r="D2007" s="17"/>
      <c r="E2007" s="18"/>
      <c r="F2007" s="18"/>
      <c r="G2007" s="18"/>
      <c r="H2007" s="18"/>
      <c r="I2007" s="17"/>
      <c r="J2007" s="5"/>
      <c r="K2007" s="2"/>
      <c r="L2007" s="27"/>
      <c r="M2007" s="14"/>
      <c r="N2007" s="14"/>
      <c r="O2007" s="27"/>
      <c r="P2007" s="18"/>
      <c r="Q2007" s="3"/>
      <c r="R2007" s="4"/>
      <c r="S2007" s="5"/>
      <c r="T2007" s="8"/>
      <c r="U2007" s="7"/>
      <c r="V2007" s="7"/>
      <c r="W2007" s="7"/>
      <c r="X2007" s="8"/>
      <c r="Y2007" s="6"/>
      <c r="Z2007" s="7"/>
      <c r="AA2007" s="8"/>
      <c r="AB2007" s="8"/>
      <c r="AC2007" s="8"/>
      <c r="AD2007" s="7"/>
      <c r="AE2007" s="9"/>
      <c r="AF2007" s="7"/>
      <c r="AG2007" s="7"/>
      <c r="AH2007" s="6"/>
      <c r="AI2007" s="6"/>
      <c r="AJ2007" s="6"/>
      <c r="AK2007" s="6"/>
      <c r="AL2007" s="6"/>
      <c r="AM2007" s="6"/>
      <c r="AN2007" s="6"/>
      <c r="AO2007" s="6"/>
      <c r="AP2007" s="6"/>
      <c r="AQ2007" s="6"/>
      <c r="AR2007" s="6"/>
      <c r="AS2007" s="6"/>
      <c r="AT2007" s="6"/>
      <c r="AU2007" s="6"/>
      <c r="AV2007" s="6"/>
      <c r="AW2007" s="6"/>
      <c r="AX2007" s="6"/>
      <c r="AY2007" s="6"/>
      <c r="AZ2007" s="6"/>
      <c r="BA2007" s="6"/>
      <c r="BB2007" s="6"/>
      <c r="BC2007" s="6"/>
      <c r="BD2007" s="6"/>
      <c r="BE2007" s="6"/>
      <c r="BF2007" s="6"/>
      <c r="BG2007" s="6"/>
      <c r="BH2007" s="6"/>
      <c r="BI2007" s="6"/>
      <c r="BJ2007" s="6"/>
      <c r="BK2007" s="6"/>
      <c r="BL2007" s="6"/>
      <c r="BM2007" s="6"/>
      <c r="BN2007" s="6"/>
      <c r="BO2007" s="6"/>
      <c r="BP2007" s="6"/>
      <c r="BQ2007" s="6"/>
      <c r="BR2007" s="6"/>
      <c r="BS2007" s="6"/>
      <c r="BT2007" s="6"/>
      <c r="BU2007" s="6"/>
      <c r="BV2007" s="6"/>
      <c r="BW2007" s="6"/>
      <c r="BX2007" s="6"/>
      <c r="BY2007" s="6"/>
      <c r="BZ2007" s="6"/>
      <c r="CA2007" s="6"/>
      <c r="CB2007" s="6"/>
      <c r="CC2007" s="6"/>
      <c r="CD2007" s="6"/>
      <c r="CE2007" s="6"/>
      <c r="CF2007" s="6"/>
      <c r="CG2007" s="6"/>
      <c r="CH2007" s="6"/>
      <c r="CI2007" s="6"/>
      <c r="CJ2007" s="6"/>
      <c r="CK2007" s="6"/>
      <c r="CL2007" s="6"/>
      <c r="CM2007" s="6"/>
      <c r="CN2007" s="6"/>
      <c r="CO2007" s="6"/>
      <c r="CP2007" s="6"/>
      <c r="CQ2007" s="6"/>
      <c r="CR2007" s="6"/>
      <c r="CS2007" s="6"/>
      <c r="CT2007" s="6"/>
      <c r="CU2007" s="6"/>
      <c r="CV2007" s="6"/>
      <c r="CW2007" s="6"/>
      <c r="CX2007" s="6"/>
      <c r="CY2007" s="6"/>
      <c r="CZ2007" s="6"/>
      <c r="DA2007" s="6"/>
      <c r="DB2007" s="6"/>
      <c r="DC2007" s="6"/>
      <c r="DD2007" s="6"/>
      <c r="DE2007" s="6"/>
      <c r="DF2007" s="6"/>
      <c r="DG2007" s="6"/>
      <c r="DH2007" s="6"/>
      <c r="DI2007" s="6"/>
      <c r="DJ2007" s="6"/>
      <c r="DK2007" s="6"/>
      <c r="DL2007" s="6"/>
      <c r="DM2007" s="6"/>
      <c r="DN2007" s="6"/>
      <c r="DO2007" s="6"/>
      <c r="DP2007" s="6"/>
      <c r="DQ2007" s="6"/>
      <c r="DR2007" s="6"/>
      <c r="DS2007" s="6"/>
      <c r="DT2007" s="6"/>
      <c r="DU2007" s="6"/>
      <c r="DV2007" s="6"/>
      <c r="DW2007" s="6"/>
      <c r="DX2007" s="6"/>
      <c r="DY2007" s="6"/>
      <c r="DZ2007" s="6"/>
      <c r="EA2007" s="6"/>
      <c r="EB2007" s="6"/>
      <c r="EC2007" s="6"/>
      <c r="ED2007" s="6"/>
      <c r="EE2007" s="6"/>
      <c r="EF2007" s="6"/>
      <c r="EG2007" s="6"/>
      <c r="EH2007" s="6"/>
      <c r="EI2007" s="6"/>
      <c r="EJ2007" s="6"/>
      <c r="EK2007" s="6"/>
      <c r="EL2007" s="6"/>
      <c r="EM2007" s="6"/>
      <c r="EN2007" s="6"/>
      <c r="EO2007" s="6"/>
      <c r="EP2007" s="6"/>
      <c r="EQ2007" s="6"/>
      <c r="ER2007" s="6"/>
      <c r="ES2007" s="6"/>
      <c r="ET2007" s="6"/>
      <c r="EU2007" s="6"/>
      <c r="EV2007" s="6"/>
      <c r="EW2007" s="6"/>
      <c r="EX2007" s="6"/>
      <c r="EY2007" s="6"/>
      <c r="EZ2007" s="6"/>
      <c r="FA2007" s="6"/>
      <c r="FB2007" s="6"/>
      <c r="FC2007" s="6"/>
      <c r="FD2007" s="6"/>
      <c r="FE2007" s="6"/>
      <c r="FF2007" s="6"/>
      <c r="FG2007" s="6"/>
      <c r="FH2007" s="6"/>
      <c r="FI2007" s="6"/>
      <c r="FJ2007" s="6"/>
      <c r="FK2007" s="6"/>
      <c r="FL2007" s="6"/>
      <c r="FM2007" s="6"/>
      <c r="FN2007" s="6"/>
      <c r="FO2007" s="6"/>
      <c r="FP2007" s="6"/>
      <c r="FQ2007" s="6"/>
      <c r="FR2007" s="6"/>
      <c r="FS2007" s="6"/>
      <c r="FT2007" s="6"/>
      <c r="FU2007" s="6"/>
      <c r="FV2007" s="6"/>
      <c r="FW2007" s="6"/>
      <c r="FX2007" s="6"/>
      <c r="FY2007" s="6"/>
      <c r="FZ2007" s="6"/>
      <c r="GA2007" s="6"/>
      <c r="GB2007" s="6"/>
      <c r="GC2007" s="6"/>
      <c r="GD2007" s="6"/>
      <c r="GE2007" s="6"/>
      <c r="GF2007" s="6"/>
      <c r="GG2007" s="6"/>
      <c r="GH2007" s="6"/>
      <c r="GI2007" s="6"/>
      <c r="GJ2007" s="6"/>
      <c r="GK2007" s="6"/>
      <c r="GL2007" s="6"/>
      <c r="GM2007" s="6"/>
      <c r="GN2007" s="6"/>
      <c r="GO2007" s="6"/>
      <c r="GP2007" s="6"/>
      <c r="GQ2007" s="6"/>
      <c r="GR2007" s="6"/>
      <c r="GS2007" s="6"/>
      <c r="GT2007" s="6"/>
      <c r="GU2007" s="6"/>
      <c r="GV2007" s="6"/>
      <c r="GW2007" s="6"/>
      <c r="GX2007" s="6"/>
      <c r="GY2007" s="6"/>
      <c r="GZ2007" s="6"/>
    </row>
    <row r="2008" spans="1:208" x14ac:dyDescent="0.15">
      <c r="A2008" s="153"/>
      <c r="B2008" s="23"/>
      <c r="C2008" s="18"/>
      <c r="D2008" s="17"/>
      <c r="E2008" s="18"/>
      <c r="F2008" s="18"/>
      <c r="G2008" s="18"/>
      <c r="H2008" s="18"/>
      <c r="I2008" s="17"/>
      <c r="J2008" s="5"/>
      <c r="K2008" s="2"/>
      <c r="L2008" s="27"/>
      <c r="M2008" s="14"/>
      <c r="N2008" s="14"/>
      <c r="O2008" s="27"/>
      <c r="P2008" s="18"/>
      <c r="Q2008" s="3"/>
      <c r="R2008" s="4"/>
      <c r="S2008" s="5"/>
      <c r="T2008" s="8"/>
      <c r="U2008" s="7"/>
      <c r="V2008" s="7"/>
      <c r="W2008" s="7"/>
      <c r="X2008" s="8"/>
      <c r="Y2008" s="6"/>
      <c r="Z2008" s="7"/>
      <c r="AA2008" s="8"/>
      <c r="AB2008" s="8"/>
      <c r="AC2008" s="8"/>
      <c r="AD2008" s="7"/>
      <c r="AE2008" s="9"/>
      <c r="AF2008" s="7"/>
      <c r="AG2008" s="7"/>
      <c r="AH2008" s="6"/>
      <c r="AI2008" s="6"/>
      <c r="AJ2008" s="6"/>
      <c r="AK2008" s="6"/>
      <c r="AL2008" s="6"/>
      <c r="AM2008" s="6"/>
      <c r="AN2008" s="6"/>
      <c r="AO2008" s="6"/>
      <c r="AP2008" s="6"/>
      <c r="AQ2008" s="6"/>
      <c r="AR2008" s="6"/>
      <c r="AS2008" s="6"/>
      <c r="AT2008" s="6"/>
      <c r="AU2008" s="6"/>
      <c r="AV2008" s="6"/>
      <c r="AW2008" s="6"/>
      <c r="AX2008" s="6"/>
      <c r="AY2008" s="6"/>
      <c r="AZ2008" s="6"/>
      <c r="BA2008" s="6"/>
      <c r="BB2008" s="6"/>
      <c r="BC2008" s="6"/>
      <c r="BD2008" s="6"/>
      <c r="BE2008" s="6"/>
      <c r="BF2008" s="6"/>
      <c r="BG2008" s="6"/>
      <c r="BH2008" s="6"/>
      <c r="BI2008" s="6"/>
      <c r="BJ2008" s="6"/>
      <c r="BK2008" s="6"/>
      <c r="BL2008" s="6"/>
      <c r="BM2008" s="6"/>
      <c r="BN2008" s="6"/>
      <c r="BO2008" s="6"/>
      <c r="BP2008" s="6"/>
      <c r="BQ2008" s="6"/>
      <c r="BR2008" s="6"/>
      <c r="BS2008" s="6"/>
      <c r="BT2008" s="6"/>
      <c r="BU2008" s="6"/>
      <c r="BV2008" s="6"/>
      <c r="BW2008" s="6"/>
      <c r="BX2008" s="6"/>
      <c r="BY2008" s="6"/>
      <c r="BZ2008" s="6"/>
      <c r="CA2008" s="6"/>
      <c r="CB2008" s="6"/>
      <c r="CC2008" s="6"/>
      <c r="CD2008" s="6"/>
      <c r="CE2008" s="6"/>
      <c r="CF2008" s="6"/>
      <c r="CG2008" s="6"/>
      <c r="CH2008" s="6"/>
      <c r="CI2008" s="6"/>
      <c r="CJ2008" s="6"/>
      <c r="CK2008" s="6"/>
      <c r="CL2008" s="6"/>
      <c r="CM2008" s="6"/>
      <c r="CN2008" s="6"/>
      <c r="CO2008" s="6"/>
      <c r="CP2008" s="6"/>
      <c r="CQ2008" s="6"/>
      <c r="CR2008" s="6"/>
      <c r="CS2008" s="6"/>
      <c r="CT2008" s="6"/>
      <c r="CU2008" s="6"/>
      <c r="CV2008" s="6"/>
      <c r="CW2008" s="6"/>
      <c r="CX2008" s="6"/>
      <c r="CY2008" s="6"/>
      <c r="CZ2008" s="6"/>
      <c r="DA2008" s="6"/>
      <c r="DB2008" s="6"/>
      <c r="DC2008" s="6"/>
      <c r="DD2008" s="6"/>
      <c r="DE2008" s="6"/>
      <c r="DF2008" s="6"/>
      <c r="DG2008" s="6"/>
      <c r="DH2008" s="6"/>
      <c r="DI2008" s="6"/>
      <c r="DJ2008" s="6"/>
      <c r="DK2008" s="6"/>
      <c r="DL2008" s="6"/>
      <c r="DM2008" s="6"/>
      <c r="DN2008" s="6"/>
      <c r="DO2008" s="6"/>
      <c r="DP2008" s="6"/>
      <c r="DQ2008" s="6"/>
      <c r="DR2008" s="6"/>
      <c r="DS2008" s="6"/>
      <c r="DT2008" s="6"/>
      <c r="DU2008" s="6"/>
      <c r="DV2008" s="6"/>
      <c r="DW2008" s="6"/>
      <c r="DX2008" s="6"/>
      <c r="DY2008" s="6"/>
      <c r="DZ2008" s="6"/>
      <c r="EA2008" s="6"/>
      <c r="EB2008" s="6"/>
      <c r="EC2008" s="6"/>
      <c r="ED2008" s="6"/>
      <c r="EE2008" s="6"/>
      <c r="EF2008" s="6"/>
      <c r="EG2008" s="6"/>
      <c r="EH2008" s="6"/>
      <c r="EI2008" s="6"/>
      <c r="EJ2008" s="6"/>
      <c r="EK2008" s="6"/>
      <c r="EL2008" s="6"/>
      <c r="EM2008" s="6"/>
      <c r="EN2008" s="6"/>
      <c r="EO2008" s="6"/>
      <c r="EP2008" s="6"/>
      <c r="EQ2008" s="6"/>
      <c r="ER2008" s="6"/>
      <c r="ES2008" s="6"/>
      <c r="ET2008" s="6"/>
      <c r="EU2008" s="6"/>
      <c r="EV2008" s="6"/>
      <c r="EW2008" s="6"/>
      <c r="EX2008" s="6"/>
      <c r="EY2008" s="6"/>
      <c r="EZ2008" s="6"/>
      <c r="FA2008" s="6"/>
      <c r="FB2008" s="6"/>
      <c r="FC2008" s="6"/>
      <c r="FD2008" s="6"/>
      <c r="FE2008" s="6"/>
      <c r="FF2008" s="6"/>
      <c r="FG2008" s="6"/>
      <c r="FH2008" s="6"/>
      <c r="FI2008" s="6"/>
      <c r="FJ2008" s="6"/>
      <c r="FK2008" s="6"/>
      <c r="FL2008" s="6"/>
      <c r="FM2008" s="6"/>
      <c r="FN2008" s="6"/>
      <c r="FO2008" s="6"/>
      <c r="FP2008" s="6"/>
      <c r="FQ2008" s="6"/>
      <c r="FR2008" s="6"/>
      <c r="FS2008" s="6"/>
      <c r="FT2008" s="6"/>
      <c r="FU2008" s="6"/>
      <c r="FV2008" s="6"/>
      <c r="FW2008" s="6"/>
      <c r="FX2008" s="6"/>
      <c r="FY2008" s="6"/>
      <c r="FZ2008" s="6"/>
      <c r="GA2008" s="6"/>
      <c r="GB2008" s="6"/>
      <c r="GC2008" s="6"/>
      <c r="GD2008" s="6"/>
      <c r="GE2008" s="6"/>
      <c r="GF2008" s="6"/>
      <c r="GG2008" s="6"/>
      <c r="GH2008" s="6"/>
      <c r="GI2008" s="6"/>
      <c r="GJ2008" s="6"/>
      <c r="GK2008" s="6"/>
      <c r="GL2008" s="6"/>
      <c r="GM2008" s="6"/>
      <c r="GN2008" s="6"/>
      <c r="GO2008" s="6"/>
      <c r="GP2008" s="6"/>
      <c r="GQ2008" s="6"/>
      <c r="GR2008" s="6"/>
      <c r="GS2008" s="6"/>
      <c r="GT2008" s="6"/>
      <c r="GU2008" s="6"/>
      <c r="GV2008" s="6"/>
      <c r="GW2008" s="6"/>
      <c r="GX2008" s="6"/>
      <c r="GY2008" s="6"/>
      <c r="GZ2008" s="6"/>
    </row>
    <row r="2009" spans="1:208" x14ac:dyDescent="0.15">
      <c r="A2009" s="153"/>
      <c r="B2009" s="23"/>
      <c r="C2009" s="18"/>
      <c r="D2009" s="17"/>
      <c r="E2009" s="18"/>
      <c r="F2009" s="18"/>
      <c r="G2009" s="18"/>
      <c r="H2009" s="18"/>
      <c r="I2009" s="17"/>
      <c r="J2009" s="5"/>
      <c r="K2009" s="2"/>
      <c r="L2009" s="27"/>
      <c r="M2009" s="14"/>
      <c r="N2009" s="14"/>
      <c r="O2009" s="27"/>
      <c r="P2009" s="18"/>
      <c r="Q2009" s="3"/>
      <c r="R2009" s="4"/>
      <c r="S2009" s="5"/>
      <c r="T2009" s="8"/>
      <c r="U2009" s="7"/>
      <c r="V2009" s="7"/>
      <c r="W2009" s="7"/>
      <c r="X2009" s="8"/>
      <c r="Y2009" s="6"/>
      <c r="Z2009" s="7"/>
      <c r="AA2009" s="8"/>
      <c r="AB2009" s="8"/>
      <c r="AC2009" s="8"/>
      <c r="AD2009" s="7"/>
      <c r="AE2009" s="9"/>
      <c r="AF2009" s="7"/>
      <c r="AG2009" s="7"/>
      <c r="AH2009" s="6"/>
      <c r="AI2009" s="6"/>
      <c r="AJ2009" s="6"/>
      <c r="AK2009" s="6"/>
      <c r="AL2009" s="6"/>
      <c r="AM2009" s="6"/>
      <c r="AN2009" s="6"/>
      <c r="AO2009" s="6"/>
      <c r="AP2009" s="6"/>
      <c r="AQ2009" s="6"/>
      <c r="AR2009" s="6"/>
      <c r="AS2009" s="6"/>
      <c r="AT2009" s="6"/>
      <c r="AU2009" s="6"/>
      <c r="AV2009" s="6"/>
      <c r="AW2009" s="6"/>
      <c r="AX2009" s="6"/>
      <c r="AY2009" s="6"/>
      <c r="AZ2009" s="6"/>
      <c r="BA2009" s="6"/>
      <c r="BB2009" s="6"/>
      <c r="BC2009" s="6"/>
      <c r="BD2009" s="6"/>
      <c r="BE2009" s="6"/>
      <c r="BF2009" s="6"/>
      <c r="BG2009" s="6"/>
      <c r="BH2009" s="6"/>
      <c r="BI2009" s="6"/>
      <c r="BJ2009" s="6"/>
      <c r="BK2009" s="6"/>
      <c r="BL2009" s="6"/>
      <c r="BM2009" s="6"/>
      <c r="BN2009" s="6"/>
      <c r="BO2009" s="6"/>
      <c r="BP2009" s="6"/>
      <c r="BQ2009" s="6"/>
      <c r="BR2009" s="6"/>
      <c r="BS2009" s="6"/>
      <c r="BT2009" s="6"/>
      <c r="BU2009" s="6"/>
      <c r="BV2009" s="6"/>
      <c r="BW2009" s="6"/>
      <c r="BX2009" s="6"/>
      <c r="BY2009" s="6"/>
      <c r="BZ2009" s="6"/>
      <c r="CA2009" s="6"/>
      <c r="CB2009" s="6"/>
      <c r="CC2009" s="6"/>
      <c r="CD2009" s="6"/>
      <c r="CE2009" s="6"/>
      <c r="CF2009" s="6"/>
      <c r="CG2009" s="6"/>
      <c r="CH2009" s="6"/>
      <c r="CI2009" s="6"/>
      <c r="CJ2009" s="6"/>
      <c r="CK2009" s="6"/>
      <c r="CL2009" s="6"/>
      <c r="CM2009" s="6"/>
      <c r="CN2009" s="6"/>
      <c r="CO2009" s="6"/>
      <c r="CP2009" s="6"/>
      <c r="CQ2009" s="6"/>
      <c r="CR2009" s="6"/>
      <c r="CS2009" s="6"/>
      <c r="CT2009" s="6"/>
      <c r="CU2009" s="6"/>
      <c r="CV2009" s="6"/>
      <c r="CW2009" s="6"/>
      <c r="CX2009" s="6"/>
      <c r="CY2009" s="6"/>
      <c r="CZ2009" s="6"/>
      <c r="DA2009" s="6"/>
      <c r="DB2009" s="6"/>
      <c r="DC2009" s="6"/>
      <c r="DD2009" s="6"/>
      <c r="DE2009" s="6"/>
      <c r="DF2009" s="6"/>
      <c r="DG2009" s="6"/>
      <c r="DH2009" s="6"/>
      <c r="DI2009" s="6"/>
      <c r="DJ2009" s="6"/>
      <c r="DK2009" s="6"/>
      <c r="DL2009" s="6"/>
      <c r="DM2009" s="6"/>
      <c r="DN2009" s="6"/>
      <c r="DO2009" s="6"/>
      <c r="DP2009" s="6"/>
      <c r="DQ2009" s="6"/>
      <c r="DR2009" s="6"/>
      <c r="DS2009" s="6"/>
      <c r="DT2009" s="6"/>
      <c r="DU2009" s="6"/>
      <c r="DV2009" s="6"/>
      <c r="DW2009" s="6"/>
      <c r="DX2009" s="6"/>
      <c r="DY2009" s="6"/>
      <c r="DZ2009" s="6"/>
      <c r="EA2009" s="6"/>
      <c r="EB2009" s="6"/>
      <c r="EC2009" s="6"/>
      <c r="ED2009" s="6"/>
      <c r="EE2009" s="6"/>
      <c r="EF2009" s="6"/>
      <c r="EG2009" s="6"/>
      <c r="EH2009" s="6"/>
      <c r="EI2009" s="6"/>
      <c r="EJ2009" s="6"/>
      <c r="EK2009" s="6"/>
      <c r="EL2009" s="6"/>
      <c r="EM2009" s="6"/>
      <c r="EN2009" s="6"/>
      <c r="EO2009" s="6"/>
      <c r="EP2009" s="6"/>
      <c r="EQ2009" s="6"/>
      <c r="ER2009" s="6"/>
      <c r="ES2009" s="6"/>
      <c r="ET2009" s="6"/>
      <c r="EU2009" s="6"/>
      <c r="EV2009" s="6"/>
      <c r="EW2009" s="6"/>
      <c r="EX2009" s="6"/>
      <c r="EY2009" s="6"/>
      <c r="EZ2009" s="6"/>
      <c r="FA2009" s="6"/>
      <c r="FB2009" s="6"/>
      <c r="FC2009" s="6"/>
      <c r="FD2009" s="6"/>
      <c r="FE2009" s="6"/>
      <c r="FF2009" s="6"/>
      <c r="FG2009" s="6"/>
      <c r="FH2009" s="6"/>
      <c r="FI2009" s="6"/>
      <c r="FJ2009" s="6"/>
      <c r="FK2009" s="6"/>
      <c r="FL2009" s="6"/>
      <c r="FM2009" s="6"/>
      <c r="FN2009" s="6"/>
      <c r="FO2009" s="6"/>
      <c r="FP2009" s="6"/>
      <c r="FQ2009" s="6"/>
      <c r="FR2009" s="6"/>
      <c r="FS2009" s="6"/>
      <c r="FT2009" s="6"/>
      <c r="FU2009" s="6"/>
      <c r="FV2009" s="6"/>
      <c r="FW2009" s="6"/>
      <c r="FX2009" s="6"/>
      <c r="FY2009" s="6"/>
      <c r="FZ2009" s="6"/>
      <c r="GA2009" s="6"/>
      <c r="GB2009" s="6"/>
      <c r="GC2009" s="6"/>
      <c r="GD2009" s="6"/>
      <c r="GE2009" s="6"/>
      <c r="GF2009" s="6"/>
      <c r="GG2009" s="6"/>
      <c r="GH2009" s="6"/>
      <c r="GI2009" s="6"/>
      <c r="GJ2009" s="6"/>
      <c r="GK2009" s="6"/>
      <c r="GL2009" s="6"/>
      <c r="GM2009" s="6"/>
      <c r="GN2009" s="6"/>
      <c r="GO2009" s="6"/>
      <c r="GP2009" s="6"/>
      <c r="GQ2009" s="6"/>
      <c r="GR2009" s="6"/>
      <c r="GS2009" s="6"/>
      <c r="GT2009" s="6"/>
      <c r="GU2009" s="6"/>
      <c r="GV2009" s="6"/>
      <c r="GW2009" s="6"/>
      <c r="GX2009" s="6"/>
      <c r="GY2009" s="6"/>
      <c r="GZ2009" s="6"/>
    </row>
    <row r="2010" spans="1:208" x14ac:dyDescent="0.15">
      <c r="A2010" s="153"/>
      <c r="B2010" s="23"/>
      <c r="C2010" s="18"/>
      <c r="D2010" s="17"/>
      <c r="E2010" s="18"/>
      <c r="F2010" s="18"/>
      <c r="G2010" s="18"/>
      <c r="H2010" s="18"/>
      <c r="I2010" s="17"/>
      <c r="J2010" s="5"/>
      <c r="K2010" s="2"/>
      <c r="L2010" s="27"/>
      <c r="M2010" s="14"/>
      <c r="N2010" s="14"/>
      <c r="O2010" s="27"/>
      <c r="P2010" s="18"/>
      <c r="Q2010" s="3"/>
      <c r="R2010" s="4"/>
      <c r="S2010" s="5"/>
      <c r="T2010" s="8"/>
      <c r="U2010" s="7"/>
      <c r="V2010" s="7"/>
      <c r="W2010" s="7"/>
      <c r="X2010" s="8"/>
      <c r="Y2010" s="6"/>
      <c r="Z2010" s="7"/>
      <c r="AA2010" s="8"/>
      <c r="AB2010" s="8"/>
      <c r="AC2010" s="8"/>
      <c r="AD2010" s="7"/>
      <c r="AE2010" s="9"/>
      <c r="AF2010" s="7"/>
      <c r="AG2010" s="7"/>
      <c r="AH2010" s="6"/>
      <c r="AI2010" s="6"/>
      <c r="AJ2010" s="6"/>
      <c r="AK2010" s="6"/>
      <c r="AL2010" s="6"/>
      <c r="AM2010" s="6"/>
      <c r="AN2010" s="6"/>
      <c r="AO2010" s="6"/>
      <c r="AP2010" s="6"/>
      <c r="AQ2010" s="6"/>
      <c r="AR2010" s="6"/>
      <c r="AS2010" s="6"/>
      <c r="AT2010" s="6"/>
      <c r="AU2010" s="6"/>
      <c r="AV2010" s="6"/>
      <c r="AW2010" s="6"/>
      <c r="AX2010" s="6"/>
      <c r="AY2010" s="6"/>
      <c r="AZ2010" s="6"/>
      <c r="BA2010" s="6"/>
      <c r="BB2010" s="6"/>
      <c r="BC2010" s="6"/>
      <c r="BD2010" s="6"/>
      <c r="BE2010" s="6"/>
      <c r="BF2010" s="6"/>
      <c r="BG2010" s="6"/>
      <c r="BH2010" s="6"/>
      <c r="BI2010" s="6"/>
      <c r="BJ2010" s="6"/>
      <c r="BK2010" s="6"/>
      <c r="BL2010" s="6"/>
      <c r="BM2010" s="6"/>
      <c r="BN2010" s="6"/>
      <c r="BO2010" s="6"/>
      <c r="BP2010" s="6"/>
      <c r="BQ2010" s="6"/>
      <c r="BR2010" s="6"/>
      <c r="BS2010" s="6"/>
      <c r="BT2010" s="6"/>
      <c r="BU2010" s="6"/>
      <c r="BV2010" s="6"/>
      <c r="BW2010" s="6"/>
      <c r="BX2010" s="6"/>
      <c r="BY2010" s="6"/>
      <c r="BZ2010" s="6"/>
      <c r="CA2010" s="6"/>
      <c r="CB2010" s="6"/>
      <c r="CC2010" s="6"/>
      <c r="CD2010" s="6"/>
      <c r="CE2010" s="6"/>
      <c r="CF2010" s="6"/>
      <c r="CG2010" s="6"/>
      <c r="CH2010" s="6"/>
      <c r="CI2010" s="6"/>
      <c r="CJ2010" s="6"/>
      <c r="CK2010" s="6"/>
      <c r="CL2010" s="6"/>
      <c r="CM2010" s="6"/>
      <c r="CN2010" s="6"/>
      <c r="CO2010" s="6"/>
      <c r="CP2010" s="6"/>
      <c r="CQ2010" s="6"/>
      <c r="CR2010" s="6"/>
      <c r="CS2010" s="6"/>
      <c r="CT2010" s="6"/>
      <c r="CU2010" s="6"/>
      <c r="CV2010" s="6"/>
      <c r="CW2010" s="6"/>
      <c r="CX2010" s="6"/>
      <c r="CY2010" s="6"/>
      <c r="CZ2010" s="6"/>
      <c r="DA2010" s="6"/>
      <c r="DB2010" s="6"/>
      <c r="DC2010" s="6"/>
      <c r="DD2010" s="6"/>
      <c r="DE2010" s="6"/>
      <c r="DF2010" s="6"/>
      <c r="DG2010" s="6"/>
      <c r="DH2010" s="6"/>
      <c r="DI2010" s="6"/>
      <c r="DJ2010" s="6"/>
      <c r="DK2010" s="6"/>
      <c r="DL2010" s="6"/>
      <c r="DM2010" s="6"/>
      <c r="DN2010" s="6"/>
      <c r="DO2010" s="6"/>
      <c r="DP2010" s="6"/>
      <c r="DQ2010" s="6"/>
      <c r="DR2010" s="6"/>
      <c r="DS2010" s="6"/>
      <c r="DT2010" s="6"/>
      <c r="DU2010" s="6"/>
      <c r="DV2010" s="6"/>
      <c r="DW2010" s="6"/>
      <c r="DX2010" s="6"/>
      <c r="DY2010" s="6"/>
      <c r="DZ2010" s="6"/>
      <c r="EA2010" s="6"/>
      <c r="EB2010" s="6"/>
      <c r="EC2010" s="6"/>
      <c r="ED2010" s="6"/>
      <c r="EE2010" s="6"/>
      <c r="EF2010" s="6"/>
      <c r="EG2010" s="6"/>
      <c r="EH2010" s="6"/>
      <c r="EI2010" s="6"/>
      <c r="EJ2010" s="6"/>
      <c r="EK2010" s="6"/>
      <c r="EL2010" s="6"/>
      <c r="EM2010" s="6"/>
      <c r="EN2010" s="6"/>
      <c r="EO2010" s="6"/>
      <c r="EP2010" s="6"/>
      <c r="EQ2010" s="6"/>
      <c r="ER2010" s="6"/>
      <c r="ES2010" s="6"/>
      <c r="ET2010" s="6"/>
      <c r="EU2010" s="6"/>
      <c r="EV2010" s="6"/>
      <c r="EW2010" s="6"/>
      <c r="EX2010" s="6"/>
      <c r="EY2010" s="6"/>
      <c r="EZ2010" s="6"/>
      <c r="FA2010" s="6"/>
      <c r="FB2010" s="6"/>
      <c r="FC2010" s="6"/>
      <c r="FD2010" s="6"/>
      <c r="FE2010" s="6"/>
      <c r="FF2010" s="6"/>
      <c r="FG2010" s="6"/>
      <c r="FH2010" s="6"/>
      <c r="FI2010" s="6"/>
      <c r="FJ2010" s="6"/>
      <c r="FK2010" s="6"/>
      <c r="FL2010" s="6"/>
      <c r="FM2010" s="6"/>
      <c r="FN2010" s="6"/>
      <c r="FO2010" s="6"/>
      <c r="FP2010" s="6"/>
      <c r="FQ2010" s="6"/>
      <c r="FR2010" s="6"/>
      <c r="FS2010" s="6"/>
      <c r="FT2010" s="6"/>
      <c r="FU2010" s="6"/>
      <c r="FV2010" s="6"/>
      <c r="FW2010" s="6"/>
      <c r="FX2010" s="6"/>
      <c r="FY2010" s="6"/>
      <c r="FZ2010" s="6"/>
      <c r="GA2010" s="6"/>
      <c r="GB2010" s="6"/>
      <c r="GC2010" s="6"/>
      <c r="GD2010" s="6"/>
      <c r="GE2010" s="6"/>
      <c r="GF2010" s="6"/>
      <c r="GG2010" s="6"/>
      <c r="GH2010" s="6"/>
      <c r="GI2010" s="6"/>
      <c r="GJ2010" s="6"/>
      <c r="GK2010" s="6"/>
      <c r="GL2010" s="6"/>
      <c r="GM2010" s="6"/>
      <c r="GN2010" s="6"/>
      <c r="GO2010" s="6"/>
      <c r="GP2010" s="6"/>
      <c r="GQ2010" s="6"/>
      <c r="GR2010" s="6"/>
      <c r="GS2010" s="6"/>
      <c r="GT2010" s="6"/>
      <c r="GU2010" s="6"/>
      <c r="GV2010" s="6"/>
      <c r="GW2010" s="6"/>
      <c r="GX2010" s="6"/>
      <c r="GY2010" s="6"/>
      <c r="GZ2010" s="6"/>
    </row>
    <row r="2011" spans="1:208" x14ac:dyDescent="0.15">
      <c r="A2011" s="153"/>
      <c r="B2011" s="23"/>
      <c r="C2011" s="18"/>
      <c r="D2011" s="17"/>
      <c r="E2011" s="18"/>
      <c r="F2011" s="18"/>
      <c r="G2011" s="18"/>
      <c r="H2011" s="18"/>
      <c r="I2011" s="17"/>
      <c r="J2011" s="5"/>
      <c r="K2011" s="2"/>
      <c r="L2011" s="27"/>
      <c r="M2011" s="14"/>
      <c r="N2011" s="14"/>
      <c r="O2011" s="27"/>
      <c r="P2011" s="18"/>
      <c r="Q2011" s="3"/>
      <c r="R2011" s="4"/>
      <c r="S2011" s="5"/>
      <c r="T2011" s="8"/>
      <c r="U2011" s="7"/>
      <c r="V2011" s="7"/>
      <c r="W2011" s="7"/>
      <c r="X2011" s="8"/>
      <c r="Y2011" s="6"/>
      <c r="Z2011" s="7"/>
      <c r="AA2011" s="8"/>
      <c r="AB2011" s="8"/>
      <c r="AC2011" s="8"/>
      <c r="AD2011" s="7"/>
      <c r="AE2011" s="9"/>
      <c r="AF2011" s="7"/>
      <c r="AG2011" s="7"/>
      <c r="AH2011" s="6"/>
      <c r="AI2011" s="6"/>
      <c r="AJ2011" s="6"/>
      <c r="AK2011" s="6"/>
      <c r="AL2011" s="6"/>
      <c r="AM2011" s="6"/>
      <c r="AN2011" s="6"/>
      <c r="AO2011" s="6"/>
      <c r="AP2011" s="6"/>
      <c r="AQ2011" s="6"/>
      <c r="AR2011" s="6"/>
      <c r="AS2011" s="6"/>
      <c r="AT2011" s="6"/>
      <c r="AU2011" s="6"/>
      <c r="AV2011" s="6"/>
      <c r="AW2011" s="6"/>
      <c r="AX2011" s="6"/>
      <c r="AY2011" s="6"/>
      <c r="AZ2011" s="6"/>
      <c r="BA2011" s="6"/>
      <c r="BB2011" s="6"/>
      <c r="BC2011" s="6"/>
      <c r="BD2011" s="6"/>
      <c r="BE2011" s="6"/>
      <c r="BF2011" s="6"/>
      <c r="BG2011" s="6"/>
      <c r="BH2011" s="6"/>
      <c r="BI2011" s="6"/>
      <c r="BJ2011" s="6"/>
      <c r="BK2011" s="6"/>
      <c r="BL2011" s="6"/>
      <c r="BM2011" s="6"/>
      <c r="BN2011" s="6"/>
      <c r="BO2011" s="6"/>
      <c r="BP2011" s="6"/>
      <c r="BQ2011" s="6"/>
      <c r="BR2011" s="6"/>
      <c r="BS2011" s="6"/>
      <c r="BT2011" s="6"/>
      <c r="BU2011" s="6"/>
      <c r="BV2011" s="6"/>
      <c r="BW2011" s="6"/>
      <c r="BX2011" s="6"/>
      <c r="BY2011" s="6"/>
      <c r="BZ2011" s="6"/>
      <c r="CA2011" s="6"/>
      <c r="CB2011" s="6"/>
      <c r="CC2011" s="6"/>
      <c r="CD2011" s="6"/>
      <c r="CE2011" s="6"/>
      <c r="CF2011" s="6"/>
      <c r="CG2011" s="6"/>
      <c r="CH2011" s="6"/>
      <c r="CI2011" s="6"/>
      <c r="CJ2011" s="6"/>
      <c r="CK2011" s="6"/>
      <c r="CL2011" s="6"/>
      <c r="CM2011" s="6"/>
      <c r="CN2011" s="6"/>
      <c r="CO2011" s="6"/>
      <c r="CP2011" s="6"/>
      <c r="CQ2011" s="6"/>
      <c r="CR2011" s="6"/>
      <c r="CS2011" s="6"/>
      <c r="CT2011" s="6"/>
      <c r="CU2011" s="6"/>
      <c r="CV2011" s="6"/>
      <c r="CW2011" s="6"/>
      <c r="CX2011" s="6"/>
      <c r="CY2011" s="6"/>
      <c r="CZ2011" s="6"/>
      <c r="DA2011" s="6"/>
      <c r="DB2011" s="6"/>
      <c r="DC2011" s="6"/>
      <c r="DD2011" s="6"/>
      <c r="DE2011" s="6"/>
      <c r="DF2011" s="6"/>
      <c r="DG2011" s="6"/>
      <c r="DH2011" s="6"/>
      <c r="DI2011" s="6"/>
      <c r="DJ2011" s="6"/>
      <c r="DK2011" s="6"/>
      <c r="DL2011" s="6"/>
      <c r="DM2011" s="6"/>
      <c r="DN2011" s="6"/>
      <c r="DO2011" s="6"/>
      <c r="DP2011" s="6"/>
      <c r="DQ2011" s="6"/>
      <c r="DR2011" s="6"/>
      <c r="DS2011" s="6"/>
      <c r="DT2011" s="6"/>
      <c r="DU2011" s="6"/>
      <c r="DV2011" s="6"/>
      <c r="DW2011" s="6"/>
      <c r="DX2011" s="6"/>
      <c r="DY2011" s="6"/>
      <c r="DZ2011" s="6"/>
      <c r="EA2011" s="6"/>
      <c r="EB2011" s="6"/>
      <c r="EC2011" s="6"/>
      <c r="ED2011" s="6"/>
      <c r="EE2011" s="6"/>
      <c r="EF2011" s="6"/>
      <c r="EG2011" s="6"/>
      <c r="EH2011" s="6"/>
      <c r="EI2011" s="6"/>
      <c r="EJ2011" s="6"/>
      <c r="EK2011" s="6"/>
      <c r="EL2011" s="6"/>
      <c r="EM2011" s="6"/>
      <c r="EN2011" s="6"/>
      <c r="EO2011" s="6"/>
      <c r="EP2011" s="6"/>
      <c r="EQ2011" s="6"/>
      <c r="ER2011" s="6"/>
      <c r="ES2011" s="6"/>
      <c r="ET2011" s="6"/>
      <c r="EU2011" s="6"/>
      <c r="EV2011" s="6"/>
      <c r="EW2011" s="6"/>
      <c r="EX2011" s="6"/>
      <c r="EY2011" s="6"/>
      <c r="EZ2011" s="6"/>
      <c r="FA2011" s="6"/>
      <c r="FB2011" s="6"/>
      <c r="FC2011" s="6"/>
      <c r="FD2011" s="6"/>
      <c r="FE2011" s="6"/>
      <c r="FF2011" s="6"/>
      <c r="FG2011" s="6"/>
      <c r="FH2011" s="6"/>
      <c r="FI2011" s="6"/>
      <c r="FJ2011" s="6"/>
      <c r="FK2011" s="6"/>
      <c r="FL2011" s="6"/>
      <c r="FM2011" s="6"/>
      <c r="FN2011" s="6"/>
      <c r="FO2011" s="6"/>
      <c r="FP2011" s="6"/>
      <c r="FQ2011" s="6"/>
      <c r="FR2011" s="6"/>
      <c r="FS2011" s="6"/>
      <c r="FT2011" s="6"/>
      <c r="FU2011" s="6"/>
      <c r="FV2011" s="6"/>
      <c r="FW2011" s="6"/>
      <c r="FX2011" s="6"/>
      <c r="FY2011" s="6"/>
      <c r="FZ2011" s="6"/>
      <c r="GA2011" s="6"/>
      <c r="GB2011" s="6"/>
      <c r="GC2011" s="6"/>
      <c r="GD2011" s="6"/>
      <c r="GE2011" s="6"/>
      <c r="GF2011" s="6"/>
      <c r="GG2011" s="6"/>
      <c r="GH2011" s="6"/>
      <c r="GI2011" s="6"/>
      <c r="GJ2011" s="6"/>
      <c r="GK2011" s="6"/>
      <c r="GL2011" s="6"/>
      <c r="GM2011" s="6"/>
      <c r="GN2011" s="6"/>
      <c r="GO2011" s="6"/>
      <c r="GP2011" s="6"/>
      <c r="GQ2011" s="6"/>
      <c r="GR2011" s="6"/>
      <c r="GS2011" s="6"/>
      <c r="GT2011" s="6"/>
      <c r="GU2011" s="6"/>
      <c r="GV2011" s="6"/>
      <c r="GW2011" s="6"/>
      <c r="GX2011" s="6"/>
      <c r="GY2011" s="6"/>
      <c r="GZ2011" s="6"/>
    </row>
    <row r="2012" spans="1:208" x14ac:dyDescent="0.15">
      <c r="A2012" s="153"/>
      <c r="B2012" s="23"/>
      <c r="C2012" s="18"/>
      <c r="D2012" s="17"/>
      <c r="E2012" s="18"/>
      <c r="F2012" s="18"/>
      <c r="G2012" s="18"/>
      <c r="H2012" s="18"/>
      <c r="I2012" s="17"/>
      <c r="J2012" s="5"/>
      <c r="K2012" s="2"/>
      <c r="L2012" s="27"/>
      <c r="M2012" s="14"/>
      <c r="N2012" s="14"/>
      <c r="O2012" s="27"/>
      <c r="P2012" s="18"/>
      <c r="Q2012" s="3"/>
      <c r="R2012" s="4"/>
      <c r="S2012" s="5"/>
      <c r="T2012" s="8"/>
      <c r="U2012" s="7"/>
      <c r="V2012" s="7"/>
      <c r="W2012" s="7"/>
      <c r="X2012" s="8"/>
      <c r="Y2012" s="6"/>
      <c r="Z2012" s="7"/>
      <c r="AA2012" s="8"/>
      <c r="AB2012" s="8"/>
      <c r="AC2012" s="8"/>
      <c r="AD2012" s="7"/>
      <c r="AE2012" s="9"/>
      <c r="AF2012" s="7"/>
      <c r="AG2012" s="7"/>
      <c r="AH2012" s="6"/>
      <c r="AI2012" s="6"/>
      <c r="AJ2012" s="6"/>
      <c r="AK2012" s="6"/>
      <c r="AL2012" s="6"/>
      <c r="AM2012" s="6"/>
      <c r="AN2012" s="6"/>
      <c r="AO2012" s="6"/>
      <c r="AP2012" s="6"/>
      <c r="AQ2012" s="6"/>
      <c r="AR2012" s="6"/>
      <c r="AS2012" s="6"/>
      <c r="AT2012" s="6"/>
      <c r="AU2012" s="6"/>
      <c r="AV2012" s="6"/>
      <c r="AW2012" s="6"/>
      <c r="AX2012" s="6"/>
      <c r="AY2012" s="6"/>
      <c r="AZ2012" s="6"/>
      <c r="BA2012" s="6"/>
      <c r="BB2012" s="6"/>
      <c r="BC2012" s="6"/>
      <c r="BD2012" s="6"/>
      <c r="BE2012" s="6"/>
      <c r="BF2012" s="6"/>
      <c r="BG2012" s="6"/>
      <c r="BH2012" s="6"/>
      <c r="BI2012" s="6"/>
      <c r="BJ2012" s="6"/>
      <c r="BK2012" s="6"/>
      <c r="BL2012" s="6"/>
      <c r="BM2012" s="6"/>
      <c r="BN2012" s="6"/>
      <c r="BO2012" s="6"/>
      <c r="BP2012" s="6"/>
      <c r="BQ2012" s="6"/>
      <c r="BR2012" s="6"/>
      <c r="BS2012" s="6"/>
      <c r="BT2012" s="6"/>
      <c r="BU2012" s="6"/>
      <c r="BV2012" s="6"/>
      <c r="BW2012" s="6"/>
      <c r="BX2012" s="6"/>
      <c r="BY2012" s="6"/>
      <c r="BZ2012" s="6"/>
      <c r="CA2012" s="6"/>
      <c r="CB2012" s="6"/>
      <c r="CC2012" s="6"/>
      <c r="CD2012" s="6"/>
      <c r="CE2012" s="6"/>
      <c r="CF2012" s="6"/>
      <c r="CG2012" s="6"/>
      <c r="CH2012" s="6"/>
      <c r="CI2012" s="6"/>
      <c r="CJ2012" s="6"/>
      <c r="CK2012" s="6"/>
      <c r="CL2012" s="6"/>
      <c r="CM2012" s="6"/>
      <c r="CN2012" s="6"/>
      <c r="CO2012" s="6"/>
      <c r="CP2012" s="6"/>
      <c r="CQ2012" s="6"/>
      <c r="CR2012" s="6"/>
      <c r="CS2012" s="6"/>
      <c r="CT2012" s="6"/>
      <c r="CU2012" s="6"/>
      <c r="CV2012" s="6"/>
      <c r="CW2012" s="6"/>
      <c r="CX2012" s="6"/>
      <c r="CY2012" s="6"/>
      <c r="CZ2012" s="6"/>
      <c r="DA2012" s="6"/>
      <c r="DB2012" s="6"/>
      <c r="DC2012" s="6"/>
      <c r="DD2012" s="6"/>
      <c r="DE2012" s="6"/>
      <c r="DF2012" s="6"/>
      <c r="DG2012" s="6"/>
      <c r="DH2012" s="6"/>
      <c r="DI2012" s="6"/>
      <c r="DJ2012" s="6"/>
      <c r="DK2012" s="6"/>
      <c r="DL2012" s="6"/>
      <c r="DM2012" s="6"/>
      <c r="DN2012" s="6"/>
      <c r="DO2012" s="6"/>
      <c r="DP2012" s="6"/>
      <c r="DQ2012" s="6"/>
      <c r="DR2012" s="6"/>
      <c r="DS2012" s="6"/>
      <c r="DT2012" s="6"/>
      <c r="DU2012" s="6"/>
      <c r="DV2012" s="6"/>
      <c r="DW2012" s="6"/>
      <c r="DX2012" s="6"/>
      <c r="DY2012" s="6"/>
      <c r="DZ2012" s="6"/>
      <c r="EA2012" s="6"/>
      <c r="EB2012" s="6"/>
      <c r="EC2012" s="6"/>
      <c r="ED2012" s="6"/>
      <c r="EE2012" s="6"/>
      <c r="EF2012" s="6"/>
      <c r="EG2012" s="6"/>
      <c r="EH2012" s="6"/>
      <c r="EI2012" s="6"/>
      <c r="EJ2012" s="6"/>
      <c r="EK2012" s="6"/>
      <c r="EL2012" s="6"/>
      <c r="EM2012" s="6"/>
      <c r="EN2012" s="6"/>
      <c r="EO2012" s="6"/>
      <c r="EP2012" s="6"/>
      <c r="EQ2012" s="6"/>
      <c r="ER2012" s="6"/>
      <c r="ES2012" s="6"/>
      <c r="ET2012" s="6"/>
      <c r="EU2012" s="6"/>
      <c r="EV2012" s="6"/>
      <c r="EW2012" s="6"/>
      <c r="EX2012" s="6"/>
      <c r="EY2012" s="6"/>
      <c r="EZ2012" s="6"/>
      <c r="FA2012" s="6"/>
      <c r="FB2012" s="6"/>
      <c r="FC2012" s="6"/>
      <c r="FD2012" s="6"/>
      <c r="FE2012" s="6"/>
      <c r="FF2012" s="6"/>
      <c r="FG2012" s="6"/>
      <c r="FH2012" s="6"/>
      <c r="FI2012" s="6"/>
      <c r="FJ2012" s="6"/>
      <c r="FK2012" s="6"/>
      <c r="FL2012" s="6"/>
      <c r="FM2012" s="6"/>
      <c r="FN2012" s="6"/>
      <c r="FO2012" s="6"/>
      <c r="FP2012" s="6"/>
      <c r="FQ2012" s="6"/>
      <c r="FR2012" s="6"/>
      <c r="FS2012" s="6"/>
      <c r="FT2012" s="6"/>
      <c r="FU2012" s="6"/>
      <c r="FV2012" s="6"/>
      <c r="FW2012" s="6"/>
      <c r="FX2012" s="6"/>
      <c r="FY2012" s="6"/>
      <c r="FZ2012" s="6"/>
      <c r="GA2012" s="6"/>
      <c r="GB2012" s="6"/>
      <c r="GC2012" s="6"/>
      <c r="GD2012" s="6"/>
      <c r="GE2012" s="6"/>
      <c r="GF2012" s="6"/>
      <c r="GG2012" s="6"/>
      <c r="GH2012" s="6"/>
      <c r="GI2012" s="6"/>
      <c r="GJ2012" s="6"/>
      <c r="GK2012" s="6"/>
      <c r="GL2012" s="6"/>
      <c r="GM2012" s="6"/>
      <c r="GN2012" s="6"/>
      <c r="GO2012" s="6"/>
      <c r="GP2012" s="6"/>
      <c r="GQ2012" s="6"/>
      <c r="GR2012" s="6"/>
      <c r="GS2012" s="6"/>
      <c r="GT2012" s="6"/>
      <c r="GU2012" s="6"/>
      <c r="GV2012" s="6"/>
      <c r="GW2012" s="6"/>
      <c r="GX2012" s="6"/>
      <c r="GY2012" s="6"/>
      <c r="GZ2012" s="6"/>
    </row>
    <row r="2013" spans="1:208" x14ac:dyDescent="0.15">
      <c r="A2013" s="153"/>
      <c r="B2013" s="23"/>
      <c r="C2013" s="18"/>
      <c r="D2013" s="17"/>
      <c r="E2013" s="18"/>
      <c r="F2013" s="18"/>
      <c r="G2013" s="18"/>
      <c r="H2013" s="18"/>
      <c r="I2013" s="17"/>
      <c r="J2013" s="5"/>
      <c r="K2013" s="2"/>
      <c r="L2013" s="27"/>
      <c r="M2013" s="14"/>
      <c r="N2013" s="14"/>
      <c r="O2013" s="27"/>
      <c r="P2013" s="18"/>
      <c r="Q2013" s="3"/>
      <c r="R2013" s="4"/>
      <c r="S2013" s="5"/>
      <c r="T2013" s="8"/>
      <c r="U2013" s="7"/>
      <c r="V2013" s="7"/>
      <c r="W2013" s="7"/>
      <c r="X2013" s="8"/>
      <c r="Y2013" s="6"/>
      <c r="Z2013" s="7"/>
      <c r="AA2013" s="8"/>
      <c r="AB2013" s="8"/>
      <c r="AC2013" s="8"/>
      <c r="AD2013" s="7"/>
      <c r="AE2013" s="9"/>
      <c r="AF2013" s="7"/>
      <c r="AG2013" s="7"/>
      <c r="AH2013" s="6"/>
      <c r="AI2013" s="6"/>
      <c r="AJ2013" s="6"/>
      <c r="AK2013" s="6"/>
      <c r="AL2013" s="6"/>
      <c r="AM2013" s="6"/>
      <c r="AN2013" s="6"/>
      <c r="AO2013" s="6"/>
      <c r="AP2013" s="6"/>
      <c r="AQ2013" s="6"/>
      <c r="AR2013" s="6"/>
      <c r="AS2013" s="6"/>
      <c r="AT2013" s="6"/>
      <c r="AU2013" s="6"/>
      <c r="AV2013" s="6"/>
      <c r="AW2013" s="6"/>
      <c r="AX2013" s="6"/>
      <c r="AY2013" s="6"/>
      <c r="AZ2013" s="6"/>
      <c r="BA2013" s="6"/>
      <c r="BB2013" s="6"/>
      <c r="BC2013" s="6"/>
      <c r="BD2013" s="6"/>
      <c r="BE2013" s="6"/>
      <c r="BF2013" s="6"/>
      <c r="BG2013" s="6"/>
      <c r="BH2013" s="6"/>
      <c r="BI2013" s="6"/>
      <c r="BJ2013" s="6"/>
      <c r="BK2013" s="6"/>
      <c r="BL2013" s="6"/>
      <c r="BM2013" s="6"/>
      <c r="BN2013" s="6"/>
      <c r="BO2013" s="6"/>
      <c r="BP2013" s="6"/>
      <c r="BQ2013" s="6"/>
      <c r="BR2013" s="6"/>
      <c r="BS2013" s="6"/>
      <c r="BT2013" s="6"/>
      <c r="BU2013" s="6"/>
      <c r="BV2013" s="6"/>
      <c r="BW2013" s="6"/>
      <c r="BX2013" s="6"/>
      <c r="BY2013" s="6"/>
      <c r="BZ2013" s="6"/>
      <c r="CA2013" s="6"/>
      <c r="CB2013" s="6"/>
      <c r="CC2013" s="6"/>
      <c r="CD2013" s="6"/>
      <c r="CE2013" s="6"/>
      <c r="CF2013" s="6"/>
      <c r="CG2013" s="6"/>
      <c r="CH2013" s="6"/>
      <c r="CI2013" s="6"/>
      <c r="CJ2013" s="6"/>
      <c r="CK2013" s="6"/>
      <c r="CL2013" s="6"/>
      <c r="CM2013" s="6"/>
      <c r="CN2013" s="6"/>
      <c r="CO2013" s="6"/>
      <c r="CP2013" s="6"/>
      <c r="CQ2013" s="6"/>
      <c r="CR2013" s="6"/>
      <c r="CS2013" s="6"/>
      <c r="CT2013" s="6"/>
      <c r="CU2013" s="6"/>
      <c r="CV2013" s="6"/>
      <c r="CW2013" s="6"/>
      <c r="CX2013" s="6"/>
      <c r="CY2013" s="6"/>
      <c r="CZ2013" s="6"/>
      <c r="DA2013" s="6"/>
      <c r="DB2013" s="6"/>
      <c r="DC2013" s="6"/>
      <c r="DD2013" s="6"/>
      <c r="DE2013" s="6"/>
      <c r="DF2013" s="6"/>
      <c r="DG2013" s="6"/>
      <c r="DH2013" s="6"/>
      <c r="DI2013" s="6"/>
      <c r="DJ2013" s="6"/>
      <c r="DK2013" s="6"/>
      <c r="DL2013" s="6"/>
      <c r="DM2013" s="6"/>
      <c r="DN2013" s="6"/>
      <c r="DO2013" s="6"/>
      <c r="DP2013" s="6"/>
      <c r="DQ2013" s="6"/>
      <c r="DR2013" s="6"/>
      <c r="DS2013" s="6"/>
      <c r="DT2013" s="6"/>
      <c r="DU2013" s="6"/>
      <c r="DV2013" s="6"/>
      <c r="DW2013" s="6"/>
      <c r="DX2013" s="6"/>
      <c r="DY2013" s="6"/>
      <c r="DZ2013" s="6"/>
      <c r="EA2013" s="6"/>
      <c r="EB2013" s="6"/>
      <c r="EC2013" s="6"/>
      <c r="ED2013" s="6"/>
      <c r="EE2013" s="6"/>
      <c r="EF2013" s="6"/>
      <c r="EG2013" s="6"/>
      <c r="EH2013" s="6"/>
      <c r="EI2013" s="6"/>
      <c r="EJ2013" s="6"/>
      <c r="EK2013" s="6"/>
      <c r="EL2013" s="6"/>
      <c r="EM2013" s="6"/>
      <c r="EN2013" s="6"/>
      <c r="EO2013" s="6"/>
      <c r="EP2013" s="6"/>
      <c r="EQ2013" s="6"/>
      <c r="ER2013" s="6"/>
      <c r="ES2013" s="6"/>
      <c r="ET2013" s="6"/>
      <c r="EU2013" s="6"/>
      <c r="EV2013" s="6"/>
      <c r="EW2013" s="6"/>
      <c r="EX2013" s="6"/>
      <c r="EY2013" s="6"/>
      <c r="EZ2013" s="6"/>
      <c r="FA2013" s="6"/>
      <c r="FB2013" s="6"/>
      <c r="FC2013" s="6"/>
      <c r="FD2013" s="6"/>
      <c r="FE2013" s="6"/>
      <c r="FF2013" s="6"/>
      <c r="FG2013" s="6"/>
      <c r="FH2013" s="6"/>
      <c r="FI2013" s="6"/>
      <c r="FJ2013" s="6"/>
      <c r="FK2013" s="6"/>
      <c r="FL2013" s="6"/>
      <c r="FM2013" s="6"/>
      <c r="FN2013" s="6"/>
      <c r="FO2013" s="6"/>
      <c r="FP2013" s="6"/>
      <c r="FQ2013" s="6"/>
      <c r="FR2013" s="6"/>
      <c r="FS2013" s="6"/>
      <c r="FT2013" s="6"/>
      <c r="FU2013" s="6"/>
      <c r="FV2013" s="6"/>
      <c r="FW2013" s="6"/>
      <c r="FX2013" s="6"/>
      <c r="FY2013" s="6"/>
      <c r="FZ2013" s="6"/>
      <c r="GA2013" s="6"/>
      <c r="GB2013" s="6"/>
      <c r="GC2013" s="6"/>
      <c r="GD2013" s="6"/>
      <c r="GE2013" s="6"/>
      <c r="GF2013" s="6"/>
      <c r="GG2013" s="6"/>
      <c r="GH2013" s="6"/>
      <c r="GI2013" s="6"/>
      <c r="GJ2013" s="6"/>
      <c r="GK2013" s="6"/>
      <c r="GL2013" s="6"/>
      <c r="GM2013" s="6"/>
      <c r="GN2013" s="6"/>
      <c r="GO2013" s="6"/>
      <c r="GP2013" s="6"/>
      <c r="GQ2013" s="6"/>
      <c r="GR2013" s="6"/>
      <c r="GS2013" s="6"/>
      <c r="GT2013" s="6"/>
      <c r="GU2013" s="6"/>
      <c r="GV2013" s="6"/>
      <c r="GW2013" s="6"/>
      <c r="GX2013" s="6"/>
      <c r="GY2013" s="6"/>
      <c r="GZ2013" s="6"/>
    </row>
    <row r="2014" spans="1:208" x14ac:dyDescent="0.15">
      <c r="A2014" s="153"/>
      <c r="B2014" s="23"/>
      <c r="C2014" s="18"/>
      <c r="D2014" s="17"/>
      <c r="E2014" s="18"/>
      <c r="F2014" s="18"/>
      <c r="G2014" s="18"/>
      <c r="H2014" s="18"/>
      <c r="I2014" s="17"/>
      <c r="J2014" s="5"/>
      <c r="K2014" s="2"/>
      <c r="L2014" s="27"/>
      <c r="M2014" s="14"/>
      <c r="N2014" s="14"/>
      <c r="O2014" s="27"/>
      <c r="P2014" s="18"/>
      <c r="Q2014" s="3"/>
      <c r="R2014" s="4"/>
      <c r="S2014" s="5"/>
      <c r="T2014" s="8"/>
      <c r="U2014" s="7"/>
      <c r="V2014" s="7"/>
      <c r="W2014" s="7"/>
      <c r="X2014" s="8"/>
      <c r="Y2014" s="6"/>
      <c r="Z2014" s="7"/>
      <c r="AA2014" s="8"/>
      <c r="AB2014" s="8"/>
      <c r="AC2014" s="8"/>
      <c r="AD2014" s="7"/>
      <c r="AE2014" s="9"/>
      <c r="AF2014" s="7"/>
      <c r="AG2014" s="7"/>
      <c r="AH2014" s="6"/>
      <c r="AI2014" s="6"/>
      <c r="AJ2014" s="6"/>
      <c r="AK2014" s="6"/>
      <c r="AL2014" s="6"/>
      <c r="AM2014" s="6"/>
      <c r="AN2014" s="6"/>
      <c r="AO2014" s="6"/>
      <c r="AP2014" s="6"/>
      <c r="AQ2014" s="6"/>
      <c r="AR2014" s="6"/>
      <c r="AS2014" s="6"/>
      <c r="AT2014" s="6"/>
      <c r="AU2014" s="6"/>
      <c r="AV2014" s="6"/>
      <c r="AW2014" s="6"/>
      <c r="AX2014" s="6"/>
      <c r="AY2014" s="6"/>
      <c r="AZ2014" s="6"/>
      <c r="BA2014" s="6"/>
      <c r="BB2014" s="6"/>
      <c r="BC2014" s="6"/>
      <c r="BD2014" s="6"/>
      <c r="BE2014" s="6"/>
      <c r="BF2014" s="6"/>
      <c r="BG2014" s="6"/>
      <c r="BH2014" s="6"/>
      <c r="BI2014" s="6"/>
      <c r="BJ2014" s="6"/>
      <c r="BK2014" s="6"/>
      <c r="BL2014" s="6"/>
      <c r="BM2014" s="6"/>
      <c r="BN2014" s="6"/>
      <c r="BO2014" s="6"/>
      <c r="BP2014" s="6"/>
      <c r="BQ2014" s="6"/>
      <c r="BR2014" s="6"/>
      <c r="BS2014" s="6"/>
      <c r="BT2014" s="6"/>
      <c r="BU2014" s="6"/>
      <c r="BV2014" s="6"/>
      <c r="BW2014" s="6"/>
      <c r="BX2014" s="6"/>
      <c r="BY2014" s="6"/>
      <c r="BZ2014" s="6"/>
      <c r="CA2014" s="6"/>
      <c r="CB2014" s="6"/>
      <c r="CC2014" s="6"/>
      <c r="CD2014" s="6"/>
      <c r="CE2014" s="6"/>
      <c r="CF2014" s="6"/>
      <c r="CG2014" s="6"/>
      <c r="CH2014" s="6"/>
      <c r="CI2014" s="6"/>
      <c r="CJ2014" s="6"/>
      <c r="CK2014" s="6"/>
      <c r="CL2014" s="6"/>
      <c r="CM2014" s="6"/>
      <c r="CN2014" s="6"/>
      <c r="CO2014" s="6"/>
      <c r="CP2014" s="6"/>
      <c r="CQ2014" s="6"/>
      <c r="CR2014" s="6"/>
      <c r="CS2014" s="6"/>
      <c r="CT2014" s="6"/>
      <c r="CU2014" s="6"/>
      <c r="CV2014" s="6"/>
      <c r="CW2014" s="6"/>
      <c r="CX2014" s="6"/>
      <c r="CY2014" s="6"/>
      <c r="CZ2014" s="6"/>
      <c r="DA2014" s="6"/>
      <c r="DB2014" s="6"/>
      <c r="DC2014" s="6"/>
      <c r="DD2014" s="6"/>
      <c r="DE2014" s="6"/>
      <c r="DF2014" s="6"/>
      <c r="DG2014" s="6"/>
      <c r="DH2014" s="6"/>
      <c r="DI2014" s="6"/>
      <c r="DJ2014" s="6"/>
      <c r="DK2014" s="6"/>
      <c r="DL2014" s="6"/>
      <c r="DM2014" s="6"/>
      <c r="DN2014" s="6"/>
      <c r="DO2014" s="6"/>
      <c r="DP2014" s="6"/>
      <c r="DQ2014" s="6"/>
      <c r="DR2014" s="6"/>
      <c r="DS2014" s="6"/>
      <c r="DT2014" s="6"/>
      <c r="DU2014" s="6"/>
      <c r="DV2014" s="6"/>
      <c r="DW2014" s="6"/>
      <c r="DX2014" s="6"/>
      <c r="DY2014" s="6"/>
      <c r="DZ2014" s="6"/>
      <c r="EA2014" s="6"/>
      <c r="EB2014" s="6"/>
      <c r="EC2014" s="6"/>
      <c r="ED2014" s="6"/>
      <c r="EE2014" s="6"/>
      <c r="EF2014" s="6"/>
      <c r="EG2014" s="6"/>
      <c r="EH2014" s="6"/>
      <c r="EI2014" s="6"/>
      <c r="EJ2014" s="6"/>
      <c r="EK2014" s="6"/>
      <c r="EL2014" s="6"/>
      <c r="EM2014" s="6"/>
      <c r="EN2014" s="6"/>
      <c r="EO2014" s="6"/>
      <c r="EP2014" s="6"/>
      <c r="EQ2014" s="6"/>
      <c r="ER2014" s="6"/>
      <c r="ES2014" s="6"/>
      <c r="ET2014" s="6"/>
      <c r="EU2014" s="6"/>
      <c r="EV2014" s="6"/>
      <c r="EW2014" s="6"/>
      <c r="EX2014" s="6"/>
      <c r="EY2014" s="6"/>
      <c r="EZ2014" s="6"/>
      <c r="FA2014" s="6"/>
      <c r="FB2014" s="6"/>
      <c r="FC2014" s="6"/>
      <c r="FD2014" s="6"/>
      <c r="FE2014" s="6"/>
      <c r="FF2014" s="6"/>
      <c r="FG2014" s="6"/>
      <c r="FH2014" s="6"/>
      <c r="FI2014" s="6"/>
      <c r="FJ2014" s="6"/>
      <c r="FK2014" s="6"/>
      <c r="FL2014" s="6"/>
      <c r="FM2014" s="6"/>
      <c r="FN2014" s="6"/>
      <c r="FO2014" s="6"/>
      <c r="FP2014" s="6"/>
      <c r="FQ2014" s="6"/>
      <c r="FR2014" s="6"/>
      <c r="FS2014" s="6"/>
      <c r="FT2014" s="6"/>
      <c r="FU2014" s="6"/>
      <c r="FV2014" s="6"/>
      <c r="FW2014" s="6"/>
      <c r="FX2014" s="6"/>
      <c r="FY2014" s="6"/>
      <c r="FZ2014" s="6"/>
      <c r="GA2014" s="6"/>
      <c r="GB2014" s="6"/>
      <c r="GC2014" s="6"/>
      <c r="GD2014" s="6"/>
      <c r="GE2014" s="6"/>
      <c r="GF2014" s="6"/>
      <c r="GG2014" s="6"/>
      <c r="GH2014" s="6"/>
      <c r="GI2014" s="6"/>
      <c r="GJ2014" s="6"/>
      <c r="GK2014" s="6"/>
      <c r="GL2014" s="6"/>
      <c r="GM2014" s="6"/>
      <c r="GN2014" s="6"/>
      <c r="GO2014" s="6"/>
      <c r="GP2014" s="6"/>
      <c r="GQ2014" s="6"/>
      <c r="GR2014" s="6"/>
      <c r="GS2014" s="6"/>
      <c r="GT2014" s="6"/>
      <c r="GU2014" s="6"/>
      <c r="GV2014" s="6"/>
      <c r="GW2014" s="6"/>
      <c r="GX2014" s="6"/>
      <c r="GY2014" s="6"/>
      <c r="GZ2014" s="6"/>
    </row>
    <row r="2015" spans="1:208" x14ac:dyDescent="0.15">
      <c r="A2015" s="153"/>
      <c r="B2015" s="23"/>
      <c r="C2015" s="18"/>
      <c r="D2015" s="17"/>
      <c r="E2015" s="18"/>
      <c r="F2015" s="18"/>
      <c r="G2015" s="18"/>
      <c r="H2015" s="18"/>
      <c r="I2015" s="17"/>
      <c r="J2015" s="5"/>
      <c r="K2015" s="2"/>
      <c r="L2015" s="27"/>
      <c r="M2015" s="14"/>
      <c r="N2015" s="14"/>
      <c r="O2015" s="27"/>
      <c r="P2015" s="18"/>
      <c r="Q2015" s="3"/>
      <c r="R2015" s="4"/>
      <c r="S2015" s="5"/>
      <c r="T2015" s="8"/>
      <c r="U2015" s="7"/>
      <c r="V2015" s="7"/>
      <c r="W2015" s="7"/>
      <c r="X2015" s="8"/>
      <c r="Y2015" s="6"/>
      <c r="Z2015" s="7"/>
      <c r="AA2015" s="8"/>
      <c r="AB2015" s="8"/>
      <c r="AC2015" s="8"/>
      <c r="AD2015" s="7"/>
      <c r="AE2015" s="9"/>
      <c r="AF2015" s="7"/>
      <c r="AG2015" s="7"/>
      <c r="AH2015" s="6"/>
      <c r="AI2015" s="6"/>
      <c r="AJ2015" s="6"/>
      <c r="AK2015" s="6"/>
      <c r="AL2015" s="6"/>
      <c r="AM2015" s="6"/>
      <c r="AN2015" s="6"/>
      <c r="AO2015" s="6"/>
      <c r="AP2015" s="6"/>
      <c r="AQ2015" s="6"/>
      <c r="AR2015" s="6"/>
      <c r="AS2015" s="6"/>
      <c r="AT2015" s="6"/>
      <c r="AU2015" s="6"/>
      <c r="AV2015" s="6"/>
      <c r="AW2015" s="6"/>
      <c r="AX2015" s="6"/>
      <c r="AY2015" s="6"/>
      <c r="AZ2015" s="6"/>
      <c r="BA2015" s="6"/>
      <c r="BB2015" s="6"/>
      <c r="BC2015" s="6"/>
      <c r="BD2015" s="6"/>
      <c r="BE2015" s="6"/>
      <c r="BF2015" s="6"/>
      <c r="BG2015" s="6"/>
      <c r="BH2015" s="6"/>
      <c r="BI2015" s="6"/>
      <c r="BJ2015" s="6"/>
      <c r="BK2015" s="6"/>
      <c r="BL2015" s="6"/>
      <c r="BM2015" s="6"/>
      <c r="BN2015" s="6"/>
      <c r="BO2015" s="6"/>
      <c r="BP2015" s="6"/>
      <c r="BQ2015" s="6"/>
      <c r="BR2015" s="6"/>
      <c r="BS2015" s="6"/>
      <c r="BT2015" s="6"/>
      <c r="BU2015" s="6"/>
      <c r="BV2015" s="6"/>
      <c r="BW2015" s="6"/>
      <c r="BX2015" s="6"/>
      <c r="BY2015" s="6"/>
      <c r="BZ2015" s="6"/>
      <c r="CA2015" s="6"/>
      <c r="CB2015" s="6"/>
      <c r="CC2015" s="6"/>
      <c r="CD2015" s="6"/>
      <c r="CE2015" s="6"/>
      <c r="CF2015" s="6"/>
      <c r="CG2015" s="6"/>
      <c r="CH2015" s="6"/>
      <c r="CI2015" s="6"/>
      <c r="CJ2015" s="6"/>
      <c r="CK2015" s="6"/>
      <c r="CL2015" s="6"/>
      <c r="CM2015" s="6"/>
      <c r="CN2015" s="6"/>
      <c r="CO2015" s="6"/>
      <c r="CP2015" s="6"/>
      <c r="CQ2015" s="6"/>
      <c r="CR2015" s="6"/>
      <c r="CS2015" s="6"/>
      <c r="CT2015" s="6"/>
      <c r="CU2015" s="6"/>
      <c r="CV2015" s="6"/>
      <c r="CW2015" s="6"/>
      <c r="CX2015" s="6"/>
      <c r="CY2015" s="6"/>
      <c r="CZ2015" s="6"/>
      <c r="DA2015" s="6"/>
      <c r="DB2015" s="6"/>
      <c r="DC2015" s="6"/>
      <c r="DD2015" s="6"/>
      <c r="DE2015" s="6"/>
      <c r="DF2015" s="6"/>
      <c r="DG2015" s="6"/>
      <c r="DH2015" s="6"/>
      <c r="DI2015" s="6"/>
      <c r="DJ2015" s="6"/>
      <c r="DK2015" s="6"/>
      <c r="DL2015" s="6"/>
      <c r="DM2015" s="6"/>
      <c r="DN2015" s="6"/>
      <c r="DO2015" s="6"/>
      <c r="DP2015" s="6"/>
      <c r="DQ2015" s="6"/>
      <c r="DR2015" s="6"/>
      <c r="DS2015" s="6"/>
      <c r="DT2015" s="6"/>
      <c r="DU2015" s="6"/>
      <c r="DV2015" s="6"/>
      <c r="DW2015" s="6"/>
      <c r="DX2015" s="6"/>
      <c r="DY2015" s="6"/>
      <c r="DZ2015" s="6"/>
      <c r="EA2015" s="6"/>
      <c r="EB2015" s="6"/>
      <c r="EC2015" s="6"/>
      <c r="ED2015" s="6"/>
      <c r="EE2015" s="6"/>
      <c r="EF2015" s="6"/>
      <c r="EG2015" s="6"/>
      <c r="EH2015" s="6"/>
      <c r="EI2015" s="6"/>
      <c r="EJ2015" s="6"/>
      <c r="EK2015" s="6"/>
      <c r="EL2015" s="6"/>
      <c r="EM2015" s="6"/>
      <c r="EN2015" s="6"/>
      <c r="EO2015" s="6"/>
      <c r="EP2015" s="6"/>
      <c r="EQ2015" s="6"/>
      <c r="ER2015" s="6"/>
      <c r="ES2015" s="6"/>
      <c r="ET2015" s="6"/>
      <c r="EU2015" s="6"/>
      <c r="EV2015" s="6"/>
      <c r="EW2015" s="6"/>
      <c r="EX2015" s="6"/>
      <c r="EY2015" s="6"/>
      <c r="EZ2015" s="6"/>
      <c r="FA2015" s="6"/>
      <c r="FB2015" s="6"/>
      <c r="FC2015" s="6"/>
      <c r="FD2015" s="6"/>
      <c r="FE2015" s="6"/>
      <c r="FF2015" s="6"/>
      <c r="FG2015" s="6"/>
      <c r="FH2015" s="6"/>
      <c r="FI2015" s="6"/>
      <c r="FJ2015" s="6"/>
      <c r="FK2015" s="6"/>
      <c r="FL2015" s="6"/>
      <c r="FM2015" s="6"/>
      <c r="FN2015" s="6"/>
      <c r="FO2015" s="6"/>
      <c r="FP2015" s="6"/>
      <c r="FQ2015" s="6"/>
      <c r="FR2015" s="6"/>
      <c r="FS2015" s="6"/>
      <c r="FT2015" s="6"/>
      <c r="FU2015" s="6"/>
      <c r="FV2015" s="6"/>
      <c r="FW2015" s="6"/>
      <c r="FX2015" s="6"/>
      <c r="FY2015" s="6"/>
      <c r="FZ2015" s="6"/>
      <c r="GA2015" s="6"/>
      <c r="GB2015" s="6"/>
      <c r="GC2015" s="6"/>
      <c r="GD2015" s="6"/>
      <c r="GE2015" s="6"/>
      <c r="GF2015" s="6"/>
      <c r="GG2015" s="6"/>
      <c r="GH2015" s="6"/>
      <c r="GI2015" s="6"/>
      <c r="GJ2015" s="6"/>
      <c r="GK2015" s="6"/>
      <c r="GL2015" s="6"/>
      <c r="GM2015" s="6"/>
      <c r="GN2015" s="6"/>
      <c r="GO2015" s="6"/>
      <c r="GP2015" s="6"/>
      <c r="GQ2015" s="6"/>
      <c r="GR2015" s="6"/>
      <c r="GS2015" s="6"/>
      <c r="GT2015" s="6"/>
      <c r="GU2015" s="6"/>
      <c r="GV2015" s="6"/>
      <c r="GW2015" s="6"/>
      <c r="GX2015" s="6"/>
      <c r="GY2015" s="6"/>
      <c r="GZ2015" s="6"/>
    </row>
    <row r="2016" spans="1:208" x14ac:dyDescent="0.15">
      <c r="A2016" s="153"/>
      <c r="B2016" s="23"/>
      <c r="C2016" s="18"/>
      <c r="D2016" s="17"/>
      <c r="E2016" s="18"/>
      <c r="F2016" s="18"/>
      <c r="G2016" s="18"/>
      <c r="H2016" s="18"/>
      <c r="I2016" s="17"/>
      <c r="J2016" s="5"/>
      <c r="K2016" s="2"/>
      <c r="L2016" s="27"/>
      <c r="M2016" s="14"/>
      <c r="N2016" s="14"/>
      <c r="O2016" s="27"/>
      <c r="P2016" s="18"/>
      <c r="Q2016" s="3"/>
      <c r="R2016" s="4"/>
      <c r="S2016" s="5"/>
      <c r="T2016" s="8"/>
      <c r="U2016" s="7"/>
      <c r="V2016" s="7"/>
      <c r="W2016" s="7"/>
      <c r="X2016" s="8"/>
      <c r="Y2016" s="6"/>
      <c r="Z2016" s="7"/>
      <c r="AA2016" s="8"/>
      <c r="AB2016" s="8"/>
      <c r="AC2016" s="8"/>
      <c r="AD2016" s="7"/>
      <c r="AE2016" s="9"/>
      <c r="AF2016" s="7"/>
      <c r="AG2016" s="7"/>
      <c r="AH2016" s="6"/>
      <c r="AI2016" s="6"/>
      <c r="AJ2016" s="6"/>
      <c r="AK2016" s="6"/>
      <c r="AL2016" s="6"/>
      <c r="AM2016" s="6"/>
      <c r="AN2016" s="6"/>
      <c r="AO2016" s="6"/>
      <c r="AP2016" s="6"/>
      <c r="AQ2016" s="6"/>
      <c r="AR2016" s="6"/>
      <c r="AS2016" s="6"/>
      <c r="AT2016" s="6"/>
      <c r="AU2016" s="6"/>
      <c r="AV2016" s="6"/>
      <c r="AW2016" s="6"/>
      <c r="AX2016" s="6"/>
      <c r="AY2016" s="6"/>
      <c r="AZ2016" s="6"/>
      <c r="BA2016" s="6"/>
      <c r="BB2016" s="6"/>
      <c r="BC2016" s="6"/>
      <c r="BD2016" s="6"/>
      <c r="BE2016" s="6"/>
      <c r="BF2016" s="6"/>
      <c r="BG2016" s="6"/>
      <c r="BH2016" s="6"/>
      <c r="BI2016" s="6"/>
      <c r="BJ2016" s="6"/>
      <c r="BK2016" s="6"/>
      <c r="BL2016" s="6"/>
      <c r="BM2016" s="6"/>
      <c r="BN2016" s="6"/>
      <c r="BO2016" s="6"/>
      <c r="BP2016" s="6"/>
      <c r="BQ2016" s="6"/>
      <c r="BR2016" s="6"/>
      <c r="BS2016" s="6"/>
      <c r="BT2016" s="6"/>
      <c r="BU2016" s="6"/>
      <c r="BV2016" s="6"/>
      <c r="BW2016" s="6"/>
      <c r="BX2016" s="6"/>
      <c r="BY2016" s="6"/>
      <c r="BZ2016" s="6"/>
      <c r="CA2016" s="6"/>
      <c r="CB2016" s="6"/>
      <c r="CC2016" s="6"/>
      <c r="CD2016" s="6"/>
      <c r="CE2016" s="6"/>
      <c r="CF2016" s="6"/>
      <c r="CG2016" s="6"/>
      <c r="CH2016" s="6"/>
      <c r="CI2016" s="6"/>
      <c r="CJ2016" s="6"/>
      <c r="CK2016" s="6"/>
      <c r="CL2016" s="6"/>
      <c r="CM2016" s="6"/>
      <c r="CN2016" s="6"/>
      <c r="CO2016" s="6"/>
      <c r="CP2016" s="6"/>
      <c r="CQ2016" s="6"/>
      <c r="CR2016" s="6"/>
      <c r="CS2016" s="6"/>
      <c r="CT2016" s="6"/>
      <c r="CU2016" s="6"/>
      <c r="CV2016" s="6"/>
      <c r="CW2016" s="6"/>
      <c r="CX2016" s="6"/>
      <c r="CY2016" s="6"/>
      <c r="CZ2016" s="6"/>
      <c r="DA2016" s="6"/>
      <c r="DB2016" s="6"/>
      <c r="DC2016" s="6"/>
      <c r="DD2016" s="6"/>
      <c r="DE2016" s="6"/>
      <c r="DF2016" s="6"/>
      <c r="DG2016" s="6"/>
      <c r="DH2016" s="6"/>
      <c r="DI2016" s="6"/>
      <c r="DJ2016" s="6"/>
      <c r="DK2016" s="6"/>
      <c r="DL2016" s="6"/>
      <c r="DM2016" s="6"/>
      <c r="DN2016" s="6"/>
      <c r="DO2016" s="6"/>
      <c r="DP2016" s="6"/>
      <c r="DQ2016" s="6"/>
      <c r="DR2016" s="6"/>
      <c r="DS2016" s="6"/>
      <c r="DT2016" s="6"/>
      <c r="DU2016" s="6"/>
      <c r="DV2016" s="6"/>
      <c r="DW2016" s="6"/>
      <c r="DX2016" s="6"/>
      <c r="DY2016" s="6"/>
      <c r="DZ2016" s="6"/>
      <c r="EA2016" s="6"/>
      <c r="EB2016" s="6"/>
      <c r="EC2016" s="6"/>
      <c r="ED2016" s="6"/>
      <c r="EE2016" s="6"/>
      <c r="EF2016" s="6"/>
      <c r="EG2016" s="6"/>
      <c r="EH2016" s="6"/>
      <c r="EI2016" s="6"/>
      <c r="EJ2016" s="6"/>
      <c r="EK2016" s="6"/>
      <c r="EL2016" s="6"/>
      <c r="EM2016" s="6"/>
      <c r="EN2016" s="6"/>
      <c r="EO2016" s="6"/>
      <c r="EP2016" s="6"/>
      <c r="EQ2016" s="6"/>
      <c r="ER2016" s="6"/>
      <c r="ES2016" s="6"/>
      <c r="ET2016" s="6"/>
      <c r="EU2016" s="6"/>
      <c r="EV2016" s="6"/>
      <c r="EW2016" s="6"/>
      <c r="EX2016" s="6"/>
      <c r="EY2016" s="6"/>
      <c r="EZ2016" s="6"/>
      <c r="FA2016" s="6"/>
      <c r="FB2016" s="6"/>
      <c r="FC2016" s="6"/>
      <c r="FD2016" s="6"/>
      <c r="FE2016" s="6"/>
      <c r="FF2016" s="6"/>
      <c r="FG2016" s="6"/>
      <c r="FH2016" s="6"/>
      <c r="FI2016" s="6"/>
      <c r="FJ2016" s="6"/>
      <c r="FK2016" s="6"/>
      <c r="FL2016" s="6"/>
      <c r="FM2016" s="6"/>
      <c r="FN2016" s="6"/>
      <c r="FO2016" s="6"/>
      <c r="FP2016" s="6"/>
      <c r="FQ2016" s="6"/>
      <c r="FR2016" s="6"/>
      <c r="FS2016" s="6"/>
      <c r="FT2016" s="6"/>
      <c r="FU2016" s="6"/>
      <c r="FV2016" s="6"/>
      <c r="FW2016" s="6"/>
      <c r="FX2016" s="6"/>
      <c r="FY2016" s="6"/>
      <c r="FZ2016" s="6"/>
      <c r="GA2016" s="6"/>
      <c r="GB2016" s="6"/>
      <c r="GC2016" s="6"/>
      <c r="GD2016" s="6"/>
      <c r="GE2016" s="6"/>
      <c r="GF2016" s="6"/>
      <c r="GG2016" s="6"/>
      <c r="GH2016" s="6"/>
      <c r="GI2016" s="6"/>
      <c r="GJ2016" s="6"/>
      <c r="GK2016" s="6"/>
      <c r="GL2016" s="6"/>
      <c r="GM2016" s="6"/>
      <c r="GN2016" s="6"/>
      <c r="GO2016" s="6"/>
      <c r="GP2016" s="6"/>
      <c r="GQ2016" s="6"/>
      <c r="GR2016" s="6"/>
      <c r="GS2016" s="6"/>
      <c r="GT2016" s="6"/>
      <c r="GU2016" s="6"/>
      <c r="GV2016" s="6"/>
      <c r="GW2016" s="6"/>
      <c r="GX2016" s="6"/>
      <c r="GY2016" s="6"/>
      <c r="GZ2016" s="6"/>
    </row>
    <row r="2017" spans="1:208" x14ac:dyDescent="0.15">
      <c r="A2017" s="153"/>
      <c r="B2017" s="23"/>
      <c r="C2017" s="18"/>
      <c r="D2017" s="17"/>
      <c r="E2017" s="18"/>
      <c r="F2017" s="18"/>
      <c r="G2017" s="18"/>
      <c r="H2017" s="18"/>
      <c r="I2017" s="17"/>
      <c r="J2017" s="5"/>
      <c r="K2017" s="2"/>
      <c r="L2017" s="27"/>
      <c r="M2017" s="14"/>
      <c r="N2017" s="14"/>
      <c r="O2017" s="27"/>
      <c r="P2017" s="18"/>
      <c r="Q2017" s="3"/>
      <c r="R2017" s="4"/>
      <c r="S2017" s="5"/>
      <c r="T2017" s="8"/>
      <c r="U2017" s="7"/>
      <c r="V2017" s="7"/>
      <c r="W2017" s="7"/>
      <c r="X2017" s="8"/>
      <c r="Y2017" s="6"/>
      <c r="Z2017" s="7"/>
      <c r="AA2017" s="8"/>
      <c r="AB2017" s="8"/>
      <c r="AC2017" s="8"/>
      <c r="AD2017" s="7"/>
      <c r="AE2017" s="9"/>
      <c r="AF2017" s="7"/>
      <c r="AG2017" s="7"/>
      <c r="AH2017" s="6"/>
      <c r="AI2017" s="6"/>
      <c r="AJ2017" s="6"/>
      <c r="AK2017" s="6"/>
      <c r="AL2017" s="6"/>
      <c r="AM2017" s="6"/>
      <c r="AN2017" s="6"/>
      <c r="AO2017" s="6"/>
      <c r="AP2017" s="6"/>
      <c r="AQ2017" s="6"/>
      <c r="AR2017" s="6"/>
      <c r="AS2017" s="6"/>
      <c r="AT2017" s="6"/>
      <c r="AU2017" s="6"/>
      <c r="AV2017" s="6"/>
      <c r="AW2017" s="6"/>
      <c r="AX2017" s="6"/>
      <c r="AY2017" s="6"/>
      <c r="AZ2017" s="6"/>
      <c r="BA2017" s="6"/>
      <c r="BB2017" s="6"/>
      <c r="BC2017" s="6"/>
      <c r="BD2017" s="6"/>
      <c r="BE2017" s="6"/>
      <c r="BF2017" s="6"/>
      <c r="BG2017" s="6"/>
      <c r="BH2017" s="6"/>
      <c r="BI2017" s="6"/>
      <c r="BJ2017" s="6"/>
      <c r="BK2017" s="6"/>
      <c r="BL2017" s="6"/>
      <c r="BM2017" s="6"/>
      <c r="BN2017" s="6"/>
      <c r="BO2017" s="6"/>
      <c r="BP2017" s="6"/>
      <c r="BQ2017" s="6"/>
      <c r="BR2017" s="6"/>
      <c r="BS2017" s="6"/>
      <c r="BT2017" s="6"/>
      <c r="BU2017" s="6"/>
      <c r="BV2017" s="6"/>
      <c r="BW2017" s="6"/>
      <c r="BX2017" s="6"/>
      <c r="BY2017" s="6"/>
      <c r="BZ2017" s="6"/>
      <c r="CA2017" s="6"/>
      <c r="CB2017" s="6"/>
      <c r="CC2017" s="6"/>
      <c r="CD2017" s="6"/>
      <c r="CE2017" s="6"/>
      <c r="CF2017" s="6"/>
      <c r="CG2017" s="6"/>
      <c r="CH2017" s="6"/>
      <c r="CI2017" s="6"/>
      <c r="CJ2017" s="6"/>
      <c r="CK2017" s="6"/>
      <c r="CL2017" s="6"/>
      <c r="CM2017" s="6"/>
      <c r="CN2017" s="6"/>
      <c r="CO2017" s="6"/>
      <c r="CP2017" s="6"/>
      <c r="CQ2017" s="6"/>
      <c r="CR2017" s="6"/>
      <c r="CS2017" s="6"/>
      <c r="CT2017" s="6"/>
      <c r="CU2017" s="6"/>
      <c r="CV2017" s="6"/>
      <c r="CW2017" s="6"/>
      <c r="CX2017" s="6"/>
      <c r="CY2017" s="6"/>
      <c r="CZ2017" s="6"/>
      <c r="DA2017" s="6"/>
      <c r="DB2017" s="6"/>
      <c r="DC2017" s="6"/>
      <c r="DD2017" s="6"/>
      <c r="DE2017" s="6"/>
      <c r="DF2017" s="6"/>
      <c r="DG2017" s="6"/>
      <c r="DH2017" s="6"/>
      <c r="DI2017" s="6"/>
      <c r="DJ2017" s="6"/>
      <c r="DK2017" s="6"/>
      <c r="DL2017" s="6"/>
      <c r="DM2017" s="6"/>
      <c r="DN2017" s="6"/>
      <c r="DO2017" s="6"/>
      <c r="DP2017" s="6"/>
      <c r="DQ2017" s="6"/>
      <c r="DR2017" s="6"/>
      <c r="DS2017" s="6"/>
      <c r="DT2017" s="6"/>
      <c r="DU2017" s="6"/>
      <c r="DV2017" s="6"/>
      <c r="DW2017" s="6"/>
      <c r="DX2017" s="6"/>
      <c r="DY2017" s="6"/>
      <c r="DZ2017" s="6"/>
      <c r="EA2017" s="6"/>
      <c r="EB2017" s="6"/>
      <c r="EC2017" s="6"/>
      <c r="ED2017" s="6"/>
      <c r="EE2017" s="6"/>
      <c r="EF2017" s="6"/>
      <c r="EG2017" s="6"/>
      <c r="EH2017" s="6"/>
      <c r="EI2017" s="6"/>
      <c r="EJ2017" s="6"/>
      <c r="EK2017" s="6"/>
      <c r="EL2017" s="6"/>
      <c r="EM2017" s="6"/>
      <c r="EN2017" s="6"/>
      <c r="EO2017" s="6"/>
      <c r="EP2017" s="6"/>
      <c r="EQ2017" s="6"/>
      <c r="ER2017" s="6"/>
      <c r="ES2017" s="6"/>
      <c r="ET2017" s="6"/>
      <c r="EU2017" s="6"/>
      <c r="EV2017" s="6"/>
      <c r="EW2017" s="6"/>
      <c r="EX2017" s="6"/>
      <c r="EY2017" s="6"/>
      <c r="EZ2017" s="6"/>
      <c r="FA2017" s="6"/>
      <c r="FB2017" s="6"/>
      <c r="FC2017" s="6"/>
      <c r="FD2017" s="6"/>
      <c r="FE2017" s="6"/>
      <c r="FF2017" s="6"/>
      <c r="FG2017" s="6"/>
      <c r="FH2017" s="6"/>
      <c r="FI2017" s="6"/>
      <c r="FJ2017" s="6"/>
      <c r="FK2017" s="6"/>
      <c r="FL2017" s="6"/>
      <c r="FM2017" s="6"/>
      <c r="FN2017" s="6"/>
      <c r="FO2017" s="6"/>
      <c r="FP2017" s="6"/>
      <c r="FQ2017" s="6"/>
      <c r="FR2017" s="6"/>
      <c r="FS2017" s="6"/>
      <c r="FT2017" s="6"/>
      <c r="FU2017" s="6"/>
      <c r="FV2017" s="6"/>
      <c r="FW2017" s="6"/>
      <c r="FX2017" s="6"/>
      <c r="FY2017" s="6"/>
      <c r="FZ2017" s="6"/>
      <c r="GA2017" s="6"/>
      <c r="GB2017" s="6"/>
      <c r="GC2017" s="6"/>
      <c r="GD2017" s="6"/>
      <c r="GE2017" s="6"/>
      <c r="GF2017" s="6"/>
      <c r="GG2017" s="6"/>
      <c r="GH2017" s="6"/>
      <c r="GI2017" s="6"/>
      <c r="GJ2017" s="6"/>
      <c r="GK2017" s="6"/>
      <c r="GL2017" s="6"/>
      <c r="GM2017" s="6"/>
      <c r="GN2017" s="6"/>
      <c r="GO2017" s="6"/>
      <c r="GP2017" s="6"/>
      <c r="GQ2017" s="6"/>
      <c r="GR2017" s="6"/>
      <c r="GS2017" s="6"/>
      <c r="GT2017" s="6"/>
      <c r="GU2017" s="6"/>
      <c r="GV2017" s="6"/>
      <c r="GW2017" s="6"/>
      <c r="GX2017" s="6"/>
      <c r="GY2017" s="6"/>
      <c r="GZ2017" s="6"/>
    </row>
    <row r="2018" spans="1:208" x14ac:dyDescent="0.15">
      <c r="A2018" s="153"/>
      <c r="B2018" s="23"/>
      <c r="C2018" s="18"/>
      <c r="D2018" s="17"/>
      <c r="E2018" s="18"/>
      <c r="F2018" s="18"/>
      <c r="G2018" s="18"/>
      <c r="H2018" s="18"/>
      <c r="I2018" s="17"/>
      <c r="J2018" s="5"/>
      <c r="K2018" s="2"/>
      <c r="L2018" s="27"/>
      <c r="M2018" s="14"/>
      <c r="N2018" s="14"/>
      <c r="O2018" s="27"/>
      <c r="P2018" s="18"/>
      <c r="Q2018" s="3"/>
      <c r="R2018" s="4"/>
      <c r="S2018" s="5"/>
      <c r="T2018" s="8"/>
      <c r="U2018" s="7"/>
      <c r="V2018" s="7"/>
      <c r="W2018" s="7"/>
      <c r="X2018" s="8"/>
      <c r="Y2018" s="6"/>
      <c r="Z2018" s="7"/>
      <c r="AA2018" s="8"/>
      <c r="AB2018" s="8"/>
      <c r="AC2018" s="8"/>
      <c r="AD2018" s="7"/>
      <c r="AE2018" s="9"/>
      <c r="AF2018" s="7"/>
      <c r="AG2018" s="7"/>
      <c r="AH2018" s="6"/>
      <c r="AI2018" s="6"/>
      <c r="AJ2018" s="6"/>
      <c r="AK2018" s="6"/>
      <c r="AL2018" s="6"/>
      <c r="AM2018" s="6"/>
      <c r="AN2018" s="6"/>
      <c r="AO2018" s="6"/>
      <c r="AP2018" s="6"/>
      <c r="AQ2018" s="6"/>
      <c r="AR2018" s="6"/>
      <c r="AS2018" s="6"/>
      <c r="AT2018" s="6"/>
      <c r="AU2018" s="6"/>
      <c r="AV2018" s="6"/>
      <c r="AW2018" s="6"/>
      <c r="AX2018" s="6"/>
      <c r="AY2018" s="6"/>
      <c r="AZ2018" s="6"/>
      <c r="BA2018" s="6"/>
      <c r="BB2018" s="6"/>
      <c r="BC2018" s="6"/>
      <c r="BD2018" s="6"/>
      <c r="BE2018" s="6"/>
      <c r="BF2018" s="6"/>
      <c r="BG2018" s="6"/>
      <c r="BH2018" s="6"/>
      <c r="BI2018" s="6"/>
      <c r="BJ2018" s="6"/>
      <c r="BK2018" s="6"/>
      <c r="BL2018" s="6"/>
      <c r="BM2018" s="6"/>
      <c r="BN2018" s="6"/>
      <c r="BO2018" s="6"/>
      <c r="BP2018" s="6"/>
      <c r="BQ2018" s="6"/>
      <c r="BR2018" s="6"/>
      <c r="BS2018" s="6"/>
      <c r="BT2018" s="6"/>
      <c r="BU2018" s="6"/>
      <c r="BV2018" s="6"/>
      <c r="BW2018" s="6"/>
      <c r="BX2018" s="6"/>
      <c r="BY2018" s="6"/>
      <c r="BZ2018" s="6"/>
      <c r="CA2018" s="6"/>
      <c r="CB2018" s="6"/>
      <c r="CC2018" s="6"/>
      <c r="CD2018" s="6"/>
      <c r="CE2018" s="6"/>
      <c r="CF2018" s="6"/>
      <c r="CG2018" s="6"/>
      <c r="CH2018" s="6"/>
      <c r="CI2018" s="6"/>
      <c r="CJ2018" s="6"/>
      <c r="CK2018" s="6"/>
      <c r="CL2018" s="6"/>
      <c r="CM2018" s="6"/>
      <c r="CN2018" s="6"/>
      <c r="CO2018" s="6"/>
      <c r="CP2018" s="6"/>
      <c r="CQ2018" s="6"/>
      <c r="CR2018" s="6"/>
      <c r="CS2018" s="6"/>
      <c r="CT2018" s="6"/>
      <c r="CU2018" s="6"/>
      <c r="CV2018" s="6"/>
      <c r="CW2018" s="6"/>
      <c r="CX2018" s="6"/>
      <c r="CY2018" s="6"/>
      <c r="CZ2018" s="6"/>
      <c r="DA2018" s="6"/>
      <c r="DB2018" s="6"/>
      <c r="DC2018" s="6"/>
      <c r="DD2018" s="6"/>
      <c r="DE2018" s="6"/>
      <c r="DF2018" s="6"/>
      <c r="DG2018" s="6"/>
      <c r="DH2018" s="6"/>
      <c r="DI2018" s="6"/>
      <c r="DJ2018" s="6"/>
      <c r="DK2018" s="6"/>
      <c r="DL2018" s="6"/>
      <c r="DM2018" s="6"/>
      <c r="DN2018" s="6"/>
      <c r="DO2018" s="6"/>
      <c r="DP2018" s="6"/>
      <c r="DQ2018" s="6"/>
      <c r="DR2018" s="6"/>
      <c r="DS2018" s="6"/>
      <c r="DT2018" s="6"/>
      <c r="DU2018" s="6"/>
      <c r="DV2018" s="6"/>
      <c r="DW2018" s="6"/>
      <c r="DX2018" s="6"/>
      <c r="DY2018" s="6"/>
      <c r="DZ2018" s="6"/>
      <c r="EA2018" s="6"/>
      <c r="EB2018" s="6"/>
      <c r="EC2018" s="6"/>
      <c r="ED2018" s="6"/>
      <c r="EE2018" s="6"/>
      <c r="EF2018" s="6"/>
      <c r="EG2018" s="6"/>
      <c r="EH2018" s="6"/>
      <c r="EI2018" s="6"/>
      <c r="EJ2018" s="6"/>
      <c r="EK2018" s="6"/>
      <c r="EL2018" s="6"/>
      <c r="EM2018" s="6"/>
      <c r="EN2018" s="6"/>
      <c r="EO2018" s="6"/>
      <c r="EP2018" s="6"/>
      <c r="EQ2018" s="6"/>
      <c r="ER2018" s="6"/>
      <c r="ES2018" s="6"/>
      <c r="ET2018" s="6"/>
      <c r="EU2018" s="6"/>
      <c r="EV2018" s="6"/>
      <c r="EW2018" s="6"/>
      <c r="EX2018" s="6"/>
      <c r="EY2018" s="6"/>
      <c r="EZ2018" s="6"/>
      <c r="FA2018" s="6"/>
      <c r="FB2018" s="6"/>
      <c r="FC2018" s="6"/>
      <c r="FD2018" s="6"/>
      <c r="FE2018" s="6"/>
      <c r="FF2018" s="6"/>
      <c r="FG2018" s="6"/>
      <c r="FH2018" s="6"/>
      <c r="FI2018" s="6"/>
      <c r="FJ2018" s="6"/>
      <c r="FK2018" s="6"/>
      <c r="FL2018" s="6"/>
      <c r="FM2018" s="6"/>
      <c r="FN2018" s="6"/>
      <c r="FO2018" s="6"/>
      <c r="FP2018" s="6"/>
      <c r="FQ2018" s="6"/>
      <c r="FR2018" s="6"/>
      <c r="FS2018" s="6"/>
      <c r="FT2018" s="6"/>
      <c r="FU2018" s="6"/>
      <c r="FV2018" s="6"/>
      <c r="FW2018" s="6"/>
      <c r="FX2018" s="6"/>
      <c r="FY2018" s="6"/>
      <c r="FZ2018" s="6"/>
      <c r="GA2018" s="6"/>
      <c r="GB2018" s="6"/>
      <c r="GC2018" s="6"/>
      <c r="GD2018" s="6"/>
      <c r="GE2018" s="6"/>
      <c r="GF2018" s="6"/>
      <c r="GG2018" s="6"/>
      <c r="GH2018" s="6"/>
      <c r="GI2018" s="6"/>
      <c r="GJ2018" s="6"/>
      <c r="GK2018" s="6"/>
      <c r="GL2018" s="6"/>
      <c r="GM2018" s="6"/>
      <c r="GN2018" s="6"/>
      <c r="GO2018" s="6"/>
      <c r="GP2018" s="6"/>
      <c r="GQ2018" s="6"/>
      <c r="GR2018" s="6"/>
      <c r="GS2018" s="6"/>
      <c r="GT2018" s="6"/>
      <c r="GU2018" s="6"/>
      <c r="GV2018" s="6"/>
      <c r="GW2018" s="6"/>
      <c r="GX2018" s="6"/>
      <c r="GY2018" s="6"/>
      <c r="GZ2018" s="6"/>
    </row>
    <row r="2019" spans="1:208" x14ac:dyDescent="0.15">
      <c r="A2019" s="153"/>
      <c r="B2019" s="23"/>
      <c r="C2019" s="18"/>
      <c r="D2019" s="17"/>
      <c r="E2019" s="18"/>
      <c r="F2019" s="18"/>
      <c r="G2019" s="18"/>
      <c r="H2019" s="18"/>
      <c r="I2019" s="17"/>
      <c r="J2019" s="5"/>
      <c r="K2019" s="2"/>
      <c r="L2019" s="27"/>
      <c r="M2019" s="14"/>
      <c r="N2019" s="14"/>
      <c r="O2019" s="27"/>
      <c r="P2019" s="18"/>
      <c r="Q2019" s="3"/>
      <c r="R2019" s="4"/>
      <c r="S2019" s="5"/>
      <c r="T2019" s="8"/>
      <c r="U2019" s="7"/>
      <c r="V2019" s="7"/>
      <c r="W2019" s="7"/>
      <c r="X2019" s="8"/>
      <c r="Y2019" s="6"/>
      <c r="Z2019" s="7"/>
      <c r="AA2019" s="8"/>
      <c r="AB2019" s="8"/>
      <c r="AC2019" s="8"/>
      <c r="AD2019" s="7"/>
      <c r="AE2019" s="9"/>
      <c r="AF2019" s="7"/>
      <c r="AG2019" s="7"/>
      <c r="AH2019" s="6"/>
      <c r="AI2019" s="6"/>
      <c r="AJ2019" s="6"/>
      <c r="AK2019" s="6"/>
      <c r="AL2019" s="6"/>
      <c r="AM2019" s="6"/>
      <c r="AN2019" s="6"/>
      <c r="AO2019" s="6"/>
      <c r="AP2019" s="6"/>
      <c r="AQ2019" s="6"/>
      <c r="AR2019" s="6"/>
      <c r="AS2019" s="6"/>
      <c r="AT2019" s="6"/>
      <c r="AU2019" s="6"/>
      <c r="AV2019" s="6"/>
      <c r="AW2019" s="6"/>
      <c r="AX2019" s="6"/>
      <c r="AY2019" s="6"/>
      <c r="AZ2019" s="6"/>
      <c r="BA2019" s="6"/>
      <c r="BB2019" s="6"/>
      <c r="BC2019" s="6"/>
      <c r="BD2019" s="6"/>
      <c r="BE2019" s="6"/>
      <c r="BF2019" s="6"/>
      <c r="BG2019" s="6"/>
      <c r="BH2019" s="6"/>
      <c r="BI2019" s="6"/>
      <c r="BJ2019" s="6"/>
      <c r="BK2019" s="6"/>
      <c r="BL2019" s="6"/>
      <c r="BM2019" s="6"/>
      <c r="BN2019" s="6"/>
      <c r="BO2019" s="6"/>
      <c r="BP2019" s="6"/>
      <c r="BQ2019" s="6"/>
      <c r="BR2019" s="6"/>
      <c r="BS2019" s="6"/>
      <c r="BT2019" s="6"/>
      <c r="BU2019" s="6"/>
      <c r="BV2019" s="6"/>
      <c r="BW2019" s="6"/>
      <c r="BX2019" s="6"/>
      <c r="BY2019" s="6"/>
      <c r="BZ2019" s="6"/>
      <c r="CA2019" s="6"/>
      <c r="CB2019" s="6"/>
      <c r="CC2019" s="6"/>
      <c r="CD2019" s="6"/>
      <c r="CE2019" s="6"/>
      <c r="CF2019" s="6"/>
      <c r="CG2019" s="6"/>
      <c r="CH2019" s="6"/>
      <c r="CI2019" s="6"/>
      <c r="CJ2019" s="6"/>
      <c r="CK2019" s="6"/>
      <c r="CL2019" s="6"/>
      <c r="CM2019" s="6"/>
      <c r="CN2019" s="6"/>
      <c r="CO2019" s="6"/>
      <c r="CP2019" s="6"/>
      <c r="CQ2019" s="6"/>
      <c r="CR2019" s="6"/>
      <c r="CS2019" s="6"/>
      <c r="CT2019" s="6"/>
      <c r="CU2019" s="6"/>
      <c r="CV2019" s="6"/>
      <c r="CW2019" s="6"/>
      <c r="CX2019" s="6"/>
      <c r="CY2019" s="6"/>
      <c r="CZ2019" s="6"/>
      <c r="DA2019" s="6"/>
      <c r="DB2019" s="6"/>
      <c r="DC2019" s="6"/>
      <c r="DD2019" s="6"/>
      <c r="DE2019" s="6"/>
      <c r="DF2019" s="6"/>
      <c r="DG2019" s="6"/>
      <c r="DH2019" s="6"/>
      <c r="DI2019" s="6"/>
      <c r="DJ2019" s="6"/>
      <c r="DK2019" s="6"/>
      <c r="DL2019" s="6"/>
      <c r="DM2019" s="6"/>
      <c r="DN2019" s="6"/>
      <c r="DO2019" s="6"/>
      <c r="DP2019" s="6"/>
      <c r="DQ2019" s="6"/>
      <c r="DR2019" s="6"/>
      <c r="DS2019" s="6"/>
      <c r="DT2019" s="6"/>
      <c r="DU2019" s="6"/>
      <c r="DV2019" s="6"/>
      <c r="DW2019" s="6"/>
      <c r="DX2019" s="6"/>
      <c r="DY2019" s="6"/>
      <c r="DZ2019" s="6"/>
      <c r="EA2019" s="6"/>
      <c r="EB2019" s="6"/>
      <c r="EC2019" s="6"/>
      <c r="ED2019" s="6"/>
      <c r="EE2019" s="6"/>
      <c r="EF2019" s="6"/>
      <c r="EG2019" s="6"/>
      <c r="EH2019" s="6"/>
      <c r="EI2019" s="6"/>
      <c r="EJ2019" s="6"/>
      <c r="EK2019" s="6"/>
      <c r="EL2019" s="6"/>
      <c r="EM2019" s="6"/>
      <c r="EN2019" s="6"/>
      <c r="EO2019" s="6"/>
      <c r="EP2019" s="6"/>
      <c r="EQ2019" s="6"/>
      <c r="ER2019" s="6"/>
      <c r="ES2019" s="6"/>
      <c r="ET2019" s="6"/>
      <c r="EU2019" s="6"/>
      <c r="EV2019" s="6"/>
      <c r="EW2019" s="6"/>
      <c r="EX2019" s="6"/>
      <c r="EY2019" s="6"/>
      <c r="EZ2019" s="6"/>
      <c r="FA2019" s="6"/>
      <c r="FB2019" s="6"/>
      <c r="FC2019" s="6"/>
      <c r="FD2019" s="6"/>
      <c r="FE2019" s="6"/>
      <c r="FF2019" s="6"/>
      <c r="FG2019" s="6"/>
      <c r="FH2019" s="6"/>
      <c r="FI2019" s="6"/>
      <c r="FJ2019" s="6"/>
      <c r="FK2019" s="6"/>
      <c r="FL2019" s="6"/>
      <c r="FM2019" s="6"/>
      <c r="FN2019" s="6"/>
      <c r="FO2019" s="6"/>
      <c r="FP2019" s="6"/>
      <c r="FQ2019" s="6"/>
      <c r="FR2019" s="6"/>
      <c r="FS2019" s="6"/>
      <c r="FT2019" s="6"/>
      <c r="FU2019" s="6"/>
      <c r="FV2019" s="6"/>
      <c r="FW2019" s="6"/>
      <c r="FX2019" s="6"/>
      <c r="FY2019" s="6"/>
      <c r="FZ2019" s="6"/>
      <c r="GA2019" s="6"/>
      <c r="GB2019" s="6"/>
      <c r="GC2019" s="6"/>
      <c r="GD2019" s="6"/>
      <c r="GE2019" s="6"/>
      <c r="GF2019" s="6"/>
      <c r="GG2019" s="6"/>
      <c r="GH2019" s="6"/>
      <c r="GI2019" s="6"/>
      <c r="GJ2019" s="6"/>
      <c r="GK2019" s="6"/>
      <c r="GL2019" s="6"/>
      <c r="GM2019" s="6"/>
      <c r="GN2019" s="6"/>
      <c r="GO2019" s="6"/>
      <c r="GP2019" s="6"/>
      <c r="GQ2019" s="6"/>
      <c r="GR2019" s="6"/>
      <c r="GS2019" s="6"/>
      <c r="GT2019" s="6"/>
      <c r="GU2019" s="6"/>
      <c r="GV2019" s="6"/>
      <c r="GW2019" s="6"/>
      <c r="GX2019" s="6"/>
      <c r="GY2019" s="6"/>
      <c r="GZ2019" s="6"/>
    </row>
    <row r="2020" spans="1:208" x14ac:dyDescent="0.15">
      <c r="A2020" s="153"/>
      <c r="B2020" s="23"/>
      <c r="C2020" s="18"/>
      <c r="D2020" s="17"/>
      <c r="E2020" s="18"/>
      <c r="F2020" s="18"/>
      <c r="G2020" s="18"/>
      <c r="H2020" s="18"/>
      <c r="I2020" s="17"/>
      <c r="J2020" s="5"/>
      <c r="K2020" s="2"/>
      <c r="L2020" s="27"/>
      <c r="M2020" s="14"/>
      <c r="N2020" s="14"/>
      <c r="O2020" s="27"/>
      <c r="P2020" s="18"/>
      <c r="Q2020" s="3"/>
      <c r="R2020" s="4"/>
      <c r="S2020" s="5"/>
      <c r="T2020" s="8"/>
      <c r="U2020" s="7"/>
      <c r="V2020" s="7"/>
      <c r="W2020" s="7"/>
      <c r="X2020" s="8"/>
      <c r="Y2020" s="6"/>
      <c r="Z2020" s="7"/>
      <c r="AA2020" s="8"/>
      <c r="AB2020" s="8"/>
      <c r="AC2020" s="8"/>
      <c r="AD2020" s="7"/>
      <c r="AE2020" s="9"/>
      <c r="AF2020" s="7"/>
      <c r="AG2020" s="7"/>
      <c r="AH2020" s="6"/>
      <c r="AI2020" s="6"/>
      <c r="AJ2020" s="6"/>
      <c r="AK2020" s="6"/>
      <c r="AL2020" s="6"/>
      <c r="AM2020" s="6"/>
      <c r="AN2020" s="6"/>
      <c r="AO2020" s="6"/>
      <c r="AP2020" s="6"/>
      <c r="AQ2020" s="6"/>
      <c r="AR2020" s="6"/>
      <c r="AS2020" s="6"/>
      <c r="AT2020" s="6"/>
      <c r="AU2020" s="6"/>
      <c r="AV2020" s="6"/>
      <c r="AW2020" s="6"/>
      <c r="AX2020" s="6"/>
      <c r="AY2020" s="6"/>
      <c r="AZ2020" s="6"/>
      <c r="BA2020" s="6"/>
      <c r="BB2020" s="6"/>
      <c r="BC2020" s="6"/>
      <c r="BD2020" s="6"/>
      <c r="BE2020" s="6"/>
      <c r="BF2020" s="6"/>
      <c r="BG2020" s="6"/>
      <c r="BH2020" s="6"/>
      <c r="BI2020" s="6"/>
      <c r="BJ2020" s="6"/>
      <c r="BK2020" s="6"/>
      <c r="BL2020" s="6"/>
      <c r="BM2020" s="6"/>
      <c r="BN2020" s="6"/>
      <c r="BO2020" s="6"/>
      <c r="BP2020" s="6"/>
      <c r="BQ2020" s="6"/>
      <c r="BR2020" s="6"/>
      <c r="BS2020" s="6"/>
      <c r="BT2020" s="6"/>
      <c r="BU2020" s="6"/>
      <c r="BV2020" s="6"/>
      <c r="BW2020" s="6"/>
      <c r="BX2020" s="6"/>
      <c r="BY2020" s="6"/>
      <c r="BZ2020" s="6"/>
      <c r="CA2020" s="6"/>
      <c r="CB2020" s="6"/>
      <c r="CC2020" s="6"/>
      <c r="CD2020" s="6"/>
      <c r="CE2020" s="6"/>
      <c r="CF2020" s="6"/>
      <c r="CG2020" s="6"/>
      <c r="CH2020" s="6"/>
      <c r="CI2020" s="6"/>
      <c r="CJ2020" s="6"/>
      <c r="CK2020" s="6"/>
      <c r="CL2020" s="6"/>
      <c r="CM2020" s="6"/>
      <c r="CN2020" s="6"/>
      <c r="CO2020" s="6"/>
      <c r="CP2020" s="6"/>
      <c r="CQ2020" s="6"/>
      <c r="CR2020" s="6"/>
      <c r="CS2020" s="6"/>
      <c r="CT2020" s="6"/>
      <c r="CU2020" s="6"/>
      <c r="CV2020" s="6"/>
      <c r="CW2020" s="6"/>
      <c r="CX2020" s="6"/>
      <c r="CY2020" s="6"/>
      <c r="CZ2020" s="6"/>
      <c r="DA2020" s="6"/>
      <c r="DB2020" s="6"/>
      <c r="DC2020" s="6"/>
      <c r="DD2020" s="6"/>
      <c r="DE2020" s="6"/>
      <c r="DF2020" s="6"/>
      <c r="DG2020" s="6"/>
      <c r="DH2020" s="6"/>
      <c r="DI2020" s="6"/>
      <c r="DJ2020" s="6"/>
      <c r="DK2020" s="6"/>
      <c r="DL2020" s="6"/>
      <c r="DM2020" s="6"/>
      <c r="DN2020" s="6"/>
      <c r="DO2020" s="6"/>
      <c r="DP2020" s="6"/>
      <c r="DQ2020" s="6"/>
      <c r="DR2020" s="6"/>
      <c r="DS2020" s="6"/>
      <c r="DT2020" s="6"/>
      <c r="DU2020" s="6"/>
      <c r="DV2020" s="6"/>
      <c r="DW2020" s="6"/>
      <c r="DX2020" s="6"/>
      <c r="DY2020" s="6"/>
      <c r="DZ2020" s="6"/>
      <c r="EA2020" s="6"/>
      <c r="EB2020" s="6"/>
      <c r="EC2020" s="6"/>
      <c r="ED2020" s="6"/>
      <c r="EE2020" s="6"/>
      <c r="EF2020" s="6"/>
      <c r="EG2020" s="6"/>
      <c r="EH2020" s="6"/>
      <c r="EI2020" s="6"/>
      <c r="EJ2020" s="6"/>
      <c r="EK2020" s="6"/>
      <c r="EL2020" s="6"/>
      <c r="EM2020" s="6"/>
      <c r="EN2020" s="6"/>
      <c r="EO2020" s="6"/>
      <c r="EP2020" s="6"/>
      <c r="EQ2020" s="6"/>
      <c r="ER2020" s="6"/>
      <c r="ES2020" s="6"/>
      <c r="ET2020" s="6"/>
      <c r="EU2020" s="6"/>
      <c r="EV2020" s="6"/>
      <c r="EW2020" s="6"/>
      <c r="EX2020" s="6"/>
      <c r="EY2020" s="6"/>
      <c r="EZ2020" s="6"/>
      <c r="FA2020" s="6"/>
      <c r="FB2020" s="6"/>
      <c r="FC2020" s="6"/>
      <c r="FD2020" s="6"/>
      <c r="FE2020" s="6"/>
      <c r="FF2020" s="6"/>
      <c r="FG2020" s="6"/>
      <c r="FH2020" s="6"/>
      <c r="FI2020" s="6"/>
      <c r="FJ2020" s="6"/>
      <c r="FK2020" s="6"/>
      <c r="FL2020" s="6"/>
      <c r="FM2020" s="6"/>
      <c r="FN2020" s="6"/>
      <c r="FO2020" s="6"/>
      <c r="FP2020" s="6"/>
      <c r="FQ2020" s="6"/>
      <c r="FR2020" s="6"/>
      <c r="FS2020" s="6"/>
      <c r="FT2020" s="6"/>
      <c r="FU2020" s="6"/>
      <c r="FV2020" s="6"/>
      <c r="FW2020" s="6"/>
      <c r="FX2020" s="6"/>
      <c r="FY2020" s="6"/>
      <c r="FZ2020" s="6"/>
      <c r="GA2020" s="6"/>
      <c r="GB2020" s="6"/>
      <c r="GC2020" s="6"/>
      <c r="GD2020" s="6"/>
      <c r="GE2020" s="6"/>
      <c r="GF2020" s="6"/>
      <c r="GG2020" s="6"/>
      <c r="GH2020" s="6"/>
      <c r="GI2020" s="6"/>
      <c r="GJ2020" s="6"/>
      <c r="GK2020" s="6"/>
      <c r="GL2020" s="6"/>
      <c r="GM2020" s="6"/>
      <c r="GN2020" s="6"/>
      <c r="GO2020" s="6"/>
      <c r="GP2020" s="6"/>
      <c r="GQ2020" s="6"/>
      <c r="GR2020" s="6"/>
      <c r="GS2020" s="6"/>
      <c r="GT2020" s="6"/>
      <c r="GU2020" s="6"/>
      <c r="GV2020" s="6"/>
      <c r="GW2020" s="6"/>
      <c r="GX2020" s="6"/>
      <c r="GY2020" s="6"/>
      <c r="GZ2020" s="6"/>
    </row>
    <row r="2021" spans="1:208" x14ac:dyDescent="0.15">
      <c r="A2021" s="153"/>
      <c r="B2021" s="23"/>
      <c r="C2021" s="18"/>
      <c r="D2021" s="17"/>
      <c r="E2021" s="18"/>
      <c r="F2021" s="18"/>
      <c r="G2021" s="18"/>
      <c r="H2021" s="18"/>
      <c r="I2021" s="17"/>
      <c r="J2021" s="5"/>
      <c r="K2021" s="2"/>
      <c r="L2021" s="27"/>
      <c r="M2021" s="14"/>
      <c r="N2021" s="14"/>
      <c r="O2021" s="27"/>
      <c r="P2021" s="18"/>
      <c r="Q2021" s="3"/>
      <c r="R2021" s="4"/>
      <c r="S2021" s="5"/>
      <c r="T2021" s="8"/>
      <c r="U2021" s="7"/>
      <c r="V2021" s="7"/>
      <c r="W2021" s="7"/>
      <c r="X2021" s="8"/>
      <c r="Y2021" s="6"/>
      <c r="Z2021" s="7"/>
      <c r="AA2021" s="8"/>
      <c r="AB2021" s="8"/>
      <c r="AC2021" s="8"/>
      <c r="AD2021" s="7"/>
      <c r="AE2021" s="9"/>
      <c r="AF2021" s="7"/>
      <c r="AG2021" s="7"/>
      <c r="AH2021" s="6"/>
      <c r="AI2021" s="6"/>
      <c r="AJ2021" s="6"/>
      <c r="AK2021" s="6"/>
      <c r="AL2021" s="6"/>
      <c r="AM2021" s="6"/>
      <c r="AN2021" s="6"/>
      <c r="AO2021" s="6"/>
      <c r="AP2021" s="6"/>
      <c r="AQ2021" s="6"/>
      <c r="AR2021" s="6"/>
      <c r="AS2021" s="6"/>
      <c r="AT2021" s="6"/>
      <c r="AU2021" s="6"/>
      <c r="AV2021" s="6"/>
      <c r="AW2021" s="6"/>
      <c r="AX2021" s="6"/>
      <c r="AY2021" s="6"/>
      <c r="AZ2021" s="6"/>
      <c r="BA2021" s="6"/>
      <c r="BB2021" s="6"/>
      <c r="BC2021" s="6"/>
      <c r="BD2021" s="6"/>
      <c r="BE2021" s="6"/>
      <c r="BF2021" s="6"/>
      <c r="BG2021" s="6"/>
      <c r="BH2021" s="6"/>
      <c r="BI2021" s="6"/>
      <c r="BJ2021" s="6"/>
      <c r="BK2021" s="6"/>
      <c r="BL2021" s="6"/>
      <c r="BM2021" s="6"/>
      <c r="BN2021" s="6"/>
      <c r="BO2021" s="6"/>
      <c r="BP2021" s="6"/>
      <c r="BQ2021" s="6"/>
      <c r="BR2021" s="6"/>
      <c r="BS2021" s="6"/>
      <c r="BT2021" s="6"/>
      <c r="BU2021" s="6"/>
      <c r="BV2021" s="6"/>
      <c r="BW2021" s="6"/>
      <c r="BX2021" s="6"/>
      <c r="BY2021" s="6"/>
      <c r="BZ2021" s="6"/>
      <c r="CA2021" s="6"/>
      <c r="CB2021" s="6"/>
      <c r="CC2021" s="6"/>
      <c r="CD2021" s="6"/>
      <c r="CE2021" s="6"/>
      <c r="CF2021" s="6"/>
      <c r="CG2021" s="6"/>
      <c r="CH2021" s="6"/>
      <c r="CI2021" s="6"/>
      <c r="CJ2021" s="6"/>
      <c r="CK2021" s="6"/>
      <c r="CL2021" s="6"/>
      <c r="CM2021" s="6"/>
      <c r="CN2021" s="6"/>
      <c r="CO2021" s="6"/>
      <c r="CP2021" s="6"/>
      <c r="CQ2021" s="6"/>
      <c r="CR2021" s="6"/>
      <c r="CS2021" s="6"/>
      <c r="CT2021" s="6"/>
      <c r="CU2021" s="6"/>
      <c r="CV2021" s="6"/>
      <c r="CW2021" s="6"/>
      <c r="CX2021" s="6"/>
      <c r="CY2021" s="6"/>
      <c r="CZ2021" s="6"/>
      <c r="DA2021" s="6"/>
      <c r="DB2021" s="6"/>
      <c r="DC2021" s="6"/>
      <c r="DD2021" s="6"/>
      <c r="DE2021" s="6"/>
      <c r="DF2021" s="6"/>
      <c r="DG2021" s="6"/>
      <c r="DH2021" s="6"/>
      <c r="DI2021" s="6"/>
      <c r="DJ2021" s="6"/>
      <c r="DK2021" s="6"/>
      <c r="DL2021" s="6"/>
      <c r="DM2021" s="6"/>
      <c r="DN2021" s="6"/>
      <c r="DO2021" s="6"/>
      <c r="DP2021" s="6"/>
      <c r="DQ2021" s="6"/>
      <c r="DR2021" s="6"/>
      <c r="DS2021" s="6"/>
      <c r="DT2021" s="6"/>
      <c r="DU2021" s="6"/>
      <c r="DV2021" s="6"/>
      <c r="DW2021" s="6"/>
      <c r="DX2021" s="6"/>
      <c r="DY2021" s="6"/>
      <c r="DZ2021" s="6"/>
      <c r="EA2021" s="6"/>
      <c r="EB2021" s="6"/>
      <c r="EC2021" s="6"/>
      <c r="ED2021" s="6"/>
      <c r="EE2021" s="6"/>
      <c r="EF2021" s="6"/>
      <c r="EG2021" s="6"/>
      <c r="EH2021" s="6"/>
      <c r="EI2021" s="6"/>
      <c r="EJ2021" s="6"/>
      <c r="EK2021" s="6"/>
      <c r="EL2021" s="6"/>
      <c r="EM2021" s="6"/>
      <c r="EN2021" s="6"/>
      <c r="EO2021" s="6"/>
      <c r="EP2021" s="6"/>
      <c r="EQ2021" s="6"/>
      <c r="ER2021" s="6"/>
      <c r="ES2021" s="6"/>
      <c r="ET2021" s="6"/>
      <c r="EU2021" s="6"/>
      <c r="EV2021" s="6"/>
      <c r="EW2021" s="6"/>
      <c r="EX2021" s="6"/>
      <c r="EY2021" s="6"/>
      <c r="EZ2021" s="6"/>
      <c r="FA2021" s="6"/>
      <c r="FB2021" s="6"/>
      <c r="FC2021" s="6"/>
      <c r="FD2021" s="6"/>
      <c r="FE2021" s="6"/>
      <c r="FF2021" s="6"/>
      <c r="FG2021" s="6"/>
      <c r="FH2021" s="6"/>
      <c r="FI2021" s="6"/>
      <c r="FJ2021" s="6"/>
      <c r="FK2021" s="6"/>
      <c r="FL2021" s="6"/>
      <c r="FM2021" s="6"/>
      <c r="FN2021" s="6"/>
      <c r="FO2021" s="6"/>
      <c r="FP2021" s="6"/>
      <c r="FQ2021" s="6"/>
      <c r="FR2021" s="6"/>
      <c r="FS2021" s="6"/>
      <c r="FT2021" s="6"/>
      <c r="FU2021" s="6"/>
      <c r="FV2021" s="6"/>
      <c r="FW2021" s="6"/>
      <c r="FX2021" s="6"/>
      <c r="FY2021" s="6"/>
      <c r="FZ2021" s="6"/>
      <c r="GA2021" s="6"/>
      <c r="GB2021" s="6"/>
      <c r="GC2021" s="6"/>
      <c r="GD2021" s="6"/>
      <c r="GE2021" s="6"/>
      <c r="GF2021" s="6"/>
      <c r="GG2021" s="6"/>
      <c r="GH2021" s="6"/>
      <c r="GI2021" s="6"/>
      <c r="GJ2021" s="6"/>
      <c r="GK2021" s="6"/>
      <c r="GL2021" s="6"/>
      <c r="GM2021" s="6"/>
      <c r="GN2021" s="6"/>
      <c r="GO2021" s="6"/>
      <c r="GP2021" s="6"/>
      <c r="GQ2021" s="6"/>
      <c r="GR2021" s="6"/>
      <c r="GS2021" s="6"/>
      <c r="GT2021" s="6"/>
      <c r="GU2021" s="6"/>
      <c r="GV2021" s="6"/>
      <c r="GW2021" s="6"/>
      <c r="GX2021" s="6"/>
      <c r="GY2021" s="6"/>
      <c r="GZ2021" s="6"/>
    </row>
    <row r="2022" spans="1:208" x14ac:dyDescent="0.15">
      <c r="A2022" s="153"/>
      <c r="B2022" s="23"/>
      <c r="C2022" s="18"/>
      <c r="D2022" s="17"/>
      <c r="E2022" s="18"/>
      <c r="F2022" s="18"/>
      <c r="G2022" s="18"/>
      <c r="H2022" s="18"/>
      <c r="I2022" s="17"/>
      <c r="J2022" s="5"/>
      <c r="K2022" s="2"/>
      <c r="L2022" s="27"/>
      <c r="M2022" s="14"/>
      <c r="N2022" s="14"/>
      <c r="O2022" s="27"/>
      <c r="P2022" s="18"/>
      <c r="Q2022" s="3"/>
      <c r="R2022" s="4"/>
      <c r="S2022" s="5"/>
      <c r="T2022" s="8"/>
      <c r="U2022" s="7"/>
      <c r="V2022" s="7"/>
      <c r="W2022" s="7"/>
      <c r="X2022" s="8"/>
      <c r="Y2022" s="6"/>
      <c r="Z2022" s="7"/>
      <c r="AA2022" s="8"/>
      <c r="AB2022" s="8"/>
      <c r="AC2022" s="8"/>
      <c r="AD2022" s="7"/>
      <c r="AE2022" s="9"/>
      <c r="AF2022" s="7"/>
      <c r="AG2022" s="7"/>
      <c r="AH2022" s="6"/>
      <c r="AI2022" s="6"/>
      <c r="AJ2022" s="6"/>
      <c r="AK2022" s="6"/>
      <c r="AL2022" s="6"/>
      <c r="AM2022" s="6"/>
      <c r="AN2022" s="6"/>
      <c r="AO2022" s="6"/>
      <c r="AP2022" s="6"/>
      <c r="AQ2022" s="6"/>
      <c r="AR2022" s="6"/>
      <c r="AS2022" s="6"/>
      <c r="AT2022" s="6"/>
      <c r="AU2022" s="6"/>
      <c r="AV2022" s="6"/>
      <c r="AW2022" s="6"/>
      <c r="AX2022" s="6"/>
      <c r="AY2022" s="6"/>
      <c r="AZ2022" s="6"/>
      <c r="BA2022" s="6"/>
      <c r="BB2022" s="6"/>
      <c r="BC2022" s="6"/>
      <c r="BD2022" s="6"/>
      <c r="BE2022" s="6"/>
      <c r="BF2022" s="6"/>
      <c r="BG2022" s="6"/>
      <c r="BH2022" s="6"/>
      <c r="BI2022" s="6"/>
      <c r="BJ2022" s="6"/>
      <c r="BK2022" s="6"/>
      <c r="BL2022" s="6"/>
      <c r="BM2022" s="6"/>
      <c r="BN2022" s="6"/>
      <c r="BO2022" s="6"/>
      <c r="BP2022" s="6"/>
      <c r="BQ2022" s="6"/>
      <c r="BR2022" s="6"/>
      <c r="BS2022" s="6"/>
      <c r="BT2022" s="6"/>
      <c r="BU2022" s="6"/>
      <c r="BV2022" s="6"/>
      <c r="BW2022" s="6"/>
      <c r="BX2022" s="6"/>
      <c r="BY2022" s="6"/>
      <c r="BZ2022" s="6"/>
      <c r="CA2022" s="6"/>
      <c r="CB2022" s="6"/>
      <c r="CC2022" s="6"/>
      <c r="CD2022" s="6"/>
      <c r="CE2022" s="6"/>
      <c r="CF2022" s="6"/>
      <c r="CG2022" s="6"/>
      <c r="CH2022" s="6"/>
      <c r="CI2022" s="6"/>
      <c r="CJ2022" s="6"/>
      <c r="CK2022" s="6"/>
      <c r="CL2022" s="6"/>
      <c r="CM2022" s="6"/>
      <c r="CN2022" s="6"/>
      <c r="CO2022" s="6"/>
      <c r="CP2022" s="6"/>
      <c r="CQ2022" s="6"/>
      <c r="CR2022" s="6"/>
      <c r="CS2022" s="6"/>
      <c r="CT2022" s="6"/>
      <c r="CU2022" s="6"/>
      <c r="CV2022" s="6"/>
      <c r="CW2022" s="6"/>
      <c r="CX2022" s="6"/>
      <c r="CY2022" s="6"/>
      <c r="CZ2022" s="6"/>
      <c r="DA2022" s="6"/>
      <c r="DB2022" s="6"/>
      <c r="DC2022" s="6"/>
      <c r="DD2022" s="6"/>
      <c r="DE2022" s="6"/>
      <c r="DF2022" s="6"/>
      <c r="DG2022" s="6"/>
      <c r="DH2022" s="6"/>
      <c r="DI2022" s="6"/>
      <c r="DJ2022" s="6"/>
      <c r="DK2022" s="6"/>
      <c r="DL2022" s="6"/>
      <c r="DM2022" s="6"/>
      <c r="DN2022" s="6"/>
      <c r="DO2022" s="6"/>
      <c r="DP2022" s="6"/>
      <c r="DQ2022" s="6"/>
      <c r="DR2022" s="6"/>
      <c r="DS2022" s="6"/>
      <c r="DT2022" s="6"/>
      <c r="DU2022" s="6"/>
      <c r="DV2022" s="6"/>
      <c r="DW2022" s="6"/>
      <c r="DX2022" s="6"/>
      <c r="DY2022" s="6"/>
      <c r="DZ2022" s="6"/>
      <c r="EA2022" s="6"/>
      <c r="EB2022" s="6"/>
      <c r="EC2022" s="6"/>
      <c r="ED2022" s="6"/>
      <c r="EE2022" s="6"/>
      <c r="EF2022" s="6"/>
      <c r="EG2022" s="6"/>
      <c r="EH2022" s="6"/>
      <c r="EI2022" s="6"/>
      <c r="EJ2022" s="6"/>
      <c r="EK2022" s="6"/>
      <c r="EL2022" s="6"/>
      <c r="EM2022" s="6"/>
      <c r="EN2022" s="6"/>
      <c r="EO2022" s="6"/>
      <c r="EP2022" s="6"/>
      <c r="EQ2022" s="6"/>
      <c r="ER2022" s="6"/>
      <c r="ES2022" s="6"/>
      <c r="ET2022" s="6"/>
      <c r="EU2022" s="6"/>
      <c r="EV2022" s="6"/>
      <c r="EW2022" s="6"/>
      <c r="EX2022" s="6"/>
      <c r="EY2022" s="6"/>
      <c r="EZ2022" s="6"/>
      <c r="FA2022" s="6"/>
      <c r="FB2022" s="6"/>
      <c r="FC2022" s="6"/>
      <c r="FD2022" s="6"/>
      <c r="FE2022" s="6"/>
      <c r="FF2022" s="6"/>
      <c r="FG2022" s="6"/>
      <c r="FH2022" s="6"/>
      <c r="FI2022" s="6"/>
      <c r="FJ2022" s="6"/>
      <c r="FK2022" s="6"/>
      <c r="FL2022" s="6"/>
      <c r="FM2022" s="6"/>
      <c r="FN2022" s="6"/>
      <c r="FO2022" s="6"/>
      <c r="FP2022" s="6"/>
      <c r="FQ2022" s="6"/>
      <c r="FR2022" s="6"/>
      <c r="FS2022" s="6"/>
      <c r="FT2022" s="6"/>
      <c r="FU2022" s="6"/>
      <c r="FV2022" s="6"/>
      <c r="FW2022" s="6"/>
      <c r="FX2022" s="6"/>
      <c r="FY2022" s="6"/>
      <c r="FZ2022" s="6"/>
      <c r="GA2022" s="6"/>
      <c r="GB2022" s="6"/>
      <c r="GC2022" s="6"/>
      <c r="GD2022" s="6"/>
      <c r="GE2022" s="6"/>
      <c r="GF2022" s="6"/>
      <c r="GG2022" s="6"/>
      <c r="GH2022" s="6"/>
      <c r="GI2022" s="6"/>
      <c r="GJ2022" s="6"/>
      <c r="GK2022" s="6"/>
      <c r="GL2022" s="6"/>
      <c r="GM2022" s="6"/>
      <c r="GN2022" s="6"/>
      <c r="GO2022" s="6"/>
      <c r="GP2022" s="6"/>
      <c r="GQ2022" s="6"/>
      <c r="GR2022" s="6"/>
      <c r="GS2022" s="6"/>
      <c r="GT2022" s="6"/>
      <c r="GU2022" s="6"/>
      <c r="GV2022" s="6"/>
      <c r="GW2022" s="6"/>
      <c r="GX2022" s="6"/>
      <c r="GY2022" s="6"/>
      <c r="GZ2022" s="6"/>
    </row>
    <row r="2023" spans="1:208" x14ac:dyDescent="0.15">
      <c r="A2023" s="153"/>
      <c r="B2023" s="23"/>
      <c r="C2023" s="18"/>
      <c r="D2023" s="17"/>
      <c r="E2023" s="18"/>
      <c r="F2023" s="18"/>
      <c r="G2023" s="18"/>
      <c r="H2023" s="18"/>
      <c r="I2023" s="17"/>
      <c r="J2023" s="5"/>
      <c r="K2023" s="2"/>
      <c r="L2023" s="27"/>
      <c r="M2023" s="14"/>
      <c r="N2023" s="14"/>
      <c r="O2023" s="27"/>
      <c r="P2023" s="18"/>
      <c r="Q2023" s="3"/>
      <c r="R2023" s="4"/>
      <c r="S2023" s="5"/>
      <c r="T2023" s="8"/>
      <c r="U2023" s="7"/>
      <c r="V2023" s="7"/>
      <c r="W2023" s="7"/>
      <c r="X2023" s="8"/>
      <c r="Y2023" s="6"/>
      <c r="Z2023" s="7"/>
      <c r="AA2023" s="8"/>
      <c r="AB2023" s="8"/>
      <c r="AC2023" s="8"/>
      <c r="AD2023" s="7"/>
      <c r="AE2023" s="9"/>
      <c r="AF2023" s="7"/>
      <c r="AG2023" s="7"/>
      <c r="AH2023" s="6"/>
      <c r="AI2023" s="6"/>
      <c r="AJ2023" s="6"/>
      <c r="AK2023" s="6"/>
      <c r="AL2023" s="6"/>
      <c r="AM2023" s="6"/>
      <c r="AN2023" s="6"/>
      <c r="AO2023" s="6"/>
      <c r="AP2023" s="6"/>
      <c r="AQ2023" s="6"/>
      <c r="AR2023" s="6"/>
      <c r="AS2023" s="6"/>
      <c r="AT2023" s="6"/>
      <c r="AU2023" s="6"/>
      <c r="AV2023" s="6"/>
      <c r="AW2023" s="6"/>
      <c r="AX2023" s="6"/>
      <c r="AY2023" s="6"/>
      <c r="AZ2023" s="6"/>
      <c r="BA2023" s="6"/>
      <c r="BB2023" s="6"/>
      <c r="BC2023" s="6"/>
      <c r="BD2023" s="6"/>
      <c r="BE2023" s="6"/>
      <c r="BF2023" s="6"/>
      <c r="BG2023" s="6"/>
      <c r="BH2023" s="6"/>
      <c r="BI2023" s="6"/>
      <c r="BJ2023" s="6"/>
      <c r="BK2023" s="6"/>
      <c r="BL2023" s="6"/>
      <c r="BM2023" s="6"/>
      <c r="BN2023" s="6"/>
      <c r="BO2023" s="6"/>
      <c r="BP2023" s="6"/>
      <c r="BQ2023" s="6"/>
      <c r="BR2023" s="6"/>
      <c r="BS2023" s="6"/>
      <c r="BT2023" s="6"/>
      <c r="BU2023" s="6"/>
      <c r="BV2023" s="6"/>
      <c r="BW2023" s="6"/>
      <c r="BX2023" s="6"/>
      <c r="BY2023" s="6"/>
      <c r="BZ2023" s="6"/>
      <c r="CA2023" s="6"/>
      <c r="CB2023" s="6"/>
      <c r="CC2023" s="6"/>
      <c r="CD2023" s="6"/>
      <c r="CE2023" s="6"/>
      <c r="CF2023" s="6"/>
      <c r="CG2023" s="6"/>
      <c r="CH2023" s="6"/>
      <c r="CI2023" s="6"/>
      <c r="CJ2023" s="6"/>
      <c r="CK2023" s="6"/>
      <c r="CL2023" s="6"/>
      <c r="CM2023" s="6"/>
      <c r="CN2023" s="6"/>
      <c r="CO2023" s="6"/>
      <c r="CP2023" s="6"/>
      <c r="CQ2023" s="6"/>
      <c r="CR2023" s="6"/>
      <c r="CS2023" s="6"/>
      <c r="CT2023" s="6"/>
      <c r="CU2023" s="6"/>
      <c r="CV2023" s="6"/>
      <c r="CW2023" s="6"/>
      <c r="CX2023" s="6"/>
      <c r="CY2023" s="6"/>
      <c r="CZ2023" s="6"/>
      <c r="DA2023" s="6"/>
      <c r="DB2023" s="6"/>
      <c r="DC2023" s="6"/>
      <c r="DD2023" s="6"/>
      <c r="DE2023" s="6"/>
      <c r="DF2023" s="6"/>
      <c r="DG2023" s="6"/>
      <c r="DH2023" s="6"/>
      <c r="DI2023" s="6"/>
      <c r="DJ2023" s="6"/>
      <c r="DK2023" s="6"/>
      <c r="DL2023" s="6"/>
      <c r="DM2023" s="6"/>
      <c r="DN2023" s="6"/>
      <c r="DO2023" s="6"/>
      <c r="DP2023" s="6"/>
      <c r="DQ2023" s="6"/>
      <c r="DR2023" s="6"/>
      <c r="DS2023" s="6"/>
      <c r="DT2023" s="6"/>
      <c r="DU2023" s="6"/>
      <c r="DV2023" s="6"/>
      <c r="DW2023" s="6"/>
      <c r="DX2023" s="6"/>
      <c r="DY2023" s="6"/>
      <c r="DZ2023" s="6"/>
      <c r="EA2023" s="6"/>
      <c r="EB2023" s="6"/>
      <c r="EC2023" s="6"/>
      <c r="ED2023" s="6"/>
      <c r="EE2023" s="6"/>
      <c r="EF2023" s="6"/>
      <c r="EG2023" s="6"/>
      <c r="EH2023" s="6"/>
      <c r="EI2023" s="6"/>
      <c r="EJ2023" s="6"/>
      <c r="EK2023" s="6"/>
      <c r="EL2023" s="6"/>
      <c r="EM2023" s="6"/>
      <c r="EN2023" s="6"/>
      <c r="EO2023" s="6"/>
      <c r="EP2023" s="6"/>
      <c r="EQ2023" s="6"/>
      <c r="ER2023" s="6"/>
      <c r="ES2023" s="6"/>
      <c r="ET2023" s="6"/>
      <c r="EU2023" s="6"/>
      <c r="EV2023" s="6"/>
      <c r="EW2023" s="6"/>
      <c r="EX2023" s="6"/>
      <c r="EY2023" s="6"/>
      <c r="EZ2023" s="6"/>
      <c r="FA2023" s="6"/>
      <c r="FB2023" s="6"/>
      <c r="FC2023" s="6"/>
      <c r="FD2023" s="6"/>
      <c r="FE2023" s="6"/>
      <c r="FF2023" s="6"/>
      <c r="FG2023" s="6"/>
      <c r="FH2023" s="6"/>
      <c r="FI2023" s="6"/>
      <c r="FJ2023" s="6"/>
      <c r="FK2023" s="6"/>
      <c r="FL2023" s="6"/>
      <c r="FM2023" s="6"/>
      <c r="FN2023" s="6"/>
      <c r="FO2023" s="6"/>
      <c r="FP2023" s="6"/>
      <c r="FQ2023" s="6"/>
      <c r="FR2023" s="6"/>
      <c r="FS2023" s="6"/>
      <c r="FT2023" s="6"/>
      <c r="FU2023" s="6"/>
      <c r="FV2023" s="6"/>
      <c r="FW2023" s="6"/>
      <c r="FX2023" s="6"/>
      <c r="FY2023" s="6"/>
      <c r="FZ2023" s="6"/>
      <c r="GA2023" s="6"/>
      <c r="GB2023" s="6"/>
      <c r="GC2023" s="6"/>
      <c r="GD2023" s="6"/>
      <c r="GE2023" s="6"/>
      <c r="GF2023" s="6"/>
      <c r="GG2023" s="6"/>
      <c r="GH2023" s="6"/>
      <c r="GI2023" s="6"/>
      <c r="GJ2023" s="6"/>
      <c r="GK2023" s="6"/>
      <c r="GL2023" s="6"/>
      <c r="GM2023" s="6"/>
      <c r="GN2023" s="6"/>
      <c r="GO2023" s="6"/>
      <c r="GP2023" s="6"/>
      <c r="GQ2023" s="6"/>
      <c r="GR2023" s="6"/>
      <c r="GS2023" s="6"/>
      <c r="GT2023" s="6"/>
      <c r="GU2023" s="6"/>
      <c r="GV2023" s="6"/>
      <c r="GW2023" s="6"/>
      <c r="GX2023" s="6"/>
      <c r="GY2023" s="6"/>
      <c r="GZ2023" s="6"/>
    </row>
    <row r="2024" spans="1:208" x14ac:dyDescent="0.15">
      <c r="A2024" s="153"/>
      <c r="B2024" s="23"/>
      <c r="C2024" s="18"/>
      <c r="D2024" s="17"/>
      <c r="E2024" s="18"/>
      <c r="F2024" s="18"/>
      <c r="G2024" s="18"/>
      <c r="H2024" s="18"/>
      <c r="I2024" s="17"/>
      <c r="J2024" s="5"/>
      <c r="K2024" s="2"/>
      <c r="L2024" s="27"/>
      <c r="M2024" s="14"/>
      <c r="N2024" s="14"/>
      <c r="O2024" s="27"/>
      <c r="P2024" s="18"/>
      <c r="Q2024" s="3"/>
      <c r="R2024" s="4"/>
      <c r="S2024" s="5"/>
      <c r="T2024" s="8"/>
      <c r="U2024" s="7"/>
      <c r="V2024" s="7"/>
      <c r="W2024" s="7"/>
      <c r="X2024" s="8"/>
      <c r="Y2024" s="6"/>
      <c r="Z2024" s="7"/>
      <c r="AA2024" s="8"/>
      <c r="AB2024" s="8"/>
      <c r="AC2024" s="8"/>
      <c r="AD2024" s="7"/>
      <c r="AE2024" s="9"/>
      <c r="AF2024" s="7"/>
      <c r="AG2024" s="7"/>
      <c r="AH2024" s="6"/>
      <c r="AI2024" s="6"/>
      <c r="AJ2024" s="6"/>
      <c r="AK2024" s="6"/>
      <c r="AL2024" s="6"/>
      <c r="AM2024" s="6"/>
      <c r="AN2024" s="6"/>
      <c r="AO2024" s="6"/>
      <c r="AP2024" s="6"/>
      <c r="AQ2024" s="6"/>
      <c r="AR2024" s="6"/>
      <c r="AS2024" s="6"/>
      <c r="AT2024" s="6"/>
      <c r="AU2024" s="6"/>
      <c r="AV2024" s="6"/>
      <c r="AW2024" s="6"/>
      <c r="AX2024" s="6"/>
      <c r="AY2024" s="6"/>
      <c r="AZ2024" s="6"/>
      <c r="BA2024" s="6"/>
      <c r="BB2024" s="6"/>
      <c r="BC2024" s="6"/>
      <c r="BD2024" s="6"/>
      <c r="BE2024" s="6"/>
      <c r="BF2024" s="6"/>
      <c r="BG2024" s="6"/>
      <c r="BH2024" s="6"/>
      <c r="BI2024" s="6"/>
      <c r="BJ2024" s="6"/>
      <c r="BK2024" s="6"/>
      <c r="BL2024" s="6"/>
      <c r="BM2024" s="6"/>
      <c r="BN2024" s="6"/>
      <c r="BO2024" s="6"/>
      <c r="BP2024" s="6"/>
      <c r="BQ2024" s="6"/>
      <c r="BR2024" s="6"/>
      <c r="BS2024" s="6"/>
      <c r="BT2024" s="6"/>
      <c r="BU2024" s="6"/>
      <c r="BV2024" s="6"/>
      <c r="BW2024" s="6"/>
      <c r="BX2024" s="6"/>
      <c r="BY2024" s="6"/>
      <c r="BZ2024" s="6"/>
      <c r="CA2024" s="6"/>
      <c r="CB2024" s="6"/>
      <c r="CC2024" s="6"/>
      <c r="CD2024" s="6"/>
      <c r="CE2024" s="6"/>
      <c r="CF2024" s="6"/>
      <c r="CG2024" s="6"/>
      <c r="CH2024" s="6"/>
      <c r="CI2024" s="6"/>
      <c r="CJ2024" s="6"/>
      <c r="CK2024" s="6"/>
      <c r="CL2024" s="6"/>
      <c r="CM2024" s="6"/>
      <c r="CN2024" s="6"/>
      <c r="CO2024" s="6"/>
      <c r="CP2024" s="6"/>
      <c r="CQ2024" s="6"/>
      <c r="CR2024" s="6"/>
      <c r="CS2024" s="6"/>
      <c r="CT2024" s="6"/>
      <c r="CU2024" s="6"/>
      <c r="CV2024" s="6"/>
      <c r="CW2024" s="6"/>
      <c r="CX2024" s="6"/>
      <c r="CY2024" s="6"/>
      <c r="CZ2024" s="6"/>
      <c r="DA2024" s="6"/>
      <c r="DB2024" s="6"/>
      <c r="DC2024" s="6"/>
      <c r="DD2024" s="6"/>
      <c r="DE2024" s="6"/>
      <c r="DF2024" s="6"/>
      <c r="DG2024" s="6"/>
      <c r="DH2024" s="6"/>
      <c r="DI2024" s="6"/>
      <c r="DJ2024" s="6"/>
      <c r="DK2024" s="6"/>
      <c r="DL2024" s="6"/>
      <c r="DM2024" s="6"/>
      <c r="DN2024" s="6"/>
      <c r="DO2024" s="6"/>
      <c r="DP2024" s="6"/>
      <c r="DQ2024" s="6"/>
      <c r="DR2024" s="6"/>
      <c r="DS2024" s="6"/>
      <c r="DT2024" s="6"/>
      <c r="DU2024" s="6"/>
      <c r="DV2024" s="6"/>
      <c r="DW2024" s="6"/>
      <c r="DX2024" s="6"/>
      <c r="DY2024" s="6"/>
      <c r="DZ2024" s="6"/>
      <c r="EA2024" s="6"/>
      <c r="EB2024" s="6"/>
      <c r="EC2024" s="6"/>
      <c r="ED2024" s="6"/>
      <c r="EE2024" s="6"/>
      <c r="EF2024" s="6"/>
      <c r="EG2024" s="6"/>
      <c r="EH2024" s="6"/>
      <c r="EI2024" s="6"/>
      <c r="EJ2024" s="6"/>
      <c r="EK2024" s="6"/>
      <c r="EL2024" s="6"/>
      <c r="EM2024" s="6"/>
      <c r="EN2024" s="6"/>
      <c r="EO2024" s="6"/>
      <c r="EP2024" s="6"/>
      <c r="EQ2024" s="6"/>
      <c r="ER2024" s="6"/>
      <c r="ES2024" s="6"/>
      <c r="ET2024" s="6"/>
      <c r="EU2024" s="6"/>
      <c r="EV2024" s="6"/>
      <c r="EW2024" s="6"/>
      <c r="EX2024" s="6"/>
      <c r="EY2024" s="6"/>
      <c r="EZ2024" s="6"/>
      <c r="FA2024" s="6"/>
      <c r="FB2024" s="6"/>
      <c r="FC2024" s="6"/>
      <c r="FD2024" s="6"/>
      <c r="FE2024" s="6"/>
      <c r="FF2024" s="6"/>
      <c r="FG2024" s="6"/>
      <c r="FH2024" s="6"/>
      <c r="FI2024" s="6"/>
      <c r="FJ2024" s="6"/>
      <c r="FK2024" s="6"/>
      <c r="FL2024" s="6"/>
      <c r="FM2024" s="6"/>
      <c r="FN2024" s="6"/>
      <c r="FO2024" s="6"/>
      <c r="FP2024" s="6"/>
      <c r="FQ2024" s="6"/>
      <c r="FR2024" s="6"/>
      <c r="FS2024" s="6"/>
      <c r="FT2024" s="6"/>
      <c r="FU2024" s="6"/>
      <c r="FV2024" s="6"/>
      <c r="FW2024" s="6"/>
      <c r="FX2024" s="6"/>
      <c r="FY2024" s="6"/>
      <c r="FZ2024" s="6"/>
      <c r="GA2024" s="6"/>
      <c r="GB2024" s="6"/>
      <c r="GC2024" s="6"/>
      <c r="GD2024" s="6"/>
      <c r="GE2024" s="6"/>
      <c r="GF2024" s="6"/>
      <c r="GG2024" s="6"/>
      <c r="GH2024" s="6"/>
      <c r="GI2024" s="6"/>
      <c r="GJ2024" s="6"/>
      <c r="GK2024" s="6"/>
      <c r="GL2024" s="6"/>
      <c r="GM2024" s="6"/>
      <c r="GN2024" s="6"/>
      <c r="GO2024" s="6"/>
      <c r="GP2024" s="6"/>
      <c r="GQ2024" s="6"/>
      <c r="GR2024" s="6"/>
      <c r="GS2024" s="6"/>
      <c r="GT2024" s="6"/>
      <c r="GU2024" s="6"/>
      <c r="GV2024" s="6"/>
      <c r="GW2024" s="6"/>
      <c r="GX2024" s="6"/>
      <c r="GY2024" s="6"/>
      <c r="GZ2024" s="6"/>
    </row>
    <row r="2025" spans="1:208" x14ac:dyDescent="0.15">
      <c r="A2025" s="153"/>
      <c r="B2025" s="23"/>
      <c r="C2025" s="18"/>
      <c r="D2025" s="17"/>
      <c r="E2025" s="18"/>
      <c r="F2025" s="18"/>
      <c r="G2025" s="18"/>
      <c r="H2025" s="18"/>
      <c r="I2025" s="17"/>
      <c r="J2025" s="5"/>
      <c r="K2025" s="2"/>
      <c r="L2025" s="27"/>
      <c r="M2025" s="14"/>
      <c r="N2025" s="14"/>
      <c r="O2025" s="27"/>
      <c r="P2025" s="18"/>
      <c r="Q2025" s="3"/>
      <c r="R2025" s="4"/>
      <c r="S2025" s="5"/>
      <c r="T2025" s="8"/>
      <c r="U2025" s="7"/>
      <c r="V2025" s="7"/>
      <c r="W2025" s="7"/>
      <c r="X2025" s="8"/>
      <c r="Y2025" s="6"/>
      <c r="Z2025" s="7"/>
      <c r="AA2025" s="8"/>
      <c r="AB2025" s="8"/>
      <c r="AC2025" s="8"/>
      <c r="AD2025" s="7"/>
      <c r="AE2025" s="9"/>
      <c r="AF2025" s="7"/>
      <c r="AG2025" s="7"/>
      <c r="AH2025" s="6"/>
      <c r="AI2025" s="6"/>
      <c r="AJ2025" s="6"/>
      <c r="AK2025" s="6"/>
      <c r="AL2025" s="6"/>
      <c r="AM2025" s="6"/>
      <c r="AN2025" s="6"/>
      <c r="AO2025" s="6"/>
      <c r="AP2025" s="6"/>
      <c r="AQ2025" s="6"/>
      <c r="AR2025" s="6"/>
      <c r="AS2025" s="6"/>
      <c r="AT2025" s="6"/>
      <c r="AU2025" s="6"/>
      <c r="AV2025" s="6"/>
      <c r="AW2025" s="6"/>
      <c r="AX2025" s="6"/>
      <c r="AY2025" s="6"/>
      <c r="AZ2025" s="6"/>
      <c r="BA2025" s="6"/>
      <c r="BB2025" s="6"/>
      <c r="BC2025" s="6"/>
      <c r="BD2025" s="6"/>
      <c r="BE2025" s="6"/>
      <c r="BF2025" s="6"/>
      <c r="BG2025" s="6"/>
      <c r="BH2025" s="6"/>
      <c r="BI2025" s="6"/>
      <c r="BJ2025" s="6"/>
      <c r="BK2025" s="6"/>
      <c r="BL2025" s="6"/>
      <c r="BM2025" s="6"/>
      <c r="BN2025" s="6"/>
      <c r="BO2025" s="6"/>
      <c r="BP2025" s="6"/>
      <c r="BQ2025" s="6"/>
      <c r="BR2025" s="6"/>
      <c r="BS2025" s="6"/>
      <c r="BT2025" s="6"/>
      <c r="BU2025" s="6"/>
      <c r="BV2025" s="6"/>
      <c r="BW2025" s="6"/>
      <c r="BX2025" s="6"/>
      <c r="BY2025" s="6"/>
      <c r="BZ2025" s="6"/>
      <c r="CA2025" s="6"/>
      <c r="CB2025" s="6"/>
      <c r="CC2025" s="6"/>
      <c r="CD2025" s="6"/>
      <c r="CE2025" s="6"/>
      <c r="CF2025" s="6"/>
      <c r="CG2025" s="6"/>
      <c r="CH2025" s="6"/>
      <c r="CI2025" s="6"/>
      <c r="CJ2025" s="6"/>
      <c r="CK2025" s="6"/>
      <c r="CL2025" s="6"/>
      <c r="CM2025" s="6"/>
      <c r="CN2025" s="6"/>
      <c r="CO2025" s="6"/>
      <c r="CP2025" s="6"/>
      <c r="CQ2025" s="6"/>
      <c r="CR2025" s="6"/>
      <c r="CS2025" s="6"/>
      <c r="CT2025" s="6"/>
      <c r="CU2025" s="6"/>
      <c r="CV2025" s="6"/>
      <c r="CW2025" s="6"/>
      <c r="CX2025" s="6"/>
      <c r="CY2025" s="6"/>
      <c r="CZ2025" s="6"/>
      <c r="DA2025" s="6"/>
      <c r="DB2025" s="6"/>
      <c r="DC2025" s="6"/>
      <c r="DD2025" s="6"/>
      <c r="DE2025" s="6"/>
      <c r="DF2025" s="6"/>
      <c r="DG2025" s="6"/>
      <c r="DH2025" s="6"/>
      <c r="DI2025" s="6"/>
      <c r="DJ2025" s="6"/>
      <c r="DK2025" s="6"/>
      <c r="DL2025" s="6"/>
      <c r="DM2025" s="6"/>
      <c r="DN2025" s="6"/>
      <c r="DO2025" s="6"/>
      <c r="DP2025" s="6"/>
      <c r="DQ2025" s="6"/>
      <c r="DR2025" s="6"/>
      <c r="DS2025" s="6"/>
      <c r="DT2025" s="6"/>
      <c r="DU2025" s="6"/>
      <c r="DV2025" s="6"/>
      <c r="DW2025" s="6"/>
      <c r="DX2025" s="6"/>
      <c r="DY2025" s="6"/>
      <c r="DZ2025" s="6"/>
      <c r="EA2025" s="6"/>
      <c r="EB2025" s="6"/>
      <c r="EC2025" s="6"/>
      <c r="ED2025" s="6"/>
      <c r="EE2025" s="6"/>
      <c r="EF2025" s="6"/>
      <c r="EG2025" s="6"/>
      <c r="EH2025" s="6"/>
      <c r="EI2025" s="6"/>
      <c r="EJ2025" s="6"/>
      <c r="EK2025" s="6"/>
      <c r="EL2025" s="6"/>
      <c r="EM2025" s="6"/>
      <c r="EN2025" s="6"/>
      <c r="EO2025" s="6"/>
      <c r="EP2025" s="6"/>
      <c r="EQ2025" s="6"/>
      <c r="ER2025" s="6"/>
      <c r="ES2025" s="6"/>
      <c r="ET2025" s="6"/>
      <c r="EU2025" s="6"/>
      <c r="EV2025" s="6"/>
      <c r="EW2025" s="6"/>
      <c r="EX2025" s="6"/>
      <c r="EY2025" s="6"/>
      <c r="EZ2025" s="6"/>
      <c r="FA2025" s="6"/>
      <c r="FB2025" s="6"/>
      <c r="FC2025" s="6"/>
      <c r="FD2025" s="6"/>
      <c r="FE2025" s="6"/>
      <c r="FF2025" s="6"/>
      <c r="FG2025" s="6"/>
      <c r="FH2025" s="6"/>
      <c r="FI2025" s="6"/>
      <c r="FJ2025" s="6"/>
      <c r="FK2025" s="6"/>
      <c r="FL2025" s="6"/>
      <c r="FM2025" s="6"/>
      <c r="FN2025" s="6"/>
      <c r="FO2025" s="6"/>
      <c r="FP2025" s="6"/>
      <c r="FQ2025" s="6"/>
      <c r="FR2025" s="6"/>
      <c r="FS2025" s="6"/>
      <c r="FT2025" s="6"/>
      <c r="FU2025" s="6"/>
      <c r="FV2025" s="6"/>
      <c r="FW2025" s="6"/>
      <c r="FX2025" s="6"/>
      <c r="FY2025" s="6"/>
      <c r="FZ2025" s="6"/>
      <c r="GA2025" s="6"/>
      <c r="GB2025" s="6"/>
      <c r="GC2025" s="6"/>
      <c r="GD2025" s="6"/>
      <c r="GE2025" s="6"/>
      <c r="GF2025" s="6"/>
      <c r="GG2025" s="6"/>
      <c r="GH2025" s="6"/>
      <c r="GI2025" s="6"/>
      <c r="GJ2025" s="6"/>
      <c r="GK2025" s="6"/>
      <c r="GL2025" s="6"/>
      <c r="GM2025" s="6"/>
      <c r="GN2025" s="6"/>
      <c r="GO2025" s="6"/>
      <c r="GP2025" s="6"/>
      <c r="GQ2025" s="6"/>
      <c r="GR2025" s="6"/>
      <c r="GS2025" s="6"/>
      <c r="GT2025" s="6"/>
      <c r="GU2025" s="6"/>
      <c r="GV2025" s="6"/>
      <c r="GW2025" s="6"/>
      <c r="GX2025" s="6"/>
      <c r="GY2025" s="6"/>
      <c r="GZ2025" s="6"/>
    </row>
    <row r="2026" spans="1:208" x14ac:dyDescent="0.15">
      <c r="A2026" s="153"/>
      <c r="B2026" s="23"/>
      <c r="C2026" s="18"/>
      <c r="D2026" s="17"/>
      <c r="E2026" s="18"/>
      <c r="F2026" s="18"/>
      <c r="G2026" s="18"/>
      <c r="H2026" s="18"/>
      <c r="I2026" s="17"/>
      <c r="J2026" s="5"/>
      <c r="K2026" s="2"/>
      <c r="L2026" s="27"/>
      <c r="M2026" s="14"/>
      <c r="N2026" s="14"/>
      <c r="O2026" s="27"/>
      <c r="P2026" s="18"/>
      <c r="Q2026" s="3"/>
      <c r="R2026" s="4"/>
      <c r="S2026" s="5"/>
      <c r="T2026" s="8"/>
      <c r="U2026" s="7"/>
      <c r="V2026" s="7"/>
      <c r="W2026" s="7"/>
      <c r="X2026" s="8"/>
      <c r="Y2026" s="6"/>
      <c r="Z2026" s="7"/>
      <c r="AA2026" s="8"/>
      <c r="AB2026" s="8"/>
      <c r="AC2026" s="8"/>
      <c r="AD2026" s="7"/>
      <c r="AE2026" s="9"/>
      <c r="AF2026" s="7"/>
      <c r="AG2026" s="7"/>
      <c r="AH2026" s="6"/>
      <c r="AI2026" s="6"/>
      <c r="AJ2026" s="6"/>
      <c r="AK2026" s="6"/>
      <c r="AL2026" s="6"/>
      <c r="AM2026" s="6"/>
      <c r="AN2026" s="6"/>
      <c r="AO2026" s="6"/>
      <c r="AP2026" s="6"/>
      <c r="AQ2026" s="6"/>
      <c r="AR2026" s="6"/>
      <c r="AS2026" s="6"/>
      <c r="AT2026" s="6"/>
      <c r="AU2026" s="6"/>
      <c r="AV2026" s="6"/>
      <c r="AW2026" s="6"/>
      <c r="AX2026" s="6"/>
      <c r="AY2026" s="6"/>
      <c r="AZ2026" s="6"/>
      <c r="BA2026" s="6"/>
      <c r="BB2026" s="6"/>
      <c r="BC2026" s="6"/>
      <c r="BD2026" s="6"/>
      <c r="BE2026" s="6"/>
      <c r="BF2026" s="6"/>
      <c r="BG2026" s="6"/>
      <c r="BH2026" s="6"/>
      <c r="BI2026" s="6"/>
      <c r="BJ2026" s="6"/>
      <c r="BK2026" s="6"/>
      <c r="BL2026" s="6"/>
      <c r="BM2026" s="6"/>
      <c r="BN2026" s="6"/>
      <c r="BO2026" s="6"/>
      <c r="BP2026" s="6"/>
      <c r="BQ2026" s="6"/>
      <c r="BR2026" s="6"/>
      <c r="BS2026" s="6"/>
      <c r="BT2026" s="6"/>
      <c r="BU2026" s="6"/>
      <c r="BV2026" s="6"/>
      <c r="BW2026" s="6"/>
      <c r="BX2026" s="6"/>
      <c r="BY2026" s="6"/>
      <c r="BZ2026" s="6"/>
      <c r="CA2026" s="6"/>
      <c r="CB2026" s="6"/>
      <c r="CC2026" s="6"/>
      <c r="CD2026" s="6"/>
      <c r="CE2026" s="6"/>
      <c r="CF2026" s="6"/>
      <c r="CG2026" s="6"/>
      <c r="CH2026" s="6"/>
      <c r="CI2026" s="6"/>
      <c r="CJ2026" s="6"/>
      <c r="CK2026" s="6"/>
      <c r="CL2026" s="6"/>
      <c r="CM2026" s="6"/>
      <c r="CN2026" s="6"/>
      <c r="CO2026" s="6"/>
      <c r="CP2026" s="6"/>
      <c r="CQ2026" s="6"/>
      <c r="CR2026" s="6"/>
      <c r="CS2026" s="6"/>
      <c r="CT2026" s="6"/>
      <c r="CU2026" s="6"/>
      <c r="CV2026" s="6"/>
      <c r="CW2026" s="6"/>
      <c r="CX2026" s="6"/>
      <c r="CY2026" s="6"/>
      <c r="CZ2026" s="6"/>
      <c r="DA2026" s="6"/>
      <c r="DB2026" s="6"/>
      <c r="DC2026" s="6"/>
      <c r="DD2026" s="6"/>
      <c r="DE2026" s="6"/>
      <c r="DF2026" s="6"/>
      <c r="DG2026" s="6"/>
      <c r="DH2026" s="6"/>
      <c r="DI2026" s="6"/>
      <c r="DJ2026" s="6"/>
      <c r="DK2026" s="6"/>
      <c r="DL2026" s="6"/>
      <c r="DM2026" s="6"/>
      <c r="DN2026" s="6"/>
      <c r="DO2026" s="6"/>
      <c r="DP2026" s="6"/>
      <c r="DQ2026" s="6"/>
      <c r="DR2026" s="6"/>
      <c r="DS2026" s="6"/>
      <c r="DT2026" s="6"/>
      <c r="DU2026" s="6"/>
      <c r="DV2026" s="6"/>
      <c r="DW2026" s="6"/>
      <c r="DX2026" s="6"/>
      <c r="DY2026" s="6"/>
      <c r="DZ2026" s="6"/>
      <c r="EA2026" s="6"/>
      <c r="EB2026" s="6"/>
      <c r="EC2026" s="6"/>
      <c r="ED2026" s="6"/>
      <c r="EE2026" s="6"/>
      <c r="EF2026" s="6"/>
      <c r="EG2026" s="6"/>
      <c r="EH2026" s="6"/>
      <c r="EI2026" s="6"/>
      <c r="EJ2026" s="6"/>
      <c r="EK2026" s="6"/>
      <c r="EL2026" s="6"/>
      <c r="EM2026" s="6"/>
      <c r="EN2026" s="6"/>
      <c r="EO2026" s="6"/>
      <c r="EP2026" s="6"/>
      <c r="EQ2026" s="6"/>
      <c r="ER2026" s="6"/>
      <c r="ES2026" s="6"/>
      <c r="ET2026" s="6"/>
      <c r="EU2026" s="6"/>
      <c r="EV2026" s="6"/>
      <c r="EW2026" s="6"/>
      <c r="EX2026" s="6"/>
      <c r="EY2026" s="6"/>
      <c r="EZ2026" s="6"/>
      <c r="FA2026" s="6"/>
      <c r="FB2026" s="6"/>
      <c r="FC2026" s="6"/>
      <c r="FD2026" s="6"/>
      <c r="FE2026" s="6"/>
      <c r="FF2026" s="6"/>
      <c r="FG2026" s="6"/>
      <c r="FH2026" s="6"/>
      <c r="FI2026" s="6"/>
      <c r="FJ2026" s="6"/>
      <c r="FK2026" s="6"/>
      <c r="FL2026" s="6"/>
      <c r="FM2026" s="6"/>
      <c r="FN2026" s="6"/>
      <c r="FO2026" s="6"/>
      <c r="FP2026" s="6"/>
      <c r="FQ2026" s="6"/>
      <c r="FR2026" s="6"/>
      <c r="FS2026" s="6"/>
      <c r="FT2026" s="6"/>
      <c r="FU2026" s="6"/>
      <c r="FV2026" s="6"/>
      <c r="FW2026" s="6"/>
      <c r="FX2026" s="6"/>
      <c r="FY2026" s="6"/>
      <c r="FZ2026" s="6"/>
      <c r="GA2026" s="6"/>
      <c r="GB2026" s="6"/>
      <c r="GC2026" s="6"/>
      <c r="GD2026" s="6"/>
      <c r="GE2026" s="6"/>
      <c r="GF2026" s="6"/>
      <c r="GG2026" s="6"/>
      <c r="GH2026" s="6"/>
      <c r="GI2026" s="6"/>
      <c r="GJ2026" s="6"/>
      <c r="GK2026" s="6"/>
      <c r="GL2026" s="6"/>
      <c r="GM2026" s="6"/>
      <c r="GN2026" s="6"/>
      <c r="GO2026" s="6"/>
      <c r="GP2026" s="6"/>
      <c r="GQ2026" s="6"/>
      <c r="GR2026" s="6"/>
      <c r="GS2026" s="6"/>
      <c r="GT2026" s="6"/>
      <c r="GU2026" s="6"/>
      <c r="GV2026" s="6"/>
      <c r="GW2026" s="6"/>
      <c r="GX2026" s="6"/>
      <c r="GY2026" s="6"/>
      <c r="GZ2026" s="6"/>
    </row>
    <row r="2027" spans="1:208" x14ac:dyDescent="0.15">
      <c r="A2027" s="153"/>
      <c r="B2027" s="23"/>
      <c r="C2027" s="18"/>
      <c r="D2027" s="17"/>
      <c r="E2027" s="18"/>
      <c r="F2027" s="18"/>
      <c r="G2027" s="18"/>
      <c r="H2027" s="18"/>
      <c r="I2027" s="17"/>
      <c r="J2027" s="5"/>
      <c r="K2027" s="2"/>
      <c r="L2027" s="27"/>
      <c r="M2027" s="14"/>
      <c r="N2027" s="14"/>
      <c r="O2027" s="27"/>
      <c r="P2027" s="18"/>
      <c r="Q2027" s="3"/>
      <c r="R2027" s="4"/>
      <c r="S2027" s="5"/>
      <c r="T2027" s="8"/>
      <c r="U2027" s="7"/>
      <c r="V2027" s="7"/>
      <c r="W2027" s="7"/>
      <c r="X2027" s="8"/>
      <c r="Y2027" s="6"/>
      <c r="Z2027" s="7"/>
      <c r="AA2027" s="8"/>
      <c r="AB2027" s="8"/>
      <c r="AC2027" s="8"/>
      <c r="AD2027" s="7"/>
      <c r="AE2027" s="9"/>
      <c r="AF2027" s="7"/>
      <c r="AG2027" s="7"/>
      <c r="AH2027" s="6"/>
      <c r="AI2027" s="6"/>
      <c r="AJ2027" s="6"/>
      <c r="AK2027" s="6"/>
      <c r="AL2027" s="6"/>
      <c r="AM2027" s="6"/>
      <c r="AN2027" s="6"/>
      <c r="AO2027" s="6"/>
      <c r="AP2027" s="6"/>
      <c r="AQ2027" s="6"/>
      <c r="AR2027" s="6"/>
      <c r="AS2027" s="6"/>
      <c r="AT2027" s="6"/>
      <c r="AU2027" s="6"/>
      <c r="AV2027" s="6"/>
      <c r="AW2027" s="6"/>
      <c r="AX2027" s="6"/>
      <c r="AY2027" s="6"/>
      <c r="AZ2027" s="6"/>
      <c r="BA2027" s="6"/>
      <c r="BB2027" s="6"/>
      <c r="BC2027" s="6"/>
      <c r="BD2027" s="6"/>
      <c r="BE2027" s="6"/>
      <c r="BF2027" s="6"/>
      <c r="BG2027" s="6"/>
      <c r="BH2027" s="6"/>
      <c r="BI2027" s="6"/>
      <c r="BJ2027" s="6"/>
      <c r="BK2027" s="6"/>
      <c r="BL2027" s="6"/>
      <c r="BM2027" s="6"/>
      <c r="BN2027" s="6"/>
      <c r="BO2027" s="6"/>
      <c r="BP2027" s="6"/>
      <c r="BQ2027" s="6"/>
      <c r="BR2027" s="6"/>
      <c r="BS2027" s="6"/>
      <c r="BT2027" s="6"/>
      <c r="BU2027" s="6"/>
      <c r="BV2027" s="6"/>
      <c r="BW2027" s="6"/>
      <c r="BX2027" s="6"/>
      <c r="BY2027" s="6"/>
      <c r="BZ2027" s="6"/>
      <c r="CA2027" s="6"/>
      <c r="CB2027" s="6"/>
      <c r="CC2027" s="6"/>
      <c r="CD2027" s="6"/>
      <c r="CE2027" s="6"/>
      <c r="CF2027" s="6"/>
      <c r="CG2027" s="6"/>
      <c r="CH2027" s="6"/>
      <c r="CI2027" s="6"/>
      <c r="CJ2027" s="6"/>
      <c r="CK2027" s="6"/>
      <c r="CL2027" s="6"/>
      <c r="CM2027" s="6"/>
      <c r="CN2027" s="6"/>
      <c r="CO2027" s="6"/>
      <c r="CP2027" s="6"/>
      <c r="CQ2027" s="6"/>
      <c r="CR2027" s="6"/>
      <c r="CS2027" s="6"/>
      <c r="CT2027" s="6"/>
      <c r="CU2027" s="6"/>
      <c r="CV2027" s="6"/>
      <c r="CW2027" s="6"/>
      <c r="CX2027" s="6"/>
      <c r="CY2027" s="6"/>
      <c r="CZ2027" s="6"/>
      <c r="DA2027" s="6"/>
      <c r="DB2027" s="6"/>
      <c r="DC2027" s="6"/>
      <c r="DD2027" s="6"/>
      <c r="DE2027" s="6"/>
      <c r="DF2027" s="6"/>
      <c r="DG2027" s="6"/>
      <c r="DH2027" s="6"/>
      <c r="DI2027" s="6"/>
      <c r="DJ2027" s="6"/>
      <c r="DK2027" s="6"/>
      <c r="DL2027" s="6"/>
      <c r="DM2027" s="6"/>
      <c r="DN2027" s="6"/>
      <c r="DO2027" s="6"/>
      <c r="DP2027" s="6"/>
      <c r="DQ2027" s="6"/>
      <c r="DR2027" s="6"/>
      <c r="DS2027" s="6"/>
      <c r="DT2027" s="6"/>
      <c r="DU2027" s="6"/>
      <c r="DV2027" s="6"/>
      <c r="DW2027" s="6"/>
      <c r="DX2027" s="6"/>
      <c r="DY2027" s="6"/>
      <c r="DZ2027" s="6"/>
      <c r="EA2027" s="6"/>
      <c r="EB2027" s="6"/>
      <c r="EC2027" s="6"/>
      <c r="ED2027" s="6"/>
      <c r="EE2027" s="6"/>
      <c r="EF2027" s="6"/>
      <c r="EG2027" s="6"/>
      <c r="EH2027" s="6"/>
      <c r="EI2027" s="6"/>
      <c r="EJ2027" s="6"/>
      <c r="EK2027" s="6"/>
      <c r="EL2027" s="6"/>
      <c r="EM2027" s="6"/>
      <c r="EN2027" s="6"/>
      <c r="EO2027" s="6"/>
      <c r="EP2027" s="6"/>
      <c r="EQ2027" s="6"/>
      <c r="ER2027" s="6"/>
      <c r="ES2027" s="6"/>
      <c r="ET2027" s="6"/>
      <c r="EU2027" s="6"/>
      <c r="EV2027" s="6"/>
      <c r="EW2027" s="6"/>
      <c r="EX2027" s="6"/>
      <c r="EY2027" s="6"/>
      <c r="EZ2027" s="6"/>
      <c r="FA2027" s="6"/>
      <c r="FB2027" s="6"/>
      <c r="FC2027" s="6"/>
      <c r="FD2027" s="6"/>
      <c r="FE2027" s="6"/>
      <c r="FF2027" s="6"/>
      <c r="FG2027" s="6"/>
      <c r="FH2027" s="6"/>
      <c r="FI2027" s="6"/>
      <c r="FJ2027" s="6"/>
      <c r="FK2027" s="6"/>
      <c r="FL2027" s="6"/>
      <c r="FM2027" s="6"/>
      <c r="FN2027" s="6"/>
      <c r="FO2027" s="6"/>
      <c r="FP2027" s="6"/>
      <c r="FQ2027" s="6"/>
      <c r="FR2027" s="6"/>
      <c r="FS2027" s="6"/>
      <c r="FT2027" s="6"/>
      <c r="FU2027" s="6"/>
      <c r="FV2027" s="6"/>
      <c r="FW2027" s="6"/>
      <c r="FX2027" s="6"/>
      <c r="FY2027" s="6"/>
      <c r="FZ2027" s="6"/>
      <c r="GA2027" s="6"/>
      <c r="GB2027" s="6"/>
      <c r="GC2027" s="6"/>
      <c r="GD2027" s="6"/>
      <c r="GE2027" s="6"/>
      <c r="GF2027" s="6"/>
      <c r="GG2027" s="6"/>
      <c r="GH2027" s="6"/>
      <c r="GI2027" s="6"/>
      <c r="GJ2027" s="6"/>
      <c r="GK2027" s="6"/>
      <c r="GL2027" s="6"/>
      <c r="GM2027" s="6"/>
      <c r="GN2027" s="6"/>
      <c r="GO2027" s="6"/>
      <c r="GP2027" s="6"/>
      <c r="GQ2027" s="6"/>
      <c r="GR2027" s="6"/>
      <c r="GS2027" s="6"/>
      <c r="GT2027" s="6"/>
      <c r="GU2027" s="6"/>
      <c r="GV2027" s="6"/>
      <c r="GW2027" s="6"/>
      <c r="GX2027" s="6"/>
      <c r="GY2027" s="6"/>
      <c r="GZ2027" s="6"/>
    </row>
    <row r="2028" spans="1:208" x14ac:dyDescent="0.15">
      <c r="A2028" s="153"/>
      <c r="B2028" s="23"/>
      <c r="C2028" s="18"/>
      <c r="D2028" s="17"/>
      <c r="E2028" s="18"/>
      <c r="F2028" s="18"/>
      <c r="G2028" s="18"/>
      <c r="H2028" s="18"/>
      <c r="I2028" s="17"/>
      <c r="J2028" s="5"/>
      <c r="K2028" s="2"/>
      <c r="L2028" s="27"/>
      <c r="M2028" s="14"/>
      <c r="N2028" s="14"/>
      <c r="O2028" s="27"/>
      <c r="P2028" s="18"/>
      <c r="Q2028" s="3"/>
      <c r="R2028" s="4"/>
      <c r="S2028" s="5"/>
      <c r="T2028" s="8"/>
      <c r="U2028" s="7"/>
      <c r="V2028" s="7"/>
      <c r="W2028" s="7"/>
      <c r="X2028" s="8"/>
      <c r="Y2028" s="6"/>
      <c r="Z2028" s="7"/>
      <c r="AA2028" s="8"/>
      <c r="AB2028" s="8"/>
      <c r="AC2028" s="8"/>
      <c r="AD2028" s="7"/>
      <c r="AE2028" s="9"/>
      <c r="AF2028" s="7"/>
      <c r="AG2028" s="7"/>
      <c r="AH2028" s="6"/>
      <c r="AI2028" s="6"/>
      <c r="AJ2028" s="6"/>
      <c r="AK2028" s="6"/>
      <c r="AL2028" s="6"/>
      <c r="AM2028" s="6"/>
      <c r="AN2028" s="6"/>
      <c r="AO2028" s="6"/>
      <c r="AP2028" s="6"/>
      <c r="AQ2028" s="6"/>
      <c r="AR2028" s="6"/>
      <c r="AS2028" s="6"/>
      <c r="AT2028" s="6"/>
      <c r="AU2028" s="6"/>
      <c r="AV2028" s="6"/>
      <c r="AW2028" s="6"/>
      <c r="AX2028" s="6"/>
      <c r="AY2028" s="6"/>
      <c r="AZ2028" s="6"/>
      <c r="BA2028" s="6"/>
      <c r="BB2028" s="6"/>
      <c r="BC2028" s="6"/>
      <c r="BD2028" s="6"/>
      <c r="BE2028" s="6"/>
      <c r="BF2028" s="6"/>
      <c r="BG2028" s="6"/>
      <c r="BH2028" s="6"/>
      <c r="BI2028" s="6"/>
      <c r="BJ2028" s="6"/>
      <c r="BK2028" s="6"/>
      <c r="BL2028" s="6"/>
      <c r="BM2028" s="6"/>
      <c r="BN2028" s="6"/>
      <c r="BO2028" s="6"/>
      <c r="BP2028" s="6"/>
      <c r="BQ2028" s="6"/>
      <c r="BR2028" s="6"/>
      <c r="BS2028" s="6"/>
      <c r="BT2028" s="6"/>
      <c r="BU2028" s="6"/>
      <c r="BV2028" s="6"/>
      <c r="BW2028" s="6"/>
      <c r="BX2028" s="6"/>
      <c r="BY2028" s="6"/>
      <c r="BZ2028" s="6"/>
      <c r="CA2028" s="6"/>
      <c r="CB2028" s="6"/>
      <c r="CC2028" s="6"/>
      <c r="CD2028" s="6"/>
      <c r="CE2028" s="6"/>
      <c r="CF2028" s="6"/>
      <c r="CG2028" s="6"/>
      <c r="CH2028" s="6"/>
      <c r="CI2028" s="6"/>
      <c r="CJ2028" s="6"/>
      <c r="CK2028" s="6"/>
      <c r="CL2028" s="6"/>
      <c r="CM2028" s="6"/>
      <c r="CN2028" s="6"/>
      <c r="CO2028" s="6"/>
      <c r="CP2028" s="6"/>
      <c r="CQ2028" s="6"/>
      <c r="CR2028" s="6"/>
      <c r="CS2028" s="6"/>
      <c r="CT2028" s="6"/>
      <c r="CU2028" s="6"/>
      <c r="CV2028" s="6"/>
      <c r="CW2028" s="6"/>
      <c r="CX2028" s="6"/>
      <c r="CY2028" s="6"/>
      <c r="CZ2028" s="6"/>
      <c r="DA2028" s="6"/>
      <c r="DB2028" s="6"/>
      <c r="DC2028" s="6"/>
      <c r="DD2028" s="6"/>
      <c r="DE2028" s="6"/>
      <c r="DF2028" s="6"/>
      <c r="DG2028" s="6"/>
      <c r="DH2028" s="6"/>
      <c r="DI2028" s="6"/>
      <c r="DJ2028" s="6"/>
      <c r="DK2028" s="6"/>
      <c r="DL2028" s="6"/>
      <c r="DM2028" s="6"/>
      <c r="DN2028" s="6"/>
      <c r="DO2028" s="6"/>
      <c r="DP2028" s="6"/>
      <c r="DQ2028" s="6"/>
      <c r="DR2028" s="6"/>
      <c r="DS2028" s="6"/>
      <c r="DT2028" s="6"/>
      <c r="DU2028" s="6"/>
      <c r="DV2028" s="6"/>
      <c r="DW2028" s="6"/>
      <c r="DX2028" s="6"/>
      <c r="DY2028" s="6"/>
      <c r="DZ2028" s="6"/>
      <c r="EA2028" s="6"/>
      <c r="EB2028" s="6"/>
      <c r="EC2028" s="6"/>
      <c r="ED2028" s="6"/>
      <c r="EE2028" s="6"/>
      <c r="EF2028" s="6"/>
      <c r="EG2028" s="6"/>
      <c r="EH2028" s="6"/>
      <c r="EI2028" s="6"/>
      <c r="EJ2028" s="6"/>
      <c r="EK2028" s="6"/>
      <c r="EL2028" s="6"/>
      <c r="EM2028" s="6"/>
      <c r="EN2028" s="6"/>
      <c r="EO2028" s="6"/>
      <c r="EP2028" s="6"/>
      <c r="EQ2028" s="6"/>
      <c r="ER2028" s="6"/>
      <c r="ES2028" s="6"/>
      <c r="ET2028" s="6"/>
      <c r="EU2028" s="6"/>
      <c r="EV2028" s="6"/>
      <c r="EW2028" s="6"/>
      <c r="EX2028" s="6"/>
      <c r="EY2028" s="6"/>
      <c r="EZ2028" s="6"/>
      <c r="FA2028" s="6"/>
      <c r="FB2028" s="6"/>
      <c r="FC2028" s="6"/>
      <c r="FD2028" s="6"/>
      <c r="FE2028" s="6"/>
      <c r="FF2028" s="6"/>
      <c r="FG2028" s="6"/>
      <c r="FH2028" s="6"/>
      <c r="FI2028" s="6"/>
      <c r="FJ2028" s="6"/>
      <c r="FK2028" s="6"/>
      <c r="FL2028" s="6"/>
      <c r="FM2028" s="6"/>
      <c r="FN2028" s="6"/>
      <c r="FO2028" s="6"/>
      <c r="FP2028" s="6"/>
      <c r="FQ2028" s="6"/>
      <c r="FR2028" s="6"/>
      <c r="FS2028" s="6"/>
      <c r="FT2028" s="6"/>
      <c r="FU2028" s="6"/>
      <c r="FV2028" s="6"/>
      <c r="FW2028" s="6"/>
      <c r="FX2028" s="6"/>
      <c r="FY2028" s="6"/>
      <c r="FZ2028" s="6"/>
      <c r="GA2028" s="6"/>
      <c r="GB2028" s="6"/>
      <c r="GC2028" s="6"/>
      <c r="GD2028" s="6"/>
      <c r="GE2028" s="6"/>
      <c r="GF2028" s="6"/>
      <c r="GG2028" s="6"/>
      <c r="GH2028" s="6"/>
      <c r="GI2028" s="6"/>
      <c r="GJ2028" s="6"/>
      <c r="GK2028" s="6"/>
      <c r="GL2028" s="6"/>
      <c r="GM2028" s="6"/>
      <c r="GN2028" s="6"/>
      <c r="GO2028" s="6"/>
      <c r="GP2028" s="6"/>
      <c r="GQ2028" s="6"/>
      <c r="GR2028" s="6"/>
      <c r="GS2028" s="6"/>
      <c r="GT2028" s="6"/>
      <c r="GU2028" s="6"/>
      <c r="GV2028" s="6"/>
      <c r="GW2028" s="6"/>
      <c r="GX2028" s="6"/>
      <c r="GY2028" s="6"/>
      <c r="GZ2028" s="6"/>
    </row>
    <row r="2029" spans="1:208" x14ac:dyDescent="0.15">
      <c r="A2029" s="153"/>
      <c r="B2029" s="23"/>
      <c r="C2029" s="18"/>
      <c r="D2029" s="17"/>
      <c r="E2029" s="18"/>
      <c r="F2029" s="18"/>
      <c r="G2029" s="18"/>
      <c r="H2029" s="18"/>
      <c r="I2029" s="17"/>
      <c r="J2029" s="5"/>
      <c r="K2029" s="2"/>
      <c r="L2029" s="27"/>
      <c r="M2029" s="14"/>
      <c r="N2029" s="14"/>
      <c r="O2029" s="27"/>
      <c r="P2029" s="18"/>
      <c r="Q2029" s="3"/>
      <c r="R2029" s="4"/>
      <c r="S2029" s="5"/>
      <c r="T2029" s="8"/>
      <c r="U2029" s="7"/>
      <c r="V2029" s="7"/>
      <c r="W2029" s="7"/>
      <c r="X2029" s="8"/>
      <c r="Y2029" s="6"/>
      <c r="Z2029" s="7"/>
      <c r="AA2029" s="8"/>
      <c r="AB2029" s="8"/>
      <c r="AC2029" s="8"/>
      <c r="AD2029" s="7"/>
      <c r="AE2029" s="9"/>
      <c r="AF2029" s="7"/>
      <c r="AG2029" s="7"/>
      <c r="AH2029" s="6"/>
      <c r="AI2029" s="6"/>
      <c r="AJ2029" s="6"/>
      <c r="AK2029" s="6"/>
      <c r="AL2029" s="6"/>
      <c r="AM2029" s="6"/>
      <c r="AN2029" s="6"/>
      <c r="AO2029" s="6"/>
      <c r="AP2029" s="6"/>
      <c r="AQ2029" s="6"/>
      <c r="AR2029" s="6"/>
      <c r="AS2029" s="6"/>
      <c r="AT2029" s="6"/>
      <c r="AU2029" s="6"/>
      <c r="AV2029" s="6"/>
      <c r="AW2029" s="6"/>
      <c r="AX2029" s="6"/>
      <c r="AY2029" s="6"/>
      <c r="AZ2029" s="6"/>
      <c r="BA2029" s="6"/>
      <c r="BB2029" s="6"/>
      <c r="BC2029" s="6"/>
      <c r="BD2029" s="6"/>
      <c r="BE2029" s="6"/>
      <c r="BF2029" s="6"/>
      <c r="BG2029" s="6"/>
      <c r="BH2029" s="6"/>
      <c r="BI2029" s="6"/>
      <c r="BJ2029" s="6"/>
      <c r="BK2029" s="6"/>
      <c r="BL2029" s="6"/>
      <c r="BM2029" s="6"/>
      <c r="BN2029" s="6"/>
      <c r="BO2029" s="6"/>
      <c r="BP2029" s="6"/>
      <c r="BQ2029" s="6"/>
      <c r="BR2029" s="6"/>
      <c r="BS2029" s="6"/>
      <c r="BT2029" s="6"/>
      <c r="BU2029" s="6"/>
      <c r="BV2029" s="6"/>
      <c r="BW2029" s="6"/>
      <c r="BX2029" s="6"/>
      <c r="BY2029" s="6"/>
      <c r="BZ2029" s="6"/>
      <c r="CA2029" s="6"/>
      <c r="CB2029" s="6"/>
      <c r="CC2029" s="6"/>
      <c r="CD2029" s="6"/>
      <c r="CE2029" s="6"/>
      <c r="CF2029" s="6"/>
      <c r="CG2029" s="6"/>
      <c r="CH2029" s="6"/>
      <c r="CI2029" s="6"/>
      <c r="CJ2029" s="6"/>
      <c r="CK2029" s="6"/>
      <c r="CL2029" s="6"/>
      <c r="CM2029" s="6"/>
      <c r="CN2029" s="6"/>
      <c r="CO2029" s="6"/>
      <c r="CP2029" s="6"/>
      <c r="CQ2029" s="6"/>
      <c r="CR2029" s="6"/>
      <c r="CS2029" s="6"/>
      <c r="CT2029" s="6"/>
      <c r="CU2029" s="6"/>
      <c r="CV2029" s="6"/>
      <c r="CW2029" s="6"/>
      <c r="CX2029" s="6"/>
      <c r="CY2029" s="6"/>
      <c r="CZ2029" s="6"/>
      <c r="DA2029" s="6"/>
      <c r="DB2029" s="6"/>
      <c r="DC2029" s="6"/>
      <c r="DD2029" s="6"/>
      <c r="DE2029" s="6"/>
      <c r="DF2029" s="6"/>
      <c r="DG2029" s="6"/>
      <c r="DH2029" s="6"/>
      <c r="DI2029" s="6"/>
      <c r="DJ2029" s="6"/>
      <c r="DK2029" s="6"/>
      <c r="DL2029" s="6"/>
      <c r="DM2029" s="6"/>
      <c r="DN2029" s="6"/>
      <c r="DO2029" s="6"/>
      <c r="DP2029" s="6"/>
      <c r="DQ2029" s="6"/>
      <c r="DR2029" s="6"/>
      <c r="DS2029" s="6"/>
      <c r="DT2029" s="6"/>
      <c r="DU2029" s="6"/>
      <c r="DV2029" s="6"/>
      <c r="DW2029" s="6"/>
      <c r="DX2029" s="6"/>
      <c r="DY2029" s="6"/>
      <c r="DZ2029" s="6"/>
      <c r="EA2029" s="6"/>
      <c r="EB2029" s="6"/>
      <c r="EC2029" s="6"/>
      <c r="ED2029" s="6"/>
      <c r="EE2029" s="6"/>
      <c r="EF2029" s="6"/>
      <c r="EG2029" s="6"/>
      <c r="EH2029" s="6"/>
      <c r="EI2029" s="6"/>
      <c r="EJ2029" s="6"/>
      <c r="EK2029" s="6"/>
      <c r="EL2029" s="6"/>
      <c r="EM2029" s="6"/>
      <c r="EN2029" s="6"/>
      <c r="EO2029" s="6"/>
      <c r="EP2029" s="6"/>
      <c r="EQ2029" s="6"/>
      <c r="ER2029" s="6"/>
      <c r="ES2029" s="6"/>
      <c r="ET2029" s="6"/>
      <c r="EU2029" s="6"/>
      <c r="EV2029" s="6"/>
      <c r="EW2029" s="6"/>
      <c r="EX2029" s="6"/>
      <c r="EY2029" s="6"/>
      <c r="EZ2029" s="6"/>
      <c r="FA2029" s="6"/>
      <c r="FB2029" s="6"/>
      <c r="FC2029" s="6"/>
      <c r="FD2029" s="6"/>
      <c r="FE2029" s="6"/>
      <c r="FF2029" s="6"/>
      <c r="FG2029" s="6"/>
      <c r="FH2029" s="6"/>
      <c r="FI2029" s="6"/>
      <c r="FJ2029" s="6"/>
      <c r="FK2029" s="6"/>
      <c r="FL2029" s="6"/>
      <c r="FM2029" s="6"/>
      <c r="FN2029" s="6"/>
      <c r="FO2029" s="6"/>
      <c r="FP2029" s="6"/>
      <c r="FQ2029" s="6"/>
      <c r="FR2029" s="6"/>
      <c r="FS2029" s="6"/>
      <c r="FT2029" s="6"/>
      <c r="FU2029" s="6"/>
      <c r="FV2029" s="6"/>
      <c r="FW2029" s="6"/>
      <c r="FX2029" s="6"/>
      <c r="FY2029" s="6"/>
      <c r="FZ2029" s="6"/>
      <c r="GA2029" s="6"/>
      <c r="GB2029" s="6"/>
      <c r="GC2029" s="6"/>
      <c r="GD2029" s="6"/>
      <c r="GE2029" s="6"/>
      <c r="GF2029" s="6"/>
      <c r="GG2029" s="6"/>
      <c r="GH2029" s="6"/>
      <c r="GI2029" s="6"/>
      <c r="GJ2029" s="6"/>
      <c r="GK2029" s="6"/>
      <c r="GL2029" s="6"/>
      <c r="GM2029" s="6"/>
      <c r="GN2029" s="6"/>
      <c r="GO2029" s="6"/>
      <c r="GP2029" s="6"/>
      <c r="GQ2029" s="6"/>
      <c r="GR2029" s="6"/>
      <c r="GS2029" s="6"/>
      <c r="GT2029" s="6"/>
      <c r="GU2029" s="6"/>
      <c r="GV2029" s="6"/>
      <c r="GW2029" s="6"/>
      <c r="GX2029" s="6"/>
      <c r="GY2029" s="6"/>
      <c r="GZ2029" s="6"/>
    </row>
    <row r="2030" spans="1:208" x14ac:dyDescent="0.15">
      <c r="A2030" s="153"/>
      <c r="B2030" s="23"/>
      <c r="C2030" s="18"/>
      <c r="D2030" s="17"/>
      <c r="E2030" s="18"/>
      <c r="F2030" s="18"/>
      <c r="G2030" s="18"/>
      <c r="H2030" s="18"/>
      <c r="I2030" s="17"/>
      <c r="J2030" s="5"/>
      <c r="K2030" s="2"/>
      <c r="L2030" s="27"/>
      <c r="M2030" s="14"/>
      <c r="N2030" s="14"/>
      <c r="O2030" s="27"/>
      <c r="P2030" s="18"/>
      <c r="Q2030" s="3"/>
      <c r="R2030" s="4"/>
      <c r="S2030" s="5"/>
      <c r="T2030" s="8"/>
      <c r="U2030" s="7"/>
      <c r="V2030" s="7"/>
      <c r="W2030" s="7"/>
      <c r="X2030" s="8"/>
      <c r="Y2030" s="6"/>
      <c r="Z2030" s="7"/>
      <c r="AA2030" s="8"/>
      <c r="AB2030" s="8"/>
      <c r="AC2030" s="8"/>
      <c r="AD2030" s="7"/>
      <c r="AE2030" s="9"/>
      <c r="AF2030" s="7"/>
      <c r="AG2030" s="7"/>
      <c r="AH2030" s="6"/>
      <c r="AI2030" s="6"/>
      <c r="AJ2030" s="6"/>
      <c r="AK2030" s="6"/>
      <c r="AL2030" s="6"/>
      <c r="AM2030" s="6"/>
      <c r="AN2030" s="6"/>
      <c r="AO2030" s="6"/>
      <c r="AP2030" s="6"/>
      <c r="AQ2030" s="6"/>
      <c r="AR2030" s="6"/>
      <c r="AS2030" s="6"/>
      <c r="AT2030" s="6"/>
      <c r="AU2030" s="6"/>
      <c r="AV2030" s="6"/>
      <c r="AW2030" s="6"/>
      <c r="AX2030" s="6"/>
      <c r="AY2030" s="6"/>
      <c r="AZ2030" s="6"/>
      <c r="BA2030" s="6"/>
      <c r="BB2030" s="6"/>
      <c r="BC2030" s="6"/>
      <c r="BD2030" s="6"/>
      <c r="BE2030" s="6"/>
      <c r="BF2030" s="6"/>
      <c r="BG2030" s="6"/>
      <c r="BH2030" s="6"/>
      <c r="BI2030" s="6"/>
      <c r="BJ2030" s="6"/>
      <c r="BK2030" s="6"/>
      <c r="BL2030" s="6"/>
      <c r="BM2030" s="6"/>
      <c r="BN2030" s="6"/>
      <c r="BO2030" s="6"/>
      <c r="BP2030" s="6"/>
      <c r="BQ2030" s="6"/>
      <c r="BR2030" s="6"/>
      <c r="BS2030" s="6"/>
      <c r="BT2030" s="6"/>
      <c r="BU2030" s="6"/>
      <c r="BV2030" s="6"/>
      <c r="BW2030" s="6"/>
      <c r="BX2030" s="6"/>
      <c r="BY2030" s="6"/>
      <c r="BZ2030" s="6"/>
      <c r="CA2030" s="6"/>
      <c r="CB2030" s="6"/>
      <c r="CC2030" s="6"/>
      <c r="CD2030" s="6"/>
      <c r="CE2030" s="6"/>
      <c r="CF2030" s="6"/>
      <c r="CG2030" s="6"/>
      <c r="CH2030" s="6"/>
      <c r="CI2030" s="6"/>
      <c r="CJ2030" s="6"/>
      <c r="CK2030" s="6"/>
      <c r="CL2030" s="6"/>
      <c r="CM2030" s="6"/>
      <c r="CN2030" s="6"/>
      <c r="CO2030" s="6"/>
      <c r="CP2030" s="6"/>
      <c r="CQ2030" s="6"/>
      <c r="CR2030" s="6"/>
      <c r="CS2030" s="6"/>
      <c r="CT2030" s="6"/>
      <c r="CU2030" s="6"/>
      <c r="CV2030" s="6"/>
      <c r="CW2030" s="6"/>
      <c r="CX2030" s="6"/>
      <c r="CY2030" s="6"/>
      <c r="CZ2030" s="6"/>
      <c r="DA2030" s="6"/>
      <c r="DB2030" s="6"/>
      <c r="DC2030" s="6"/>
      <c r="DD2030" s="6"/>
      <c r="DE2030" s="6"/>
      <c r="DF2030" s="6"/>
      <c r="DG2030" s="6"/>
      <c r="DH2030" s="6"/>
      <c r="DI2030" s="6"/>
      <c r="DJ2030" s="6"/>
      <c r="DK2030" s="6"/>
      <c r="DL2030" s="6"/>
      <c r="DM2030" s="6"/>
      <c r="DN2030" s="6"/>
      <c r="DO2030" s="6"/>
      <c r="DP2030" s="6"/>
      <c r="DQ2030" s="6"/>
      <c r="DR2030" s="6"/>
      <c r="DS2030" s="6"/>
      <c r="DT2030" s="6"/>
      <c r="DU2030" s="6"/>
      <c r="DV2030" s="6"/>
      <c r="DW2030" s="6"/>
      <c r="DX2030" s="6"/>
      <c r="DY2030" s="6"/>
      <c r="DZ2030" s="6"/>
      <c r="EA2030" s="6"/>
      <c r="EB2030" s="6"/>
      <c r="EC2030" s="6"/>
      <c r="ED2030" s="6"/>
      <c r="EE2030" s="6"/>
      <c r="EF2030" s="6"/>
      <c r="EG2030" s="6"/>
      <c r="EH2030" s="6"/>
      <c r="EI2030" s="6"/>
      <c r="EJ2030" s="6"/>
      <c r="EK2030" s="6"/>
      <c r="EL2030" s="6"/>
      <c r="EM2030" s="6"/>
      <c r="EN2030" s="6"/>
      <c r="EO2030" s="6"/>
      <c r="EP2030" s="6"/>
      <c r="EQ2030" s="6"/>
      <c r="ER2030" s="6"/>
      <c r="ES2030" s="6"/>
      <c r="ET2030" s="6"/>
      <c r="EU2030" s="6"/>
      <c r="EV2030" s="6"/>
      <c r="EW2030" s="6"/>
      <c r="EX2030" s="6"/>
      <c r="EY2030" s="6"/>
      <c r="EZ2030" s="6"/>
      <c r="FA2030" s="6"/>
      <c r="FB2030" s="6"/>
      <c r="FC2030" s="6"/>
      <c r="FD2030" s="6"/>
      <c r="FE2030" s="6"/>
      <c r="FF2030" s="6"/>
      <c r="FG2030" s="6"/>
      <c r="FH2030" s="6"/>
      <c r="FI2030" s="6"/>
      <c r="FJ2030" s="6"/>
      <c r="FK2030" s="6"/>
      <c r="FL2030" s="6"/>
      <c r="FM2030" s="6"/>
      <c r="FN2030" s="6"/>
      <c r="FO2030" s="6"/>
      <c r="FP2030" s="6"/>
      <c r="FQ2030" s="6"/>
      <c r="FR2030" s="6"/>
      <c r="FS2030" s="6"/>
      <c r="FT2030" s="6"/>
      <c r="FU2030" s="6"/>
      <c r="FV2030" s="6"/>
      <c r="FW2030" s="6"/>
      <c r="FX2030" s="6"/>
      <c r="FY2030" s="6"/>
      <c r="FZ2030" s="6"/>
      <c r="GA2030" s="6"/>
      <c r="GB2030" s="6"/>
      <c r="GC2030" s="6"/>
      <c r="GD2030" s="6"/>
      <c r="GE2030" s="6"/>
      <c r="GF2030" s="6"/>
      <c r="GG2030" s="6"/>
      <c r="GH2030" s="6"/>
      <c r="GI2030" s="6"/>
      <c r="GJ2030" s="6"/>
      <c r="GK2030" s="6"/>
      <c r="GL2030" s="6"/>
      <c r="GM2030" s="6"/>
      <c r="GN2030" s="6"/>
      <c r="GO2030" s="6"/>
      <c r="GP2030" s="6"/>
      <c r="GQ2030" s="6"/>
      <c r="GR2030" s="6"/>
      <c r="GS2030" s="6"/>
      <c r="GT2030" s="6"/>
      <c r="GU2030" s="6"/>
      <c r="GV2030" s="6"/>
      <c r="GW2030" s="6"/>
      <c r="GX2030" s="6"/>
      <c r="GY2030" s="6"/>
      <c r="GZ2030" s="6"/>
    </row>
    <row r="2031" spans="1:208" x14ac:dyDescent="0.15">
      <c r="A2031" s="153"/>
      <c r="B2031" s="23"/>
      <c r="C2031" s="18"/>
      <c r="D2031" s="17"/>
      <c r="E2031" s="18"/>
      <c r="F2031" s="18"/>
      <c r="G2031" s="18"/>
      <c r="H2031" s="18"/>
      <c r="I2031" s="17"/>
      <c r="J2031" s="5"/>
      <c r="K2031" s="2"/>
      <c r="L2031" s="27"/>
      <c r="M2031" s="14"/>
      <c r="N2031" s="14"/>
      <c r="O2031" s="27"/>
      <c r="P2031" s="18"/>
      <c r="Q2031" s="3"/>
      <c r="R2031" s="4"/>
      <c r="S2031" s="5"/>
      <c r="T2031" s="8"/>
      <c r="U2031" s="7"/>
      <c r="V2031" s="7"/>
      <c r="W2031" s="7"/>
      <c r="X2031" s="8"/>
      <c r="Y2031" s="6"/>
      <c r="Z2031" s="7"/>
      <c r="AA2031" s="8"/>
      <c r="AB2031" s="8"/>
      <c r="AC2031" s="8"/>
      <c r="AD2031" s="7"/>
      <c r="AE2031" s="9"/>
      <c r="AF2031" s="7"/>
      <c r="AG2031" s="7"/>
      <c r="AH2031" s="6"/>
      <c r="AI2031" s="6"/>
      <c r="AJ2031" s="6"/>
      <c r="AK2031" s="6"/>
      <c r="AL2031" s="6"/>
      <c r="AM2031" s="6"/>
      <c r="AN2031" s="6"/>
      <c r="AO2031" s="6"/>
      <c r="AP2031" s="6"/>
      <c r="AQ2031" s="6"/>
      <c r="AR2031" s="6"/>
      <c r="AS2031" s="6"/>
      <c r="AT2031" s="6"/>
      <c r="AU2031" s="6"/>
      <c r="AV2031" s="6"/>
      <c r="AW2031" s="6"/>
      <c r="AX2031" s="6"/>
      <c r="AY2031" s="6"/>
      <c r="AZ2031" s="6"/>
      <c r="BA2031" s="6"/>
      <c r="BB2031" s="6"/>
      <c r="BC2031" s="6"/>
      <c r="BD2031" s="6"/>
      <c r="BE2031" s="6"/>
      <c r="BF2031" s="6"/>
      <c r="BG2031" s="6"/>
      <c r="BH2031" s="6"/>
      <c r="BI2031" s="6"/>
      <c r="BJ2031" s="6"/>
      <c r="BK2031" s="6"/>
      <c r="BL2031" s="6"/>
      <c r="BM2031" s="6"/>
      <c r="BN2031" s="6"/>
      <c r="BO2031" s="6"/>
      <c r="BP2031" s="6"/>
      <c r="BQ2031" s="6"/>
      <c r="BR2031" s="6"/>
      <c r="BS2031" s="6"/>
      <c r="BT2031" s="6"/>
      <c r="BU2031" s="6"/>
      <c r="BV2031" s="6"/>
      <c r="BW2031" s="6"/>
      <c r="BX2031" s="6"/>
      <c r="BY2031" s="6"/>
      <c r="BZ2031" s="6"/>
      <c r="CA2031" s="6"/>
      <c r="CB2031" s="6"/>
      <c r="CC2031" s="6"/>
      <c r="CD2031" s="6"/>
      <c r="CE2031" s="6"/>
      <c r="CF2031" s="6"/>
      <c r="CG2031" s="6"/>
      <c r="CH2031" s="6"/>
      <c r="CI2031" s="6"/>
      <c r="CJ2031" s="6"/>
      <c r="CK2031" s="6"/>
      <c r="CL2031" s="6"/>
      <c r="CM2031" s="6"/>
      <c r="CN2031" s="6"/>
      <c r="CO2031" s="6"/>
      <c r="CP2031" s="6"/>
      <c r="CQ2031" s="6"/>
      <c r="CR2031" s="6"/>
      <c r="CS2031" s="6"/>
      <c r="CT2031" s="6"/>
      <c r="CU2031" s="6"/>
      <c r="CV2031" s="6"/>
      <c r="CW2031" s="6"/>
      <c r="CX2031" s="6"/>
      <c r="CY2031" s="6"/>
      <c r="CZ2031" s="6"/>
      <c r="DA2031" s="6"/>
      <c r="DB2031" s="6"/>
      <c r="DC2031" s="6"/>
      <c r="DD2031" s="6"/>
      <c r="DE2031" s="6"/>
      <c r="DF2031" s="6"/>
      <c r="DG2031" s="6"/>
      <c r="DH2031" s="6"/>
      <c r="DI2031" s="6"/>
      <c r="DJ2031" s="6"/>
      <c r="DK2031" s="6"/>
      <c r="DL2031" s="6"/>
      <c r="DM2031" s="6"/>
      <c r="DN2031" s="6"/>
      <c r="DO2031" s="6"/>
      <c r="DP2031" s="6"/>
      <c r="DQ2031" s="6"/>
      <c r="DR2031" s="6"/>
      <c r="DS2031" s="6"/>
      <c r="DT2031" s="6"/>
      <c r="DU2031" s="6"/>
      <c r="DV2031" s="6"/>
      <c r="DW2031" s="6"/>
      <c r="DX2031" s="6"/>
      <c r="DY2031" s="6"/>
      <c r="DZ2031" s="6"/>
      <c r="EA2031" s="6"/>
      <c r="EB2031" s="6"/>
      <c r="EC2031" s="6"/>
      <c r="ED2031" s="6"/>
      <c r="EE2031" s="6"/>
      <c r="EF2031" s="6"/>
      <c r="EG2031" s="6"/>
      <c r="EH2031" s="6"/>
      <c r="EI2031" s="6"/>
      <c r="EJ2031" s="6"/>
      <c r="EK2031" s="6"/>
      <c r="EL2031" s="6"/>
      <c r="EM2031" s="6"/>
      <c r="EN2031" s="6"/>
      <c r="EO2031" s="6"/>
      <c r="EP2031" s="6"/>
      <c r="EQ2031" s="6"/>
      <c r="ER2031" s="6"/>
      <c r="ES2031" s="6"/>
      <c r="ET2031" s="6"/>
      <c r="EU2031" s="6"/>
      <c r="EV2031" s="6"/>
      <c r="EW2031" s="6"/>
      <c r="EX2031" s="6"/>
      <c r="EY2031" s="6"/>
      <c r="EZ2031" s="6"/>
      <c r="FA2031" s="6"/>
      <c r="FB2031" s="6"/>
      <c r="FC2031" s="6"/>
      <c r="FD2031" s="6"/>
      <c r="FE2031" s="6"/>
      <c r="FF2031" s="6"/>
      <c r="FG2031" s="6"/>
      <c r="FH2031" s="6"/>
      <c r="FI2031" s="6"/>
      <c r="FJ2031" s="6"/>
      <c r="FK2031" s="6"/>
      <c r="FL2031" s="6"/>
      <c r="FM2031" s="6"/>
      <c r="FN2031" s="6"/>
      <c r="FO2031" s="6"/>
      <c r="FP2031" s="6"/>
      <c r="FQ2031" s="6"/>
      <c r="FR2031" s="6"/>
      <c r="FS2031" s="6"/>
      <c r="FT2031" s="6"/>
      <c r="FU2031" s="6"/>
      <c r="FV2031" s="6"/>
      <c r="FW2031" s="6"/>
      <c r="FX2031" s="6"/>
      <c r="FY2031" s="6"/>
      <c r="FZ2031" s="6"/>
      <c r="GA2031" s="6"/>
      <c r="GB2031" s="6"/>
      <c r="GC2031" s="6"/>
      <c r="GD2031" s="6"/>
      <c r="GE2031" s="6"/>
      <c r="GF2031" s="6"/>
      <c r="GG2031" s="6"/>
      <c r="GH2031" s="6"/>
      <c r="GI2031" s="6"/>
      <c r="GJ2031" s="6"/>
      <c r="GK2031" s="6"/>
      <c r="GL2031" s="6"/>
      <c r="GM2031" s="6"/>
      <c r="GN2031" s="6"/>
      <c r="GO2031" s="6"/>
      <c r="GP2031" s="6"/>
      <c r="GQ2031" s="6"/>
      <c r="GR2031" s="6"/>
      <c r="GS2031" s="6"/>
      <c r="GT2031" s="6"/>
      <c r="GU2031" s="6"/>
      <c r="GV2031" s="6"/>
      <c r="GW2031" s="6"/>
      <c r="GX2031" s="6"/>
      <c r="GY2031" s="6"/>
      <c r="GZ2031" s="6"/>
    </row>
    <row r="2032" spans="1:208" x14ac:dyDescent="0.15">
      <c r="A2032" s="153"/>
      <c r="B2032" s="23"/>
      <c r="C2032" s="18"/>
      <c r="D2032" s="17"/>
      <c r="E2032" s="18"/>
      <c r="F2032" s="18"/>
      <c r="G2032" s="18"/>
      <c r="H2032" s="18"/>
      <c r="I2032" s="17"/>
      <c r="J2032" s="5"/>
      <c r="K2032" s="2"/>
      <c r="L2032" s="27"/>
      <c r="M2032" s="14"/>
      <c r="N2032" s="14"/>
      <c r="O2032" s="27"/>
      <c r="P2032" s="18"/>
      <c r="Q2032" s="3"/>
      <c r="R2032" s="4"/>
      <c r="S2032" s="5"/>
      <c r="T2032" s="8"/>
      <c r="U2032" s="7"/>
      <c r="V2032" s="7"/>
      <c r="W2032" s="7"/>
      <c r="X2032" s="8"/>
      <c r="Y2032" s="6"/>
      <c r="Z2032" s="7"/>
      <c r="AA2032" s="8"/>
      <c r="AB2032" s="8"/>
      <c r="AC2032" s="8"/>
      <c r="AD2032" s="7"/>
      <c r="AE2032" s="9"/>
      <c r="AF2032" s="7"/>
      <c r="AG2032" s="7"/>
      <c r="AH2032" s="6"/>
      <c r="AI2032" s="6"/>
      <c r="AJ2032" s="6"/>
      <c r="AK2032" s="6"/>
      <c r="AL2032" s="6"/>
      <c r="AM2032" s="6"/>
      <c r="AN2032" s="6"/>
      <c r="AO2032" s="6"/>
      <c r="AP2032" s="6"/>
      <c r="AQ2032" s="6"/>
      <c r="AR2032" s="6"/>
      <c r="AS2032" s="6"/>
      <c r="AT2032" s="6"/>
      <c r="AU2032" s="6"/>
      <c r="AV2032" s="6"/>
      <c r="AW2032" s="6"/>
      <c r="AX2032" s="6"/>
      <c r="AY2032" s="6"/>
      <c r="AZ2032" s="6"/>
      <c r="BA2032" s="6"/>
      <c r="BB2032" s="6"/>
      <c r="BC2032" s="6"/>
      <c r="BD2032" s="6"/>
      <c r="BE2032" s="6"/>
      <c r="BF2032" s="6"/>
      <c r="BG2032" s="6"/>
      <c r="BH2032" s="6"/>
      <c r="BI2032" s="6"/>
      <c r="BJ2032" s="6"/>
      <c r="BK2032" s="6"/>
      <c r="BL2032" s="6"/>
      <c r="BM2032" s="6"/>
      <c r="BN2032" s="6"/>
      <c r="BO2032" s="6"/>
      <c r="BP2032" s="6"/>
      <c r="BQ2032" s="6"/>
      <c r="BR2032" s="6"/>
      <c r="BS2032" s="6"/>
      <c r="BT2032" s="6"/>
      <c r="BU2032" s="6"/>
      <c r="BV2032" s="6"/>
      <c r="BW2032" s="6"/>
      <c r="BX2032" s="6"/>
      <c r="BY2032" s="6"/>
      <c r="BZ2032" s="6"/>
      <c r="CA2032" s="6"/>
      <c r="CB2032" s="6"/>
      <c r="CC2032" s="6"/>
      <c r="CD2032" s="6"/>
      <c r="CE2032" s="6"/>
      <c r="CF2032" s="6"/>
      <c r="CG2032" s="6"/>
      <c r="CH2032" s="6"/>
      <c r="CI2032" s="6"/>
      <c r="CJ2032" s="6"/>
      <c r="CK2032" s="6"/>
      <c r="CL2032" s="6"/>
      <c r="CM2032" s="6"/>
      <c r="CN2032" s="6"/>
      <c r="CO2032" s="6"/>
      <c r="CP2032" s="6"/>
      <c r="CQ2032" s="6"/>
      <c r="CR2032" s="6"/>
      <c r="CS2032" s="6"/>
      <c r="CT2032" s="6"/>
      <c r="CU2032" s="6"/>
      <c r="CV2032" s="6"/>
      <c r="CW2032" s="6"/>
      <c r="CX2032" s="6"/>
      <c r="CY2032" s="6"/>
      <c r="CZ2032" s="6"/>
      <c r="DA2032" s="6"/>
      <c r="DB2032" s="6"/>
      <c r="DC2032" s="6"/>
      <c r="DD2032" s="6"/>
      <c r="DE2032" s="6"/>
      <c r="DF2032" s="6"/>
      <c r="DG2032" s="6"/>
      <c r="DH2032" s="6"/>
      <c r="DI2032" s="6"/>
      <c r="DJ2032" s="6"/>
      <c r="DK2032" s="6"/>
      <c r="DL2032" s="6"/>
      <c r="DM2032" s="6"/>
      <c r="DN2032" s="6"/>
      <c r="DO2032" s="6"/>
      <c r="DP2032" s="6"/>
      <c r="DQ2032" s="6"/>
      <c r="DR2032" s="6"/>
      <c r="DS2032" s="6"/>
      <c r="DT2032" s="6"/>
      <c r="DU2032" s="6"/>
      <c r="DV2032" s="6"/>
      <c r="DW2032" s="6"/>
      <c r="DX2032" s="6"/>
      <c r="DY2032" s="6"/>
      <c r="DZ2032" s="6"/>
      <c r="EA2032" s="6"/>
      <c r="EB2032" s="6"/>
      <c r="EC2032" s="6"/>
      <c r="ED2032" s="6"/>
      <c r="EE2032" s="6"/>
      <c r="EF2032" s="6"/>
      <c r="EG2032" s="6"/>
      <c r="EH2032" s="6"/>
      <c r="EI2032" s="6"/>
      <c r="EJ2032" s="6"/>
      <c r="EK2032" s="6"/>
      <c r="EL2032" s="6"/>
      <c r="EM2032" s="6"/>
      <c r="EN2032" s="6"/>
      <c r="EO2032" s="6"/>
      <c r="EP2032" s="6"/>
      <c r="EQ2032" s="6"/>
      <c r="ER2032" s="6"/>
      <c r="ES2032" s="6"/>
      <c r="ET2032" s="6"/>
      <c r="EU2032" s="6"/>
      <c r="EV2032" s="6"/>
      <c r="EW2032" s="6"/>
      <c r="EX2032" s="6"/>
      <c r="EY2032" s="6"/>
      <c r="EZ2032" s="6"/>
      <c r="FA2032" s="6"/>
      <c r="FB2032" s="6"/>
      <c r="FC2032" s="6"/>
      <c r="FD2032" s="6"/>
      <c r="FE2032" s="6"/>
      <c r="FF2032" s="6"/>
      <c r="FG2032" s="6"/>
      <c r="FH2032" s="6"/>
      <c r="FI2032" s="6"/>
      <c r="FJ2032" s="6"/>
      <c r="FK2032" s="6"/>
      <c r="FL2032" s="6"/>
      <c r="FM2032" s="6"/>
      <c r="FN2032" s="6"/>
      <c r="FO2032" s="6"/>
      <c r="FP2032" s="6"/>
      <c r="FQ2032" s="6"/>
      <c r="FR2032" s="6"/>
      <c r="FS2032" s="6"/>
      <c r="FT2032" s="6"/>
      <c r="FU2032" s="6"/>
      <c r="FV2032" s="6"/>
      <c r="FW2032" s="6"/>
      <c r="FX2032" s="6"/>
      <c r="FY2032" s="6"/>
      <c r="FZ2032" s="6"/>
      <c r="GA2032" s="6"/>
      <c r="GB2032" s="6"/>
      <c r="GC2032" s="6"/>
      <c r="GD2032" s="6"/>
      <c r="GE2032" s="6"/>
      <c r="GF2032" s="6"/>
      <c r="GG2032" s="6"/>
      <c r="GH2032" s="6"/>
      <c r="GI2032" s="6"/>
      <c r="GJ2032" s="6"/>
      <c r="GK2032" s="6"/>
      <c r="GL2032" s="6"/>
      <c r="GM2032" s="6"/>
      <c r="GN2032" s="6"/>
      <c r="GO2032" s="6"/>
      <c r="GP2032" s="6"/>
      <c r="GQ2032" s="6"/>
      <c r="GR2032" s="6"/>
      <c r="GS2032" s="6"/>
      <c r="GT2032" s="6"/>
      <c r="GU2032" s="6"/>
      <c r="GV2032" s="6"/>
      <c r="GW2032" s="6"/>
      <c r="GX2032" s="6"/>
      <c r="GY2032" s="6"/>
      <c r="GZ2032" s="6"/>
    </row>
    <row r="2033" spans="1:208" x14ac:dyDescent="0.15">
      <c r="A2033" s="153"/>
      <c r="B2033" s="23"/>
      <c r="C2033" s="18"/>
      <c r="D2033" s="17"/>
      <c r="E2033" s="18"/>
      <c r="F2033" s="18"/>
      <c r="G2033" s="18"/>
      <c r="H2033" s="18"/>
      <c r="I2033" s="17"/>
      <c r="J2033" s="5"/>
      <c r="K2033" s="2"/>
      <c r="L2033" s="27"/>
      <c r="M2033" s="14"/>
      <c r="N2033" s="14"/>
      <c r="O2033" s="27"/>
      <c r="P2033" s="18"/>
      <c r="Q2033" s="3"/>
      <c r="R2033" s="4"/>
      <c r="S2033" s="5"/>
      <c r="T2033" s="8"/>
      <c r="U2033" s="7"/>
      <c r="V2033" s="7"/>
      <c r="W2033" s="7"/>
      <c r="X2033" s="8"/>
      <c r="Y2033" s="6"/>
      <c r="Z2033" s="7"/>
      <c r="AA2033" s="8"/>
      <c r="AB2033" s="8"/>
      <c r="AC2033" s="8"/>
      <c r="AD2033" s="7"/>
      <c r="AE2033" s="9"/>
      <c r="AF2033" s="7"/>
      <c r="AG2033" s="7"/>
      <c r="AH2033" s="6"/>
      <c r="AI2033" s="6"/>
      <c r="AJ2033" s="6"/>
      <c r="AK2033" s="6"/>
      <c r="AL2033" s="6"/>
      <c r="AM2033" s="6"/>
      <c r="AN2033" s="6"/>
      <c r="AO2033" s="6"/>
      <c r="AP2033" s="6"/>
      <c r="AQ2033" s="6"/>
      <c r="AR2033" s="6"/>
      <c r="AS2033" s="6"/>
      <c r="AT2033" s="6"/>
      <c r="AU2033" s="6"/>
      <c r="AV2033" s="6"/>
      <c r="AW2033" s="6"/>
      <c r="AX2033" s="6"/>
      <c r="AY2033" s="6"/>
      <c r="AZ2033" s="6"/>
      <c r="BA2033" s="6"/>
      <c r="BB2033" s="6"/>
      <c r="BC2033" s="6"/>
      <c r="BD2033" s="6"/>
      <c r="BE2033" s="6"/>
      <c r="BF2033" s="6"/>
      <c r="BG2033" s="6"/>
      <c r="BH2033" s="6"/>
      <c r="BI2033" s="6"/>
      <c r="BJ2033" s="6"/>
      <c r="BK2033" s="6"/>
      <c r="BL2033" s="6"/>
      <c r="BM2033" s="6"/>
      <c r="BN2033" s="6"/>
      <c r="BO2033" s="6"/>
      <c r="BP2033" s="6"/>
      <c r="BQ2033" s="6"/>
      <c r="BR2033" s="6"/>
      <c r="BS2033" s="6"/>
      <c r="BT2033" s="6"/>
      <c r="BU2033" s="6"/>
      <c r="BV2033" s="6"/>
      <c r="BW2033" s="6"/>
      <c r="BX2033" s="6"/>
      <c r="BY2033" s="6"/>
      <c r="BZ2033" s="6"/>
      <c r="CA2033" s="6"/>
      <c r="CB2033" s="6"/>
      <c r="CC2033" s="6"/>
      <c r="CD2033" s="6"/>
      <c r="CE2033" s="6"/>
      <c r="CF2033" s="6"/>
      <c r="CG2033" s="6"/>
      <c r="CH2033" s="6"/>
      <c r="CI2033" s="6"/>
      <c r="CJ2033" s="6"/>
      <c r="CK2033" s="6"/>
      <c r="CL2033" s="6"/>
      <c r="CM2033" s="6"/>
      <c r="CN2033" s="6"/>
      <c r="CO2033" s="6"/>
      <c r="CP2033" s="6"/>
      <c r="CQ2033" s="6"/>
      <c r="CR2033" s="6"/>
      <c r="CS2033" s="6"/>
      <c r="CT2033" s="6"/>
      <c r="CU2033" s="6"/>
      <c r="CV2033" s="6"/>
      <c r="CW2033" s="6"/>
      <c r="CX2033" s="6"/>
      <c r="CY2033" s="6"/>
      <c r="CZ2033" s="6"/>
      <c r="DA2033" s="6"/>
      <c r="DB2033" s="6"/>
      <c r="DC2033" s="6"/>
      <c r="DD2033" s="6"/>
      <c r="DE2033" s="6"/>
      <c r="DF2033" s="6"/>
      <c r="DG2033" s="6"/>
      <c r="DH2033" s="6"/>
      <c r="DI2033" s="6"/>
      <c r="DJ2033" s="6"/>
      <c r="DK2033" s="6"/>
      <c r="DL2033" s="6"/>
      <c r="DM2033" s="6"/>
      <c r="DN2033" s="6"/>
      <c r="DO2033" s="6"/>
      <c r="DP2033" s="6"/>
      <c r="DQ2033" s="6"/>
      <c r="DR2033" s="6"/>
      <c r="DS2033" s="6"/>
      <c r="DT2033" s="6"/>
      <c r="DU2033" s="6"/>
      <c r="DV2033" s="6"/>
      <c r="DW2033" s="6"/>
      <c r="DX2033" s="6"/>
      <c r="DY2033" s="6"/>
      <c r="DZ2033" s="6"/>
      <c r="EA2033" s="6"/>
      <c r="EB2033" s="6"/>
      <c r="EC2033" s="6"/>
      <c r="ED2033" s="6"/>
      <c r="EE2033" s="6"/>
      <c r="EF2033" s="6"/>
      <c r="EG2033" s="6"/>
      <c r="EH2033" s="6"/>
      <c r="EI2033" s="6"/>
      <c r="EJ2033" s="6"/>
      <c r="EK2033" s="6"/>
      <c r="EL2033" s="6"/>
      <c r="EM2033" s="6"/>
      <c r="EN2033" s="6"/>
      <c r="EO2033" s="6"/>
      <c r="EP2033" s="6"/>
      <c r="EQ2033" s="6"/>
      <c r="ER2033" s="6"/>
      <c r="ES2033" s="6"/>
      <c r="ET2033" s="6"/>
      <c r="EU2033" s="6"/>
      <c r="EV2033" s="6"/>
      <c r="EW2033" s="6"/>
      <c r="EX2033" s="6"/>
      <c r="EY2033" s="6"/>
      <c r="EZ2033" s="6"/>
      <c r="FA2033" s="6"/>
      <c r="FB2033" s="6"/>
      <c r="FC2033" s="6"/>
      <c r="FD2033" s="6"/>
      <c r="FE2033" s="6"/>
      <c r="FF2033" s="6"/>
      <c r="FG2033" s="6"/>
      <c r="FH2033" s="6"/>
      <c r="FI2033" s="6"/>
      <c r="FJ2033" s="6"/>
      <c r="FK2033" s="6"/>
      <c r="FL2033" s="6"/>
      <c r="FM2033" s="6"/>
      <c r="FN2033" s="6"/>
      <c r="FO2033" s="6"/>
      <c r="FP2033" s="6"/>
      <c r="FQ2033" s="6"/>
      <c r="FR2033" s="6"/>
      <c r="FS2033" s="6"/>
      <c r="FT2033" s="6"/>
      <c r="FU2033" s="6"/>
      <c r="FV2033" s="6"/>
      <c r="FW2033" s="6"/>
      <c r="FX2033" s="6"/>
      <c r="FY2033" s="6"/>
      <c r="FZ2033" s="6"/>
      <c r="GA2033" s="6"/>
      <c r="GB2033" s="6"/>
      <c r="GC2033" s="6"/>
      <c r="GD2033" s="6"/>
      <c r="GE2033" s="6"/>
      <c r="GF2033" s="6"/>
      <c r="GG2033" s="6"/>
      <c r="GH2033" s="6"/>
      <c r="GI2033" s="6"/>
      <c r="GJ2033" s="6"/>
      <c r="GK2033" s="6"/>
      <c r="GL2033" s="6"/>
      <c r="GM2033" s="6"/>
      <c r="GN2033" s="6"/>
      <c r="GO2033" s="6"/>
      <c r="GP2033" s="6"/>
      <c r="GQ2033" s="6"/>
      <c r="GR2033" s="6"/>
      <c r="GS2033" s="6"/>
      <c r="GT2033" s="6"/>
      <c r="GU2033" s="6"/>
      <c r="GV2033" s="6"/>
      <c r="GW2033" s="6"/>
      <c r="GX2033" s="6"/>
      <c r="GY2033" s="6"/>
      <c r="GZ2033" s="6"/>
    </row>
    <row r="2034" spans="1:208" x14ac:dyDescent="0.15">
      <c r="A2034" s="153"/>
      <c r="B2034" s="23"/>
      <c r="C2034" s="18"/>
      <c r="D2034" s="17"/>
      <c r="E2034" s="18"/>
      <c r="F2034" s="18"/>
      <c r="G2034" s="18"/>
      <c r="H2034" s="18"/>
      <c r="I2034" s="17"/>
      <c r="J2034" s="5"/>
      <c r="K2034" s="2"/>
      <c r="L2034" s="27"/>
      <c r="M2034" s="14"/>
      <c r="N2034" s="14"/>
      <c r="O2034" s="27"/>
      <c r="P2034" s="18"/>
      <c r="Q2034" s="3"/>
      <c r="R2034" s="4"/>
      <c r="S2034" s="5"/>
      <c r="T2034" s="8"/>
      <c r="U2034" s="7"/>
      <c r="V2034" s="7"/>
      <c r="W2034" s="7"/>
      <c r="X2034" s="8"/>
      <c r="Y2034" s="6"/>
      <c r="Z2034" s="7"/>
      <c r="AA2034" s="8"/>
      <c r="AB2034" s="8"/>
      <c r="AC2034" s="8"/>
      <c r="AD2034" s="7"/>
      <c r="AE2034" s="9"/>
      <c r="AF2034" s="7"/>
      <c r="AG2034" s="7"/>
      <c r="AH2034" s="6"/>
      <c r="AI2034" s="6"/>
      <c r="AJ2034" s="6"/>
      <c r="AK2034" s="6"/>
      <c r="AL2034" s="6"/>
      <c r="AM2034" s="6"/>
      <c r="AN2034" s="6"/>
      <c r="AO2034" s="6"/>
      <c r="AP2034" s="6"/>
      <c r="AQ2034" s="6"/>
      <c r="AR2034" s="6"/>
      <c r="AS2034" s="6"/>
      <c r="AT2034" s="6"/>
      <c r="AU2034" s="6"/>
      <c r="AV2034" s="6"/>
      <c r="AW2034" s="6"/>
      <c r="AX2034" s="6"/>
      <c r="AY2034" s="6"/>
      <c r="AZ2034" s="6"/>
      <c r="BA2034" s="6"/>
      <c r="BB2034" s="6"/>
      <c r="BC2034" s="6"/>
      <c r="BD2034" s="6"/>
      <c r="BE2034" s="6"/>
      <c r="BF2034" s="6"/>
      <c r="BG2034" s="6"/>
      <c r="BH2034" s="6"/>
      <c r="BI2034" s="6"/>
      <c r="BJ2034" s="6"/>
      <c r="BK2034" s="6"/>
      <c r="BL2034" s="6"/>
      <c r="BM2034" s="6"/>
      <c r="BN2034" s="6"/>
      <c r="BO2034" s="6"/>
      <c r="BP2034" s="6"/>
      <c r="BQ2034" s="6"/>
      <c r="BR2034" s="6"/>
      <c r="BS2034" s="6"/>
      <c r="BT2034" s="6"/>
      <c r="BU2034" s="6"/>
      <c r="BV2034" s="6"/>
      <c r="BW2034" s="6"/>
      <c r="BX2034" s="6"/>
      <c r="BY2034" s="6"/>
      <c r="BZ2034" s="6"/>
      <c r="CA2034" s="6"/>
      <c r="CB2034" s="6"/>
      <c r="CC2034" s="6"/>
      <c r="CD2034" s="6"/>
      <c r="CE2034" s="6"/>
      <c r="CF2034" s="6"/>
      <c r="CG2034" s="6"/>
      <c r="CH2034" s="6"/>
      <c r="CI2034" s="6"/>
      <c r="CJ2034" s="6"/>
      <c r="CK2034" s="6"/>
      <c r="CL2034" s="6"/>
      <c r="CM2034" s="6"/>
      <c r="CN2034" s="6"/>
      <c r="CO2034" s="6"/>
      <c r="CP2034" s="6"/>
      <c r="CQ2034" s="6"/>
      <c r="CR2034" s="6"/>
      <c r="CS2034" s="6"/>
      <c r="CT2034" s="6"/>
      <c r="CU2034" s="6"/>
      <c r="CV2034" s="6"/>
      <c r="CW2034" s="6"/>
      <c r="CX2034" s="6"/>
      <c r="CY2034" s="6"/>
      <c r="CZ2034" s="6"/>
      <c r="DA2034" s="6"/>
      <c r="DB2034" s="6"/>
      <c r="DC2034" s="6"/>
      <c r="DD2034" s="6"/>
      <c r="DE2034" s="6"/>
      <c r="DF2034" s="6"/>
      <c r="DG2034" s="6"/>
      <c r="DH2034" s="6"/>
      <c r="DI2034" s="6"/>
      <c r="DJ2034" s="6"/>
      <c r="DK2034" s="6"/>
      <c r="DL2034" s="6"/>
      <c r="DM2034" s="6"/>
      <c r="DN2034" s="6"/>
      <c r="DO2034" s="6"/>
      <c r="DP2034" s="6"/>
      <c r="DQ2034" s="6"/>
      <c r="DR2034" s="6"/>
      <c r="DS2034" s="6"/>
      <c r="DT2034" s="6"/>
      <c r="DU2034" s="6"/>
      <c r="DV2034" s="6"/>
      <c r="DW2034" s="6"/>
      <c r="DX2034" s="6"/>
      <c r="DY2034" s="6"/>
      <c r="DZ2034" s="6"/>
      <c r="EA2034" s="6"/>
      <c r="EB2034" s="6"/>
      <c r="EC2034" s="6"/>
      <c r="ED2034" s="6"/>
      <c r="EE2034" s="6"/>
      <c r="EF2034" s="6"/>
      <c r="EG2034" s="6"/>
      <c r="EH2034" s="6"/>
      <c r="EI2034" s="6"/>
      <c r="EJ2034" s="6"/>
      <c r="EK2034" s="6"/>
      <c r="EL2034" s="6"/>
      <c r="EM2034" s="6"/>
      <c r="EN2034" s="6"/>
      <c r="EO2034" s="6"/>
      <c r="EP2034" s="6"/>
      <c r="EQ2034" s="6"/>
      <c r="ER2034" s="6"/>
      <c r="ES2034" s="6"/>
      <c r="ET2034" s="6"/>
      <c r="EU2034" s="6"/>
      <c r="EV2034" s="6"/>
      <c r="EW2034" s="6"/>
      <c r="EX2034" s="6"/>
      <c r="EY2034" s="6"/>
      <c r="EZ2034" s="6"/>
      <c r="FA2034" s="6"/>
      <c r="FB2034" s="6"/>
      <c r="FC2034" s="6"/>
      <c r="FD2034" s="6"/>
      <c r="FE2034" s="6"/>
      <c r="FF2034" s="6"/>
      <c r="FG2034" s="6"/>
      <c r="FH2034" s="6"/>
      <c r="FI2034" s="6"/>
      <c r="FJ2034" s="6"/>
      <c r="FK2034" s="6"/>
      <c r="FL2034" s="6"/>
      <c r="FM2034" s="6"/>
      <c r="FN2034" s="6"/>
      <c r="FO2034" s="6"/>
      <c r="FP2034" s="6"/>
      <c r="FQ2034" s="6"/>
      <c r="FR2034" s="6"/>
      <c r="FS2034" s="6"/>
      <c r="FT2034" s="6"/>
      <c r="FU2034" s="6"/>
      <c r="FV2034" s="6"/>
      <c r="FW2034" s="6"/>
      <c r="FX2034" s="6"/>
      <c r="FY2034" s="6"/>
      <c r="FZ2034" s="6"/>
      <c r="GA2034" s="6"/>
      <c r="GB2034" s="6"/>
      <c r="GC2034" s="6"/>
      <c r="GD2034" s="6"/>
      <c r="GE2034" s="6"/>
      <c r="GF2034" s="6"/>
      <c r="GG2034" s="6"/>
      <c r="GH2034" s="6"/>
      <c r="GI2034" s="6"/>
      <c r="GJ2034" s="6"/>
      <c r="GK2034" s="6"/>
      <c r="GL2034" s="6"/>
      <c r="GM2034" s="6"/>
      <c r="GN2034" s="6"/>
      <c r="GO2034" s="6"/>
      <c r="GP2034" s="6"/>
      <c r="GQ2034" s="6"/>
      <c r="GR2034" s="6"/>
      <c r="GS2034" s="6"/>
      <c r="GT2034" s="6"/>
      <c r="GU2034" s="6"/>
      <c r="GV2034" s="6"/>
      <c r="GW2034" s="6"/>
      <c r="GX2034" s="6"/>
      <c r="GY2034" s="6"/>
      <c r="GZ2034" s="6"/>
    </row>
    <row r="2035" spans="1:208" x14ac:dyDescent="0.15">
      <c r="A2035" s="153"/>
      <c r="B2035" s="23"/>
      <c r="C2035" s="18"/>
      <c r="D2035" s="17"/>
      <c r="E2035" s="18"/>
      <c r="F2035" s="18"/>
      <c r="G2035" s="18"/>
      <c r="H2035" s="18"/>
      <c r="I2035" s="17"/>
      <c r="J2035" s="5"/>
      <c r="K2035" s="2"/>
      <c r="L2035" s="27"/>
      <c r="M2035" s="14"/>
      <c r="N2035" s="14"/>
      <c r="O2035" s="27"/>
      <c r="P2035" s="18"/>
      <c r="Q2035" s="3"/>
      <c r="R2035" s="4"/>
      <c r="S2035" s="5"/>
      <c r="T2035" s="8"/>
      <c r="U2035" s="7"/>
      <c r="V2035" s="7"/>
      <c r="W2035" s="7"/>
      <c r="X2035" s="8"/>
      <c r="Y2035" s="6"/>
      <c r="Z2035" s="7"/>
      <c r="AA2035" s="8"/>
      <c r="AB2035" s="8"/>
      <c r="AC2035" s="8"/>
      <c r="AD2035" s="7"/>
      <c r="AE2035" s="9"/>
      <c r="AF2035" s="7"/>
      <c r="AG2035" s="7"/>
      <c r="AH2035" s="6"/>
      <c r="AI2035" s="6"/>
      <c r="AJ2035" s="6"/>
      <c r="AK2035" s="6"/>
      <c r="AL2035" s="6"/>
      <c r="AM2035" s="6"/>
      <c r="AN2035" s="6"/>
      <c r="AO2035" s="6"/>
      <c r="AP2035" s="6"/>
      <c r="AQ2035" s="6"/>
      <c r="AR2035" s="6"/>
      <c r="AS2035" s="6"/>
      <c r="AT2035" s="6"/>
      <c r="AU2035" s="6"/>
      <c r="AV2035" s="6"/>
      <c r="AW2035" s="6"/>
      <c r="AX2035" s="6"/>
      <c r="AY2035" s="6"/>
      <c r="AZ2035" s="6"/>
      <c r="BA2035" s="6"/>
      <c r="BB2035" s="6"/>
      <c r="BC2035" s="6"/>
      <c r="BD2035" s="6"/>
      <c r="BE2035" s="6"/>
      <c r="BF2035" s="6"/>
      <c r="BG2035" s="6"/>
      <c r="BH2035" s="6"/>
      <c r="BI2035" s="6"/>
      <c r="BJ2035" s="6"/>
      <c r="BK2035" s="6"/>
      <c r="BL2035" s="6"/>
      <c r="BM2035" s="6"/>
      <c r="BN2035" s="6"/>
      <c r="BO2035" s="6"/>
      <c r="BP2035" s="6"/>
      <c r="BQ2035" s="6"/>
      <c r="BR2035" s="6"/>
      <c r="BS2035" s="6"/>
      <c r="BT2035" s="6"/>
      <c r="BU2035" s="6"/>
      <c r="BV2035" s="6"/>
      <c r="BW2035" s="6"/>
      <c r="BX2035" s="6"/>
      <c r="BY2035" s="6"/>
      <c r="BZ2035" s="6"/>
      <c r="CA2035" s="6"/>
      <c r="CB2035" s="6"/>
      <c r="CC2035" s="6"/>
      <c r="CD2035" s="6"/>
      <c r="CE2035" s="6"/>
      <c r="CF2035" s="6"/>
      <c r="CG2035" s="6"/>
      <c r="CH2035" s="6"/>
      <c r="CI2035" s="6"/>
      <c r="CJ2035" s="6"/>
      <c r="CK2035" s="6"/>
      <c r="CL2035" s="6"/>
      <c r="CM2035" s="6"/>
      <c r="CN2035" s="6"/>
      <c r="CO2035" s="6"/>
      <c r="CP2035" s="6"/>
      <c r="CQ2035" s="6"/>
      <c r="CR2035" s="6"/>
      <c r="CS2035" s="6"/>
      <c r="CT2035" s="6"/>
      <c r="CU2035" s="6"/>
      <c r="CV2035" s="6"/>
      <c r="CW2035" s="6"/>
      <c r="CX2035" s="6"/>
      <c r="CY2035" s="6"/>
      <c r="CZ2035" s="6"/>
      <c r="DA2035" s="6"/>
      <c r="DB2035" s="6"/>
      <c r="DC2035" s="6"/>
      <c r="DD2035" s="6"/>
      <c r="DE2035" s="6"/>
      <c r="DF2035" s="6"/>
      <c r="DG2035" s="6"/>
      <c r="DH2035" s="6"/>
      <c r="DI2035" s="6"/>
      <c r="DJ2035" s="6"/>
      <c r="DK2035" s="6"/>
      <c r="DL2035" s="6"/>
      <c r="DM2035" s="6"/>
      <c r="DN2035" s="6"/>
      <c r="DO2035" s="6"/>
      <c r="DP2035" s="6"/>
      <c r="DQ2035" s="6"/>
      <c r="DR2035" s="6"/>
      <c r="DS2035" s="6"/>
      <c r="DT2035" s="6"/>
      <c r="DU2035" s="6"/>
      <c r="DV2035" s="6"/>
      <c r="DW2035" s="6"/>
      <c r="DX2035" s="6"/>
      <c r="DY2035" s="6"/>
      <c r="DZ2035" s="6"/>
      <c r="EA2035" s="6"/>
      <c r="EB2035" s="6"/>
      <c r="EC2035" s="6"/>
      <c r="ED2035" s="6"/>
      <c r="EE2035" s="6"/>
      <c r="EF2035" s="6"/>
      <c r="EG2035" s="6"/>
      <c r="EH2035" s="6"/>
      <c r="EI2035" s="6"/>
      <c r="EJ2035" s="6"/>
      <c r="EK2035" s="6"/>
      <c r="EL2035" s="6"/>
      <c r="EM2035" s="6"/>
      <c r="EN2035" s="6"/>
      <c r="EO2035" s="6"/>
      <c r="EP2035" s="6"/>
      <c r="EQ2035" s="6"/>
      <c r="ER2035" s="6"/>
      <c r="ES2035" s="6"/>
      <c r="ET2035" s="6"/>
      <c r="EU2035" s="6"/>
      <c r="EV2035" s="6"/>
      <c r="EW2035" s="6"/>
      <c r="EX2035" s="6"/>
      <c r="EY2035" s="6"/>
      <c r="EZ2035" s="6"/>
      <c r="FA2035" s="6"/>
      <c r="FB2035" s="6"/>
      <c r="FC2035" s="6"/>
      <c r="FD2035" s="6"/>
      <c r="FE2035" s="6"/>
      <c r="FF2035" s="6"/>
      <c r="FG2035" s="6"/>
      <c r="FH2035" s="6"/>
      <c r="FI2035" s="6"/>
      <c r="FJ2035" s="6"/>
      <c r="FK2035" s="6"/>
      <c r="FL2035" s="6"/>
      <c r="FM2035" s="6"/>
      <c r="FN2035" s="6"/>
      <c r="FO2035" s="6"/>
      <c r="FP2035" s="6"/>
      <c r="FQ2035" s="6"/>
      <c r="FR2035" s="6"/>
      <c r="FS2035" s="6"/>
      <c r="FT2035" s="6"/>
      <c r="FU2035" s="6"/>
      <c r="FV2035" s="6"/>
      <c r="FW2035" s="6"/>
      <c r="FX2035" s="6"/>
      <c r="FY2035" s="6"/>
      <c r="FZ2035" s="6"/>
      <c r="GA2035" s="6"/>
      <c r="GB2035" s="6"/>
      <c r="GC2035" s="6"/>
      <c r="GD2035" s="6"/>
      <c r="GE2035" s="6"/>
      <c r="GF2035" s="6"/>
      <c r="GG2035" s="6"/>
      <c r="GH2035" s="6"/>
      <c r="GI2035" s="6"/>
      <c r="GJ2035" s="6"/>
      <c r="GK2035" s="6"/>
      <c r="GL2035" s="6"/>
      <c r="GM2035" s="6"/>
      <c r="GN2035" s="6"/>
      <c r="GO2035" s="6"/>
      <c r="GP2035" s="6"/>
      <c r="GQ2035" s="6"/>
      <c r="GR2035" s="6"/>
      <c r="GS2035" s="6"/>
      <c r="GT2035" s="6"/>
      <c r="GU2035" s="6"/>
      <c r="GV2035" s="6"/>
      <c r="GW2035" s="6"/>
      <c r="GX2035" s="6"/>
      <c r="GY2035" s="6"/>
      <c r="GZ2035" s="6"/>
    </row>
    <row r="2036" spans="1:208" x14ac:dyDescent="0.15">
      <c r="A2036" s="153"/>
      <c r="B2036" s="23"/>
      <c r="C2036" s="18"/>
      <c r="D2036" s="17"/>
      <c r="E2036" s="18"/>
      <c r="F2036" s="18"/>
      <c r="G2036" s="18"/>
      <c r="H2036" s="18"/>
      <c r="I2036" s="17"/>
      <c r="J2036" s="5"/>
      <c r="K2036" s="2"/>
      <c r="L2036" s="27"/>
      <c r="M2036" s="14"/>
      <c r="N2036" s="14"/>
      <c r="O2036" s="27"/>
      <c r="P2036" s="18"/>
      <c r="Q2036" s="3"/>
      <c r="R2036" s="4"/>
      <c r="S2036" s="5"/>
      <c r="T2036" s="8"/>
      <c r="U2036" s="7"/>
      <c r="V2036" s="7"/>
      <c r="W2036" s="7"/>
      <c r="X2036" s="8"/>
      <c r="Y2036" s="6"/>
      <c r="Z2036" s="7"/>
      <c r="AA2036" s="8"/>
      <c r="AB2036" s="8"/>
      <c r="AC2036" s="8"/>
      <c r="AD2036" s="7"/>
      <c r="AE2036" s="9"/>
      <c r="AF2036" s="7"/>
      <c r="AG2036" s="7"/>
      <c r="AH2036" s="6"/>
      <c r="AI2036" s="6"/>
      <c r="AJ2036" s="6"/>
      <c r="AK2036" s="6"/>
      <c r="AL2036" s="6"/>
      <c r="AM2036" s="6"/>
      <c r="AN2036" s="6"/>
      <c r="AO2036" s="6"/>
      <c r="AP2036" s="6"/>
      <c r="AQ2036" s="6"/>
      <c r="AR2036" s="6"/>
      <c r="AS2036" s="6"/>
      <c r="AT2036" s="6"/>
      <c r="AU2036" s="6"/>
      <c r="AV2036" s="6"/>
      <c r="AW2036" s="6"/>
      <c r="AX2036" s="6"/>
      <c r="AY2036" s="6"/>
      <c r="AZ2036" s="6"/>
      <c r="BA2036" s="6"/>
      <c r="BB2036" s="6"/>
      <c r="BC2036" s="6"/>
      <c r="BD2036" s="6"/>
      <c r="BE2036" s="6"/>
      <c r="BF2036" s="6"/>
      <c r="BG2036" s="6"/>
      <c r="BH2036" s="6"/>
      <c r="BI2036" s="6"/>
      <c r="BJ2036" s="6"/>
      <c r="BK2036" s="6"/>
      <c r="BL2036" s="6"/>
      <c r="BM2036" s="6"/>
      <c r="BN2036" s="6"/>
      <c r="BO2036" s="6"/>
      <c r="BP2036" s="6"/>
      <c r="BQ2036" s="6"/>
      <c r="BR2036" s="6"/>
      <c r="BS2036" s="6"/>
      <c r="BT2036" s="6"/>
      <c r="BU2036" s="6"/>
      <c r="BV2036" s="6"/>
      <c r="BW2036" s="6"/>
      <c r="BX2036" s="6"/>
      <c r="BY2036" s="6"/>
      <c r="BZ2036" s="6"/>
      <c r="CA2036" s="6"/>
      <c r="CB2036" s="6"/>
      <c r="CC2036" s="6"/>
      <c r="CD2036" s="6"/>
      <c r="CE2036" s="6"/>
      <c r="CF2036" s="6"/>
      <c r="CG2036" s="6"/>
      <c r="CH2036" s="6"/>
      <c r="CI2036" s="6"/>
      <c r="CJ2036" s="6"/>
      <c r="CK2036" s="6"/>
      <c r="CL2036" s="6"/>
      <c r="CM2036" s="6"/>
      <c r="CN2036" s="6"/>
      <c r="CO2036" s="6"/>
      <c r="CP2036" s="6"/>
      <c r="CQ2036" s="6"/>
      <c r="CR2036" s="6"/>
      <c r="CS2036" s="6"/>
      <c r="CT2036" s="6"/>
      <c r="CU2036" s="6"/>
      <c r="CV2036" s="6"/>
      <c r="CW2036" s="6"/>
      <c r="CX2036" s="6"/>
      <c r="CY2036" s="6"/>
      <c r="CZ2036" s="6"/>
      <c r="DA2036" s="6"/>
      <c r="DB2036" s="6"/>
      <c r="DC2036" s="6"/>
      <c r="DD2036" s="6"/>
      <c r="DE2036" s="6"/>
      <c r="DF2036" s="6"/>
      <c r="DG2036" s="6"/>
      <c r="DH2036" s="6"/>
      <c r="DI2036" s="6"/>
      <c r="DJ2036" s="6"/>
      <c r="DK2036" s="6"/>
      <c r="DL2036" s="6"/>
      <c r="DM2036" s="6"/>
      <c r="DN2036" s="6"/>
      <c r="DO2036" s="6"/>
      <c r="DP2036" s="6"/>
      <c r="DQ2036" s="6"/>
      <c r="DR2036" s="6"/>
      <c r="DS2036" s="6"/>
      <c r="DT2036" s="6"/>
      <c r="DU2036" s="6"/>
      <c r="DV2036" s="6"/>
      <c r="DW2036" s="6"/>
      <c r="DX2036" s="6"/>
      <c r="DY2036" s="6"/>
      <c r="DZ2036" s="6"/>
      <c r="EA2036" s="6"/>
      <c r="EB2036" s="6"/>
      <c r="EC2036" s="6"/>
      <c r="ED2036" s="6"/>
      <c r="EE2036" s="6"/>
      <c r="EF2036" s="6"/>
      <c r="EG2036" s="6"/>
      <c r="EH2036" s="6"/>
      <c r="EI2036" s="6"/>
      <c r="EJ2036" s="6"/>
      <c r="EK2036" s="6"/>
      <c r="EL2036" s="6"/>
      <c r="EM2036" s="6"/>
      <c r="EN2036" s="6"/>
      <c r="EO2036" s="6"/>
      <c r="EP2036" s="6"/>
      <c r="EQ2036" s="6"/>
      <c r="ER2036" s="6"/>
      <c r="ES2036" s="6"/>
      <c r="ET2036" s="6"/>
      <c r="EU2036" s="6"/>
      <c r="EV2036" s="6"/>
      <c r="EW2036" s="6"/>
      <c r="EX2036" s="6"/>
      <c r="EY2036" s="6"/>
      <c r="EZ2036" s="6"/>
      <c r="FA2036" s="6"/>
      <c r="FB2036" s="6"/>
      <c r="FC2036" s="6"/>
      <c r="FD2036" s="6"/>
      <c r="FE2036" s="6"/>
      <c r="FF2036" s="6"/>
      <c r="FG2036" s="6"/>
      <c r="FH2036" s="6"/>
      <c r="FI2036" s="6"/>
      <c r="FJ2036" s="6"/>
      <c r="FK2036" s="6"/>
      <c r="FL2036" s="6"/>
      <c r="FM2036" s="6"/>
      <c r="FN2036" s="6"/>
      <c r="FO2036" s="6"/>
      <c r="FP2036" s="6"/>
      <c r="FQ2036" s="6"/>
      <c r="FR2036" s="6"/>
      <c r="FS2036" s="6"/>
      <c r="FT2036" s="6"/>
      <c r="FU2036" s="6"/>
      <c r="FV2036" s="6"/>
      <c r="FW2036" s="6"/>
      <c r="FX2036" s="6"/>
      <c r="FY2036" s="6"/>
      <c r="FZ2036" s="6"/>
      <c r="GA2036" s="6"/>
      <c r="GB2036" s="6"/>
      <c r="GC2036" s="6"/>
      <c r="GD2036" s="6"/>
      <c r="GE2036" s="6"/>
      <c r="GF2036" s="6"/>
      <c r="GG2036" s="6"/>
      <c r="GH2036" s="6"/>
      <c r="GI2036" s="6"/>
      <c r="GJ2036" s="6"/>
      <c r="GK2036" s="6"/>
      <c r="GL2036" s="6"/>
      <c r="GM2036" s="6"/>
      <c r="GN2036" s="6"/>
      <c r="GO2036" s="6"/>
      <c r="GP2036" s="6"/>
      <c r="GQ2036" s="6"/>
      <c r="GR2036" s="6"/>
      <c r="GS2036" s="6"/>
      <c r="GT2036" s="6"/>
      <c r="GU2036" s="6"/>
      <c r="GV2036" s="6"/>
      <c r="GW2036" s="6"/>
      <c r="GX2036" s="6"/>
      <c r="GY2036" s="6"/>
      <c r="GZ2036" s="6"/>
    </row>
    <row r="2037" spans="1:208" x14ac:dyDescent="0.15">
      <c r="A2037" s="153"/>
      <c r="B2037" s="23"/>
      <c r="C2037" s="18"/>
      <c r="D2037" s="17"/>
      <c r="E2037" s="18"/>
      <c r="F2037" s="18"/>
      <c r="G2037" s="18"/>
      <c r="H2037" s="18"/>
      <c r="I2037" s="17"/>
      <c r="J2037" s="5"/>
      <c r="K2037" s="2"/>
      <c r="L2037" s="27"/>
      <c r="M2037" s="14"/>
      <c r="N2037" s="14"/>
      <c r="O2037" s="27"/>
      <c r="P2037" s="18"/>
      <c r="Q2037" s="3"/>
      <c r="R2037" s="4"/>
      <c r="S2037" s="5"/>
      <c r="T2037" s="8"/>
      <c r="U2037" s="7"/>
      <c r="V2037" s="7"/>
      <c r="W2037" s="7"/>
      <c r="X2037" s="8"/>
      <c r="Y2037" s="6"/>
      <c r="Z2037" s="7"/>
      <c r="AA2037" s="8"/>
      <c r="AB2037" s="8"/>
      <c r="AC2037" s="8"/>
      <c r="AD2037" s="7"/>
      <c r="AE2037" s="9"/>
      <c r="AF2037" s="7"/>
      <c r="AG2037" s="7"/>
      <c r="AH2037" s="6"/>
      <c r="AI2037" s="6"/>
      <c r="AJ2037" s="6"/>
      <c r="AK2037" s="6"/>
      <c r="AL2037" s="6"/>
      <c r="AM2037" s="6"/>
      <c r="AN2037" s="6"/>
      <c r="AO2037" s="6"/>
      <c r="AP2037" s="6"/>
      <c r="AQ2037" s="6"/>
      <c r="AR2037" s="6"/>
      <c r="AS2037" s="6"/>
      <c r="AT2037" s="6"/>
      <c r="AU2037" s="6"/>
      <c r="AV2037" s="6"/>
      <c r="AW2037" s="6"/>
      <c r="AX2037" s="6"/>
      <c r="AY2037" s="6"/>
      <c r="AZ2037" s="6"/>
      <c r="BA2037" s="6"/>
      <c r="BB2037" s="6"/>
      <c r="BC2037" s="6"/>
      <c r="BD2037" s="6"/>
      <c r="BE2037" s="6"/>
      <c r="BF2037" s="6"/>
      <c r="BG2037" s="6"/>
      <c r="BH2037" s="6"/>
      <c r="BI2037" s="6"/>
      <c r="BJ2037" s="6"/>
      <c r="BK2037" s="6"/>
      <c r="BL2037" s="6"/>
      <c r="BM2037" s="6"/>
      <c r="BN2037" s="6"/>
      <c r="BO2037" s="6"/>
      <c r="BP2037" s="6"/>
      <c r="BQ2037" s="6"/>
      <c r="BR2037" s="6"/>
      <c r="BS2037" s="6"/>
      <c r="BT2037" s="6"/>
      <c r="BU2037" s="6"/>
      <c r="BV2037" s="6"/>
      <c r="BW2037" s="6"/>
      <c r="BX2037" s="6"/>
      <c r="BY2037" s="6"/>
      <c r="BZ2037" s="6"/>
      <c r="CA2037" s="6"/>
      <c r="CB2037" s="6"/>
      <c r="CC2037" s="6"/>
      <c r="CD2037" s="6"/>
      <c r="CE2037" s="6"/>
      <c r="CF2037" s="6"/>
      <c r="CG2037" s="6"/>
      <c r="CH2037" s="6"/>
      <c r="CI2037" s="6"/>
      <c r="CJ2037" s="6"/>
      <c r="CK2037" s="6"/>
      <c r="CL2037" s="6"/>
      <c r="CM2037" s="6"/>
      <c r="CN2037" s="6"/>
      <c r="CO2037" s="6"/>
      <c r="CP2037" s="6"/>
      <c r="CQ2037" s="6"/>
      <c r="CR2037" s="6"/>
      <c r="CS2037" s="6"/>
      <c r="CT2037" s="6"/>
      <c r="CU2037" s="6"/>
      <c r="CV2037" s="6"/>
      <c r="CW2037" s="6"/>
      <c r="CX2037" s="6"/>
      <c r="CY2037" s="6"/>
      <c r="CZ2037" s="6"/>
      <c r="DA2037" s="6"/>
      <c r="DB2037" s="6"/>
      <c r="DC2037" s="6"/>
      <c r="DD2037" s="6"/>
      <c r="DE2037" s="6"/>
      <c r="DF2037" s="6"/>
      <c r="DG2037" s="6"/>
      <c r="DH2037" s="6"/>
      <c r="DI2037" s="6"/>
      <c r="DJ2037" s="6"/>
      <c r="DK2037" s="6"/>
      <c r="DL2037" s="6"/>
      <c r="DM2037" s="6"/>
      <c r="DN2037" s="6"/>
      <c r="DO2037" s="6"/>
      <c r="DP2037" s="6"/>
      <c r="DQ2037" s="6"/>
      <c r="DR2037" s="6"/>
      <c r="DS2037" s="6"/>
      <c r="DT2037" s="6"/>
      <c r="DU2037" s="6"/>
      <c r="DV2037" s="6"/>
      <c r="DW2037" s="6"/>
      <c r="DX2037" s="6"/>
      <c r="DY2037" s="6"/>
      <c r="DZ2037" s="6"/>
      <c r="EA2037" s="6"/>
      <c r="EB2037" s="6"/>
      <c r="EC2037" s="6"/>
      <c r="ED2037" s="6"/>
      <c r="EE2037" s="6"/>
      <c r="EF2037" s="6"/>
      <c r="EG2037" s="6"/>
      <c r="EH2037" s="6"/>
      <c r="EI2037" s="6"/>
      <c r="EJ2037" s="6"/>
      <c r="EK2037" s="6"/>
      <c r="EL2037" s="6"/>
      <c r="EM2037" s="6"/>
      <c r="EN2037" s="6"/>
      <c r="EO2037" s="6"/>
      <c r="EP2037" s="6"/>
      <c r="EQ2037" s="6"/>
      <c r="ER2037" s="6"/>
      <c r="ES2037" s="6"/>
      <c r="ET2037" s="6"/>
      <c r="EU2037" s="6"/>
      <c r="EV2037" s="6"/>
      <c r="EW2037" s="6"/>
      <c r="EX2037" s="6"/>
      <c r="EY2037" s="6"/>
      <c r="EZ2037" s="6"/>
      <c r="FA2037" s="6"/>
      <c r="FB2037" s="6"/>
      <c r="FC2037" s="6"/>
      <c r="FD2037" s="6"/>
      <c r="FE2037" s="6"/>
      <c r="FF2037" s="6"/>
      <c r="FG2037" s="6"/>
      <c r="FH2037" s="6"/>
      <c r="FI2037" s="6"/>
      <c r="FJ2037" s="6"/>
      <c r="FK2037" s="6"/>
      <c r="FL2037" s="6"/>
      <c r="FM2037" s="6"/>
      <c r="FN2037" s="6"/>
      <c r="FO2037" s="6"/>
      <c r="FP2037" s="6"/>
      <c r="FQ2037" s="6"/>
      <c r="FR2037" s="6"/>
      <c r="FS2037" s="6"/>
      <c r="FT2037" s="6"/>
      <c r="FU2037" s="6"/>
      <c r="FV2037" s="6"/>
      <c r="FW2037" s="6"/>
      <c r="FX2037" s="6"/>
      <c r="FY2037" s="6"/>
      <c r="FZ2037" s="6"/>
      <c r="GA2037" s="6"/>
      <c r="GB2037" s="6"/>
      <c r="GC2037" s="6"/>
      <c r="GD2037" s="6"/>
      <c r="GE2037" s="6"/>
      <c r="GF2037" s="6"/>
      <c r="GG2037" s="6"/>
      <c r="GH2037" s="6"/>
      <c r="GI2037" s="6"/>
      <c r="GJ2037" s="6"/>
      <c r="GK2037" s="6"/>
      <c r="GL2037" s="6"/>
      <c r="GM2037" s="6"/>
      <c r="GN2037" s="6"/>
      <c r="GO2037" s="6"/>
      <c r="GP2037" s="6"/>
      <c r="GQ2037" s="6"/>
      <c r="GR2037" s="6"/>
      <c r="GS2037" s="6"/>
      <c r="GT2037" s="6"/>
      <c r="GU2037" s="6"/>
      <c r="GV2037" s="6"/>
      <c r="GW2037" s="6"/>
      <c r="GX2037" s="6"/>
      <c r="GY2037" s="6"/>
      <c r="GZ2037" s="6"/>
    </row>
    <row r="2038" spans="1:208" x14ac:dyDescent="0.15">
      <c r="A2038" s="153"/>
      <c r="B2038" s="23"/>
      <c r="C2038" s="18"/>
      <c r="D2038" s="17"/>
      <c r="E2038" s="18"/>
      <c r="F2038" s="18"/>
      <c r="G2038" s="18"/>
      <c r="H2038" s="18"/>
      <c r="I2038" s="17"/>
      <c r="J2038" s="5"/>
      <c r="K2038" s="2"/>
      <c r="L2038" s="27"/>
      <c r="M2038" s="14"/>
      <c r="N2038" s="14"/>
      <c r="O2038" s="27"/>
      <c r="P2038" s="18"/>
      <c r="Q2038" s="3"/>
      <c r="R2038" s="4"/>
      <c r="S2038" s="5"/>
      <c r="T2038" s="8"/>
      <c r="U2038" s="7"/>
      <c r="V2038" s="7"/>
      <c r="W2038" s="7"/>
      <c r="X2038" s="8"/>
      <c r="Y2038" s="6"/>
      <c r="Z2038" s="7"/>
      <c r="AA2038" s="8"/>
      <c r="AB2038" s="8"/>
      <c r="AC2038" s="8"/>
      <c r="AD2038" s="7"/>
      <c r="AE2038" s="9"/>
      <c r="AF2038" s="7"/>
      <c r="AG2038" s="7"/>
      <c r="AH2038" s="6"/>
      <c r="AI2038" s="6"/>
      <c r="AJ2038" s="6"/>
      <c r="AK2038" s="6"/>
      <c r="AL2038" s="6"/>
      <c r="AM2038" s="6"/>
      <c r="AN2038" s="6"/>
      <c r="AO2038" s="6"/>
      <c r="AP2038" s="6"/>
      <c r="AQ2038" s="6"/>
      <c r="AR2038" s="6"/>
      <c r="AS2038" s="6"/>
      <c r="AT2038" s="6"/>
      <c r="AU2038" s="6"/>
      <c r="AV2038" s="6"/>
      <c r="AW2038" s="6"/>
      <c r="AX2038" s="6"/>
      <c r="AY2038" s="6"/>
      <c r="AZ2038" s="6"/>
      <c r="BA2038" s="6"/>
      <c r="BB2038" s="6"/>
      <c r="BC2038" s="6"/>
      <c r="BD2038" s="6"/>
      <c r="BE2038" s="6"/>
      <c r="BF2038" s="6"/>
      <c r="BG2038" s="6"/>
      <c r="BH2038" s="6"/>
      <c r="BI2038" s="6"/>
      <c r="BJ2038" s="6"/>
      <c r="BK2038" s="6"/>
      <c r="BL2038" s="6"/>
      <c r="BM2038" s="6"/>
      <c r="BN2038" s="6"/>
      <c r="BO2038" s="6"/>
      <c r="BP2038" s="6"/>
      <c r="BQ2038" s="6"/>
      <c r="BR2038" s="6"/>
      <c r="BS2038" s="6"/>
      <c r="BT2038" s="6"/>
      <c r="BU2038" s="6"/>
      <c r="BV2038" s="6"/>
      <c r="BW2038" s="6"/>
      <c r="BX2038" s="6"/>
      <c r="BY2038" s="6"/>
      <c r="BZ2038" s="6"/>
      <c r="CA2038" s="6"/>
      <c r="CB2038" s="6"/>
      <c r="CC2038" s="6"/>
      <c r="CD2038" s="6"/>
      <c r="CE2038" s="6"/>
      <c r="CF2038" s="6"/>
      <c r="CG2038" s="6"/>
      <c r="CH2038" s="6"/>
      <c r="CI2038" s="6"/>
      <c r="CJ2038" s="6"/>
      <c r="CK2038" s="6"/>
      <c r="CL2038" s="6"/>
      <c r="CM2038" s="6"/>
      <c r="CN2038" s="6"/>
      <c r="CO2038" s="6"/>
      <c r="CP2038" s="6"/>
      <c r="CQ2038" s="6"/>
      <c r="CR2038" s="6"/>
      <c r="CS2038" s="6"/>
      <c r="CT2038" s="6"/>
      <c r="CU2038" s="6"/>
      <c r="CV2038" s="6"/>
      <c r="CW2038" s="6"/>
      <c r="CX2038" s="6"/>
      <c r="CY2038" s="6"/>
      <c r="CZ2038" s="6"/>
      <c r="DA2038" s="6"/>
      <c r="DB2038" s="6"/>
      <c r="DC2038" s="6"/>
      <c r="DD2038" s="6"/>
      <c r="DE2038" s="6"/>
      <c r="DF2038" s="6"/>
      <c r="DG2038" s="6"/>
      <c r="DH2038" s="6"/>
      <c r="DI2038" s="6"/>
      <c r="DJ2038" s="6"/>
      <c r="DK2038" s="6"/>
      <c r="DL2038" s="6"/>
      <c r="DM2038" s="6"/>
      <c r="DN2038" s="6"/>
      <c r="DO2038" s="6"/>
      <c r="DP2038" s="6"/>
      <c r="DQ2038" s="6"/>
      <c r="DR2038" s="6"/>
      <c r="DS2038" s="6"/>
      <c r="DT2038" s="6"/>
      <c r="DU2038" s="6"/>
      <c r="DV2038" s="6"/>
      <c r="DW2038" s="6"/>
      <c r="DX2038" s="6"/>
      <c r="DY2038" s="6"/>
      <c r="DZ2038" s="6"/>
      <c r="EA2038" s="6"/>
      <c r="EB2038" s="6"/>
      <c r="EC2038" s="6"/>
      <c r="ED2038" s="6"/>
      <c r="EE2038" s="6"/>
      <c r="EF2038" s="6"/>
      <c r="EG2038" s="6"/>
      <c r="EH2038" s="6"/>
      <c r="EI2038" s="6"/>
      <c r="EJ2038" s="6"/>
      <c r="EK2038" s="6"/>
      <c r="EL2038" s="6"/>
      <c r="EM2038" s="6"/>
      <c r="EN2038" s="6"/>
      <c r="EO2038" s="6"/>
      <c r="EP2038" s="6"/>
      <c r="EQ2038" s="6"/>
      <c r="ER2038" s="6"/>
      <c r="ES2038" s="6"/>
      <c r="ET2038" s="6"/>
      <c r="EU2038" s="6"/>
      <c r="EV2038" s="6"/>
      <c r="EW2038" s="6"/>
      <c r="EX2038" s="6"/>
      <c r="EY2038" s="6"/>
      <c r="EZ2038" s="6"/>
      <c r="FA2038" s="6"/>
      <c r="FB2038" s="6"/>
      <c r="FC2038" s="6"/>
      <c r="FD2038" s="6"/>
      <c r="FE2038" s="6"/>
      <c r="FF2038" s="6"/>
      <c r="FG2038" s="6"/>
      <c r="FH2038" s="6"/>
      <c r="FI2038" s="6"/>
      <c r="FJ2038" s="6"/>
      <c r="FK2038" s="6"/>
      <c r="FL2038" s="6"/>
      <c r="FM2038" s="6"/>
      <c r="FN2038" s="6"/>
      <c r="FO2038" s="6"/>
      <c r="FP2038" s="6"/>
      <c r="FQ2038" s="6"/>
      <c r="FR2038" s="6"/>
      <c r="FS2038" s="6"/>
      <c r="FT2038" s="6"/>
      <c r="FU2038" s="6"/>
      <c r="FV2038" s="6"/>
      <c r="FW2038" s="6"/>
      <c r="FX2038" s="6"/>
      <c r="FY2038" s="6"/>
      <c r="FZ2038" s="6"/>
      <c r="GA2038" s="6"/>
      <c r="GB2038" s="6"/>
      <c r="GC2038" s="6"/>
      <c r="GD2038" s="6"/>
      <c r="GE2038" s="6"/>
      <c r="GF2038" s="6"/>
      <c r="GG2038" s="6"/>
      <c r="GH2038" s="6"/>
      <c r="GI2038" s="6"/>
      <c r="GJ2038" s="6"/>
      <c r="GK2038" s="6"/>
      <c r="GL2038" s="6"/>
      <c r="GM2038" s="6"/>
      <c r="GN2038" s="6"/>
      <c r="GO2038" s="6"/>
      <c r="GP2038" s="6"/>
      <c r="GQ2038" s="6"/>
      <c r="GR2038" s="6"/>
      <c r="GS2038" s="6"/>
      <c r="GT2038" s="6"/>
      <c r="GU2038" s="6"/>
      <c r="GV2038" s="6"/>
      <c r="GW2038" s="6"/>
      <c r="GX2038" s="6"/>
      <c r="GY2038" s="6"/>
      <c r="GZ2038" s="6"/>
    </row>
    <row r="2039" spans="1:208" x14ac:dyDescent="0.15">
      <c r="A2039" s="153"/>
      <c r="B2039" s="23"/>
      <c r="C2039" s="18"/>
      <c r="D2039" s="17"/>
      <c r="E2039" s="18"/>
      <c r="F2039" s="18"/>
      <c r="G2039" s="18"/>
      <c r="H2039" s="18"/>
      <c r="I2039" s="17"/>
      <c r="J2039" s="5"/>
      <c r="K2039" s="2"/>
      <c r="L2039" s="27"/>
      <c r="M2039" s="14"/>
      <c r="N2039" s="14"/>
      <c r="O2039" s="27"/>
      <c r="P2039" s="18"/>
      <c r="Q2039" s="3"/>
      <c r="R2039" s="4"/>
      <c r="S2039" s="5"/>
      <c r="T2039" s="8"/>
      <c r="U2039" s="7"/>
      <c r="V2039" s="7"/>
      <c r="W2039" s="7"/>
      <c r="X2039" s="8"/>
      <c r="Y2039" s="6"/>
      <c r="Z2039" s="7"/>
      <c r="AA2039" s="8"/>
      <c r="AB2039" s="8"/>
      <c r="AC2039" s="8"/>
      <c r="AD2039" s="7"/>
      <c r="AE2039" s="9"/>
      <c r="AF2039" s="7"/>
      <c r="AG2039" s="7"/>
      <c r="AH2039" s="6"/>
      <c r="AI2039" s="6"/>
      <c r="AJ2039" s="6"/>
      <c r="AK2039" s="6"/>
      <c r="AL2039" s="6"/>
      <c r="AM2039" s="6"/>
      <c r="AN2039" s="6"/>
      <c r="AO2039" s="6"/>
      <c r="AP2039" s="6"/>
      <c r="AQ2039" s="6"/>
      <c r="AR2039" s="6"/>
      <c r="AS2039" s="6"/>
      <c r="AT2039" s="6"/>
      <c r="AU2039" s="6"/>
      <c r="AV2039" s="6"/>
      <c r="AW2039" s="6"/>
      <c r="AX2039" s="6"/>
      <c r="AY2039" s="6"/>
      <c r="AZ2039" s="6"/>
      <c r="BA2039" s="6"/>
      <c r="BB2039" s="6"/>
      <c r="BC2039" s="6"/>
      <c r="BD2039" s="6"/>
      <c r="BE2039" s="6"/>
      <c r="BF2039" s="6"/>
      <c r="BG2039" s="6"/>
      <c r="BH2039" s="6"/>
      <c r="BI2039" s="6"/>
      <c r="BJ2039" s="6"/>
      <c r="BK2039" s="6"/>
      <c r="BL2039" s="6"/>
      <c r="BM2039" s="6"/>
      <c r="BN2039" s="6"/>
      <c r="BO2039" s="6"/>
      <c r="BP2039" s="6"/>
      <c r="BQ2039" s="6"/>
      <c r="BR2039" s="6"/>
      <c r="BS2039" s="6"/>
      <c r="BT2039" s="6"/>
      <c r="BU2039" s="6"/>
      <c r="BV2039" s="6"/>
      <c r="BW2039" s="6"/>
      <c r="BX2039" s="6"/>
      <c r="BY2039" s="6"/>
      <c r="BZ2039" s="6"/>
      <c r="CA2039" s="6"/>
      <c r="CB2039" s="6"/>
      <c r="CC2039" s="6"/>
      <c r="CD2039" s="6"/>
      <c r="CE2039" s="6"/>
      <c r="CF2039" s="6"/>
      <c r="CG2039" s="6"/>
      <c r="CH2039" s="6"/>
      <c r="CI2039" s="6"/>
      <c r="CJ2039" s="6"/>
      <c r="CK2039" s="6"/>
      <c r="CL2039" s="6"/>
      <c r="CM2039" s="6"/>
      <c r="CN2039" s="6"/>
      <c r="CO2039" s="6"/>
      <c r="CP2039" s="6"/>
      <c r="CQ2039" s="6"/>
      <c r="CR2039" s="6"/>
      <c r="CS2039" s="6"/>
      <c r="CT2039" s="6"/>
      <c r="CU2039" s="6"/>
      <c r="CV2039" s="6"/>
      <c r="CW2039" s="6"/>
      <c r="CX2039" s="6"/>
      <c r="CY2039" s="6"/>
      <c r="CZ2039" s="6"/>
      <c r="DA2039" s="6"/>
      <c r="DB2039" s="6"/>
      <c r="DC2039" s="6"/>
      <c r="DD2039" s="6"/>
      <c r="DE2039" s="6"/>
      <c r="DF2039" s="6"/>
      <c r="DG2039" s="6"/>
      <c r="DH2039" s="6"/>
      <c r="DI2039" s="6"/>
      <c r="DJ2039" s="6"/>
      <c r="DK2039" s="6"/>
      <c r="DL2039" s="6"/>
      <c r="DM2039" s="6"/>
      <c r="DN2039" s="6"/>
      <c r="DO2039" s="6"/>
      <c r="DP2039" s="6"/>
      <c r="DQ2039" s="6"/>
      <c r="DR2039" s="6"/>
      <c r="DS2039" s="6"/>
      <c r="DT2039" s="6"/>
      <c r="DU2039" s="6"/>
      <c r="DV2039" s="6"/>
      <c r="DW2039" s="6"/>
      <c r="DX2039" s="6"/>
      <c r="DY2039" s="6"/>
      <c r="DZ2039" s="6"/>
      <c r="EA2039" s="6"/>
      <c r="EB2039" s="6"/>
      <c r="EC2039" s="6"/>
      <c r="ED2039" s="6"/>
      <c r="EE2039" s="6"/>
      <c r="EF2039" s="6"/>
      <c r="EG2039" s="6"/>
      <c r="EH2039" s="6"/>
      <c r="EI2039" s="6"/>
      <c r="EJ2039" s="6"/>
      <c r="EK2039" s="6"/>
      <c r="EL2039" s="6"/>
      <c r="EM2039" s="6"/>
      <c r="EN2039" s="6"/>
      <c r="EO2039" s="6"/>
      <c r="EP2039" s="6"/>
      <c r="EQ2039" s="6"/>
      <c r="ER2039" s="6"/>
      <c r="ES2039" s="6"/>
      <c r="ET2039" s="6"/>
      <c r="EU2039" s="6"/>
      <c r="EV2039" s="6"/>
      <c r="EW2039" s="6"/>
      <c r="EX2039" s="6"/>
      <c r="EY2039" s="6"/>
      <c r="EZ2039" s="6"/>
      <c r="FA2039" s="6"/>
      <c r="FB2039" s="6"/>
      <c r="FC2039" s="6"/>
      <c r="FD2039" s="6"/>
      <c r="FE2039" s="6"/>
      <c r="FF2039" s="6"/>
      <c r="FG2039" s="6"/>
      <c r="FH2039" s="6"/>
      <c r="FI2039" s="6"/>
      <c r="FJ2039" s="6"/>
      <c r="FK2039" s="6"/>
      <c r="FL2039" s="6"/>
      <c r="FM2039" s="6"/>
      <c r="FN2039" s="6"/>
      <c r="FO2039" s="6"/>
      <c r="FP2039" s="6"/>
      <c r="FQ2039" s="6"/>
      <c r="FR2039" s="6"/>
      <c r="FS2039" s="6"/>
      <c r="FT2039" s="6"/>
      <c r="FU2039" s="6"/>
      <c r="FV2039" s="6"/>
      <c r="FW2039" s="6"/>
      <c r="FX2039" s="6"/>
      <c r="FY2039" s="6"/>
      <c r="FZ2039" s="6"/>
      <c r="GA2039" s="6"/>
      <c r="GB2039" s="6"/>
      <c r="GC2039" s="6"/>
      <c r="GD2039" s="6"/>
      <c r="GE2039" s="6"/>
      <c r="GF2039" s="6"/>
      <c r="GG2039" s="6"/>
      <c r="GH2039" s="6"/>
      <c r="GI2039" s="6"/>
      <c r="GJ2039" s="6"/>
      <c r="GK2039" s="6"/>
      <c r="GL2039" s="6"/>
      <c r="GM2039" s="6"/>
      <c r="GN2039" s="6"/>
      <c r="GO2039" s="6"/>
      <c r="GP2039" s="6"/>
      <c r="GQ2039" s="6"/>
      <c r="GR2039" s="6"/>
      <c r="GS2039" s="6"/>
      <c r="GT2039" s="6"/>
      <c r="GU2039" s="6"/>
      <c r="GV2039" s="6"/>
      <c r="GW2039" s="6"/>
      <c r="GX2039" s="6"/>
      <c r="GY2039" s="6"/>
      <c r="GZ2039" s="6"/>
    </row>
    <row r="2040" spans="1:208" x14ac:dyDescent="0.15">
      <c r="A2040" s="153"/>
      <c r="B2040" s="23"/>
      <c r="C2040" s="18"/>
      <c r="D2040" s="17"/>
      <c r="E2040" s="18"/>
      <c r="F2040" s="18"/>
      <c r="G2040" s="18"/>
      <c r="H2040" s="18"/>
      <c r="I2040" s="17"/>
      <c r="J2040" s="5"/>
      <c r="K2040" s="2"/>
      <c r="L2040" s="27"/>
      <c r="M2040" s="14"/>
      <c r="N2040" s="14"/>
      <c r="O2040" s="27"/>
      <c r="P2040" s="18"/>
      <c r="Q2040" s="3"/>
      <c r="R2040" s="4"/>
      <c r="S2040" s="5"/>
      <c r="T2040" s="8"/>
      <c r="U2040" s="7"/>
      <c r="V2040" s="7"/>
      <c r="W2040" s="7"/>
      <c r="X2040" s="8"/>
      <c r="Y2040" s="6"/>
      <c r="Z2040" s="7"/>
      <c r="AA2040" s="8"/>
      <c r="AB2040" s="8"/>
      <c r="AC2040" s="8"/>
      <c r="AD2040" s="7"/>
      <c r="AE2040" s="9"/>
      <c r="AF2040" s="7"/>
      <c r="AG2040" s="7"/>
      <c r="AH2040" s="6"/>
      <c r="AI2040" s="6"/>
      <c r="AJ2040" s="6"/>
      <c r="AK2040" s="6"/>
      <c r="AL2040" s="6"/>
      <c r="AM2040" s="6"/>
      <c r="AN2040" s="6"/>
      <c r="AO2040" s="6"/>
      <c r="AP2040" s="6"/>
      <c r="AQ2040" s="6"/>
      <c r="AR2040" s="6"/>
      <c r="AS2040" s="6"/>
      <c r="AT2040" s="6"/>
      <c r="AU2040" s="6"/>
      <c r="AV2040" s="6"/>
      <c r="AW2040" s="6"/>
      <c r="AX2040" s="6"/>
      <c r="AY2040" s="6"/>
      <c r="AZ2040" s="6"/>
      <c r="BA2040" s="6"/>
      <c r="BB2040" s="6"/>
      <c r="BC2040" s="6"/>
      <c r="BD2040" s="6"/>
      <c r="BE2040" s="6"/>
      <c r="BF2040" s="6"/>
      <c r="BG2040" s="6"/>
      <c r="BH2040" s="6"/>
      <c r="BI2040" s="6"/>
      <c r="BJ2040" s="6"/>
      <c r="BK2040" s="6"/>
      <c r="BL2040" s="6"/>
      <c r="BM2040" s="6"/>
      <c r="BN2040" s="6"/>
      <c r="BO2040" s="6"/>
      <c r="BP2040" s="6"/>
      <c r="BQ2040" s="6"/>
      <c r="BR2040" s="6"/>
      <c r="BS2040" s="6"/>
      <c r="BT2040" s="6"/>
      <c r="BU2040" s="6"/>
      <c r="BV2040" s="6"/>
      <c r="BW2040" s="6"/>
      <c r="BX2040" s="6"/>
      <c r="BY2040" s="6"/>
      <c r="BZ2040" s="6"/>
      <c r="CA2040" s="6"/>
      <c r="CB2040" s="6"/>
      <c r="CC2040" s="6"/>
      <c r="CD2040" s="6"/>
      <c r="CE2040" s="6"/>
      <c r="CF2040" s="6"/>
      <c r="CG2040" s="6"/>
      <c r="CH2040" s="6"/>
      <c r="CI2040" s="6"/>
      <c r="CJ2040" s="6"/>
      <c r="CK2040" s="6"/>
      <c r="CL2040" s="6"/>
      <c r="CM2040" s="6"/>
      <c r="CN2040" s="6"/>
      <c r="CO2040" s="6"/>
      <c r="CP2040" s="6"/>
      <c r="CQ2040" s="6"/>
      <c r="CR2040" s="6"/>
      <c r="CS2040" s="6"/>
      <c r="CT2040" s="6"/>
      <c r="CU2040" s="6"/>
      <c r="CV2040" s="6"/>
      <c r="CW2040" s="6"/>
      <c r="CX2040" s="6"/>
      <c r="CY2040" s="6"/>
      <c r="CZ2040" s="6"/>
      <c r="DA2040" s="6"/>
      <c r="DB2040" s="6"/>
      <c r="DC2040" s="6"/>
      <c r="DD2040" s="6"/>
      <c r="DE2040" s="6"/>
      <c r="DF2040" s="6"/>
      <c r="DG2040" s="6"/>
      <c r="DH2040" s="6"/>
      <c r="DI2040" s="6"/>
      <c r="DJ2040" s="6"/>
      <c r="DK2040" s="6"/>
      <c r="DL2040" s="6"/>
      <c r="DM2040" s="6"/>
      <c r="DN2040" s="6"/>
      <c r="DO2040" s="6"/>
      <c r="DP2040" s="6"/>
      <c r="DQ2040" s="6"/>
      <c r="DR2040" s="6"/>
      <c r="DS2040" s="6"/>
      <c r="DT2040" s="6"/>
      <c r="DU2040" s="6"/>
      <c r="DV2040" s="6"/>
      <c r="DW2040" s="6"/>
      <c r="DX2040" s="6"/>
      <c r="DY2040" s="6"/>
      <c r="DZ2040" s="6"/>
      <c r="EA2040" s="6"/>
      <c r="EB2040" s="6"/>
      <c r="EC2040" s="6"/>
      <c r="ED2040" s="6"/>
      <c r="EE2040" s="6"/>
      <c r="EF2040" s="6"/>
      <c r="EG2040" s="6"/>
      <c r="EH2040" s="6"/>
      <c r="EI2040" s="6"/>
      <c r="EJ2040" s="6"/>
      <c r="EK2040" s="6"/>
      <c r="EL2040" s="6"/>
      <c r="EM2040" s="6"/>
      <c r="EN2040" s="6"/>
      <c r="EO2040" s="6"/>
      <c r="EP2040" s="6"/>
      <c r="EQ2040" s="6"/>
      <c r="ER2040" s="6"/>
      <c r="ES2040" s="6"/>
      <c r="ET2040" s="6"/>
      <c r="EU2040" s="6"/>
      <c r="EV2040" s="6"/>
      <c r="EW2040" s="6"/>
      <c r="EX2040" s="6"/>
      <c r="EY2040" s="6"/>
      <c r="EZ2040" s="6"/>
      <c r="FA2040" s="6"/>
      <c r="FB2040" s="6"/>
      <c r="FC2040" s="6"/>
      <c r="FD2040" s="6"/>
      <c r="FE2040" s="6"/>
      <c r="FF2040" s="6"/>
      <c r="FG2040" s="6"/>
      <c r="FH2040" s="6"/>
      <c r="FI2040" s="6"/>
      <c r="FJ2040" s="6"/>
      <c r="FK2040" s="6"/>
      <c r="FL2040" s="6"/>
      <c r="FM2040" s="6"/>
      <c r="FN2040" s="6"/>
      <c r="FO2040" s="6"/>
      <c r="FP2040" s="6"/>
      <c r="FQ2040" s="6"/>
      <c r="FR2040" s="6"/>
      <c r="FS2040" s="6"/>
      <c r="FT2040" s="6"/>
      <c r="FU2040" s="6"/>
      <c r="FV2040" s="6"/>
      <c r="FW2040" s="6"/>
      <c r="FX2040" s="6"/>
      <c r="FY2040" s="6"/>
      <c r="FZ2040" s="6"/>
      <c r="GA2040" s="6"/>
      <c r="GB2040" s="6"/>
      <c r="GC2040" s="6"/>
      <c r="GD2040" s="6"/>
      <c r="GE2040" s="6"/>
      <c r="GF2040" s="6"/>
      <c r="GG2040" s="6"/>
      <c r="GH2040" s="6"/>
      <c r="GI2040" s="6"/>
      <c r="GJ2040" s="6"/>
      <c r="GK2040" s="6"/>
      <c r="GL2040" s="6"/>
      <c r="GM2040" s="6"/>
      <c r="GN2040" s="6"/>
      <c r="GO2040" s="6"/>
      <c r="GP2040" s="6"/>
      <c r="GQ2040" s="6"/>
      <c r="GR2040" s="6"/>
      <c r="GS2040" s="6"/>
      <c r="GT2040" s="6"/>
      <c r="GU2040" s="6"/>
      <c r="GV2040" s="6"/>
      <c r="GW2040" s="6"/>
      <c r="GX2040" s="6"/>
      <c r="GY2040" s="6"/>
      <c r="GZ2040" s="6"/>
    </row>
    <row r="2041" spans="1:208" x14ac:dyDescent="0.15">
      <c r="A2041" s="153"/>
      <c r="B2041" s="23"/>
      <c r="C2041" s="18"/>
      <c r="D2041" s="17"/>
      <c r="E2041" s="18"/>
      <c r="F2041" s="18"/>
      <c r="G2041" s="18"/>
      <c r="H2041" s="18"/>
      <c r="I2041" s="17"/>
      <c r="J2041" s="5"/>
      <c r="K2041" s="2"/>
      <c r="L2041" s="27"/>
      <c r="M2041" s="14"/>
      <c r="N2041" s="14"/>
      <c r="O2041" s="27"/>
      <c r="P2041" s="18"/>
      <c r="Q2041" s="3"/>
      <c r="R2041" s="4"/>
      <c r="S2041" s="5"/>
      <c r="T2041" s="8"/>
      <c r="U2041" s="7"/>
      <c r="V2041" s="7"/>
      <c r="W2041" s="7"/>
      <c r="X2041" s="8"/>
      <c r="Y2041" s="6"/>
      <c r="Z2041" s="7"/>
      <c r="AA2041" s="8"/>
      <c r="AB2041" s="8"/>
      <c r="AC2041" s="8"/>
      <c r="AD2041" s="7"/>
      <c r="AE2041" s="9"/>
      <c r="AF2041" s="7"/>
      <c r="AG2041" s="7"/>
      <c r="AH2041" s="6"/>
      <c r="AI2041" s="6"/>
      <c r="AJ2041" s="6"/>
      <c r="AK2041" s="6"/>
      <c r="AL2041" s="6"/>
      <c r="AM2041" s="6"/>
      <c r="AN2041" s="6"/>
      <c r="AO2041" s="6"/>
      <c r="AP2041" s="6"/>
      <c r="AQ2041" s="6"/>
      <c r="AR2041" s="6"/>
      <c r="AS2041" s="6"/>
      <c r="AT2041" s="6"/>
      <c r="AU2041" s="6"/>
      <c r="AV2041" s="6"/>
      <c r="AW2041" s="6"/>
      <c r="AX2041" s="6"/>
      <c r="AY2041" s="6"/>
      <c r="AZ2041" s="6"/>
      <c r="BA2041" s="6"/>
      <c r="BB2041" s="6"/>
      <c r="BC2041" s="6"/>
      <c r="BD2041" s="6"/>
      <c r="BE2041" s="6"/>
      <c r="BF2041" s="6"/>
      <c r="BG2041" s="6"/>
      <c r="BH2041" s="6"/>
      <c r="BI2041" s="6"/>
      <c r="BJ2041" s="6"/>
      <c r="BK2041" s="6"/>
      <c r="BL2041" s="6"/>
      <c r="BM2041" s="6"/>
      <c r="BN2041" s="6"/>
      <c r="BO2041" s="6"/>
      <c r="BP2041" s="6"/>
      <c r="BQ2041" s="6"/>
      <c r="BR2041" s="6"/>
      <c r="BS2041" s="6"/>
      <c r="BT2041" s="6"/>
      <c r="BU2041" s="6"/>
      <c r="BV2041" s="6"/>
      <c r="BW2041" s="6"/>
      <c r="BX2041" s="6"/>
      <c r="BY2041" s="6"/>
      <c r="BZ2041" s="6"/>
      <c r="CA2041" s="6"/>
      <c r="CB2041" s="6"/>
      <c r="CC2041" s="6"/>
      <c r="CD2041" s="6"/>
      <c r="CE2041" s="6"/>
      <c r="CF2041" s="6"/>
      <c r="CG2041" s="6"/>
      <c r="CH2041" s="6"/>
      <c r="CI2041" s="6"/>
      <c r="CJ2041" s="6"/>
      <c r="CK2041" s="6"/>
      <c r="CL2041" s="6"/>
      <c r="CM2041" s="6"/>
      <c r="CN2041" s="6"/>
      <c r="CO2041" s="6"/>
      <c r="CP2041" s="6"/>
      <c r="CQ2041" s="6"/>
      <c r="CR2041" s="6"/>
      <c r="CS2041" s="6"/>
      <c r="CT2041" s="6"/>
      <c r="CU2041" s="6"/>
      <c r="CV2041" s="6"/>
      <c r="CW2041" s="6"/>
      <c r="CX2041" s="6"/>
      <c r="CY2041" s="6"/>
      <c r="CZ2041" s="6"/>
      <c r="DA2041" s="6"/>
      <c r="DB2041" s="6"/>
      <c r="DC2041" s="6"/>
      <c r="DD2041" s="6"/>
      <c r="DE2041" s="6"/>
      <c r="DF2041" s="6"/>
      <c r="DG2041" s="6"/>
      <c r="DH2041" s="6"/>
      <c r="DI2041" s="6"/>
      <c r="DJ2041" s="6"/>
      <c r="DK2041" s="6"/>
      <c r="DL2041" s="6"/>
      <c r="DM2041" s="6"/>
      <c r="DN2041" s="6"/>
      <c r="DO2041" s="6"/>
      <c r="DP2041" s="6"/>
      <c r="DQ2041" s="6"/>
      <c r="DR2041" s="6"/>
      <c r="DS2041" s="6"/>
      <c r="DT2041" s="6"/>
      <c r="DU2041" s="6"/>
      <c r="DV2041" s="6"/>
      <c r="DW2041" s="6"/>
      <c r="DX2041" s="6"/>
      <c r="DY2041" s="6"/>
      <c r="DZ2041" s="6"/>
      <c r="EA2041" s="6"/>
      <c r="EB2041" s="6"/>
      <c r="EC2041" s="6"/>
      <c r="ED2041" s="6"/>
      <c r="EE2041" s="6"/>
      <c r="EF2041" s="6"/>
      <c r="EG2041" s="6"/>
      <c r="EH2041" s="6"/>
      <c r="EI2041" s="6"/>
      <c r="EJ2041" s="6"/>
      <c r="EK2041" s="6"/>
      <c r="EL2041" s="6"/>
      <c r="EM2041" s="6"/>
      <c r="EN2041" s="6"/>
      <c r="EO2041" s="6"/>
      <c r="EP2041" s="6"/>
      <c r="EQ2041" s="6"/>
      <c r="ER2041" s="6"/>
      <c r="ES2041" s="6"/>
      <c r="ET2041" s="6"/>
      <c r="EU2041" s="6"/>
      <c r="EV2041" s="6"/>
      <c r="EW2041" s="6"/>
      <c r="EX2041" s="6"/>
      <c r="EY2041" s="6"/>
      <c r="EZ2041" s="6"/>
      <c r="FA2041" s="6"/>
      <c r="FB2041" s="6"/>
      <c r="FC2041" s="6"/>
      <c r="FD2041" s="6"/>
      <c r="FE2041" s="6"/>
      <c r="FF2041" s="6"/>
      <c r="FG2041" s="6"/>
      <c r="FH2041" s="6"/>
      <c r="FI2041" s="6"/>
      <c r="FJ2041" s="6"/>
      <c r="FK2041" s="6"/>
      <c r="FL2041" s="6"/>
      <c r="FM2041" s="6"/>
      <c r="FN2041" s="6"/>
      <c r="FO2041" s="6"/>
      <c r="FP2041" s="6"/>
      <c r="FQ2041" s="6"/>
      <c r="FR2041" s="6"/>
      <c r="FS2041" s="6"/>
      <c r="FT2041" s="6"/>
      <c r="FU2041" s="6"/>
      <c r="FV2041" s="6"/>
      <c r="FW2041" s="6"/>
      <c r="FX2041" s="6"/>
      <c r="FY2041" s="6"/>
      <c r="FZ2041" s="6"/>
      <c r="GA2041" s="6"/>
      <c r="GB2041" s="6"/>
      <c r="GC2041" s="6"/>
      <c r="GD2041" s="6"/>
      <c r="GE2041" s="6"/>
      <c r="GF2041" s="6"/>
      <c r="GG2041" s="6"/>
      <c r="GH2041" s="6"/>
      <c r="GI2041" s="6"/>
      <c r="GJ2041" s="6"/>
      <c r="GK2041" s="6"/>
      <c r="GL2041" s="6"/>
      <c r="GM2041" s="6"/>
      <c r="GN2041" s="6"/>
      <c r="GO2041" s="6"/>
      <c r="GP2041" s="6"/>
      <c r="GQ2041" s="6"/>
      <c r="GR2041" s="6"/>
      <c r="GS2041" s="6"/>
      <c r="GT2041" s="6"/>
      <c r="GU2041" s="6"/>
      <c r="GV2041" s="6"/>
      <c r="GW2041" s="6"/>
      <c r="GX2041" s="6"/>
      <c r="GY2041" s="6"/>
      <c r="GZ2041" s="6"/>
    </row>
    <row r="2042" spans="1:208" x14ac:dyDescent="0.15">
      <c r="A2042" s="153"/>
      <c r="B2042" s="23"/>
      <c r="C2042" s="18"/>
      <c r="D2042" s="17"/>
      <c r="E2042" s="18"/>
      <c r="F2042" s="18"/>
      <c r="G2042" s="18"/>
      <c r="H2042" s="18"/>
      <c r="I2042" s="17"/>
      <c r="J2042" s="5"/>
      <c r="K2042" s="2"/>
      <c r="L2042" s="27"/>
      <c r="M2042" s="14"/>
      <c r="N2042" s="14"/>
      <c r="O2042" s="27"/>
      <c r="P2042" s="18"/>
      <c r="Q2042" s="3"/>
      <c r="R2042" s="4"/>
      <c r="S2042" s="5"/>
      <c r="T2042" s="8"/>
      <c r="U2042" s="7"/>
      <c r="V2042" s="7"/>
      <c r="W2042" s="7"/>
      <c r="X2042" s="8"/>
      <c r="Y2042" s="6"/>
      <c r="Z2042" s="7"/>
      <c r="AA2042" s="8"/>
      <c r="AB2042" s="8"/>
      <c r="AC2042" s="8"/>
      <c r="AD2042" s="7"/>
      <c r="AE2042" s="9"/>
      <c r="AF2042" s="7"/>
      <c r="AG2042" s="7"/>
      <c r="AH2042" s="6"/>
      <c r="AI2042" s="6"/>
      <c r="AJ2042" s="6"/>
      <c r="AK2042" s="6"/>
      <c r="AL2042" s="6"/>
      <c r="AM2042" s="6"/>
      <c r="AN2042" s="6"/>
      <c r="AO2042" s="6"/>
      <c r="AP2042" s="6"/>
      <c r="AQ2042" s="6"/>
      <c r="AR2042" s="6"/>
      <c r="AS2042" s="6"/>
      <c r="AT2042" s="6"/>
      <c r="AU2042" s="6"/>
      <c r="AV2042" s="6"/>
      <c r="AW2042" s="6"/>
      <c r="AX2042" s="6"/>
      <c r="AY2042" s="6"/>
      <c r="AZ2042" s="6"/>
      <c r="BA2042" s="6"/>
      <c r="BB2042" s="6"/>
      <c r="BC2042" s="6"/>
      <c r="BD2042" s="6"/>
      <c r="BE2042" s="6"/>
      <c r="BF2042" s="6"/>
      <c r="BG2042" s="6"/>
      <c r="BH2042" s="6"/>
      <c r="BI2042" s="6"/>
      <c r="BJ2042" s="6"/>
      <c r="BK2042" s="6"/>
      <c r="BL2042" s="6"/>
      <c r="BM2042" s="6"/>
      <c r="BN2042" s="6"/>
      <c r="BO2042" s="6"/>
      <c r="BP2042" s="6"/>
      <c r="BQ2042" s="6"/>
      <c r="BR2042" s="6"/>
      <c r="BS2042" s="6"/>
      <c r="BT2042" s="6"/>
      <c r="BU2042" s="6"/>
      <c r="BV2042" s="6"/>
      <c r="BW2042" s="6"/>
      <c r="BX2042" s="6"/>
      <c r="BY2042" s="6"/>
      <c r="BZ2042" s="6"/>
      <c r="CA2042" s="6"/>
      <c r="CB2042" s="6"/>
      <c r="CC2042" s="6"/>
      <c r="CD2042" s="6"/>
      <c r="CE2042" s="6"/>
      <c r="CF2042" s="6"/>
      <c r="CG2042" s="6"/>
      <c r="CH2042" s="6"/>
      <c r="CI2042" s="6"/>
      <c r="CJ2042" s="6"/>
      <c r="CK2042" s="6"/>
      <c r="CL2042" s="6"/>
      <c r="CM2042" s="6"/>
      <c r="CN2042" s="6"/>
      <c r="CO2042" s="6"/>
      <c r="CP2042" s="6"/>
      <c r="CQ2042" s="6"/>
      <c r="CR2042" s="6"/>
      <c r="CS2042" s="6"/>
      <c r="CT2042" s="6"/>
      <c r="CU2042" s="6"/>
      <c r="CV2042" s="6"/>
      <c r="CW2042" s="6"/>
      <c r="CX2042" s="6"/>
      <c r="CY2042" s="6"/>
      <c r="CZ2042" s="6"/>
      <c r="DA2042" s="6"/>
      <c r="DB2042" s="6"/>
      <c r="DC2042" s="6"/>
      <c r="DD2042" s="6"/>
      <c r="DE2042" s="6"/>
      <c r="DF2042" s="6"/>
      <c r="DG2042" s="6"/>
      <c r="DH2042" s="6"/>
      <c r="DI2042" s="6"/>
      <c r="DJ2042" s="6"/>
      <c r="DK2042" s="6"/>
      <c r="DL2042" s="6"/>
      <c r="DM2042" s="6"/>
      <c r="DN2042" s="6"/>
      <c r="DO2042" s="6"/>
      <c r="DP2042" s="6"/>
      <c r="DQ2042" s="6"/>
      <c r="DR2042" s="6"/>
      <c r="DS2042" s="6"/>
      <c r="DT2042" s="6"/>
      <c r="DU2042" s="6"/>
      <c r="DV2042" s="6"/>
      <c r="DW2042" s="6"/>
      <c r="DX2042" s="6"/>
      <c r="DY2042" s="6"/>
      <c r="DZ2042" s="6"/>
      <c r="EA2042" s="6"/>
      <c r="EB2042" s="6"/>
      <c r="EC2042" s="6"/>
      <c r="ED2042" s="6"/>
      <c r="EE2042" s="6"/>
      <c r="EF2042" s="6"/>
      <c r="EG2042" s="6"/>
      <c r="EH2042" s="6"/>
      <c r="EI2042" s="6"/>
      <c r="EJ2042" s="6"/>
      <c r="EK2042" s="6"/>
      <c r="EL2042" s="6"/>
      <c r="EM2042" s="6"/>
      <c r="EN2042" s="6"/>
      <c r="EO2042" s="6"/>
      <c r="EP2042" s="6"/>
      <c r="EQ2042" s="6"/>
      <c r="ER2042" s="6"/>
      <c r="ES2042" s="6"/>
      <c r="ET2042" s="6"/>
      <c r="EU2042" s="6"/>
      <c r="EV2042" s="6"/>
      <c r="EW2042" s="6"/>
      <c r="EX2042" s="6"/>
      <c r="EY2042" s="6"/>
      <c r="EZ2042" s="6"/>
      <c r="FA2042" s="6"/>
      <c r="FB2042" s="6"/>
      <c r="FC2042" s="6"/>
      <c r="FD2042" s="6"/>
      <c r="FE2042" s="6"/>
      <c r="FF2042" s="6"/>
      <c r="FG2042" s="6"/>
      <c r="FH2042" s="6"/>
      <c r="FI2042" s="6"/>
      <c r="FJ2042" s="6"/>
      <c r="FK2042" s="6"/>
      <c r="FL2042" s="6"/>
      <c r="FM2042" s="6"/>
      <c r="FN2042" s="6"/>
      <c r="FO2042" s="6"/>
      <c r="FP2042" s="6"/>
      <c r="FQ2042" s="6"/>
      <c r="FR2042" s="6"/>
      <c r="FS2042" s="6"/>
      <c r="FT2042" s="6"/>
      <c r="FU2042" s="6"/>
      <c r="FV2042" s="6"/>
      <c r="FW2042" s="6"/>
      <c r="FX2042" s="6"/>
      <c r="FY2042" s="6"/>
      <c r="FZ2042" s="6"/>
      <c r="GA2042" s="6"/>
      <c r="GB2042" s="6"/>
      <c r="GC2042" s="6"/>
      <c r="GD2042" s="6"/>
      <c r="GE2042" s="6"/>
      <c r="GF2042" s="6"/>
      <c r="GG2042" s="6"/>
      <c r="GH2042" s="6"/>
      <c r="GI2042" s="6"/>
      <c r="GJ2042" s="6"/>
      <c r="GK2042" s="6"/>
      <c r="GL2042" s="6"/>
      <c r="GM2042" s="6"/>
      <c r="GN2042" s="6"/>
      <c r="GO2042" s="6"/>
      <c r="GP2042" s="6"/>
      <c r="GQ2042" s="6"/>
      <c r="GR2042" s="6"/>
      <c r="GS2042" s="6"/>
      <c r="GT2042" s="6"/>
      <c r="GU2042" s="6"/>
      <c r="GV2042" s="6"/>
      <c r="GW2042" s="6"/>
      <c r="GX2042" s="6"/>
      <c r="GY2042" s="6"/>
      <c r="GZ2042" s="6"/>
    </row>
    <row r="2043" spans="1:208" x14ac:dyDescent="0.15">
      <c r="A2043" s="153"/>
      <c r="B2043" s="23"/>
      <c r="C2043" s="18"/>
      <c r="D2043" s="17"/>
      <c r="E2043" s="18"/>
      <c r="F2043" s="18"/>
      <c r="G2043" s="18"/>
      <c r="H2043" s="18"/>
      <c r="I2043" s="17"/>
      <c r="J2043" s="5"/>
      <c r="K2043" s="2"/>
      <c r="L2043" s="27"/>
      <c r="M2043" s="14"/>
      <c r="N2043" s="14"/>
      <c r="O2043" s="27"/>
      <c r="P2043" s="18"/>
      <c r="Q2043" s="3"/>
      <c r="R2043" s="4"/>
      <c r="S2043" s="5"/>
      <c r="T2043" s="8"/>
      <c r="U2043" s="7"/>
      <c r="V2043" s="7"/>
      <c r="W2043" s="7"/>
      <c r="X2043" s="8"/>
      <c r="Y2043" s="6"/>
      <c r="Z2043" s="7"/>
      <c r="AA2043" s="8"/>
      <c r="AB2043" s="8"/>
      <c r="AC2043" s="8"/>
      <c r="AD2043" s="7"/>
      <c r="AE2043" s="9"/>
      <c r="AF2043" s="7"/>
      <c r="AG2043" s="7"/>
      <c r="AH2043" s="6"/>
      <c r="AI2043" s="6"/>
      <c r="AJ2043" s="6"/>
      <c r="AK2043" s="6"/>
      <c r="AL2043" s="6"/>
      <c r="AM2043" s="6"/>
      <c r="AN2043" s="6"/>
      <c r="AO2043" s="6"/>
      <c r="AP2043" s="6"/>
      <c r="AQ2043" s="6"/>
      <c r="AR2043" s="6"/>
      <c r="AS2043" s="6"/>
      <c r="AT2043" s="6"/>
      <c r="AU2043" s="6"/>
      <c r="AV2043" s="6"/>
      <c r="AW2043" s="6"/>
      <c r="AX2043" s="6"/>
      <c r="AY2043" s="6"/>
      <c r="AZ2043" s="6"/>
      <c r="BA2043" s="6"/>
      <c r="BB2043" s="6"/>
      <c r="BC2043" s="6"/>
      <c r="BD2043" s="6"/>
      <c r="BE2043" s="6"/>
      <c r="BF2043" s="6"/>
      <c r="BG2043" s="6"/>
      <c r="BH2043" s="6"/>
      <c r="BI2043" s="6"/>
      <c r="BJ2043" s="6"/>
      <c r="BK2043" s="6"/>
      <c r="BL2043" s="6"/>
      <c r="BM2043" s="6"/>
      <c r="BN2043" s="6"/>
      <c r="BO2043" s="6"/>
      <c r="BP2043" s="6"/>
      <c r="BQ2043" s="6"/>
      <c r="BR2043" s="6"/>
      <c r="BS2043" s="6"/>
      <c r="BT2043" s="6"/>
      <c r="BU2043" s="6"/>
      <c r="BV2043" s="6"/>
      <c r="BW2043" s="6"/>
      <c r="BX2043" s="6"/>
      <c r="BY2043" s="6"/>
      <c r="BZ2043" s="6"/>
      <c r="CA2043" s="6"/>
      <c r="CB2043" s="6"/>
      <c r="CC2043" s="6"/>
      <c r="CD2043" s="6"/>
      <c r="CE2043" s="6"/>
      <c r="CF2043" s="6"/>
      <c r="CG2043" s="6"/>
      <c r="CH2043" s="6"/>
      <c r="CI2043" s="6"/>
      <c r="CJ2043" s="6"/>
      <c r="CK2043" s="6"/>
      <c r="CL2043" s="6"/>
      <c r="CM2043" s="6"/>
      <c r="CN2043" s="6"/>
      <c r="CO2043" s="6"/>
      <c r="CP2043" s="6"/>
      <c r="CQ2043" s="6"/>
      <c r="CR2043" s="6"/>
      <c r="CS2043" s="6"/>
      <c r="CT2043" s="6"/>
      <c r="CU2043" s="6"/>
      <c r="CV2043" s="6"/>
      <c r="CW2043" s="6"/>
      <c r="CX2043" s="6"/>
      <c r="CY2043" s="6"/>
      <c r="CZ2043" s="6"/>
      <c r="DA2043" s="6"/>
      <c r="DB2043" s="6"/>
      <c r="DC2043" s="6"/>
      <c r="DD2043" s="6"/>
      <c r="DE2043" s="6"/>
      <c r="DF2043" s="6"/>
      <c r="DG2043" s="6"/>
      <c r="DH2043" s="6"/>
      <c r="DI2043" s="6"/>
      <c r="DJ2043" s="6"/>
      <c r="DK2043" s="6"/>
      <c r="DL2043" s="6"/>
      <c r="DM2043" s="6"/>
      <c r="DN2043" s="6"/>
      <c r="DO2043" s="6"/>
      <c r="DP2043" s="6"/>
      <c r="DQ2043" s="6"/>
      <c r="DR2043" s="6"/>
      <c r="DS2043" s="6"/>
      <c r="DT2043" s="6"/>
      <c r="DU2043" s="6"/>
      <c r="DV2043" s="6"/>
      <c r="DW2043" s="6"/>
      <c r="DX2043" s="6"/>
      <c r="DY2043" s="6"/>
      <c r="DZ2043" s="6"/>
      <c r="EA2043" s="6"/>
      <c r="EB2043" s="6"/>
      <c r="EC2043" s="6"/>
      <c r="ED2043" s="6"/>
      <c r="EE2043" s="6"/>
      <c r="EF2043" s="6"/>
      <c r="EG2043" s="6"/>
      <c r="EH2043" s="6"/>
      <c r="EI2043" s="6"/>
      <c r="EJ2043" s="6"/>
      <c r="EK2043" s="6"/>
      <c r="EL2043" s="6"/>
      <c r="EM2043" s="6"/>
      <c r="EN2043" s="6"/>
      <c r="EO2043" s="6"/>
      <c r="EP2043" s="6"/>
      <c r="EQ2043" s="6"/>
      <c r="ER2043" s="6"/>
      <c r="ES2043" s="6"/>
      <c r="ET2043" s="6"/>
      <c r="EU2043" s="6"/>
      <c r="EV2043" s="6"/>
      <c r="EW2043" s="6"/>
      <c r="EX2043" s="6"/>
      <c r="EY2043" s="6"/>
      <c r="EZ2043" s="6"/>
      <c r="FA2043" s="6"/>
      <c r="FB2043" s="6"/>
      <c r="FC2043" s="6"/>
      <c r="FD2043" s="6"/>
      <c r="FE2043" s="6"/>
      <c r="FF2043" s="6"/>
      <c r="FG2043" s="6"/>
      <c r="FH2043" s="6"/>
      <c r="FI2043" s="6"/>
      <c r="FJ2043" s="6"/>
      <c r="FK2043" s="6"/>
      <c r="FL2043" s="6"/>
      <c r="FM2043" s="6"/>
      <c r="FN2043" s="6"/>
      <c r="FO2043" s="6"/>
      <c r="FP2043" s="6"/>
      <c r="FQ2043" s="6"/>
      <c r="FR2043" s="6"/>
      <c r="FS2043" s="6"/>
      <c r="FT2043" s="6"/>
      <c r="FU2043" s="6"/>
      <c r="FV2043" s="6"/>
      <c r="FW2043" s="6"/>
      <c r="FX2043" s="6"/>
      <c r="FY2043" s="6"/>
      <c r="FZ2043" s="6"/>
      <c r="GA2043" s="6"/>
      <c r="GB2043" s="6"/>
      <c r="GC2043" s="6"/>
      <c r="GD2043" s="6"/>
      <c r="GE2043" s="6"/>
      <c r="GF2043" s="6"/>
      <c r="GG2043" s="6"/>
      <c r="GH2043" s="6"/>
      <c r="GI2043" s="6"/>
      <c r="GJ2043" s="6"/>
      <c r="GK2043" s="6"/>
      <c r="GL2043" s="6"/>
      <c r="GM2043" s="6"/>
      <c r="GN2043" s="6"/>
      <c r="GO2043" s="6"/>
      <c r="GP2043" s="6"/>
      <c r="GQ2043" s="6"/>
      <c r="GR2043" s="6"/>
      <c r="GS2043" s="6"/>
      <c r="GT2043" s="6"/>
      <c r="GU2043" s="6"/>
      <c r="GV2043" s="6"/>
      <c r="GW2043" s="6"/>
      <c r="GX2043" s="6"/>
      <c r="GY2043" s="6"/>
      <c r="GZ2043" s="6"/>
    </row>
    <row r="2044" spans="1:208" x14ac:dyDescent="0.15">
      <c r="A2044" s="153"/>
      <c r="B2044" s="23"/>
      <c r="C2044" s="18"/>
      <c r="D2044" s="17"/>
      <c r="E2044" s="18"/>
      <c r="F2044" s="18"/>
      <c r="G2044" s="18"/>
      <c r="H2044" s="18"/>
      <c r="I2044" s="17"/>
      <c r="J2044" s="5"/>
      <c r="K2044" s="2"/>
      <c r="L2044" s="27"/>
      <c r="M2044" s="14"/>
      <c r="N2044" s="14"/>
      <c r="O2044" s="27"/>
      <c r="P2044" s="18"/>
      <c r="Q2044" s="3"/>
      <c r="R2044" s="4"/>
      <c r="S2044" s="5"/>
      <c r="T2044" s="8"/>
      <c r="U2044" s="7"/>
      <c r="V2044" s="7"/>
      <c r="W2044" s="7"/>
      <c r="X2044" s="8"/>
      <c r="Y2044" s="6"/>
      <c r="Z2044" s="7"/>
      <c r="AA2044" s="8"/>
      <c r="AB2044" s="8"/>
      <c r="AC2044" s="8"/>
      <c r="AD2044" s="7"/>
      <c r="AE2044" s="9"/>
      <c r="AF2044" s="7"/>
      <c r="AG2044" s="7"/>
      <c r="AH2044" s="6"/>
      <c r="AI2044" s="6"/>
      <c r="AJ2044" s="6"/>
      <c r="AK2044" s="6"/>
      <c r="AL2044" s="6"/>
      <c r="AM2044" s="6"/>
      <c r="AN2044" s="6"/>
      <c r="AO2044" s="6"/>
      <c r="AP2044" s="6"/>
      <c r="AQ2044" s="6"/>
      <c r="AR2044" s="6"/>
      <c r="AS2044" s="6"/>
      <c r="AT2044" s="6"/>
      <c r="AU2044" s="6"/>
      <c r="AV2044" s="6"/>
      <c r="AW2044" s="6"/>
      <c r="AX2044" s="6"/>
      <c r="AY2044" s="6"/>
      <c r="AZ2044" s="6"/>
      <c r="BA2044" s="6"/>
      <c r="BB2044" s="6"/>
      <c r="BC2044" s="6"/>
      <c r="BD2044" s="6"/>
      <c r="BE2044" s="6"/>
      <c r="BF2044" s="6"/>
      <c r="BG2044" s="6"/>
      <c r="BH2044" s="6"/>
      <c r="BI2044" s="6"/>
      <c r="BJ2044" s="6"/>
      <c r="BK2044" s="6"/>
      <c r="BL2044" s="6"/>
      <c r="BM2044" s="6"/>
      <c r="BN2044" s="6"/>
      <c r="BO2044" s="6"/>
      <c r="BP2044" s="6"/>
      <c r="BQ2044" s="6"/>
      <c r="BR2044" s="6"/>
      <c r="BS2044" s="6"/>
      <c r="BT2044" s="6"/>
      <c r="BU2044" s="6"/>
      <c r="BV2044" s="6"/>
      <c r="BW2044" s="6"/>
      <c r="BX2044" s="6"/>
      <c r="BY2044" s="6"/>
      <c r="BZ2044" s="6"/>
      <c r="CA2044" s="6"/>
      <c r="CB2044" s="6"/>
      <c r="CC2044" s="6"/>
      <c r="CD2044" s="6"/>
      <c r="CE2044" s="6"/>
      <c r="CF2044" s="6"/>
      <c r="CG2044" s="6"/>
      <c r="CH2044" s="6"/>
      <c r="CI2044" s="6"/>
      <c r="CJ2044" s="6"/>
      <c r="CK2044" s="6"/>
      <c r="CL2044" s="6"/>
      <c r="CM2044" s="6"/>
      <c r="CN2044" s="6"/>
      <c r="CO2044" s="6"/>
      <c r="CP2044" s="6"/>
      <c r="CQ2044" s="6"/>
      <c r="CR2044" s="6"/>
      <c r="CS2044" s="6"/>
      <c r="CT2044" s="6"/>
      <c r="CU2044" s="6"/>
      <c r="CV2044" s="6"/>
      <c r="CW2044" s="6"/>
      <c r="CX2044" s="6"/>
      <c r="CY2044" s="6"/>
      <c r="CZ2044" s="6"/>
      <c r="DA2044" s="6"/>
      <c r="DB2044" s="6"/>
      <c r="DC2044" s="6"/>
      <c r="DD2044" s="6"/>
      <c r="DE2044" s="6"/>
      <c r="DF2044" s="6"/>
      <c r="DG2044" s="6"/>
      <c r="DH2044" s="6"/>
      <c r="DI2044" s="6"/>
      <c r="DJ2044" s="6"/>
      <c r="DK2044" s="6"/>
      <c r="DL2044" s="6"/>
      <c r="DM2044" s="6"/>
      <c r="DN2044" s="6"/>
      <c r="DO2044" s="6"/>
      <c r="DP2044" s="6"/>
      <c r="DQ2044" s="6"/>
      <c r="DR2044" s="6"/>
      <c r="DS2044" s="6"/>
      <c r="DT2044" s="6"/>
      <c r="DU2044" s="6"/>
      <c r="DV2044" s="6"/>
      <c r="DW2044" s="6"/>
      <c r="DX2044" s="6"/>
      <c r="DY2044" s="6"/>
      <c r="DZ2044" s="6"/>
      <c r="EA2044" s="6"/>
      <c r="EB2044" s="6"/>
      <c r="EC2044" s="6"/>
      <c r="ED2044" s="6"/>
      <c r="EE2044" s="6"/>
      <c r="EF2044" s="6"/>
      <c r="EG2044" s="6"/>
      <c r="EH2044" s="6"/>
      <c r="EI2044" s="6"/>
      <c r="EJ2044" s="6"/>
      <c r="EK2044" s="6"/>
      <c r="EL2044" s="6"/>
      <c r="EM2044" s="6"/>
      <c r="EN2044" s="6"/>
      <c r="EO2044" s="6"/>
      <c r="EP2044" s="6"/>
      <c r="EQ2044" s="6"/>
      <c r="ER2044" s="6"/>
      <c r="ES2044" s="6"/>
      <c r="ET2044" s="6"/>
      <c r="EU2044" s="6"/>
      <c r="EV2044" s="6"/>
      <c r="EW2044" s="6"/>
      <c r="EX2044" s="6"/>
      <c r="EY2044" s="6"/>
      <c r="EZ2044" s="6"/>
      <c r="FA2044" s="6"/>
      <c r="FB2044" s="6"/>
      <c r="FC2044" s="6"/>
      <c r="FD2044" s="6"/>
      <c r="FE2044" s="6"/>
      <c r="FF2044" s="6"/>
      <c r="FG2044" s="6"/>
      <c r="FH2044" s="6"/>
      <c r="FI2044" s="6"/>
      <c r="FJ2044" s="6"/>
      <c r="FK2044" s="6"/>
      <c r="FL2044" s="6"/>
      <c r="FM2044" s="6"/>
      <c r="FN2044" s="6"/>
      <c r="FO2044" s="6"/>
      <c r="FP2044" s="6"/>
      <c r="FQ2044" s="6"/>
      <c r="FR2044" s="6"/>
      <c r="FS2044" s="6"/>
      <c r="FT2044" s="6"/>
      <c r="FU2044" s="6"/>
      <c r="FV2044" s="6"/>
      <c r="FW2044" s="6"/>
      <c r="FX2044" s="6"/>
      <c r="FY2044" s="6"/>
      <c r="FZ2044" s="6"/>
      <c r="GA2044" s="6"/>
      <c r="GB2044" s="6"/>
      <c r="GC2044" s="6"/>
      <c r="GD2044" s="6"/>
      <c r="GE2044" s="6"/>
      <c r="GF2044" s="6"/>
      <c r="GG2044" s="6"/>
      <c r="GH2044" s="6"/>
      <c r="GI2044" s="6"/>
      <c r="GJ2044" s="6"/>
      <c r="GK2044" s="6"/>
      <c r="GL2044" s="6"/>
      <c r="GM2044" s="6"/>
      <c r="GN2044" s="6"/>
      <c r="GO2044" s="6"/>
      <c r="GP2044" s="6"/>
      <c r="GQ2044" s="6"/>
      <c r="GR2044" s="6"/>
      <c r="GS2044" s="6"/>
      <c r="GT2044" s="6"/>
      <c r="GU2044" s="6"/>
      <c r="GV2044" s="6"/>
      <c r="GW2044" s="6"/>
      <c r="GX2044" s="6"/>
      <c r="GY2044" s="6"/>
      <c r="GZ2044" s="6"/>
    </row>
    <row r="2045" spans="1:208" x14ac:dyDescent="0.15">
      <c r="A2045" s="153"/>
      <c r="B2045" s="23"/>
      <c r="C2045" s="18"/>
      <c r="D2045" s="17"/>
      <c r="E2045" s="18"/>
      <c r="F2045" s="18"/>
      <c r="G2045" s="18"/>
      <c r="H2045" s="18"/>
      <c r="I2045" s="17"/>
      <c r="J2045" s="5"/>
      <c r="K2045" s="2"/>
      <c r="L2045" s="27"/>
      <c r="M2045" s="14"/>
      <c r="N2045" s="14"/>
      <c r="O2045" s="27"/>
      <c r="P2045" s="18"/>
      <c r="Q2045" s="3"/>
      <c r="R2045" s="4"/>
      <c r="S2045" s="5"/>
      <c r="T2045" s="8"/>
      <c r="U2045" s="7"/>
      <c r="V2045" s="7"/>
      <c r="W2045" s="7"/>
      <c r="X2045" s="8"/>
      <c r="Y2045" s="6"/>
      <c r="Z2045" s="7"/>
      <c r="AA2045" s="8"/>
      <c r="AB2045" s="8"/>
      <c r="AC2045" s="8"/>
      <c r="AD2045" s="7"/>
      <c r="AE2045" s="9"/>
      <c r="AF2045" s="7"/>
      <c r="AG2045" s="7"/>
      <c r="AH2045" s="6"/>
      <c r="AI2045" s="6"/>
      <c r="AJ2045" s="6"/>
      <c r="AK2045" s="6"/>
      <c r="AL2045" s="6"/>
      <c r="AM2045" s="6"/>
      <c r="AN2045" s="6"/>
      <c r="AO2045" s="6"/>
      <c r="AP2045" s="6"/>
      <c r="AQ2045" s="6"/>
      <c r="AR2045" s="6"/>
      <c r="AS2045" s="6"/>
      <c r="AT2045" s="6"/>
      <c r="AU2045" s="6"/>
      <c r="AV2045" s="6"/>
      <c r="AW2045" s="6"/>
      <c r="AX2045" s="6"/>
      <c r="AY2045" s="6"/>
      <c r="AZ2045" s="6"/>
      <c r="BA2045" s="6"/>
      <c r="BB2045" s="6"/>
      <c r="BC2045" s="6"/>
      <c r="BD2045" s="6"/>
      <c r="BE2045" s="6"/>
      <c r="BF2045" s="6"/>
      <c r="BG2045" s="6"/>
      <c r="BH2045" s="6"/>
      <c r="BI2045" s="6"/>
      <c r="BJ2045" s="6"/>
      <c r="BK2045" s="6"/>
      <c r="BL2045" s="6"/>
      <c r="BM2045" s="6"/>
      <c r="BN2045" s="6"/>
      <c r="BO2045" s="6"/>
      <c r="BP2045" s="6"/>
      <c r="BQ2045" s="6"/>
      <c r="BR2045" s="6"/>
      <c r="BS2045" s="6"/>
      <c r="BT2045" s="6"/>
      <c r="BU2045" s="6"/>
      <c r="BV2045" s="6"/>
      <c r="BW2045" s="6"/>
      <c r="BX2045" s="6"/>
      <c r="BY2045" s="6"/>
      <c r="BZ2045" s="6"/>
      <c r="CA2045" s="6"/>
      <c r="CB2045" s="6"/>
      <c r="CC2045" s="6"/>
      <c r="CD2045" s="6"/>
      <c r="CE2045" s="6"/>
      <c r="CF2045" s="6"/>
      <c r="CG2045" s="6"/>
      <c r="CH2045" s="6"/>
      <c r="CI2045" s="6"/>
      <c r="CJ2045" s="6"/>
      <c r="CK2045" s="6"/>
      <c r="CL2045" s="6"/>
      <c r="CM2045" s="6"/>
      <c r="CN2045" s="6"/>
      <c r="CO2045" s="6"/>
      <c r="CP2045" s="6"/>
      <c r="CQ2045" s="6"/>
      <c r="CR2045" s="6"/>
      <c r="CS2045" s="6"/>
      <c r="CT2045" s="6"/>
      <c r="CU2045" s="6"/>
      <c r="CV2045" s="6"/>
      <c r="CW2045" s="6"/>
      <c r="CX2045" s="6"/>
      <c r="CY2045" s="6"/>
      <c r="CZ2045" s="6"/>
      <c r="DA2045" s="6"/>
      <c r="DB2045" s="6"/>
      <c r="DC2045" s="6"/>
      <c r="DD2045" s="6"/>
      <c r="DE2045" s="6"/>
      <c r="DF2045" s="6"/>
      <c r="DG2045" s="6"/>
      <c r="DH2045" s="6"/>
      <c r="DI2045" s="6"/>
      <c r="DJ2045" s="6"/>
      <c r="DK2045" s="6"/>
      <c r="DL2045" s="6"/>
      <c r="DM2045" s="6"/>
      <c r="DN2045" s="6"/>
      <c r="DO2045" s="6"/>
      <c r="DP2045" s="6"/>
      <c r="DQ2045" s="6"/>
      <c r="DR2045" s="6"/>
      <c r="DS2045" s="6"/>
      <c r="DT2045" s="6"/>
      <c r="DU2045" s="6"/>
      <c r="DV2045" s="6"/>
      <c r="DW2045" s="6"/>
      <c r="DX2045" s="6"/>
      <c r="DY2045" s="6"/>
      <c r="DZ2045" s="6"/>
      <c r="EA2045" s="6"/>
      <c r="EB2045" s="6"/>
      <c r="EC2045" s="6"/>
      <c r="ED2045" s="6"/>
      <c r="EE2045" s="6"/>
      <c r="EF2045" s="6"/>
      <c r="EG2045" s="6"/>
      <c r="EH2045" s="6"/>
      <c r="EI2045" s="6"/>
      <c r="EJ2045" s="6"/>
      <c r="EK2045" s="6"/>
      <c r="EL2045" s="6"/>
      <c r="EM2045" s="6"/>
      <c r="EN2045" s="6"/>
      <c r="EO2045" s="6"/>
      <c r="EP2045" s="6"/>
      <c r="EQ2045" s="6"/>
      <c r="ER2045" s="6"/>
      <c r="ES2045" s="6"/>
      <c r="ET2045" s="6"/>
      <c r="EU2045" s="6"/>
      <c r="EV2045" s="6"/>
      <c r="EW2045" s="6"/>
      <c r="EX2045" s="6"/>
      <c r="EY2045" s="6"/>
      <c r="EZ2045" s="6"/>
      <c r="FA2045" s="6"/>
      <c r="FB2045" s="6"/>
      <c r="FC2045" s="6"/>
      <c r="FD2045" s="6"/>
      <c r="FE2045" s="6"/>
      <c r="FF2045" s="6"/>
      <c r="FG2045" s="6"/>
      <c r="FH2045" s="6"/>
      <c r="FI2045" s="6"/>
      <c r="FJ2045" s="6"/>
      <c r="FK2045" s="6"/>
      <c r="FL2045" s="6"/>
      <c r="FM2045" s="6"/>
      <c r="FN2045" s="6"/>
      <c r="FO2045" s="6"/>
      <c r="FP2045" s="6"/>
      <c r="FQ2045" s="6"/>
      <c r="FR2045" s="6"/>
      <c r="FS2045" s="6"/>
      <c r="FT2045" s="6"/>
      <c r="FU2045" s="6"/>
      <c r="FV2045" s="6"/>
      <c r="FW2045" s="6"/>
      <c r="FX2045" s="6"/>
      <c r="FY2045" s="6"/>
      <c r="FZ2045" s="6"/>
      <c r="GA2045" s="6"/>
      <c r="GB2045" s="6"/>
      <c r="GC2045" s="6"/>
      <c r="GD2045" s="6"/>
      <c r="GE2045" s="6"/>
      <c r="GF2045" s="6"/>
      <c r="GG2045" s="6"/>
      <c r="GH2045" s="6"/>
      <c r="GI2045" s="6"/>
      <c r="GJ2045" s="6"/>
      <c r="GK2045" s="6"/>
      <c r="GL2045" s="6"/>
      <c r="GM2045" s="6"/>
      <c r="GN2045" s="6"/>
      <c r="GO2045" s="6"/>
      <c r="GP2045" s="6"/>
      <c r="GQ2045" s="6"/>
      <c r="GR2045" s="6"/>
      <c r="GS2045" s="6"/>
      <c r="GT2045" s="6"/>
      <c r="GU2045" s="6"/>
      <c r="GV2045" s="6"/>
      <c r="GW2045" s="6"/>
      <c r="GX2045" s="6"/>
      <c r="GY2045" s="6"/>
      <c r="GZ2045" s="6"/>
    </row>
    <row r="2046" spans="1:208" x14ac:dyDescent="0.15">
      <c r="A2046" s="153"/>
      <c r="B2046" s="23"/>
      <c r="C2046" s="18"/>
      <c r="D2046" s="17"/>
      <c r="E2046" s="18"/>
      <c r="F2046" s="18"/>
      <c r="G2046" s="18"/>
      <c r="H2046" s="18"/>
      <c r="I2046" s="17"/>
      <c r="J2046" s="5"/>
      <c r="K2046" s="2"/>
      <c r="L2046" s="27"/>
      <c r="M2046" s="14"/>
      <c r="N2046" s="14"/>
      <c r="O2046" s="27"/>
      <c r="P2046" s="18"/>
      <c r="Q2046" s="3"/>
      <c r="R2046" s="4"/>
      <c r="S2046" s="5"/>
      <c r="T2046" s="8"/>
      <c r="U2046" s="7"/>
      <c r="V2046" s="7"/>
      <c r="W2046" s="7"/>
      <c r="X2046" s="8"/>
      <c r="Y2046" s="6"/>
      <c r="Z2046" s="7"/>
      <c r="AA2046" s="8"/>
      <c r="AB2046" s="8"/>
      <c r="AC2046" s="8"/>
      <c r="AD2046" s="7"/>
      <c r="AE2046" s="9"/>
      <c r="AF2046" s="7"/>
      <c r="AG2046" s="7"/>
      <c r="AH2046" s="6"/>
      <c r="AI2046" s="6"/>
      <c r="AJ2046" s="6"/>
      <c r="AK2046" s="6"/>
      <c r="AL2046" s="6"/>
      <c r="AM2046" s="6"/>
      <c r="AN2046" s="6"/>
      <c r="AO2046" s="6"/>
      <c r="AP2046" s="6"/>
      <c r="AQ2046" s="6"/>
      <c r="AR2046" s="6"/>
      <c r="AS2046" s="6"/>
      <c r="AT2046" s="6"/>
      <c r="AU2046" s="6"/>
      <c r="AV2046" s="6"/>
      <c r="AW2046" s="6"/>
      <c r="AX2046" s="6"/>
      <c r="AY2046" s="6"/>
      <c r="AZ2046" s="6"/>
      <c r="BA2046" s="6"/>
      <c r="BB2046" s="6"/>
      <c r="BC2046" s="6"/>
      <c r="BD2046" s="6"/>
      <c r="BE2046" s="6"/>
      <c r="BF2046" s="6"/>
      <c r="BG2046" s="6"/>
      <c r="BH2046" s="6"/>
      <c r="BI2046" s="6"/>
      <c r="BJ2046" s="6"/>
      <c r="BK2046" s="6"/>
      <c r="BL2046" s="6"/>
      <c r="BM2046" s="6"/>
      <c r="BN2046" s="6"/>
      <c r="BO2046" s="6"/>
      <c r="BP2046" s="6"/>
      <c r="BQ2046" s="6"/>
      <c r="BR2046" s="6"/>
      <c r="BS2046" s="6"/>
      <c r="BT2046" s="6"/>
      <c r="BU2046" s="6"/>
      <c r="BV2046" s="6"/>
      <c r="BW2046" s="6"/>
      <c r="BX2046" s="6"/>
      <c r="BY2046" s="6"/>
      <c r="BZ2046" s="6"/>
      <c r="CA2046" s="6"/>
      <c r="CB2046" s="6"/>
      <c r="CC2046" s="6"/>
      <c r="CD2046" s="6"/>
      <c r="CE2046" s="6"/>
      <c r="CF2046" s="6"/>
      <c r="CG2046" s="6"/>
      <c r="CH2046" s="6"/>
      <c r="CI2046" s="6"/>
      <c r="CJ2046" s="6"/>
      <c r="CK2046" s="6"/>
      <c r="CL2046" s="6"/>
      <c r="CM2046" s="6"/>
      <c r="CN2046" s="6"/>
      <c r="CO2046" s="6"/>
      <c r="CP2046" s="6"/>
      <c r="CQ2046" s="6"/>
      <c r="CR2046" s="6"/>
      <c r="CS2046" s="6"/>
      <c r="CT2046" s="6"/>
      <c r="CU2046" s="6"/>
      <c r="CV2046" s="6"/>
      <c r="CW2046" s="6"/>
      <c r="CX2046" s="6"/>
      <c r="CY2046" s="6"/>
      <c r="CZ2046" s="6"/>
      <c r="DA2046" s="6"/>
      <c r="DB2046" s="6"/>
      <c r="DC2046" s="6"/>
      <c r="DD2046" s="6"/>
      <c r="DE2046" s="6"/>
      <c r="DF2046" s="6"/>
      <c r="DG2046" s="6"/>
      <c r="DH2046" s="6"/>
      <c r="DI2046" s="6"/>
      <c r="DJ2046" s="6"/>
      <c r="DK2046" s="6"/>
      <c r="DL2046" s="6"/>
      <c r="DM2046" s="6"/>
      <c r="DN2046" s="6"/>
      <c r="DO2046" s="6"/>
      <c r="DP2046" s="6"/>
      <c r="DQ2046" s="6"/>
      <c r="DR2046" s="6"/>
      <c r="DS2046" s="6"/>
      <c r="DT2046" s="6"/>
      <c r="DU2046" s="6"/>
      <c r="DV2046" s="6"/>
      <c r="DW2046" s="6"/>
      <c r="DX2046" s="6"/>
      <c r="DY2046" s="6"/>
      <c r="DZ2046" s="6"/>
      <c r="EA2046" s="6"/>
      <c r="EB2046" s="6"/>
      <c r="EC2046" s="6"/>
      <c r="ED2046" s="6"/>
      <c r="EE2046" s="6"/>
      <c r="EF2046" s="6"/>
      <c r="EG2046" s="6"/>
      <c r="EH2046" s="6"/>
      <c r="EI2046" s="6"/>
      <c r="EJ2046" s="6"/>
      <c r="EK2046" s="6"/>
      <c r="EL2046" s="6"/>
      <c r="EM2046" s="6"/>
      <c r="EN2046" s="6"/>
      <c r="EO2046" s="6"/>
      <c r="EP2046" s="6"/>
      <c r="EQ2046" s="6"/>
      <c r="ER2046" s="6"/>
      <c r="ES2046" s="6"/>
      <c r="ET2046" s="6"/>
      <c r="EU2046" s="6"/>
      <c r="EV2046" s="6"/>
      <c r="EW2046" s="6"/>
      <c r="EX2046" s="6"/>
      <c r="EY2046" s="6"/>
      <c r="EZ2046" s="6"/>
      <c r="FA2046" s="6"/>
      <c r="FB2046" s="6"/>
      <c r="FC2046" s="6"/>
      <c r="FD2046" s="6"/>
      <c r="FE2046" s="6"/>
      <c r="FF2046" s="6"/>
      <c r="FG2046" s="6"/>
      <c r="FH2046" s="6"/>
      <c r="FI2046" s="6"/>
      <c r="FJ2046" s="6"/>
      <c r="FK2046" s="6"/>
      <c r="FL2046" s="6"/>
      <c r="FM2046" s="6"/>
      <c r="FN2046" s="6"/>
      <c r="FO2046" s="6"/>
      <c r="FP2046" s="6"/>
      <c r="FQ2046" s="6"/>
      <c r="FR2046" s="6"/>
      <c r="FS2046" s="6"/>
      <c r="FT2046" s="6"/>
      <c r="FU2046" s="6"/>
      <c r="FV2046" s="6"/>
      <c r="FW2046" s="6"/>
      <c r="FX2046" s="6"/>
      <c r="FY2046" s="6"/>
      <c r="FZ2046" s="6"/>
      <c r="GA2046" s="6"/>
      <c r="GB2046" s="6"/>
      <c r="GC2046" s="6"/>
      <c r="GD2046" s="6"/>
      <c r="GE2046" s="6"/>
      <c r="GF2046" s="6"/>
      <c r="GG2046" s="6"/>
      <c r="GH2046" s="6"/>
      <c r="GI2046" s="6"/>
      <c r="GJ2046" s="6"/>
      <c r="GK2046" s="6"/>
      <c r="GL2046" s="6"/>
      <c r="GM2046" s="6"/>
      <c r="GN2046" s="6"/>
      <c r="GO2046" s="6"/>
      <c r="GP2046" s="6"/>
      <c r="GQ2046" s="6"/>
      <c r="GR2046" s="6"/>
      <c r="GS2046" s="6"/>
      <c r="GT2046" s="6"/>
      <c r="GU2046" s="6"/>
      <c r="GV2046" s="6"/>
      <c r="GW2046" s="6"/>
      <c r="GX2046" s="6"/>
      <c r="GY2046" s="6"/>
      <c r="GZ2046" s="6"/>
    </row>
    <row r="2047" spans="1:208" x14ac:dyDescent="0.15">
      <c r="A2047" s="153"/>
      <c r="B2047" s="23"/>
      <c r="C2047" s="18"/>
      <c r="D2047" s="17"/>
      <c r="E2047" s="18"/>
      <c r="F2047" s="18"/>
      <c r="G2047" s="18"/>
      <c r="H2047" s="18"/>
      <c r="I2047" s="17"/>
      <c r="J2047" s="5"/>
      <c r="K2047" s="2"/>
      <c r="L2047" s="27"/>
      <c r="M2047" s="14"/>
      <c r="N2047" s="14"/>
      <c r="O2047" s="27"/>
      <c r="P2047" s="18"/>
      <c r="Q2047" s="3"/>
      <c r="R2047" s="4"/>
      <c r="S2047" s="5"/>
      <c r="T2047" s="8"/>
      <c r="U2047" s="7"/>
      <c r="V2047" s="7"/>
      <c r="W2047" s="7"/>
      <c r="X2047" s="8"/>
      <c r="Y2047" s="6"/>
      <c r="Z2047" s="7"/>
      <c r="AA2047" s="8"/>
      <c r="AB2047" s="8"/>
      <c r="AC2047" s="8"/>
      <c r="AD2047" s="7"/>
      <c r="AE2047" s="9"/>
      <c r="AF2047" s="7"/>
      <c r="AG2047" s="7"/>
      <c r="AH2047" s="6"/>
      <c r="AI2047" s="6"/>
      <c r="AJ2047" s="6"/>
      <c r="AK2047" s="6"/>
      <c r="AL2047" s="6"/>
      <c r="AM2047" s="6"/>
      <c r="AN2047" s="6"/>
      <c r="AO2047" s="6"/>
      <c r="AP2047" s="6"/>
      <c r="AQ2047" s="6"/>
      <c r="AR2047" s="6"/>
      <c r="AS2047" s="6"/>
      <c r="AT2047" s="6"/>
      <c r="AU2047" s="6"/>
      <c r="AV2047" s="6"/>
      <c r="AW2047" s="6"/>
      <c r="AX2047" s="6"/>
      <c r="AY2047" s="6"/>
      <c r="AZ2047" s="6"/>
      <c r="BA2047" s="6"/>
      <c r="BB2047" s="6"/>
      <c r="BC2047" s="6"/>
      <c r="BD2047" s="6"/>
      <c r="BE2047" s="6"/>
      <c r="BF2047" s="6"/>
      <c r="BG2047" s="6"/>
      <c r="BH2047" s="6"/>
      <c r="BI2047" s="6"/>
      <c r="BJ2047" s="6"/>
      <c r="BK2047" s="6"/>
      <c r="BL2047" s="6"/>
      <c r="BM2047" s="6"/>
      <c r="BN2047" s="6"/>
      <c r="BO2047" s="6"/>
      <c r="BP2047" s="6"/>
      <c r="BQ2047" s="6"/>
      <c r="BR2047" s="6"/>
      <c r="BS2047" s="6"/>
      <c r="BT2047" s="6"/>
      <c r="BU2047" s="6"/>
      <c r="BV2047" s="6"/>
      <c r="BW2047" s="6"/>
      <c r="BX2047" s="6"/>
      <c r="BY2047" s="6"/>
      <c r="BZ2047" s="6"/>
      <c r="CA2047" s="6"/>
      <c r="CB2047" s="6"/>
      <c r="CC2047" s="6"/>
      <c r="CD2047" s="6"/>
      <c r="CE2047" s="6"/>
      <c r="CF2047" s="6"/>
      <c r="CG2047" s="6"/>
      <c r="CH2047" s="6"/>
      <c r="CI2047" s="6"/>
      <c r="CJ2047" s="6"/>
      <c r="CK2047" s="6"/>
      <c r="CL2047" s="6"/>
      <c r="CM2047" s="6"/>
      <c r="CN2047" s="6"/>
      <c r="CO2047" s="6"/>
      <c r="CP2047" s="6"/>
      <c r="CQ2047" s="6"/>
      <c r="CR2047" s="6"/>
      <c r="CS2047" s="6"/>
      <c r="CT2047" s="6"/>
      <c r="CU2047" s="6"/>
      <c r="CV2047" s="6"/>
      <c r="CW2047" s="6"/>
      <c r="CX2047" s="6"/>
      <c r="CY2047" s="6"/>
      <c r="CZ2047" s="6"/>
      <c r="DA2047" s="6"/>
      <c r="DB2047" s="6"/>
      <c r="DC2047" s="6"/>
      <c r="DD2047" s="6"/>
      <c r="DE2047" s="6"/>
      <c r="DF2047" s="6"/>
      <c r="DG2047" s="6"/>
      <c r="DH2047" s="6"/>
      <c r="DI2047" s="6"/>
      <c r="DJ2047" s="6"/>
      <c r="DK2047" s="6"/>
      <c r="DL2047" s="6"/>
      <c r="DM2047" s="6"/>
      <c r="DN2047" s="6"/>
      <c r="DO2047" s="6"/>
      <c r="DP2047" s="6"/>
      <c r="DQ2047" s="6"/>
      <c r="DR2047" s="6"/>
      <c r="DS2047" s="6"/>
      <c r="DT2047" s="6"/>
      <c r="DU2047" s="6"/>
      <c r="DV2047" s="6"/>
      <c r="DW2047" s="6"/>
      <c r="DX2047" s="6"/>
      <c r="DY2047" s="6"/>
      <c r="DZ2047" s="6"/>
      <c r="EA2047" s="6"/>
      <c r="EB2047" s="6"/>
      <c r="EC2047" s="6"/>
      <c r="ED2047" s="6"/>
      <c r="EE2047" s="6"/>
      <c r="EF2047" s="6"/>
      <c r="EG2047" s="6"/>
      <c r="EH2047" s="6"/>
      <c r="EI2047" s="6"/>
      <c r="EJ2047" s="6"/>
      <c r="EK2047" s="6"/>
      <c r="EL2047" s="6"/>
      <c r="EM2047" s="6"/>
      <c r="EN2047" s="6"/>
      <c r="EO2047" s="6"/>
      <c r="EP2047" s="6"/>
      <c r="EQ2047" s="6"/>
      <c r="ER2047" s="6"/>
      <c r="ES2047" s="6"/>
      <c r="ET2047" s="6"/>
      <c r="EU2047" s="6"/>
      <c r="EV2047" s="6"/>
      <c r="EW2047" s="6"/>
      <c r="EX2047" s="6"/>
      <c r="EY2047" s="6"/>
      <c r="EZ2047" s="6"/>
      <c r="FA2047" s="6"/>
      <c r="FB2047" s="6"/>
      <c r="FC2047" s="6"/>
      <c r="FD2047" s="6"/>
      <c r="FE2047" s="6"/>
      <c r="FF2047" s="6"/>
      <c r="FG2047" s="6"/>
      <c r="FH2047" s="6"/>
      <c r="FI2047" s="6"/>
      <c r="FJ2047" s="6"/>
      <c r="FK2047" s="6"/>
      <c r="FL2047" s="6"/>
      <c r="FM2047" s="6"/>
      <c r="FN2047" s="6"/>
      <c r="FO2047" s="6"/>
      <c r="FP2047" s="6"/>
      <c r="FQ2047" s="6"/>
      <c r="FR2047" s="6"/>
      <c r="FS2047" s="6"/>
      <c r="FT2047" s="6"/>
      <c r="FU2047" s="6"/>
      <c r="FV2047" s="6"/>
      <c r="FW2047" s="6"/>
      <c r="FX2047" s="6"/>
      <c r="FY2047" s="6"/>
      <c r="FZ2047" s="6"/>
      <c r="GA2047" s="6"/>
      <c r="GB2047" s="6"/>
      <c r="GC2047" s="6"/>
      <c r="GD2047" s="6"/>
      <c r="GE2047" s="6"/>
      <c r="GF2047" s="6"/>
      <c r="GG2047" s="6"/>
      <c r="GH2047" s="6"/>
      <c r="GI2047" s="6"/>
      <c r="GJ2047" s="6"/>
      <c r="GK2047" s="6"/>
      <c r="GL2047" s="6"/>
      <c r="GM2047" s="6"/>
      <c r="GN2047" s="6"/>
      <c r="GO2047" s="6"/>
      <c r="GP2047" s="6"/>
      <c r="GQ2047" s="6"/>
      <c r="GR2047" s="6"/>
      <c r="GS2047" s="6"/>
      <c r="GT2047" s="6"/>
      <c r="GU2047" s="6"/>
      <c r="GV2047" s="6"/>
      <c r="GW2047" s="6"/>
      <c r="GX2047" s="6"/>
      <c r="GY2047" s="6"/>
      <c r="GZ2047" s="6"/>
    </row>
    <row r="2048" spans="1:208" x14ac:dyDescent="0.15">
      <c r="A2048" s="153"/>
      <c r="B2048" s="23"/>
      <c r="C2048" s="18"/>
      <c r="D2048" s="17"/>
      <c r="E2048" s="18"/>
      <c r="F2048" s="18"/>
      <c r="G2048" s="18"/>
      <c r="H2048" s="18"/>
      <c r="I2048" s="17"/>
      <c r="J2048" s="5"/>
      <c r="K2048" s="2"/>
      <c r="L2048" s="27"/>
      <c r="M2048" s="14"/>
      <c r="N2048" s="14"/>
      <c r="O2048" s="27"/>
      <c r="P2048" s="18"/>
      <c r="Q2048" s="3"/>
      <c r="R2048" s="4"/>
      <c r="S2048" s="5"/>
      <c r="T2048" s="8"/>
      <c r="U2048" s="7"/>
      <c r="V2048" s="7"/>
      <c r="W2048" s="7"/>
      <c r="X2048" s="8"/>
      <c r="Y2048" s="6"/>
      <c r="Z2048" s="7"/>
      <c r="AA2048" s="8"/>
      <c r="AB2048" s="8"/>
      <c r="AC2048" s="8"/>
      <c r="AD2048" s="7"/>
      <c r="AE2048" s="9"/>
      <c r="AF2048" s="7"/>
      <c r="AG2048" s="7"/>
      <c r="AH2048" s="6"/>
      <c r="AI2048" s="6"/>
      <c r="AJ2048" s="6"/>
      <c r="AK2048" s="6"/>
      <c r="AL2048" s="6"/>
      <c r="AM2048" s="6"/>
      <c r="AN2048" s="6"/>
      <c r="AO2048" s="6"/>
      <c r="AP2048" s="6"/>
      <c r="AQ2048" s="6"/>
      <c r="AR2048" s="6"/>
      <c r="AS2048" s="6"/>
      <c r="AT2048" s="6"/>
      <c r="AU2048" s="6"/>
      <c r="AV2048" s="6"/>
      <c r="AW2048" s="6"/>
      <c r="AX2048" s="6"/>
      <c r="AY2048" s="6"/>
      <c r="AZ2048" s="6"/>
      <c r="BA2048" s="6"/>
      <c r="BB2048" s="6"/>
      <c r="BC2048" s="6"/>
      <c r="BD2048" s="6"/>
      <c r="BE2048" s="6"/>
      <c r="BF2048" s="6"/>
      <c r="BG2048" s="6"/>
      <c r="BH2048" s="6"/>
      <c r="BI2048" s="6"/>
      <c r="BJ2048" s="6"/>
      <c r="BK2048" s="6"/>
      <c r="BL2048" s="6"/>
      <c r="BM2048" s="6"/>
      <c r="BN2048" s="6"/>
      <c r="BO2048" s="6"/>
      <c r="BP2048" s="6"/>
      <c r="BQ2048" s="6"/>
      <c r="BR2048" s="6"/>
      <c r="BS2048" s="6"/>
      <c r="BT2048" s="6"/>
      <c r="BU2048" s="6"/>
      <c r="BV2048" s="6"/>
      <c r="BW2048" s="6"/>
      <c r="BX2048" s="6"/>
      <c r="BY2048" s="6"/>
      <c r="BZ2048" s="6"/>
      <c r="CA2048" s="6"/>
      <c r="CB2048" s="6"/>
      <c r="CC2048" s="6"/>
      <c r="CD2048" s="6"/>
      <c r="CE2048" s="6"/>
      <c r="CF2048" s="6"/>
      <c r="CG2048" s="6"/>
      <c r="CH2048" s="6"/>
      <c r="CI2048" s="6"/>
      <c r="CJ2048" s="6"/>
      <c r="CK2048" s="6"/>
      <c r="CL2048" s="6"/>
      <c r="CM2048" s="6"/>
      <c r="CN2048" s="6"/>
      <c r="CO2048" s="6"/>
      <c r="CP2048" s="6"/>
      <c r="CQ2048" s="6"/>
      <c r="CR2048" s="6"/>
      <c r="CS2048" s="6"/>
      <c r="CT2048" s="6"/>
      <c r="CU2048" s="6"/>
      <c r="CV2048" s="6"/>
      <c r="CW2048" s="6"/>
      <c r="CX2048" s="6"/>
      <c r="CY2048" s="6"/>
      <c r="CZ2048" s="6"/>
      <c r="DA2048" s="6"/>
      <c r="DB2048" s="6"/>
      <c r="DC2048" s="6"/>
      <c r="DD2048" s="6"/>
      <c r="DE2048" s="6"/>
      <c r="DF2048" s="6"/>
      <c r="DG2048" s="6"/>
      <c r="DH2048" s="6"/>
      <c r="DI2048" s="6"/>
      <c r="DJ2048" s="6"/>
      <c r="DK2048" s="6"/>
      <c r="DL2048" s="6"/>
      <c r="DM2048" s="6"/>
      <c r="DN2048" s="6"/>
      <c r="DO2048" s="6"/>
      <c r="DP2048" s="6"/>
      <c r="DQ2048" s="6"/>
      <c r="DR2048" s="6"/>
      <c r="DS2048" s="6"/>
      <c r="DT2048" s="6"/>
      <c r="DU2048" s="6"/>
      <c r="DV2048" s="6"/>
      <c r="DW2048" s="6"/>
      <c r="DX2048" s="6"/>
      <c r="DY2048" s="6"/>
      <c r="DZ2048" s="6"/>
      <c r="EA2048" s="6"/>
      <c r="EB2048" s="6"/>
      <c r="EC2048" s="6"/>
      <c r="ED2048" s="6"/>
      <c r="EE2048" s="6"/>
      <c r="EF2048" s="6"/>
      <c r="EG2048" s="6"/>
      <c r="EH2048" s="6"/>
      <c r="EI2048" s="6"/>
      <c r="EJ2048" s="6"/>
      <c r="EK2048" s="6"/>
      <c r="EL2048" s="6"/>
      <c r="EM2048" s="6"/>
      <c r="EN2048" s="6"/>
      <c r="EO2048" s="6"/>
      <c r="EP2048" s="6"/>
      <c r="EQ2048" s="6"/>
      <c r="ER2048" s="6"/>
      <c r="ES2048" s="6"/>
      <c r="ET2048" s="6"/>
      <c r="EU2048" s="6"/>
      <c r="EV2048" s="6"/>
      <c r="EW2048" s="6"/>
      <c r="EX2048" s="6"/>
      <c r="EY2048" s="6"/>
      <c r="EZ2048" s="6"/>
      <c r="FA2048" s="6"/>
      <c r="FB2048" s="6"/>
      <c r="FC2048" s="6"/>
      <c r="FD2048" s="6"/>
      <c r="FE2048" s="6"/>
      <c r="FF2048" s="6"/>
      <c r="FG2048" s="6"/>
      <c r="FH2048" s="6"/>
      <c r="FI2048" s="6"/>
      <c r="FJ2048" s="6"/>
      <c r="FK2048" s="6"/>
      <c r="FL2048" s="6"/>
      <c r="FM2048" s="6"/>
      <c r="FN2048" s="6"/>
      <c r="FO2048" s="6"/>
      <c r="FP2048" s="6"/>
      <c r="FQ2048" s="6"/>
      <c r="FR2048" s="6"/>
      <c r="FS2048" s="6"/>
      <c r="FT2048" s="6"/>
      <c r="FU2048" s="6"/>
      <c r="FV2048" s="6"/>
      <c r="FW2048" s="6"/>
      <c r="FX2048" s="6"/>
      <c r="FY2048" s="6"/>
      <c r="FZ2048" s="6"/>
      <c r="GA2048" s="6"/>
      <c r="GB2048" s="6"/>
      <c r="GC2048" s="6"/>
      <c r="GD2048" s="6"/>
      <c r="GE2048" s="6"/>
      <c r="GF2048" s="6"/>
      <c r="GG2048" s="6"/>
      <c r="GH2048" s="6"/>
      <c r="GI2048" s="6"/>
      <c r="GJ2048" s="6"/>
      <c r="GK2048" s="6"/>
      <c r="GL2048" s="6"/>
      <c r="GM2048" s="6"/>
      <c r="GN2048" s="6"/>
      <c r="GO2048" s="6"/>
      <c r="GP2048" s="6"/>
      <c r="GQ2048" s="6"/>
      <c r="GR2048" s="6"/>
      <c r="GS2048" s="6"/>
      <c r="GT2048" s="6"/>
      <c r="GU2048" s="6"/>
      <c r="GV2048" s="6"/>
      <c r="GW2048" s="6"/>
      <c r="GX2048" s="6"/>
      <c r="GY2048" s="6"/>
      <c r="GZ2048" s="6"/>
    </row>
    <row r="2049" spans="1:208" x14ac:dyDescent="0.15">
      <c r="A2049" s="153"/>
      <c r="B2049" s="23"/>
      <c r="C2049" s="18"/>
      <c r="D2049" s="17"/>
      <c r="E2049" s="18"/>
      <c r="F2049" s="18"/>
      <c r="G2049" s="18"/>
      <c r="H2049" s="18"/>
      <c r="I2049" s="17"/>
      <c r="J2049" s="5"/>
      <c r="K2049" s="2"/>
      <c r="L2049" s="27"/>
      <c r="M2049" s="14"/>
      <c r="N2049" s="14"/>
      <c r="O2049" s="27"/>
      <c r="P2049" s="18"/>
      <c r="Q2049" s="3"/>
      <c r="R2049" s="4"/>
      <c r="S2049" s="5"/>
      <c r="T2049" s="8"/>
      <c r="U2049" s="7"/>
      <c r="V2049" s="7"/>
      <c r="W2049" s="7"/>
      <c r="X2049" s="8"/>
      <c r="Y2049" s="6"/>
      <c r="Z2049" s="7"/>
      <c r="AA2049" s="8"/>
      <c r="AB2049" s="8"/>
      <c r="AC2049" s="8"/>
      <c r="AD2049" s="7"/>
      <c r="AE2049" s="9"/>
      <c r="AF2049" s="7"/>
      <c r="AG2049" s="7"/>
      <c r="AH2049" s="6"/>
      <c r="AI2049" s="6"/>
      <c r="AJ2049" s="6"/>
      <c r="AK2049" s="6"/>
      <c r="AL2049" s="6"/>
      <c r="AM2049" s="6"/>
      <c r="AN2049" s="6"/>
      <c r="AO2049" s="6"/>
      <c r="AP2049" s="6"/>
      <c r="AQ2049" s="6"/>
      <c r="AR2049" s="6"/>
      <c r="AS2049" s="6"/>
      <c r="AT2049" s="6"/>
      <c r="AU2049" s="6"/>
      <c r="AV2049" s="6"/>
      <c r="AW2049" s="6"/>
      <c r="AX2049" s="6"/>
      <c r="AY2049" s="6"/>
      <c r="AZ2049" s="6"/>
      <c r="BA2049" s="6"/>
      <c r="BB2049" s="6"/>
      <c r="BC2049" s="6"/>
      <c r="BD2049" s="6"/>
      <c r="BE2049" s="6"/>
      <c r="BF2049" s="6"/>
      <c r="BG2049" s="6"/>
      <c r="BH2049" s="6"/>
      <c r="BI2049" s="6"/>
      <c r="BJ2049" s="6"/>
      <c r="BK2049" s="6"/>
      <c r="BL2049" s="6"/>
      <c r="BM2049" s="6"/>
      <c r="BN2049" s="6"/>
      <c r="BO2049" s="6"/>
      <c r="BP2049" s="6"/>
      <c r="BQ2049" s="6"/>
      <c r="BR2049" s="6"/>
      <c r="BS2049" s="6"/>
      <c r="BT2049" s="6"/>
      <c r="BU2049" s="6"/>
      <c r="BV2049" s="6"/>
      <c r="BW2049" s="6"/>
      <c r="BX2049" s="6"/>
      <c r="BY2049" s="6"/>
      <c r="BZ2049" s="6"/>
      <c r="CA2049" s="6"/>
      <c r="CB2049" s="6"/>
      <c r="CC2049" s="6"/>
      <c r="CD2049" s="6"/>
      <c r="CE2049" s="6"/>
      <c r="CF2049" s="6"/>
      <c r="CG2049" s="6"/>
      <c r="CH2049" s="6"/>
      <c r="CI2049" s="6"/>
      <c r="CJ2049" s="6"/>
      <c r="CK2049" s="6"/>
      <c r="CL2049" s="6"/>
      <c r="CM2049" s="6"/>
      <c r="CN2049" s="6"/>
      <c r="CO2049" s="6"/>
      <c r="CP2049" s="6"/>
      <c r="CQ2049" s="6"/>
      <c r="CR2049" s="6"/>
      <c r="CS2049" s="6"/>
      <c r="CT2049" s="6"/>
      <c r="CU2049" s="6"/>
      <c r="CV2049" s="6"/>
      <c r="CW2049" s="6"/>
      <c r="CX2049" s="6"/>
      <c r="CY2049" s="6"/>
      <c r="CZ2049" s="6"/>
      <c r="DA2049" s="6"/>
      <c r="DB2049" s="6"/>
      <c r="DC2049" s="6"/>
      <c r="DD2049" s="6"/>
      <c r="DE2049" s="6"/>
      <c r="DF2049" s="6"/>
      <c r="DG2049" s="6"/>
      <c r="DH2049" s="6"/>
      <c r="DI2049" s="6"/>
      <c r="DJ2049" s="6"/>
      <c r="DK2049" s="6"/>
      <c r="DL2049" s="6"/>
      <c r="DM2049" s="6"/>
      <c r="DN2049" s="6"/>
      <c r="DO2049" s="6"/>
      <c r="DP2049" s="6"/>
      <c r="DQ2049" s="6"/>
      <c r="DR2049" s="6"/>
      <c r="DS2049" s="6"/>
      <c r="DT2049" s="6"/>
      <c r="DU2049" s="6"/>
      <c r="DV2049" s="6"/>
      <c r="DW2049" s="6"/>
      <c r="DX2049" s="6"/>
      <c r="DY2049" s="6"/>
      <c r="DZ2049" s="6"/>
      <c r="EA2049" s="6"/>
      <c r="EB2049" s="6"/>
      <c r="EC2049" s="6"/>
      <c r="ED2049" s="6"/>
      <c r="EE2049" s="6"/>
      <c r="EF2049" s="6"/>
      <c r="EG2049" s="6"/>
      <c r="EH2049" s="6"/>
      <c r="EI2049" s="6"/>
      <c r="EJ2049" s="6"/>
      <c r="EK2049" s="6"/>
      <c r="EL2049" s="6"/>
      <c r="EM2049" s="6"/>
      <c r="EN2049" s="6"/>
      <c r="EO2049" s="6"/>
      <c r="EP2049" s="6"/>
      <c r="EQ2049" s="6"/>
      <c r="ER2049" s="6"/>
      <c r="ES2049" s="6"/>
      <c r="ET2049" s="6"/>
      <c r="EU2049" s="6"/>
      <c r="EV2049" s="6"/>
      <c r="EW2049" s="6"/>
      <c r="EX2049" s="6"/>
      <c r="EY2049" s="6"/>
      <c r="EZ2049" s="6"/>
      <c r="FA2049" s="6"/>
      <c r="FB2049" s="6"/>
      <c r="FC2049" s="6"/>
      <c r="FD2049" s="6"/>
      <c r="FE2049" s="6"/>
      <c r="FF2049" s="6"/>
      <c r="FG2049" s="6"/>
      <c r="FH2049" s="6"/>
      <c r="FI2049" s="6"/>
      <c r="FJ2049" s="6"/>
      <c r="FK2049" s="6"/>
      <c r="FL2049" s="6"/>
      <c r="FM2049" s="6"/>
      <c r="FN2049" s="6"/>
      <c r="FO2049" s="6"/>
      <c r="FP2049" s="6"/>
      <c r="FQ2049" s="6"/>
      <c r="FR2049" s="6"/>
      <c r="FS2049" s="6"/>
      <c r="FT2049" s="6"/>
      <c r="FU2049" s="6"/>
      <c r="FV2049" s="6"/>
      <c r="FW2049" s="6"/>
      <c r="FX2049" s="6"/>
      <c r="FY2049" s="6"/>
      <c r="FZ2049" s="6"/>
      <c r="GA2049" s="6"/>
      <c r="GB2049" s="6"/>
      <c r="GC2049" s="6"/>
      <c r="GD2049" s="6"/>
      <c r="GE2049" s="6"/>
      <c r="GF2049" s="6"/>
      <c r="GG2049" s="6"/>
      <c r="GH2049" s="6"/>
      <c r="GI2049" s="6"/>
      <c r="GJ2049" s="6"/>
      <c r="GK2049" s="6"/>
      <c r="GL2049" s="6"/>
      <c r="GM2049" s="6"/>
      <c r="GN2049" s="6"/>
      <c r="GO2049" s="6"/>
      <c r="GP2049" s="6"/>
      <c r="GQ2049" s="6"/>
      <c r="GR2049" s="6"/>
      <c r="GS2049" s="6"/>
      <c r="GT2049" s="6"/>
      <c r="GU2049" s="6"/>
      <c r="GV2049" s="6"/>
      <c r="GW2049" s="6"/>
      <c r="GX2049" s="6"/>
      <c r="GY2049" s="6"/>
      <c r="GZ2049" s="6"/>
    </row>
    <row r="2050" spans="1:208" x14ac:dyDescent="0.15">
      <c r="A2050" s="153"/>
      <c r="B2050" s="23"/>
      <c r="C2050" s="18"/>
      <c r="D2050" s="17"/>
      <c r="E2050" s="18"/>
      <c r="F2050" s="18"/>
      <c r="G2050" s="18"/>
      <c r="H2050" s="18"/>
      <c r="I2050" s="17"/>
      <c r="J2050" s="5"/>
      <c r="K2050" s="2"/>
      <c r="L2050" s="27"/>
      <c r="M2050" s="14"/>
      <c r="N2050" s="14"/>
      <c r="O2050" s="27"/>
      <c r="P2050" s="18"/>
      <c r="Q2050" s="3"/>
      <c r="R2050" s="4"/>
      <c r="S2050" s="5"/>
      <c r="T2050" s="8"/>
      <c r="U2050" s="7"/>
      <c r="V2050" s="7"/>
      <c r="W2050" s="7"/>
      <c r="X2050" s="8"/>
      <c r="Y2050" s="6"/>
      <c r="Z2050" s="7"/>
      <c r="AA2050" s="8"/>
      <c r="AB2050" s="8"/>
      <c r="AC2050" s="8"/>
      <c r="AD2050" s="7"/>
      <c r="AE2050" s="9"/>
      <c r="AF2050" s="7"/>
      <c r="AG2050" s="7"/>
      <c r="AH2050" s="6"/>
      <c r="AI2050" s="6"/>
      <c r="AJ2050" s="6"/>
      <c r="AK2050" s="6"/>
      <c r="AL2050" s="6"/>
      <c r="AM2050" s="6"/>
      <c r="AN2050" s="6"/>
      <c r="AO2050" s="6"/>
      <c r="AP2050" s="6"/>
      <c r="AQ2050" s="6"/>
      <c r="AR2050" s="6"/>
      <c r="AS2050" s="6"/>
      <c r="AT2050" s="6"/>
      <c r="AU2050" s="6"/>
      <c r="AV2050" s="6"/>
      <c r="AW2050" s="6"/>
      <c r="AX2050" s="6"/>
      <c r="AY2050" s="6"/>
      <c r="AZ2050" s="6"/>
      <c r="BA2050" s="6"/>
      <c r="BB2050" s="6"/>
      <c r="BC2050" s="6"/>
      <c r="BD2050" s="6"/>
      <c r="BE2050" s="6"/>
      <c r="BF2050" s="6"/>
      <c r="BG2050" s="6"/>
      <c r="BH2050" s="6"/>
      <c r="BI2050" s="6"/>
      <c r="BJ2050" s="6"/>
      <c r="BK2050" s="6"/>
      <c r="BL2050" s="6"/>
      <c r="BM2050" s="6"/>
      <c r="BN2050" s="6"/>
      <c r="BO2050" s="6"/>
      <c r="BP2050" s="6"/>
      <c r="BQ2050" s="6"/>
      <c r="BR2050" s="6"/>
      <c r="BS2050" s="6"/>
      <c r="BT2050" s="6"/>
      <c r="BU2050" s="6"/>
      <c r="BV2050" s="6"/>
      <c r="BW2050" s="6"/>
      <c r="BX2050" s="6"/>
      <c r="BY2050" s="6"/>
      <c r="BZ2050" s="6"/>
      <c r="CA2050" s="6"/>
      <c r="CB2050" s="6"/>
      <c r="CC2050" s="6"/>
      <c r="CD2050" s="6"/>
      <c r="CE2050" s="6"/>
      <c r="CF2050" s="6"/>
      <c r="CG2050" s="6"/>
      <c r="CH2050" s="6"/>
      <c r="CI2050" s="6"/>
      <c r="CJ2050" s="6"/>
      <c r="CK2050" s="6"/>
      <c r="CL2050" s="6"/>
      <c r="CM2050" s="6"/>
      <c r="CN2050" s="6"/>
      <c r="CO2050" s="6"/>
      <c r="CP2050" s="6"/>
      <c r="CQ2050" s="6"/>
      <c r="CR2050" s="6"/>
      <c r="CS2050" s="6"/>
      <c r="CT2050" s="6"/>
      <c r="CU2050" s="6"/>
      <c r="CV2050" s="6"/>
      <c r="CW2050" s="6"/>
      <c r="CX2050" s="6"/>
      <c r="CY2050" s="6"/>
      <c r="CZ2050" s="6"/>
      <c r="DA2050" s="6"/>
      <c r="DB2050" s="6"/>
      <c r="DC2050" s="6"/>
      <c r="DD2050" s="6"/>
      <c r="DE2050" s="6"/>
      <c r="DF2050" s="6"/>
      <c r="DG2050" s="6"/>
      <c r="DH2050" s="6"/>
      <c r="DI2050" s="6"/>
      <c r="DJ2050" s="6"/>
      <c r="DK2050" s="6"/>
      <c r="DL2050" s="6"/>
      <c r="DM2050" s="6"/>
      <c r="DN2050" s="6"/>
      <c r="DO2050" s="6"/>
      <c r="DP2050" s="6"/>
      <c r="DQ2050" s="6"/>
      <c r="DR2050" s="6"/>
      <c r="DS2050" s="6"/>
      <c r="DT2050" s="6"/>
      <c r="DU2050" s="6"/>
      <c r="DV2050" s="6"/>
      <c r="DW2050" s="6"/>
      <c r="DX2050" s="6"/>
      <c r="DY2050" s="6"/>
      <c r="DZ2050" s="6"/>
      <c r="EA2050" s="6"/>
      <c r="EB2050" s="6"/>
      <c r="EC2050" s="6"/>
      <c r="ED2050" s="6"/>
      <c r="EE2050" s="6"/>
      <c r="EF2050" s="6"/>
      <c r="EG2050" s="6"/>
      <c r="EH2050" s="6"/>
      <c r="EI2050" s="6"/>
      <c r="EJ2050" s="6"/>
      <c r="EK2050" s="6"/>
      <c r="EL2050" s="6"/>
      <c r="EM2050" s="6"/>
      <c r="EN2050" s="6"/>
      <c r="EO2050" s="6"/>
      <c r="EP2050" s="6"/>
      <c r="EQ2050" s="6"/>
      <c r="ER2050" s="6"/>
      <c r="ES2050" s="6"/>
      <c r="ET2050" s="6"/>
      <c r="EU2050" s="6"/>
      <c r="EV2050" s="6"/>
      <c r="EW2050" s="6"/>
      <c r="EX2050" s="6"/>
      <c r="EY2050" s="6"/>
      <c r="EZ2050" s="6"/>
      <c r="FA2050" s="6"/>
      <c r="FB2050" s="6"/>
      <c r="FC2050" s="6"/>
      <c r="FD2050" s="6"/>
      <c r="FE2050" s="6"/>
      <c r="FF2050" s="6"/>
      <c r="FG2050" s="6"/>
      <c r="FH2050" s="6"/>
      <c r="FI2050" s="6"/>
      <c r="FJ2050" s="6"/>
      <c r="FK2050" s="6"/>
      <c r="FL2050" s="6"/>
      <c r="FM2050" s="6"/>
      <c r="FN2050" s="6"/>
      <c r="FO2050" s="6"/>
      <c r="FP2050" s="6"/>
      <c r="FQ2050" s="6"/>
      <c r="FR2050" s="6"/>
      <c r="FS2050" s="6"/>
      <c r="FT2050" s="6"/>
      <c r="FU2050" s="6"/>
      <c r="FV2050" s="6"/>
      <c r="FW2050" s="6"/>
      <c r="FX2050" s="6"/>
      <c r="FY2050" s="6"/>
      <c r="FZ2050" s="6"/>
      <c r="GA2050" s="6"/>
      <c r="GB2050" s="6"/>
      <c r="GC2050" s="6"/>
      <c r="GD2050" s="6"/>
      <c r="GE2050" s="6"/>
      <c r="GF2050" s="6"/>
      <c r="GG2050" s="6"/>
      <c r="GH2050" s="6"/>
      <c r="GI2050" s="6"/>
      <c r="GJ2050" s="6"/>
      <c r="GK2050" s="6"/>
      <c r="GL2050" s="6"/>
      <c r="GM2050" s="6"/>
      <c r="GN2050" s="6"/>
      <c r="GO2050" s="6"/>
      <c r="GP2050" s="6"/>
      <c r="GQ2050" s="6"/>
      <c r="GR2050" s="6"/>
      <c r="GS2050" s="6"/>
      <c r="GT2050" s="6"/>
      <c r="GU2050" s="6"/>
      <c r="GV2050" s="6"/>
      <c r="GW2050" s="6"/>
      <c r="GX2050" s="6"/>
      <c r="GY2050" s="6"/>
      <c r="GZ2050" s="6"/>
    </row>
    <row r="2051" spans="1:208" x14ac:dyDescent="0.15">
      <c r="A2051" s="153"/>
      <c r="B2051" s="23"/>
      <c r="C2051" s="18"/>
      <c r="D2051" s="17"/>
      <c r="E2051" s="18"/>
      <c r="F2051" s="18"/>
      <c r="G2051" s="18"/>
      <c r="H2051" s="18"/>
      <c r="I2051" s="17"/>
      <c r="J2051" s="5"/>
      <c r="K2051" s="2"/>
      <c r="L2051" s="27"/>
      <c r="M2051" s="14"/>
      <c r="N2051" s="14"/>
      <c r="O2051" s="27"/>
      <c r="P2051" s="18"/>
      <c r="Q2051" s="3"/>
      <c r="R2051" s="4"/>
      <c r="S2051" s="5"/>
      <c r="T2051" s="8"/>
      <c r="U2051" s="7"/>
      <c r="V2051" s="7"/>
      <c r="W2051" s="7"/>
      <c r="X2051" s="8"/>
      <c r="Y2051" s="6"/>
      <c r="Z2051" s="7"/>
      <c r="AA2051" s="8"/>
      <c r="AB2051" s="8"/>
      <c r="AC2051" s="8"/>
      <c r="AD2051" s="7"/>
      <c r="AE2051" s="9"/>
      <c r="AF2051" s="7"/>
      <c r="AG2051" s="7"/>
      <c r="AH2051" s="6"/>
      <c r="AI2051" s="6"/>
      <c r="AJ2051" s="6"/>
      <c r="AK2051" s="6"/>
      <c r="AL2051" s="6"/>
      <c r="AM2051" s="6"/>
      <c r="AN2051" s="6"/>
      <c r="AO2051" s="6"/>
      <c r="AP2051" s="6"/>
      <c r="AQ2051" s="6"/>
      <c r="AR2051" s="6"/>
      <c r="AS2051" s="6"/>
      <c r="AT2051" s="6"/>
      <c r="AU2051" s="6"/>
      <c r="AV2051" s="6"/>
      <c r="AW2051" s="6"/>
      <c r="AX2051" s="6"/>
      <c r="AY2051" s="6"/>
      <c r="AZ2051" s="6"/>
      <c r="BA2051" s="6"/>
      <c r="BB2051" s="6"/>
      <c r="BC2051" s="6"/>
      <c r="BD2051" s="6"/>
      <c r="BE2051" s="6"/>
      <c r="BF2051" s="6"/>
      <c r="BG2051" s="6"/>
      <c r="BH2051" s="6"/>
      <c r="BI2051" s="6"/>
      <c r="BJ2051" s="6"/>
      <c r="BK2051" s="6"/>
      <c r="BL2051" s="6"/>
      <c r="BM2051" s="6"/>
      <c r="BN2051" s="6"/>
      <c r="BO2051" s="6"/>
      <c r="BP2051" s="6"/>
      <c r="BQ2051" s="6"/>
      <c r="BR2051" s="6"/>
      <c r="BS2051" s="6"/>
      <c r="BT2051" s="6"/>
      <c r="BU2051" s="6"/>
      <c r="BV2051" s="6"/>
      <c r="BW2051" s="6"/>
      <c r="BX2051" s="6"/>
      <c r="BY2051" s="6"/>
      <c r="BZ2051" s="6"/>
      <c r="CA2051" s="6"/>
      <c r="CB2051" s="6"/>
      <c r="CC2051" s="6"/>
      <c r="CD2051" s="6"/>
      <c r="CE2051" s="6"/>
      <c r="CF2051" s="6"/>
      <c r="CG2051" s="6"/>
      <c r="CH2051" s="6"/>
      <c r="CI2051" s="6"/>
      <c r="CJ2051" s="6"/>
      <c r="CK2051" s="6"/>
      <c r="CL2051" s="6"/>
      <c r="CM2051" s="6"/>
      <c r="CN2051" s="6"/>
      <c r="CO2051" s="6"/>
      <c r="CP2051" s="6"/>
      <c r="CQ2051" s="6"/>
      <c r="CR2051" s="6"/>
      <c r="CS2051" s="6"/>
      <c r="CT2051" s="6"/>
      <c r="CU2051" s="6"/>
      <c r="CV2051" s="6"/>
      <c r="CW2051" s="6"/>
      <c r="CX2051" s="6"/>
      <c r="CY2051" s="6"/>
      <c r="CZ2051" s="6"/>
      <c r="DA2051" s="6"/>
      <c r="DB2051" s="6"/>
      <c r="DC2051" s="6"/>
      <c r="DD2051" s="6"/>
      <c r="DE2051" s="6"/>
      <c r="DF2051" s="6"/>
      <c r="DG2051" s="6"/>
      <c r="DH2051" s="6"/>
      <c r="DI2051" s="6"/>
      <c r="DJ2051" s="6"/>
      <c r="DK2051" s="6"/>
      <c r="DL2051" s="6"/>
      <c r="DM2051" s="6"/>
      <c r="DN2051" s="6"/>
      <c r="DO2051" s="6"/>
      <c r="DP2051" s="6"/>
      <c r="DQ2051" s="6"/>
      <c r="DR2051" s="6"/>
      <c r="DS2051" s="6"/>
      <c r="DT2051" s="6"/>
      <c r="DU2051" s="6"/>
      <c r="DV2051" s="6"/>
      <c r="DW2051" s="6"/>
      <c r="DX2051" s="6"/>
      <c r="DY2051" s="6"/>
      <c r="DZ2051" s="6"/>
      <c r="EA2051" s="6"/>
      <c r="EB2051" s="6"/>
      <c r="EC2051" s="6"/>
      <c r="ED2051" s="6"/>
      <c r="EE2051" s="6"/>
      <c r="EF2051" s="6"/>
      <c r="EG2051" s="6"/>
      <c r="EH2051" s="6"/>
      <c r="EI2051" s="6"/>
      <c r="EJ2051" s="6"/>
      <c r="EK2051" s="6"/>
      <c r="EL2051" s="6"/>
      <c r="EM2051" s="6"/>
      <c r="EN2051" s="6"/>
      <c r="EO2051" s="6"/>
      <c r="EP2051" s="6"/>
      <c r="EQ2051" s="6"/>
      <c r="ER2051" s="6"/>
      <c r="ES2051" s="6"/>
      <c r="ET2051" s="6"/>
      <c r="EU2051" s="6"/>
      <c r="EV2051" s="6"/>
      <c r="EW2051" s="6"/>
      <c r="EX2051" s="6"/>
      <c r="EY2051" s="6"/>
      <c r="EZ2051" s="6"/>
      <c r="FA2051" s="6"/>
      <c r="FB2051" s="6"/>
      <c r="FC2051" s="6"/>
      <c r="FD2051" s="6"/>
      <c r="FE2051" s="6"/>
      <c r="FF2051" s="6"/>
      <c r="FG2051" s="6"/>
      <c r="FH2051" s="6"/>
      <c r="FI2051" s="6"/>
      <c r="FJ2051" s="6"/>
      <c r="FK2051" s="6"/>
      <c r="FL2051" s="6"/>
      <c r="FM2051" s="6"/>
      <c r="FN2051" s="6"/>
      <c r="FO2051" s="6"/>
      <c r="FP2051" s="6"/>
      <c r="FQ2051" s="6"/>
      <c r="FR2051" s="6"/>
      <c r="FS2051" s="6"/>
      <c r="FT2051" s="6"/>
      <c r="FU2051" s="6"/>
      <c r="FV2051" s="6"/>
      <c r="FW2051" s="6"/>
      <c r="FX2051" s="6"/>
      <c r="FY2051" s="6"/>
      <c r="FZ2051" s="6"/>
      <c r="GA2051" s="6"/>
      <c r="GB2051" s="6"/>
      <c r="GC2051" s="6"/>
      <c r="GD2051" s="6"/>
      <c r="GE2051" s="6"/>
      <c r="GF2051" s="6"/>
      <c r="GG2051" s="6"/>
      <c r="GH2051" s="6"/>
      <c r="GI2051" s="6"/>
      <c r="GJ2051" s="6"/>
      <c r="GK2051" s="6"/>
      <c r="GL2051" s="6"/>
      <c r="GM2051" s="6"/>
      <c r="GN2051" s="6"/>
      <c r="GO2051" s="6"/>
      <c r="GP2051" s="6"/>
      <c r="GQ2051" s="6"/>
      <c r="GR2051" s="6"/>
      <c r="GS2051" s="6"/>
      <c r="GT2051" s="6"/>
      <c r="GU2051" s="6"/>
      <c r="GV2051" s="6"/>
      <c r="GW2051" s="6"/>
      <c r="GX2051" s="6"/>
      <c r="GY2051" s="6"/>
      <c r="GZ2051" s="6"/>
    </row>
    <row r="2052" spans="1:208" x14ac:dyDescent="0.15">
      <c r="A2052" s="153"/>
      <c r="B2052" s="23"/>
      <c r="C2052" s="18"/>
      <c r="D2052" s="17"/>
      <c r="E2052" s="18"/>
      <c r="F2052" s="18"/>
      <c r="G2052" s="18"/>
      <c r="H2052" s="18"/>
      <c r="I2052" s="17"/>
      <c r="J2052" s="5"/>
      <c r="K2052" s="2"/>
      <c r="L2052" s="27"/>
      <c r="M2052" s="14"/>
      <c r="N2052" s="14"/>
      <c r="O2052" s="27"/>
      <c r="P2052" s="18"/>
      <c r="Q2052" s="3"/>
      <c r="R2052" s="4"/>
      <c r="S2052" s="5"/>
      <c r="T2052" s="8"/>
      <c r="U2052" s="7"/>
      <c r="V2052" s="7"/>
      <c r="W2052" s="7"/>
      <c r="X2052" s="8"/>
      <c r="Y2052" s="6"/>
      <c r="Z2052" s="7"/>
      <c r="AA2052" s="8"/>
      <c r="AB2052" s="8"/>
      <c r="AC2052" s="8"/>
      <c r="AD2052" s="7"/>
      <c r="AE2052" s="9"/>
      <c r="AF2052" s="7"/>
      <c r="AG2052" s="7"/>
      <c r="AH2052" s="6"/>
      <c r="AI2052" s="6"/>
      <c r="AJ2052" s="6"/>
      <c r="AK2052" s="6"/>
      <c r="AL2052" s="6"/>
      <c r="AM2052" s="6"/>
      <c r="AN2052" s="6"/>
      <c r="AO2052" s="6"/>
      <c r="AP2052" s="6"/>
      <c r="AQ2052" s="6"/>
      <c r="AR2052" s="6"/>
      <c r="AS2052" s="6"/>
      <c r="AT2052" s="6"/>
      <c r="AU2052" s="6"/>
      <c r="AV2052" s="6"/>
      <c r="AW2052" s="6"/>
      <c r="AX2052" s="6"/>
      <c r="AY2052" s="6"/>
      <c r="AZ2052" s="6"/>
      <c r="BA2052" s="6"/>
      <c r="BB2052" s="6"/>
      <c r="BC2052" s="6"/>
      <c r="BD2052" s="6"/>
      <c r="BE2052" s="6"/>
      <c r="BF2052" s="6"/>
      <c r="BG2052" s="6"/>
      <c r="BH2052" s="6"/>
      <c r="BI2052" s="6"/>
      <c r="BJ2052" s="6"/>
      <c r="BK2052" s="6"/>
      <c r="BL2052" s="6"/>
      <c r="BM2052" s="6"/>
      <c r="BN2052" s="6"/>
      <c r="BO2052" s="6"/>
      <c r="BP2052" s="6"/>
      <c r="BQ2052" s="6"/>
      <c r="BR2052" s="6"/>
      <c r="BS2052" s="6"/>
      <c r="BT2052" s="6"/>
      <c r="BU2052" s="6"/>
      <c r="BV2052" s="6"/>
      <c r="BW2052" s="6"/>
      <c r="BX2052" s="6"/>
      <c r="BY2052" s="6"/>
      <c r="BZ2052" s="6"/>
      <c r="CA2052" s="6"/>
      <c r="CB2052" s="6"/>
      <c r="CC2052" s="6"/>
      <c r="CD2052" s="6"/>
      <c r="CE2052" s="6"/>
      <c r="CF2052" s="6"/>
      <c r="CG2052" s="6"/>
      <c r="CH2052" s="6"/>
      <c r="CI2052" s="6"/>
      <c r="CJ2052" s="6"/>
      <c r="CK2052" s="6"/>
      <c r="CL2052" s="6"/>
      <c r="CM2052" s="6"/>
      <c r="CN2052" s="6"/>
      <c r="CO2052" s="6"/>
      <c r="CP2052" s="6"/>
      <c r="CQ2052" s="6"/>
      <c r="CR2052" s="6"/>
      <c r="CS2052" s="6"/>
      <c r="CT2052" s="6"/>
      <c r="CU2052" s="6"/>
      <c r="CV2052" s="6"/>
      <c r="CW2052" s="6"/>
      <c r="CX2052" s="6"/>
      <c r="CY2052" s="6"/>
      <c r="CZ2052" s="6"/>
      <c r="DA2052" s="6"/>
      <c r="DB2052" s="6"/>
      <c r="DC2052" s="6"/>
      <c r="DD2052" s="6"/>
      <c r="DE2052" s="6"/>
      <c r="DF2052" s="6"/>
      <c r="DG2052" s="6"/>
      <c r="DH2052" s="6"/>
      <c r="DI2052" s="6"/>
      <c r="DJ2052" s="6"/>
      <c r="DK2052" s="6"/>
      <c r="DL2052" s="6"/>
      <c r="DM2052" s="6"/>
      <c r="DN2052" s="6"/>
      <c r="DO2052" s="6"/>
      <c r="DP2052" s="6"/>
      <c r="DQ2052" s="6"/>
      <c r="DR2052" s="6"/>
      <c r="DS2052" s="6"/>
      <c r="DT2052" s="6"/>
      <c r="DU2052" s="6"/>
      <c r="DV2052" s="6"/>
      <c r="DW2052" s="6"/>
      <c r="DX2052" s="6"/>
      <c r="DY2052" s="6"/>
      <c r="DZ2052" s="6"/>
      <c r="EA2052" s="6"/>
      <c r="EB2052" s="6"/>
      <c r="EC2052" s="6"/>
      <c r="ED2052" s="6"/>
      <c r="EE2052" s="6"/>
      <c r="EF2052" s="6"/>
      <c r="EG2052" s="6"/>
      <c r="EH2052" s="6"/>
      <c r="EI2052" s="6"/>
      <c r="EJ2052" s="6"/>
      <c r="EK2052" s="6"/>
      <c r="EL2052" s="6"/>
      <c r="EM2052" s="6"/>
      <c r="EN2052" s="6"/>
      <c r="EO2052" s="6"/>
      <c r="EP2052" s="6"/>
      <c r="EQ2052" s="6"/>
      <c r="ER2052" s="6"/>
      <c r="ES2052" s="6"/>
      <c r="ET2052" s="6"/>
      <c r="EU2052" s="6"/>
      <c r="EV2052" s="6"/>
      <c r="EW2052" s="6"/>
      <c r="EX2052" s="6"/>
      <c r="EY2052" s="6"/>
      <c r="EZ2052" s="6"/>
      <c r="FA2052" s="6"/>
      <c r="FB2052" s="6"/>
      <c r="FC2052" s="6"/>
      <c r="FD2052" s="6"/>
      <c r="FE2052" s="6"/>
      <c r="FF2052" s="6"/>
      <c r="FG2052" s="6"/>
      <c r="FH2052" s="6"/>
      <c r="FI2052" s="6"/>
      <c r="FJ2052" s="6"/>
      <c r="FK2052" s="6"/>
      <c r="FL2052" s="6"/>
      <c r="FM2052" s="6"/>
      <c r="FN2052" s="6"/>
      <c r="FO2052" s="6"/>
      <c r="FP2052" s="6"/>
      <c r="FQ2052" s="6"/>
      <c r="FR2052" s="6"/>
      <c r="FS2052" s="6"/>
      <c r="FT2052" s="6"/>
      <c r="FU2052" s="6"/>
      <c r="FV2052" s="6"/>
      <c r="FW2052" s="6"/>
      <c r="FX2052" s="6"/>
      <c r="FY2052" s="6"/>
      <c r="FZ2052" s="6"/>
      <c r="GA2052" s="6"/>
      <c r="GB2052" s="6"/>
      <c r="GC2052" s="6"/>
      <c r="GD2052" s="6"/>
      <c r="GE2052" s="6"/>
      <c r="GF2052" s="6"/>
      <c r="GG2052" s="6"/>
      <c r="GH2052" s="6"/>
      <c r="GI2052" s="6"/>
      <c r="GJ2052" s="6"/>
      <c r="GK2052" s="6"/>
      <c r="GL2052" s="6"/>
      <c r="GM2052" s="6"/>
      <c r="GN2052" s="6"/>
      <c r="GO2052" s="6"/>
      <c r="GP2052" s="6"/>
      <c r="GQ2052" s="6"/>
      <c r="GR2052" s="6"/>
      <c r="GS2052" s="6"/>
      <c r="GT2052" s="6"/>
      <c r="GU2052" s="6"/>
      <c r="GV2052" s="6"/>
      <c r="GW2052" s="6"/>
      <c r="GX2052" s="6"/>
      <c r="GY2052" s="6"/>
      <c r="GZ2052" s="6"/>
    </row>
    <row r="2053" spans="1:208" x14ac:dyDescent="0.15">
      <c r="A2053" s="153"/>
      <c r="B2053" s="23"/>
      <c r="C2053" s="18"/>
      <c r="D2053" s="17"/>
      <c r="E2053" s="18"/>
      <c r="F2053" s="18"/>
      <c r="G2053" s="18"/>
      <c r="H2053" s="18"/>
      <c r="I2053" s="17"/>
      <c r="J2053" s="5"/>
      <c r="K2053" s="2"/>
      <c r="L2053" s="27"/>
      <c r="M2053" s="14"/>
      <c r="N2053" s="14"/>
      <c r="O2053" s="27"/>
      <c r="P2053" s="18"/>
      <c r="Q2053" s="3"/>
      <c r="R2053" s="4"/>
      <c r="S2053" s="5"/>
      <c r="T2053" s="8"/>
      <c r="U2053" s="7"/>
      <c r="V2053" s="7"/>
      <c r="W2053" s="7"/>
      <c r="X2053" s="8"/>
      <c r="Y2053" s="6"/>
      <c r="Z2053" s="7"/>
      <c r="AA2053" s="8"/>
      <c r="AB2053" s="8"/>
      <c r="AC2053" s="8"/>
      <c r="AD2053" s="7"/>
      <c r="AE2053" s="9"/>
      <c r="AF2053" s="7"/>
      <c r="AG2053" s="7"/>
      <c r="AH2053" s="6"/>
      <c r="AI2053" s="6"/>
      <c r="AJ2053" s="6"/>
      <c r="AK2053" s="6"/>
      <c r="AL2053" s="6"/>
      <c r="AM2053" s="6"/>
      <c r="AN2053" s="6"/>
      <c r="AO2053" s="6"/>
      <c r="AP2053" s="6"/>
      <c r="AQ2053" s="6"/>
      <c r="AR2053" s="6"/>
      <c r="AS2053" s="6"/>
      <c r="AT2053" s="6"/>
      <c r="AU2053" s="6"/>
      <c r="AV2053" s="6"/>
      <c r="AW2053" s="6"/>
      <c r="AX2053" s="6"/>
      <c r="AY2053" s="6"/>
      <c r="AZ2053" s="6"/>
      <c r="BA2053" s="6"/>
      <c r="BB2053" s="6"/>
      <c r="BC2053" s="6"/>
      <c r="BD2053" s="6"/>
      <c r="BE2053" s="6"/>
      <c r="BF2053" s="6"/>
      <c r="BG2053" s="6"/>
      <c r="BH2053" s="6"/>
      <c r="BI2053" s="6"/>
      <c r="BJ2053" s="6"/>
      <c r="BK2053" s="6"/>
      <c r="BL2053" s="6"/>
      <c r="BM2053" s="6"/>
      <c r="BN2053" s="6"/>
      <c r="BO2053" s="6"/>
      <c r="BP2053" s="6"/>
      <c r="BQ2053" s="6"/>
      <c r="BR2053" s="6"/>
      <c r="BS2053" s="6"/>
      <c r="BT2053" s="6"/>
      <c r="BU2053" s="6"/>
      <c r="BV2053" s="6"/>
      <c r="BW2053" s="6"/>
      <c r="BX2053" s="6"/>
      <c r="BY2053" s="6"/>
      <c r="BZ2053" s="6"/>
      <c r="CA2053" s="6"/>
      <c r="CB2053" s="6"/>
      <c r="CC2053" s="6"/>
      <c r="CD2053" s="6"/>
      <c r="CE2053" s="6"/>
      <c r="CF2053" s="6"/>
      <c r="CG2053" s="6"/>
      <c r="CH2053" s="6"/>
      <c r="CI2053" s="6"/>
      <c r="CJ2053" s="6"/>
      <c r="CK2053" s="6"/>
      <c r="CL2053" s="6"/>
      <c r="CM2053" s="6"/>
      <c r="CN2053" s="6"/>
      <c r="CO2053" s="6"/>
      <c r="CP2053" s="6"/>
      <c r="CQ2053" s="6"/>
      <c r="CR2053" s="6"/>
      <c r="CS2053" s="6"/>
      <c r="CT2053" s="6"/>
      <c r="CU2053" s="6"/>
      <c r="CV2053" s="6"/>
      <c r="CW2053" s="6"/>
      <c r="CX2053" s="6"/>
      <c r="CY2053" s="6"/>
      <c r="CZ2053" s="6"/>
      <c r="DA2053" s="6"/>
      <c r="DB2053" s="6"/>
      <c r="DC2053" s="6"/>
      <c r="DD2053" s="6"/>
      <c r="DE2053" s="6"/>
      <c r="DF2053" s="6"/>
      <c r="DG2053" s="6"/>
      <c r="DH2053" s="6"/>
      <c r="DI2053" s="6"/>
      <c r="DJ2053" s="6"/>
      <c r="DK2053" s="6"/>
      <c r="DL2053" s="6"/>
      <c r="DM2053" s="6"/>
      <c r="DN2053" s="6"/>
      <c r="DO2053" s="6"/>
      <c r="DP2053" s="6"/>
      <c r="DQ2053" s="6"/>
      <c r="DR2053" s="6"/>
      <c r="DS2053" s="6"/>
      <c r="DT2053" s="6"/>
      <c r="DU2053" s="6"/>
      <c r="DV2053" s="6"/>
      <c r="DW2053" s="6"/>
      <c r="DX2053" s="6"/>
      <c r="DY2053" s="6"/>
      <c r="DZ2053" s="6"/>
      <c r="EA2053" s="6"/>
      <c r="EB2053" s="6"/>
      <c r="EC2053" s="6"/>
      <c r="ED2053" s="6"/>
      <c r="EE2053" s="6"/>
      <c r="EF2053" s="6"/>
      <c r="EG2053" s="6"/>
      <c r="EH2053" s="6"/>
      <c r="EI2053" s="6"/>
      <c r="EJ2053" s="6"/>
      <c r="EK2053" s="6"/>
      <c r="EL2053" s="6"/>
      <c r="EM2053" s="6"/>
      <c r="EN2053" s="6"/>
      <c r="EO2053" s="6"/>
      <c r="EP2053" s="6"/>
      <c r="EQ2053" s="6"/>
      <c r="ER2053" s="6"/>
      <c r="ES2053" s="6"/>
      <c r="ET2053" s="6"/>
      <c r="EU2053" s="6"/>
      <c r="EV2053" s="6"/>
      <c r="EW2053" s="6"/>
      <c r="EX2053" s="6"/>
      <c r="EY2053" s="6"/>
      <c r="EZ2053" s="6"/>
      <c r="FA2053" s="6"/>
      <c r="FB2053" s="6"/>
      <c r="FC2053" s="6"/>
      <c r="FD2053" s="6"/>
      <c r="FE2053" s="6"/>
      <c r="FF2053" s="6"/>
      <c r="FG2053" s="6"/>
      <c r="FH2053" s="6"/>
      <c r="FI2053" s="6"/>
      <c r="FJ2053" s="6"/>
      <c r="FK2053" s="6"/>
      <c r="FL2053" s="6"/>
      <c r="FM2053" s="6"/>
      <c r="FN2053" s="6"/>
      <c r="FO2053" s="6"/>
      <c r="FP2053" s="6"/>
      <c r="FQ2053" s="6"/>
      <c r="FR2053" s="6"/>
      <c r="FS2053" s="6"/>
      <c r="FT2053" s="6"/>
      <c r="FU2053" s="6"/>
      <c r="FV2053" s="6"/>
      <c r="FW2053" s="6"/>
      <c r="FX2053" s="6"/>
      <c r="FY2053" s="6"/>
      <c r="FZ2053" s="6"/>
      <c r="GA2053" s="6"/>
      <c r="GB2053" s="6"/>
      <c r="GC2053" s="6"/>
      <c r="GD2053" s="6"/>
      <c r="GE2053" s="6"/>
      <c r="GF2053" s="6"/>
      <c r="GG2053" s="6"/>
      <c r="GH2053" s="6"/>
      <c r="GI2053" s="6"/>
      <c r="GJ2053" s="6"/>
      <c r="GK2053" s="6"/>
      <c r="GL2053" s="6"/>
      <c r="GM2053" s="6"/>
      <c r="GN2053" s="6"/>
      <c r="GO2053" s="6"/>
      <c r="GP2053" s="6"/>
      <c r="GQ2053" s="6"/>
      <c r="GR2053" s="6"/>
      <c r="GS2053" s="6"/>
      <c r="GT2053" s="6"/>
      <c r="GU2053" s="6"/>
      <c r="GV2053" s="6"/>
      <c r="GW2053" s="6"/>
      <c r="GX2053" s="6"/>
      <c r="GY2053" s="6"/>
      <c r="GZ2053" s="6"/>
    </row>
    <row r="2054" spans="1:208" x14ac:dyDescent="0.15">
      <c r="A2054" s="153"/>
      <c r="B2054" s="23"/>
      <c r="C2054" s="18"/>
      <c r="D2054" s="17"/>
      <c r="E2054" s="18"/>
      <c r="F2054" s="18"/>
      <c r="G2054" s="18"/>
      <c r="H2054" s="18"/>
      <c r="I2054" s="17"/>
      <c r="J2054" s="5"/>
      <c r="K2054" s="2"/>
      <c r="L2054" s="27"/>
      <c r="M2054" s="14"/>
      <c r="N2054" s="14"/>
      <c r="O2054" s="27"/>
      <c r="P2054" s="18"/>
      <c r="Q2054" s="3"/>
      <c r="R2054" s="4"/>
      <c r="S2054" s="5"/>
      <c r="T2054" s="8"/>
      <c r="U2054" s="7"/>
      <c r="V2054" s="7"/>
      <c r="W2054" s="7"/>
      <c r="X2054" s="8"/>
      <c r="Y2054" s="6"/>
      <c r="Z2054" s="7"/>
      <c r="AA2054" s="8"/>
      <c r="AB2054" s="8"/>
      <c r="AC2054" s="8"/>
      <c r="AD2054" s="7"/>
      <c r="AE2054" s="9"/>
      <c r="AF2054" s="7"/>
      <c r="AG2054" s="7"/>
      <c r="AH2054" s="6"/>
      <c r="AI2054" s="6"/>
      <c r="AJ2054" s="6"/>
      <c r="AK2054" s="6"/>
      <c r="AL2054" s="6"/>
      <c r="AM2054" s="6"/>
      <c r="AN2054" s="6"/>
      <c r="AO2054" s="6"/>
      <c r="AP2054" s="6"/>
      <c r="AQ2054" s="6"/>
      <c r="AR2054" s="6"/>
      <c r="AS2054" s="6"/>
      <c r="AT2054" s="6"/>
      <c r="AU2054" s="6"/>
      <c r="AV2054" s="6"/>
      <c r="AW2054" s="6"/>
      <c r="AX2054" s="6"/>
      <c r="AY2054" s="6"/>
      <c r="AZ2054" s="6"/>
      <c r="BA2054" s="6"/>
      <c r="BB2054" s="6"/>
      <c r="BC2054" s="6"/>
      <c r="BD2054" s="6"/>
      <c r="BE2054" s="6"/>
      <c r="BF2054" s="6"/>
      <c r="BG2054" s="6"/>
      <c r="BH2054" s="6"/>
      <c r="BI2054" s="6"/>
      <c r="BJ2054" s="6"/>
      <c r="BK2054" s="6"/>
      <c r="BL2054" s="6"/>
      <c r="BM2054" s="6"/>
      <c r="BN2054" s="6"/>
      <c r="BO2054" s="6"/>
      <c r="BP2054" s="6"/>
      <c r="BQ2054" s="6"/>
      <c r="BR2054" s="6"/>
      <c r="BS2054" s="6"/>
      <c r="BT2054" s="6"/>
      <c r="BU2054" s="6"/>
      <c r="BV2054" s="6"/>
      <c r="BW2054" s="6"/>
      <c r="BX2054" s="6"/>
      <c r="BY2054" s="6"/>
      <c r="BZ2054" s="6"/>
      <c r="CA2054" s="6"/>
      <c r="CB2054" s="6"/>
      <c r="CC2054" s="6"/>
      <c r="CD2054" s="6"/>
      <c r="CE2054" s="6"/>
      <c r="CF2054" s="6"/>
      <c r="CG2054" s="6"/>
      <c r="CH2054" s="6"/>
      <c r="CI2054" s="6"/>
      <c r="CJ2054" s="6"/>
      <c r="CK2054" s="6"/>
      <c r="CL2054" s="6"/>
      <c r="CM2054" s="6"/>
      <c r="CN2054" s="6"/>
      <c r="CO2054" s="6"/>
      <c r="CP2054" s="6"/>
      <c r="CQ2054" s="6"/>
      <c r="CR2054" s="6"/>
      <c r="CS2054" s="6"/>
      <c r="CT2054" s="6"/>
      <c r="CU2054" s="6"/>
      <c r="CV2054" s="6"/>
      <c r="CW2054" s="6"/>
      <c r="CX2054" s="6"/>
      <c r="CY2054" s="6"/>
      <c r="CZ2054" s="6"/>
      <c r="DA2054" s="6"/>
      <c r="DB2054" s="6"/>
      <c r="DC2054" s="6"/>
      <c r="DD2054" s="6"/>
      <c r="DE2054" s="6"/>
      <c r="DF2054" s="6"/>
      <c r="DG2054" s="6"/>
      <c r="DH2054" s="6"/>
      <c r="DI2054" s="6"/>
      <c r="DJ2054" s="6"/>
      <c r="DK2054" s="6"/>
      <c r="DL2054" s="6"/>
      <c r="DM2054" s="6"/>
      <c r="DN2054" s="6"/>
      <c r="DO2054" s="6"/>
      <c r="DP2054" s="6"/>
      <c r="DQ2054" s="6"/>
      <c r="DR2054" s="6"/>
      <c r="DS2054" s="6"/>
      <c r="DT2054" s="6"/>
      <c r="DU2054" s="6"/>
      <c r="DV2054" s="6"/>
      <c r="DW2054" s="6"/>
      <c r="DX2054" s="6"/>
      <c r="DY2054" s="6"/>
      <c r="DZ2054" s="6"/>
      <c r="EA2054" s="6"/>
      <c r="EB2054" s="6"/>
      <c r="EC2054" s="6"/>
      <c r="ED2054" s="6"/>
      <c r="EE2054" s="6"/>
      <c r="EF2054" s="6"/>
      <c r="EG2054" s="6"/>
      <c r="EH2054" s="6"/>
      <c r="EI2054" s="6"/>
      <c r="EJ2054" s="6"/>
      <c r="EK2054" s="6"/>
      <c r="EL2054" s="6"/>
      <c r="EM2054" s="6"/>
      <c r="EN2054" s="6"/>
      <c r="EO2054" s="6"/>
      <c r="EP2054" s="6"/>
      <c r="EQ2054" s="6"/>
      <c r="ER2054" s="6"/>
      <c r="ES2054" s="6"/>
      <c r="ET2054" s="6"/>
      <c r="EU2054" s="6"/>
      <c r="EV2054" s="6"/>
      <c r="EW2054" s="6"/>
      <c r="EX2054" s="6"/>
      <c r="EY2054" s="6"/>
      <c r="EZ2054" s="6"/>
      <c r="FA2054" s="6"/>
      <c r="FB2054" s="6"/>
      <c r="FC2054" s="6"/>
      <c r="FD2054" s="6"/>
      <c r="FE2054" s="6"/>
      <c r="FF2054" s="6"/>
      <c r="FG2054" s="6"/>
      <c r="FH2054" s="6"/>
      <c r="FI2054" s="6"/>
      <c r="FJ2054" s="6"/>
      <c r="FK2054" s="6"/>
      <c r="FL2054" s="6"/>
      <c r="FM2054" s="6"/>
      <c r="FN2054" s="6"/>
      <c r="FO2054" s="6"/>
      <c r="FP2054" s="6"/>
      <c r="FQ2054" s="6"/>
      <c r="FR2054" s="6"/>
      <c r="FS2054" s="6"/>
      <c r="FT2054" s="6"/>
      <c r="FU2054" s="6"/>
      <c r="FV2054" s="6"/>
      <c r="FW2054" s="6"/>
      <c r="FX2054" s="6"/>
      <c r="FY2054" s="6"/>
      <c r="FZ2054" s="6"/>
      <c r="GA2054" s="6"/>
      <c r="GB2054" s="6"/>
      <c r="GC2054" s="6"/>
      <c r="GD2054" s="6"/>
      <c r="GE2054" s="6"/>
      <c r="GF2054" s="6"/>
      <c r="GG2054" s="6"/>
      <c r="GH2054" s="6"/>
      <c r="GI2054" s="6"/>
      <c r="GJ2054" s="6"/>
      <c r="GK2054" s="6"/>
      <c r="GL2054" s="6"/>
      <c r="GM2054" s="6"/>
      <c r="GN2054" s="6"/>
      <c r="GO2054" s="6"/>
      <c r="GP2054" s="6"/>
      <c r="GQ2054" s="6"/>
      <c r="GR2054" s="6"/>
      <c r="GS2054" s="6"/>
      <c r="GT2054" s="6"/>
      <c r="GU2054" s="6"/>
      <c r="GV2054" s="6"/>
      <c r="GW2054" s="6"/>
      <c r="GX2054" s="6"/>
      <c r="GY2054" s="6"/>
      <c r="GZ2054" s="6"/>
    </row>
    <row r="2055" spans="1:208" x14ac:dyDescent="0.15">
      <c r="A2055" s="153"/>
      <c r="B2055" s="23"/>
      <c r="C2055" s="18"/>
      <c r="D2055" s="17"/>
      <c r="E2055" s="18"/>
      <c r="F2055" s="18"/>
      <c r="G2055" s="18"/>
      <c r="H2055" s="18"/>
      <c r="I2055" s="17"/>
      <c r="J2055" s="5"/>
      <c r="K2055" s="2"/>
      <c r="L2055" s="27"/>
      <c r="M2055" s="14"/>
      <c r="N2055" s="14"/>
      <c r="O2055" s="27"/>
      <c r="P2055" s="18"/>
      <c r="Q2055" s="3"/>
      <c r="R2055" s="4"/>
      <c r="S2055" s="5"/>
      <c r="T2055" s="8"/>
      <c r="U2055" s="7"/>
      <c r="V2055" s="7"/>
      <c r="W2055" s="7"/>
      <c r="X2055" s="8"/>
      <c r="Y2055" s="6"/>
      <c r="Z2055" s="7"/>
      <c r="AA2055" s="8"/>
      <c r="AB2055" s="8"/>
      <c r="AC2055" s="8"/>
      <c r="AD2055" s="7"/>
      <c r="AE2055" s="9"/>
      <c r="AF2055" s="7"/>
      <c r="AG2055" s="7"/>
      <c r="AH2055" s="6"/>
      <c r="AI2055" s="6"/>
      <c r="AJ2055" s="6"/>
      <c r="AK2055" s="6"/>
      <c r="AL2055" s="6"/>
      <c r="AM2055" s="6"/>
      <c r="AN2055" s="6"/>
      <c r="AO2055" s="6"/>
      <c r="AP2055" s="6"/>
      <c r="AQ2055" s="6"/>
      <c r="AR2055" s="6"/>
      <c r="AS2055" s="6"/>
      <c r="AT2055" s="6"/>
      <c r="AU2055" s="6"/>
      <c r="AV2055" s="6"/>
      <c r="AW2055" s="6"/>
      <c r="AX2055" s="6"/>
      <c r="AY2055" s="6"/>
      <c r="AZ2055" s="6"/>
      <c r="BA2055" s="6"/>
      <c r="BB2055" s="6"/>
      <c r="BC2055" s="6"/>
      <c r="BD2055" s="6"/>
      <c r="BE2055" s="6"/>
      <c r="BF2055" s="6"/>
      <c r="BG2055" s="6"/>
      <c r="BH2055" s="6"/>
      <c r="BI2055" s="6"/>
      <c r="BJ2055" s="6"/>
      <c r="BK2055" s="6"/>
      <c r="BL2055" s="6"/>
      <c r="BM2055" s="6"/>
      <c r="BN2055" s="6"/>
      <c r="BO2055" s="6"/>
      <c r="BP2055" s="6"/>
      <c r="BQ2055" s="6"/>
      <c r="BR2055" s="6"/>
      <c r="BS2055" s="6"/>
      <c r="BT2055" s="6"/>
      <c r="BU2055" s="6"/>
      <c r="BV2055" s="6"/>
      <c r="BW2055" s="6"/>
      <c r="BX2055" s="6"/>
      <c r="BY2055" s="6"/>
      <c r="BZ2055" s="6"/>
      <c r="CA2055" s="6"/>
      <c r="CB2055" s="6"/>
      <c r="CC2055" s="6"/>
      <c r="CD2055" s="6"/>
      <c r="CE2055" s="6"/>
      <c r="CF2055" s="6"/>
      <c r="CG2055" s="6"/>
      <c r="CH2055" s="6"/>
      <c r="CI2055" s="6"/>
      <c r="CJ2055" s="6"/>
      <c r="CK2055" s="6"/>
      <c r="CL2055" s="6"/>
      <c r="CM2055" s="6"/>
      <c r="CN2055" s="6"/>
      <c r="CO2055" s="6"/>
      <c r="CP2055" s="6"/>
      <c r="CQ2055" s="6"/>
      <c r="CR2055" s="6"/>
      <c r="CS2055" s="6"/>
      <c r="CT2055" s="6"/>
      <c r="CU2055" s="6"/>
      <c r="CV2055" s="6"/>
      <c r="CW2055" s="6"/>
      <c r="CX2055" s="6"/>
      <c r="CY2055" s="6"/>
      <c r="CZ2055" s="6"/>
      <c r="DA2055" s="6"/>
      <c r="DB2055" s="6"/>
      <c r="DC2055" s="6"/>
      <c r="DD2055" s="6"/>
      <c r="DE2055" s="6"/>
      <c r="DF2055" s="6"/>
      <c r="DG2055" s="6"/>
      <c r="DH2055" s="6"/>
      <c r="DI2055" s="6"/>
      <c r="DJ2055" s="6"/>
      <c r="DK2055" s="6"/>
      <c r="DL2055" s="6"/>
      <c r="DM2055" s="6"/>
      <c r="DN2055" s="6"/>
      <c r="DO2055" s="6"/>
      <c r="DP2055" s="6"/>
      <c r="DQ2055" s="6"/>
      <c r="DR2055" s="6"/>
      <c r="DS2055" s="6"/>
      <c r="DT2055" s="6"/>
      <c r="DU2055" s="6"/>
      <c r="DV2055" s="6"/>
      <c r="DW2055" s="6"/>
      <c r="DX2055" s="6"/>
      <c r="DY2055" s="6"/>
      <c r="DZ2055" s="6"/>
      <c r="EA2055" s="6"/>
      <c r="EB2055" s="6"/>
      <c r="EC2055" s="6"/>
      <c r="ED2055" s="6"/>
      <c r="EE2055" s="6"/>
      <c r="EF2055" s="6"/>
      <c r="EG2055" s="6"/>
      <c r="EH2055" s="6"/>
      <c r="EI2055" s="6"/>
      <c r="EJ2055" s="6"/>
      <c r="EK2055" s="6"/>
      <c r="EL2055" s="6"/>
      <c r="EM2055" s="6"/>
      <c r="EN2055" s="6"/>
      <c r="EO2055" s="6"/>
      <c r="EP2055" s="6"/>
      <c r="EQ2055" s="6"/>
      <c r="ER2055" s="6"/>
      <c r="ES2055" s="6"/>
      <c r="ET2055" s="6"/>
      <c r="EU2055" s="6"/>
      <c r="EV2055" s="6"/>
      <c r="EW2055" s="6"/>
      <c r="EX2055" s="6"/>
      <c r="EY2055" s="6"/>
      <c r="EZ2055" s="6"/>
      <c r="FA2055" s="6"/>
      <c r="FB2055" s="6"/>
      <c r="FC2055" s="6"/>
      <c r="FD2055" s="6"/>
      <c r="FE2055" s="6"/>
      <c r="FF2055" s="6"/>
      <c r="FG2055" s="6"/>
      <c r="FH2055" s="6"/>
      <c r="FI2055" s="6"/>
      <c r="FJ2055" s="6"/>
      <c r="FK2055" s="6"/>
      <c r="FL2055" s="6"/>
      <c r="FM2055" s="6"/>
      <c r="FN2055" s="6"/>
      <c r="FO2055" s="6"/>
      <c r="FP2055" s="6"/>
      <c r="FQ2055" s="6"/>
      <c r="FR2055" s="6"/>
      <c r="FS2055" s="6"/>
      <c r="FT2055" s="6"/>
      <c r="FU2055" s="6"/>
      <c r="FV2055" s="6"/>
      <c r="FW2055" s="6"/>
      <c r="FX2055" s="6"/>
      <c r="FY2055" s="6"/>
      <c r="FZ2055" s="6"/>
      <c r="GA2055" s="6"/>
      <c r="GB2055" s="6"/>
      <c r="GC2055" s="6"/>
      <c r="GD2055" s="6"/>
      <c r="GE2055" s="6"/>
      <c r="GF2055" s="6"/>
      <c r="GG2055" s="6"/>
      <c r="GH2055" s="6"/>
      <c r="GI2055" s="6"/>
      <c r="GJ2055" s="6"/>
      <c r="GK2055" s="6"/>
      <c r="GL2055" s="6"/>
      <c r="GM2055" s="6"/>
      <c r="GN2055" s="6"/>
      <c r="GO2055" s="6"/>
      <c r="GP2055" s="6"/>
      <c r="GQ2055" s="6"/>
      <c r="GR2055" s="6"/>
      <c r="GS2055" s="6"/>
      <c r="GT2055" s="6"/>
      <c r="GU2055" s="6"/>
      <c r="GV2055" s="6"/>
      <c r="GW2055" s="6"/>
      <c r="GX2055" s="6"/>
      <c r="GY2055" s="6"/>
      <c r="GZ2055" s="6"/>
    </row>
    <row r="2056" spans="1:208" x14ac:dyDescent="0.15">
      <c r="A2056" s="153"/>
      <c r="B2056" s="23"/>
      <c r="C2056" s="18"/>
      <c r="D2056" s="17"/>
      <c r="E2056" s="18"/>
      <c r="F2056" s="18"/>
      <c r="G2056" s="18"/>
      <c r="H2056" s="18"/>
      <c r="I2056" s="17"/>
      <c r="J2056" s="5"/>
      <c r="K2056" s="2"/>
      <c r="L2056" s="27"/>
      <c r="M2056" s="14"/>
      <c r="N2056" s="14"/>
      <c r="O2056" s="27"/>
      <c r="P2056" s="18"/>
      <c r="Q2056" s="3"/>
      <c r="R2056" s="4"/>
      <c r="S2056" s="5"/>
      <c r="T2056" s="8"/>
      <c r="U2056" s="7"/>
      <c r="V2056" s="7"/>
      <c r="W2056" s="7"/>
      <c r="X2056" s="8"/>
      <c r="Y2056" s="6"/>
      <c r="Z2056" s="7"/>
      <c r="AA2056" s="8"/>
      <c r="AB2056" s="8"/>
      <c r="AC2056" s="8"/>
      <c r="AD2056" s="7"/>
      <c r="AE2056" s="9"/>
      <c r="AF2056" s="7"/>
      <c r="AG2056" s="7"/>
      <c r="AH2056" s="6"/>
      <c r="AI2056" s="6"/>
      <c r="AJ2056" s="6"/>
      <c r="AK2056" s="6"/>
      <c r="AL2056" s="6"/>
      <c r="AM2056" s="6"/>
      <c r="AN2056" s="6"/>
      <c r="AO2056" s="6"/>
      <c r="AP2056" s="6"/>
      <c r="AQ2056" s="6"/>
      <c r="AR2056" s="6"/>
      <c r="AS2056" s="6"/>
      <c r="AT2056" s="6"/>
      <c r="AU2056" s="6"/>
      <c r="AV2056" s="6"/>
      <c r="AW2056" s="6"/>
      <c r="AX2056" s="6"/>
      <c r="AY2056" s="6"/>
      <c r="AZ2056" s="6"/>
      <c r="BA2056" s="6"/>
      <c r="BB2056" s="6"/>
      <c r="BC2056" s="6"/>
      <c r="BD2056" s="6"/>
      <c r="BE2056" s="6"/>
      <c r="BF2056" s="6"/>
      <c r="BG2056" s="6"/>
      <c r="BH2056" s="6"/>
      <c r="BI2056" s="6"/>
      <c r="BJ2056" s="6"/>
      <c r="BK2056" s="6"/>
      <c r="BL2056" s="6"/>
      <c r="BM2056" s="6"/>
      <c r="BN2056" s="6"/>
      <c r="BO2056" s="6"/>
      <c r="BP2056" s="6"/>
      <c r="BQ2056" s="6"/>
      <c r="BR2056" s="6"/>
      <c r="BS2056" s="6"/>
      <c r="BT2056" s="6"/>
      <c r="BU2056" s="6"/>
      <c r="BV2056" s="6"/>
      <c r="BW2056" s="6"/>
      <c r="BX2056" s="6"/>
      <c r="BY2056" s="6"/>
      <c r="BZ2056" s="6"/>
      <c r="CA2056" s="6"/>
      <c r="CB2056" s="6"/>
      <c r="CC2056" s="6"/>
      <c r="CD2056" s="6"/>
      <c r="CE2056" s="6"/>
      <c r="CF2056" s="6"/>
      <c r="CG2056" s="6"/>
      <c r="CH2056" s="6"/>
      <c r="CI2056" s="6"/>
      <c r="CJ2056" s="6"/>
      <c r="CK2056" s="6"/>
      <c r="CL2056" s="6"/>
      <c r="CM2056" s="6"/>
      <c r="CN2056" s="6"/>
      <c r="CO2056" s="6"/>
      <c r="CP2056" s="6"/>
      <c r="CQ2056" s="6"/>
      <c r="CR2056" s="6"/>
      <c r="CS2056" s="6"/>
      <c r="CT2056" s="6"/>
      <c r="CU2056" s="6"/>
      <c r="CV2056" s="6"/>
      <c r="CW2056" s="6"/>
      <c r="CX2056" s="6"/>
      <c r="CY2056" s="6"/>
      <c r="CZ2056" s="6"/>
      <c r="DA2056" s="6"/>
      <c r="DB2056" s="6"/>
      <c r="DC2056" s="6"/>
      <c r="DD2056" s="6"/>
      <c r="DE2056" s="6"/>
      <c r="DF2056" s="6"/>
      <c r="DG2056" s="6"/>
      <c r="DH2056" s="6"/>
      <c r="DI2056" s="6"/>
      <c r="DJ2056" s="6"/>
      <c r="DK2056" s="6"/>
      <c r="DL2056" s="6"/>
      <c r="DM2056" s="6"/>
      <c r="DN2056" s="6"/>
      <c r="DO2056" s="6"/>
      <c r="DP2056" s="6"/>
      <c r="DQ2056" s="6"/>
      <c r="DR2056" s="6"/>
      <c r="DS2056" s="6"/>
      <c r="DT2056" s="6"/>
      <c r="DU2056" s="6"/>
      <c r="DV2056" s="6"/>
      <c r="DW2056" s="6"/>
      <c r="DX2056" s="6"/>
      <c r="DY2056" s="6"/>
      <c r="DZ2056" s="6"/>
      <c r="EA2056" s="6"/>
      <c r="EB2056" s="6"/>
      <c r="EC2056" s="6"/>
      <c r="ED2056" s="6"/>
      <c r="EE2056" s="6"/>
      <c r="EF2056" s="6"/>
      <c r="EG2056" s="6"/>
      <c r="EH2056" s="6"/>
      <c r="EI2056" s="6"/>
      <c r="EJ2056" s="6"/>
      <c r="EK2056" s="6"/>
      <c r="EL2056" s="6"/>
      <c r="EM2056" s="6"/>
      <c r="EN2056" s="6"/>
      <c r="EO2056" s="6"/>
      <c r="EP2056" s="6"/>
      <c r="EQ2056" s="6"/>
      <c r="ER2056" s="6"/>
      <c r="ES2056" s="6"/>
      <c r="ET2056" s="6"/>
      <c r="EU2056" s="6"/>
      <c r="EV2056" s="6"/>
      <c r="EW2056" s="6"/>
      <c r="EX2056" s="6"/>
      <c r="EY2056" s="6"/>
      <c r="EZ2056" s="6"/>
      <c r="FA2056" s="6"/>
      <c r="FB2056" s="6"/>
      <c r="FC2056" s="6"/>
      <c r="FD2056" s="6"/>
      <c r="FE2056" s="6"/>
      <c r="FF2056" s="6"/>
      <c r="FG2056" s="6"/>
      <c r="FH2056" s="6"/>
      <c r="FI2056" s="6"/>
      <c r="FJ2056" s="6"/>
      <c r="FK2056" s="6"/>
      <c r="FL2056" s="6"/>
      <c r="FM2056" s="6"/>
      <c r="FN2056" s="6"/>
      <c r="FO2056" s="6"/>
      <c r="FP2056" s="6"/>
      <c r="FQ2056" s="6"/>
      <c r="FR2056" s="6"/>
      <c r="FS2056" s="6"/>
      <c r="FT2056" s="6"/>
      <c r="FU2056" s="6"/>
      <c r="FV2056" s="6"/>
      <c r="FW2056" s="6"/>
      <c r="FX2056" s="6"/>
      <c r="FY2056" s="6"/>
      <c r="FZ2056" s="6"/>
      <c r="GA2056" s="6"/>
      <c r="GB2056" s="6"/>
      <c r="GC2056" s="6"/>
      <c r="GD2056" s="6"/>
      <c r="GE2056" s="6"/>
      <c r="GF2056" s="6"/>
      <c r="GG2056" s="6"/>
      <c r="GH2056" s="6"/>
      <c r="GI2056" s="6"/>
      <c r="GJ2056" s="6"/>
      <c r="GK2056" s="6"/>
      <c r="GL2056" s="6"/>
      <c r="GM2056" s="6"/>
      <c r="GN2056" s="6"/>
      <c r="GO2056" s="6"/>
      <c r="GP2056" s="6"/>
      <c r="GQ2056" s="6"/>
      <c r="GR2056" s="6"/>
      <c r="GS2056" s="6"/>
      <c r="GT2056" s="6"/>
      <c r="GU2056" s="6"/>
      <c r="GV2056" s="6"/>
      <c r="GW2056" s="6"/>
      <c r="GX2056" s="6"/>
      <c r="GY2056" s="6"/>
      <c r="GZ2056" s="6"/>
    </row>
    <row r="2057" spans="1:208" x14ac:dyDescent="0.15">
      <c r="A2057" s="153"/>
      <c r="B2057" s="23"/>
      <c r="C2057" s="18"/>
      <c r="D2057" s="17"/>
      <c r="E2057" s="18"/>
      <c r="F2057" s="18"/>
      <c r="G2057" s="18"/>
      <c r="H2057" s="18"/>
      <c r="I2057" s="17"/>
      <c r="J2057" s="5"/>
      <c r="K2057" s="2"/>
      <c r="L2057" s="27"/>
      <c r="M2057" s="14"/>
      <c r="N2057" s="14"/>
      <c r="O2057" s="27"/>
      <c r="P2057" s="18"/>
      <c r="Q2057" s="3"/>
      <c r="R2057" s="4"/>
      <c r="S2057" s="5"/>
      <c r="T2057" s="8"/>
      <c r="U2057" s="7"/>
      <c r="V2057" s="7"/>
      <c r="W2057" s="7"/>
      <c r="X2057" s="8"/>
      <c r="Y2057" s="6"/>
      <c r="Z2057" s="7"/>
      <c r="AA2057" s="8"/>
      <c r="AB2057" s="8"/>
      <c r="AC2057" s="8"/>
      <c r="AD2057" s="7"/>
      <c r="AE2057" s="9"/>
      <c r="AF2057" s="7"/>
      <c r="AG2057" s="7"/>
      <c r="AH2057" s="6"/>
      <c r="AI2057" s="6"/>
      <c r="AJ2057" s="6"/>
      <c r="AK2057" s="6"/>
      <c r="AL2057" s="6"/>
      <c r="AM2057" s="6"/>
      <c r="AN2057" s="6"/>
      <c r="AO2057" s="6"/>
      <c r="AP2057" s="6"/>
      <c r="AQ2057" s="6"/>
      <c r="AR2057" s="6"/>
      <c r="AS2057" s="6"/>
      <c r="AT2057" s="6"/>
      <c r="AU2057" s="6"/>
      <c r="AV2057" s="6"/>
      <c r="AW2057" s="6"/>
      <c r="AX2057" s="6"/>
      <c r="AY2057" s="6"/>
      <c r="AZ2057" s="6"/>
      <c r="BA2057" s="6"/>
      <c r="BB2057" s="6"/>
      <c r="BC2057" s="6"/>
      <c r="BD2057" s="6"/>
      <c r="BE2057" s="6"/>
      <c r="BF2057" s="6"/>
      <c r="BG2057" s="6"/>
      <c r="BH2057" s="6"/>
      <c r="BI2057" s="6"/>
      <c r="BJ2057" s="6"/>
      <c r="BK2057" s="6"/>
      <c r="BL2057" s="6"/>
      <c r="BM2057" s="6"/>
      <c r="BN2057" s="6"/>
      <c r="BO2057" s="6"/>
      <c r="BP2057" s="6"/>
      <c r="BQ2057" s="6"/>
      <c r="BR2057" s="6"/>
      <c r="BS2057" s="6"/>
      <c r="BT2057" s="6"/>
      <c r="BU2057" s="6"/>
      <c r="BV2057" s="6"/>
      <c r="BW2057" s="6"/>
      <c r="BX2057" s="6"/>
      <c r="BY2057" s="6"/>
      <c r="BZ2057" s="6"/>
      <c r="CA2057" s="6"/>
      <c r="CB2057" s="6"/>
      <c r="CC2057" s="6"/>
      <c r="CD2057" s="6"/>
      <c r="CE2057" s="6"/>
      <c r="CF2057" s="6"/>
      <c r="CG2057" s="6"/>
      <c r="CH2057" s="6"/>
      <c r="CI2057" s="6"/>
      <c r="CJ2057" s="6"/>
      <c r="CK2057" s="6"/>
      <c r="CL2057" s="6"/>
      <c r="CM2057" s="6"/>
      <c r="CN2057" s="6"/>
      <c r="CO2057" s="6"/>
      <c r="CP2057" s="6"/>
      <c r="CQ2057" s="6"/>
      <c r="CR2057" s="6"/>
      <c r="CS2057" s="6"/>
      <c r="CT2057" s="6"/>
      <c r="CU2057" s="6"/>
      <c r="CV2057" s="6"/>
      <c r="CW2057" s="6"/>
      <c r="CX2057" s="6"/>
      <c r="CY2057" s="6"/>
      <c r="CZ2057" s="6"/>
      <c r="DA2057" s="6"/>
      <c r="DB2057" s="6"/>
      <c r="DC2057" s="6"/>
      <c r="DD2057" s="6"/>
      <c r="DE2057" s="6"/>
      <c r="DF2057" s="6"/>
      <c r="DG2057" s="6"/>
      <c r="DH2057" s="6"/>
      <c r="DI2057" s="6"/>
      <c r="DJ2057" s="6"/>
      <c r="DK2057" s="6"/>
      <c r="DL2057" s="6"/>
      <c r="DM2057" s="6"/>
      <c r="DN2057" s="6"/>
      <c r="DO2057" s="6"/>
      <c r="DP2057" s="6"/>
      <c r="DQ2057" s="6"/>
      <c r="DR2057" s="6"/>
      <c r="DS2057" s="6"/>
      <c r="DT2057" s="6"/>
      <c r="DU2057" s="6"/>
      <c r="DV2057" s="6"/>
      <c r="DW2057" s="6"/>
      <c r="DX2057" s="6"/>
      <c r="DY2057" s="6"/>
      <c r="DZ2057" s="6"/>
      <c r="EA2057" s="6"/>
      <c r="EB2057" s="6"/>
      <c r="EC2057" s="6"/>
      <c r="ED2057" s="6"/>
      <c r="EE2057" s="6"/>
      <c r="EF2057" s="6"/>
      <c r="EG2057" s="6"/>
      <c r="EH2057" s="6"/>
      <c r="EI2057" s="6"/>
      <c r="EJ2057" s="6"/>
      <c r="EK2057" s="6"/>
      <c r="EL2057" s="6"/>
      <c r="EM2057" s="6"/>
      <c r="EN2057" s="6"/>
      <c r="EO2057" s="6"/>
      <c r="EP2057" s="6"/>
      <c r="EQ2057" s="6"/>
      <c r="ER2057" s="6"/>
      <c r="ES2057" s="6"/>
      <c r="ET2057" s="6"/>
      <c r="EU2057" s="6"/>
      <c r="EV2057" s="6"/>
      <c r="EW2057" s="6"/>
      <c r="EX2057" s="6"/>
      <c r="EY2057" s="6"/>
      <c r="EZ2057" s="6"/>
      <c r="FA2057" s="6"/>
      <c r="FB2057" s="6"/>
      <c r="FC2057" s="6"/>
      <c r="FD2057" s="6"/>
      <c r="FE2057" s="6"/>
      <c r="FF2057" s="6"/>
      <c r="FG2057" s="6"/>
      <c r="FH2057" s="6"/>
      <c r="FI2057" s="6"/>
      <c r="FJ2057" s="6"/>
      <c r="FK2057" s="6"/>
      <c r="FL2057" s="6"/>
      <c r="FM2057" s="6"/>
      <c r="FN2057" s="6"/>
      <c r="FO2057" s="6"/>
      <c r="FP2057" s="6"/>
      <c r="FQ2057" s="6"/>
      <c r="FR2057" s="6"/>
      <c r="FS2057" s="6"/>
      <c r="FT2057" s="6"/>
      <c r="FU2057" s="6"/>
      <c r="FV2057" s="6"/>
      <c r="FW2057" s="6"/>
      <c r="FX2057" s="6"/>
      <c r="FY2057" s="6"/>
      <c r="FZ2057" s="6"/>
      <c r="GA2057" s="6"/>
      <c r="GB2057" s="6"/>
      <c r="GC2057" s="6"/>
      <c r="GD2057" s="6"/>
      <c r="GE2057" s="6"/>
      <c r="GF2057" s="6"/>
      <c r="GG2057" s="6"/>
      <c r="GH2057" s="6"/>
      <c r="GI2057" s="6"/>
      <c r="GJ2057" s="6"/>
      <c r="GK2057" s="6"/>
      <c r="GL2057" s="6"/>
      <c r="GM2057" s="6"/>
      <c r="GN2057" s="6"/>
      <c r="GO2057" s="6"/>
      <c r="GP2057" s="6"/>
      <c r="GQ2057" s="6"/>
      <c r="GR2057" s="6"/>
      <c r="GS2057" s="6"/>
      <c r="GT2057" s="6"/>
      <c r="GU2057" s="6"/>
      <c r="GV2057" s="6"/>
      <c r="GW2057" s="6"/>
      <c r="GX2057" s="6"/>
      <c r="GY2057" s="6"/>
      <c r="GZ2057" s="6"/>
    </row>
    <row r="2058" spans="1:208" x14ac:dyDescent="0.15">
      <c r="A2058" s="153"/>
      <c r="B2058" s="23"/>
      <c r="C2058" s="18"/>
      <c r="D2058" s="17"/>
      <c r="E2058" s="18"/>
      <c r="F2058" s="18"/>
      <c r="G2058" s="18"/>
      <c r="H2058" s="18"/>
      <c r="I2058" s="17"/>
      <c r="J2058" s="5"/>
      <c r="K2058" s="2"/>
      <c r="L2058" s="27"/>
      <c r="M2058" s="14"/>
      <c r="N2058" s="14"/>
      <c r="O2058" s="27"/>
      <c r="P2058" s="18"/>
      <c r="Q2058" s="3"/>
      <c r="R2058" s="4"/>
      <c r="S2058" s="5"/>
      <c r="T2058" s="8"/>
      <c r="U2058" s="7"/>
      <c r="V2058" s="7"/>
      <c r="W2058" s="7"/>
      <c r="X2058" s="8"/>
      <c r="Y2058" s="6"/>
      <c r="Z2058" s="7"/>
      <c r="AA2058" s="8"/>
      <c r="AB2058" s="8"/>
      <c r="AC2058" s="8"/>
      <c r="AD2058" s="7"/>
      <c r="AE2058" s="9"/>
      <c r="AF2058" s="7"/>
      <c r="AG2058" s="7"/>
      <c r="AH2058" s="6"/>
      <c r="AI2058" s="6"/>
      <c r="AJ2058" s="6"/>
      <c r="AK2058" s="6"/>
      <c r="AL2058" s="6"/>
      <c r="AM2058" s="6"/>
      <c r="AN2058" s="6"/>
      <c r="AO2058" s="6"/>
      <c r="AP2058" s="6"/>
      <c r="AQ2058" s="6"/>
      <c r="AR2058" s="6"/>
      <c r="AS2058" s="6"/>
      <c r="AT2058" s="6"/>
      <c r="AU2058" s="6"/>
      <c r="AV2058" s="6"/>
      <c r="AW2058" s="6"/>
      <c r="AX2058" s="6"/>
      <c r="AY2058" s="6"/>
      <c r="AZ2058" s="6"/>
      <c r="BA2058" s="6"/>
      <c r="BB2058" s="6"/>
      <c r="BC2058" s="6"/>
      <c r="BD2058" s="6"/>
      <c r="BE2058" s="6"/>
      <c r="BF2058" s="6"/>
      <c r="BG2058" s="6"/>
      <c r="BH2058" s="6"/>
      <c r="BI2058" s="6"/>
      <c r="BJ2058" s="6"/>
      <c r="BK2058" s="6"/>
      <c r="BL2058" s="6"/>
      <c r="BM2058" s="6"/>
      <c r="BN2058" s="6"/>
      <c r="BO2058" s="6"/>
      <c r="BP2058" s="6"/>
      <c r="BQ2058" s="6"/>
      <c r="BR2058" s="6"/>
      <c r="BS2058" s="6"/>
      <c r="BT2058" s="6"/>
      <c r="BU2058" s="6"/>
      <c r="BV2058" s="6"/>
      <c r="BW2058" s="6"/>
      <c r="BX2058" s="6"/>
      <c r="BY2058" s="6"/>
      <c r="BZ2058" s="6"/>
      <c r="CA2058" s="6"/>
      <c r="CB2058" s="6"/>
      <c r="CC2058" s="6"/>
      <c r="CD2058" s="6"/>
      <c r="CE2058" s="6"/>
      <c r="CF2058" s="6"/>
      <c r="CG2058" s="6"/>
      <c r="CH2058" s="6"/>
      <c r="CI2058" s="6"/>
      <c r="CJ2058" s="6"/>
      <c r="CK2058" s="6"/>
      <c r="CL2058" s="6"/>
      <c r="CM2058" s="6"/>
      <c r="CN2058" s="6"/>
      <c r="CO2058" s="6"/>
      <c r="CP2058" s="6"/>
      <c r="CQ2058" s="6"/>
      <c r="CR2058" s="6"/>
      <c r="CS2058" s="6"/>
      <c r="CT2058" s="6"/>
      <c r="CU2058" s="6"/>
      <c r="CV2058" s="6"/>
      <c r="CW2058" s="6"/>
      <c r="CX2058" s="6"/>
      <c r="CY2058" s="6"/>
      <c r="CZ2058" s="6"/>
      <c r="DA2058" s="6"/>
      <c r="DB2058" s="6"/>
      <c r="DC2058" s="6"/>
      <c r="DD2058" s="6"/>
      <c r="DE2058" s="6"/>
      <c r="DF2058" s="6"/>
      <c r="DG2058" s="6"/>
      <c r="DH2058" s="6"/>
      <c r="DI2058" s="6"/>
      <c r="DJ2058" s="6"/>
      <c r="DK2058" s="6"/>
      <c r="DL2058" s="6"/>
      <c r="DM2058" s="6"/>
      <c r="DN2058" s="6"/>
      <c r="DO2058" s="6"/>
      <c r="DP2058" s="6"/>
      <c r="DQ2058" s="6"/>
      <c r="DR2058" s="6"/>
      <c r="DS2058" s="6"/>
      <c r="DT2058" s="6"/>
      <c r="DU2058" s="6"/>
      <c r="DV2058" s="6"/>
      <c r="DW2058" s="6"/>
      <c r="DX2058" s="6"/>
      <c r="DY2058" s="6"/>
      <c r="DZ2058" s="6"/>
      <c r="EA2058" s="6"/>
      <c r="EB2058" s="6"/>
      <c r="EC2058" s="6"/>
      <c r="ED2058" s="6"/>
      <c r="EE2058" s="6"/>
      <c r="EF2058" s="6"/>
      <c r="EG2058" s="6"/>
      <c r="EH2058" s="6"/>
      <c r="EI2058" s="6"/>
      <c r="EJ2058" s="6"/>
      <c r="EK2058" s="6"/>
      <c r="EL2058" s="6"/>
      <c r="EM2058" s="6"/>
      <c r="EN2058" s="6"/>
      <c r="EO2058" s="6"/>
      <c r="EP2058" s="6"/>
      <c r="EQ2058" s="6"/>
      <c r="ER2058" s="6"/>
      <c r="ES2058" s="6"/>
      <c r="ET2058" s="6"/>
      <c r="EU2058" s="6"/>
      <c r="EV2058" s="6"/>
      <c r="EW2058" s="6"/>
      <c r="EX2058" s="6"/>
      <c r="EY2058" s="6"/>
      <c r="EZ2058" s="6"/>
      <c r="FA2058" s="6"/>
      <c r="FB2058" s="6"/>
      <c r="FC2058" s="6"/>
      <c r="FD2058" s="6"/>
      <c r="FE2058" s="6"/>
      <c r="FF2058" s="6"/>
      <c r="FG2058" s="6"/>
      <c r="FH2058" s="6"/>
      <c r="FI2058" s="6"/>
      <c r="FJ2058" s="6"/>
      <c r="FK2058" s="6"/>
      <c r="FL2058" s="6"/>
      <c r="FM2058" s="6"/>
      <c r="FN2058" s="6"/>
      <c r="FO2058" s="6"/>
      <c r="FP2058" s="6"/>
      <c r="FQ2058" s="6"/>
      <c r="FR2058" s="6"/>
      <c r="FS2058" s="6"/>
      <c r="FT2058" s="6"/>
      <c r="FU2058" s="6"/>
      <c r="FV2058" s="6"/>
      <c r="FW2058" s="6"/>
      <c r="FX2058" s="6"/>
      <c r="FY2058" s="6"/>
      <c r="FZ2058" s="6"/>
      <c r="GA2058" s="6"/>
      <c r="GB2058" s="6"/>
      <c r="GC2058" s="6"/>
      <c r="GD2058" s="6"/>
      <c r="GE2058" s="6"/>
      <c r="GF2058" s="6"/>
      <c r="GG2058" s="6"/>
      <c r="GH2058" s="6"/>
      <c r="GI2058" s="6"/>
      <c r="GJ2058" s="6"/>
      <c r="GK2058" s="6"/>
      <c r="GL2058" s="6"/>
      <c r="GM2058" s="6"/>
      <c r="GN2058" s="6"/>
      <c r="GO2058" s="6"/>
      <c r="GP2058" s="6"/>
      <c r="GQ2058" s="6"/>
      <c r="GR2058" s="6"/>
      <c r="GS2058" s="6"/>
      <c r="GT2058" s="6"/>
      <c r="GU2058" s="6"/>
      <c r="GV2058" s="6"/>
      <c r="GW2058" s="6"/>
      <c r="GX2058" s="6"/>
      <c r="GY2058" s="6"/>
      <c r="GZ2058" s="6"/>
    </row>
    <row r="2059" spans="1:208" x14ac:dyDescent="0.15">
      <c r="A2059" s="153"/>
      <c r="B2059" s="23"/>
      <c r="C2059" s="18"/>
      <c r="D2059" s="17"/>
      <c r="E2059" s="18"/>
      <c r="F2059" s="18"/>
      <c r="G2059" s="18"/>
      <c r="H2059" s="18"/>
      <c r="I2059" s="17"/>
      <c r="J2059" s="5"/>
      <c r="K2059" s="2"/>
      <c r="L2059" s="27"/>
      <c r="M2059" s="14"/>
      <c r="N2059" s="14"/>
      <c r="O2059" s="27"/>
      <c r="P2059" s="18"/>
      <c r="Q2059" s="3"/>
      <c r="R2059" s="4"/>
      <c r="S2059" s="5"/>
      <c r="T2059" s="8"/>
      <c r="U2059" s="7"/>
      <c r="V2059" s="7"/>
      <c r="W2059" s="7"/>
      <c r="X2059" s="8"/>
      <c r="Y2059" s="6"/>
      <c r="Z2059" s="7"/>
      <c r="AA2059" s="8"/>
      <c r="AB2059" s="8"/>
      <c r="AC2059" s="8"/>
      <c r="AD2059" s="7"/>
      <c r="AE2059" s="9"/>
      <c r="AF2059" s="7"/>
      <c r="AG2059" s="7"/>
      <c r="AH2059" s="6"/>
      <c r="AI2059" s="6"/>
      <c r="AJ2059" s="6"/>
      <c r="AK2059" s="6"/>
      <c r="AL2059" s="6"/>
      <c r="AM2059" s="6"/>
      <c r="AN2059" s="6"/>
      <c r="AO2059" s="6"/>
      <c r="AP2059" s="6"/>
      <c r="AQ2059" s="6"/>
      <c r="AR2059" s="6"/>
      <c r="AS2059" s="6"/>
      <c r="AT2059" s="6"/>
      <c r="AU2059" s="6"/>
      <c r="AV2059" s="6"/>
      <c r="AW2059" s="6"/>
      <c r="AX2059" s="6"/>
      <c r="AY2059" s="6"/>
      <c r="AZ2059" s="6"/>
      <c r="BA2059" s="6"/>
      <c r="BB2059" s="6"/>
      <c r="BC2059" s="6"/>
      <c r="BD2059" s="6"/>
      <c r="BE2059" s="6"/>
      <c r="BF2059" s="6"/>
      <c r="BG2059" s="6"/>
      <c r="BH2059" s="6"/>
      <c r="BI2059" s="6"/>
      <c r="BJ2059" s="6"/>
      <c r="BK2059" s="6"/>
      <c r="BL2059" s="6"/>
      <c r="BM2059" s="6"/>
      <c r="BN2059" s="6"/>
      <c r="BO2059" s="6"/>
      <c r="BP2059" s="6"/>
      <c r="BQ2059" s="6"/>
      <c r="BR2059" s="6"/>
      <c r="BS2059" s="6"/>
      <c r="BT2059" s="6"/>
      <c r="BU2059" s="6"/>
      <c r="BV2059" s="6"/>
      <c r="BW2059" s="6"/>
      <c r="BX2059" s="6"/>
      <c r="BY2059" s="6"/>
      <c r="BZ2059" s="6"/>
      <c r="CA2059" s="6"/>
      <c r="CB2059" s="6"/>
      <c r="CC2059" s="6"/>
      <c r="CD2059" s="6"/>
      <c r="CE2059" s="6"/>
      <c r="CF2059" s="6"/>
      <c r="CG2059" s="6"/>
      <c r="CH2059" s="6"/>
      <c r="CI2059" s="6"/>
      <c r="CJ2059" s="6"/>
      <c r="CK2059" s="6"/>
      <c r="CL2059" s="6"/>
      <c r="CM2059" s="6"/>
      <c r="CN2059" s="6"/>
      <c r="CO2059" s="6"/>
      <c r="CP2059" s="6"/>
      <c r="CQ2059" s="6"/>
      <c r="CR2059" s="6"/>
      <c r="CS2059" s="6"/>
      <c r="CT2059" s="6"/>
      <c r="CU2059" s="6"/>
      <c r="CV2059" s="6"/>
      <c r="CW2059" s="6"/>
      <c r="CX2059" s="6"/>
      <c r="CY2059" s="6"/>
      <c r="CZ2059" s="6"/>
      <c r="DA2059" s="6"/>
      <c r="DB2059" s="6"/>
      <c r="DC2059" s="6"/>
      <c r="DD2059" s="6"/>
      <c r="DE2059" s="6"/>
      <c r="DF2059" s="6"/>
      <c r="DG2059" s="6"/>
      <c r="DH2059" s="6"/>
      <c r="DI2059" s="6"/>
      <c r="DJ2059" s="6"/>
      <c r="DK2059" s="6"/>
      <c r="DL2059" s="6"/>
      <c r="DM2059" s="6"/>
      <c r="DN2059" s="6"/>
      <c r="DO2059" s="6"/>
      <c r="DP2059" s="6"/>
      <c r="DQ2059" s="6"/>
      <c r="DR2059" s="6"/>
      <c r="DS2059" s="6"/>
      <c r="DT2059" s="6"/>
      <c r="DU2059" s="6"/>
      <c r="DV2059" s="6"/>
      <c r="DW2059" s="6"/>
      <c r="DX2059" s="6"/>
      <c r="DY2059" s="6"/>
      <c r="DZ2059" s="6"/>
      <c r="EA2059" s="6"/>
      <c r="EB2059" s="6"/>
      <c r="EC2059" s="6"/>
      <c r="ED2059" s="6"/>
      <c r="EE2059" s="6"/>
      <c r="EF2059" s="6"/>
      <c r="EG2059" s="6"/>
      <c r="EH2059" s="6"/>
      <c r="EI2059" s="6"/>
      <c r="EJ2059" s="6"/>
      <c r="EK2059" s="6"/>
      <c r="EL2059" s="6"/>
      <c r="EM2059" s="6"/>
      <c r="EN2059" s="6"/>
      <c r="EO2059" s="6"/>
      <c r="EP2059" s="6"/>
      <c r="EQ2059" s="6"/>
      <c r="ER2059" s="6"/>
      <c r="ES2059" s="6"/>
      <c r="ET2059" s="6"/>
      <c r="EU2059" s="6"/>
      <c r="EV2059" s="6"/>
      <c r="EW2059" s="6"/>
      <c r="EX2059" s="6"/>
      <c r="EY2059" s="6"/>
      <c r="EZ2059" s="6"/>
      <c r="FA2059" s="6"/>
      <c r="FB2059" s="6"/>
      <c r="FC2059" s="6"/>
      <c r="FD2059" s="6"/>
      <c r="FE2059" s="6"/>
      <c r="FF2059" s="6"/>
      <c r="FG2059" s="6"/>
      <c r="FH2059" s="6"/>
      <c r="FI2059" s="6"/>
      <c r="FJ2059" s="6"/>
      <c r="FK2059" s="6"/>
      <c r="FL2059" s="6"/>
      <c r="FM2059" s="6"/>
      <c r="FN2059" s="6"/>
      <c r="FO2059" s="6"/>
      <c r="FP2059" s="6"/>
      <c r="FQ2059" s="6"/>
      <c r="FR2059" s="6"/>
      <c r="FS2059" s="6"/>
      <c r="FT2059" s="6"/>
      <c r="FU2059" s="6"/>
      <c r="FV2059" s="6"/>
      <c r="FW2059" s="6"/>
      <c r="FX2059" s="6"/>
      <c r="FY2059" s="6"/>
      <c r="FZ2059" s="6"/>
      <c r="GA2059" s="6"/>
      <c r="GB2059" s="6"/>
      <c r="GC2059" s="6"/>
      <c r="GD2059" s="6"/>
      <c r="GE2059" s="6"/>
      <c r="GF2059" s="6"/>
      <c r="GG2059" s="6"/>
      <c r="GH2059" s="6"/>
      <c r="GI2059" s="6"/>
      <c r="GJ2059" s="6"/>
      <c r="GK2059" s="6"/>
      <c r="GL2059" s="6"/>
      <c r="GM2059" s="6"/>
      <c r="GN2059" s="6"/>
      <c r="GO2059" s="6"/>
      <c r="GP2059" s="6"/>
      <c r="GQ2059" s="6"/>
      <c r="GR2059" s="6"/>
      <c r="GS2059" s="6"/>
      <c r="GT2059" s="6"/>
      <c r="GU2059" s="6"/>
      <c r="GV2059" s="6"/>
      <c r="GW2059" s="6"/>
      <c r="GX2059" s="6"/>
      <c r="GY2059" s="6"/>
      <c r="GZ2059" s="6"/>
    </row>
    <row r="2060" spans="1:208" x14ac:dyDescent="0.15">
      <c r="A2060" s="153"/>
      <c r="B2060" s="23"/>
      <c r="C2060" s="18"/>
      <c r="D2060" s="17"/>
      <c r="E2060" s="18"/>
      <c r="F2060" s="18"/>
      <c r="G2060" s="18"/>
      <c r="H2060" s="18"/>
      <c r="I2060" s="17"/>
      <c r="J2060" s="5"/>
      <c r="K2060" s="2"/>
      <c r="L2060" s="27"/>
      <c r="M2060" s="14"/>
      <c r="N2060" s="14"/>
      <c r="O2060" s="27"/>
      <c r="P2060" s="18"/>
      <c r="Q2060" s="3"/>
      <c r="R2060" s="4"/>
      <c r="S2060" s="5"/>
      <c r="T2060" s="8"/>
      <c r="U2060" s="7"/>
      <c r="V2060" s="7"/>
      <c r="W2060" s="7"/>
      <c r="X2060" s="8"/>
      <c r="Y2060" s="6"/>
      <c r="Z2060" s="7"/>
      <c r="AA2060" s="8"/>
      <c r="AB2060" s="8"/>
      <c r="AC2060" s="8"/>
      <c r="AD2060" s="7"/>
      <c r="AE2060" s="9"/>
      <c r="AF2060" s="7"/>
      <c r="AG2060" s="7"/>
      <c r="AH2060" s="6"/>
      <c r="AI2060" s="6"/>
      <c r="AJ2060" s="6"/>
      <c r="AK2060" s="6"/>
      <c r="AL2060" s="6"/>
      <c r="AM2060" s="6"/>
      <c r="AN2060" s="6"/>
      <c r="AO2060" s="6"/>
      <c r="AP2060" s="6"/>
      <c r="AQ2060" s="6"/>
      <c r="AR2060" s="6"/>
      <c r="AS2060" s="6"/>
      <c r="AT2060" s="6"/>
      <c r="AU2060" s="6"/>
      <c r="AV2060" s="6"/>
      <c r="AW2060" s="6"/>
      <c r="AX2060" s="6"/>
      <c r="AY2060" s="6"/>
      <c r="AZ2060" s="6"/>
      <c r="BA2060" s="6"/>
      <c r="BB2060" s="6"/>
      <c r="BC2060" s="6"/>
      <c r="BD2060" s="6"/>
      <c r="BE2060" s="6"/>
      <c r="BF2060" s="6"/>
      <c r="BG2060" s="6"/>
      <c r="BH2060" s="6"/>
      <c r="BI2060" s="6"/>
      <c r="BJ2060" s="6"/>
      <c r="BK2060" s="6"/>
      <c r="BL2060" s="6"/>
      <c r="BM2060" s="6"/>
      <c r="BN2060" s="6"/>
      <c r="BO2060" s="6"/>
      <c r="BP2060" s="6"/>
      <c r="BQ2060" s="6"/>
      <c r="BR2060" s="6"/>
      <c r="BS2060" s="6"/>
      <c r="BT2060" s="6"/>
      <c r="BU2060" s="6"/>
      <c r="BV2060" s="6"/>
      <c r="BW2060" s="6"/>
      <c r="BX2060" s="6"/>
      <c r="BY2060" s="6"/>
      <c r="BZ2060" s="6"/>
      <c r="CA2060" s="6"/>
      <c r="CB2060" s="6"/>
      <c r="CC2060" s="6"/>
      <c r="CD2060" s="6"/>
      <c r="CE2060" s="6"/>
      <c r="CF2060" s="6"/>
      <c r="CG2060" s="6"/>
      <c r="CH2060" s="6"/>
      <c r="CI2060" s="6"/>
      <c r="CJ2060" s="6"/>
      <c r="CK2060" s="6"/>
      <c r="CL2060" s="6"/>
      <c r="CM2060" s="6"/>
      <c r="CN2060" s="6"/>
      <c r="CO2060" s="6"/>
      <c r="CP2060" s="6"/>
      <c r="CQ2060" s="6"/>
      <c r="CR2060" s="6"/>
      <c r="CS2060" s="6"/>
      <c r="CT2060" s="6"/>
      <c r="CU2060" s="6"/>
      <c r="CV2060" s="6"/>
      <c r="CW2060" s="6"/>
      <c r="CX2060" s="6"/>
      <c r="CY2060" s="6"/>
      <c r="CZ2060" s="6"/>
      <c r="DA2060" s="6"/>
      <c r="DB2060" s="6"/>
      <c r="DC2060" s="6"/>
      <c r="DD2060" s="6"/>
      <c r="DE2060" s="6"/>
      <c r="DF2060" s="6"/>
      <c r="DG2060" s="6"/>
      <c r="DH2060" s="6"/>
      <c r="DI2060" s="6"/>
      <c r="DJ2060" s="6"/>
      <c r="DK2060" s="6"/>
      <c r="DL2060" s="6"/>
      <c r="DM2060" s="6"/>
      <c r="DN2060" s="6"/>
      <c r="DO2060" s="6"/>
      <c r="DP2060" s="6"/>
      <c r="DQ2060" s="6"/>
      <c r="DR2060" s="6"/>
      <c r="DS2060" s="6"/>
      <c r="DT2060" s="6"/>
      <c r="DU2060" s="6"/>
      <c r="DV2060" s="6"/>
      <c r="DW2060" s="6"/>
      <c r="DX2060" s="6"/>
      <c r="DY2060" s="6"/>
      <c r="DZ2060" s="6"/>
      <c r="EA2060" s="6"/>
      <c r="EB2060" s="6"/>
      <c r="EC2060" s="6"/>
      <c r="ED2060" s="6"/>
      <c r="EE2060" s="6"/>
      <c r="EF2060" s="6"/>
      <c r="EG2060" s="6"/>
      <c r="EH2060" s="6"/>
      <c r="EI2060" s="6"/>
      <c r="EJ2060" s="6"/>
      <c r="EK2060" s="6"/>
      <c r="EL2060" s="6"/>
      <c r="EM2060" s="6"/>
      <c r="EN2060" s="6"/>
      <c r="EO2060" s="6"/>
      <c r="EP2060" s="6"/>
      <c r="EQ2060" s="6"/>
      <c r="ER2060" s="6"/>
      <c r="ES2060" s="6"/>
      <c r="ET2060" s="6"/>
      <c r="EU2060" s="6"/>
      <c r="EV2060" s="6"/>
      <c r="EW2060" s="6"/>
      <c r="EX2060" s="6"/>
      <c r="EY2060" s="6"/>
      <c r="EZ2060" s="6"/>
      <c r="FA2060" s="6"/>
      <c r="FB2060" s="6"/>
      <c r="FC2060" s="6"/>
      <c r="FD2060" s="6"/>
      <c r="FE2060" s="6"/>
      <c r="FF2060" s="6"/>
      <c r="FG2060" s="6"/>
      <c r="FH2060" s="6"/>
      <c r="FI2060" s="6"/>
      <c r="FJ2060" s="6"/>
      <c r="FK2060" s="6"/>
      <c r="FL2060" s="6"/>
      <c r="FM2060" s="6"/>
      <c r="FN2060" s="6"/>
      <c r="FO2060" s="6"/>
      <c r="FP2060" s="6"/>
      <c r="FQ2060" s="6"/>
      <c r="FR2060" s="6"/>
      <c r="FS2060" s="6"/>
      <c r="FT2060" s="6"/>
      <c r="FU2060" s="6"/>
      <c r="FV2060" s="6"/>
      <c r="FW2060" s="6"/>
      <c r="FX2060" s="6"/>
      <c r="FY2060" s="6"/>
      <c r="FZ2060" s="6"/>
      <c r="GA2060" s="6"/>
      <c r="GB2060" s="6"/>
      <c r="GC2060" s="6"/>
      <c r="GD2060" s="6"/>
      <c r="GE2060" s="6"/>
      <c r="GF2060" s="6"/>
      <c r="GG2060" s="6"/>
      <c r="GH2060" s="6"/>
      <c r="GI2060" s="6"/>
      <c r="GJ2060" s="6"/>
      <c r="GK2060" s="6"/>
      <c r="GL2060" s="6"/>
      <c r="GM2060" s="6"/>
      <c r="GN2060" s="6"/>
      <c r="GO2060" s="6"/>
      <c r="GP2060" s="6"/>
      <c r="GQ2060" s="6"/>
      <c r="GR2060" s="6"/>
      <c r="GS2060" s="6"/>
      <c r="GT2060" s="6"/>
      <c r="GU2060" s="6"/>
      <c r="GV2060" s="6"/>
      <c r="GW2060" s="6"/>
      <c r="GX2060" s="6"/>
      <c r="GY2060" s="6"/>
      <c r="GZ2060" s="6"/>
    </row>
    <row r="2061" spans="1:208" x14ac:dyDescent="0.15">
      <c r="A2061" s="153"/>
      <c r="B2061" s="23"/>
      <c r="C2061" s="18"/>
      <c r="D2061" s="17"/>
      <c r="E2061" s="18"/>
      <c r="F2061" s="18"/>
      <c r="G2061" s="18"/>
      <c r="H2061" s="18"/>
      <c r="I2061" s="17"/>
      <c r="J2061" s="5"/>
      <c r="K2061" s="2"/>
      <c r="L2061" s="27"/>
      <c r="M2061" s="14"/>
      <c r="N2061" s="14"/>
      <c r="O2061" s="27"/>
      <c r="P2061" s="18"/>
      <c r="Q2061" s="3"/>
      <c r="R2061" s="4"/>
      <c r="S2061" s="5"/>
      <c r="T2061" s="8"/>
      <c r="U2061" s="7"/>
      <c r="V2061" s="7"/>
      <c r="W2061" s="7"/>
      <c r="X2061" s="8"/>
      <c r="Y2061" s="6"/>
      <c r="Z2061" s="7"/>
      <c r="AA2061" s="8"/>
      <c r="AB2061" s="8"/>
      <c r="AC2061" s="8"/>
      <c r="AD2061" s="7"/>
      <c r="AE2061" s="9"/>
      <c r="AF2061" s="7"/>
      <c r="AG2061" s="7"/>
      <c r="AH2061" s="6"/>
      <c r="AI2061" s="6"/>
      <c r="AJ2061" s="6"/>
      <c r="AK2061" s="6"/>
      <c r="AL2061" s="6"/>
      <c r="AM2061" s="6"/>
      <c r="AN2061" s="6"/>
      <c r="AO2061" s="6"/>
      <c r="AP2061" s="6"/>
      <c r="AQ2061" s="6"/>
      <c r="AR2061" s="6"/>
      <c r="AS2061" s="6"/>
      <c r="AT2061" s="6"/>
      <c r="AU2061" s="6"/>
      <c r="AV2061" s="6"/>
      <c r="AW2061" s="6"/>
      <c r="AX2061" s="6"/>
      <c r="AY2061" s="6"/>
      <c r="AZ2061" s="6"/>
      <c r="BA2061" s="6"/>
      <c r="BB2061" s="6"/>
      <c r="BC2061" s="6"/>
      <c r="BD2061" s="6"/>
      <c r="BE2061" s="6"/>
      <c r="BF2061" s="6"/>
      <c r="BG2061" s="6"/>
      <c r="BH2061" s="6"/>
      <c r="BI2061" s="6"/>
      <c r="BJ2061" s="6"/>
      <c r="BK2061" s="6"/>
      <c r="BL2061" s="6"/>
      <c r="BM2061" s="6"/>
      <c r="BN2061" s="6"/>
      <c r="BO2061" s="6"/>
      <c r="BP2061" s="6"/>
      <c r="BQ2061" s="6"/>
      <c r="BR2061" s="6"/>
      <c r="BS2061" s="6"/>
      <c r="BT2061" s="6"/>
      <c r="BU2061" s="6"/>
      <c r="BV2061" s="6"/>
      <c r="BW2061" s="6"/>
      <c r="BX2061" s="6"/>
      <c r="BY2061" s="6"/>
      <c r="BZ2061" s="6"/>
      <c r="CA2061" s="6"/>
      <c r="CB2061" s="6"/>
      <c r="CC2061" s="6"/>
      <c r="CD2061" s="6"/>
      <c r="CE2061" s="6"/>
      <c r="CF2061" s="6"/>
      <c r="CG2061" s="6"/>
      <c r="CH2061" s="6"/>
      <c r="CI2061" s="6"/>
      <c r="CJ2061" s="6"/>
      <c r="CK2061" s="6"/>
      <c r="CL2061" s="6"/>
      <c r="CM2061" s="6"/>
      <c r="CN2061" s="6"/>
      <c r="CO2061" s="6"/>
      <c r="CP2061" s="6"/>
      <c r="CQ2061" s="6"/>
      <c r="CR2061" s="6"/>
      <c r="CS2061" s="6"/>
      <c r="CT2061" s="6"/>
      <c r="CU2061" s="6"/>
      <c r="CV2061" s="6"/>
      <c r="CW2061" s="6"/>
      <c r="CX2061" s="6"/>
      <c r="CY2061" s="6"/>
      <c r="CZ2061" s="6"/>
      <c r="DA2061" s="6"/>
      <c r="DB2061" s="6"/>
      <c r="DC2061" s="6"/>
      <c r="DD2061" s="6"/>
      <c r="DE2061" s="6"/>
      <c r="DF2061" s="6"/>
      <c r="DG2061" s="6"/>
      <c r="DH2061" s="6"/>
      <c r="DI2061" s="6"/>
      <c r="DJ2061" s="6"/>
      <c r="DK2061" s="6"/>
      <c r="DL2061" s="6"/>
      <c r="DM2061" s="6"/>
      <c r="DN2061" s="6"/>
      <c r="DO2061" s="6"/>
      <c r="DP2061" s="6"/>
      <c r="DQ2061" s="6"/>
      <c r="DR2061" s="6"/>
      <c r="DS2061" s="6"/>
      <c r="DT2061" s="6"/>
      <c r="DU2061" s="6"/>
      <c r="DV2061" s="6"/>
      <c r="DW2061" s="6"/>
      <c r="DX2061" s="6"/>
      <c r="DY2061" s="6"/>
      <c r="DZ2061" s="6"/>
      <c r="EA2061" s="6"/>
      <c r="EB2061" s="6"/>
      <c r="EC2061" s="6"/>
      <c r="ED2061" s="6"/>
      <c r="EE2061" s="6"/>
      <c r="EF2061" s="6"/>
      <c r="EG2061" s="6"/>
      <c r="EH2061" s="6"/>
      <c r="EI2061" s="6"/>
      <c r="EJ2061" s="6"/>
      <c r="EK2061" s="6"/>
      <c r="EL2061" s="6"/>
      <c r="EM2061" s="6"/>
      <c r="EN2061" s="6"/>
      <c r="EO2061" s="6"/>
      <c r="EP2061" s="6"/>
      <c r="EQ2061" s="6"/>
      <c r="ER2061" s="6"/>
      <c r="ES2061" s="6"/>
      <c r="ET2061" s="6"/>
      <c r="EU2061" s="6"/>
      <c r="EV2061" s="6"/>
      <c r="EW2061" s="6"/>
      <c r="EX2061" s="6"/>
      <c r="EY2061" s="6"/>
      <c r="EZ2061" s="6"/>
      <c r="FA2061" s="6"/>
      <c r="FB2061" s="6"/>
      <c r="FC2061" s="6"/>
      <c r="FD2061" s="6"/>
      <c r="FE2061" s="6"/>
      <c r="FF2061" s="6"/>
      <c r="FG2061" s="6"/>
      <c r="FH2061" s="6"/>
      <c r="FI2061" s="6"/>
      <c r="FJ2061" s="6"/>
      <c r="FK2061" s="6"/>
      <c r="FL2061" s="6"/>
      <c r="FM2061" s="6"/>
      <c r="FN2061" s="6"/>
      <c r="FO2061" s="6"/>
      <c r="FP2061" s="6"/>
      <c r="FQ2061" s="6"/>
      <c r="FR2061" s="6"/>
      <c r="FS2061" s="6"/>
      <c r="FT2061" s="6"/>
      <c r="FU2061" s="6"/>
      <c r="FV2061" s="6"/>
      <c r="FW2061" s="6"/>
      <c r="FX2061" s="6"/>
      <c r="FY2061" s="6"/>
      <c r="FZ2061" s="6"/>
      <c r="GA2061" s="6"/>
      <c r="GB2061" s="6"/>
      <c r="GC2061" s="6"/>
      <c r="GD2061" s="6"/>
      <c r="GE2061" s="6"/>
      <c r="GF2061" s="6"/>
      <c r="GG2061" s="6"/>
      <c r="GH2061" s="6"/>
      <c r="GI2061" s="6"/>
      <c r="GJ2061" s="6"/>
      <c r="GK2061" s="6"/>
      <c r="GL2061" s="6"/>
      <c r="GM2061" s="6"/>
      <c r="GN2061" s="6"/>
      <c r="GO2061" s="6"/>
      <c r="GP2061" s="6"/>
      <c r="GQ2061" s="6"/>
      <c r="GR2061" s="6"/>
      <c r="GS2061" s="6"/>
      <c r="GT2061" s="6"/>
      <c r="GU2061" s="6"/>
      <c r="GV2061" s="6"/>
      <c r="GW2061" s="6"/>
      <c r="GX2061" s="6"/>
      <c r="GY2061" s="6"/>
      <c r="GZ2061" s="6"/>
    </row>
    <row r="2062" spans="1:208" x14ac:dyDescent="0.15">
      <c r="A2062" s="153"/>
      <c r="B2062" s="23"/>
      <c r="C2062" s="18"/>
      <c r="D2062" s="17"/>
      <c r="E2062" s="18"/>
      <c r="F2062" s="18"/>
      <c r="G2062" s="18"/>
      <c r="H2062" s="18"/>
      <c r="I2062" s="17"/>
      <c r="J2062" s="5"/>
      <c r="K2062" s="2"/>
      <c r="L2062" s="27"/>
      <c r="M2062" s="14"/>
      <c r="N2062" s="14"/>
      <c r="O2062" s="27"/>
      <c r="P2062" s="18"/>
      <c r="Q2062" s="3"/>
      <c r="R2062" s="4"/>
      <c r="S2062" s="5"/>
      <c r="T2062" s="8"/>
      <c r="U2062" s="7"/>
      <c r="V2062" s="7"/>
      <c r="W2062" s="7"/>
      <c r="X2062" s="8"/>
      <c r="Y2062" s="6"/>
      <c r="Z2062" s="7"/>
      <c r="AA2062" s="8"/>
      <c r="AB2062" s="8"/>
      <c r="AC2062" s="8"/>
      <c r="AD2062" s="7"/>
      <c r="AE2062" s="9"/>
      <c r="AF2062" s="7"/>
      <c r="AG2062" s="7"/>
      <c r="AH2062" s="6"/>
      <c r="AI2062" s="6"/>
      <c r="AJ2062" s="6"/>
      <c r="AK2062" s="6"/>
      <c r="AL2062" s="6"/>
      <c r="AM2062" s="6"/>
      <c r="AN2062" s="6"/>
      <c r="AO2062" s="6"/>
      <c r="AP2062" s="6"/>
      <c r="AQ2062" s="6"/>
      <c r="AR2062" s="6"/>
      <c r="AS2062" s="6"/>
      <c r="AT2062" s="6"/>
      <c r="AU2062" s="6"/>
      <c r="AV2062" s="6"/>
      <c r="AW2062" s="6"/>
      <c r="AX2062" s="6"/>
      <c r="AY2062" s="6"/>
      <c r="AZ2062" s="6"/>
      <c r="BA2062" s="6"/>
      <c r="BB2062" s="6"/>
      <c r="BC2062" s="6"/>
      <c r="BD2062" s="6"/>
      <c r="BE2062" s="6"/>
      <c r="BF2062" s="6"/>
      <c r="BG2062" s="6"/>
      <c r="BH2062" s="6"/>
      <c r="BI2062" s="6"/>
      <c r="BJ2062" s="6"/>
      <c r="BK2062" s="6"/>
      <c r="BL2062" s="6"/>
      <c r="BM2062" s="6"/>
      <c r="BN2062" s="6"/>
      <c r="BO2062" s="6"/>
      <c r="BP2062" s="6"/>
      <c r="BQ2062" s="6"/>
      <c r="BR2062" s="6"/>
      <c r="BS2062" s="6"/>
      <c r="BT2062" s="6"/>
      <c r="BU2062" s="6"/>
      <c r="BV2062" s="6"/>
      <c r="BW2062" s="6"/>
      <c r="BX2062" s="6"/>
      <c r="BY2062" s="6"/>
      <c r="BZ2062" s="6"/>
      <c r="CA2062" s="6"/>
      <c r="CB2062" s="6"/>
      <c r="CC2062" s="6"/>
      <c r="CD2062" s="6"/>
      <c r="CE2062" s="6"/>
      <c r="CF2062" s="6"/>
      <c r="CG2062" s="6"/>
      <c r="CH2062" s="6"/>
      <c r="CI2062" s="6"/>
      <c r="CJ2062" s="6"/>
      <c r="CK2062" s="6"/>
      <c r="CL2062" s="6"/>
      <c r="CM2062" s="6"/>
      <c r="CN2062" s="6"/>
      <c r="CO2062" s="6"/>
      <c r="CP2062" s="6"/>
      <c r="CQ2062" s="6"/>
      <c r="CR2062" s="6"/>
      <c r="CS2062" s="6"/>
      <c r="CT2062" s="6"/>
      <c r="CU2062" s="6"/>
      <c r="CV2062" s="6"/>
      <c r="CW2062" s="6"/>
      <c r="CX2062" s="6"/>
      <c r="CY2062" s="6"/>
      <c r="CZ2062" s="6"/>
      <c r="DA2062" s="6"/>
      <c r="DB2062" s="6"/>
      <c r="DC2062" s="6"/>
      <c r="DD2062" s="6"/>
      <c r="DE2062" s="6"/>
      <c r="DF2062" s="6"/>
      <c r="DG2062" s="6"/>
      <c r="DH2062" s="6"/>
      <c r="DI2062" s="6"/>
      <c r="DJ2062" s="6"/>
      <c r="DK2062" s="6"/>
      <c r="DL2062" s="6"/>
      <c r="DM2062" s="6"/>
      <c r="DN2062" s="6"/>
      <c r="DO2062" s="6"/>
      <c r="DP2062" s="6"/>
      <c r="DQ2062" s="6"/>
      <c r="DR2062" s="6"/>
      <c r="DS2062" s="6"/>
      <c r="DT2062" s="6"/>
      <c r="DU2062" s="6"/>
      <c r="DV2062" s="6"/>
      <c r="DW2062" s="6"/>
      <c r="DX2062" s="6"/>
      <c r="DY2062" s="6"/>
      <c r="DZ2062" s="6"/>
      <c r="EA2062" s="6"/>
      <c r="EB2062" s="6"/>
      <c r="EC2062" s="6"/>
      <c r="ED2062" s="6"/>
      <c r="EE2062" s="6"/>
      <c r="EF2062" s="6"/>
      <c r="EG2062" s="6"/>
      <c r="EH2062" s="6"/>
      <c r="EI2062" s="6"/>
      <c r="EJ2062" s="6"/>
      <c r="EK2062" s="6"/>
      <c r="EL2062" s="6"/>
      <c r="EM2062" s="6"/>
      <c r="EN2062" s="6"/>
      <c r="EO2062" s="6"/>
      <c r="EP2062" s="6"/>
      <c r="EQ2062" s="6"/>
      <c r="ER2062" s="6"/>
      <c r="ES2062" s="6"/>
      <c r="ET2062" s="6"/>
      <c r="EU2062" s="6"/>
      <c r="EV2062" s="6"/>
      <c r="EW2062" s="6"/>
      <c r="EX2062" s="6"/>
      <c r="EY2062" s="6"/>
      <c r="EZ2062" s="6"/>
      <c r="FA2062" s="6"/>
      <c r="FB2062" s="6"/>
      <c r="FC2062" s="6"/>
      <c r="FD2062" s="6"/>
      <c r="FE2062" s="6"/>
      <c r="FF2062" s="6"/>
      <c r="FG2062" s="6"/>
      <c r="FH2062" s="6"/>
      <c r="FI2062" s="6"/>
      <c r="FJ2062" s="6"/>
      <c r="FK2062" s="6"/>
      <c r="FL2062" s="6"/>
      <c r="FM2062" s="6"/>
      <c r="FN2062" s="6"/>
      <c r="FO2062" s="6"/>
      <c r="FP2062" s="6"/>
      <c r="FQ2062" s="6"/>
      <c r="FR2062" s="6"/>
      <c r="FS2062" s="6"/>
      <c r="FT2062" s="6"/>
      <c r="FU2062" s="6"/>
      <c r="FV2062" s="6"/>
      <c r="FW2062" s="6"/>
      <c r="FX2062" s="6"/>
      <c r="FY2062" s="6"/>
      <c r="FZ2062" s="6"/>
      <c r="GA2062" s="6"/>
      <c r="GB2062" s="6"/>
      <c r="GC2062" s="6"/>
      <c r="GD2062" s="6"/>
      <c r="GE2062" s="6"/>
      <c r="GF2062" s="6"/>
      <c r="GG2062" s="6"/>
      <c r="GH2062" s="6"/>
      <c r="GI2062" s="6"/>
      <c r="GJ2062" s="6"/>
      <c r="GK2062" s="6"/>
      <c r="GL2062" s="6"/>
      <c r="GM2062" s="6"/>
      <c r="GN2062" s="6"/>
      <c r="GO2062" s="6"/>
      <c r="GP2062" s="6"/>
      <c r="GQ2062" s="6"/>
      <c r="GR2062" s="6"/>
      <c r="GS2062" s="6"/>
      <c r="GT2062" s="6"/>
      <c r="GU2062" s="6"/>
      <c r="GV2062" s="6"/>
      <c r="GW2062" s="6"/>
      <c r="GX2062" s="6"/>
      <c r="GY2062" s="6"/>
      <c r="GZ2062" s="6"/>
    </row>
    <row r="2063" spans="1:208" x14ac:dyDescent="0.15">
      <c r="A2063" s="153"/>
      <c r="B2063" s="23"/>
      <c r="C2063" s="18"/>
      <c r="D2063" s="17"/>
      <c r="E2063" s="18"/>
      <c r="F2063" s="18"/>
      <c r="G2063" s="18"/>
      <c r="H2063" s="18"/>
      <c r="I2063" s="17"/>
      <c r="J2063" s="5"/>
      <c r="K2063" s="2"/>
      <c r="L2063" s="27"/>
      <c r="M2063" s="14"/>
      <c r="N2063" s="14"/>
      <c r="O2063" s="27"/>
      <c r="P2063" s="18"/>
      <c r="Q2063" s="3"/>
      <c r="R2063" s="4"/>
      <c r="S2063" s="5"/>
      <c r="T2063" s="8"/>
      <c r="U2063" s="7"/>
      <c r="V2063" s="7"/>
      <c r="W2063" s="7"/>
      <c r="X2063" s="8"/>
      <c r="Y2063" s="6"/>
      <c r="Z2063" s="7"/>
      <c r="AA2063" s="8"/>
      <c r="AB2063" s="8"/>
      <c r="AC2063" s="8"/>
      <c r="AD2063" s="7"/>
      <c r="AE2063" s="9"/>
      <c r="AF2063" s="7"/>
      <c r="AG2063" s="7"/>
      <c r="AH2063" s="6"/>
      <c r="AI2063" s="6"/>
      <c r="AJ2063" s="6"/>
      <c r="AK2063" s="6"/>
      <c r="AL2063" s="6"/>
      <c r="AM2063" s="6"/>
      <c r="AN2063" s="6"/>
      <c r="AO2063" s="6"/>
      <c r="AP2063" s="6"/>
      <c r="AQ2063" s="6"/>
      <c r="AR2063" s="6"/>
      <c r="AS2063" s="6"/>
      <c r="AT2063" s="6"/>
      <c r="AU2063" s="6"/>
      <c r="AV2063" s="6"/>
      <c r="AW2063" s="6"/>
      <c r="AX2063" s="6"/>
      <c r="AY2063" s="6"/>
      <c r="AZ2063" s="6"/>
      <c r="BA2063" s="6"/>
      <c r="BB2063" s="6"/>
      <c r="BC2063" s="6"/>
      <c r="BD2063" s="6"/>
      <c r="BE2063" s="6"/>
      <c r="BF2063" s="6"/>
      <c r="BG2063" s="6"/>
      <c r="BH2063" s="6"/>
      <c r="BI2063" s="6"/>
      <c r="BJ2063" s="6"/>
      <c r="BK2063" s="6"/>
      <c r="BL2063" s="6"/>
      <c r="BM2063" s="6"/>
      <c r="BN2063" s="6"/>
      <c r="BO2063" s="6"/>
      <c r="BP2063" s="6"/>
      <c r="BQ2063" s="6"/>
      <c r="BR2063" s="6"/>
      <c r="BS2063" s="6"/>
      <c r="BT2063" s="6"/>
      <c r="BU2063" s="6"/>
      <c r="BV2063" s="6"/>
      <c r="BW2063" s="6"/>
      <c r="BX2063" s="6"/>
      <c r="BY2063" s="6"/>
      <c r="BZ2063" s="6"/>
      <c r="CA2063" s="6"/>
      <c r="CB2063" s="6"/>
      <c r="CC2063" s="6"/>
      <c r="CD2063" s="6"/>
      <c r="CE2063" s="6"/>
      <c r="CF2063" s="6"/>
      <c r="CG2063" s="6"/>
      <c r="CH2063" s="6"/>
      <c r="CI2063" s="6"/>
      <c r="CJ2063" s="6"/>
      <c r="CK2063" s="6"/>
      <c r="CL2063" s="6"/>
      <c r="CM2063" s="6"/>
      <c r="CN2063" s="6"/>
      <c r="CO2063" s="6"/>
      <c r="CP2063" s="6"/>
      <c r="CQ2063" s="6"/>
      <c r="CR2063" s="6"/>
      <c r="CS2063" s="6"/>
      <c r="CT2063" s="6"/>
      <c r="CU2063" s="6"/>
      <c r="CV2063" s="6"/>
      <c r="CW2063" s="6"/>
      <c r="CX2063" s="6"/>
      <c r="CY2063" s="6"/>
      <c r="CZ2063" s="6"/>
      <c r="DA2063" s="6"/>
      <c r="DB2063" s="6"/>
      <c r="DC2063" s="6"/>
      <c r="DD2063" s="6"/>
      <c r="DE2063" s="6"/>
      <c r="DF2063" s="6"/>
      <c r="DG2063" s="6"/>
      <c r="DH2063" s="6"/>
      <c r="DI2063" s="6"/>
      <c r="DJ2063" s="6"/>
      <c r="DK2063" s="6"/>
      <c r="DL2063" s="6"/>
      <c r="DM2063" s="6"/>
      <c r="DN2063" s="6"/>
      <c r="DO2063" s="6"/>
      <c r="DP2063" s="6"/>
      <c r="DQ2063" s="6"/>
      <c r="DR2063" s="6"/>
      <c r="DS2063" s="6"/>
      <c r="DT2063" s="6"/>
      <c r="DU2063" s="6"/>
      <c r="DV2063" s="6"/>
      <c r="DW2063" s="6"/>
      <c r="DX2063" s="6"/>
      <c r="DY2063" s="6"/>
      <c r="DZ2063" s="6"/>
      <c r="EA2063" s="6"/>
      <c r="EB2063" s="6"/>
      <c r="EC2063" s="6"/>
      <c r="ED2063" s="6"/>
      <c r="EE2063" s="6"/>
      <c r="EF2063" s="6"/>
      <c r="EG2063" s="6"/>
      <c r="EH2063" s="6"/>
      <c r="EI2063" s="6"/>
      <c r="EJ2063" s="6"/>
      <c r="EK2063" s="6"/>
      <c r="EL2063" s="6"/>
      <c r="EM2063" s="6"/>
      <c r="EN2063" s="6"/>
      <c r="EO2063" s="6"/>
      <c r="EP2063" s="6"/>
      <c r="EQ2063" s="6"/>
      <c r="ER2063" s="6"/>
      <c r="ES2063" s="6"/>
      <c r="ET2063" s="6"/>
      <c r="EU2063" s="6"/>
      <c r="EV2063" s="6"/>
      <c r="EW2063" s="6"/>
      <c r="EX2063" s="6"/>
      <c r="EY2063" s="6"/>
      <c r="EZ2063" s="6"/>
      <c r="FA2063" s="6"/>
      <c r="FB2063" s="6"/>
      <c r="FC2063" s="6"/>
      <c r="FD2063" s="6"/>
      <c r="FE2063" s="6"/>
      <c r="FF2063" s="6"/>
      <c r="FG2063" s="6"/>
      <c r="FH2063" s="6"/>
      <c r="FI2063" s="6"/>
      <c r="FJ2063" s="6"/>
      <c r="FK2063" s="6"/>
      <c r="FL2063" s="6"/>
      <c r="FM2063" s="6"/>
      <c r="FN2063" s="6"/>
      <c r="FO2063" s="6"/>
      <c r="FP2063" s="6"/>
      <c r="FQ2063" s="6"/>
      <c r="FR2063" s="6"/>
      <c r="FS2063" s="6"/>
      <c r="FT2063" s="6"/>
      <c r="FU2063" s="6"/>
      <c r="FV2063" s="6"/>
      <c r="FW2063" s="6"/>
      <c r="FX2063" s="6"/>
      <c r="FY2063" s="6"/>
      <c r="FZ2063" s="6"/>
      <c r="GA2063" s="6"/>
      <c r="GB2063" s="6"/>
      <c r="GC2063" s="6"/>
      <c r="GD2063" s="6"/>
      <c r="GE2063" s="6"/>
      <c r="GF2063" s="6"/>
      <c r="GG2063" s="6"/>
      <c r="GH2063" s="6"/>
      <c r="GI2063" s="6"/>
      <c r="GJ2063" s="6"/>
      <c r="GK2063" s="6"/>
      <c r="GL2063" s="6"/>
      <c r="GM2063" s="6"/>
      <c r="GN2063" s="6"/>
      <c r="GO2063" s="6"/>
      <c r="GP2063" s="6"/>
      <c r="GQ2063" s="6"/>
      <c r="GR2063" s="6"/>
      <c r="GS2063" s="6"/>
      <c r="GT2063" s="6"/>
      <c r="GU2063" s="6"/>
      <c r="GV2063" s="6"/>
      <c r="GW2063" s="6"/>
      <c r="GX2063" s="6"/>
      <c r="GY2063" s="6"/>
      <c r="GZ2063" s="6"/>
    </row>
    <row r="2064" spans="1:208" x14ac:dyDescent="0.15">
      <c r="A2064" s="153"/>
      <c r="B2064" s="23"/>
      <c r="C2064" s="18"/>
      <c r="D2064" s="17"/>
      <c r="E2064" s="18"/>
      <c r="F2064" s="18"/>
      <c r="G2064" s="18"/>
      <c r="H2064" s="18"/>
      <c r="I2064" s="17"/>
      <c r="J2064" s="5"/>
      <c r="K2064" s="2"/>
      <c r="L2064" s="27"/>
      <c r="M2064" s="14"/>
      <c r="N2064" s="14"/>
      <c r="O2064" s="27"/>
      <c r="P2064" s="18"/>
      <c r="Q2064" s="3"/>
      <c r="R2064" s="4"/>
      <c r="S2064" s="5"/>
      <c r="T2064" s="8"/>
      <c r="U2064" s="7"/>
      <c r="V2064" s="7"/>
      <c r="W2064" s="7"/>
      <c r="X2064" s="8"/>
      <c r="Y2064" s="6"/>
      <c r="Z2064" s="7"/>
      <c r="AA2064" s="8"/>
      <c r="AB2064" s="8"/>
      <c r="AC2064" s="8"/>
      <c r="AD2064" s="7"/>
      <c r="AE2064" s="9"/>
      <c r="AF2064" s="7"/>
      <c r="AG2064" s="7"/>
      <c r="AH2064" s="6"/>
      <c r="AI2064" s="6"/>
      <c r="AJ2064" s="6"/>
      <c r="AK2064" s="6"/>
      <c r="AL2064" s="6"/>
      <c r="AM2064" s="6"/>
      <c r="AN2064" s="6"/>
      <c r="AO2064" s="6"/>
      <c r="AP2064" s="6"/>
      <c r="AQ2064" s="6"/>
      <c r="AR2064" s="6"/>
      <c r="AS2064" s="6"/>
      <c r="AT2064" s="6"/>
      <c r="AU2064" s="6"/>
      <c r="AV2064" s="6"/>
      <c r="AW2064" s="6"/>
      <c r="AX2064" s="6"/>
      <c r="AY2064" s="6"/>
      <c r="AZ2064" s="6"/>
      <c r="BA2064" s="6"/>
      <c r="BB2064" s="6"/>
      <c r="BC2064" s="6"/>
      <c r="BD2064" s="6"/>
      <c r="BE2064" s="6"/>
      <c r="BF2064" s="6"/>
      <c r="BG2064" s="6"/>
      <c r="BH2064" s="6"/>
      <c r="BI2064" s="6"/>
      <c r="BJ2064" s="6"/>
      <c r="BK2064" s="6"/>
      <c r="BL2064" s="6"/>
      <c r="BM2064" s="6"/>
      <c r="BN2064" s="6"/>
      <c r="BO2064" s="6"/>
      <c r="BP2064" s="6"/>
      <c r="BQ2064" s="6"/>
      <c r="BR2064" s="6"/>
      <c r="BS2064" s="6"/>
      <c r="BT2064" s="6"/>
      <c r="BU2064" s="6"/>
      <c r="BV2064" s="6"/>
      <c r="BW2064" s="6"/>
      <c r="BX2064" s="6"/>
      <c r="BY2064" s="6"/>
      <c r="BZ2064" s="6"/>
      <c r="CA2064" s="6"/>
      <c r="CB2064" s="6"/>
      <c r="CC2064" s="6"/>
      <c r="CD2064" s="6"/>
      <c r="CE2064" s="6"/>
      <c r="CF2064" s="6"/>
      <c r="CG2064" s="6"/>
      <c r="CH2064" s="6"/>
      <c r="CI2064" s="6"/>
      <c r="CJ2064" s="6"/>
      <c r="CK2064" s="6"/>
      <c r="CL2064" s="6"/>
      <c r="CM2064" s="6"/>
      <c r="CN2064" s="6"/>
      <c r="CO2064" s="6"/>
      <c r="CP2064" s="6"/>
      <c r="CQ2064" s="6"/>
      <c r="CR2064" s="6"/>
      <c r="CS2064" s="6"/>
      <c r="CT2064" s="6"/>
      <c r="CU2064" s="6"/>
      <c r="CV2064" s="6"/>
      <c r="CW2064" s="6"/>
      <c r="CX2064" s="6"/>
      <c r="CY2064" s="6"/>
      <c r="CZ2064" s="6"/>
      <c r="DA2064" s="6"/>
      <c r="DB2064" s="6"/>
      <c r="DC2064" s="6"/>
      <c r="DD2064" s="6"/>
      <c r="DE2064" s="6"/>
      <c r="DF2064" s="6"/>
      <c r="DG2064" s="6"/>
      <c r="DH2064" s="6"/>
      <c r="DI2064" s="6"/>
      <c r="DJ2064" s="6"/>
      <c r="DK2064" s="6"/>
      <c r="DL2064" s="6"/>
      <c r="DM2064" s="6"/>
      <c r="DN2064" s="6"/>
      <c r="DO2064" s="6"/>
      <c r="DP2064" s="6"/>
      <c r="DQ2064" s="6"/>
      <c r="DR2064" s="6"/>
      <c r="DS2064" s="6"/>
      <c r="DT2064" s="6"/>
      <c r="DU2064" s="6"/>
      <c r="DV2064" s="6"/>
      <c r="DW2064" s="6"/>
      <c r="DX2064" s="6"/>
      <c r="DY2064" s="6"/>
      <c r="DZ2064" s="6"/>
      <c r="EA2064" s="6"/>
      <c r="EB2064" s="6"/>
      <c r="EC2064" s="6"/>
      <c r="ED2064" s="6"/>
      <c r="EE2064" s="6"/>
      <c r="EF2064" s="6"/>
      <c r="EG2064" s="6"/>
      <c r="EH2064" s="6"/>
      <c r="EI2064" s="6"/>
      <c r="EJ2064" s="6"/>
      <c r="EK2064" s="6"/>
      <c r="EL2064" s="6"/>
      <c r="EM2064" s="6"/>
      <c r="EN2064" s="6"/>
      <c r="EO2064" s="6"/>
      <c r="EP2064" s="6"/>
      <c r="EQ2064" s="6"/>
      <c r="ER2064" s="6"/>
      <c r="ES2064" s="6"/>
      <c r="ET2064" s="6"/>
      <c r="EU2064" s="6"/>
      <c r="EV2064" s="6"/>
      <c r="EW2064" s="6"/>
      <c r="EX2064" s="6"/>
      <c r="EY2064" s="6"/>
      <c r="EZ2064" s="6"/>
      <c r="FA2064" s="6"/>
      <c r="FB2064" s="6"/>
      <c r="FC2064" s="6"/>
      <c r="FD2064" s="6"/>
      <c r="FE2064" s="6"/>
      <c r="FF2064" s="6"/>
      <c r="FG2064" s="6"/>
      <c r="FH2064" s="6"/>
      <c r="FI2064" s="6"/>
      <c r="FJ2064" s="6"/>
      <c r="FK2064" s="6"/>
      <c r="FL2064" s="6"/>
      <c r="FM2064" s="6"/>
      <c r="FN2064" s="6"/>
      <c r="FO2064" s="6"/>
      <c r="FP2064" s="6"/>
      <c r="FQ2064" s="6"/>
      <c r="FR2064" s="6"/>
      <c r="FS2064" s="6"/>
      <c r="FT2064" s="6"/>
      <c r="FU2064" s="6"/>
      <c r="FV2064" s="6"/>
      <c r="FW2064" s="6"/>
      <c r="FX2064" s="6"/>
      <c r="FY2064" s="6"/>
      <c r="FZ2064" s="6"/>
      <c r="GA2064" s="6"/>
      <c r="GB2064" s="6"/>
      <c r="GC2064" s="6"/>
      <c r="GD2064" s="6"/>
      <c r="GE2064" s="6"/>
      <c r="GF2064" s="6"/>
      <c r="GG2064" s="6"/>
      <c r="GH2064" s="6"/>
      <c r="GI2064" s="6"/>
      <c r="GJ2064" s="6"/>
      <c r="GK2064" s="6"/>
      <c r="GL2064" s="6"/>
      <c r="GM2064" s="6"/>
      <c r="GN2064" s="6"/>
      <c r="GO2064" s="6"/>
      <c r="GP2064" s="6"/>
      <c r="GQ2064" s="6"/>
      <c r="GR2064" s="6"/>
      <c r="GS2064" s="6"/>
      <c r="GT2064" s="6"/>
      <c r="GU2064" s="6"/>
      <c r="GV2064" s="6"/>
      <c r="GW2064" s="6"/>
      <c r="GX2064" s="6"/>
      <c r="GY2064" s="6"/>
      <c r="GZ2064" s="6"/>
    </row>
    <row r="2065" spans="1:208" x14ac:dyDescent="0.15">
      <c r="A2065" s="153"/>
      <c r="B2065" s="23"/>
      <c r="C2065" s="18"/>
      <c r="D2065" s="17"/>
      <c r="E2065" s="18"/>
      <c r="F2065" s="18"/>
      <c r="G2065" s="18"/>
      <c r="H2065" s="18"/>
      <c r="I2065" s="17"/>
      <c r="J2065" s="5"/>
      <c r="K2065" s="2"/>
      <c r="L2065" s="27"/>
      <c r="M2065" s="14"/>
      <c r="N2065" s="14"/>
      <c r="O2065" s="27"/>
      <c r="P2065" s="18"/>
      <c r="Q2065" s="3"/>
      <c r="R2065" s="4"/>
      <c r="S2065" s="5"/>
      <c r="T2065" s="8"/>
      <c r="U2065" s="7"/>
      <c r="V2065" s="7"/>
      <c r="W2065" s="7"/>
      <c r="X2065" s="8"/>
      <c r="Y2065" s="6"/>
      <c r="Z2065" s="7"/>
      <c r="AA2065" s="8"/>
      <c r="AB2065" s="8"/>
      <c r="AC2065" s="8"/>
      <c r="AD2065" s="7"/>
      <c r="AE2065" s="9"/>
      <c r="AF2065" s="7"/>
      <c r="AG2065" s="7"/>
      <c r="AH2065" s="6"/>
      <c r="AI2065" s="6"/>
      <c r="AJ2065" s="6"/>
      <c r="AK2065" s="6"/>
      <c r="AL2065" s="6"/>
      <c r="AM2065" s="6"/>
      <c r="AN2065" s="6"/>
      <c r="AO2065" s="6"/>
      <c r="AP2065" s="6"/>
      <c r="AQ2065" s="6"/>
      <c r="AR2065" s="6"/>
      <c r="AS2065" s="6"/>
      <c r="AT2065" s="6"/>
      <c r="AU2065" s="6"/>
      <c r="AV2065" s="6"/>
      <c r="AW2065" s="6"/>
      <c r="AX2065" s="6"/>
      <c r="AY2065" s="6"/>
      <c r="AZ2065" s="6"/>
      <c r="BA2065" s="6"/>
      <c r="BB2065" s="6"/>
      <c r="BC2065" s="6"/>
      <c r="BD2065" s="6"/>
      <c r="BE2065" s="6"/>
      <c r="BF2065" s="6"/>
      <c r="BG2065" s="6"/>
      <c r="BH2065" s="6"/>
      <c r="BI2065" s="6"/>
      <c r="BJ2065" s="6"/>
      <c r="BK2065" s="6"/>
      <c r="BL2065" s="6"/>
      <c r="BM2065" s="6"/>
      <c r="BN2065" s="6"/>
      <c r="BO2065" s="6"/>
      <c r="BP2065" s="6"/>
      <c r="BQ2065" s="6"/>
      <c r="BR2065" s="6"/>
      <c r="BS2065" s="6"/>
      <c r="BT2065" s="6"/>
      <c r="BU2065" s="6"/>
      <c r="BV2065" s="6"/>
      <c r="BW2065" s="6"/>
      <c r="BX2065" s="6"/>
      <c r="BY2065" s="6"/>
      <c r="BZ2065" s="6"/>
      <c r="CA2065" s="6"/>
      <c r="CB2065" s="6"/>
      <c r="CC2065" s="6"/>
      <c r="CD2065" s="6"/>
      <c r="CE2065" s="6"/>
      <c r="CF2065" s="6"/>
      <c r="CG2065" s="6"/>
      <c r="CH2065" s="6"/>
      <c r="CI2065" s="6"/>
      <c r="CJ2065" s="6"/>
      <c r="CK2065" s="6"/>
      <c r="CL2065" s="6"/>
      <c r="CM2065" s="6"/>
      <c r="CN2065" s="6"/>
      <c r="CO2065" s="6"/>
      <c r="CP2065" s="6"/>
      <c r="CQ2065" s="6"/>
      <c r="CR2065" s="6"/>
      <c r="CS2065" s="6"/>
      <c r="CT2065" s="6"/>
      <c r="CU2065" s="6"/>
      <c r="CV2065" s="6"/>
      <c r="CW2065" s="6"/>
      <c r="CX2065" s="6"/>
      <c r="CY2065" s="6"/>
      <c r="CZ2065" s="6"/>
      <c r="DA2065" s="6"/>
      <c r="DB2065" s="6"/>
      <c r="DC2065" s="6"/>
      <c r="DD2065" s="6"/>
      <c r="DE2065" s="6"/>
      <c r="DF2065" s="6"/>
      <c r="DG2065" s="6"/>
      <c r="DH2065" s="6"/>
      <c r="DI2065" s="6"/>
      <c r="DJ2065" s="6"/>
      <c r="DK2065" s="6"/>
      <c r="DL2065" s="6"/>
      <c r="DM2065" s="6"/>
      <c r="DN2065" s="6"/>
      <c r="DO2065" s="6"/>
      <c r="DP2065" s="6"/>
      <c r="DQ2065" s="6"/>
      <c r="DR2065" s="6"/>
      <c r="DS2065" s="6"/>
      <c r="DT2065" s="6"/>
      <c r="DU2065" s="6"/>
      <c r="DV2065" s="6"/>
      <c r="DW2065" s="6"/>
      <c r="DX2065" s="6"/>
      <c r="DY2065" s="6"/>
      <c r="DZ2065" s="6"/>
      <c r="EA2065" s="6"/>
      <c r="EB2065" s="6"/>
      <c r="EC2065" s="6"/>
      <c r="ED2065" s="6"/>
      <c r="EE2065" s="6"/>
      <c r="EF2065" s="6"/>
      <c r="EG2065" s="6"/>
      <c r="EH2065" s="6"/>
      <c r="EI2065" s="6"/>
      <c r="EJ2065" s="6"/>
      <c r="EK2065" s="6"/>
      <c r="EL2065" s="6"/>
      <c r="EM2065" s="6"/>
      <c r="EN2065" s="6"/>
      <c r="EO2065" s="6"/>
      <c r="EP2065" s="6"/>
      <c r="EQ2065" s="6"/>
      <c r="ER2065" s="6"/>
      <c r="ES2065" s="6"/>
      <c r="ET2065" s="6"/>
      <c r="EU2065" s="6"/>
      <c r="EV2065" s="6"/>
      <c r="EW2065" s="6"/>
      <c r="EX2065" s="6"/>
      <c r="EY2065" s="6"/>
      <c r="EZ2065" s="6"/>
      <c r="FA2065" s="6"/>
      <c r="FB2065" s="6"/>
      <c r="FC2065" s="6"/>
      <c r="FD2065" s="6"/>
      <c r="FE2065" s="6"/>
      <c r="FF2065" s="6"/>
      <c r="FG2065" s="6"/>
      <c r="FH2065" s="6"/>
      <c r="FI2065" s="6"/>
      <c r="FJ2065" s="6"/>
      <c r="FK2065" s="6"/>
      <c r="FL2065" s="6"/>
      <c r="FM2065" s="6"/>
      <c r="FN2065" s="6"/>
      <c r="FO2065" s="6"/>
      <c r="FP2065" s="6"/>
      <c r="FQ2065" s="6"/>
      <c r="FR2065" s="6"/>
      <c r="FS2065" s="6"/>
      <c r="FT2065" s="6"/>
      <c r="FU2065" s="6"/>
      <c r="FV2065" s="6"/>
      <c r="FW2065" s="6"/>
      <c r="FX2065" s="6"/>
      <c r="FY2065" s="6"/>
      <c r="FZ2065" s="6"/>
      <c r="GA2065" s="6"/>
      <c r="GB2065" s="6"/>
      <c r="GC2065" s="6"/>
      <c r="GD2065" s="6"/>
      <c r="GE2065" s="6"/>
      <c r="GF2065" s="6"/>
      <c r="GG2065" s="6"/>
      <c r="GH2065" s="6"/>
      <c r="GI2065" s="6"/>
      <c r="GJ2065" s="6"/>
      <c r="GK2065" s="6"/>
      <c r="GL2065" s="6"/>
      <c r="GM2065" s="6"/>
      <c r="GN2065" s="6"/>
      <c r="GO2065" s="6"/>
      <c r="GP2065" s="6"/>
      <c r="GQ2065" s="6"/>
      <c r="GR2065" s="6"/>
      <c r="GS2065" s="6"/>
      <c r="GT2065" s="6"/>
      <c r="GU2065" s="6"/>
      <c r="GV2065" s="6"/>
      <c r="GW2065" s="6"/>
      <c r="GX2065" s="6"/>
      <c r="GY2065" s="6"/>
      <c r="GZ2065" s="6"/>
    </row>
    <row r="2066" spans="1:208" x14ac:dyDescent="0.15">
      <c r="A2066" s="153"/>
      <c r="B2066" s="23"/>
      <c r="C2066" s="18"/>
      <c r="D2066" s="17"/>
      <c r="E2066" s="18"/>
      <c r="F2066" s="18"/>
      <c r="G2066" s="18"/>
      <c r="H2066" s="18"/>
      <c r="I2066" s="17"/>
      <c r="J2066" s="5"/>
      <c r="K2066" s="2"/>
      <c r="L2066" s="27"/>
      <c r="M2066" s="14"/>
      <c r="N2066" s="14"/>
      <c r="O2066" s="27"/>
      <c r="P2066" s="18"/>
      <c r="Q2066" s="3"/>
      <c r="R2066" s="4"/>
      <c r="S2066" s="5"/>
      <c r="T2066" s="8"/>
      <c r="U2066" s="7"/>
      <c r="V2066" s="7"/>
      <c r="W2066" s="7"/>
      <c r="X2066" s="8"/>
      <c r="Y2066" s="6"/>
      <c r="Z2066" s="7"/>
      <c r="AA2066" s="8"/>
      <c r="AB2066" s="8"/>
      <c r="AC2066" s="8"/>
      <c r="AD2066" s="7"/>
      <c r="AE2066" s="9"/>
      <c r="AF2066" s="7"/>
      <c r="AG2066" s="7"/>
      <c r="AH2066" s="6"/>
      <c r="AI2066" s="6"/>
      <c r="AJ2066" s="6"/>
      <c r="AK2066" s="6"/>
      <c r="AL2066" s="6"/>
      <c r="AM2066" s="6"/>
      <c r="AN2066" s="6"/>
      <c r="AO2066" s="6"/>
      <c r="AP2066" s="6"/>
      <c r="AQ2066" s="6"/>
      <c r="AR2066" s="6"/>
      <c r="AS2066" s="6"/>
      <c r="AT2066" s="6"/>
      <c r="AU2066" s="6"/>
      <c r="AV2066" s="6"/>
      <c r="AW2066" s="6"/>
      <c r="AX2066" s="6"/>
      <c r="AY2066" s="6"/>
      <c r="AZ2066" s="6"/>
      <c r="BA2066" s="6"/>
      <c r="BB2066" s="6"/>
      <c r="BC2066" s="6"/>
      <c r="BD2066" s="6"/>
      <c r="BE2066" s="6"/>
      <c r="BF2066" s="6"/>
      <c r="BG2066" s="6"/>
      <c r="BH2066" s="6"/>
      <c r="BI2066" s="6"/>
      <c r="BJ2066" s="6"/>
      <c r="BK2066" s="6"/>
      <c r="BL2066" s="6"/>
      <c r="BM2066" s="6"/>
      <c r="BN2066" s="6"/>
      <c r="BO2066" s="6"/>
      <c r="BP2066" s="6"/>
      <c r="BQ2066" s="6"/>
      <c r="BR2066" s="6"/>
      <c r="BS2066" s="6"/>
      <c r="BT2066" s="6"/>
      <c r="BU2066" s="6"/>
      <c r="BV2066" s="6"/>
      <c r="BW2066" s="6"/>
      <c r="BX2066" s="6"/>
      <c r="BY2066" s="6"/>
      <c r="BZ2066" s="6"/>
      <c r="CA2066" s="6"/>
      <c r="CB2066" s="6"/>
      <c r="CC2066" s="6"/>
      <c r="CD2066" s="6"/>
      <c r="CE2066" s="6"/>
      <c r="CF2066" s="6"/>
      <c r="CG2066" s="6"/>
      <c r="CH2066" s="6"/>
      <c r="CI2066" s="6"/>
      <c r="CJ2066" s="6"/>
      <c r="CK2066" s="6"/>
      <c r="CL2066" s="6"/>
      <c r="CM2066" s="6"/>
      <c r="CN2066" s="6"/>
      <c r="CO2066" s="6"/>
      <c r="CP2066" s="6"/>
      <c r="CQ2066" s="6"/>
      <c r="CR2066" s="6"/>
      <c r="CS2066" s="6"/>
      <c r="CT2066" s="6"/>
      <c r="CU2066" s="6"/>
      <c r="CV2066" s="6"/>
      <c r="CW2066" s="6"/>
      <c r="CX2066" s="6"/>
      <c r="CY2066" s="6"/>
      <c r="CZ2066" s="6"/>
      <c r="DA2066" s="6"/>
      <c r="DB2066" s="6"/>
      <c r="DC2066" s="6"/>
      <c r="DD2066" s="6"/>
      <c r="DE2066" s="6"/>
      <c r="DF2066" s="6"/>
      <c r="DG2066" s="6"/>
      <c r="DH2066" s="6"/>
      <c r="DI2066" s="6"/>
      <c r="DJ2066" s="6"/>
      <c r="DK2066" s="6"/>
      <c r="DL2066" s="6"/>
      <c r="DM2066" s="6"/>
      <c r="DN2066" s="6"/>
      <c r="DO2066" s="6"/>
      <c r="DP2066" s="6"/>
      <c r="DQ2066" s="6"/>
      <c r="DR2066" s="6"/>
      <c r="DS2066" s="6"/>
      <c r="DT2066" s="6"/>
      <c r="DU2066" s="6"/>
      <c r="DV2066" s="6"/>
      <c r="DW2066" s="6"/>
      <c r="DX2066" s="6"/>
      <c r="DY2066" s="6"/>
      <c r="DZ2066" s="6"/>
      <c r="EA2066" s="6"/>
      <c r="EB2066" s="6"/>
      <c r="EC2066" s="6"/>
      <c r="ED2066" s="6"/>
      <c r="EE2066" s="6"/>
      <c r="EF2066" s="6"/>
      <c r="EG2066" s="6"/>
      <c r="EH2066" s="6"/>
      <c r="EI2066" s="6"/>
      <c r="EJ2066" s="6"/>
      <c r="EK2066" s="6"/>
      <c r="EL2066" s="6"/>
      <c r="EM2066" s="6"/>
      <c r="EN2066" s="6"/>
      <c r="EO2066" s="6"/>
      <c r="EP2066" s="6"/>
      <c r="EQ2066" s="6"/>
      <c r="ER2066" s="6"/>
      <c r="ES2066" s="6"/>
      <c r="ET2066" s="6"/>
      <c r="EU2066" s="6"/>
      <c r="EV2066" s="6"/>
      <c r="EW2066" s="6"/>
      <c r="EX2066" s="6"/>
      <c r="EY2066" s="6"/>
      <c r="EZ2066" s="6"/>
      <c r="FA2066" s="6"/>
      <c r="FB2066" s="6"/>
      <c r="FC2066" s="6"/>
      <c r="FD2066" s="6"/>
      <c r="FE2066" s="6"/>
      <c r="FF2066" s="6"/>
      <c r="FG2066" s="6"/>
      <c r="FH2066" s="6"/>
      <c r="FI2066" s="6"/>
      <c r="FJ2066" s="6"/>
      <c r="FK2066" s="6"/>
      <c r="FL2066" s="6"/>
      <c r="FM2066" s="6"/>
      <c r="FN2066" s="6"/>
      <c r="FO2066" s="6"/>
      <c r="FP2066" s="6"/>
      <c r="FQ2066" s="6"/>
      <c r="FR2066" s="6"/>
      <c r="FS2066" s="6"/>
      <c r="FT2066" s="6"/>
      <c r="FU2066" s="6"/>
      <c r="FV2066" s="6"/>
      <c r="FW2066" s="6"/>
      <c r="FX2066" s="6"/>
      <c r="FY2066" s="6"/>
      <c r="FZ2066" s="6"/>
      <c r="GA2066" s="6"/>
      <c r="GB2066" s="6"/>
      <c r="GC2066" s="6"/>
      <c r="GD2066" s="6"/>
      <c r="GE2066" s="6"/>
      <c r="GF2066" s="6"/>
      <c r="GG2066" s="6"/>
      <c r="GH2066" s="6"/>
      <c r="GI2066" s="6"/>
      <c r="GJ2066" s="6"/>
      <c r="GK2066" s="6"/>
      <c r="GL2066" s="6"/>
      <c r="GM2066" s="6"/>
      <c r="GN2066" s="6"/>
      <c r="GO2066" s="6"/>
      <c r="GP2066" s="6"/>
      <c r="GQ2066" s="6"/>
      <c r="GR2066" s="6"/>
      <c r="GS2066" s="6"/>
      <c r="GT2066" s="6"/>
      <c r="GU2066" s="6"/>
      <c r="GV2066" s="6"/>
      <c r="GW2066" s="6"/>
      <c r="GX2066" s="6"/>
      <c r="GY2066" s="6"/>
      <c r="GZ2066" s="6"/>
    </row>
    <row r="2067" spans="1:208" x14ac:dyDescent="0.15">
      <c r="A2067" s="153"/>
      <c r="B2067" s="23"/>
      <c r="C2067" s="18"/>
      <c r="D2067" s="17"/>
      <c r="E2067" s="18"/>
      <c r="F2067" s="18"/>
      <c r="G2067" s="18"/>
      <c r="H2067" s="18"/>
      <c r="I2067" s="17"/>
      <c r="J2067" s="5"/>
      <c r="K2067" s="2"/>
      <c r="L2067" s="27"/>
      <c r="M2067" s="14"/>
      <c r="N2067" s="14"/>
      <c r="O2067" s="27"/>
      <c r="P2067" s="18"/>
      <c r="Q2067" s="3"/>
      <c r="R2067" s="4"/>
      <c r="S2067" s="5"/>
      <c r="T2067" s="8"/>
      <c r="U2067" s="7"/>
      <c r="V2067" s="7"/>
      <c r="W2067" s="7"/>
      <c r="X2067" s="8"/>
      <c r="Y2067" s="6"/>
      <c r="Z2067" s="7"/>
      <c r="AA2067" s="8"/>
      <c r="AB2067" s="8"/>
      <c r="AC2067" s="8"/>
      <c r="AD2067" s="7"/>
      <c r="AE2067" s="9"/>
      <c r="AF2067" s="7"/>
      <c r="AG2067" s="7"/>
      <c r="AH2067" s="6"/>
      <c r="AI2067" s="6"/>
      <c r="AJ2067" s="6"/>
      <c r="AK2067" s="6"/>
      <c r="AL2067" s="6"/>
      <c r="AM2067" s="6"/>
      <c r="AN2067" s="6"/>
      <c r="AO2067" s="6"/>
      <c r="AP2067" s="6"/>
      <c r="AQ2067" s="6"/>
      <c r="AR2067" s="6"/>
      <c r="AS2067" s="6"/>
      <c r="AT2067" s="6"/>
      <c r="AU2067" s="6"/>
      <c r="AV2067" s="6"/>
      <c r="AW2067" s="6"/>
      <c r="AX2067" s="6"/>
      <c r="AY2067" s="6"/>
      <c r="AZ2067" s="6"/>
      <c r="BA2067" s="6"/>
      <c r="BB2067" s="6"/>
      <c r="BC2067" s="6"/>
      <c r="BD2067" s="6"/>
      <c r="BE2067" s="6"/>
      <c r="BF2067" s="6"/>
      <c r="BG2067" s="6"/>
      <c r="BH2067" s="6"/>
      <c r="BI2067" s="6"/>
      <c r="BJ2067" s="6"/>
      <c r="BK2067" s="6"/>
      <c r="BL2067" s="6"/>
      <c r="BM2067" s="6"/>
      <c r="BN2067" s="6"/>
      <c r="BO2067" s="6"/>
      <c r="BP2067" s="6"/>
      <c r="BQ2067" s="6"/>
      <c r="BR2067" s="6"/>
      <c r="BS2067" s="6"/>
      <c r="BT2067" s="6"/>
      <c r="BU2067" s="6"/>
      <c r="BV2067" s="6"/>
      <c r="BW2067" s="6"/>
      <c r="BX2067" s="6"/>
      <c r="BY2067" s="6"/>
      <c r="BZ2067" s="6"/>
      <c r="CA2067" s="6"/>
      <c r="CB2067" s="6"/>
      <c r="CC2067" s="6"/>
      <c r="CD2067" s="6"/>
      <c r="CE2067" s="6"/>
      <c r="CF2067" s="6"/>
      <c r="CG2067" s="6"/>
      <c r="CH2067" s="6"/>
      <c r="CI2067" s="6"/>
      <c r="CJ2067" s="6"/>
      <c r="CK2067" s="6"/>
      <c r="CL2067" s="6"/>
      <c r="CM2067" s="6"/>
      <c r="CN2067" s="6"/>
      <c r="CO2067" s="6"/>
      <c r="CP2067" s="6"/>
      <c r="CQ2067" s="6"/>
      <c r="CR2067" s="6"/>
      <c r="CS2067" s="6"/>
      <c r="CT2067" s="6"/>
      <c r="CU2067" s="6"/>
      <c r="CV2067" s="6"/>
      <c r="CW2067" s="6"/>
      <c r="CX2067" s="6"/>
      <c r="CY2067" s="6"/>
      <c r="CZ2067" s="6"/>
      <c r="DA2067" s="6"/>
      <c r="DB2067" s="6"/>
      <c r="DC2067" s="6"/>
      <c r="DD2067" s="6"/>
      <c r="DE2067" s="6"/>
      <c r="DF2067" s="6"/>
      <c r="DG2067" s="6"/>
      <c r="DH2067" s="6"/>
      <c r="DI2067" s="6"/>
      <c r="DJ2067" s="6"/>
      <c r="DK2067" s="6"/>
      <c r="DL2067" s="6"/>
      <c r="DM2067" s="6"/>
      <c r="DN2067" s="6"/>
      <c r="DO2067" s="6"/>
      <c r="DP2067" s="6"/>
      <c r="DQ2067" s="6"/>
      <c r="DR2067" s="6"/>
      <c r="DS2067" s="6"/>
      <c r="DT2067" s="6"/>
      <c r="DU2067" s="6"/>
      <c r="DV2067" s="6"/>
      <c r="DW2067" s="6"/>
      <c r="DX2067" s="6"/>
      <c r="DY2067" s="6"/>
      <c r="DZ2067" s="6"/>
      <c r="EA2067" s="6"/>
      <c r="EB2067" s="6"/>
      <c r="EC2067" s="6"/>
      <c r="ED2067" s="6"/>
      <c r="EE2067" s="6"/>
      <c r="EF2067" s="6"/>
      <c r="EG2067" s="6"/>
      <c r="EH2067" s="6"/>
      <c r="EI2067" s="6"/>
      <c r="EJ2067" s="6"/>
      <c r="EK2067" s="6"/>
      <c r="EL2067" s="6"/>
      <c r="EM2067" s="6"/>
      <c r="EN2067" s="6"/>
      <c r="EO2067" s="6"/>
      <c r="EP2067" s="6"/>
      <c r="EQ2067" s="6"/>
      <c r="ER2067" s="6"/>
      <c r="ES2067" s="6"/>
      <c r="ET2067" s="6"/>
      <c r="EU2067" s="6"/>
      <c r="EV2067" s="6"/>
      <c r="EW2067" s="6"/>
      <c r="EX2067" s="6"/>
      <c r="EY2067" s="6"/>
      <c r="EZ2067" s="6"/>
      <c r="FA2067" s="6"/>
      <c r="FB2067" s="6"/>
      <c r="FC2067" s="6"/>
      <c r="FD2067" s="6"/>
      <c r="FE2067" s="6"/>
      <c r="FF2067" s="6"/>
      <c r="FG2067" s="6"/>
      <c r="FH2067" s="6"/>
      <c r="FI2067" s="6"/>
      <c r="FJ2067" s="6"/>
      <c r="FK2067" s="6"/>
      <c r="FL2067" s="6"/>
      <c r="FM2067" s="6"/>
      <c r="FN2067" s="6"/>
      <c r="FO2067" s="6"/>
      <c r="FP2067" s="6"/>
      <c r="FQ2067" s="6"/>
      <c r="FR2067" s="6"/>
      <c r="FS2067" s="6"/>
      <c r="FT2067" s="6"/>
      <c r="FU2067" s="6"/>
      <c r="FV2067" s="6"/>
      <c r="FW2067" s="6"/>
      <c r="FX2067" s="6"/>
      <c r="FY2067" s="6"/>
      <c r="FZ2067" s="6"/>
      <c r="GA2067" s="6"/>
      <c r="GB2067" s="6"/>
      <c r="GC2067" s="6"/>
      <c r="GD2067" s="6"/>
      <c r="GE2067" s="6"/>
      <c r="GF2067" s="6"/>
      <c r="GG2067" s="6"/>
      <c r="GH2067" s="6"/>
      <c r="GI2067" s="6"/>
      <c r="GJ2067" s="6"/>
      <c r="GK2067" s="6"/>
      <c r="GL2067" s="6"/>
      <c r="GM2067" s="6"/>
      <c r="GN2067" s="6"/>
      <c r="GO2067" s="6"/>
      <c r="GP2067" s="6"/>
      <c r="GQ2067" s="6"/>
      <c r="GR2067" s="6"/>
      <c r="GS2067" s="6"/>
      <c r="GT2067" s="6"/>
      <c r="GU2067" s="6"/>
      <c r="GV2067" s="6"/>
      <c r="GW2067" s="6"/>
      <c r="GX2067" s="6"/>
      <c r="GY2067" s="6"/>
      <c r="GZ2067" s="6"/>
    </row>
    <row r="2068" spans="1:208" x14ac:dyDescent="0.15">
      <c r="A2068" s="153"/>
      <c r="B2068" s="23"/>
      <c r="C2068" s="18"/>
      <c r="D2068" s="17"/>
      <c r="E2068" s="18"/>
      <c r="F2068" s="18"/>
      <c r="G2068" s="18"/>
      <c r="H2068" s="18"/>
      <c r="I2068" s="17"/>
      <c r="J2068" s="5"/>
      <c r="K2068" s="2"/>
      <c r="L2068" s="27"/>
      <c r="M2068" s="14"/>
      <c r="N2068" s="14"/>
      <c r="O2068" s="27"/>
      <c r="P2068" s="18"/>
      <c r="Q2068" s="3"/>
      <c r="R2068" s="4"/>
      <c r="S2068" s="5"/>
      <c r="T2068" s="8"/>
      <c r="U2068" s="7"/>
      <c r="V2068" s="7"/>
      <c r="W2068" s="7"/>
      <c r="X2068" s="8"/>
      <c r="Y2068" s="6"/>
      <c r="Z2068" s="7"/>
      <c r="AA2068" s="8"/>
      <c r="AB2068" s="8"/>
      <c r="AC2068" s="8"/>
      <c r="AD2068" s="7"/>
      <c r="AE2068" s="9"/>
      <c r="AF2068" s="7"/>
      <c r="AG2068" s="7"/>
      <c r="AH2068" s="6"/>
      <c r="AI2068" s="6"/>
      <c r="AJ2068" s="6"/>
      <c r="AK2068" s="6"/>
      <c r="AL2068" s="6"/>
      <c r="AM2068" s="6"/>
      <c r="AN2068" s="6"/>
      <c r="AO2068" s="6"/>
      <c r="AP2068" s="6"/>
      <c r="AQ2068" s="6"/>
      <c r="AR2068" s="6"/>
      <c r="AS2068" s="6"/>
      <c r="AT2068" s="6"/>
      <c r="AU2068" s="6"/>
      <c r="AV2068" s="6"/>
      <c r="AW2068" s="6"/>
      <c r="AX2068" s="6"/>
      <c r="AY2068" s="6"/>
      <c r="AZ2068" s="6"/>
      <c r="BA2068" s="6"/>
      <c r="BB2068" s="6"/>
      <c r="BC2068" s="6"/>
      <c r="BD2068" s="6"/>
      <c r="BE2068" s="6"/>
      <c r="BF2068" s="6"/>
      <c r="BG2068" s="6"/>
      <c r="BH2068" s="6"/>
      <c r="BI2068" s="6"/>
      <c r="BJ2068" s="6"/>
      <c r="BK2068" s="6"/>
      <c r="BL2068" s="6"/>
      <c r="BM2068" s="6"/>
      <c r="BN2068" s="6"/>
      <c r="BO2068" s="6"/>
      <c r="BP2068" s="6"/>
      <c r="BQ2068" s="6"/>
      <c r="BR2068" s="6"/>
      <c r="BS2068" s="6"/>
      <c r="BT2068" s="6"/>
      <c r="BU2068" s="6"/>
      <c r="BV2068" s="6"/>
      <c r="BW2068" s="6"/>
      <c r="BX2068" s="6"/>
      <c r="BY2068" s="6"/>
      <c r="BZ2068" s="6"/>
      <c r="CA2068" s="6"/>
      <c r="CB2068" s="6"/>
      <c r="CC2068" s="6"/>
      <c r="CD2068" s="6"/>
      <c r="CE2068" s="6"/>
      <c r="CF2068" s="6"/>
      <c r="CG2068" s="6"/>
      <c r="CH2068" s="6"/>
      <c r="CI2068" s="6"/>
      <c r="CJ2068" s="6"/>
      <c r="CK2068" s="6"/>
      <c r="CL2068" s="6"/>
      <c r="CM2068" s="6"/>
      <c r="CN2068" s="6"/>
      <c r="CO2068" s="6"/>
      <c r="CP2068" s="6"/>
      <c r="CQ2068" s="6"/>
      <c r="CR2068" s="6"/>
      <c r="CS2068" s="6"/>
      <c r="CT2068" s="6"/>
      <c r="CU2068" s="6"/>
      <c r="CV2068" s="6"/>
      <c r="CW2068" s="6"/>
      <c r="CX2068" s="6"/>
      <c r="CY2068" s="6"/>
      <c r="CZ2068" s="6"/>
      <c r="DA2068" s="6"/>
      <c r="DB2068" s="6"/>
      <c r="DC2068" s="6"/>
      <c r="DD2068" s="6"/>
      <c r="DE2068" s="6"/>
      <c r="DF2068" s="6"/>
      <c r="DG2068" s="6"/>
      <c r="DH2068" s="6"/>
      <c r="DI2068" s="6"/>
      <c r="DJ2068" s="6"/>
      <c r="DK2068" s="6"/>
      <c r="DL2068" s="6"/>
      <c r="DM2068" s="6"/>
      <c r="DN2068" s="6"/>
      <c r="DO2068" s="6"/>
      <c r="DP2068" s="6"/>
      <c r="DQ2068" s="6"/>
      <c r="DR2068" s="6"/>
      <c r="DS2068" s="6"/>
      <c r="DT2068" s="6"/>
      <c r="DU2068" s="6"/>
      <c r="DV2068" s="6"/>
      <c r="DW2068" s="6"/>
      <c r="DX2068" s="6"/>
      <c r="DY2068" s="6"/>
      <c r="DZ2068" s="6"/>
      <c r="EA2068" s="6"/>
      <c r="EB2068" s="6"/>
      <c r="EC2068" s="6"/>
      <c r="ED2068" s="6"/>
      <c r="EE2068" s="6"/>
      <c r="EF2068" s="6"/>
      <c r="EG2068" s="6"/>
      <c r="EH2068" s="6"/>
      <c r="EI2068" s="6"/>
      <c r="EJ2068" s="6"/>
      <c r="EK2068" s="6"/>
      <c r="EL2068" s="6"/>
      <c r="EM2068" s="6"/>
      <c r="EN2068" s="6"/>
      <c r="EO2068" s="6"/>
      <c r="EP2068" s="6"/>
      <c r="EQ2068" s="6"/>
      <c r="ER2068" s="6"/>
      <c r="ES2068" s="6"/>
      <c r="ET2068" s="6"/>
      <c r="EU2068" s="6"/>
      <c r="EV2068" s="6"/>
      <c r="EW2068" s="6"/>
      <c r="EX2068" s="6"/>
      <c r="EY2068" s="6"/>
      <c r="EZ2068" s="6"/>
      <c r="FA2068" s="6"/>
      <c r="FB2068" s="6"/>
      <c r="FC2068" s="6"/>
      <c r="FD2068" s="6"/>
      <c r="FE2068" s="6"/>
      <c r="FF2068" s="6"/>
      <c r="FG2068" s="6"/>
      <c r="FH2068" s="6"/>
      <c r="FI2068" s="6"/>
      <c r="FJ2068" s="6"/>
      <c r="FK2068" s="6"/>
      <c r="FL2068" s="6"/>
      <c r="FM2068" s="6"/>
      <c r="FN2068" s="6"/>
      <c r="FO2068" s="6"/>
      <c r="FP2068" s="6"/>
      <c r="FQ2068" s="6"/>
      <c r="FR2068" s="6"/>
      <c r="FS2068" s="6"/>
      <c r="FT2068" s="6"/>
      <c r="FU2068" s="6"/>
      <c r="FV2068" s="6"/>
      <c r="FW2068" s="6"/>
      <c r="FX2068" s="6"/>
      <c r="FY2068" s="6"/>
      <c r="FZ2068" s="6"/>
      <c r="GA2068" s="6"/>
      <c r="GB2068" s="6"/>
      <c r="GC2068" s="6"/>
      <c r="GD2068" s="6"/>
      <c r="GE2068" s="6"/>
      <c r="GF2068" s="6"/>
      <c r="GG2068" s="6"/>
      <c r="GH2068" s="6"/>
      <c r="GI2068" s="6"/>
      <c r="GJ2068" s="6"/>
      <c r="GK2068" s="6"/>
      <c r="GL2068" s="6"/>
      <c r="GM2068" s="6"/>
      <c r="GN2068" s="6"/>
      <c r="GO2068" s="6"/>
      <c r="GP2068" s="6"/>
      <c r="GQ2068" s="6"/>
      <c r="GR2068" s="6"/>
      <c r="GS2068" s="6"/>
      <c r="GT2068" s="6"/>
      <c r="GU2068" s="6"/>
      <c r="GV2068" s="6"/>
      <c r="GW2068" s="6"/>
      <c r="GX2068" s="6"/>
      <c r="GY2068" s="6"/>
      <c r="GZ2068" s="6"/>
    </row>
    <row r="2069" spans="1:208" x14ac:dyDescent="0.15">
      <c r="A2069" s="153"/>
      <c r="B2069" s="23"/>
      <c r="C2069" s="18"/>
      <c r="D2069" s="17"/>
      <c r="E2069" s="18"/>
      <c r="F2069" s="18"/>
      <c r="G2069" s="18"/>
      <c r="H2069" s="18"/>
      <c r="I2069" s="17"/>
      <c r="J2069" s="5"/>
      <c r="K2069" s="2"/>
      <c r="L2069" s="27"/>
      <c r="M2069" s="14"/>
      <c r="N2069" s="14"/>
      <c r="O2069" s="27"/>
      <c r="P2069" s="18"/>
      <c r="Q2069" s="3"/>
      <c r="R2069" s="4"/>
      <c r="S2069" s="5"/>
      <c r="T2069" s="8"/>
      <c r="U2069" s="7"/>
      <c r="V2069" s="7"/>
      <c r="W2069" s="7"/>
      <c r="X2069" s="8"/>
      <c r="Y2069" s="6"/>
      <c r="Z2069" s="7"/>
      <c r="AA2069" s="8"/>
      <c r="AB2069" s="8"/>
      <c r="AC2069" s="8"/>
      <c r="AD2069" s="7"/>
      <c r="AE2069" s="9"/>
      <c r="AF2069" s="7"/>
      <c r="AG2069" s="7"/>
      <c r="AH2069" s="6"/>
      <c r="AI2069" s="6"/>
      <c r="AJ2069" s="6"/>
      <c r="AK2069" s="6"/>
      <c r="AL2069" s="6"/>
      <c r="AM2069" s="6"/>
      <c r="AN2069" s="6"/>
      <c r="AO2069" s="6"/>
      <c r="AP2069" s="6"/>
      <c r="AQ2069" s="6"/>
      <c r="AR2069" s="6"/>
      <c r="AS2069" s="6"/>
      <c r="AT2069" s="6"/>
      <c r="AU2069" s="6"/>
      <c r="AV2069" s="6"/>
      <c r="AW2069" s="6"/>
      <c r="AX2069" s="6"/>
      <c r="AY2069" s="6"/>
      <c r="AZ2069" s="6"/>
      <c r="BA2069" s="6"/>
      <c r="BB2069" s="6"/>
      <c r="BC2069" s="6"/>
      <c r="BD2069" s="6"/>
      <c r="BE2069" s="6"/>
      <c r="BF2069" s="6"/>
      <c r="BG2069" s="6"/>
      <c r="BH2069" s="6"/>
      <c r="BI2069" s="6"/>
      <c r="BJ2069" s="6"/>
      <c r="BK2069" s="6"/>
      <c r="BL2069" s="6"/>
      <c r="BM2069" s="6"/>
      <c r="BN2069" s="6"/>
      <c r="BO2069" s="6"/>
      <c r="BP2069" s="6"/>
      <c r="BQ2069" s="6"/>
      <c r="BR2069" s="6"/>
      <c r="BS2069" s="6"/>
      <c r="BT2069" s="6"/>
      <c r="BU2069" s="6"/>
      <c r="BV2069" s="6"/>
      <c r="BW2069" s="6"/>
      <c r="BX2069" s="6"/>
      <c r="BY2069" s="6"/>
      <c r="BZ2069" s="6"/>
      <c r="CA2069" s="6"/>
      <c r="CB2069" s="6"/>
      <c r="CC2069" s="6"/>
      <c r="CD2069" s="6"/>
      <c r="CE2069" s="6"/>
      <c r="CF2069" s="6"/>
      <c r="CG2069" s="6"/>
      <c r="CH2069" s="6"/>
      <c r="CI2069" s="6"/>
      <c r="CJ2069" s="6"/>
      <c r="CK2069" s="6"/>
      <c r="CL2069" s="6"/>
      <c r="CM2069" s="6"/>
      <c r="CN2069" s="6"/>
      <c r="CO2069" s="6"/>
      <c r="CP2069" s="6"/>
      <c r="CQ2069" s="6"/>
      <c r="CR2069" s="6"/>
      <c r="CS2069" s="6"/>
      <c r="CT2069" s="6"/>
      <c r="CU2069" s="6"/>
      <c r="CV2069" s="6"/>
      <c r="CW2069" s="6"/>
      <c r="CX2069" s="6"/>
      <c r="CY2069" s="6"/>
      <c r="CZ2069" s="6"/>
      <c r="DA2069" s="6"/>
      <c r="DB2069" s="6"/>
      <c r="DC2069" s="6"/>
      <c r="DD2069" s="6"/>
      <c r="DE2069" s="6"/>
      <c r="DF2069" s="6"/>
      <c r="DG2069" s="6"/>
      <c r="DH2069" s="6"/>
      <c r="DI2069" s="6"/>
      <c r="DJ2069" s="6"/>
      <c r="DK2069" s="6"/>
      <c r="DL2069" s="6"/>
      <c r="DM2069" s="6"/>
      <c r="DN2069" s="6"/>
      <c r="DO2069" s="6"/>
      <c r="DP2069" s="6"/>
      <c r="DQ2069" s="6"/>
      <c r="DR2069" s="6"/>
      <c r="DS2069" s="6"/>
      <c r="DT2069" s="6"/>
      <c r="DU2069" s="6"/>
      <c r="DV2069" s="6"/>
      <c r="DW2069" s="6"/>
      <c r="DX2069" s="6"/>
      <c r="DY2069" s="6"/>
      <c r="DZ2069" s="6"/>
      <c r="EA2069" s="6"/>
      <c r="EB2069" s="6"/>
      <c r="EC2069" s="6"/>
      <c r="ED2069" s="6"/>
      <c r="EE2069" s="6"/>
      <c r="EF2069" s="6"/>
      <c r="EG2069" s="6"/>
      <c r="EH2069" s="6"/>
      <c r="EI2069" s="6"/>
      <c r="EJ2069" s="6"/>
      <c r="EK2069" s="6"/>
      <c r="EL2069" s="6"/>
      <c r="EM2069" s="6"/>
      <c r="EN2069" s="6"/>
      <c r="EO2069" s="6"/>
      <c r="EP2069" s="6"/>
      <c r="EQ2069" s="6"/>
      <c r="ER2069" s="6"/>
      <c r="ES2069" s="6"/>
      <c r="ET2069" s="6"/>
      <c r="EU2069" s="6"/>
      <c r="EV2069" s="6"/>
      <c r="EW2069" s="6"/>
      <c r="EX2069" s="6"/>
      <c r="EY2069" s="6"/>
      <c r="EZ2069" s="6"/>
      <c r="FA2069" s="6"/>
      <c r="FB2069" s="6"/>
      <c r="FC2069" s="6"/>
      <c r="FD2069" s="6"/>
      <c r="FE2069" s="6"/>
      <c r="FF2069" s="6"/>
      <c r="FG2069" s="6"/>
      <c r="FH2069" s="6"/>
      <c r="FI2069" s="6"/>
      <c r="FJ2069" s="6"/>
      <c r="FK2069" s="6"/>
      <c r="FL2069" s="6"/>
      <c r="FM2069" s="6"/>
      <c r="FN2069" s="6"/>
      <c r="FO2069" s="6"/>
      <c r="FP2069" s="6"/>
      <c r="FQ2069" s="6"/>
      <c r="FR2069" s="6"/>
      <c r="FS2069" s="6"/>
      <c r="FT2069" s="6"/>
      <c r="FU2069" s="6"/>
      <c r="FV2069" s="6"/>
      <c r="FW2069" s="6"/>
      <c r="FX2069" s="6"/>
      <c r="FY2069" s="6"/>
      <c r="FZ2069" s="6"/>
      <c r="GA2069" s="6"/>
      <c r="GB2069" s="6"/>
      <c r="GC2069" s="6"/>
      <c r="GD2069" s="6"/>
      <c r="GE2069" s="6"/>
      <c r="GF2069" s="6"/>
      <c r="GG2069" s="6"/>
      <c r="GH2069" s="6"/>
      <c r="GI2069" s="6"/>
      <c r="GJ2069" s="6"/>
      <c r="GK2069" s="6"/>
      <c r="GL2069" s="6"/>
      <c r="GM2069" s="6"/>
      <c r="GN2069" s="6"/>
      <c r="GO2069" s="6"/>
      <c r="GP2069" s="6"/>
      <c r="GQ2069" s="6"/>
      <c r="GR2069" s="6"/>
      <c r="GS2069" s="6"/>
      <c r="GT2069" s="6"/>
      <c r="GU2069" s="6"/>
      <c r="GV2069" s="6"/>
      <c r="GW2069" s="6"/>
      <c r="GX2069" s="6"/>
      <c r="GY2069" s="6"/>
      <c r="GZ2069" s="6"/>
    </row>
    <row r="2070" spans="1:208" x14ac:dyDescent="0.15">
      <c r="A2070" s="153"/>
      <c r="B2070" s="23"/>
      <c r="C2070" s="18"/>
      <c r="D2070" s="17"/>
      <c r="E2070" s="18"/>
      <c r="F2070" s="18"/>
      <c r="G2070" s="18"/>
      <c r="H2070" s="18"/>
      <c r="I2070" s="17"/>
      <c r="J2070" s="5"/>
      <c r="K2070" s="2"/>
      <c r="L2070" s="27"/>
      <c r="M2070" s="14"/>
      <c r="N2070" s="14"/>
      <c r="O2070" s="27"/>
      <c r="P2070" s="18"/>
      <c r="Q2070" s="3"/>
      <c r="R2070" s="4"/>
      <c r="S2070" s="5"/>
      <c r="T2070" s="8"/>
      <c r="U2070" s="7"/>
      <c r="V2070" s="7"/>
      <c r="W2070" s="7"/>
      <c r="X2070" s="8"/>
      <c r="Y2070" s="6"/>
      <c r="Z2070" s="7"/>
      <c r="AA2070" s="8"/>
      <c r="AB2070" s="8"/>
      <c r="AC2070" s="8"/>
      <c r="AD2070" s="7"/>
      <c r="AE2070" s="9"/>
      <c r="AF2070" s="7"/>
      <c r="AG2070" s="7"/>
      <c r="AH2070" s="6"/>
      <c r="AI2070" s="6"/>
      <c r="AJ2070" s="6"/>
      <c r="AK2070" s="6"/>
      <c r="AL2070" s="6"/>
      <c r="AM2070" s="6"/>
      <c r="AN2070" s="6"/>
      <c r="AO2070" s="6"/>
      <c r="AP2070" s="6"/>
      <c r="AQ2070" s="6"/>
      <c r="AR2070" s="6"/>
      <c r="AS2070" s="6"/>
      <c r="AT2070" s="6"/>
      <c r="AU2070" s="6"/>
      <c r="AV2070" s="6"/>
      <c r="AW2070" s="6"/>
      <c r="AX2070" s="6"/>
      <c r="AY2070" s="6"/>
      <c r="AZ2070" s="6"/>
      <c r="BA2070" s="6"/>
      <c r="BB2070" s="6"/>
      <c r="BC2070" s="6"/>
      <c r="BD2070" s="6"/>
      <c r="BE2070" s="6"/>
      <c r="BF2070" s="6"/>
      <c r="BG2070" s="6"/>
      <c r="BH2070" s="6"/>
      <c r="BI2070" s="6"/>
      <c r="BJ2070" s="6"/>
      <c r="BK2070" s="6"/>
      <c r="BL2070" s="6"/>
      <c r="BM2070" s="6"/>
      <c r="BN2070" s="6"/>
      <c r="BO2070" s="6"/>
      <c r="BP2070" s="6"/>
      <c r="BQ2070" s="6"/>
      <c r="BR2070" s="6"/>
      <c r="BS2070" s="6"/>
      <c r="BT2070" s="6"/>
      <c r="BU2070" s="6"/>
      <c r="BV2070" s="6"/>
      <c r="BW2070" s="6"/>
      <c r="BX2070" s="6"/>
      <c r="BY2070" s="6"/>
      <c r="BZ2070" s="6"/>
      <c r="CA2070" s="6"/>
      <c r="CB2070" s="6"/>
      <c r="CC2070" s="6"/>
      <c r="CD2070" s="6"/>
      <c r="CE2070" s="6"/>
      <c r="CF2070" s="6"/>
      <c r="CG2070" s="6"/>
      <c r="CH2070" s="6"/>
      <c r="CI2070" s="6"/>
      <c r="CJ2070" s="6"/>
      <c r="CK2070" s="6"/>
      <c r="CL2070" s="6"/>
      <c r="CM2070" s="6"/>
      <c r="CN2070" s="6"/>
      <c r="CO2070" s="6"/>
      <c r="CP2070" s="6"/>
      <c r="CQ2070" s="6"/>
      <c r="CR2070" s="6"/>
      <c r="CS2070" s="6"/>
      <c r="CT2070" s="6"/>
      <c r="CU2070" s="6"/>
      <c r="CV2070" s="6"/>
      <c r="CW2070" s="6"/>
      <c r="CX2070" s="6"/>
      <c r="CY2070" s="6"/>
      <c r="CZ2070" s="6"/>
      <c r="DA2070" s="6"/>
      <c r="DB2070" s="6"/>
      <c r="DC2070" s="6"/>
      <c r="DD2070" s="6"/>
      <c r="DE2070" s="6"/>
      <c r="DF2070" s="6"/>
      <c r="DG2070" s="6"/>
      <c r="DH2070" s="6"/>
      <c r="DI2070" s="6"/>
      <c r="DJ2070" s="6"/>
      <c r="DK2070" s="6"/>
      <c r="DL2070" s="6"/>
      <c r="DM2070" s="6"/>
      <c r="DN2070" s="6"/>
      <c r="DO2070" s="6"/>
      <c r="DP2070" s="6"/>
      <c r="DQ2070" s="6"/>
      <c r="DR2070" s="6"/>
      <c r="DS2070" s="6"/>
      <c r="DT2070" s="6"/>
      <c r="DU2070" s="6"/>
      <c r="DV2070" s="6"/>
      <c r="DW2070" s="6"/>
      <c r="DX2070" s="6"/>
      <c r="DY2070" s="6"/>
      <c r="DZ2070" s="6"/>
      <c r="EA2070" s="6"/>
      <c r="EB2070" s="6"/>
      <c r="EC2070" s="6"/>
      <c r="ED2070" s="6"/>
      <c r="EE2070" s="6"/>
      <c r="EF2070" s="6"/>
      <c r="EG2070" s="6"/>
      <c r="EH2070" s="6"/>
      <c r="EI2070" s="6"/>
      <c r="EJ2070" s="6"/>
      <c r="EK2070" s="6"/>
      <c r="EL2070" s="6"/>
      <c r="EM2070" s="6"/>
      <c r="EN2070" s="6"/>
      <c r="EO2070" s="6"/>
      <c r="EP2070" s="6"/>
      <c r="EQ2070" s="6"/>
      <c r="ER2070" s="6"/>
      <c r="ES2070" s="6"/>
      <c r="ET2070" s="6"/>
      <c r="EU2070" s="6"/>
      <c r="EV2070" s="6"/>
      <c r="EW2070" s="6"/>
      <c r="EX2070" s="6"/>
      <c r="EY2070" s="6"/>
      <c r="EZ2070" s="6"/>
      <c r="FA2070" s="6"/>
      <c r="FB2070" s="6"/>
      <c r="FC2070" s="6"/>
      <c r="FD2070" s="6"/>
      <c r="FE2070" s="6"/>
      <c r="FF2070" s="6"/>
      <c r="FG2070" s="6"/>
      <c r="FH2070" s="6"/>
      <c r="FI2070" s="6"/>
      <c r="FJ2070" s="6"/>
      <c r="FK2070" s="6"/>
      <c r="FL2070" s="6"/>
      <c r="FM2070" s="6"/>
      <c r="FN2070" s="6"/>
      <c r="FO2070" s="6"/>
      <c r="FP2070" s="6"/>
      <c r="FQ2070" s="6"/>
      <c r="FR2070" s="6"/>
      <c r="FS2070" s="6"/>
      <c r="FT2070" s="6"/>
      <c r="FU2070" s="6"/>
      <c r="FV2070" s="6"/>
      <c r="FW2070" s="6"/>
      <c r="FX2070" s="6"/>
      <c r="FY2070" s="6"/>
      <c r="FZ2070" s="6"/>
      <c r="GA2070" s="6"/>
      <c r="GB2070" s="6"/>
      <c r="GC2070" s="6"/>
      <c r="GD2070" s="6"/>
      <c r="GE2070" s="6"/>
      <c r="GF2070" s="6"/>
      <c r="GG2070" s="6"/>
      <c r="GH2070" s="6"/>
      <c r="GI2070" s="6"/>
      <c r="GJ2070" s="6"/>
      <c r="GK2070" s="6"/>
      <c r="GL2070" s="6"/>
      <c r="GM2070" s="6"/>
      <c r="GN2070" s="6"/>
      <c r="GO2070" s="6"/>
      <c r="GP2070" s="6"/>
      <c r="GQ2070" s="6"/>
      <c r="GR2070" s="6"/>
      <c r="GS2070" s="6"/>
      <c r="GT2070" s="6"/>
      <c r="GU2070" s="6"/>
      <c r="GV2070" s="6"/>
      <c r="GW2070" s="6"/>
      <c r="GX2070" s="6"/>
      <c r="GY2070" s="6"/>
      <c r="GZ2070" s="6"/>
    </row>
    <row r="2071" spans="1:208" x14ac:dyDescent="0.15">
      <c r="A2071" s="153"/>
      <c r="B2071" s="23"/>
      <c r="C2071" s="18"/>
      <c r="D2071" s="17"/>
      <c r="E2071" s="18"/>
      <c r="F2071" s="18"/>
      <c r="G2071" s="18"/>
      <c r="H2071" s="18"/>
      <c r="I2071" s="17"/>
      <c r="J2071" s="5"/>
      <c r="K2071" s="2"/>
      <c r="L2071" s="27"/>
      <c r="M2071" s="14"/>
      <c r="N2071" s="14"/>
      <c r="O2071" s="27"/>
      <c r="P2071" s="18"/>
      <c r="Q2071" s="3"/>
      <c r="R2071" s="4"/>
      <c r="S2071" s="5"/>
      <c r="T2071" s="8"/>
      <c r="U2071" s="7"/>
      <c r="V2071" s="7"/>
      <c r="W2071" s="7"/>
      <c r="X2071" s="8"/>
      <c r="Y2071" s="6"/>
      <c r="Z2071" s="7"/>
      <c r="AA2071" s="8"/>
      <c r="AB2071" s="8"/>
      <c r="AC2071" s="8"/>
      <c r="AD2071" s="7"/>
      <c r="AE2071" s="9"/>
      <c r="AF2071" s="7"/>
      <c r="AG2071" s="7"/>
      <c r="AH2071" s="6"/>
      <c r="AI2071" s="6"/>
      <c r="AJ2071" s="6"/>
      <c r="AK2071" s="6"/>
      <c r="AL2071" s="6"/>
      <c r="AM2071" s="6"/>
      <c r="AN2071" s="6"/>
      <c r="AO2071" s="6"/>
      <c r="AP2071" s="6"/>
      <c r="AQ2071" s="6"/>
      <c r="AR2071" s="6"/>
      <c r="AS2071" s="6"/>
      <c r="AT2071" s="6"/>
      <c r="AU2071" s="6"/>
      <c r="AV2071" s="6"/>
      <c r="AW2071" s="6"/>
      <c r="AX2071" s="6"/>
      <c r="AY2071" s="6"/>
      <c r="AZ2071" s="6"/>
      <c r="BA2071" s="6"/>
      <c r="BB2071" s="6"/>
      <c r="BC2071" s="6"/>
      <c r="BD2071" s="6"/>
      <c r="BE2071" s="6"/>
      <c r="BF2071" s="6"/>
      <c r="BG2071" s="6"/>
      <c r="BH2071" s="6"/>
      <c r="BI2071" s="6"/>
      <c r="BJ2071" s="6"/>
      <c r="BK2071" s="6"/>
      <c r="BL2071" s="6"/>
      <c r="BM2071" s="6"/>
      <c r="BN2071" s="6"/>
      <c r="BO2071" s="6"/>
      <c r="BP2071" s="6"/>
      <c r="BQ2071" s="6"/>
      <c r="BR2071" s="6"/>
      <c r="BS2071" s="6"/>
      <c r="BT2071" s="6"/>
      <c r="BU2071" s="6"/>
      <c r="BV2071" s="6"/>
      <c r="BW2071" s="6"/>
      <c r="BX2071" s="6"/>
      <c r="BY2071" s="6"/>
      <c r="BZ2071" s="6"/>
      <c r="CA2071" s="6"/>
      <c r="CB2071" s="6"/>
      <c r="CC2071" s="6"/>
      <c r="CD2071" s="6"/>
      <c r="CE2071" s="6"/>
      <c r="CF2071" s="6"/>
      <c r="CG2071" s="6"/>
      <c r="CH2071" s="6"/>
      <c r="CI2071" s="6"/>
      <c r="CJ2071" s="6"/>
      <c r="CK2071" s="6"/>
      <c r="CL2071" s="6"/>
      <c r="CM2071" s="6"/>
      <c r="CN2071" s="6"/>
      <c r="CO2071" s="6"/>
      <c r="CP2071" s="6"/>
      <c r="CQ2071" s="6"/>
      <c r="CR2071" s="6"/>
      <c r="CS2071" s="6"/>
      <c r="CT2071" s="6"/>
      <c r="CU2071" s="6"/>
      <c r="CV2071" s="6"/>
      <c r="CW2071" s="6"/>
      <c r="CX2071" s="6"/>
      <c r="CY2071" s="6"/>
      <c r="CZ2071" s="6"/>
      <c r="DA2071" s="6"/>
      <c r="DB2071" s="6"/>
      <c r="DC2071" s="6"/>
      <c r="DD2071" s="6"/>
      <c r="DE2071" s="6"/>
      <c r="DF2071" s="6"/>
      <c r="DG2071" s="6"/>
      <c r="DH2071" s="6"/>
      <c r="DI2071" s="6"/>
      <c r="DJ2071" s="6"/>
      <c r="DK2071" s="6"/>
      <c r="DL2071" s="6"/>
      <c r="DM2071" s="6"/>
      <c r="DN2071" s="6"/>
      <c r="DO2071" s="6"/>
      <c r="DP2071" s="6"/>
      <c r="DQ2071" s="6"/>
      <c r="DR2071" s="6"/>
      <c r="DS2071" s="6"/>
      <c r="DT2071" s="6"/>
      <c r="DU2071" s="6"/>
      <c r="DV2071" s="6"/>
      <c r="DW2071" s="6"/>
      <c r="DX2071" s="6"/>
      <c r="DY2071" s="6"/>
      <c r="DZ2071" s="6"/>
      <c r="EA2071" s="6"/>
      <c r="EB2071" s="6"/>
      <c r="EC2071" s="6"/>
      <c r="ED2071" s="6"/>
      <c r="EE2071" s="6"/>
      <c r="EF2071" s="6"/>
      <c r="EG2071" s="6"/>
      <c r="EH2071" s="6"/>
      <c r="EI2071" s="6"/>
      <c r="EJ2071" s="6"/>
      <c r="EK2071" s="6"/>
      <c r="EL2071" s="6"/>
      <c r="EM2071" s="6"/>
      <c r="EN2071" s="6"/>
      <c r="EO2071" s="6"/>
      <c r="EP2071" s="6"/>
      <c r="EQ2071" s="6"/>
      <c r="ER2071" s="6"/>
      <c r="ES2071" s="6"/>
      <c r="ET2071" s="6"/>
      <c r="EU2071" s="6"/>
      <c r="EV2071" s="6"/>
      <c r="EW2071" s="6"/>
      <c r="EX2071" s="6"/>
      <c r="EY2071" s="6"/>
      <c r="EZ2071" s="6"/>
      <c r="FA2071" s="6"/>
      <c r="FB2071" s="6"/>
      <c r="FC2071" s="6"/>
      <c r="FD2071" s="6"/>
      <c r="FE2071" s="6"/>
      <c r="FF2071" s="6"/>
      <c r="FG2071" s="6"/>
      <c r="FH2071" s="6"/>
      <c r="FI2071" s="6"/>
      <c r="FJ2071" s="6"/>
      <c r="FK2071" s="6"/>
      <c r="FL2071" s="6"/>
      <c r="FM2071" s="6"/>
      <c r="FN2071" s="6"/>
      <c r="FO2071" s="6"/>
      <c r="FP2071" s="6"/>
      <c r="FQ2071" s="6"/>
      <c r="FR2071" s="6"/>
      <c r="FS2071" s="6"/>
      <c r="FT2071" s="6"/>
      <c r="FU2071" s="6"/>
      <c r="FV2071" s="6"/>
      <c r="FW2071" s="6"/>
      <c r="FX2071" s="6"/>
      <c r="FY2071" s="6"/>
      <c r="FZ2071" s="6"/>
      <c r="GA2071" s="6"/>
      <c r="GB2071" s="6"/>
      <c r="GC2071" s="6"/>
      <c r="GD2071" s="6"/>
      <c r="GE2071" s="6"/>
      <c r="GF2071" s="6"/>
      <c r="GG2071" s="6"/>
      <c r="GH2071" s="6"/>
      <c r="GI2071" s="6"/>
      <c r="GJ2071" s="6"/>
      <c r="GK2071" s="6"/>
      <c r="GL2071" s="6"/>
      <c r="GM2071" s="6"/>
      <c r="GN2071" s="6"/>
      <c r="GO2071" s="6"/>
      <c r="GP2071" s="6"/>
      <c r="GQ2071" s="6"/>
      <c r="GR2071" s="6"/>
      <c r="GS2071" s="6"/>
      <c r="GT2071" s="6"/>
      <c r="GU2071" s="6"/>
      <c r="GV2071" s="6"/>
      <c r="GW2071" s="6"/>
      <c r="GX2071" s="6"/>
      <c r="GY2071" s="6"/>
      <c r="GZ2071" s="6"/>
    </row>
    <row r="2072" spans="1:208" x14ac:dyDescent="0.15">
      <c r="A2072" s="153"/>
      <c r="B2072" s="23"/>
      <c r="C2072" s="18"/>
      <c r="D2072" s="17"/>
      <c r="E2072" s="18"/>
      <c r="F2072" s="18"/>
      <c r="G2072" s="18"/>
      <c r="H2072" s="18"/>
      <c r="I2072" s="17"/>
      <c r="J2072" s="5"/>
      <c r="K2072" s="2"/>
      <c r="L2072" s="27"/>
      <c r="M2072" s="14"/>
      <c r="N2072" s="14"/>
      <c r="O2072" s="27"/>
      <c r="P2072" s="18"/>
      <c r="Q2072" s="3"/>
      <c r="R2072" s="4"/>
      <c r="S2072" s="5"/>
      <c r="T2072" s="8"/>
      <c r="U2072" s="7"/>
      <c r="V2072" s="7"/>
      <c r="W2072" s="7"/>
      <c r="X2072" s="8"/>
      <c r="Y2072" s="6"/>
      <c r="Z2072" s="7"/>
      <c r="AA2072" s="8"/>
      <c r="AB2072" s="8"/>
      <c r="AC2072" s="8"/>
      <c r="AD2072" s="7"/>
      <c r="AE2072" s="9"/>
      <c r="AF2072" s="7"/>
      <c r="AG2072" s="7"/>
      <c r="AH2072" s="6"/>
      <c r="AI2072" s="6"/>
      <c r="AJ2072" s="6"/>
      <c r="AK2072" s="6"/>
      <c r="AL2072" s="6"/>
      <c r="AM2072" s="6"/>
      <c r="AN2072" s="6"/>
      <c r="AO2072" s="6"/>
      <c r="AP2072" s="6"/>
      <c r="AQ2072" s="6"/>
      <c r="AR2072" s="6"/>
      <c r="AS2072" s="6"/>
      <c r="AT2072" s="6"/>
      <c r="AU2072" s="6"/>
      <c r="AV2072" s="6"/>
      <c r="AW2072" s="6"/>
      <c r="AX2072" s="6"/>
      <c r="AY2072" s="6"/>
      <c r="AZ2072" s="6"/>
      <c r="BA2072" s="6"/>
      <c r="BB2072" s="6"/>
      <c r="BC2072" s="6"/>
      <c r="BD2072" s="6"/>
      <c r="BE2072" s="6"/>
      <c r="BF2072" s="6"/>
      <c r="BG2072" s="6"/>
      <c r="BH2072" s="6"/>
      <c r="BI2072" s="6"/>
      <c r="BJ2072" s="6"/>
      <c r="BK2072" s="6"/>
      <c r="BL2072" s="6"/>
      <c r="BM2072" s="6"/>
      <c r="BN2072" s="6"/>
      <c r="BO2072" s="6"/>
      <c r="BP2072" s="6"/>
      <c r="BQ2072" s="6"/>
      <c r="BR2072" s="6"/>
      <c r="BS2072" s="6"/>
      <c r="BT2072" s="6"/>
      <c r="BU2072" s="6"/>
      <c r="BV2072" s="6"/>
      <c r="BW2072" s="6"/>
      <c r="BX2072" s="6"/>
      <c r="BY2072" s="6"/>
      <c r="BZ2072" s="6"/>
      <c r="CA2072" s="6"/>
      <c r="CB2072" s="6"/>
      <c r="CC2072" s="6"/>
      <c r="CD2072" s="6"/>
      <c r="CE2072" s="6"/>
      <c r="CF2072" s="6"/>
      <c r="CG2072" s="6"/>
      <c r="CH2072" s="6"/>
      <c r="CI2072" s="6"/>
      <c r="CJ2072" s="6"/>
      <c r="CK2072" s="6"/>
      <c r="CL2072" s="6"/>
      <c r="CM2072" s="6"/>
      <c r="CN2072" s="6"/>
      <c r="CO2072" s="6"/>
      <c r="CP2072" s="6"/>
      <c r="CQ2072" s="6"/>
      <c r="CR2072" s="6"/>
      <c r="CS2072" s="6"/>
      <c r="CT2072" s="6"/>
      <c r="CU2072" s="6"/>
      <c r="CV2072" s="6"/>
      <c r="CW2072" s="6"/>
      <c r="CX2072" s="6"/>
      <c r="CY2072" s="6"/>
      <c r="CZ2072" s="6"/>
      <c r="DA2072" s="6"/>
      <c r="DB2072" s="6"/>
      <c r="DC2072" s="6"/>
      <c r="DD2072" s="6"/>
      <c r="DE2072" s="6"/>
      <c r="DF2072" s="6"/>
      <c r="DG2072" s="6"/>
      <c r="DH2072" s="6"/>
      <c r="DI2072" s="6"/>
      <c r="DJ2072" s="6"/>
      <c r="DK2072" s="6"/>
      <c r="DL2072" s="6"/>
      <c r="DM2072" s="6"/>
      <c r="DN2072" s="6"/>
      <c r="DO2072" s="6"/>
      <c r="DP2072" s="6"/>
      <c r="DQ2072" s="6"/>
      <c r="DR2072" s="6"/>
      <c r="DS2072" s="6"/>
      <c r="DT2072" s="6"/>
      <c r="DU2072" s="6"/>
      <c r="DV2072" s="6"/>
      <c r="DW2072" s="6"/>
      <c r="DX2072" s="6"/>
      <c r="DY2072" s="6"/>
      <c r="DZ2072" s="6"/>
      <c r="EA2072" s="6"/>
      <c r="EB2072" s="6"/>
      <c r="EC2072" s="6"/>
      <c r="ED2072" s="6"/>
      <c r="EE2072" s="6"/>
      <c r="EF2072" s="6"/>
      <c r="EG2072" s="6"/>
      <c r="EH2072" s="6"/>
      <c r="EI2072" s="6"/>
      <c r="EJ2072" s="6"/>
      <c r="EK2072" s="6"/>
      <c r="EL2072" s="6"/>
      <c r="EM2072" s="6"/>
      <c r="EN2072" s="6"/>
      <c r="EO2072" s="6"/>
      <c r="EP2072" s="6"/>
      <c r="EQ2072" s="6"/>
      <c r="ER2072" s="6"/>
      <c r="ES2072" s="6"/>
      <c r="ET2072" s="6"/>
      <c r="EU2072" s="6"/>
      <c r="EV2072" s="6"/>
      <c r="EW2072" s="6"/>
      <c r="EX2072" s="6"/>
      <c r="EY2072" s="6"/>
      <c r="EZ2072" s="6"/>
      <c r="FA2072" s="6"/>
      <c r="FB2072" s="6"/>
      <c r="FC2072" s="6"/>
      <c r="FD2072" s="6"/>
      <c r="FE2072" s="6"/>
      <c r="FF2072" s="6"/>
      <c r="FG2072" s="6"/>
      <c r="FH2072" s="6"/>
      <c r="FI2072" s="6"/>
      <c r="FJ2072" s="6"/>
      <c r="FK2072" s="6"/>
      <c r="FL2072" s="6"/>
      <c r="FM2072" s="6"/>
      <c r="FN2072" s="6"/>
      <c r="FO2072" s="6"/>
      <c r="FP2072" s="6"/>
      <c r="FQ2072" s="6"/>
      <c r="FR2072" s="6"/>
      <c r="FS2072" s="6"/>
      <c r="FT2072" s="6"/>
      <c r="FU2072" s="6"/>
      <c r="FV2072" s="6"/>
      <c r="FW2072" s="6"/>
      <c r="FX2072" s="6"/>
      <c r="FY2072" s="6"/>
      <c r="FZ2072" s="6"/>
      <c r="GA2072" s="6"/>
      <c r="GB2072" s="6"/>
      <c r="GC2072" s="6"/>
      <c r="GD2072" s="6"/>
      <c r="GE2072" s="6"/>
      <c r="GF2072" s="6"/>
      <c r="GG2072" s="6"/>
      <c r="GH2072" s="6"/>
      <c r="GI2072" s="6"/>
      <c r="GJ2072" s="6"/>
      <c r="GK2072" s="6"/>
      <c r="GL2072" s="6"/>
      <c r="GM2072" s="6"/>
      <c r="GN2072" s="6"/>
      <c r="GO2072" s="6"/>
      <c r="GP2072" s="6"/>
      <c r="GQ2072" s="6"/>
      <c r="GR2072" s="6"/>
      <c r="GS2072" s="6"/>
      <c r="GT2072" s="6"/>
      <c r="GU2072" s="6"/>
      <c r="GV2072" s="6"/>
      <c r="GW2072" s="6"/>
      <c r="GX2072" s="6"/>
      <c r="GY2072" s="6"/>
      <c r="GZ2072" s="6"/>
    </row>
    <row r="2073" spans="1:208" x14ac:dyDescent="0.15">
      <c r="A2073" s="153"/>
      <c r="B2073" s="23"/>
      <c r="C2073" s="18"/>
      <c r="D2073" s="17"/>
      <c r="E2073" s="18"/>
      <c r="F2073" s="18"/>
      <c r="G2073" s="18"/>
      <c r="H2073" s="18"/>
      <c r="I2073" s="17"/>
      <c r="J2073" s="5"/>
      <c r="K2073" s="2"/>
      <c r="L2073" s="27"/>
      <c r="M2073" s="14"/>
      <c r="N2073" s="14"/>
      <c r="O2073" s="27"/>
      <c r="P2073" s="18"/>
      <c r="Q2073" s="3"/>
      <c r="R2073" s="4"/>
      <c r="S2073" s="5"/>
      <c r="T2073" s="8"/>
      <c r="U2073" s="7"/>
      <c r="V2073" s="7"/>
      <c r="W2073" s="7"/>
      <c r="X2073" s="8"/>
      <c r="Y2073" s="6"/>
      <c r="Z2073" s="7"/>
      <c r="AA2073" s="8"/>
      <c r="AB2073" s="8"/>
      <c r="AC2073" s="8"/>
      <c r="AD2073" s="7"/>
      <c r="AE2073" s="9"/>
      <c r="AF2073" s="7"/>
      <c r="AG2073" s="7"/>
      <c r="AH2073" s="6"/>
      <c r="AI2073" s="6"/>
      <c r="AJ2073" s="6"/>
      <c r="AK2073" s="6"/>
      <c r="AL2073" s="6"/>
      <c r="AM2073" s="6"/>
      <c r="AN2073" s="6"/>
      <c r="AO2073" s="6"/>
      <c r="AP2073" s="6"/>
      <c r="AQ2073" s="6"/>
      <c r="AR2073" s="6"/>
      <c r="AS2073" s="6"/>
      <c r="AT2073" s="6"/>
      <c r="AU2073" s="6"/>
      <c r="AV2073" s="6"/>
      <c r="AW2073" s="6"/>
      <c r="AX2073" s="6"/>
      <c r="AY2073" s="6"/>
      <c r="AZ2073" s="6"/>
      <c r="BA2073" s="6"/>
      <c r="BB2073" s="6"/>
      <c r="BC2073" s="6"/>
      <c r="BD2073" s="6"/>
      <c r="BE2073" s="6"/>
      <c r="BF2073" s="6"/>
      <c r="BG2073" s="6"/>
      <c r="BH2073" s="6"/>
      <c r="BI2073" s="6"/>
      <c r="BJ2073" s="6"/>
      <c r="BK2073" s="6"/>
      <c r="BL2073" s="6"/>
      <c r="BM2073" s="6"/>
      <c r="BN2073" s="6"/>
      <c r="BO2073" s="6"/>
      <c r="BP2073" s="6"/>
      <c r="BQ2073" s="6"/>
      <c r="BR2073" s="6"/>
      <c r="BS2073" s="6"/>
      <c r="BT2073" s="6"/>
      <c r="BU2073" s="6"/>
      <c r="BV2073" s="6"/>
      <c r="BW2073" s="6"/>
      <c r="BX2073" s="6"/>
      <c r="BY2073" s="6"/>
      <c r="BZ2073" s="6"/>
      <c r="CA2073" s="6"/>
      <c r="CB2073" s="6"/>
      <c r="CC2073" s="6"/>
      <c r="CD2073" s="6"/>
      <c r="CE2073" s="6"/>
      <c r="CF2073" s="6"/>
      <c r="CG2073" s="6"/>
      <c r="CH2073" s="6"/>
      <c r="CI2073" s="6"/>
      <c r="CJ2073" s="6"/>
      <c r="CK2073" s="6"/>
      <c r="CL2073" s="6"/>
      <c r="CM2073" s="6"/>
      <c r="CN2073" s="6"/>
      <c r="CO2073" s="6"/>
      <c r="CP2073" s="6"/>
      <c r="CQ2073" s="6"/>
      <c r="CR2073" s="6"/>
      <c r="CS2073" s="6"/>
      <c r="CT2073" s="6"/>
      <c r="CU2073" s="6"/>
      <c r="CV2073" s="6"/>
      <c r="CW2073" s="6"/>
      <c r="CX2073" s="6"/>
      <c r="CY2073" s="6"/>
      <c r="CZ2073" s="6"/>
      <c r="DA2073" s="6"/>
      <c r="DB2073" s="6"/>
      <c r="DC2073" s="6"/>
      <c r="DD2073" s="6"/>
      <c r="DE2073" s="6"/>
      <c r="DF2073" s="6"/>
      <c r="DG2073" s="6"/>
      <c r="DH2073" s="6"/>
      <c r="DI2073" s="6"/>
      <c r="DJ2073" s="6"/>
      <c r="DK2073" s="6"/>
      <c r="DL2073" s="6"/>
      <c r="DM2073" s="6"/>
      <c r="DN2073" s="6"/>
      <c r="DO2073" s="6"/>
      <c r="DP2073" s="6"/>
      <c r="DQ2073" s="6"/>
      <c r="DR2073" s="6"/>
      <c r="DS2073" s="6"/>
      <c r="DT2073" s="6"/>
      <c r="DU2073" s="6"/>
      <c r="DV2073" s="6"/>
      <c r="DW2073" s="6"/>
      <c r="DX2073" s="6"/>
      <c r="DY2073" s="6"/>
      <c r="DZ2073" s="6"/>
      <c r="EA2073" s="6"/>
      <c r="EB2073" s="6"/>
      <c r="EC2073" s="6"/>
      <c r="ED2073" s="6"/>
      <c r="EE2073" s="6"/>
      <c r="EF2073" s="6"/>
      <c r="EG2073" s="6"/>
      <c r="EH2073" s="6"/>
      <c r="EI2073" s="6"/>
      <c r="EJ2073" s="6"/>
      <c r="EK2073" s="6"/>
      <c r="EL2073" s="6"/>
      <c r="EM2073" s="6"/>
      <c r="EN2073" s="6"/>
      <c r="EO2073" s="6"/>
      <c r="EP2073" s="6"/>
      <c r="EQ2073" s="6"/>
      <c r="ER2073" s="6"/>
      <c r="ES2073" s="6"/>
      <c r="ET2073" s="6"/>
      <c r="EU2073" s="6"/>
      <c r="EV2073" s="6"/>
      <c r="EW2073" s="6"/>
      <c r="EX2073" s="6"/>
      <c r="EY2073" s="6"/>
      <c r="EZ2073" s="6"/>
      <c r="FA2073" s="6"/>
      <c r="FB2073" s="6"/>
      <c r="FC2073" s="6"/>
      <c r="FD2073" s="6"/>
      <c r="FE2073" s="6"/>
      <c r="FF2073" s="6"/>
      <c r="FG2073" s="6"/>
      <c r="FH2073" s="6"/>
      <c r="FI2073" s="6"/>
      <c r="FJ2073" s="6"/>
      <c r="FK2073" s="6"/>
      <c r="FL2073" s="6"/>
      <c r="FM2073" s="6"/>
      <c r="FN2073" s="6"/>
      <c r="FO2073" s="6"/>
      <c r="FP2073" s="6"/>
      <c r="FQ2073" s="6"/>
      <c r="FR2073" s="6"/>
      <c r="FS2073" s="6"/>
      <c r="FT2073" s="6"/>
      <c r="FU2073" s="6"/>
      <c r="FV2073" s="6"/>
      <c r="FW2073" s="6"/>
      <c r="FX2073" s="6"/>
      <c r="FY2073" s="6"/>
      <c r="FZ2073" s="6"/>
      <c r="GA2073" s="6"/>
      <c r="GB2073" s="6"/>
      <c r="GC2073" s="6"/>
      <c r="GD2073" s="6"/>
      <c r="GE2073" s="6"/>
      <c r="GF2073" s="6"/>
      <c r="GG2073" s="6"/>
      <c r="GH2073" s="6"/>
      <c r="GI2073" s="6"/>
      <c r="GJ2073" s="6"/>
      <c r="GK2073" s="6"/>
      <c r="GL2073" s="6"/>
      <c r="GM2073" s="6"/>
      <c r="GN2073" s="6"/>
      <c r="GO2073" s="6"/>
      <c r="GP2073" s="6"/>
      <c r="GQ2073" s="6"/>
      <c r="GR2073" s="6"/>
      <c r="GS2073" s="6"/>
      <c r="GT2073" s="6"/>
      <c r="GU2073" s="6"/>
      <c r="GV2073" s="6"/>
      <c r="GW2073" s="6"/>
      <c r="GX2073" s="6"/>
      <c r="GY2073" s="6"/>
      <c r="GZ2073" s="6"/>
    </row>
    <row r="2074" spans="1:208" x14ac:dyDescent="0.15">
      <c r="A2074" s="153"/>
      <c r="B2074" s="23"/>
      <c r="C2074" s="18"/>
      <c r="D2074" s="17"/>
      <c r="E2074" s="18"/>
      <c r="F2074" s="18"/>
      <c r="G2074" s="18"/>
      <c r="H2074" s="18"/>
      <c r="I2074" s="17"/>
      <c r="J2074" s="5"/>
      <c r="K2074" s="2"/>
      <c r="L2074" s="27"/>
      <c r="M2074" s="14"/>
      <c r="N2074" s="14"/>
      <c r="O2074" s="27"/>
      <c r="P2074" s="18"/>
      <c r="Q2074" s="3"/>
      <c r="R2074" s="4"/>
      <c r="S2074" s="5"/>
      <c r="T2074" s="8"/>
      <c r="U2074" s="7"/>
      <c r="V2074" s="7"/>
      <c r="W2074" s="7"/>
      <c r="X2074" s="8"/>
      <c r="Y2074" s="6"/>
      <c r="Z2074" s="7"/>
      <c r="AA2074" s="8"/>
      <c r="AB2074" s="8"/>
      <c r="AC2074" s="8"/>
      <c r="AD2074" s="7"/>
      <c r="AE2074" s="9"/>
      <c r="AF2074" s="7"/>
      <c r="AG2074" s="7"/>
      <c r="AH2074" s="6"/>
      <c r="AI2074" s="6"/>
      <c r="AJ2074" s="6"/>
      <c r="AK2074" s="6"/>
      <c r="AL2074" s="6"/>
      <c r="AM2074" s="6"/>
      <c r="AN2074" s="6"/>
      <c r="AO2074" s="6"/>
      <c r="AP2074" s="6"/>
      <c r="AQ2074" s="6"/>
      <c r="AR2074" s="6"/>
      <c r="AS2074" s="6"/>
      <c r="AT2074" s="6"/>
      <c r="AU2074" s="6"/>
      <c r="AV2074" s="6"/>
      <c r="AW2074" s="6"/>
      <c r="AX2074" s="6"/>
      <c r="AY2074" s="6"/>
      <c r="AZ2074" s="6"/>
      <c r="BA2074" s="6"/>
      <c r="BB2074" s="6"/>
      <c r="BC2074" s="6"/>
      <c r="BD2074" s="6"/>
      <c r="BE2074" s="6"/>
      <c r="BF2074" s="6"/>
      <c r="BG2074" s="6"/>
      <c r="BH2074" s="6"/>
      <c r="BI2074" s="6"/>
      <c r="BJ2074" s="6"/>
      <c r="BK2074" s="6"/>
      <c r="BL2074" s="6"/>
      <c r="BM2074" s="6"/>
      <c r="BN2074" s="6"/>
      <c r="BO2074" s="6"/>
      <c r="BP2074" s="6"/>
      <c r="BQ2074" s="6"/>
      <c r="BR2074" s="6"/>
      <c r="BS2074" s="6"/>
      <c r="BT2074" s="6"/>
      <c r="BU2074" s="6"/>
      <c r="BV2074" s="6"/>
      <c r="BW2074" s="6"/>
      <c r="BX2074" s="6"/>
      <c r="BY2074" s="6"/>
      <c r="BZ2074" s="6"/>
      <c r="CA2074" s="6"/>
      <c r="CB2074" s="6"/>
      <c r="CC2074" s="6"/>
      <c r="CD2074" s="6"/>
      <c r="CE2074" s="6"/>
      <c r="CF2074" s="6"/>
      <c r="CG2074" s="6"/>
      <c r="CH2074" s="6"/>
      <c r="CI2074" s="6"/>
      <c r="CJ2074" s="6"/>
      <c r="CK2074" s="6"/>
      <c r="CL2074" s="6"/>
      <c r="CM2074" s="6"/>
      <c r="CN2074" s="6"/>
      <c r="CO2074" s="6"/>
      <c r="CP2074" s="6"/>
      <c r="CQ2074" s="6"/>
      <c r="CR2074" s="6"/>
      <c r="CS2074" s="6"/>
      <c r="CT2074" s="6"/>
      <c r="CU2074" s="6"/>
      <c r="CV2074" s="6"/>
      <c r="CW2074" s="6"/>
      <c r="CX2074" s="6"/>
      <c r="CY2074" s="6"/>
      <c r="CZ2074" s="6"/>
      <c r="DA2074" s="6"/>
      <c r="DB2074" s="6"/>
      <c r="DC2074" s="6"/>
      <c r="DD2074" s="6"/>
      <c r="DE2074" s="6"/>
      <c r="DF2074" s="6"/>
      <c r="DG2074" s="6"/>
      <c r="DH2074" s="6"/>
      <c r="DI2074" s="6"/>
      <c r="DJ2074" s="6"/>
      <c r="DK2074" s="6"/>
      <c r="DL2074" s="6"/>
      <c r="DM2074" s="6"/>
      <c r="DN2074" s="6"/>
      <c r="DO2074" s="6"/>
      <c r="DP2074" s="6"/>
      <c r="DQ2074" s="6"/>
      <c r="DR2074" s="6"/>
      <c r="DS2074" s="6"/>
      <c r="DT2074" s="6"/>
      <c r="DU2074" s="6"/>
      <c r="DV2074" s="6"/>
      <c r="DW2074" s="6"/>
      <c r="DX2074" s="6"/>
      <c r="DY2074" s="6"/>
      <c r="DZ2074" s="6"/>
      <c r="EA2074" s="6"/>
      <c r="EB2074" s="6"/>
      <c r="EC2074" s="6"/>
      <c r="ED2074" s="6"/>
      <c r="EE2074" s="6"/>
      <c r="EF2074" s="6"/>
      <c r="EG2074" s="6"/>
      <c r="EH2074" s="6"/>
      <c r="EI2074" s="6"/>
      <c r="EJ2074" s="6"/>
      <c r="EK2074" s="6"/>
      <c r="EL2074" s="6"/>
      <c r="EM2074" s="6"/>
      <c r="EN2074" s="6"/>
      <c r="EO2074" s="6"/>
      <c r="EP2074" s="6"/>
      <c r="EQ2074" s="6"/>
      <c r="ER2074" s="6"/>
      <c r="ES2074" s="6"/>
      <c r="ET2074" s="6"/>
      <c r="EU2074" s="6"/>
      <c r="EV2074" s="6"/>
      <c r="EW2074" s="6"/>
      <c r="EX2074" s="6"/>
      <c r="EY2074" s="6"/>
      <c r="EZ2074" s="6"/>
      <c r="FA2074" s="6"/>
      <c r="FB2074" s="6"/>
      <c r="FC2074" s="6"/>
      <c r="FD2074" s="6"/>
      <c r="FE2074" s="6"/>
      <c r="FF2074" s="6"/>
      <c r="FG2074" s="6"/>
      <c r="FH2074" s="6"/>
      <c r="FI2074" s="6"/>
      <c r="FJ2074" s="6"/>
      <c r="FK2074" s="6"/>
      <c r="FL2074" s="6"/>
      <c r="FM2074" s="6"/>
      <c r="FN2074" s="6"/>
      <c r="FO2074" s="6"/>
      <c r="FP2074" s="6"/>
      <c r="FQ2074" s="6"/>
      <c r="FR2074" s="6"/>
      <c r="FS2074" s="6"/>
      <c r="FT2074" s="6"/>
      <c r="FU2074" s="6"/>
      <c r="FV2074" s="6"/>
      <c r="FW2074" s="6"/>
      <c r="FX2074" s="6"/>
      <c r="FY2074" s="6"/>
      <c r="FZ2074" s="6"/>
      <c r="GA2074" s="6"/>
      <c r="GB2074" s="6"/>
      <c r="GC2074" s="6"/>
      <c r="GD2074" s="6"/>
      <c r="GE2074" s="6"/>
      <c r="GF2074" s="6"/>
      <c r="GG2074" s="6"/>
      <c r="GH2074" s="6"/>
      <c r="GI2074" s="6"/>
      <c r="GJ2074" s="6"/>
      <c r="GK2074" s="6"/>
      <c r="GL2074" s="6"/>
      <c r="GM2074" s="6"/>
      <c r="GN2074" s="6"/>
      <c r="GO2074" s="6"/>
      <c r="GP2074" s="6"/>
      <c r="GQ2074" s="6"/>
      <c r="GR2074" s="6"/>
      <c r="GS2074" s="6"/>
      <c r="GT2074" s="6"/>
      <c r="GU2074" s="6"/>
      <c r="GV2074" s="6"/>
      <c r="GW2074" s="6"/>
      <c r="GX2074" s="6"/>
      <c r="GY2074" s="6"/>
      <c r="GZ2074" s="6"/>
    </row>
    <row r="2075" spans="1:208" x14ac:dyDescent="0.15">
      <c r="A2075" s="153"/>
      <c r="B2075" s="23"/>
      <c r="C2075" s="18"/>
      <c r="D2075" s="17"/>
      <c r="E2075" s="18"/>
      <c r="F2075" s="18"/>
      <c r="G2075" s="18"/>
      <c r="H2075" s="18"/>
      <c r="I2075" s="17"/>
      <c r="J2075" s="5"/>
      <c r="K2075" s="2"/>
      <c r="L2075" s="27"/>
      <c r="M2075" s="14"/>
      <c r="N2075" s="14"/>
      <c r="O2075" s="27"/>
      <c r="P2075" s="18"/>
      <c r="Q2075" s="3"/>
      <c r="R2075" s="4"/>
      <c r="S2075" s="5"/>
      <c r="T2075" s="8"/>
      <c r="U2075" s="7"/>
      <c r="V2075" s="7"/>
      <c r="W2075" s="7"/>
      <c r="X2075" s="8"/>
      <c r="Y2075" s="6"/>
      <c r="Z2075" s="7"/>
      <c r="AA2075" s="8"/>
      <c r="AB2075" s="8"/>
      <c r="AC2075" s="8"/>
      <c r="AD2075" s="7"/>
      <c r="AE2075" s="9"/>
      <c r="AF2075" s="7"/>
      <c r="AG2075" s="7"/>
      <c r="AH2075" s="6"/>
      <c r="AI2075" s="6"/>
      <c r="AJ2075" s="6"/>
      <c r="AK2075" s="6"/>
      <c r="AL2075" s="6"/>
      <c r="AM2075" s="6"/>
      <c r="AN2075" s="6"/>
      <c r="AO2075" s="6"/>
      <c r="AP2075" s="6"/>
      <c r="AQ2075" s="6"/>
      <c r="AR2075" s="6"/>
      <c r="AS2075" s="6"/>
      <c r="AT2075" s="6"/>
      <c r="AU2075" s="6"/>
      <c r="AV2075" s="6"/>
      <c r="AW2075" s="6"/>
      <c r="AX2075" s="6"/>
      <c r="AY2075" s="6"/>
      <c r="AZ2075" s="6"/>
      <c r="BA2075" s="6"/>
      <c r="BB2075" s="6"/>
      <c r="BC2075" s="6"/>
      <c r="BD2075" s="6"/>
      <c r="BE2075" s="6"/>
      <c r="BF2075" s="6"/>
      <c r="BG2075" s="6"/>
      <c r="BH2075" s="6"/>
      <c r="BI2075" s="6"/>
      <c r="BJ2075" s="6"/>
      <c r="BK2075" s="6"/>
      <c r="BL2075" s="6"/>
      <c r="BM2075" s="6"/>
      <c r="BN2075" s="6"/>
      <c r="BO2075" s="6"/>
      <c r="BP2075" s="6"/>
      <c r="BQ2075" s="6"/>
      <c r="BR2075" s="6"/>
      <c r="BS2075" s="6"/>
      <c r="BT2075" s="6"/>
      <c r="BU2075" s="6"/>
      <c r="BV2075" s="6"/>
      <c r="BW2075" s="6"/>
      <c r="BX2075" s="6"/>
      <c r="BY2075" s="6"/>
      <c r="BZ2075" s="6"/>
      <c r="CA2075" s="6"/>
      <c r="CB2075" s="6"/>
      <c r="CC2075" s="6"/>
      <c r="CD2075" s="6"/>
      <c r="CE2075" s="6"/>
      <c r="CF2075" s="6"/>
      <c r="CG2075" s="6"/>
      <c r="CH2075" s="6"/>
      <c r="CI2075" s="6"/>
      <c r="CJ2075" s="6"/>
      <c r="CK2075" s="6"/>
      <c r="CL2075" s="6"/>
      <c r="CM2075" s="6"/>
      <c r="CN2075" s="6"/>
      <c r="CO2075" s="6"/>
      <c r="CP2075" s="6"/>
      <c r="CQ2075" s="6"/>
      <c r="CR2075" s="6"/>
      <c r="CS2075" s="6"/>
      <c r="CT2075" s="6"/>
      <c r="CU2075" s="6"/>
      <c r="CV2075" s="6"/>
      <c r="CW2075" s="6"/>
      <c r="CX2075" s="6"/>
      <c r="CY2075" s="6"/>
      <c r="CZ2075" s="6"/>
      <c r="DA2075" s="6"/>
      <c r="DB2075" s="6"/>
      <c r="DC2075" s="6"/>
      <c r="DD2075" s="6"/>
      <c r="DE2075" s="6"/>
      <c r="DF2075" s="6"/>
      <c r="DG2075" s="6"/>
      <c r="DH2075" s="6"/>
      <c r="DI2075" s="6"/>
      <c r="DJ2075" s="6"/>
      <c r="DK2075" s="6"/>
      <c r="DL2075" s="6"/>
      <c r="DM2075" s="6"/>
      <c r="DN2075" s="6"/>
      <c r="DO2075" s="6"/>
      <c r="DP2075" s="6"/>
      <c r="DQ2075" s="6"/>
      <c r="DR2075" s="6"/>
      <c r="DS2075" s="6"/>
      <c r="DT2075" s="6"/>
      <c r="DU2075" s="6"/>
      <c r="DV2075" s="6"/>
      <c r="DW2075" s="6"/>
      <c r="DX2075" s="6"/>
      <c r="DY2075" s="6"/>
      <c r="DZ2075" s="6"/>
      <c r="EA2075" s="6"/>
      <c r="EB2075" s="6"/>
      <c r="EC2075" s="6"/>
      <c r="ED2075" s="6"/>
      <c r="EE2075" s="6"/>
      <c r="EF2075" s="6"/>
      <c r="EG2075" s="6"/>
      <c r="EH2075" s="6"/>
      <c r="EI2075" s="6"/>
      <c r="EJ2075" s="6"/>
      <c r="EK2075" s="6"/>
      <c r="EL2075" s="6"/>
      <c r="EM2075" s="6"/>
      <c r="EN2075" s="6"/>
      <c r="EO2075" s="6"/>
      <c r="EP2075" s="6"/>
      <c r="EQ2075" s="6"/>
      <c r="ER2075" s="6"/>
      <c r="ES2075" s="6"/>
      <c r="ET2075" s="6"/>
      <c r="EU2075" s="6"/>
      <c r="EV2075" s="6"/>
      <c r="EW2075" s="6"/>
      <c r="EX2075" s="6"/>
      <c r="EY2075" s="6"/>
      <c r="EZ2075" s="6"/>
      <c r="FA2075" s="6"/>
      <c r="FB2075" s="6"/>
      <c r="FC2075" s="6"/>
      <c r="FD2075" s="6"/>
      <c r="FE2075" s="6"/>
      <c r="FF2075" s="6"/>
      <c r="FG2075" s="6"/>
      <c r="FH2075" s="6"/>
      <c r="FI2075" s="6"/>
      <c r="FJ2075" s="6"/>
      <c r="FK2075" s="6"/>
      <c r="FL2075" s="6"/>
      <c r="FM2075" s="6"/>
      <c r="FN2075" s="6"/>
      <c r="FO2075" s="6"/>
      <c r="FP2075" s="6"/>
      <c r="FQ2075" s="6"/>
      <c r="FR2075" s="6"/>
      <c r="FS2075" s="6"/>
      <c r="FT2075" s="6"/>
      <c r="FU2075" s="6"/>
      <c r="FV2075" s="6"/>
      <c r="FW2075" s="6"/>
      <c r="FX2075" s="6"/>
      <c r="FY2075" s="6"/>
      <c r="FZ2075" s="6"/>
      <c r="GA2075" s="6"/>
      <c r="GB2075" s="6"/>
      <c r="GC2075" s="6"/>
      <c r="GD2075" s="6"/>
      <c r="GE2075" s="6"/>
      <c r="GF2075" s="6"/>
      <c r="GG2075" s="6"/>
      <c r="GH2075" s="6"/>
      <c r="GI2075" s="6"/>
      <c r="GJ2075" s="6"/>
      <c r="GK2075" s="6"/>
      <c r="GL2075" s="6"/>
      <c r="GM2075" s="6"/>
      <c r="GN2075" s="6"/>
      <c r="GO2075" s="6"/>
      <c r="GP2075" s="6"/>
      <c r="GQ2075" s="6"/>
      <c r="GR2075" s="6"/>
      <c r="GS2075" s="6"/>
      <c r="GT2075" s="6"/>
      <c r="GU2075" s="6"/>
      <c r="GV2075" s="6"/>
      <c r="GW2075" s="6"/>
      <c r="GX2075" s="6"/>
      <c r="GY2075" s="6"/>
      <c r="GZ2075" s="6"/>
    </row>
    <row r="2076" spans="1:208" x14ac:dyDescent="0.15">
      <c r="A2076" s="153"/>
      <c r="B2076" s="23"/>
      <c r="C2076" s="18"/>
      <c r="D2076" s="17"/>
      <c r="E2076" s="18"/>
      <c r="F2076" s="18"/>
      <c r="G2076" s="18"/>
      <c r="H2076" s="18"/>
      <c r="I2076" s="17"/>
      <c r="J2076" s="5"/>
      <c r="K2076" s="2"/>
      <c r="L2076" s="27"/>
      <c r="M2076" s="14"/>
      <c r="N2076" s="14"/>
      <c r="O2076" s="27"/>
      <c r="P2076" s="18"/>
      <c r="Q2076" s="3"/>
      <c r="R2076" s="4"/>
      <c r="S2076" s="5"/>
      <c r="T2076" s="8"/>
      <c r="U2076" s="7"/>
      <c r="V2076" s="7"/>
      <c r="W2076" s="7"/>
      <c r="X2076" s="8"/>
      <c r="Y2076" s="6"/>
      <c r="Z2076" s="7"/>
      <c r="AA2076" s="8"/>
      <c r="AB2076" s="8"/>
      <c r="AC2076" s="8"/>
      <c r="AD2076" s="7"/>
      <c r="AE2076" s="9"/>
      <c r="AF2076" s="7"/>
      <c r="AG2076" s="7"/>
      <c r="AH2076" s="6"/>
      <c r="AI2076" s="6"/>
      <c r="AJ2076" s="6"/>
      <c r="AK2076" s="6"/>
      <c r="AL2076" s="6"/>
      <c r="AM2076" s="6"/>
      <c r="AN2076" s="6"/>
      <c r="AO2076" s="6"/>
      <c r="AP2076" s="6"/>
      <c r="AQ2076" s="6"/>
      <c r="AR2076" s="6"/>
      <c r="AS2076" s="6"/>
      <c r="AT2076" s="6"/>
      <c r="AU2076" s="6"/>
      <c r="AV2076" s="6"/>
      <c r="AW2076" s="6"/>
      <c r="AX2076" s="6"/>
      <c r="AY2076" s="6"/>
      <c r="AZ2076" s="6"/>
      <c r="BA2076" s="6"/>
      <c r="BB2076" s="6"/>
      <c r="BC2076" s="6"/>
      <c r="BD2076" s="6"/>
      <c r="BE2076" s="6"/>
      <c r="BF2076" s="6"/>
      <c r="BG2076" s="6"/>
      <c r="BH2076" s="6"/>
      <c r="BI2076" s="6"/>
      <c r="BJ2076" s="6"/>
      <c r="BK2076" s="6"/>
      <c r="BL2076" s="6"/>
      <c r="BM2076" s="6"/>
      <c r="BN2076" s="6"/>
      <c r="BO2076" s="6"/>
      <c r="BP2076" s="6"/>
      <c r="BQ2076" s="6"/>
      <c r="BR2076" s="6"/>
      <c r="BS2076" s="6"/>
      <c r="BT2076" s="6"/>
      <c r="BU2076" s="6"/>
      <c r="BV2076" s="6"/>
      <c r="BW2076" s="6"/>
      <c r="BX2076" s="6"/>
      <c r="BY2076" s="6"/>
      <c r="BZ2076" s="6"/>
      <c r="CA2076" s="6"/>
      <c r="CB2076" s="6"/>
      <c r="CC2076" s="6"/>
      <c r="CD2076" s="6"/>
      <c r="CE2076" s="6"/>
      <c r="CF2076" s="6"/>
      <c r="CG2076" s="6"/>
      <c r="CH2076" s="6"/>
      <c r="CI2076" s="6"/>
      <c r="CJ2076" s="6"/>
      <c r="CK2076" s="6"/>
      <c r="CL2076" s="6"/>
      <c r="CM2076" s="6"/>
      <c r="CN2076" s="6"/>
      <c r="CO2076" s="6"/>
      <c r="CP2076" s="6"/>
      <c r="CQ2076" s="6"/>
      <c r="CR2076" s="6"/>
      <c r="CS2076" s="6"/>
      <c r="CT2076" s="6"/>
      <c r="CU2076" s="6"/>
      <c r="CV2076" s="6"/>
      <c r="CW2076" s="6"/>
      <c r="CX2076" s="6"/>
      <c r="CY2076" s="6"/>
      <c r="CZ2076" s="6"/>
      <c r="DA2076" s="6"/>
      <c r="DB2076" s="6"/>
      <c r="DC2076" s="6"/>
      <c r="DD2076" s="6"/>
      <c r="DE2076" s="6"/>
      <c r="DF2076" s="6"/>
      <c r="DG2076" s="6"/>
      <c r="DH2076" s="6"/>
      <c r="DI2076" s="6"/>
      <c r="DJ2076" s="6"/>
      <c r="DK2076" s="6"/>
      <c r="DL2076" s="6"/>
      <c r="DM2076" s="6"/>
      <c r="DN2076" s="6"/>
      <c r="DO2076" s="6"/>
      <c r="DP2076" s="6"/>
      <c r="DQ2076" s="6"/>
      <c r="DR2076" s="6"/>
      <c r="DS2076" s="6"/>
      <c r="DT2076" s="6"/>
      <c r="DU2076" s="6"/>
      <c r="DV2076" s="6"/>
      <c r="DW2076" s="6"/>
      <c r="DX2076" s="6"/>
      <c r="DY2076" s="6"/>
      <c r="DZ2076" s="6"/>
      <c r="EA2076" s="6"/>
      <c r="EB2076" s="6"/>
      <c r="EC2076" s="6"/>
      <c r="ED2076" s="6"/>
      <c r="EE2076" s="6"/>
      <c r="EF2076" s="6"/>
      <c r="EG2076" s="6"/>
      <c r="EH2076" s="6"/>
      <c r="EI2076" s="6"/>
      <c r="EJ2076" s="6"/>
      <c r="EK2076" s="6"/>
      <c r="EL2076" s="6"/>
      <c r="EM2076" s="6"/>
      <c r="EN2076" s="6"/>
      <c r="EO2076" s="6"/>
      <c r="EP2076" s="6"/>
      <c r="EQ2076" s="6"/>
      <c r="ER2076" s="6"/>
      <c r="ES2076" s="6"/>
      <c r="ET2076" s="6"/>
      <c r="EU2076" s="6"/>
      <c r="EV2076" s="6"/>
      <c r="EW2076" s="6"/>
      <c r="EX2076" s="6"/>
      <c r="EY2076" s="6"/>
      <c r="EZ2076" s="6"/>
      <c r="FA2076" s="6"/>
      <c r="FB2076" s="6"/>
      <c r="FC2076" s="6"/>
      <c r="FD2076" s="6"/>
      <c r="FE2076" s="6"/>
      <c r="FF2076" s="6"/>
      <c r="FG2076" s="6"/>
      <c r="FH2076" s="6"/>
      <c r="FI2076" s="6"/>
      <c r="FJ2076" s="6"/>
      <c r="FK2076" s="6"/>
      <c r="FL2076" s="6"/>
      <c r="FM2076" s="6"/>
      <c r="FN2076" s="6"/>
      <c r="FO2076" s="6"/>
      <c r="FP2076" s="6"/>
      <c r="FQ2076" s="6"/>
      <c r="FR2076" s="6"/>
      <c r="FS2076" s="6"/>
      <c r="FT2076" s="6"/>
      <c r="FU2076" s="6"/>
      <c r="FV2076" s="6"/>
      <c r="FW2076" s="6"/>
      <c r="FX2076" s="6"/>
      <c r="FY2076" s="6"/>
      <c r="FZ2076" s="6"/>
      <c r="GA2076" s="6"/>
      <c r="GB2076" s="6"/>
      <c r="GC2076" s="6"/>
      <c r="GD2076" s="6"/>
      <c r="GE2076" s="6"/>
      <c r="GF2076" s="6"/>
      <c r="GG2076" s="6"/>
      <c r="GH2076" s="6"/>
      <c r="GI2076" s="6"/>
      <c r="GJ2076" s="6"/>
      <c r="GK2076" s="6"/>
      <c r="GL2076" s="6"/>
      <c r="GM2076" s="6"/>
      <c r="GN2076" s="6"/>
      <c r="GO2076" s="6"/>
      <c r="GP2076" s="6"/>
      <c r="GQ2076" s="6"/>
      <c r="GR2076" s="6"/>
      <c r="GS2076" s="6"/>
      <c r="GT2076" s="6"/>
      <c r="GU2076" s="6"/>
      <c r="GV2076" s="6"/>
      <c r="GW2076" s="6"/>
      <c r="GX2076" s="6"/>
      <c r="GY2076" s="6"/>
      <c r="GZ2076" s="6"/>
    </row>
    <row r="2077" spans="1:208" x14ac:dyDescent="0.15">
      <c r="A2077" s="153"/>
      <c r="B2077" s="23"/>
      <c r="C2077" s="18"/>
      <c r="D2077" s="17"/>
      <c r="E2077" s="18"/>
      <c r="F2077" s="18"/>
      <c r="G2077" s="18"/>
      <c r="H2077" s="18"/>
      <c r="I2077" s="17"/>
      <c r="J2077" s="5"/>
      <c r="K2077" s="2"/>
      <c r="L2077" s="27"/>
      <c r="M2077" s="14"/>
      <c r="N2077" s="14"/>
      <c r="O2077" s="27"/>
      <c r="P2077" s="18"/>
      <c r="Q2077" s="3"/>
      <c r="R2077" s="4"/>
      <c r="S2077" s="5"/>
      <c r="T2077" s="8"/>
      <c r="U2077" s="7"/>
      <c r="V2077" s="7"/>
      <c r="W2077" s="7"/>
      <c r="X2077" s="8"/>
      <c r="Y2077" s="6"/>
      <c r="Z2077" s="7"/>
      <c r="AA2077" s="8"/>
      <c r="AB2077" s="8"/>
      <c r="AC2077" s="8"/>
      <c r="AD2077" s="7"/>
      <c r="AE2077" s="9"/>
      <c r="AF2077" s="7"/>
      <c r="AG2077" s="7"/>
      <c r="AH2077" s="6"/>
      <c r="AI2077" s="6"/>
      <c r="AJ2077" s="6"/>
      <c r="AK2077" s="6"/>
      <c r="AL2077" s="6"/>
      <c r="AM2077" s="6"/>
      <c r="AN2077" s="6"/>
      <c r="AO2077" s="6"/>
      <c r="AP2077" s="6"/>
      <c r="AQ2077" s="6"/>
      <c r="AR2077" s="6"/>
      <c r="AS2077" s="6"/>
      <c r="AT2077" s="6"/>
      <c r="AU2077" s="6"/>
      <c r="AV2077" s="6"/>
      <c r="AW2077" s="6"/>
      <c r="AX2077" s="6"/>
      <c r="AY2077" s="6"/>
      <c r="AZ2077" s="6"/>
      <c r="BA2077" s="6"/>
      <c r="BB2077" s="6"/>
      <c r="BC2077" s="6"/>
      <c r="BD2077" s="6"/>
      <c r="BE2077" s="6"/>
      <c r="BF2077" s="6"/>
      <c r="BG2077" s="6"/>
      <c r="BH2077" s="6"/>
      <c r="BI2077" s="6"/>
      <c r="BJ2077" s="6"/>
      <c r="BK2077" s="6"/>
      <c r="BL2077" s="6"/>
      <c r="BM2077" s="6"/>
      <c r="BN2077" s="6"/>
      <c r="BO2077" s="6"/>
      <c r="BP2077" s="6"/>
      <c r="BQ2077" s="6"/>
      <c r="BR2077" s="6"/>
      <c r="BS2077" s="6"/>
      <c r="BT2077" s="6"/>
      <c r="BU2077" s="6"/>
      <c r="BV2077" s="6"/>
      <c r="BW2077" s="6"/>
      <c r="BX2077" s="6"/>
      <c r="BY2077" s="6"/>
      <c r="BZ2077" s="6"/>
      <c r="CA2077" s="6"/>
      <c r="CB2077" s="6"/>
      <c r="CC2077" s="6"/>
      <c r="CD2077" s="6"/>
      <c r="CE2077" s="6"/>
      <c r="CF2077" s="6"/>
      <c r="CG2077" s="6"/>
      <c r="CH2077" s="6"/>
      <c r="CI2077" s="6"/>
      <c r="CJ2077" s="6"/>
      <c r="CK2077" s="6"/>
      <c r="CL2077" s="6"/>
      <c r="CM2077" s="6"/>
      <c r="CN2077" s="6"/>
      <c r="CO2077" s="6"/>
      <c r="CP2077" s="6"/>
      <c r="CQ2077" s="6"/>
      <c r="CR2077" s="6"/>
      <c r="CS2077" s="6"/>
      <c r="CT2077" s="6"/>
      <c r="CU2077" s="6"/>
      <c r="CV2077" s="6"/>
      <c r="CW2077" s="6"/>
      <c r="CX2077" s="6"/>
      <c r="CY2077" s="6"/>
      <c r="CZ2077" s="6"/>
      <c r="DA2077" s="6"/>
      <c r="DB2077" s="6"/>
      <c r="DC2077" s="6"/>
      <c r="DD2077" s="6"/>
      <c r="DE2077" s="6"/>
      <c r="DF2077" s="6"/>
      <c r="DG2077" s="6"/>
      <c r="DH2077" s="6"/>
      <c r="DI2077" s="6"/>
      <c r="DJ2077" s="6"/>
      <c r="DK2077" s="6"/>
      <c r="DL2077" s="6"/>
      <c r="DM2077" s="6"/>
      <c r="DN2077" s="6"/>
      <c r="DO2077" s="6"/>
      <c r="DP2077" s="6"/>
      <c r="DQ2077" s="6"/>
      <c r="DR2077" s="6"/>
      <c r="DS2077" s="6"/>
      <c r="DT2077" s="6"/>
      <c r="DU2077" s="6"/>
      <c r="DV2077" s="6"/>
      <c r="DW2077" s="6"/>
      <c r="DX2077" s="6"/>
      <c r="DY2077" s="6"/>
      <c r="DZ2077" s="6"/>
      <c r="EA2077" s="6"/>
      <c r="EB2077" s="6"/>
      <c r="EC2077" s="6"/>
      <c r="ED2077" s="6"/>
      <c r="EE2077" s="6"/>
      <c r="EF2077" s="6"/>
      <c r="EG2077" s="6"/>
      <c r="EH2077" s="6"/>
      <c r="EI2077" s="6"/>
      <c r="EJ2077" s="6"/>
      <c r="EK2077" s="6"/>
      <c r="EL2077" s="6"/>
      <c r="EM2077" s="6"/>
      <c r="EN2077" s="6"/>
      <c r="EO2077" s="6"/>
      <c r="EP2077" s="6"/>
      <c r="EQ2077" s="6"/>
      <c r="ER2077" s="6"/>
      <c r="ES2077" s="6"/>
      <c r="ET2077" s="6"/>
      <c r="EU2077" s="6"/>
      <c r="EV2077" s="6"/>
      <c r="EW2077" s="6"/>
      <c r="EX2077" s="6"/>
      <c r="EY2077" s="6"/>
      <c r="EZ2077" s="6"/>
      <c r="FA2077" s="6"/>
      <c r="FB2077" s="6"/>
      <c r="FC2077" s="6"/>
      <c r="FD2077" s="6"/>
      <c r="FE2077" s="6"/>
      <c r="FF2077" s="6"/>
      <c r="FG2077" s="6"/>
      <c r="FH2077" s="6"/>
      <c r="FI2077" s="6"/>
      <c r="FJ2077" s="6"/>
      <c r="FK2077" s="6"/>
      <c r="FL2077" s="6"/>
      <c r="FM2077" s="6"/>
      <c r="FN2077" s="6"/>
      <c r="FO2077" s="6"/>
      <c r="FP2077" s="6"/>
      <c r="FQ2077" s="6"/>
      <c r="FR2077" s="6"/>
      <c r="FS2077" s="6"/>
      <c r="FT2077" s="6"/>
      <c r="FU2077" s="6"/>
      <c r="FV2077" s="6"/>
      <c r="FW2077" s="6"/>
      <c r="FX2077" s="6"/>
      <c r="FY2077" s="6"/>
      <c r="FZ2077" s="6"/>
      <c r="GA2077" s="6"/>
      <c r="GB2077" s="6"/>
      <c r="GC2077" s="6"/>
      <c r="GD2077" s="6"/>
      <c r="GE2077" s="6"/>
      <c r="GF2077" s="6"/>
      <c r="GG2077" s="6"/>
      <c r="GH2077" s="6"/>
      <c r="GI2077" s="6"/>
      <c r="GJ2077" s="6"/>
      <c r="GK2077" s="6"/>
      <c r="GL2077" s="6"/>
      <c r="GM2077" s="6"/>
      <c r="GN2077" s="6"/>
      <c r="GO2077" s="6"/>
      <c r="GP2077" s="6"/>
      <c r="GQ2077" s="6"/>
      <c r="GR2077" s="6"/>
      <c r="GS2077" s="6"/>
      <c r="GT2077" s="6"/>
      <c r="GU2077" s="6"/>
      <c r="GV2077" s="6"/>
      <c r="GW2077" s="6"/>
      <c r="GX2077" s="6"/>
      <c r="GY2077" s="6"/>
      <c r="GZ2077" s="6"/>
    </row>
    <row r="2078" spans="1:208" x14ac:dyDescent="0.15">
      <c r="A2078" s="153"/>
      <c r="B2078" s="23"/>
      <c r="C2078" s="18"/>
      <c r="D2078" s="17"/>
      <c r="E2078" s="18"/>
      <c r="F2078" s="18"/>
      <c r="G2078" s="18"/>
      <c r="H2078" s="18"/>
      <c r="I2078" s="17"/>
      <c r="J2078" s="5"/>
      <c r="K2078" s="2"/>
      <c r="L2078" s="27"/>
      <c r="M2078" s="14"/>
      <c r="N2078" s="14"/>
      <c r="O2078" s="27"/>
      <c r="P2078" s="18"/>
      <c r="Q2078" s="3"/>
      <c r="R2078" s="4"/>
      <c r="S2078" s="5"/>
      <c r="T2078" s="8"/>
      <c r="U2078" s="7"/>
      <c r="V2078" s="7"/>
      <c r="W2078" s="7"/>
      <c r="X2078" s="8"/>
      <c r="Y2078" s="6"/>
      <c r="Z2078" s="7"/>
      <c r="AA2078" s="8"/>
      <c r="AB2078" s="8"/>
      <c r="AC2078" s="8"/>
      <c r="AD2078" s="7"/>
      <c r="AE2078" s="9"/>
      <c r="AF2078" s="7"/>
      <c r="AG2078" s="7"/>
      <c r="AH2078" s="6"/>
      <c r="AI2078" s="6"/>
      <c r="AJ2078" s="6"/>
      <c r="AK2078" s="6"/>
      <c r="AL2078" s="6"/>
      <c r="AM2078" s="6"/>
      <c r="AN2078" s="6"/>
      <c r="AO2078" s="6"/>
      <c r="AP2078" s="6"/>
      <c r="AQ2078" s="6"/>
      <c r="AR2078" s="6"/>
      <c r="AS2078" s="6"/>
      <c r="AT2078" s="6"/>
      <c r="AU2078" s="6"/>
      <c r="AV2078" s="6"/>
      <c r="AW2078" s="6"/>
      <c r="AX2078" s="6"/>
      <c r="AY2078" s="6"/>
      <c r="AZ2078" s="6"/>
      <c r="BA2078" s="6"/>
      <c r="BB2078" s="6"/>
      <c r="BC2078" s="6"/>
      <c r="BD2078" s="6"/>
      <c r="BE2078" s="6"/>
      <c r="BF2078" s="6"/>
      <c r="BG2078" s="6"/>
      <c r="BH2078" s="6"/>
      <c r="BI2078" s="6"/>
      <c r="BJ2078" s="6"/>
      <c r="BK2078" s="6"/>
      <c r="BL2078" s="6"/>
      <c r="BM2078" s="6"/>
      <c r="BN2078" s="6"/>
      <c r="BO2078" s="6"/>
      <c r="BP2078" s="6"/>
      <c r="BQ2078" s="6"/>
      <c r="BR2078" s="6"/>
      <c r="BS2078" s="6"/>
      <c r="BT2078" s="6"/>
      <c r="BU2078" s="6"/>
      <c r="BV2078" s="6"/>
      <c r="BW2078" s="6"/>
      <c r="BX2078" s="6"/>
      <c r="BY2078" s="6"/>
      <c r="BZ2078" s="6"/>
      <c r="CA2078" s="6"/>
      <c r="CB2078" s="6"/>
      <c r="CC2078" s="6"/>
      <c r="CD2078" s="6"/>
      <c r="CE2078" s="6"/>
      <c r="CF2078" s="6"/>
      <c r="CG2078" s="6"/>
      <c r="CH2078" s="6"/>
      <c r="CI2078" s="6"/>
      <c r="CJ2078" s="6"/>
      <c r="CK2078" s="6"/>
      <c r="CL2078" s="6"/>
      <c r="CM2078" s="6"/>
      <c r="CN2078" s="6"/>
      <c r="CO2078" s="6"/>
      <c r="CP2078" s="6"/>
      <c r="CQ2078" s="6"/>
      <c r="CR2078" s="6"/>
      <c r="CS2078" s="6"/>
      <c r="CT2078" s="6"/>
      <c r="CU2078" s="6"/>
      <c r="CV2078" s="6"/>
      <c r="CW2078" s="6"/>
      <c r="CX2078" s="6"/>
      <c r="CY2078" s="6"/>
      <c r="CZ2078" s="6"/>
      <c r="DA2078" s="6"/>
      <c r="DB2078" s="6"/>
      <c r="DC2078" s="6"/>
      <c r="DD2078" s="6"/>
      <c r="DE2078" s="6"/>
      <c r="DF2078" s="6"/>
      <c r="DG2078" s="6"/>
      <c r="DH2078" s="6"/>
      <c r="DI2078" s="6"/>
      <c r="DJ2078" s="6"/>
      <c r="DK2078" s="6"/>
      <c r="DL2078" s="6"/>
      <c r="DM2078" s="6"/>
      <c r="DN2078" s="6"/>
      <c r="DO2078" s="6"/>
      <c r="DP2078" s="6"/>
      <c r="DQ2078" s="6"/>
      <c r="DR2078" s="6"/>
      <c r="DS2078" s="6"/>
      <c r="DT2078" s="6"/>
      <c r="DU2078" s="6"/>
      <c r="DV2078" s="6"/>
      <c r="DW2078" s="6"/>
      <c r="DX2078" s="6"/>
      <c r="DY2078" s="6"/>
      <c r="DZ2078" s="6"/>
      <c r="EA2078" s="6"/>
      <c r="EB2078" s="6"/>
      <c r="EC2078" s="6"/>
      <c r="ED2078" s="6"/>
      <c r="EE2078" s="6"/>
      <c r="EF2078" s="6"/>
      <c r="EG2078" s="6"/>
      <c r="EH2078" s="6"/>
      <c r="EI2078" s="6"/>
      <c r="EJ2078" s="6"/>
      <c r="EK2078" s="6"/>
      <c r="EL2078" s="6"/>
      <c r="EM2078" s="6"/>
      <c r="EN2078" s="6"/>
      <c r="EO2078" s="6"/>
      <c r="EP2078" s="6"/>
      <c r="EQ2078" s="6"/>
      <c r="ER2078" s="6"/>
      <c r="ES2078" s="6"/>
      <c r="ET2078" s="6"/>
      <c r="EU2078" s="6"/>
      <c r="EV2078" s="6"/>
      <c r="EW2078" s="6"/>
      <c r="EX2078" s="6"/>
      <c r="EY2078" s="6"/>
      <c r="EZ2078" s="6"/>
      <c r="FA2078" s="6"/>
      <c r="FB2078" s="6"/>
      <c r="FC2078" s="6"/>
      <c r="FD2078" s="6"/>
      <c r="FE2078" s="6"/>
      <c r="FF2078" s="6"/>
      <c r="FG2078" s="6"/>
      <c r="FH2078" s="6"/>
      <c r="FI2078" s="6"/>
      <c r="FJ2078" s="6"/>
      <c r="FK2078" s="6"/>
      <c r="FL2078" s="6"/>
      <c r="FM2078" s="6"/>
      <c r="FN2078" s="6"/>
      <c r="FO2078" s="6"/>
      <c r="FP2078" s="6"/>
      <c r="FQ2078" s="6"/>
      <c r="FR2078" s="6"/>
      <c r="FS2078" s="6"/>
      <c r="FT2078" s="6"/>
      <c r="FU2078" s="6"/>
      <c r="FV2078" s="6"/>
      <c r="FW2078" s="6"/>
      <c r="FX2078" s="6"/>
      <c r="FY2078" s="6"/>
      <c r="FZ2078" s="6"/>
      <c r="GA2078" s="6"/>
      <c r="GB2078" s="6"/>
      <c r="GC2078" s="6"/>
      <c r="GD2078" s="6"/>
      <c r="GE2078" s="6"/>
      <c r="GF2078" s="6"/>
      <c r="GG2078" s="6"/>
      <c r="GH2078" s="6"/>
      <c r="GI2078" s="6"/>
      <c r="GJ2078" s="6"/>
      <c r="GK2078" s="6"/>
      <c r="GL2078" s="6"/>
      <c r="GM2078" s="6"/>
      <c r="GN2078" s="6"/>
      <c r="GO2078" s="6"/>
      <c r="GP2078" s="6"/>
      <c r="GQ2078" s="6"/>
      <c r="GR2078" s="6"/>
      <c r="GS2078" s="6"/>
      <c r="GT2078" s="6"/>
      <c r="GU2078" s="6"/>
      <c r="GV2078" s="6"/>
      <c r="GW2078" s="6"/>
      <c r="GX2078" s="6"/>
      <c r="GY2078" s="6"/>
      <c r="GZ2078" s="6"/>
    </row>
    <row r="2079" spans="1:208" x14ac:dyDescent="0.15">
      <c r="A2079" s="153"/>
      <c r="B2079" s="23"/>
      <c r="C2079" s="18"/>
      <c r="D2079" s="17"/>
      <c r="E2079" s="18"/>
      <c r="F2079" s="18"/>
      <c r="G2079" s="18"/>
      <c r="H2079" s="18"/>
      <c r="I2079" s="17"/>
      <c r="J2079" s="5"/>
      <c r="K2079" s="2"/>
      <c r="L2079" s="27"/>
      <c r="M2079" s="14"/>
      <c r="N2079" s="14"/>
      <c r="O2079" s="27"/>
      <c r="P2079" s="18"/>
      <c r="Q2079" s="3"/>
      <c r="R2079" s="4"/>
      <c r="S2079" s="5"/>
      <c r="T2079" s="8"/>
      <c r="U2079" s="7"/>
      <c r="V2079" s="7"/>
      <c r="W2079" s="7"/>
      <c r="X2079" s="8"/>
      <c r="Y2079" s="6"/>
      <c r="Z2079" s="7"/>
      <c r="AA2079" s="8"/>
      <c r="AB2079" s="8"/>
      <c r="AC2079" s="8"/>
      <c r="AD2079" s="7"/>
      <c r="AE2079" s="9"/>
      <c r="AF2079" s="7"/>
      <c r="AG2079" s="7"/>
      <c r="AH2079" s="6"/>
      <c r="AI2079" s="6"/>
      <c r="AJ2079" s="6"/>
      <c r="AK2079" s="6"/>
      <c r="AL2079" s="6"/>
      <c r="AM2079" s="6"/>
      <c r="AN2079" s="6"/>
      <c r="AO2079" s="6"/>
      <c r="AP2079" s="6"/>
      <c r="AQ2079" s="6"/>
      <c r="AR2079" s="6"/>
      <c r="AS2079" s="6"/>
      <c r="AT2079" s="6"/>
      <c r="AU2079" s="6"/>
      <c r="AV2079" s="6"/>
      <c r="AW2079" s="6"/>
      <c r="AX2079" s="6"/>
      <c r="AY2079" s="6"/>
      <c r="AZ2079" s="6"/>
      <c r="BA2079" s="6"/>
      <c r="BB2079" s="6"/>
      <c r="BC2079" s="6"/>
      <c r="BD2079" s="6"/>
      <c r="BE2079" s="6"/>
      <c r="BF2079" s="6"/>
      <c r="BG2079" s="6"/>
      <c r="BH2079" s="6"/>
      <c r="BI2079" s="6"/>
      <c r="BJ2079" s="6"/>
      <c r="BK2079" s="6"/>
      <c r="BL2079" s="6"/>
      <c r="BM2079" s="6"/>
      <c r="BN2079" s="6"/>
      <c r="BO2079" s="6"/>
      <c r="BP2079" s="6"/>
      <c r="BQ2079" s="6"/>
      <c r="BR2079" s="6"/>
      <c r="BS2079" s="6"/>
      <c r="BT2079" s="6"/>
      <c r="BU2079" s="6"/>
      <c r="BV2079" s="6"/>
      <c r="BW2079" s="6"/>
      <c r="BX2079" s="6"/>
      <c r="BY2079" s="6"/>
      <c r="BZ2079" s="6"/>
      <c r="CA2079" s="6"/>
      <c r="CB2079" s="6"/>
      <c r="CC2079" s="6"/>
      <c r="CD2079" s="6"/>
      <c r="CE2079" s="6"/>
      <c r="CF2079" s="6"/>
      <c r="CG2079" s="6"/>
      <c r="CH2079" s="6"/>
      <c r="CI2079" s="6"/>
      <c r="CJ2079" s="6"/>
      <c r="CK2079" s="6"/>
      <c r="CL2079" s="6"/>
      <c r="CM2079" s="6"/>
      <c r="CN2079" s="6"/>
      <c r="CO2079" s="6"/>
      <c r="CP2079" s="6"/>
      <c r="CQ2079" s="6"/>
      <c r="CR2079" s="6"/>
      <c r="CS2079" s="6"/>
      <c r="CT2079" s="6"/>
      <c r="CU2079" s="6"/>
      <c r="CV2079" s="6"/>
      <c r="CW2079" s="6"/>
      <c r="CX2079" s="6"/>
      <c r="CY2079" s="6"/>
      <c r="CZ2079" s="6"/>
      <c r="DA2079" s="6"/>
      <c r="DB2079" s="6"/>
      <c r="DC2079" s="6"/>
      <c r="DD2079" s="6"/>
      <c r="DE2079" s="6"/>
      <c r="DF2079" s="6"/>
      <c r="DG2079" s="6"/>
      <c r="DH2079" s="6"/>
      <c r="DI2079" s="6"/>
      <c r="DJ2079" s="6"/>
      <c r="DK2079" s="6"/>
      <c r="DL2079" s="6"/>
      <c r="DM2079" s="6"/>
      <c r="DN2079" s="6"/>
      <c r="DO2079" s="6"/>
      <c r="DP2079" s="6"/>
      <c r="DQ2079" s="6"/>
      <c r="DR2079" s="6"/>
      <c r="DS2079" s="6"/>
      <c r="DT2079" s="6"/>
      <c r="DU2079" s="6"/>
      <c r="DV2079" s="6"/>
      <c r="DW2079" s="6"/>
      <c r="DX2079" s="6"/>
      <c r="DY2079" s="6"/>
      <c r="DZ2079" s="6"/>
      <c r="EA2079" s="6"/>
      <c r="EB2079" s="6"/>
      <c r="EC2079" s="6"/>
      <c r="ED2079" s="6"/>
      <c r="EE2079" s="6"/>
      <c r="EF2079" s="6"/>
      <c r="EG2079" s="6"/>
      <c r="EH2079" s="6"/>
      <c r="EI2079" s="6"/>
      <c r="EJ2079" s="6"/>
      <c r="EK2079" s="6"/>
      <c r="EL2079" s="6"/>
      <c r="EM2079" s="6"/>
      <c r="EN2079" s="6"/>
      <c r="EO2079" s="6"/>
      <c r="EP2079" s="6"/>
      <c r="EQ2079" s="6"/>
      <c r="ER2079" s="6"/>
      <c r="ES2079" s="6"/>
      <c r="ET2079" s="6"/>
      <c r="EU2079" s="6"/>
      <c r="EV2079" s="6"/>
      <c r="EW2079" s="6"/>
      <c r="EX2079" s="6"/>
      <c r="EY2079" s="6"/>
      <c r="EZ2079" s="6"/>
      <c r="FA2079" s="6"/>
      <c r="FB2079" s="6"/>
      <c r="FC2079" s="6"/>
      <c r="FD2079" s="6"/>
      <c r="FE2079" s="6"/>
      <c r="FF2079" s="6"/>
      <c r="FG2079" s="6"/>
      <c r="FH2079" s="6"/>
      <c r="FI2079" s="6"/>
      <c r="FJ2079" s="6"/>
      <c r="FK2079" s="6"/>
      <c r="FL2079" s="6"/>
      <c r="FM2079" s="6"/>
      <c r="FN2079" s="6"/>
      <c r="FO2079" s="6"/>
      <c r="FP2079" s="6"/>
      <c r="FQ2079" s="6"/>
      <c r="FR2079" s="6"/>
      <c r="FS2079" s="6"/>
      <c r="FT2079" s="6"/>
      <c r="FU2079" s="6"/>
      <c r="FV2079" s="6"/>
      <c r="FW2079" s="6"/>
      <c r="FX2079" s="6"/>
      <c r="FY2079" s="6"/>
      <c r="FZ2079" s="6"/>
      <c r="GA2079" s="6"/>
      <c r="GB2079" s="6"/>
      <c r="GC2079" s="6"/>
      <c r="GD2079" s="6"/>
      <c r="GE2079" s="6"/>
      <c r="GF2079" s="6"/>
      <c r="GG2079" s="6"/>
      <c r="GH2079" s="6"/>
      <c r="GI2079" s="6"/>
      <c r="GJ2079" s="6"/>
      <c r="GK2079" s="6"/>
      <c r="GL2079" s="6"/>
      <c r="GM2079" s="6"/>
      <c r="GN2079" s="6"/>
      <c r="GO2079" s="6"/>
      <c r="GP2079" s="6"/>
      <c r="GQ2079" s="6"/>
      <c r="GR2079" s="6"/>
      <c r="GS2079" s="6"/>
      <c r="GT2079" s="6"/>
      <c r="GU2079" s="6"/>
      <c r="GV2079" s="6"/>
      <c r="GW2079" s="6"/>
      <c r="GX2079" s="6"/>
      <c r="GY2079" s="6"/>
      <c r="GZ2079" s="6"/>
    </row>
    <row r="2080" spans="1:208" x14ac:dyDescent="0.15">
      <c r="A2080" s="153"/>
      <c r="B2080" s="23"/>
      <c r="C2080" s="18"/>
      <c r="D2080" s="17"/>
      <c r="E2080" s="18"/>
      <c r="F2080" s="18"/>
      <c r="G2080" s="18"/>
      <c r="H2080" s="18"/>
      <c r="I2080" s="17"/>
      <c r="J2080" s="5"/>
      <c r="K2080" s="2"/>
      <c r="L2080" s="27"/>
      <c r="M2080" s="14"/>
      <c r="N2080" s="14"/>
      <c r="O2080" s="27"/>
      <c r="P2080" s="18"/>
      <c r="Q2080" s="3"/>
      <c r="R2080" s="4"/>
      <c r="S2080" s="5"/>
      <c r="T2080" s="8"/>
      <c r="U2080" s="7"/>
      <c r="V2080" s="7"/>
      <c r="W2080" s="7"/>
      <c r="X2080" s="8"/>
      <c r="Y2080" s="6"/>
      <c r="Z2080" s="7"/>
      <c r="AA2080" s="8"/>
      <c r="AB2080" s="8"/>
      <c r="AC2080" s="8"/>
      <c r="AD2080" s="7"/>
      <c r="AE2080" s="9"/>
      <c r="AF2080" s="7"/>
      <c r="AG2080" s="7"/>
      <c r="AH2080" s="6"/>
      <c r="AI2080" s="6"/>
      <c r="AJ2080" s="6"/>
      <c r="AK2080" s="6"/>
      <c r="AL2080" s="6"/>
      <c r="AM2080" s="6"/>
      <c r="AN2080" s="6"/>
      <c r="AO2080" s="6"/>
      <c r="AP2080" s="6"/>
      <c r="AQ2080" s="6"/>
      <c r="AR2080" s="6"/>
      <c r="AS2080" s="6"/>
      <c r="AT2080" s="6"/>
      <c r="AU2080" s="6"/>
      <c r="AV2080" s="6"/>
      <c r="AW2080" s="6"/>
      <c r="AX2080" s="6"/>
      <c r="AY2080" s="6"/>
      <c r="AZ2080" s="6"/>
      <c r="BA2080" s="6"/>
      <c r="BB2080" s="6"/>
      <c r="BC2080" s="6"/>
      <c r="BD2080" s="6"/>
      <c r="BE2080" s="6"/>
      <c r="BF2080" s="6"/>
      <c r="BG2080" s="6"/>
      <c r="BH2080" s="6"/>
      <c r="BI2080" s="6"/>
      <c r="BJ2080" s="6"/>
      <c r="BK2080" s="6"/>
      <c r="BL2080" s="6"/>
      <c r="BM2080" s="6"/>
      <c r="BN2080" s="6"/>
      <c r="BO2080" s="6"/>
      <c r="BP2080" s="6"/>
      <c r="BQ2080" s="6"/>
      <c r="BR2080" s="6"/>
      <c r="BS2080" s="6"/>
      <c r="BT2080" s="6"/>
      <c r="BU2080" s="6"/>
      <c r="BV2080" s="6"/>
      <c r="BW2080" s="6"/>
      <c r="BX2080" s="6"/>
      <c r="BY2080" s="6"/>
      <c r="BZ2080" s="6"/>
      <c r="CA2080" s="6"/>
      <c r="CB2080" s="6"/>
      <c r="CC2080" s="6"/>
      <c r="CD2080" s="6"/>
      <c r="CE2080" s="6"/>
      <c r="CF2080" s="6"/>
      <c r="CG2080" s="6"/>
      <c r="CH2080" s="6"/>
      <c r="CI2080" s="6"/>
      <c r="CJ2080" s="6"/>
      <c r="CK2080" s="6"/>
      <c r="CL2080" s="6"/>
      <c r="CM2080" s="6"/>
      <c r="CN2080" s="6"/>
      <c r="CO2080" s="6"/>
      <c r="CP2080" s="6"/>
      <c r="CQ2080" s="6"/>
      <c r="CR2080" s="6"/>
      <c r="CS2080" s="6"/>
      <c r="CT2080" s="6"/>
      <c r="CU2080" s="6"/>
      <c r="CV2080" s="6"/>
      <c r="CW2080" s="6"/>
      <c r="CX2080" s="6"/>
      <c r="CY2080" s="6"/>
      <c r="CZ2080" s="6"/>
      <c r="DA2080" s="6"/>
      <c r="DB2080" s="6"/>
      <c r="DC2080" s="6"/>
      <c r="DD2080" s="6"/>
      <c r="DE2080" s="6"/>
      <c r="DF2080" s="6"/>
      <c r="DG2080" s="6"/>
      <c r="DH2080" s="6"/>
      <c r="DI2080" s="6"/>
      <c r="DJ2080" s="6"/>
      <c r="DK2080" s="6"/>
      <c r="DL2080" s="6"/>
      <c r="DM2080" s="6"/>
      <c r="DN2080" s="6"/>
      <c r="DO2080" s="6"/>
      <c r="DP2080" s="6"/>
      <c r="DQ2080" s="6"/>
      <c r="DR2080" s="6"/>
      <c r="DS2080" s="6"/>
      <c r="DT2080" s="6"/>
      <c r="DU2080" s="6"/>
      <c r="DV2080" s="6"/>
      <c r="DW2080" s="6"/>
      <c r="DX2080" s="6"/>
      <c r="DY2080" s="6"/>
      <c r="DZ2080" s="6"/>
      <c r="EA2080" s="6"/>
      <c r="EB2080" s="6"/>
      <c r="EC2080" s="6"/>
      <c r="ED2080" s="6"/>
      <c r="EE2080" s="6"/>
      <c r="EF2080" s="6"/>
      <c r="EG2080" s="6"/>
      <c r="EH2080" s="6"/>
      <c r="EI2080" s="6"/>
      <c r="EJ2080" s="6"/>
      <c r="EK2080" s="6"/>
      <c r="EL2080" s="6"/>
      <c r="EM2080" s="6"/>
      <c r="EN2080" s="6"/>
      <c r="EO2080" s="6"/>
      <c r="EP2080" s="6"/>
      <c r="EQ2080" s="6"/>
      <c r="ER2080" s="6"/>
      <c r="ES2080" s="6"/>
      <c r="ET2080" s="6"/>
      <c r="EU2080" s="6"/>
      <c r="EV2080" s="6"/>
      <c r="EW2080" s="6"/>
      <c r="EX2080" s="6"/>
      <c r="EY2080" s="6"/>
      <c r="EZ2080" s="6"/>
      <c r="FA2080" s="6"/>
      <c r="FB2080" s="6"/>
      <c r="FC2080" s="6"/>
      <c r="FD2080" s="6"/>
      <c r="FE2080" s="6"/>
      <c r="FF2080" s="6"/>
      <c r="FG2080" s="6"/>
      <c r="FH2080" s="6"/>
      <c r="FI2080" s="6"/>
      <c r="FJ2080" s="6"/>
      <c r="FK2080" s="6"/>
      <c r="FL2080" s="6"/>
      <c r="FM2080" s="6"/>
      <c r="FN2080" s="6"/>
      <c r="FO2080" s="6"/>
      <c r="FP2080" s="6"/>
      <c r="FQ2080" s="6"/>
      <c r="FR2080" s="6"/>
      <c r="FS2080" s="6"/>
      <c r="FT2080" s="6"/>
      <c r="FU2080" s="6"/>
      <c r="FV2080" s="6"/>
      <c r="FW2080" s="6"/>
      <c r="FX2080" s="6"/>
      <c r="FY2080" s="6"/>
      <c r="FZ2080" s="6"/>
      <c r="GA2080" s="6"/>
      <c r="GB2080" s="6"/>
      <c r="GC2080" s="6"/>
      <c r="GD2080" s="6"/>
      <c r="GE2080" s="6"/>
      <c r="GF2080" s="6"/>
      <c r="GG2080" s="6"/>
      <c r="GH2080" s="6"/>
      <c r="GI2080" s="6"/>
      <c r="GJ2080" s="6"/>
      <c r="GK2080" s="6"/>
      <c r="GL2080" s="6"/>
      <c r="GM2080" s="6"/>
      <c r="GN2080" s="6"/>
      <c r="GO2080" s="6"/>
      <c r="GP2080" s="6"/>
      <c r="GQ2080" s="6"/>
      <c r="GR2080" s="6"/>
      <c r="GS2080" s="6"/>
      <c r="GT2080" s="6"/>
      <c r="GU2080" s="6"/>
      <c r="GV2080" s="6"/>
      <c r="GW2080" s="6"/>
      <c r="GX2080" s="6"/>
      <c r="GY2080" s="6"/>
      <c r="GZ2080" s="6"/>
    </row>
    <row r="2081" spans="1:208" x14ac:dyDescent="0.15">
      <c r="A2081" s="153"/>
      <c r="B2081" s="23"/>
      <c r="C2081" s="18"/>
      <c r="D2081" s="17"/>
      <c r="E2081" s="18"/>
      <c r="F2081" s="18"/>
      <c r="G2081" s="18"/>
      <c r="H2081" s="18"/>
      <c r="I2081" s="17"/>
      <c r="J2081" s="5"/>
      <c r="K2081" s="2"/>
      <c r="L2081" s="27"/>
      <c r="M2081" s="14"/>
      <c r="N2081" s="14"/>
      <c r="O2081" s="27"/>
      <c r="P2081" s="18"/>
      <c r="Q2081" s="3"/>
      <c r="R2081" s="4"/>
      <c r="S2081" s="5"/>
      <c r="T2081" s="8"/>
      <c r="U2081" s="7"/>
      <c r="V2081" s="7"/>
      <c r="W2081" s="7"/>
      <c r="X2081" s="8"/>
      <c r="Y2081" s="6"/>
      <c r="Z2081" s="7"/>
      <c r="AA2081" s="8"/>
      <c r="AB2081" s="8"/>
      <c r="AC2081" s="8"/>
      <c r="AD2081" s="7"/>
      <c r="AE2081" s="9"/>
      <c r="AF2081" s="7"/>
      <c r="AG2081" s="7"/>
      <c r="AH2081" s="6"/>
      <c r="AI2081" s="6"/>
      <c r="AJ2081" s="6"/>
      <c r="AK2081" s="6"/>
      <c r="AL2081" s="6"/>
      <c r="AM2081" s="6"/>
      <c r="AN2081" s="6"/>
      <c r="AO2081" s="6"/>
      <c r="AP2081" s="6"/>
      <c r="AQ2081" s="6"/>
      <c r="AR2081" s="6"/>
      <c r="AS2081" s="6"/>
      <c r="AT2081" s="6"/>
      <c r="AU2081" s="6"/>
      <c r="AV2081" s="6"/>
      <c r="AW2081" s="6"/>
      <c r="AX2081" s="6"/>
      <c r="AY2081" s="6"/>
      <c r="AZ2081" s="6"/>
      <c r="BA2081" s="6"/>
      <c r="BB2081" s="6"/>
      <c r="BC2081" s="6"/>
      <c r="BD2081" s="6"/>
      <c r="BE2081" s="6"/>
      <c r="BF2081" s="6"/>
      <c r="BG2081" s="6"/>
      <c r="BH2081" s="6"/>
      <c r="BI2081" s="6"/>
      <c r="BJ2081" s="6"/>
      <c r="BK2081" s="6"/>
      <c r="BL2081" s="6"/>
      <c r="BM2081" s="6"/>
      <c r="BN2081" s="6"/>
      <c r="BO2081" s="6"/>
      <c r="BP2081" s="6"/>
      <c r="BQ2081" s="6"/>
      <c r="BR2081" s="6"/>
      <c r="BS2081" s="6"/>
      <c r="BT2081" s="6"/>
      <c r="BU2081" s="6"/>
      <c r="BV2081" s="6"/>
      <c r="BW2081" s="6"/>
      <c r="BX2081" s="6"/>
      <c r="BY2081" s="6"/>
      <c r="BZ2081" s="6"/>
      <c r="CA2081" s="6"/>
      <c r="CB2081" s="6"/>
      <c r="CC2081" s="6"/>
      <c r="CD2081" s="6"/>
      <c r="CE2081" s="6"/>
      <c r="CF2081" s="6"/>
      <c r="CG2081" s="6"/>
      <c r="CH2081" s="6"/>
      <c r="CI2081" s="6"/>
      <c r="CJ2081" s="6"/>
      <c r="CK2081" s="6"/>
      <c r="CL2081" s="6"/>
      <c r="CM2081" s="6"/>
      <c r="CN2081" s="6"/>
      <c r="CO2081" s="6"/>
      <c r="CP2081" s="6"/>
      <c r="CQ2081" s="6"/>
      <c r="CR2081" s="6"/>
      <c r="CS2081" s="6"/>
      <c r="CT2081" s="6"/>
      <c r="CU2081" s="6"/>
      <c r="CV2081" s="6"/>
      <c r="CW2081" s="6"/>
      <c r="CX2081" s="6"/>
      <c r="CY2081" s="6"/>
      <c r="CZ2081" s="6"/>
      <c r="DA2081" s="6"/>
      <c r="DB2081" s="6"/>
      <c r="DC2081" s="6"/>
      <c r="DD2081" s="6"/>
      <c r="DE2081" s="6"/>
      <c r="DF2081" s="6"/>
      <c r="DG2081" s="6"/>
      <c r="DH2081" s="6"/>
      <c r="DI2081" s="6"/>
      <c r="DJ2081" s="6"/>
      <c r="DK2081" s="6"/>
      <c r="DL2081" s="6"/>
      <c r="DM2081" s="6"/>
      <c r="DN2081" s="6"/>
      <c r="DO2081" s="6"/>
      <c r="DP2081" s="6"/>
      <c r="DQ2081" s="6"/>
      <c r="DR2081" s="6"/>
      <c r="DS2081" s="6"/>
      <c r="DT2081" s="6"/>
      <c r="DU2081" s="6"/>
      <c r="DV2081" s="6"/>
      <c r="DW2081" s="6"/>
      <c r="DX2081" s="6"/>
      <c r="DY2081" s="6"/>
      <c r="DZ2081" s="6"/>
      <c r="EA2081" s="6"/>
      <c r="EB2081" s="6"/>
      <c r="EC2081" s="6"/>
      <c r="ED2081" s="6"/>
      <c r="EE2081" s="6"/>
      <c r="EF2081" s="6"/>
      <c r="EG2081" s="6"/>
      <c r="EH2081" s="6"/>
      <c r="EI2081" s="6"/>
      <c r="EJ2081" s="6"/>
      <c r="EK2081" s="6"/>
      <c r="EL2081" s="6"/>
      <c r="EM2081" s="6"/>
      <c r="EN2081" s="6"/>
      <c r="EO2081" s="6"/>
      <c r="EP2081" s="6"/>
      <c r="EQ2081" s="6"/>
      <c r="ER2081" s="6"/>
      <c r="ES2081" s="6"/>
      <c r="ET2081" s="6"/>
      <c r="EU2081" s="6"/>
      <c r="EV2081" s="6"/>
      <c r="EW2081" s="6"/>
      <c r="EX2081" s="6"/>
      <c r="EY2081" s="6"/>
      <c r="EZ2081" s="6"/>
      <c r="FA2081" s="6"/>
      <c r="FB2081" s="6"/>
      <c r="FC2081" s="6"/>
      <c r="FD2081" s="6"/>
      <c r="FE2081" s="6"/>
      <c r="FF2081" s="6"/>
      <c r="FG2081" s="6"/>
      <c r="FH2081" s="6"/>
      <c r="FI2081" s="6"/>
      <c r="FJ2081" s="6"/>
      <c r="FK2081" s="6"/>
      <c r="FL2081" s="6"/>
      <c r="FM2081" s="6"/>
      <c r="FN2081" s="6"/>
      <c r="FO2081" s="6"/>
      <c r="FP2081" s="6"/>
      <c r="FQ2081" s="6"/>
      <c r="FR2081" s="6"/>
      <c r="FS2081" s="6"/>
      <c r="FT2081" s="6"/>
      <c r="FU2081" s="6"/>
      <c r="FV2081" s="6"/>
      <c r="FW2081" s="6"/>
      <c r="FX2081" s="6"/>
      <c r="FY2081" s="6"/>
      <c r="FZ2081" s="6"/>
      <c r="GA2081" s="6"/>
      <c r="GB2081" s="6"/>
      <c r="GC2081" s="6"/>
      <c r="GD2081" s="6"/>
      <c r="GE2081" s="6"/>
      <c r="GF2081" s="6"/>
      <c r="GG2081" s="6"/>
      <c r="GH2081" s="6"/>
      <c r="GI2081" s="6"/>
      <c r="GJ2081" s="6"/>
      <c r="GK2081" s="6"/>
      <c r="GL2081" s="6"/>
      <c r="GM2081" s="6"/>
      <c r="GN2081" s="6"/>
      <c r="GO2081" s="6"/>
      <c r="GP2081" s="6"/>
      <c r="GQ2081" s="6"/>
      <c r="GR2081" s="6"/>
      <c r="GS2081" s="6"/>
      <c r="GT2081" s="6"/>
      <c r="GU2081" s="6"/>
      <c r="GV2081" s="6"/>
      <c r="GW2081" s="6"/>
      <c r="GX2081" s="6"/>
      <c r="GY2081" s="6"/>
      <c r="GZ2081" s="6"/>
    </row>
    <row r="2082" spans="1:208" x14ac:dyDescent="0.15">
      <c r="A2082" s="153"/>
      <c r="B2082" s="23"/>
      <c r="C2082" s="18"/>
      <c r="D2082" s="17"/>
      <c r="E2082" s="18"/>
      <c r="F2082" s="18"/>
      <c r="G2082" s="18"/>
      <c r="H2082" s="18"/>
      <c r="I2082" s="17"/>
      <c r="J2082" s="5"/>
      <c r="K2082" s="2"/>
      <c r="L2082" s="27"/>
      <c r="M2082" s="14"/>
      <c r="N2082" s="14"/>
      <c r="O2082" s="27"/>
      <c r="P2082" s="18"/>
      <c r="Q2082" s="3"/>
      <c r="R2082" s="4"/>
      <c r="S2082" s="5"/>
      <c r="T2082" s="8"/>
      <c r="U2082" s="7"/>
      <c r="V2082" s="7"/>
      <c r="W2082" s="7"/>
      <c r="X2082" s="8"/>
      <c r="Y2082" s="6"/>
      <c r="Z2082" s="7"/>
      <c r="AA2082" s="8"/>
      <c r="AB2082" s="8"/>
      <c r="AC2082" s="8"/>
      <c r="AD2082" s="7"/>
      <c r="AE2082" s="9"/>
      <c r="AF2082" s="7"/>
      <c r="AG2082" s="7"/>
      <c r="AH2082" s="6"/>
      <c r="AI2082" s="6"/>
      <c r="AJ2082" s="6"/>
      <c r="AK2082" s="6"/>
      <c r="AL2082" s="6"/>
      <c r="AM2082" s="6"/>
      <c r="AN2082" s="6"/>
      <c r="AO2082" s="6"/>
      <c r="AP2082" s="6"/>
      <c r="AQ2082" s="6"/>
      <c r="AR2082" s="6"/>
      <c r="AS2082" s="6"/>
      <c r="AT2082" s="6"/>
      <c r="AU2082" s="6"/>
      <c r="AV2082" s="6"/>
      <c r="AW2082" s="6"/>
      <c r="AX2082" s="6"/>
      <c r="AY2082" s="6"/>
      <c r="AZ2082" s="6"/>
      <c r="BA2082" s="6"/>
      <c r="BB2082" s="6"/>
      <c r="BC2082" s="6"/>
      <c r="BD2082" s="6"/>
      <c r="BE2082" s="6"/>
      <c r="BF2082" s="6"/>
      <c r="BG2082" s="6"/>
      <c r="BH2082" s="6"/>
      <c r="BI2082" s="6"/>
      <c r="BJ2082" s="6"/>
      <c r="BK2082" s="6"/>
      <c r="BL2082" s="6"/>
      <c r="BM2082" s="6"/>
      <c r="BN2082" s="6"/>
      <c r="BO2082" s="6"/>
      <c r="BP2082" s="6"/>
      <c r="BQ2082" s="6"/>
      <c r="BR2082" s="6"/>
      <c r="BS2082" s="6"/>
      <c r="BT2082" s="6"/>
      <c r="BU2082" s="6"/>
      <c r="BV2082" s="6"/>
      <c r="BW2082" s="6"/>
      <c r="BX2082" s="6"/>
      <c r="BY2082" s="6"/>
      <c r="BZ2082" s="6"/>
      <c r="CA2082" s="6"/>
      <c r="CB2082" s="6"/>
      <c r="CC2082" s="6"/>
      <c r="CD2082" s="6"/>
      <c r="CE2082" s="6"/>
      <c r="CF2082" s="6"/>
      <c r="CG2082" s="6"/>
      <c r="CH2082" s="6"/>
      <c r="CI2082" s="6"/>
      <c r="CJ2082" s="6"/>
      <c r="CK2082" s="6"/>
      <c r="CL2082" s="6"/>
      <c r="CM2082" s="6"/>
      <c r="CN2082" s="6"/>
      <c r="CO2082" s="6"/>
      <c r="CP2082" s="6"/>
      <c r="CQ2082" s="6"/>
      <c r="CR2082" s="6"/>
      <c r="CS2082" s="6"/>
      <c r="CT2082" s="6"/>
      <c r="CU2082" s="6"/>
      <c r="CV2082" s="6"/>
      <c r="CW2082" s="6"/>
      <c r="CX2082" s="6"/>
      <c r="CY2082" s="6"/>
      <c r="CZ2082" s="6"/>
      <c r="DA2082" s="6"/>
      <c r="DB2082" s="6"/>
      <c r="DC2082" s="6"/>
      <c r="DD2082" s="6"/>
      <c r="DE2082" s="6"/>
      <c r="DF2082" s="6"/>
      <c r="DG2082" s="6"/>
      <c r="DH2082" s="6"/>
      <c r="DI2082" s="6"/>
      <c r="DJ2082" s="6"/>
      <c r="DK2082" s="6"/>
      <c r="DL2082" s="6"/>
      <c r="DM2082" s="6"/>
      <c r="DN2082" s="6"/>
      <c r="DO2082" s="6"/>
      <c r="DP2082" s="6"/>
      <c r="DQ2082" s="6"/>
      <c r="DR2082" s="6"/>
      <c r="DS2082" s="6"/>
      <c r="DT2082" s="6"/>
      <c r="DU2082" s="6"/>
      <c r="DV2082" s="6"/>
      <c r="DW2082" s="6"/>
      <c r="DX2082" s="6"/>
      <c r="DY2082" s="6"/>
      <c r="DZ2082" s="6"/>
      <c r="EA2082" s="6"/>
      <c r="EB2082" s="6"/>
      <c r="EC2082" s="6"/>
      <c r="ED2082" s="6"/>
      <c r="EE2082" s="6"/>
      <c r="EF2082" s="6"/>
      <c r="EG2082" s="6"/>
      <c r="EH2082" s="6"/>
      <c r="EI2082" s="6"/>
      <c r="EJ2082" s="6"/>
      <c r="EK2082" s="6"/>
      <c r="EL2082" s="6"/>
      <c r="EM2082" s="6"/>
      <c r="EN2082" s="6"/>
      <c r="EO2082" s="6"/>
      <c r="EP2082" s="6"/>
      <c r="EQ2082" s="6"/>
      <c r="ER2082" s="6"/>
      <c r="ES2082" s="6"/>
      <c r="ET2082" s="6"/>
      <c r="EU2082" s="6"/>
      <c r="EV2082" s="6"/>
      <c r="EW2082" s="6"/>
      <c r="EX2082" s="6"/>
      <c r="EY2082" s="6"/>
      <c r="EZ2082" s="6"/>
      <c r="FA2082" s="6"/>
      <c r="FB2082" s="6"/>
      <c r="FC2082" s="6"/>
      <c r="FD2082" s="6"/>
      <c r="FE2082" s="6"/>
      <c r="FF2082" s="6"/>
      <c r="FG2082" s="6"/>
      <c r="FH2082" s="6"/>
      <c r="FI2082" s="6"/>
      <c r="FJ2082" s="6"/>
      <c r="FK2082" s="6"/>
      <c r="FL2082" s="6"/>
      <c r="FM2082" s="6"/>
      <c r="FN2082" s="6"/>
      <c r="FO2082" s="6"/>
      <c r="FP2082" s="6"/>
      <c r="FQ2082" s="6"/>
      <c r="FR2082" s="6"/>
      <c r="FS2082" s="6"/>
      <c r="FT2082" s="6"/>
      <c r="FU2082" s="6"/>
      <c r="FV2082" s="6"/>
      <c r="FW2082" s="6"/>
      <c r="FX2082" s="6"/>
      <c r="FY2082" s="6"/>
      <c r="FZ2082" s="6"/>
      <c r="GA2082" s="6"/>
      <c r="GB2082" s="6"/>
      <c r="GC2082" s="6"/>
      <c r="GD2082" s="6"/>
      <c r="GE2082" s="6"/>
      <c r="GF2082" s="6"/>
      <c r="GG2082" s="6"/>
      <c r="GH2082" s="6"/>
      <c r="GI2082" s="6"/>
      <c r="GJ2082" s="6"/>
      <c r="GK2082" s="6"/>
      <c r="GL2082" s="6"/>
      <c r="GM2082" s="6"/>
      <c r="GN2082" s="6"/>
      <c r="GO2082" s="6"/>
      <c r="GP2082" s="6"/>
      <c r="GQ2082" s="6"/>
      <c r="GR2082" s="6"/>
      <c r="GS2082" s="6"/>
      <c r="GT2082" s="6"/>
      <c r="GU2082" s="6"/>
      <c r="GV2082" s="6"/>
      <c r="GW2082" s="6"/>
      <c r="GX2082" s="6"/>
      <c r="GY2082" s="6"/>
      <c r="GZ2082" s="6"/>
    </row>
    <row r="2083" spans="1:208" x14ac:dyDescent="0.15">
      <c r="A2083" s="153"/>
      <c r="B2083" s="23"/>
      <c r="C2083" s="18"/>
      <c r="D2083" s="17"/>
      <c r="E2083" s="18"/>
      <c r="F2083" s="18"/>
      <c r="G2083" s="18"/>
      <c r="H2083" s="18"/>
      <c r="I2083" s="17"/>
      <c r="J2083" s="5"/>
      <c r="K2083" s="2"/>
      <c r="L2083" s="27"/>
      <c r="M2083" s="14"/>
      <c r="N2083" s="14"/>
      <c r="O2083" s="27"/>
      <c r="P2083" s="18"/>
      <c r="Q2083" s="3"/>
      <c r="R2083" s="4"/>
      <c r="S2083" s="5"/>
      <c r="T2083" s="8"/>
      <c r="U2083" s="7"/>
      <c r="V2083" s="7"/>
      <c r="W2083" s="7"/>
      <c r="X2083" s="8"/>
      <c r="Y2083" s="6"/>
      <c r="Z2083" s="7"/>
      <c r="AA2083" s="8"/>
      <c r="AB2083" s="8"/>
      <c r="AC2083" s="8"/>
      <c r="AD2083" s="7"/>
      <c r="AE2083" s="9"/>
      <c r="AF2083" s="7"/>
      <c r="AG2083" s="7"/>
      <c r="AH2083" s="6"/>
      <c r="AI2083" s="6"/>
      <c r="AJ2083" s="6"/>
      <c r="AK2083" s="6"/>
      <c r="AL2083" s="6"/>
      <c r="AM2083" s="6"/>
      <c r="AN2083" s="6"/>
      <c r="AO2083" s="6"/>
      <c r="AP2083" s="6"/>
      <c r="AQ2083" s="6"/>
      <c r="AR2083" s="6"/>
      <c r="AS2083" s="6"/>
      <c r="AT2083" s="6"/>
      <c r="AU2083" s="6"/>
      <c r="AV2083" s="6"/>
      <c r="AW2083" s="6"/>
      <c r="AX2083" s="6"/>
      <c r="AY2083" s="6"/>
      <c r="AZ2083" s="6"/>
      <c r="BA2083" s="6"/>
      <c r="BB2083" s="6"/>
      <c r="BC2083" s="6"/>
      <c r="BD2083" s="6"/>
      <c r="BE2083" s="6"/>
      <c r="BF2083" s="6"/>
      <c r="BG2083" s="6"/>
      <c r="BH2083" s="6"/>
      <c r="BI2083" s="6"/>
      <c r="BJ2083" s="6"/>
      <c r="BK2083" s="6"/>
      <c r="BL2083" s="6"/>
      <c r="BM2083" s="6"/>
      <c r="BN2083" s="6"/>
      <c r="BO2083" s="6"/>
      <c r="BP2083" s="6"/>
      <c r="BQ2083" s="6"/>
      <c r="BR2083" s="6"/>
      <c r="BS2083" s="6"/>
      <c r="BT2083" s="6"/>
      <c r="BU2083" s="6"/>
      <c r="BV2083" s="6"/>
      <c r="BW2083" s="6"/>
      <c r="BX2083" s="6"/>
      <c r="BY2083" s="6"/>
      <c r="BZ2083" s="6"/>
      <c r="CA2083" s="6"/>
      <c r="CB2083" s="6"/>
      <c r="CC2083" s="6"/>
      <c r="CD2083" s="6"/>
      <c r="CE2083" s="6"/>
      <c r="CF2083" s="6"/>
      <c r="CG2083" s="6"/>
      <c r="CH2083" s="6"/>
      <c r="CI2083" s="6"/>
      <c r="CJ2083" s="6"/>
      <c r="CK2083" s="6"/>
      <c r="CL2083" s="6"/>
      <c r="CM2083" s="6"/>
      <c r="CN2083" s="6"/>
      <c r="CO2083" s="6"/>
      <c r="CP2083" s="6"/>
      <c r="CQ2083" s="6"/>
      <c r="CR2083" s="6"/>
      <c r="CS2083" s="6"/>
      <c r="CT2083" s="6"/>
      <c r="CU2083" s="6"/>
      <c r="CV2083" s="6"/>
      <c r="CW2083" s="6"/>
      <c r="CX2083" s="6"/>
      <c r="CY2083" s="6"/>
      <c r="CZ2083" s="6"/>
      <c r="DA2083" s="6"/>
      <c r="DB2083" s="6"/>
      <c r="DC2083" s="6"/>
      <c r="DD2083" s="6"/>
      <c r="DE2083" s="6"/>
      <c r="DF2083" s="6"/>
      <c r="DG2083" s="6"/>
      <c r="DH2083" s="6"/>
      <c r="DI2083" s="6"/>
      <c r="DJ2083" s="6"/>
      <c r="DK2083" s="6"/>
      <c r="DL2083" s="6"/>
      <c r="DM2083" s="6"/>
      <c r="DN2083" s="6"/>
      <c r="DO2083" s="6"/>
      <c r="DP2083" s="6"/>
      <c r="DQ2083" s="6"/>
      <c r="DR2083" s="6"/>
      <c r="DS2083" s="6"/>
      <c r="DT2083" s="6"/>
      <c r="DU2083" s="6"/>
      <c r="DV2083" s="6"/>
      <c r="DW2083" s="6"/>
      <c r="DX2083" s="6"/>
      <c r="DY2083" s="6"/>
      <c r="DZ2083" s="6"/>
      <c r="EA2083" s="6"/>
      <c r="EB2083" s="6"/>
      <c r="EC2083" s="6"/>
      <c r="ED2083" s="6"/>
      <c r="EE2083" s="6"/>
      <c r="EF2083" s="6"/>
      <c r="EG2083" s="6"/>
      <c r="EH2083" s="6"/>
      <c r="EI2083" s="6"/>
      <c r="EJ2083" s="6"/>
      <c r="EK2083" s="6"/>
      <c r="EL2083" s="6"/>
      <c r="EM2083" s="6"/>
      <c r="EN2083" s="6"/>
      <c r="EO2083" s="6"/>
      <c r="EP2083" s="6"/>
      <c r="EQ2083" s="6"/>
      <c r="ER2083" s="6"/>
      <c r="ES2083" s="6"/>
      <c r="ET2083" s="6"/>
      <c r="EU2083" s="6"/>
      <c r="EV2083" s="6"/>
      <c r="EW2083" s="6"/>
      <c r="EX2083" s="6"/>
      <c r="EY2083" s="6"/>
      <c r="EZ2083" s="6"/>
      <c r="FA2083" s="6"/>
      <c r="FB2083" s="6"/>
      <c r="FC2083" s="6"/>
      <c r="FD2083" s="6"/>
      <c r="FE2083" s="6"/>
      <c r="FF2083" s="6"/>
      <c r="FG2083" s="6"/>
      <c r="FH2083" s="6"/>
      <c r="FI2083" s="6"/>
      <c r="FJ2083" s="6"/>
      <c r="FK2083" s="6"/>
      <c r="FL2083" s="6"/>
      <c r="FM2083" s="6"/>
      <c r="FN2083" s="6"/>
      <c r="FO2083" s="6"/>
      <c r="FP2083" s="6"/>
      <c r="FQ2083" s="6"/>
      <c r="FR2083" s="6"/>
      <c r="FS2083" s="6"/>
      <c r="FT2083" s="6"/>
      <c r="FU2083" s="6"/>
      <c r="FV2083" s="6"/>
      <c r="FW2083" s="6"/>
      <c r="FX2083" s="6"/>
      <c r="FY2083" s="6"/>
      <c r="FZ2083" s="6"/>
      <c r="GA2083" s="6"/>
      <c r="GB2083" s="6"/>
      <c r="GC2083" s="6"/>
      <c r="GD2083" s="6"/>
      <c r="GE2083" s="6"/>
      <c r="GF2083" s="6"/>
      <c r="GG2083" s="6"/>
      <c r="GH2083" s="6"/>
      <c r="GI2083" s="6"/>
      <c r="GJ2083" s="6"/>
      <c r="GK2083" s="6"/>
      <c r="GL2083" s="6"/>
      <c r="GM2083" s="6"/>
      <c r="GN2083" s="6"/>
      <c r="GO2083" s="6"/>
      <c r="GP2083" s="6"/>
      <c r="GQ2083" s="6"/>
      <c r="GR2083" s="6"/>
      <c r="GS2083" s="6"/>
      <c r="GT2083" s="6"/>
      <c r="GU2083" s="6"/>
      <c r="GV2083" s="6"/>
      <c r="GW2083" s="6"/>
      <c r="GX2083" s="6"/>
      <c r="GY2083" s="6"/>
      <c r="GZ2083" s="6"/>
    </row>
    <row r="2084" spans="1:208" x14ac:dyDescent="0.15">
      <c r="A2084" s="153"/>
      <c r="B2084" s="23"/>
      <c r="C2084" s="18"/>
      <c r="D2084" s="17"/>
      <c r="E2084" s="18"/>
      <c r="F2084" s="18"/>
      <c r="G2084" s="18"/>
      <c r="H2084" s="18"/>
      <c r="I2084" s="17"/>
      <c r="J2084" s="5"/>
      <c r="K2084" s="2"/>
      <c r="L2084" s="27"/>
      <c r="M2084" s="14"/>
      <c r="N2084" s="14"/>
      <c r="O2084" s="27"/>
      <c r="P2084" s="18"/>
      <c r="Q2084" s="3"/>
      <c r="R2084" s="4"/>
      <c r="S2084" s="5"/>
      <c r="T2084" s="8"/>
      <c r="U2084" s="7"/>
      <c r="V2084" s="7"/>
      <c r="W2084" s="7"/>
      <c r="X2084" s="8"/>
      <c r="Y2084" s="6"/>
      <c r="Z2084" s="7"/>
      <c r="AA2084" s="8"/>
      <c r="AB2084" s="8"/>
      <c r="AC2084" s="8"/>
      <c r="AD2084" s="7"/>
      <c r="AE2084" s="9"/>
      <c r="AF2084" s="7"/>
      <c r="AG2084" s="7"/>
      <c r="AH2084" s="6"/>
      <c r="AI2084" s="6"/>
      <c r="AJ2084" s="6"/>
      <c r="AK2084" s="6"/>
      <c r="AL2084" s="6"/>
      <c r="AM2084" s="6"/>
      <c r="AN2084" s="6"/>
      <c r="AO2084" s="6"/>
      <c r="AP2084" s="6"/>
      <c r="AQ2084" s="6"/>
      <c r="AR2084" s="6"/>
      <c r="AS2084" s="6"/>
      <c r="AT2084" s="6"/>
      <c r="AU2084" s="6"/>
      <c r="AV2084" s="6"/>
      <c r="AW2084" s="6"/>
      <c r="AX2084" s="6"/>
      <c r="AY2084" s="6"/>
      <c r="AZ2084" s="6"/>
      <c r="BA2084" s="6"/>
      <c r="BB2084" s="6"/>
      <c r="BC2084" s="6"/>
      <c r="BD2084" s="6"/>
      <c r="BE2084" s="6"/>
      <c r="BF2084" s="6"/>
      <c r="BG2084" s="6"/>
      <c r="BH2084" s="6"/>
      <c r="BI2084" s="6"/>
      <c r="BJ2084" s="6"/>
      <c r="BK2084" s="6"/>
      <c r="BL2084" s="6"/>
      <c r="BM2084" s="6"/>
      <c r="BN2084" s="6"/>
      <c r="BO2084" s="6"/>
      <c r="BP2084" s="6"/>
      <c r="BQ2084" s="6"/>
      <c r="BR2084" s="6"/>
      <c r="BS2084" s="6"/>
      <c r="BT2084" s="6"/>
      <c r="BU2084" s="6"/>
      <c r="BV2084" s="6"/>
      <c r="BW2084" s="6"/>
      <c r="BX2084" s="6"/>
      <c r="BY2084" s="6"/>
      <c r="BZ2084" s="6"/>
      <c r="CA2084" s="6"/>
      <c r="CB2084" s="6"/>
      <c r="CC2084" s="6"/>
      <c r="CD2084" s="6"/>
      <c r="CE2084" s="6"/>
      <c r="CF2084" s="6"/>
      <c r="CG2084" s="6"/>
      <c r="CH2084" s="6"/>
      <c r="CI2084" s="6"/>
      <c r="CJ2084" s="6"/>
      <c r="CK2084" s="6"/>
      <c r="CL2084" s="6"/>
      <c r="CM2084" s="6"/>
      <c r="CN2084" s="6"/>
      <c r="CO2084" s="6"/>
      <c r="CP2084" s="6"/>
      <c r="CQ2084" s="6"/>
      <c r="CR2084" s="6"/>
      <c r="CS2084" s="6"/>
      <c r="CT2084" s="6"/>
      <c r="CU2084" s="6"/>
      <c r="CV2084" s="6"/>
      <c r="CW2084" s="6"/>
      <c r="CX2084" s="6"/>
      <c r="CY2084" s="6"/>
      <c r="CZ2084" s="6"/>
      <c r="DA2084" s="6"/>
      <c r="DB2084" s="6"/>
      <c r="DC2084" s="6"/>
      <c r="DD2084" s="6"/>
      <c r="DE2084" s="6"/>
      <c r="DF2084" s="6"/>
      <c r="DG2084" s="6"/>
      <c r="DH2084" s="6"/>
      <c r="DI2084" s="6"/>
      <c r="DJ2084" s="6"/>
      <c r="DK2084" s="6"/>
      <c r="DL2084" s="6"/>
      <c r="DM2084" s="6"/>
      <c r="DN2084" s="6"/>
      <c r="DO2084" s="6"/>
      <c r="DP2084" s="6"/>
      <c r="DQ2084" s="6"/>
      <c r="DR2084" s="6"/>
      <c r="DS2084" s="6"/>
      <c r="DT2084" s="6"/>
      <c r="DU2084" s="6"/>
      <c r="DV2084" s="6"/>
      <c r="DW2084" s="6"/>
      <c r="DX2084" s="6"/>
      <c r="DY2084" s="6"/>
      <c r="DZ2084" s="6"/>
      <c r="EA2084" s="6"/>
      <c r="EB2084" s="6"/>
      <c r="EC2084" s="6"/>
      <c r="ED2084" s="6"/>
      <c r="EE2084" s="6"/>
      <c r="EF2084" s="6"/>
      <c r="EG2084" s="6"/>
      <c r="EH2084" s="6"/>
      <c r="EI2084" s="6"/>
      <c r="EJ2084" s="6"/>
      <c r="EK2084" s="6"/>
      <c r="EL2084" s="6"/>
      <c r="EM2084" s="6"/>
      <c r="EN2084" s="6"/>
      <c r="EO2084" s="6"/>
      <c r="EP2084" s="6"/>
      <c r="EQ2084" s="6"/>
      <c r="ER2084" s="6"/>
      <c r="ES2084" s="6"/>
      <c r="ET2084" s="6"/>
      <c r="EU2084" s="6"/>
      <c r="EV2084" s="6"/>
      <c r="EW2084" s="6"/>
      <c r="EX2084" s="6"/>
      <c r="EY2084" s="6"/>
      <c r="EZ2084" s="6"/>
      <c r="FA2084" s="6"/>
      <c r="FB2084" s="6"/>
      <c r="FC2084" s="6"/>
      <c r="FD2084" s="6"/>
      <c r="FE2084" s="6"/>
      <c r="FF2084" s="6"/>
      <c r="FG2084" s="6"/>
      <c r="FH2084" s="6"/>
      <c r="FI2084" s="6"/>
      <c r="FJ2084" s="6"/>
      <c r="FK2084" s="6"/>
      <c r="FL2084" s="6"/>
      <c r="FM2084" s="6"/>
      <c r="FN2084" s="6"/>
      <c r="FO2084" s="6"/>
      <c r="FP2084" s="6"/>
      <c r="FQ2084" s="6"/>
      <c r="FR2084" s="6"/>
      <c r="FS2084" s="6"/>
      <c r="FT2084" s="6"/>
      <c r="FU2084" s="6"/>
      <c r="FV2084" s="6"/>
      <c r="FW2084" s="6"/>
      <c r="FX2084" s="6"/>
      <c r="FY2084" s="6"/>
      <c r="FZ2084" s="6"/>
      <c r="GA2084" s="6"/>
      <c r="GB2084" s="6"/>
      <c r="GC2084" s="6"/>
      <c r="GD2084" s="6"/>
      <c r="GE2084" s="6"/>
      <c r="GF2084" s="6"/>
      <c r="GG2084" s="6"/>
      <c r="GH2084" s="6"/>
      <c r="GI2084" s="6"/>
      <c r="GJ2084" s="6"/>
      <c r="GK2084" s="6"/>
      <c r="GL2084" s="6"/>
      <c r="GM2084" s="6"/>
      <c r="GN2084" s="6"/>
      <c r="GO2084" s="6"/>
      <c r="GP2084" s="6"/>
      <c r="GQ2084" s="6"/>
      <c r="GR2084" s="6"/>
      <c r="GS2084" s="6"/>
      <c r="GT2084" s="6"/>
      <c r="GU2084" s="6"/>
      <c r="GV2084" s="6"/>
      <c r="GW2084" s="6"/>
      <c r="GX2084" s="6"/>
      <c r="GY2084" s="6"/>
      <c r="GZ2084" s="6"/>
    </row>
    <row r="2085" spans="1:208" x14ac:dyDescent="0.15">
      <c r="A2085" s="153"/>
      <c r="B2085" s="23"/>
      <c r="C2085" s="18"/>
      <c r="D2085" s="17"/>
      <c r="E2085" s="18"/>
      <c r="F2085" s="18"/>
      <c r="G2085" s="18"/>
      <c r="H2085" s="18"/>
      <c r="I2085" s="17"/>
      <c r="J2085" s="5"/>
      <c r="K2085" s="2"/>
      <c r="L2085" s="27"/>
      <c r="M2085" s="14"/>
      <c r="N2085" s="14"/>
      <c r="O2085" s="27"/>
      <c r="P2085" s="18"/>
      <c r="Q2085" s="3"/>
      <c r="R2085" s="4"/>
      <c r="S2085" s="5"/>
      <c r="T2085" s="8"/>
      <c r="U2085" s="7"/>
      <c r="V2085" s="7"/>
      <c r="W2085" s="7"/>
      <c r="X2085" s="8"/>
      <c r="Y2085" s="6"/>
      <c r="Z2085" s="7"/>
      <c r="AA2085" s="8"/>
      <c r="AB2085" s="8"/>
      <c r="AC2085" s="8"/>
      <c r="AD2085" s="7"/>
      <c r="AE2085" s="9"/>
      <c r="AF2085" s="7"/>
      <c r="AG2085" s="7"/>
      <c r="AH2085" s="6"/>
      <c r="AI2085" s="6"/>
      <c r="AJ2085" s="6"/>
      <c r="AK2085" s="6"/>
      <c r="AL2085" s="6"/>
      <c r="AM2085" s="6"/>
      <c r="AN2085" s="6"/>
      <c r="AO2085" s="6"/>
      <c r="AP2085" s="6"/>
      <c r="AQ2085" s="6"/>
      <c r="AR2085" s="6"/>
      <c r="AS2085" s="6"/>
      <c r="AT2085" s="6"/>
      <c r="AU2085" s="6"/>
      <c r="AV2085" s="6"/>
      <c r="AW2085" s="6"/>
      <c r="AX2085" s="6"/>
      <c r="AY2085" s="6"/>
      <c r="AZ2085" s="6"/>
      <c r="BA2085" s="6"/>
      <c r="BB2085" s="6"/>
      <c r="BC2085" s="6"/>
      <c r="BD2085" s="6"/>
      <c r="BE2085" s="6"/>
      <c r="BF2085" s="6"/>
      <c r="BG2085" s="6"/>
      <c r="BH2085" s="6"/>
      <c r="BI2085" s="6"/>
      <c r="BJ2085" s="6"/>
      <c r="BK2085" s="6"/>
      <c r="BL2085" s="6"/>
      <c r="BM2085" s="6"/>
      <c r="BN2085" s="6"/>
      <c r="BO2085" s="6"/>
      <c r="BP2085" s="6"/>
      <c r="BQ2085" s="6"/>
      <c r="BR2085" s="6"/>
      <c r="BS2085" s="6"/>
      <c r="BT2085" s="6"/>
      <c r="BU2085" s="6"/>
      <c r="BV2085" s="6"/>
      <c r="BW2085" s="6"/>
      <c r="BX2085" s="6"/>
      <c r="BY2085" s="6"/>
      <c r="BZ2085" s="6"/>
      <c r="CA2085" s="6"/>
      <c r="CB2085" s="6"/>
      <c r="CC2085" s="6"/>
      <c r="CD2085" s="6"/>
      <c r="CE2085" s="6"/>
      <c r="CF2085" s="6"/>
      <c r="CG2085" s="6"/>
      <c r="CH2085" s="6"/>
      <c r="CI2085" s="6"/>
      <c r="CJ2085" s="6"/>
      <c r="CK2085" s="6"/>
      <c r="CL2085" s="6"/>
      <c r="CM2085" s="6"/>
      <c r="CN2085" s="6"/>
      <c r="CO2085" s="6"/>
      <c r="CP2085" s="6"/>
      <c r="CQ2085" s="6"/>
      <c r="CR2085" s="6"/>
      <c r="CS2085" s="6"/>
      <c r="CT2085" s="6"/>
      <c r="CU2085" s="6"/>
      <c r="CV2085" s="6"/>
      <c r="CW2085" s="6"/>
      <c r="CX2085" s="6"/>
      <c r="CY2085" s="6"/>
      <c r="CZ2085" s="6"/>
      <c r="DA2085" s="6"/>
      <c r="DB2085" s="6"/>
      <c r="DC2085" s="6"/>
      <c r="DD2085" s="6"/>
      <c r="DE2085" s="6"/>
      <c r="DF2085" s="6"/>
      <c r="DG2085" s="6"/>
      <c r="DH2085" s="6"/>
      <c r="DI2085" s="6"/>
      <c r="DJ2085" s="6"/>
      <c r="DK2085" s="6"/>
      <c r="DL2085" s="6"/>
      <c r="DM2085" s="6"/>
      <c r="DN2085" s="6"/>
      <c r="DO2085" s="6"/>
      <c r="DP2085" s="6"/>
      <c r="DQ2085" s="6"/>
      <c r="DR2085" s="6"/>
      <c r="DS2085" s="6"/>
      <c r="DT2085" s="6"/>
      <c r="DU2085" s="6"/>
      <c r="DV2085" s="6"/>
      <c r="DW2085" s="6"/>
      <c r="DX2085" s="6"/>
      <c r="DY2085" s="6"/>
      <c r="DZ2085" s="6"/>
      <c r="EA2085" s="6"/>
      <c r="EB2085" s="6"/>
      <c r="EC2085" s="6"/>
      <c r="ED2085" s="6"/>
      <c r="EE2085" s="6"/>
      <c r="EF2085" s="6"/>
      <c r="EG2085" s="6"/>
      <c r="EH2085" s="6"/>
      <c r="EI2085" s="6"/>
      <c r="EJ2085" s="6"/>
      <c r="EK2085" s="6"/>
      <c r="EL2085" s="6"/>
      <c r="EM2085" s="6"/>
      <c r="EN2085" s="6"/>
      <c r="EO2085" s="6"/>
      <c r="EP2085" s="6"/>
      <c r="EQ2085" s="6"/>
      <c r="ER2085" s="6"/>
      <c r="ES2085" s="6"/>
      <c r="ET2085" s="6"/>
      <c r="EU2085" s="6"/>
      <c r="EV2085" s="6"/>
      <c r="EW2085" s="6"/>
      <c r="EX2085" s="6"/>
      <c r="EY2085" s="6"/>
      <c r="EZ2085" s="6"/>
      <c r="FA2085" s="6"/>
      <c r="FB2085" s="6"/>
      <c r="FC2085" s="6"/>
      <c r="FD2085" s="6"/>
      <c r="FE2085" s="6"/>
      <c r="FF2085" s="6"/>
      <c r="FG2085" s="6"/>
      <c r="FH2085" s="6"/>
      <c r="FI2085" s="6"/>
      <c r="FJ2085" s="6"/>
      <c r="FK2085" s="6"/>
      <c r="FL2085" s="6"/>
      <c r="FM2085" s="6"/>
      <c r="FN2085" s="6"/>
      <c r="FO2085" s="6"/>
      <c r="FP2085" s="6"/>
      <c r="FQ2085" s="6"/>
      <c r="FR2085" s="6"/>
      <c r="FS2085" s="6"/>
      <c r="FT2085" s="6"/>
      <c r="FU2085" s="6"/>
      <c r="FV2085" s="6"/>
      <c r="FW2085" s="6"/>
      <c r="FX2085" s="6"/>
      <c r="FY2085" s="6"/>
      <c r="FZ2085" s="6"/>
      <c r="GA2085" s="6"/>
      <c r="GB2085" s="6"/>
      <c r="GC2085" s="6"/>
      <c r="GD2085" s="6"/>
      <c r="GE2085" s="6"/>
      <c r="GF2085" s="6"/>
      <c r="GG2085" s="6"/>
      <c r="GH2085" s="6"/>
      <c r="GI2085" s="6"/>
      <c r="GJ2085" s="6"/>
      <c r="GK2085" s="6"/>
      <c r="GL2085" s="6"/>
      <c r="GM2085" s="6"/>
      <c r="GN2085" s="6"/>
      <c r="GO2085" s="6"/>
      <c r="GP2085" s="6"/>
      <c r="GQ2085" s="6"/>
      <c r="GR2085" s="6"/>
      <c r="GS2085" s="6"/>
      <c r="GT2085" s="6"/>
      <c r="GU2085" s="6"/>
      <c r="GV2085" s="6"/>
      <c r="GW2085" s="6"/>
      <c r="GX2085" s="6"/>
      <c r="GY2085" s="6"/>
      <c r="GZ2085" s="6"/>
    </row>
    <row r="2086" spans="1:208" x14ac:dyDescent="0.15">
      <c r="A2086" s="153"/>
      <c r="B2086" s="23"/>
      <c r="C2086" s="18"/>
      <c r="D2086" s="17"/>
      <c r="E2086" s="18"/>
      <c r="F2086" s="18"/>
      <c r="G2086" s="18"/>
      <c r="H2086" s="18"/>
      <c r="I2086" s="17"/>
      <c r="J2086" s="5"/>
      <c r="K2086" s="2"/>
      <c r="L2086" s="27"/>
      <c r="M2086" s="14"/>
      <c r="N2086" s="14"/>
      <c r="O2086" s="27"/>
      <c r="P2086" s="18"/>
      <c r="Q2086" s="3"/>
      <c r="R2086" s="4"/>
      <c r="S2086" s="5"/>
      <c r="T2086" s="8"/>
      <c r="U2086" s="7"/>
      <c r="V2086" s="7"/>
      <c r="W2086" s="7"/>
      <c r="X2086" s="8"/>
      <c r="Y2086" s="6"/>
      <c r="Z2086" s="7"/>
      <c r="AA2086" s="8"/>
      <c r="AB2086" s="8"/>
      <c r="AC2086" s="8"/>
      <c r="AD2086" s="7"/>
      <c r="AE2086" s="9"/>
      <c r="AF2086" s="7"/>
      <c r="AG2086" s="7"/>
      <c r="AH2086" s="6"/>
      <c r="AI2086" s="6"/>
      <c r="AJ2086" s="6"/>
      <c r="AK2086" s="6"/>
      <c r="AL2086" s="6"/>
      <c r="AM2086" s="6"/>
      <c r="AN2086" s="6"/>
      <c r="AO2086" s="6"/>
      <c r="AP2086" s="6"/>
      <c r="AQ2086" s="6"/>
      <c r="AR2086" s="6"/>
      <c r="AS2086" s="6"/>
      <c r="AT2086" s="6"/>
      <c r="AU2086" s="6"/>
      <c r="AV2086" s="6"/>
      <c r="AW2086" s="6"/>
      <c r="AX2086" s="6"/>
      <c r="AY2086" s="6"/>
      <c r="AZ2086" s="6"/>
      <c r="BA2086" s="6"/>
      <c r="BB2086" s="6"/>
      <c r="BC2086" s="6"/>
      <c r="BD2086" s="6"/>
      <c r="BE2086" s="6"/>
      <c r="BF2086" s="6"/>
      <c r="BG2086" s="6"/>
      <c r="BH2086" s="6"/>
      <c r="BI2086" s="6"/>
      <c r="BJ2086" s="6"/>
      <c r="BK2086" s="6"/>
      <c r="BL2086" s="6"/>
      <c r="BM2086" s="6"/>
      <c r="BN2086" s="6"/>
      <c r="BO2086" s="6"/>
      <c r="BP2086" s="6"/>
      <c r="BQ2086" s="6"/>
      <c r="BR2086" s="6"/>
      <c r="BS2086" s="6"/>
      <c r="BT2086" s="6"/>
      <c r="BU2086" s="6"/>
      <c r="BV2086" s="6"/>
      <c r="BW2086" s="6"/>
      <c r="BX2086" s="6"/>
      <c r="BY2086" s="6"/>
      <c r="BZ2086" s="6"/>
      <c r="CA2086" s="6"/>
      <c r="CB2086" s="6"/>
      <c r="CC2086" s="6"/>
      <c r="CD2086" s="6"/>
      <c r="CE2086" s="6"/>
      <c r="CF2086" s="6"/>
      <c r="CG2086" s="6"/>
      <c r="CH2086" s="6"/>
      <c r="CI2086" s="6"/>
      <c r="CJ2086" s="6"/>
      <c r="CK2086" s="6"/>
      <c r="CL2086" s="6"/>
      <c r="CM2086" s="6"/>
      <c r="CN2086" s="6"/>
      <c r="CO2086" s="6"/>
      <c r="CP2086" s="6"/>
      <c r="CQ2086" s="6"/>
      <c r="CR2086" s="6"/>
      <c r="CS2086" s="6"/>
      <c r="CT2086" s="6"/>
      <c r="CU2086" s="6"/>
      <c r="CV2086" s="6"/>
      <c r="CW2086" s="6"/>
      <c r="CX2086" s="6"/>
      <c r="CY2086" s="6"/>
      <c r="CZ2086" s="6"/>
      <c r="DA2086" s="6"/>
      <c r="DB2086" s="6"/>
      <c r="DC2086" s="6"/>
      <c r="DD2086" s="6"/>
      <c r="DE2086" s="6"/>
      <c r="DF2086" s="6"/>
      <c r="DG2086" s="6"/>
      <c r="DH2086" s="6"/>
      <c r="DI2086" s="6"/>
      <c r="DJ2086" s="6"/>
      <c r="DK2086" s="6"/>
      <c r="DL2086" s="6"/>
      <c r="DM2086" s="6"/>
      <c r="DN2086" s="6"/>
      <c r="DO2086" s="6"/>
      <c r="DP2086" s="6"/>
      <c r="DQ2086" s="6"/>
      <c r="DR2086" s="6"/>
      <c r="DS2086" s="6"/>
      <c r="DT2086" s="6"/>
      <c r="DU2086" s="6"/>
      <c r="DV2086" s="6"/>
      <c r="DW2086" s="6"/>
      <c r="DX2086" s="6"/>
      <c r="DY2086" s="6"/>
      <c r="DZ2086" s="6"/>
      <c r="EA2086" s="6"/>
      <c r="EB2086" s="6"/>
      <c r="EC2086" s="6"/>
      <c r="ED2086" s="6"/>
      <c r="EE2086" s="6"/>
      <c r="EF2086" s="6"/>
      <c r="EG2086" s="6"/>
      <c r="EH2086" s="6"/>
      <c r="EI2086" s="6"/>
      <c r="EJ2086" s="6"/>
      <c r="EK2086" s="6"/>
      <c r="EL2086" s="6"/>
      <c r="EM2086" s="6"/>
      <c r="EN2086" s="6"/>
      <c r="EO2086" s="6"/>
      <c r="EP2086" s="6"/>
      <c r="EQ2086" s="6"/>
      <c r="ER2086" s="6"/>
      <c r="ES2086" s="6"/>
      <c r="ET2086" s="6"/>
      <c r="EU2086" s="6"/>
      <c r="EV2086" s="6"/>
      <c r="EW2086" s="6"/>
      <c r="EX2086" s="6"/>
      <c r="EY2086" s="6"/>
      <c r="EZ2086" s="6"/>
      <c r="FA2086" s="6"/>
      <c r="FB2086" s="6"/>
      <c r="FC2086" s="6"/>
      <c r="FD2086" s="6"/>
      <c r="FE2086" s="6"/>
      <c r="FF2086" s="6"/>
      <c r="FG2086" s="6"/>
      <c r="FH2086" s="6"/>
      <c r="FI2086" s="6"/>
      <c r="FJ2086" s="6"/>
      <c r="FK2086" s="6"/>
      <c r="FL2086" s="6"/>
      <c r="FM2086" s="6"/>
      <c r="FN2086" s="6"/>
      <c r="FO2086" s="6"/>
      <c r="FP2086" s="6"/>
      <c r="FQ2086" s="6"/>
      <c r="FR2086" s="6"/>
      <c r="FS2086" s="6"/>
      <c r="FT2086" s="6"/>
      <c r="FU2086" s="6"/>
      <c r="FV2086" s="6"/>
      <c r="FW2086" s="6"/>
      <c r="FX2086" s="6"/>
      <c r="FY2086" s="6"/>
      <c r="FZ2086" s="6"/>
      <c r="GA2086" s="6"/>
      <c r="GB2086" s="6"/>
      <c r="GC2086" s="6"/>
      <c r="GD2086" s="6"/>
      <c r="GE2086" s="6"/>
      <c r="GF2086" s="6"/>
      <c r="GG2086" s="6"/>
      <c r="GH2086" s="6"/>
      <c r="GI2086" s="6"/>
      <c r="GJ2086" s="6"/>
      <c r="GK2086" s="6"/>
      <c r="GL2086" s="6"/>
      <c r="GM2086" s="6"/>
      <c r="GN2086" s="6"/>
      <c r="GO2086" s="6"/>
      <c r="GP2086" s="6"/>
      <c r="GQ2086" s="6"/>
      <c r="GR2086" s="6"/>
      <c r="GS2086" s="6"/>
      <c r="GT2086" s="6"/>
      <c r="GU2086" s="6"/>
      <c r="GV2086" s="6"/>
      <c r="GW2086" s="6"/>
      <c r="GX2086" s="6"/>
      <c r="GY2086" s="6"/>
      <c r="GZ2086" s="6"/>
    </row>
    <row r="2087" spans="1:208" x14ac:dyDescent="0.15">
      <c r="A2087" s="153"/>
      <c r="B2087" s="23"/>
      <c r="C2087" s="18"/>
      <c r="D2087" s="17"/>
      <c r="E2087" s="18"/>
      <c r="F2087" s="18"/>
      <c r="G2087" s="18"/>
      <c r="H2087" s="18"/>
      <c r="I2087" s="17"/>
      <c r="J2087" s="5"/>
      <c r="K2087" s="2"/>
      <c r="L2087" s="27"/>
      <c r="M2087" s="14"/>
      <c r="N2087" s="14"/>
      <c r="O2087" s="27"/>
      <c r="P2087" s="18"/>
      <c r="Q2087" s="3"/>
      <c r="R2087" s="4"/>
      <c r="S2087" s="5"/>
      <c r="T2087" s="8"/>
      <c r="U2087" s="7"/>
      <c r="V2087" s="7"/>
      <c r="W2087" s="7"/>
      <c r="X2087" s="8"/>
      <c r="Y2087" s="6"/>
      <c r="Z2087" s="7"/>
      <c r="AA2087" s="8"/>
      <c r="AB2087" s="8"/>
      <c r="AC2087" s="8"/>
      <c r="AD2087" s="7"/>
      <c r="AE2087" s="9"/>
      <c r="AF2087" s="7"/>
      <c r="AG2087" s="7"/>
      <c r="AH2087" s="6"/>
      <c r="AI2087" s="6"/>
      <c r="AJ2087" s="6"/>
      <c r="AK2087" s="6"/>
      <c r="AL2087" s="6"/>
      <c r="AM2087" s="6"/>
      <c r="AN2087" s="6"/>
      <c r="AO2087" s="6"/>
      <c r="AP2087" s="6"/>
      <c r="AQ2087" s="6"/>
      <c r="AR2087" s="6"/>
      <c r="AS2087" s="6"/>
      <c r="AT2087" s="6"/>
      <c r="AU2087" s="6"/>
      <c r="AV2087" s="6"/>
      <c r="AW2087" s="6"/>
      <c r="AX2087" s="6"/>
      <c r="AY2087" s="6"/>
      <c r="AZ2087" s="6"/>
      <c r="BA2087" s="6"/>
      <c r="BB2087" s="6"/>
      <c r="BC2087" s="6"/>
      <c r="BD2087" s="6"/>
      <c r="BE2087" s="6"/>
      <c r="BF2087" s="6"/>
      <c r="BG2087" s="6"/>
      <c r="BH2087" s="6"/>
      <c r="BI2087" s="6"/>
      <c r="BJ2087" s="6"/>
      <c r="BK2087" s="6"/>
      <c r="BL2087" s="6"/>
      <c r="BM2087" s="6"/>
      <c r="BN2087" s="6"/>
      <c r="BO2087" s="6"/>
      <c r="BP2087" s="6"/>
      <c r="BQ2087" s="6"/>
      <c r="BR2087" s="6"/>
      <c r="BS2087" s="6"/>
      <c r="BT2087" s="6"/>
      <c r="BU2087" s="6"/>
      <c r="BV2087" s="6"/>
      <c r="BW2087" s="6"/>
      <c r="BX2087" s="6"/>
      <c r="BY2087" s="6"/>
      <c r="BZ2087" s="6"/>
      <c r="CA2087" s="6"/>
      <c r="CB2087" s="6"/>
      <c r="CC2087" s="6"/>
      <c r="CD2087" s="6"/>
      <c r="CE2087" s="6"/>
      <c r="CF2087" s="6"/>
      <c r="CG2087" s="6"/>
      <c r="CH2087" s="6"/>
      <c r="CI2087" s="6"/>
      <c r="CJ2087" s="6"/>
      <c r="CK2087" s="6"/>
      <c r="CL2087" s="6"/>
      <c r="CM2087" s="6"/>
      <c r="CN2087" s="6"/>
      <c r="CO2087" s="6"/>
      <c r="CP2087" s="6"/>
      <c r="CQ2087" s="6"/>
      <c r="CR2087" s="6"/>
      <c r="CS2087" s="6"/>
      <c r="CT2087" s="6"/>
      <c r="CU2087" s="6"/>
      <c r="CV2087" s="6"/>
      <c r="CW2087" s="6"/>
      <c r="CX2087" s="6"/>
      <c r="CY2087" s="6"/>
      <c r="CZ2087" s="6"/>
      <c r="DA2087" s="6"/>
      <c r="DB2087" s="6"/>
      <c r="DC2087" s="6"/>
      <c r="DD2087" s="6"/>
      <c r="DE2087" s="6"/>
      <c r="DF2087" s="6"/>
      <c r="DG2087" s="6"/>
      <c r="DH2087" s="6"/>
      <c r="DI2087" s="6"/>
      <c r="DJ2087" s="6"/>
      <c r="DK2087" s="6"/>
      <c r="DL2087" s="6"/>
      <c r="DM2087" s="6"/>
      <c r="DN2087" s="6"/>
      <c r="DO2087" s="6"/>
      <c r="DP2087" s="6"/>
      <c r="DQ2087" s="6"/>
      <c r="DR2087" s="6"/>
      <c r="DS2087" s="6"/>
      <c r="DT2087" s="6"/>
      <c r="DU2087" s="6"/>
      <c r="DV2087" s="6"/>
      <c r="DW2087" s="6"/>
      <c r="DX2087" s="6"/>
      <c r="DY2087" s="6"/>
      <c r="DZ2087" s="6"/>
      <c r="EA2087" s="6"/>
      <c r="EB2087" s="6"/>
      <c r="EC2087" s="6"/>
      <c r="ED2087" s="6"/>
      <c r="EE2087" s="6"/>
      <c r="EF2087" s="6"/>
      <c r="EG2087" s="6"/>
      <c r="EH2087" s="6"/>
      <c r="EI2087" s="6"/>
      <c r="EJ2087" s="6"/>
      <c r="EK2087" s="6"/>
      <c r="EL2087" s="6"/>
      <c r="EM2087" s="6"/>
      <c r="EN2087" s="6"/>
      <c r="EO2087" s="6"/>
      <c r="EP2087" s="6"/>
      <c r="EQ2087" s="6"/>
      <c r="ER2087" s="6"/>
      <c r="ES2087" s="6"/>
      <c r="ET2087" s="6"/>
      <c r="EU2087" s="6"/>
      <c r="EV2087" s="6"/>
      <c r="EW2087" s="6"/>
      <c r="EX2087" s="6"/>
      <c r="EY2087" s="6"/>
      <c r="EZ2087" s="6"/>
      <c r="FA2087" s="6"/>
      <c r="FB2087" s="6"/>
      <c r="FC2087" s="6"/>
      <c r="FD2087" s="6"/>
      <c r="FE2087" s="6"/>
      <c r="FF2087" s="6"/>
      <c r="FG2087" s="6"/>
      <c r="FH2087" s="6"/>
      <c r="FI2087" s="6"/>
      <c r="FJ2087" s="6"/>
      <c r="FK2087" s="6"/>
      <c r="FL2087" s="6"/>
      <c r="FM2087" s="6"/>
      <c r="FN2087" s="6"/>
      <c r="FO2087" s="6"/>
      <c r="FP2087" s="6"/>
      <c r="FQ2087" s="6"/>
      <c r="FR2087" s="6"/>
      <c r="FS2087" s="6"/>
      <c r="FT2087" s="6"/>
      <c r="FU2087" s="6"/>
      <c r="FV2087" s="6"/>
      <c r="FW2087" s="6"/>
      <c r="FX2087" s="6"/>
      <c r="FY2087" s="6"/>
      <c r="FZ2087" s="6"/>
      <c r="GA2087" s="6"/>
      <c r="GB2087" s="6"/>
      <c r="GC2087" s="6"/>
      <c r="GD2087" s="6"/>
      <c r="GE2087" s="6"/>
      <c r="GF2087" s="6"/>
      <c r="GG2087" s="6"/>
      <c r="GH2087" s="6"/>
      <c r="GI2087" s="6"/>
      <c r="GJ2087" s="6"/>
      <c r="GK2087" s="6"/>
      <c r="GL2087" s="6"/>
      <c r="GM2087" s="6"/>
      <c r="GN2087" s="6"/>
      <c r="GO2087" s="6"/>
      <c r="GP2087" s="6"/>
      <c r="GQ2087" s="6"/>
      <c r="GR2087" s="6"/>
      <c r="GS2087" s="6"/>
      <c r="GT2087" s="6"/>
      <c r="GU2087" s="6"/>
      <c r="GV2087" s="6"/>
      <c r="GW2087" s="6"/>
      <c r="GX2087" s="6"/>
      <c r="GY2087" s="6"/>
      <c r="GZ2087" s="6"/>
    </row>
    <row r="2088" spans="1:208" x14ac:dyDescent="0.15">
      <c r="A2088" s="153"/>
      <c r="B2088" s="23"/>
      <c r="C2088" s="18"/>
      <c r="D2088" s="17"/>
      <c r="E2088" s="18"/>
      <c r="F2088" s="18"/>
      <c r="G2088" s="18"/>
      <c r="H2088" s="18"/>
      <c r="I2088" s="17"/>
      <c r="J2088" s="5"/>
      <c r="K2088" s="2"/>
      <c r="L2088" s="27"/>
      <c r="M2088" s="14"/>
      <c r="N2088" s="14"/>
      <c r="O2088" s="27"/>
      <c r="P2088" s="18"/>
      <c r="Q2088" s="3"/>
      <c r="R2088" s="4"/>
      <c r="S2088" s="5"/>
      <c r="T2088" s="8"/>
      <c r="U2088" s="7"/>
      <c r="V2088" s="7"/>
      <c r="W2088" s="7"/>
      <c r="X2088" s="8"/>
      <c r="Y2088" s="6"/>
      <c r="Z2088" s="7"/>
      <c r="AA2088" s="8"/>
      <c r="AB2088" s="8"/>
      <c r="AC2088" s="8"/>
      <c r="AD2088" s="7"/>
      <c r="AE2088" s="9"/>
      <c r="AF2088" s="7"/>
      <c r="AG2088" s="7"/>
      <c r="AH2088" s="6"/>
      <c r="AI2088" s="6"/>
      <c r="AJ2088" s="6"/>
      <c r="AK2088" s="6"/>
      <c r="AL2088" s="6"/>
      <c r="AM2088" s="6"/>
      <c r="AN2088" s="6"/>
      <c r="AO2088" s="6"/>
      <c r="AP2088" s="6"/>
      <c r="AQ2088" s="6"/>
      <c r="AR2088" s="6"/>
      <c r="AS2088" s="6"/>
      <c r="AT2088" s="6"/>
      <c r="AU2088" s="6"/>
      <c r="AV2088" s="6"/>
      <c r="AW2088" s="6"/>
      <c r="AX2088" s="6"/>
      <c r="AY2088" s="6"/>
      <c r="AZ2088" s="6"/>
      <c r="BA2088" s="6"/>
      <c r="BB2088" s="6"/>
      <c r="BC2088" s="6"/>
      <c r="BD2088" s="6"/>
      <c r="BE2088" s="6"/>
      <c r="BF2088" s="6"/>
      <c r="BG2088" s="6"/>
      <c r="BH2088" s="6"/>
      <c r="BI2088" s="6"/>
      <c r="BJ2088" s="6"/>
      <c r="BK2088" s="6"/>
      <c r="BL2088" s="6"/>
      <c r="BM2088" s="6"/>
      <c r="BN2088" s="6"/>
      <c r="BO2088" s="6"/>
      <c r="BP2088" s="6"/>
      <c r="BQ2088" s="6"/>
      <c r="BR2088" s="6"/>
      <c r="BS2088" s="6"/>
      <c r="BT2088" s="6"/>
      <c r="BU2088" s="6"/>
      <c r="BV2088" s="6"/>
      <c r="BW2088" s="6"/>
      <c r="BX2088" s="6"/>
      <c r="BY2088" s="6"/>
      <c r="BZ2088" s="6"/>
      <c r="CA2088" s="6"/>
      <c r="CB2088" s="6"/>
      <c r="CC2088" s="6"/>
      <c r="CD2088" s="6"/>
      <c r="CE2088" s="6"/>
      <c r="CF2088" s="6"/>
      <c r="CG2088" s="6"/>
      <c r="CH2088" s="6"/>
      <c r="CI2088" s="6"/>
      <c r="CJ2088" s="6"/>
      <c r="CK2088" s="6"/>
      <c r="CL2088" s="6"/>
      <c r="CM2088" s="6"/>
      <c r="CN2088" s="6"/>
      <c r="CO2088" s="6"/>
      <c r="CP2088" s="6"/>
      <c r="CQ2088" s="6"/>
      <c r="CR2088" s="6"/>
      <c r="CS2088" s="6"/>
      <c r="CT2088" s="6"/>
      <c r="CU2088" s="6"/>
      <c r="CV2088" s="6"/>
      <c r="CW2088" s="6"/>
      <c r="CX2088" s="6"/>
      <c r="CY2088" s="6"/>
      <c r="CZ2088" s="6"/>
      <c r="DA2088" s="6"/>
      <c r="DB2088" s="6"/>
      <c r="DC2088" s="6"/>
      <c r="DD2088" s="6"/>
      <c r="DE2088" s="6"/>
      <c r="DF2088" s="6"/>
      <c r="DG2088" s="6"/>
      <c r="DH2088" s="6"/>
      <c r="DI2088" s="6"/>
      <c r="DJ2088" s="6"/>
      <c r="DK2088" s="6"/>
      <c r="DL2088" s="6"/>
      <c r="DM2088" s="6"/>
      <c r="DN2088" s="6"/>
      <c r="DO2088" s="6"/>
      <c r="DP2088" s="6"/>
      <c r="DQ2088" s="6"/>
      <c r="DR2088" s="6"/>
      <c r="DS2088" s="6"/>
      <c r="DT2088" s="6"/>
      <c r="DU2088" s="6"/>
      <c r="DV2088" s="6"/>
      <c r="DW2088" s="6"/>
      <c r="DX2088" s="6"/>
      <c r="DY2088" s="6"/>
      <c r="DZ2088" s="6"/>
      <c r="EA2088" s="6"/>
      <c r="EB2088" s="6"/>
      <c r="EC2088" s="6"/>
      <c r="ED2088" s="6"/>
      <c r="EE2088" s="6"/>
      <c r="EF2088" s="6"/>
      <c r="EG2088" s="6"/>
      <c r="EH2088" s="6"/>
      <c r="EI2088" s="6"/>
      <c r="EJ2088" s="6"/>
      <c r="EK2088" s="6"/>
      <c r="EL2088" s="6"/>
      <c r="EM2088" s="6"/>
      <c r="EN2088" s="6"/>
      <c r="EO2088" s="6"/>
      <c r="EP2088" s="6"/>
      <c r="EQ2088" s="6"/>
      <c r="ER2088" s="6"/>
      <c r="ES2088" s="6"/>
      <c r="ET2088" s="6"/>
      <c r="EU2088" s="6"/>
      <c r="EV2088" s="6"/>
      <c r="EW2088" s="6"/>
      <c r="EX2088" s="6"/>
      <c r="EY2088" s="6"/>
      <c r="EZ2088" s="6"/>
      <c r="FA2088" s="6"/>
      <c r="FB2088" s="6"/>
      <c r="FC2088" s="6"/>
      <c r="FD2088" s="6"/>
      <c r="FE2088" s="6"/>
      <c r="FF2088" s="6"/>
      <c r="FG2088" s="6"/>
      <c r="FH2088" s="6"/>
      <c r="FI2088" s="6"/>
      <c r="FJ2088" s="6"/>
      <c r="FK2088" s="6"/>
      <c r="FL2088" s="6"/>
      <c r="FM2088" s="6"/>
      <c r="FN2088" s="6"/>
      <c r="FO2088" s="6"/>
      <c r="FP2088" s="6"/>
      <c r="FQ2088" s="6"/>
      <c r="FR2088" s="6"/>
      <c r="FS2088" s="6"/>
      <c r="FT2088" s="6"/>
      <c r="FU2088" s="6"/>
      <c r="FV2088" s="6"/>
      <c r="FW2088" s="6"/>
      <c r="FX2088" s="6"/>
      <c r="FY2088" s="6"/>
      <c r="FZ2088" s="6"/>
      <c r="GA2088" s="6"/>
      <c r="GB2088" s="6"/>
      <c r="GC2088" s="6"/>
      <c r="GD2088" s="6"/>
      <c r="GE2088" s="6"/>
      <c r="GF2088" s="6"/>
      <c r="GG2088" s="6"/>
      <c r="GH2088" s="6"/>
      <c r="GI2088" s="6"/>
      <c r="GJ2088" s="6"/>
      <c r="GK2088" s="6"/>
      <c r="GL2088" s="6"/>
      <c r="GM2088" s="6"/>
      <c r="GN2088" s="6"/>
      <c r="GO2088" s="6"/>
      <c r="GP2088" s="6"/>
      <c r="GQ2088" s="6"/>
      <c r="GR2088" s="6"/>
      <c r="GS2088" s="6"/>
      <c r="GT2088" s="6"/>
      <c r="GU2088" s="6"/>
      <c r="GV2088" s="6"/>
      <c r="GW2088" s="6"/>
      <c r="GX2088" s="6"/>
      <c r="GY2088" s="6"/>
      <c r="GZ2088" s="6"/>
    </row>
    <row r="2089" spans="1:208" x14ac:dyDescent="0.15">
      <c r="A2089" s="153"/>
      <c r="B2089" s="23"/>
      <c r="C2089" s="18"/>
      <c r="D2089" s="17"/>
      <c r="E2089" s="18"/>
      <c r="F2089" s="18"/>
      <c r="G2089" s="18"/>
      <c r="H2089" s="18"/>
      <c r="I2089" s="17"/>
      <c r="J2089" s="5"/>
      <c r="K2089" s="2"/>
      <c r="L2089" s="27"/>
      <c r="M2089" s="14"/>
      <c r="N2089" s="14"/>
      <c r="O2089" s="27"/>
      <c r="P2089" s="18"/>
      <c r="Q2089" s="3"/>
      <c r="R2089" s="4"/>
      <c r="S2089" s="5"/>
      <c r="T2089" s="8"/>
      <c r="U2089" s="7"/>
      <c r="V2089" s="7"/>
      <c r="W2089" s="7"/>
      <c r="X2089" s="8"/>
      <c r="Y2089" s="6"/>
      <c r="Z2089" s="7"/>
      <c r="AA2089" s="8"/>
      <c r="AB2089" s="8"/>
      <c r="AC2089" s="8"/>
      <c r="AD2089" s="7"/>
      <c r="AE2089" s="9"/>
      <c r="AF2089" s="7"/>
      <c r="AG2089" s="7"/>
      <c r="AH2089" s="6"/>
      <c r="AI2089" s="6"/>
      <c r="AJ2089" s="6"/>
      <c r="AK2089" s="6"/>
      <c r="AL2089" s="6"/>
      <c r="AM2089" s="6"/>
      <c r="AN2089" s="6"/>
      <c r="AO2089" s="6"/>
      <c r="AP2089" s="6"/>
      <c r="AQ2089" s="6"/>
      <c r="AR2089" s="6"/>
      <c r="AS2089" s="6"/>
      <c r="AT2089" s="6"/>
      <c r="AU2089" s="6"/>
      <c r="AV2089" s="6"/>
      <c r="AW2089" s="6"/>
      <c r="AX2089" s="6"/>
      <c r="AY2089" s="6"/>
      <c r="AZ2089" s="6"/>
      <c r="BA2089" s="6"/>
      <c r="BB2089" s="6"/>
      <c r="BC2089" s="6"/>
      <c r="BD2089" s="6"/>
      <c r="BE2089" s="6"/>
      <c r="BF2089" s="6"/>
      <c r="BG2089" s="6"/>
      <c r="BH2089" s="6"/>
      <c r="BI2089" s="6"/>
      <c r="BJ2089" s="6"/>
      <c r="BK2089" s="6"/>
      <c r="BL2089" s="6"/>
      <c r="BM2089" s="6"/>
      <c r="BN2089" s="6"/>
      <c r="BO2089" s="6"/>
      <c r="BP2089" s="6"/>
      <c r="BQ2089" s="6"/>
      <c r="BR2089" s="6"/>
      <c r="BS2089" s="6"/>
      <c r="BT2089" s="6"/>
      <c r="BU2089" s="6"/>
      <c r="BV2089" s="6"/>
      <c r="BW2089" s="6"/>
      <c r="BX2089" s="6"/>
      <c r="BY2089" s="6"/>
      <c r="BZ2089" s="6"/>
      <c r="CA2089" s="6"/>
      <c r="CB2089" s="6"/>
      <c r="CC2089" s="6"/>
      <c r="CD2089" s="6"/>
      <c r="CE2089" s="6"/>
      <c r="CF2089" s="6"/>
      <c r="CG2089" s="6"/>
      <c r="CH2089" s="6"/>
      <c r="CI2089" s="6"/>
      <c r="CJ2089" s="6"/>
      <c r="CK2089" s="6"/>
      <c r="CL2089" s="6"/>
      <c r="CM2089" s="6"/>
      <c r="CN2089" s="6"/>
      <c r="CO2089" s="6"/>
      <c r="CP2089" s="6"/>
      <c r="CQ2089" s="6"/>
      <c r="CR2089" s="6"/>
      <c r="CS2089" s="6"/>
      <c r="CT2089" s="6"/>
      <c r="CU2089" s="6"/>
      <c r="CV2089" s="6"/>
      <c r="CW2089" s="6"/>
      <c r="CX2089" s="6"/>
      <c r="CY2089" s="6"/>
      <c r="CZ2089" s="6"/>
      <c r="DA2089" s="6"/>
      <c r="DB2089" s="6"/>
      <c r="DC2089" s="6"/>
      <c r="DD2089" s="6"/>
      <c r="DE2089" s="6"/>
      <c r="DF2089" s="6"/>
      <c r="DG2089" s="6"/>
      <c r="DH2089" s="6"/>
      <c r="DI2089" s="6"/>
      <c r="DJ2089" s="6"/>
      <c r="DK2089" s="6"/>
      <c r="DL2089" s="6"/>
      <c r="DM2089" s="6"/>
      <c r="DN2089" s="6"/>
      <c r="DO2089" s="6"/>
      <c r="DP2089" s="6"/>
      <c r="DQ2089" s="6"/>
      <c r="DR2089" s="6"/>
      <c r="DS2089" s="6"/>
      <c r="DT2089" s="6"/>
      <c r="DU2089" s="6"/>
      <c r="DV2089" s="6"/>
      <c r="DW2089" s="6"/>
      <c r="DX2089" s="6"/>
      <c r="DY2089" s="6"/>
      <c r="DZ2089" s="6"/>
      <c r="EA2089" s="6"/>
      <c r="EB2089" s="6"/>
      <c r="EC2089" s="6"/>
      <c r="ED2089" s="6"/>
      <c r="EE2089" s="6"/>
      <c r="EF2089" s="6"/>
      <c r="EG2089" s="6"/>
      <c r="EH2089" s="6"/>
      <c r="EI2089" s="6"/>
      <c r="EJ2089" s="6"/>
      <c r="EK2089" s="6"/>
      <c r="EL2089" s="6"/>
      <c r="EM2089" s="6"/>
      <c r="EN2089" s="6"/>
      <c r="EO2089" s="6"/>
      <c r="EP2089" s="6"/>
      <c r="EQ2089" s="6"/>
      <c r="ER2089" s="6"/>
      <c r="ES2089" s="6"/>
      <c r="ET2089" s="6"/>
      <c r="EU2089" s="6"/>
      <c r="EV2089" s="6"/>
      <c r="EW2089" s="6"/>
      <c r="EX2089" s="6"/>
      <c r="EY2089" s="6"/>
      <c r="EZ2089" s="6"/>
      <c r="FA2089" s="6"/>
      <c r="FB2089" s="6"/>
      <c r="FC2089" s="6"/>
      <c r="FD2089" s="6"/>
      <c r="FE2089" s="6"/>
      <c r="FF2089" s="6"/>
      <c r="FG2089" s="6"/>
      <c r="FH2089" s="6"/>
      <c r="FI2089" s="6"/>
      <c r="FJ2089" s="6"/>
      <c r="FK2089" s="6"/>
      <c r="FL2089" s="6"/>
      <c r="FM2089" s="6"/>
      <c r="FN2089" s="6"/>
      <c r="FO2089" s="6"/>
      <c r="FP2089" s="6"/>
      <c r="FQ2089" s="6"/>
      <c r="FR2089" s="6"/>
      <c r="FS2089" s="6"/>
      <c r="FT2089" s="6"/>
      <c r="FU2089" s="6"/>
      <c r="FV2089" s="6"/>
      <c r="FW2089" s="6"/>
      <c r="FX2089" s="6"/>
      <c r="FY2089" s="6"/>
      <c r="FZ2089" s="6"/>
      <c r="GA2089" s="6"/>
      <c r="GB2089" s="6"/>
      <c r="GC2089" s="6"/>
      <c r="GD2089" s="6"/>
      <c r="GE2089" s="6"/>
      <c r="GF2089" s="6"/>
      <c r="GG2089" s="6"/>
      <c r="GH2089" s="6"/>
      <c r="GI2089" s="6"/>
      <c r="GJ2089" s="6"/>
      <c r="GK2089" s="6"/>
      <c r="GL2089" s="6"/>
      <c r="GM2089" s="6"/>
      <c r="GN2089" s="6"/>
      <c r="GO2089" s="6"/>
      <c r="GP2089" s="6"/>
      <c r="GQ2089" s="6"/>
      <c r="GR2089" s="6"/>
      <c r="GS2089" s="6"/>
      <c r="GT2089" s="6"/>
      <c r="GU2089" s="6"/>
      <c r="GV2089" s="6"/>
      <c r="GW2089" s="6"/>
      <c r="GX2089" s="6"/>
      <c r="GY2089" s="6"/>
      <c r="GZ2089" s="6"/>
    </row>
    <row r="2090" spans="1:208" x14ac:dyDescent="0.15">
      <c r="A2090" s="153"/>
      <c r="B2090" s="23"/>
      <c r="C2090" s="18"/>
      <c r="D2090" s="17"/>
      <c r="E2090" s="18"/>
      <c r="F2090" s="18"/>
      <c r="G2090" s="18"/>
      <c r="H2090" s="18"/>
      <c r="I2090" s="17"/>
      <c r="J2090" s="5"/>
      <c r="K2090" s="2"/>
      <c r="L2090" s="27"/>
      <c r="M2090" s="14"/>
      <c r="N2090" s="14"/>
      <c r="O2090" s="27"/>
      <c r="P2090" s="18"/>
      <c r="Q2090" s="3"/>
      <c r="R2090" s="4"/>
      <c r="S2090" s="5"/>
      <c r="T2090" s="8"/>
      <c r="U2090" s="7"/>
      <c r="V2090" s="7"/>
      <c r="W2090" s="7"/>
      <c r="X2090" s="8"/>
      <c r="Y2090" s="6"/>
      <c r="Z2090" s="7"/>
      <c r="AA2090" s="8"/>
      <c r="AB2090" s="8"/>
      <c r="AC2090" s="8"/>
      <c r="AD2090" s="7"/>
      <c r="AE2090" s="9"/>
      <c r="AF2090" s="7"/>
      <c r="AG2090" s="7"/>
      <c r="AH2090" s="6"/>
      <c r="AI2090" s="6"/>
      <c r="AJ2090" s="6"/>
      <c r="AK2090" s="6"/>
      <c r="AL2090" s="6"/>
      <c r="AM2090" s="6"/>
      <c r="AN2090" s="6"/>
      <c r="AO2090" s="6"/>
      <c r="AP2090" s="6"/>
      <c r="AQ2090" s="6"/>
      <c r="AR2090" s="6"/>
      <c r="AS2090" s="6"/>
      <c r="AT2090" s="6"/>
      <c r="AU2090" s="6"/>
      <c r="AV2090" s="6"/>
      <c r="AW2090" s="6"/>
      <c r="AX2090" s="6"/>
      <c r="AY2090" s="6"/>
      <c r="AZ2090" s="6"/>
      <c r="BA2090" s="6"/>
      <c r="BB2090" s="6"/>
      <c r="BC2090" s="6"/>
      <c r="BD2090" s="6"/>
      <c r="BE2090" s="6"/>
      <c r="BF2090" s="6"/>
      <c r="BG2090" s="6"/>
      <c r="BH2090" s="6"/>
      <c r="BI2090" s="6"/>
      <c r="BJ2090" s="6"/>
      <c r="BK2090" s="6"/>
      <c r="BL2090" s="6"/>
      <c r="BM2090" s="6"/>
      <c r="BN2090" s="6"/>
      <c r="BO2090" s="6"/>
      <c r="BP2090" s="6"/>
      <c r="BQ2090" s="6"/>
      <c r="BR2090" s="6"/>
      <c r="BS2090" s="6"/>
      <c r="BT2090" s="6"/>
      <c r="BU2090" s="6"/>
      <c r="BV2090" s="6"/>
      <c r="BW2090" s="6"/>
      <c r="BX2090" s="6"/>
      <c r="BY2090" s="6"/>
      <c r="BZ2090" s="6"/>
      <c r="CA2090" s="6"/>
      <c r="CB2090" s="6"/>
      <c r="CC2090" s="6"/>
      <c r="CD2090" s="6"/>
      <c r="CE2090" s="6"/>
      <c r="CF2090" s="6"/>
      <c r="CG2090" s="6"/>
      <c r="CH2090" s="6"/>
      <c r="CI2090" s="6"/>
      <c r="CJ2090" s="6"/>
      <c r="CK2090" s="6"/>
      <c r="CL2090" s="6"/>
      <c r="CM2090" s="6"/>
      <c r="CN2090" s="6"/>
      <c r="CO2090" s="6"/>
      <c r="CP2090" s="6"/>
      <c r="CQ2090" s="6"/>
      <c r="CR2090" s="6"/>
      <c r="CS2090" s="6"/>
      <c r="CT2090" s="6"/>
      <c r="CU2090" s="6"/>
      <c r="CV2090" s="6"/>
      <c r="CW2090" s="6"/>
      <c r="CX2090" s="6"/>
      <c r="CY2090" s="6"/>
      <c r="CZ2090" s="6"/>
      <c r="DA2090" s="6"/>
      <c r="DB2090" s="6"/>
      <c r="DC2090" s="6"/>
      <c r="DD2090" s="6"/>
      <c r="DE2090" s="6"/>
      <c r="DF2090" s="6"/>
      <c r="DG2090" s="6"/>
      <c r="DH2090" s="6"/>
      <c r="DI2090" s="6"/>
      <c r="DJ2090" s="6"/>
      <c r="DK2090" s="6"/>
      <c r="DL2090" s="6"/>
      <c r="DM2090" s="6"/>
      <c r="DN2090" s="6"/>
      <c r="DO2090" s="6"/>
      <c r="DP2090" s="6"/>
      <c r="DQ2090" s="6"/>
      <c r="DR2090" s="6"/>
      <c r="DS2090" s="6"/>
      <c r="DT2090" s="6"/>
      <c r="DU2090" s="6"/>
      <c r="DV2090" s="6"/>
      <c r="DW2090" s="6"/>
      <c r="DX2090" s="6"/>
      <c r="DY2090" s="6"/>
      <c r="DZ2090" s="6"/>
      <c r="EA2090" s="6"/>
      <c r="EB2090" s="6"/>
      <c r="EC2090" s="6"/>
      <c r="ED2090" s="6"/>
      <c r="EE2090" s="6"/>
      <c r="EF2090" s="6"/>
      <c r="EG2090" s="6"/>
      <c r="EH2090" s="6"/>
      <c r="EI2090" s="6"/>
      <c r="EJ2090" s="6"/>
      <c r="EK2090" s="6"/>
      <c r="EL2090" s="6"/>
      <c r="EM2090" s="6"/>
      <c r="EN2090" s="6"/>
      <c r="EO2090" s="6"/>
      <c r="EP2090" s="6"/>
      <c r="EQ2090" s="6"/>
      <c r="ER2090" s="6"/>
      <c r="ES2090" s="6"/>
      <c r="ET2090" s="6"/>
      <c r="EU2090" s="6"/>
      <c r="EV2090" s="6"/>
      <c r="EW2090" s="6"/>
      <c r="EX2090" s="6"/>
      <c r="EY2090" s="6"/>
      <c r="EZ2090" s="6"/>
      <c r="FA2090" s="6"/>
      <c r="FB2090" s="6"/>
      <c r="FC2090" s="6"/>
      <c r="FD2090" s="6"/>
      <c r="FE2090" s="6"/>
      <c r="FF2090" s="6"/>
      <c r="FG2090" s="6"/>
      <c r="FH2090" s="6"/>
      <c r="FI2090" s="6"/>
      <c r="FJ2090" s="6"/>
      <c r="FK2090" s="6"/>
      <c r="FL2090" s="6"/>
      <c r="FM2090" s="6"/>
      <c r="FN2090" s="6"/>
      <c r="FO2090" s="6"/>
      <c r="FP2090" s="6"/>
      <c r="FQ2090" s="6"/>
      <c r="FR2090" s="6"/>
      <c r="FS2090" s="6"/>
      <c r="FT2090" s="6"/>
      <c r="FU2090" s="6"/>
      <c r="FV2090" s="6"/>
      <c r="FW2090" s="6"/>
      <c r="FX2090" s="6"/>
      <c r="FY2090" s="6"/>
      <c r="FZ2090" s="6"/>
      <c r="GA2090" s="6"/>
      <c r="GB2090" s="6"/>
      <c r="GC2090" s="6"/>
      <c r="GD2090" s="6"/>
      <c r="GE2090" s="6"/>
      <c r="GF2090" s="6"/>
      <c r="GG2090" s="6"/>
      <c r="GH2090" s="6"/>
      <c r="GI2090" s="6"/>
      <c r="GJ2090" s="6"/>
      <c r="GK2090" s="6"/>
      <c r="GL2090" s="6"/>
      <c r="GM2090" s="6"/>
      <c r="GN2090" s="6"/>
      <c r="GO2090" s="6"/>
      <c r="GP2090" s="6"/>
      <c r="GQ2090" s="6"/>
      <c r="GR2090" s="6"/>
      <c r="GS2090" s="6"/>
      <c r="GT2090" s="6"/>
      <c r="GU2090" s="6"/>
      <c r="GV2090" s="6"/>
      <c r="GW2090" s="6"/>
      <c r="GX2090" s="6"/>
      <c r="GY2090" s="6"/>
      <c r="GZ2090" s="6"/>
    </row>
    <row r="2091" spans="1:208" x14ac:dyDescent="0.15">
      <c r="A2091" s="153"/>
      <c r="B2091" s="23"/>
      <c r="C2091" s="18"/>
      <c r="D2091" s="17"/>
      <c r="E2091" s="18"/>
      <c r="F2091" s="18"/>
      <c r="G2091" s="18"/>
      <c r="H2091" s="18"/>
      <c r="I2091" s="17"/>
      <c r="J2091" s="5"/>
      <c r="K2091" s="2"/>
      <c r="L2091" s="27"/>
      <c r="M2091" s="14"/>
      <c r="N2091" s="14"/>
      <c r="O2091" s="27"/>
      <c r="P2091" s="18"/>
      <c r="Q2091" s="3"/>
      <c r="R2091" s="4"/>
      <c r="S2091" s="5"/>
      <c r="T2091" s="8"/>
      <c r="U2091" s="7"/>
      <c r="V2091" s="7"/>
      <c r="W2091" s="7"/>
      <c r="X2091" s="8"/>
      <c r="Y2091" s="6"/>
      <c r="Z2091" s="7"/>
      <c r="AA2091" s="8"/>
      <c r="AB2091" s="8"/>
      <c r="AC2091" s="8"/>
      <c r="AD2091" s="7"/>
      <c r="AE2091" s="9"/>
      <c r="AF2091" s="7"/>
      <c r="AG2091" s="7"/>
      <c r="AH2091" s="6"/>
      <c r="AI2091" s="6"/>
      <c r="AJ2091" s="6"/>
      <c r="AK2091" s="6"/>
      <c r="AL2091" s="6"/>
      <c r="AM2091" s="6"/>
      <c r="AN2091" s="6"/>
      <c r="AO2091" s="6"/>
      <c r="AP2091" s="6"/>
      <c r="AQ2091" s="6"/>
      <c r="AR2091" s="6"/>
      <c r="AS2091" s="6"/>
      <c r="AT2091" s="6"/>
      <c r="AU2091" s="6"/>
      <c r="AV2091" s="6"/>
      <c r="AW2091" s="6"/>
      <c r="AX2091" s="6"/>
      <c r="AY2091" s="6"/>
      <c r="AZ2091" s="6"/>
      <c r="BA2091" s="6"/>
      <c r="BB2091" s="6"/>
      <c r="BC2091" s="6"/>
      <c r="BD2091" s="6"/>
      <c r="BE2091" s="6"/>
      <c r="BF2091" s="6"/>
      <c r="BG2091" s="6"/>
      <c r="BH2091" s="6"/>
      <c r="BI2091" s="6"/>
      <c r="BJ2091" s="6"/>
      <c r="BK2091" s="6"/>
      <c r="BL2091" s="6"/>
      <c r="BM2091" s="6"/>
      <c r="BN2091" s="6"/>
      <c r="BO2091" s="6"/>
      <c r="BP2091" s="6"/>
      <c r="BQ2091" s="6"/>
      <c r="BR2091" s="6"/>
      <c r="BS2091" s="6"/>
      <c r="BT2091" s="6"/>
      <c r="BU2091" s="6"/>
      <c r="BV2091" s="6"/>
      <c r="BW2091" s="6"/>
      <c r="BX2091" s="6"/>
      <c r="BY2091" s="6"/>
      <c r="BZ2091" s="6"/>
      <c r="CA2091" s="6"/>
      <c r="CB2091" s="6"/>
      <c r="CC2091" s="6"/>
      <c r="CD2091" s="6"/>
      <c r="CE2091" s="6"/>
      <c r="CF2091" s="6"/>
      <c r="CG2091" s="6"/>
      <c r="CH2091" s="6"/>
      <c r="CI2091" s="6"/>
      <c r="CJ2091" s="6"/>
      <c r="CK2091" s="6"/>
      <c r="CL2091" s="6"/>
      <c r="CM2091" s="6"/>
      <c r="CN2091" s="6"/>
      <c r="CO2091" s="6"/>
      <c r="CP2091" s="6"/>
      <c r="CQ2091" s="6"/>
      <c r="CR2091" s="6"/>
      <c r="CS2091" s="6"/>
      <c r="CT2091" s="6"/>
      <c r="CU2091" s="6"/>
      <c r="CV2091" s="6"/>
      <c r="CW2091" s="6"/>
      <c r="CX2091" s="6"/>
      <c r="CY2091" s="6"/>
      <c r="CZ2091" s="6"/>
      <c r="DA2091" s="6"/>
      <c r="DB2091" s="6"/>
      <c r="DC2091" s="6"/>
      <c r="DD2091" s="6"/>
      <c r="DE2091" s="6"/>
      <c r="DF2091" s="6"/>
      <c r="DG2091" s="6"/>
      <c r="DH2091" s="6"/>
      <c r="DI2091" s="6"/>
      <c r="DJ2091" s="6"/>
      <c r="DK2091" s="6"/>
      <c r="DL2091" s="6"/>
      <c r="DM2091" s="6"/>
      <c r="DN2091" s="6"/>
      <c r="DO2091" s="6"/>
      <c r="DP2091" s="6"/>
      <c r="DQ2091" s="6"/>
      <c r="DR2091" s="6"/>
      <c r="DS2091" s="6"/>
      <c r="DT2091" s="6"/>
      <c r="DU2091" s="6"/>
      <c r="DV2091" s="6"/>
      <c r="DW2091" s="6"/>
      <c r="DX2091" s="6"/>
      <c r="DY2091" s="6"/>
      <c r="DZ2091" s="6"/>
      <c r="EA2091" s="6"/>
      <c r="EB2091" s="6"/>
      <c r="EC2091" s="6"/>
      <c r="ED2091" s="6"/>
      <c r="EE2091" s="6"/>
      <c r="EF2091" s="6"/>
      <c r="EG2091" s="6"/>
      <c r="EH2091" s="6"/>
      <c r="EI2091" s="6"/>
      <c r="EJ2091" s="6"/>
      <c r="EK2091" s="6"/>
      <c r="EL2091" s="6"/>
      <c r="EM2091" s="6"/>
      <c r="EN2091" s="6"/>
      <c r="EO2091" s="6"/>
      <c r="EP2091" s="6"/>
      <c r="EQ2091" s="6"/>
      <c r="ER2091" s="6"/>
      <c r="ES2091" s="6"/>
      <c r="ET2091" s="6"/>
      <c r="EU2091" s="6"/>
      <c r="EV2091" s="6"/>
      <c r="EW2091" s="6"/>
      <c r="EX2091" s="6"/>
      <c r="EY2091" s="6"/>
      <c r="EZ2091" s="6"/>
      <c r="FA2091" s="6"/>
      <c r="FB2091" s="6"/>
      <c r="FC2091" s="6"/>
      <c r="FD2091" s="6"/>
      <c r="FE2091" s="6"/>
      <c r="FF2091" s="6"/>
      <c r="FG2091" s="6"/>
      <c r="FH2091" s="6"/>
      <c r="FI2091" s="6"/>
      <c r="FJ2091" s="6"/>
      <c r="FK2091" s="6"/>
      <c r="FL2091" s="6"/>
      <c r="FM2091" s="6"/>
      <c r="FN2091" s="6"/>
      <c r="FO2091" s="6"/>
      <c r="FP2091" s="6"/>
      <c r="FQ2091" s="6"/>
      <c r="FR2091" s="6"/>
      <c r="FS2091" s="6"/>
      <c r="FT2091" s="6"/>
      <c r="FU2091" s="6"/>
      <c r="FV2091" s="6"/>
      <c r="FW2091" s="6"/>
      <c r="FX2091" s="6"/>
      <c r="FY2091" s="6"/>
      <c r="FZ2091" s="6"/>
      <c r="GA2091" s="6"/>
      <c r="GB2091" s="6"/>
      <c r="GC2091" s="6"/>
      <c r="GD2091" s="6"/>
      <c r="GE2091" s="6"/>
      <c r="GF2091" s="6"/>
      <c r="GG2091" s="6"/>
      <c r="GH2091" s="6"/>
      <c r="GI2091" s="6"/>
      <c r="GJ2091" s="6"/>
      <c r="GK2091" s="6"/>
      <c r="GL2091" s="6"/>
      <c r="GM2091" s="6"/>
      <c r="GN2091" s="6"/>
      <c r="GO2091" s="6"/>
      <c r="GP2091" s="6"/>
      <c r="GQ2091" s="6"/>
      <c r="GR2091" s="6"/>
      <c r="GS2091" s="6"/>
      <c r="GT2091" s="6"/>
      <c r="GU2091" s="6"/>
      <c r="GV2091" s="6"/>
      <c r="GW2091" s="6"/>
      <c r="GX2091" s="6"/>
      <c r="GY2091" s="6"/>
      <c r="GZ2091" s="6"/>
    </row>
    <row r="2092" spans="1:208" x14ac:dyDescent="0.15">
      <c r="A2092" s="153"/>
      <c r="B2092" s="23"/>
      <c r="C2092" s="18"/>
      <c r="D2092" s="17"/>
      <c r="E2092" s="18"/>
      <c r="F2092" s="18"/>
      <c r="G2092" s="18"/>
      <c r="H2092" s="18"/>
      <c r="I2092" s="17"/>
      <c r="J2092" s="5"/>
      <c r="K2092" s="2"/>
      <c r="L2092" s="27"/>
      <c r="M2092" s="14"/>
      <c r="N2092" s="14"/>
      <c r="O2092" s="27"/>
      <c r="P2092" s="18"/>
      <c r="Q2092" s="3"/>
      <c r="R2092" s="4"/>
      <c r="S2092" s="5"/>
      <c r="T2092" s="8"/>
      <c r="U2092" s="7"/>
      <c r="V2092" s="7"/>
      <c r="W2092" s="7"/>
      <c r="X2092" s="8"/>
      <c r="Y2092" s="6"/>
      <c r="Z2092" s="7"/>
      <c r="AA2092" s="8"/>
      <c r="AB2092" s="8"/>
      <c r="AC2092" s="8"/>
      <c r="AD2092" s="7"/>
      <c r="AE2092" s="9"/>
      <c r="AF2092" s="7"/>
      <c r="AG2092" s="7"/>
      <c r="AH2092" s="6"/>
      <c r="AI2092" s="6"/>
      <c r="AJ2092" s="6"/>
      <c r="AK2092" s="6"/>
      <c r="AL2092" s="6"/>
      <c r="AM2092" s="6"/>
      <c r="AN2092" s="6"/>
      <c r="AO2092" s="6"/>
      <c r="AP2092" s="6"/>
      <c r="AQ2092" s="6"/>
      <c r="AR2092" s="6"/>
      <c r="AS2092" s="6"/>
      <c r="AT2092" s="6"/>
      <c r="AU2092" s="6"/>
      <c r="AV2092" s="6"/>
      <c r="AW2092" s="6"/>
      <c r="AX2092" s="6"/>
      <c r="AY2092" s="6"/>
      <c r="AZ2092" s="6"/>
      <c r="BA2092" s="6"/>
      <c r="BB2092" s="6"/>
      <c r="BC2092" s="6"/>
      <c r="BD2092" s="6"/>
      <c r="BE2092" s="6"/>
      <c r="BF2092" s="6"/>
      <c r="BG2092" s="6"/>
      <c r="BH2092" s="6"/>
      <c r="BI2092" s="6"/>
      <c r="BJ2092" s="6"/>
      <c r="BK2092" s="6"/>
      <c r="BL2092" s="6"/>
      <c r="BM2092" s="6"/>
      <c r="BN2092" s="6"/>
      <c r="BO2092" s="6"/>
      <c r="BP2092" s="6"/>
      <c r="BQ2092" s="6"/>
      <c r="BR2092" s="6"/>
      <c r="BS2092" s="6"/>
      <c r="BT2092" s="6"/>
      <c r="BU2092" s="6"/>
      <c r="BV2092" s="6"/>
      <c r="BW2092" s="6"/>
      <c r="BX2092" s="6"/>
      <c r="BY2092" s="6"/>
      <c r="BZ2092" s="6"/>
      <c r="CA2092" s="6"/>
      <c r="CB2092" s="6"/>
      <c r="CC2092" s="6"/>
      <c r="CD2092" s="6"/>
      <c r="CE2092" s="6"/>
      <c r="CF2092" s="6"/>
      <c r="CG2092" s="6"/>
      <c r="CH2092" s="6"/>
      <c r="CI2092" s="6"/>
      <c r="CJ2092" s="6"/>
      <c r="CK2092" s="6"/>
      <c r="CL2092" s="6"/>
      <c r="CM2092" s="6"/>
      <c r="CN2092" s="6"/>
      <c r="CO2092" s="6"/>
      <c r="CP2092" s="6"/>
      <c r="CQ2092" s="6"/>
      <c r="CR2092" s="6"/>
      <c r="CS2092" s="6"/>
      <c r="CT2092" s="6"/>
      <c r="CU2092" s="6"/>
      <c r="CV2092" s="6"/>
      <c r="CW2092" s="6"/>
      <c r="CX2092" s="6"/>
      <c r="CY2092" s="6"/>
      <c r="CZ2092" s="6"/>
      <c r="DA2092" s="6"/>
      <c r="DB2092" s="6"/>
      <c r="DC2092" s="6"/>
      <c r="DD2092" s="6"/>
      <c r="DE2092" s="6"/>
      <c r="DF2092" s="6"/>
      <c r="DG2092" s="6"/>
      <c r="DH2092" s="6"/>
      <c r="DI2092" s="6"/>
      <c r="DJ2092" s="6"/>
      <c r="DK2092" s="6"/>
      <c r="DL2092" s="6"/>
      <c r="DM2092" s="6"/>
      <c r="DN2092" s="6"/>
      <c r="DO2092" s="6"/>
      <c r="DP2092" s="6"/>
      <c r="DQ2092" s="6"/>
      <c r="DR2092" s="6"/>
      <c r="DS2092" s="6"/>
      <c r="DT2092" s="6"/>
      <c r="DU2092" s="6"/>
      <c r="DV2092" s="6"/>
      <c r="DW2092" s="6"/>
      <c r="DX2092" s="6"/>
      <c r="DY2092" s="6"/>
      <c r="DZ2092" s="6"/>
      <c r="EA2092" s="6"/>
      <c r="EB2092" s="6"/>
      <c r="EC2092" s="6"/>
      <c r="ED2092" s="6"/>
      <c r="EE2092" s="6"/>
      <c r="EF2092" s="6"/>
      <c r="EG2092" s="6"/>
      <c r="EH2092" s="6"/>
      <c r="EI2092" s="6"/>
      <c r="EJ2092" s="6"/>
      <c r="EK2092" s="6"/>
      <c r="EL2092" s="6"/>
      <c r="EM2092" s="6"/>
      <c r="EN2092" s="6"/>
      <c r="EO2092" s="6"/>
      <c r="EP2092" s="6"/>
      <c r="EQ2092" s="6"/>
      <c r="ER2092" s="6"/>
      <c r="ES2092" s="6"/>
      <c r="ET2092" s="6"/>
      <c r="EU2092" s="6"/>
      <c r="EV2092" s="6"/>
      <c r="EW2092" s="6"/>
      <c r="EX2092" s="6"/>
      <c r="EY2092" s="6"/>
      <c r="EZ2092" s="6"/>
      <c r="FA2092" s="6"/>
      <c r="FB2092" s="6"/>
      <c r="FC2092" s="6"/>
      <c r="FD2092" s="6"/>
      <c r="FE2092" s="6"/>
      <c r="FF2092" s="6"/>
      <c r="FG2092" s="6"/>
      <c r="FH2092" s="6"/>
      <c r="FI2092" s="6"/>
      <c r="FJ2092" s="6"/>
      <c r="FK2092" s="6"/>
      <c r="FL2092" s="6"/>
      <c r="FM2092" s="6"/>
      <c r="FN2092" s="6"/>
      <c r="FO2092" s="6"/>
      <c r="FP2092" s="6"/>
      <c r="FQ2092" s="6"/>
      <c r="FR2092" s="6"/>
      <c r="FS2092" s="6"/>
      <c r="FT2092" s="6"/>
      <c r="FU2092" s="6"/>
      <c r="FV2092" s="6"/>
      <c r="FW2092" s="6"/>
      <c r="FX2092" s="6"/>
      <c r="FY2092" s="6"/>
      <c r="FZ2092" s="6"/>
      <c r="GA2092" s="6"/>
      <c r="GB2092" s="6"/>
      <c r="GC2092" s="6"/>
      <c r="GD2092" s="6"/>
      <c r="GE2092" s="6"/>
      <c r="GF2092" s="6"/>
      <c r="GG2092" s="6"/>
      <c r="GH2092" s="6"/>
      <c r="GI2092" s="6"/>
      <c r="GJ2092" s="6"/>
      <c r="GK2092" s="6"/>
      <c r="GL2092" s="6"/>
      <c r="GM2092" s="6"/>
      <c r="GN2092" s="6"/>
      <c r="GO2092" s="6"/>
      <c r="GP2092" s="6"/>
      <c r="GQ2092" s="6"/>
      <c r="GR2092" s="6"/>
      <c r="GS2092" s="6"/>
      <c r="GT2092" s="6"/>
      <c r="GU2092" s="6"/>
      <c r="GV2092" s="6"/>
      <c r="GW2092" s="6"/>
      <c r="GX2092" s="6"/>
      <c r="GY2092" s="6"/>
      <c r="GZ2092" s="6"/>
    </row>
    <row r="2093" spans="1:208" x14ac:dyDescent="0.15">
      <c r="A2093" s="153"/>
      <c r="B2093" s="23"/>
      <c r="C2093" s="18"/>
      <c r="D2093" s="17"/>
      <c r="E2093" s="18"/>
      <c r="F2093" s="18"/>
      <c r="G2093" s="18"/>
      <c r="H2093" s="18"/>
      <c r="I2093" s="17"/>
      <c r="J2093" s="5"/>
      <c r="K2093" s="2"/>
      <c r="L2093" s="27"/>
      <c r="M2093" s="14"/>
      <c r="N2093" s="14"/>
      <c r="O2093" s="27"/>
      <c r="P2093" s="18"/>
      <c r="Q2093" s="3"/>
      <c r="R2093" s="4"/>
      <c r="S2093" s="5"/>
      <c r="T2093" s="8"/>
      <c r="U2093" s="7"/>
      <c r="V2093" s="7"/>
      <c r="W2093" s="7"/>
      <c r="X2093" s="8"/>
      <c r="Y2093" s="6"/>
      <c r="Z2093" s="7"/>
      <c r="AA2093" s="8"/>
      <c r="AB2093" s="8"/>
      <c r="AC2093" s="8"/>
      <c r="AD2093" s="7"/>
      <c r="AE2093" s="9"/>
      <c r="AF2093" s="7"/>
      <c r="AG2093" s="7"/>
      <c r="AH2093" s="6"/>
      <c r="AI2093" s="6"/>
      <c r="AJ2093" s="6"/>
      <c r="AK2093" s="6"/>
      <c r="AL2093" s="6"/>
      <c r="AM2093" s="6"/>
      <c r="AN2093" s="6"/>
      <c r="AO2093" s="6"/>
      <c r="AP2093" s="6"/>
      <c r="AQ2093" s="6"/>
      <c r="AR2093" s="6"/>
      <c r="AS2093" s="6"/>
      <c r="AT2093" s="6"/>
      <c r="AU2093" s="6"/>
      <c r="AV2093" s="6"/>
      <c r="AW2093" s="6"/>
      <c r="AX2093" s="6"/>
      <c r="AY2093" s="6"/>
      <c r="AZ2093" s="6"/>
      <c r="BA2093" s="6"/>
      <c r="BB2093" s="6"/>
      <c r="BC2093" s="6"/>
      <c r="BD2093" s="6"/>
      <c r="BE2093" s="6"/>
      <c r="BF2093" s="6"/>
      <c r="BG2093" s="6"/>
      <c r="BH2093" s="6"/>
      <c r="BI2093" s="6"/>
      <c r="BJ2093" s="6"/>
      <c r="BK2093" s="6"/>
      <c r="BL2093" s="6"/>
      <c r="BM2093" s="6"/>
      <c r="BN2093" s="6"/>
      <c r="BO2093" s="6"/>
      <c r="BP2093" s="6"/>
      <c r="BQ2093" s="6"/>
      <c r="BR2093" s="6"/>
      <c r="BS2093" s="6"/>
      <c r="BT2093" s="6"/>
      <c r="BU2093" s="6"/>
      <c r="BV2093" s="6"/>
      <c r="BW2093" s="6"/>
      <c r="BX2093" s="6"/>
      <c r="BY2093" s="6"/>
      <c r="BZ2093" s="6"/>
      <c r="CA2093" s="6"/>
      <c r="CB2093" s="6"/>
      <c r="CC2093" s="6"/>
      <c r="CD2093" s="6"/>
      <c r="CE2093" s="6"/>
      <c r="CF2093" s="6"/>
      <c r="CG2093" s="6"/>
      <c r="CH2093" s="6"/>
      <c r="CI2093" s="6"/>
      <c r="CJ2093" s="6"/>
      <c r="CK2093" s="6"/>
      <c r="CL2093" s="6"/>
      <c r="CM2093" s="6"/>
      <c r="CN2093" s="6"/>
      <c r="CO2093" s="6"/>
      <c r="CP2093" s="6"/>
      <c r="CQ2093" s="6"/>
      <c r="CR2093" s="6"/>
      <c r="CS2093" s="6"/>
      <c r="CT2093" s="6"/>
      <c r="CU2093" s="6"/>
      <c r="CV2093" s="6"/>
      <c r="CW2093" s="6"/>
      <c r="CX2093" s="6"/>
      <c r="CY2093" s="6"/>
      <c r="CZ2093" s="6"/>
      <c r="DA2093" s="6"/>
      <c r="DB2093" s="6"/>
      <c r="DC2093" s="6"/>
      <c r="DD2093" s="6"/>
      <c r="DE2093" s="6"/>
      <c r="DF2093" s="6"/>
      <c r="DG2093" s="6"/>
      <c r="DH2093" s="6"/>
      <c r="DI2093" s="6"/>
      <c r="DJ2093" s="6"/>
      <c r="DK2093" s="6"/>
      <c r="DL2093" s="6"/>
      <c r="DM2093" s="6"/>
      <c r="DN2093" s="6"/>
      <c r="DO2093" s="6"/>
      <c r="DP2093" s="6"/>
      <c r="DQ2093" s="6"/>
      <c r="DR2093" s="6"/>
      <c r="DS2093" s="6"/>
      <c r="DT2093" s="6"/>
      <c r="DU2093" s="6"/>
      <c r="DV2093" s="6"/>
      <c r="DW2093" s="6"/>
      <c r="DX2093" s="6"/>
      <c r="DY2093" s="6"/>
      <c r="DZ2093" s="6"/>
      <c r="EA2093" s="6"/>
      <c r="EB2093" s="6"/>
      <c r="EC2093" s="6"/>
      <c r="ED2093" s="6"/>
      <c r="EE2093" s="6"/>
      <c r="EF2093" s="6"/>
      <c r="EG2093" s="6"/>
      <c r="EH2093" s="6"/>
      <c r="EI2093" s="6"/>
      <c r="EJ2093" s="6"/>
      <c r="EK2093" s="6"/>
      <c r="EL2093" s="6"/>
      <c r="EM2093" s="6"/>
      <c r="EN2093" s="6"/>
      <c r="EO2093" s="6"/>
      <c r="EP2093" s="6"/>
      <c r="EQ2093" s="6"/>
      <c r="ER2093" s="6"/>
      <c r="ES2093" s="6"/>
      <c r="ET2093" s="6"/>
      <c r="EU2093" s="6"/>
      <c r="EV2093" s="6"/>
      <c r="EW2093" s="6"/>
      <c r="EX2093" s="6"/>
      <c r="EY2093" s="6"/>
      <c r="EZ2093" s="6"/>
      <c r="FA2093" s="6"/>
      <c r="FB2093" s="6"/>
      <c r="FC2093" s="6"/>
      <c r="FD2093" s="6"/>
      <c r="FE2093" s="6"/>
      <c r="FF2093" s="6"/>
      <c r="FG2093" s="6"/>
      <c r="FH2093" s="6"/>
      <c r="FI2093" s="6"/>
      <c r="FJ2093" s="6"/>
      <c r="FK2093" s="6"/>
      <c r="FL2093" s="6"/>
      <c r="FM2093" s="6"/>
      <c r="FN2093" s="6"/>
      <c r="FO2093" s="6"/>
      <c r="FP2093" s="6"/>
      <c r="FQ2093" s="6"/>
      <c r="FR2093" s="6"/>
      <c r="FS2093" s="6"/>
      <c r="FT2093" s="6"/>
      <c r="FU2093" s="6"/>
      <c r="FV2093" s="6"/>
      <c r="FW2093" s="6"/>
      <c r="FX2093" s="6"/>
      <c r="FY2093" s="6"/>
      <c r="FZ2093" s="6"/>
      <c r="GA2093" s="6"/>
      <c r="GB2093" s="6"/>
      <c r="GC2093" s="6"/>
      <c r="GD2093" s="6"/>
      <c r="GE2093" s="6"/>
      <c r="GF2093" s="6"/>
      <c r="GG2093" s="6"/>
      <c r="GH2093" s="6"/>
      <c r="GI2093" s="6"/>
      <c r="GJ2093" s="6"/>
      <c r="GK2093" s="6"/>
      <c r="GL2093" s="6"/>
      <c r="GM2093" s="6"/>
      <c r="GN2093" s="6"/>
      <c r="GO2093" s="6"/>
      <c r="GP2093" s="6"/>
      <c r="GQ2093" s="6"/>
      <c r="GR2093" s="6"/>
      <c r="GS2093" s="6"/>
      <c r="GT2093" s="6"/>
      <c r="GU2093" s="6"/>
      <c r="GV2093" s="6"/>
      <c r="GW2093" s="6"/>
      <c r="GX2093" s="6"/>
      <c r="GY2093" s="6"/>
      <c r="GZ2093" s="6"/>
    </row>
    <row r="2094" spans="1:208" x14ac:dyDescent="0.15">
      <c r="A2094" s="153"/>
      <c r="B2094" s="23"/>
      <c r="C2094" s="18"/>
      <c r="D2094" s="17"/>
      <c r="E2094" s="18"/>
      <c r="F2094" s="18"/>
      <c r="G2094" s="18"/>
      <c r="H2094" s="18"/>
      <c r="I2094" s="17"/>
      <c r="J2094" s="5"/>
      <c r="K2094" s="2"/>
      <c r="L2094" s="27"/>
      <c r="M2094" s="14"/>
      <c r="N2094" s="14"/>
      <c r="O2094" s="27"/>
      <c r="P2094" s="18"/>
      <c r="Q2094" s="3"/>
      <c r="R2094" s="4"/>
      <c r="S2094" s="5"/>
      <c r="T2094" s="8"/>
      <c r="U2094" s="7"/>
      <c r="V2094" s="7"/>
      <c r="W2094" s="7"/>
      <c r="X2094" s="8"/>
      <c r="Y2094" s="6"/>
      <c r="Z2094" s="7"/>
      <c r="AA2094" s="8"/>
      <c r="AB2094" s="8"/>
      <c r="AC2094" s="8"/>
      <c r="AD2094" s="7"/>
      <c r="AE2094" s="9"/>
      <c r="AF2094" s="7"/>
      <c r="AG2094" s="7"/>
      <c r="AH2094" s="6"/>
      <c r="AI2094" s="6"/>
      <c r="AJ2094" s="6"/>
      <c r="AK2094" s="6"/>
      <c r="AL2094" s="6"/>
      <c r="AM2094" s="6"/>
      <c r="AN2094" s="6"/>
      <c r="AO2094" s="6"/>
      <c r="AP2094" s="6"/>
      <c r="AQ2094" s="6"/>
      <c r="AR2094" s="6"/>
      <c r="AS2094" s="6"/>
      <c r="AT2094" s="6"/>
      <c r="AU2094" s="6"/>
      <c r="AV2094" s="6"/>
      <c r="AW2094" s="6"/>
      <c r="AX2094" s="6"/>
      <c r="AY2094" s="6"/>
      <c r="AZ2094" s="6"/>
      <c r="BA2094" s="6"/>
      <c r="BB2094" s="6"/>
      <c r="BC2094" s="6"/>
      <c r="BD2094" s="6"/>
      <c r="BE2094" s="6"/>
      <c r="BF2094" s="6"/>
      <c r="BG2094" s="6"/>
      <c r="BH2094" s="6"/>
      <c r="BI2094" s="6"/>
      <c r="BJ2094" s="6"/>
      <c r="BK2094" s="6"/>
      <c r="BL2094" s="6"/>
      <c r="BM2094" s="6"/>
      <c r="BN2094" s="6"/>
      <c r="BO2094" s="6"/>
      <c r="BP2094" s="6"/>
      <c r="BQ2094" s="6"/>
      <c r="BR2094" s="6"/>
      <c r="BS2094" s="6"/>
      <c r="BT2094" s="6"/>
      <c r="BU2094" s="6"/>
      <c r="BV2094" s="6"/>
      <c r="BW2094" s="6"/>
      <c r="BX2094" s="6"/>
      <c r="BY2094" s="6"/>
      <c r="BZ2094" s="6"/>
      <c r="CA2094" s="6"/>
      <c r="CB2094" s="6"/>
      <c r="CC2094" s="6"/>
      <c r="CD2094" s="6"/>
      <c r="CE2094" s="6"/>
      <c r="CF2094" s="6"/>
      <c r="CG2094" s="6"/>
      <c r="CH2094" s="6"/>
      <c r="CI2094" s="6"/>
      <c r="CJ2094" s="6"/>
      <c r="CK2094" s="6"/>
      <c r="CL2094" s="6"/>
      <c r="CM2094" s="6"/>
      <c r="CN2094" s="6"/>
      <c r="CO2094" s="6"/>
      <c r="CP2094" s="6"/>
      <c r="CQ2094" s="6"/>
      <c r="CR2094" s="6"/>
      <c r="CS2094" s="6"/>
      <c r="CT2094" s="6"/>
      <c r="CU2094" s="6"/>
      <c r="CV2094" s="6"/>
      <c r="CW2094" s="6"/>
      <c r="CX2094" s="6"/>
      <c r="CY2094" s="6"/>
      <c r="CZ2094" s="6"/>
      <c r="DA2094" s="6"/>
      <c r="DB2094" s="6"/>
      <c r="DC2094" s="6"/>
      <c r="DD2094" s="6"/>
      <c r="DE2094" s="6"/>
      <c r="DF2094" s="6"/>
      <c r="DG2094" s="6"/>
      <c r="DH2094" s="6"/>
      <c r="DI2094" s="6"/>
      <c r="DJ2094" s="6"/>
      <c r="DK2094" s="6"/>
      <c r="DL2094" s="6"/>
      <c r="DM2094" s="6"/>
      <c r="DN2094" s="6"/>
      <c r="DO2094" s="6"/>
      <c r="DP2094" s="6"/>
      <c r="DQ2094" s="6"/>
      <c r="DR2094" s="6"/>
      <c r="DS2094" s="6"/>
      <c r="DT2094" s="6"/>
      <c r="DU2094" s="6"/>
      <c r="DV2094" s="6"/>
      <c r="DW2094" s="6"/>
      <c r="DX2094" s="6"/>
      <c r="DY2094" s="6"/>
      <c r="DZ2094" s="6"/>
      <c r="EA2094" s="6"/>
      <c r="EB2094" s="6"/>
      <c r="EC2094" s="6"/>
      <c r="ED2094" s="6"/>
      <c r="EE2094" s="6"/>
      <c r="EF2094" s="6"/>
      <c r="EG2094" s="6"/>
      <c r="EH2094" s="6"/>
      <c r="EI2094" s="6"/>
      <c r="EJ2094" s="6"/>
      <c r="EK2094" s="6"/>
      <c r="EL2094" s="6"/>
      <c r="EM2094" s="6"/>
      <c r="EN2094" s="6"/>
      <c r="EO2094" s="6"/>
      <c r="EP2094" s="6"/>
      <c r="EQ2094" s="6"/>
      <c r="ER2094" s="6"/>
      <c r="ES2094" s="6"/>
      <c r="ET2094" s="6"/>
      <c r="EU2094" s="6"/>
      <c r="EV2094" s="6"/>
      <c r="EW2094" s="6"/>
      <c r="EX2094" s="6"/>
      <c r="EY2094" s="6"/>
      <c r="EZ2094" s="6"/>
      <c r="FA2094" s="6"/>
      <c r="FB2094" s="6"/>
      <c r="FC2094" s="6"/>
      <c r="FD2094" s="6"/>
      <c r="FE2094" s="6"/>
      <c r="FF2094" s="6"/>
      <c r="FG2094" s="6"/>
      <c r="FH2094" s="6"/>
      <c r="FI2094" s="6"/>
      <c r="FJ2094" s="6"/>
      <c r="FK2094" s="6"/>
      <c r="FL2094" s="6"/>
      <c r="FM2094" s="6"/>
      <c r="FN2094" s="6"/>
      <c r="FO2094" s="6"/>
      <c r="FP2094" s="6"/>
      <c r="FQ2094" s="6"/>
      <c r="FR2094" s="6"/>
      <c r="FS2094" s="6"/>
      <c r="FT2094" s="6"/>
      <c r="FU2094" s="6"/>
      <c r="FV2094" s="6"/>
      <c r="FW2094" s="6"/>
      <c r="FX2094" s="6"/>
      <c r="FY2094" s="6"/>
      <c r="FZ2094" s="6"/>
      <c r="GA2094" s="6"/>
      <c r="GB2094" s="6"/>
      <c r="GC2094" s="6"/>
      <c r="GD2094" s="6"/>
      <c r="GE2094" s="6"/>
      <c r="GF2094" s="6"/>
      <c r="GG2094" s="6"/>
      <c r="GH2094" s="6"/>
      <c r="GI2094" s="6"/>
      <c r="GJ2094" s="6"/>
      <c r="GK2094" s="6"/>
      <c r="GL2094" s="6"/>
      <c r="GM2094" s="6"/>
      <c r="GN2094" s="6"/>
      <c r="GO2094" s="6"/>
      <c r="GP2094" s="6"/>
      <c r="GQ2094" s="6"/>
      <c r="GR2094" s="6"/>
      <c r="GS2094" s="6"/>
      <c r="GT2094" s="6"/>
      <c r="GU2094" s="6"/>
      <c r="GV2094" s="6"/>
      <c r="GW2094" s="6"/>
      <c r="GX2094" s="6"/>
      <c r="GY2094" s="6"/>
      <c r="GZ2094" s="6"/>
    </row>
    <row r="2095" spans="1:208" x14ac:dyDescent="0.15">
      <c r="A2095" s="153"/>
      <c r="B2095" s="23"/>
      <c r="C2095" s="18"/>
      <c r="D2095" s="17"/>
      <c r="E2095" s="18"/>
      <c r="F2095" s="18"/>
      <c r="G2095" s="18"/>
      <c r="H2095" s="18"/>
      <c r="I2095" s="17"/>
      <c r="J2095" s="5"/>
      <c r="K2095" s="2"/>
      <c r="L2095" s="27"/>
      <c r="M2095" s="14"/>
      <c r="N2095" s="14"/>
      <c r="O2095" s="27"/>
      <c r="P2095" s="18"/>
      <c r="Q2095" s="3"/>
      <c r="R2095" s="4"/>
      <c r="S2095" s="5"/>
      <c r="T2095" s="8"/>
      <c r="U2095" s="7"/>
      <c r="V2095" s="7"/>
      <c r="W2095" s="7"/>
      <c r="X2095" s="8"/>
      <c r="Y2095" s="6"/>
      <c r="Z2095" s="7"/>
      <c r="AA2095" s="8"/>
      <c r="AB2095" s="8"/>
      <c r="AC2095" s="8"/>
      <c r="AD2095" s="7"/>
      <c r="AE2095" s="9"/>
      <c r="AF2095" s="7"/>
      <c r="AG2095" s="7"/>
      <c r="AH2095" s="6"/>
      <c r="AI2095" s="6"/>
      <c r="AJ2095" s="6"/>
      <c r="AK2095" s="6"/>
      <c r="AL2095" s="6"/>
      <c r="AM2095" s="6"/>
      <c r="AN2095" s="6"/>
      <c r="AO2095" s="6"/>
      <c r="AP2095" s="6"/>
      <c r="AQ2095" s="6"/>
      <c r="AR2095" s="6"/>
      <c r="AS2095" s="6"/>
      <c r="AT2095" s="6"/>
      <c r="AU2095" s="6"/>
      <c r="AV2095" s="6"/>
      <c r="AW2095" s="6"/>
      <c r="AX2095" s="6"/>
      <c r="AY2095" s="6"/>
      <c r="AZ2095" s="6"/>
      <c r="BA2095" s="6"/>
      <c r="BB2095" s="6"/>
      <c r="BC2095" s="6"/>
      <c r="BD2095" s="6"/>
      <c r="BE2095" s="6"/>
      <c r="BF2095" s="6"/>
      <c r="BG2095" s="6"/>
      <c r="BH2095" s="6"/>
      <c r="BI2095" s="6"/>
      <c r="BJ2095" s="6"/>
      <c r="BK2095" s="6"/>
      <c r="BL2095" s="6"/>
      <c r="BM2095" s="6"/>
      <c r="BN2095" s="6"/>
      <c r="BO2095" s="6"/>
      <c r="BP2095" s="6"/>
      <c r="BQ2095" s="6"/>
      <c r="BR2095" s="6"/>
      <c r="BS2095" s="6"/>
      <c r="BT2095" s="6"/>
      <c r="BU2095" s="6"/>
      <c r="BV2095" s="6"/>
      <c r="BW2095" s="6"/>
      <c r="BX2095" s="6"/>
      <c r="BY2095" s="6"/>
      <c r="BZ2095" s="6"/>
      <c r="CA2095" s="6"/>
      <c r="CB2095" s="6"/>
      <c r="CC2095" s="6"/>
      <c r="CD2095" s="6"/>
      <c r="CE2095" s="6"/>
      <c r="CF2095" s="6"/>
      <c r="CG2095" s="6"/>
      <c r="CH2095" s="6"/>
      <c r="CI2095" s="6"/>
      <c r="CJ2095" s="6"/>
      <c r="CK2095" s="6"/>
      <c r="CL2095" s="6"/>
      <c r="CM2095" s="6"/>
      <c r="CN2095" s="6"/>
      <c r="CO2095" s="6"/>
      <c r="CP2095" s="6"/>
      <c r="CQ2095" s="6"/>
      <c r="CR2095" s="6"/>
      <c r="CS2095" s="6"/>
      <c r="CT2095" s="6"/>
      <c r="CU2095" s="6"/>
      <c r="CV2095" s="6"/>
      <c r="CW2095" s="6"/>
      <c r="CX2095" s="6"/>
      <c r="CY2095" s="6"/>
      <c r="CZ2095" s="6"/>
      <c r="DA2095" s="6"/>
      <c r="DB2095" s="6"/>
      <c r="DC2095" s="6"/>
      <c r="DD2095" s="6"/>
      <c r="DE2095" s="6"/>
      <c r="DF2095" s="6"/>
      <c r="DG2095" s="6"/>
      <c r="DH2095" s="6"/>
      <c r="DI2095" s="6"/>
      <c r="DJ2095" s="6"/>
      <c r="DK2095" s="6"/>
      <c r="DL2095" s="6"/>
      <c r="DM2095" s="6"/>
      <c r="DN2095" s="6"/>
      <c r="DO2095" s="6"/>
      <c r="DP2095" s="6"/>
      <c r="DQ2095" s="6"/>
      <c r="DR2095" s="6"/>
      <c r="DS2095" s="6"/>
      <c r="DT2095" s="6"/>
      <c r="DU2095" s="6"/>
      <c r="DV2095" s="6"/>
      <c r="DW2095" s="6"/>
      <c r="DX2095" s="6"/>
      <c r="DY2095" s="6"/>
      <c r="DZ2095" s="6"/>
      <c r="EA2095" s="6"/>
      <c r="EB2095" s="6"/>
      <c r="EC2095" s="6"/>
      <c r="ED2095" s="6"/>
      <c r="EE2095" s="6"/>
      <c r="EF2095" s="6"/>
      <c r="EG2095" s="6"/>
      <c r="EH2095" s="6"/>
      <c r="EI2095" s="6"/>
      <c r="EJ2095" s="6"/>
      <c r="EK2095" s="6"/>
      <c r="EL2095" s="6"/>
      <c r="EM2095" s="6"/>
      <c r="EN2095" s="6"/>
      <c r="EO2095" s="6"/>
      <c r="EP2095" s="6"/>
      <c r="EQ2095" s="6"/>
      <c r="ER2095" s="6"/>
      <c r="ES2095" s="6"/>
      <c r="ET2095" s="6"/>
      <c r="EU2095" s="6"/>
      <c r="EV2095" s="6"/>
      <c r="EW2095" s="6"/>
      <c r="EX2095" s="6"/>
      <c r="EY2095" s="6"/>
      <c r="EZ2095" s="6"/>
      <c r="FA2095" s="6"/>
      <c r="FB2095" s="6"/>
      <c r="FC2095" s="6"/>
      <c r="FD2095" s="6"/>
      <c r="FE2095" s="6"/>
      <c r="FF2095" s="6"/>
      <c r="FG2095" s="6"/>
      <c r="FH2095" s="6"/>
      <c r="FI2095" s="6"/>
      <c r="FJ2095" s="6"/>
      <c r="FK2095" s="6"/>
      <c r="FL2095" s="6"/>
      <c r="FM2095" s="6"/>
      <c r="FN2095" s="6"/>
      <c r="FO2095" s="6"/>
      <c r="FP2095" s="6"/>
      <c r="FQ2095" s="6"/>
      <c r="FR2095" s="6"/>
      <c r="FS2095" s="6"/>
      <c r="FT2095" s="6"/>
      <c r="FU2095" s="6"/>
      <c r="FV2095" s="6"/>
      <c r="FW2095" s="6"/>
      <c r="FX2095" s="6"/>
      <c r="FY2095" s="6"/>
      <c r="FZ2095" s="6"/>
      <c r="GA2095" s="6"/>
      <c r="GB2095" s="6"/>
      <c r="GC2095" s="6"/>
      <c r="GD2095" s="6"/>
      <c r="GE2095" s="6"/>
      <c r="GF2095" s="6"/>
      <c r="GG2095" s="6"/>
      <c r="GH2095" s="6"/>
      <c r="GI2095" s="6"/>
      <c r="GJ2095" s="6"/>
      <c r="GK2095" s="6"/>
      <c r="GL2095" s="6"/>
      <c r="GM2095" s="6"/>
      <c r="GN2095" s="6"/>
      <c r="GO2095" s="6"/>
      <c r="GP2095" s="6"/>
      <c r="GQ2095" s="6"/>
      <c r="GR2095" s="6"/>
      <c r="GS2095" s="6"/>
      <c r="GT2095" s="6"/>
      <c r="GU2095" s="6"/>
      <c r="GV2095" s="6"/>
      <c r="GW2095" s="6"/>
      <c r="GX2095" s="6"/>
      <c r="GY2095" s="6"/>
      <c r="GZ2095" s="6"/>
    </row>
    <row r="2096" spans="1:208" x14ac:dyDescent="0.15">
      <c r="A2096" s="153"/>
      <c r="B2096" s="23"/>
      <c r="C2096" s="18"/>
      <c r="D2096" s="17"/>
      <c r="E2096" s="18"/>
      <c r="F2096" s="18"/>
      <c r="G2096" s="18"/>
      <c r="H2096" s="18"/>
      <c r="I2096" s="17"/>
      <c r="J2096" s="5"/>
      <c r="K2096" s="2"/>
      <c r="L2096" s="27"/>
      <c r="M2096" s="14"/>
      <c r="N2096" s="14"/>
      <c r="O2096" s="27"/>
      <c r="P2096" s="18"/>
      <c r="Q2096" s="3"/>
      <c r="R2096" s="4"/>
      <c r="S2096" s="5"/>
      <c r="T2096" s="8"/>
      <c r="U2096" s="7"/>
      <c r="V2096" s="7"/>
      <c r="W2096" s="7"/>
      <c r="X2096" s="8"/>
      <c r="Y2096" s="6"/>
      <c r="Z2096" s="7"/>
      <c r="AA2096" s="8"/>
      <c r="AB2096" s="8"/>
      <c r="AC2096" s="8"/>
      <c r="AD2096" s="7"/>
      <c r="AE2096" s="9"/>
      <c r="AF2096" s="7"/>
      <c r="AG2096" s="7"/>
      <c r="AH2096" s="6"/>
      <c r="AI2096" s="6"/>
      <c r="AJ2096" s="6"/>
      <c r="AK2096" s="6"/>
      <c r="AL2096" s="6"/>
      <c r="AM2096" s="6"/>
      <c r="AN2096" s="6"/>
      <c r="AO2096" s="6"/>
      <c r="AP2096" s="6"/>
      <c r="AQ2096" s="6"/>
      <c r="AR2096" s="6"/>
      <c r="AS2096" s="6"/>
      <c r="AT2096" s="6"/>
      <c r="AU2096" s="6"/>
      <c r="AV2096" s="6"/>
      <c r="AW2096" s="6"/>
      <c r="AX2096" s="6"/>
      <c r="AY2096" s="6"/>
      <c r="AZ2096" s="6"/>
      <c r="BA2096" s="6"/>
      <c r="BB2096" s="6"/>
      <c r="BC2096" s="6"/>
      <c r="BD2096" s="6"/>
      <c r="BE2096" s="6"/>
      <c r="BF2096" s="6"/>
      <c r="BG2096" s="6"/>
      <c r="BH2096" s="6"/>
      <c r="BI2096" s="6"/>
      <c r="BJ2096" s="6"/>
      <c r="BK2096" s="6"/>
      <c r="BL2096" s="6"/>
      <c r="BM2096" s="6"/>
      <c r="BN2096" s="6"/>
      <c r="BO2096" s="6"/>
      <c r="BP2096" s="6"/>
      <c r="BQ2096" s="6"/>
      <c r="BR2096" s="6"/>
      <c r="BS2096" s="6"/>
      <c r="BT2096" s="6"/>
      <c r="BU2096" s="6"/>
      <c r="BV2096" s="6"/>
      <c r="BW2096" s="6"/>
      <c r="BX2096" s="6"/>
      <c r="BY2096" s="6"/>
      <c r="BZ2096" s="6"/>
      <c r="CA2096" s="6"/>
      <c r="CB2096" s="6"/>
      <c r="CC2096" s="6"/>
      <c r="CD2096" s="6"/>
      <c r="CE2096" s="6"/>
      <c r="CF2096" s="6"/>
      <c r="CG2096" s="6"/>
      <c r="CH2096" s="6"/>
      <c r="CI2096" s="6"/>
      <c r="CJ2096" s="6"/>
      <c r="CK2096" s="6"/>
      <c r="CL2096" s="6"/>
      <c r="CM2096" s="6"/>
      <c r="CN2096" s="6"/>
      <c r="CO2096" s="6"/>
      <c r="CP2096" s="6"/>
      <c r="CQ2096" s="6"/>
      <c r="CR2096" s="6"/>
      <c r="CS2096" s="6"/>
      <c r="CT2096" s="6"/>
      <c r="CU2096" s="6"/>
      <c r="CV2096" s="6"/>
      <c r="CW2096" s="6"/>
      <c r="CX2096" s="6"/>
      <c r="CY2096" s="6"/>
      <c r="CZ2096" s="6"/>
      <c r="DA2096" s="6"/>
      <c r="DB2096" s="6"/>
      <c r="DC2096" s="6"/>
      <c r="DD2096" s="6"/>
      <c r="DE2096" s="6"/>
      <c r="DF2096" s="6"/>
      <c r="DG2096" s="6"/>
      <c r="DH2096" s="6"/>
      <c r="DI2096" s="6"/>
      <c r="DJ2096" s="6"/>
      <c r="DK2096" s="6"/>
      <c r="DL2096" s="6"/>
      <c r="DM2096" s="6"/>
      <c r="DN2096" s="6"/>
      <c r="DO2096" s="6"/>
      <c r="DP2096" s="6"/>
      <c r="DQ2096" s="6"/>
      <c r="DR2096" s="6"/>
      <c r="DS2096" s="6"/>
      <c r="DT2096" s="6"/>
      <c r="DU2096" s="6"/>
      <c r="DV2096" s="6"/>
      <c r="DW2096" s="6"/>
      <c r="DX2096" s="6"/>
      <c r="DY2096" s="6"/>
      <c r="DZ2096" s="6"/>
      <c r="EA2096" s="6"/>
      <c r="EB2096" s="6"/>
      <c r="EC2096" s="6"/>
      <c r="ED2096" s="6"/>
      <c r="EE2096" s="6"/>
      <c r="EF2096" s="6"/>
      <c r="EG2096" s="6"/>
      <c r="EH2096" s="6"/>
      <c r="EI2096" s="6"/>
      <c r="EJ2096" s="6"/>
      <c r="EK2096" s="6"/>
      <c r="EL2096" s="6"/>
      <c r="EM2096" s="6"/>
      <c r="EN2096" s="6"/>
      <c r="EO2096" s="6"/>
      <c r="EP2096" s="6"/>
      <c r="EQ2096" s="6"/>
      <c r="ER2096" s="6"/>
      <c r="ES2096" s="6"/>
      <c r="ET2096" s="6"/>
      <c r="EU2096" s="6"/>
      <c r="EV2096" s="6"/>
      <c r="EW2096" s="6"/>
      <c r="EX2096" s="6"/>
      <c r="EY2096" s="6"/>
      <c r="EZ2096" s="6"/>
      <c r="FA2096" s="6"/>
      <c r="FB2096" s="6"/>
      <c r="FC2096" s="6"/>
      <c r="FD2096" s="6"/>
      <c r="FE2096" s="6"/>
      <c r="FF2096" s="6"/>
      <c r="FG2096" s="6"/>
      <c r="FH2096" s="6"/>
      <c r="FI2096" s="6"/>
      <c r="FJ2096" s="6"/>
      <c r="FK2096" s="6"/>
      <c r="FL2096" s="6"/>
      <c r="FM2096" s="6"/>
      <c r="FN2096" s="6"/>
      <c r="FO2096" s="6"/>
      <c r="FP2096" s="6"/>
      <c r="FQ2096" s="6"/>
      <c r="FR2096" s="6"/>
      <c r="FS2096" s="6"/>
      <c r="FT2096" s="6"/>
      <c r="FU2096" s="6"/>
      <c r="FV2096" s="6"/>
      <c r="FW2096" s="6"/>
      <c r="FX2096" s="6"/>
      <c r="FY2096" s="6"/>
      <c r="FZ2096" s="6"/>
      <c r="GA2096" s="6"/>
      <c r="GB2096" s="6"/>
      <c r="GC2096" s="6"/>
      <c r="GD2096" s="6"/>
      <c r="GE2096" s="6"/>
      <c r="GF2096" s="6"/>
      <c r="GG2096" s="6"/>
      <c r="GH2096" s="6"/>
      <c r="GI2096" s="6"/>
      <c r="GJ2096" s="6"/>
      <c r="GK2096" s="6"/>
      <c r="GL2096" s="6"/>
      <c r="GM2096" s="6"/>
      <c r="GN2096" s="6"/>
      <c r="GO2096" s="6"/>
      <c r="GP2096" s="6"/>
      <c r="GQ2096" s="6"/>
      <c r="GR2096" s="6"/>
      <c r="GS2096" s="6"/>
      <c r="GT2096" s="6"/>
      <c r="GU2096" s="6"/>
      <c r="GV2096" s="6"/>
      <c r="GW2096" s="6"/>
      <c r="GX2096" s="6"/>
      <c r="GY2096" s="6"/>
      <c r="GZ2096" s="6"/>
    </row>
    <row r="2097" spans="1:208" x14ac:dyDescent="0.15">
      <c r="A2097" s="153"/>
      <c r="B2097" s="23"/>
      <c r="C2097" s="18"/>
      <c r="D2097" s="17"/>
      <c r="E2097" s="18"/>
      <c r="F2097" s="18"/>
      <c r="G2097" s="18"/>
      <c r="H2097" s="18"/>
      <c r="I2097" s="17"/>
      <c r="J2097" s="5"/>
      <c r="K2097" s="2"/>
      <c r="L2097" s="27"/>
      <c r="M2097" s="14"/>
      <c r="N2097" s="14"/>
      <c r="O2097" s="27"/>
      <c r="P2097" s="18"/>
      <c r="Q2097" s="3"/>
      <c r="R2097" s="4"/>
      <c r="S2097" s="5"/>
      <c r="T2097" s="8"/>
      <c r="U2097" s="7"/>
      <c r="V2097" s="7"/>
      <c r="W2097" s="7"/>
      <c r="X2097" s="8"/>
      <c r="Y2097" s="6"/>
      <c r="Z2097" s="7"/>
      <c r="AA2097" s="8"/>
      <c r="AB2097" s="8"/>
      <c r="AC2097" s="8"/>
      <c r="AD2097" s="7"/>
      <c r="AE2097" s="9"/>
      <c r="AF2097" s="7"/>
      <c r="AG2097" s="7"/>
      <c r="AH2097" s="6"/>
      <c r="AI2097" s="6"/>
      <c r="AJ2097" s="6"/>
      <c r="AK2097" s="6"/>
      <c r="AL2097" s="6"/>
      <c r="AM2097" s="6"/>
      <c r="AN2097" s="6"/>
      <c r="AO2097" s="6"/>
      <c r="AP2097" s="6"/>
      <c r="AQ2097" s="6"/>
      <c r="AR2097" s="6"/>
      <c r="AS2097" s="6"/>
      <c r="AT2097" s="6"/>
      <c r="AU2097" s="6"/>
      <c r="AV2097" s="6"/>
      <c r="AW2097" s="6"/>
      <c r="AX2097" s="6"/>
      <c r="AY2097" s="6"/>
      <c r="AZ2097" s="6"/>
      <c r="BA2097" s="6"/>
      <c r="BB2097" s="6"/>
      <c r="BC2097" s="6"/>
      <c r="BD2097" s="6"/>
      <c r="BE2097" s="6"/>
      <c r="BF2097" s="6"/>
      <c r="BG2097" s="6"/>
      <c r="BH2097" s="6"/>
      <c r="BI2097" s="6"/>
      <c r="BJ2097" s="6"/>
      <c r="BK2097" s="6"/>
      <c r="BL2097" s="6"/>
      <c r="BM2097" s="6"/>
      <c r="BN2097" s="6"/>
      <c r="BO2097" s="6"/>
      <c r="BP2097" s="6"/>
      <c r="BQ2097" s="6"/>
      <c r="BR2097" s="6"/>
      <c r="BS2097" s="6"/>
      <c r="BT2097" s="6"/>
      <c r="BU2097" s="6"/>
      <c r="BV2097" s="6"/>
      <c r="BW2097" s="6"/>
      <c r="BX2097" s="6"/>
      <c r="BY2097" s="6"/>
      <c r="BZ2097" s="6"/>
      <c r="CA2097" s="6"/>
      <c r="CB2097" s="6"/>
      <c r="CC2097" s="6"/>
      <c r="CD2097" s="6"/>
      <c r="CE2097" s="6"/>
      <c r="CF2097" s="6"/>
      <c r="CG2097" s="6"/>
      <c r="CH2097" s="6"/>
      <c r="CI2097" s="6"/>
      <c r="CJ2097" s="6"/>
      <c r="CK2097" s="6"/>
      <c r="CL2097" s="6"/>
      <c r="CM2097" s="6"/>
      <c r="CN2097" s="6"/>
      <c r="CO2097" s="6"/>
      <c r="CP2097" s="6"/>
      <c r="CQ2097" s="6"/>
      <c r="CR2097" s="6"/>
      <c r="CS2097" s="6"/>
      <c r="CT2097" s="6"/>
      <c r="CU2097" s="6"/>
      <c r="CV2097" s="6"/>
      <c r="CW2097" s="6"/>
      <c r="CX2097" s="6"/>
      <c r="CY2097" s="6"/>
      <c r="CZ2097" s="6"/>
      <c r="DA2097" s="6"/>
      <c r="DB2097" s="6"/>
      <c r="DC2097" s="6"/>
      <c r="DD2097" s="6"/>
      <c r="DE2097" s="6"/>
      <c r="DF2097" s="6"/>
      <c r="DG2097" s="6"/>
      <c r="DH2097" s="6"/>
      <c r="DI2097" s="6"/>
      <c r="DJ2097" s="6"/>
      <c r="DK2097" s="6"/>
      <c r="DL2097" s="6"/>
      <c r="DM2097" s="6"/>
      <c r="DN2097" s="6"/>
      <c r="DO2097" s="6"/>
      <c r="DP2097" s="6"/>
      <c r="DQ2097" s="6"/>
      <c r="DR2097" s="6"/>
      <c r="DS2097" s="6"/>
      <c r="DT2097" s="6"/>
      <c r="DU2097" s="6"/>
      <c r="DV2097" s="6"/>
      <c r="DW2097" s="6"/>
      <c r="DX2097" s="6"/>
      <c r="DY2097" s="6"/>
      <c r="DZ2097" s="6"/>
      <c r="EA2097" s="6"/>
      <c r="EB2097" s="6"/>
      <c r="EC2097" s="6"/>
      <c r="ED2097" s="6"/>
      <c r="EE2097" s="6"/>
      <c r="EF2097" s="6"/>
      <c r="EG2097" s="6"/>
      <c r="EH2097" s="6"/>
      <c r="EI2097" s="6"/>
      <c r="EJ2097" s="6"/>
      <c r="EK2097" s="6"/>
      <c r="EL2097" s="6"/>
      <c r="EM2097" s="6"/>
      <c r="EN2097" s="6"/>
      <c r="EO2097" s="6"/>
      <c r="EP2097" s="6"/>
      <c r="EQ2097" s="6"/>
      <c r="ER2097" s="6"/>
      <c r="ES2097" s="6"/>
      <c r="ET2097" s="6"/>
      <c r="EU2097" s="6"/>
      <c r="EV2097" s="6"/>
      <c r="EW2097" s="6"/>
      <c r="EX2097" s="6"/>
      <c r="EY2097" s="6"/>
      <c r="EZ2097" s="6"/>
      <c r="FA2097" s="6"/>
      <c r="FB2097" s="6"/>
      <c r="FC2097" s="6"/>
      <c r="FD2097" s="6"/>
      <c r="FE2097" s="6"/>
      <c r="FF2097" s="6"/>
      <c r="FG2097" s="6"/>
      <c r="FH2097" s="6"/>
      <c r="FI2097" s="6"/>
      <c r="FJ2097" s="6"/>
      <c r="FK2097" s="6"/>
      <c r="FL2097" s="6"/>
      <c r="FM2097" s="6"/>
      <c r="FN2097" s="6"/>
      <c r="FO2097" s="6"/>
      <c r="FP2097" s="6"/>
      <c r="FQ2097" s="6"/>
      <c r="FR2097" s="6"/>
      <c r="FS2097" s="6"/>
      <c r="FT2097" s="6"/>
      <c r="FU2097" s="6"/>
      <c r="FV2097" s="6"/>
      <c r="FW2097" s="6"/>
      <c r="FX2097" s="6"/>
      <c r="FY2097" s="6"/>
      <c r="FZ2097" s="6"/>
      <c r="GA2097" s="6"/>
      <c r="GB2097" s="6"/>
      <c r="GC2097" s="6"/>
      <c r="GD2097" s="6"/>
      <c r="GE2097" s="6"/>
      <c r="GF2097" s="6"/>
      <c r="GG2097" s="6"/>
      <c r="GH2097" s="6"/>
      <c r="GI2097" s="6"/>
      <c r="GJ2097" s="6"/>
      <c r="GK2097" s="6"/>
      <c r="GL2097" s="6"/>
      <c r="GM2097" s="6"/>
      <c r="GN2097" s="6"/>
      <c r="GO2097" s="6"/>
      <c r="GP2097" s="6"/>
      <c r="GQ2097" s="6"/>
      <c r="GR2097" s="6"/>
      <c r="GS2097" s="6"/>
      <c r="GT2097" s="6"/>
      <c r="GU2097" s="6"/>
      <c r="GV2097" s="6"/>
      <c r="GW2097" s="6"/>
      <c r="GX2097" s="6"/>
      <c r="GY2097" s="6"/>
      <c r="GZ2097" s="6"/>
    </row>
    <row r="2098" spans="1:208" x14ac:dyDescent="0.15">
      <c r="A2098" s="153"/>
      <c r="B2098" s="23"/>
      <c r="C2098" s="18"/>
      <c r="D2098" s="17"/>
      <c r="E2098" s="18"/>
      <c r="F2098" s="18"/>
      <c r="G2098" s="18"/>
      <c r="H2098" s="18"/>
      <c r="I2098" s="17"/>
      <c r="J2098" s="5"/>
      <c r="K2098" s="2"/>
      <c r="L2098" s="27"/>
      <c r="M2098" s="14"/>
      <c r="N2098" s="14"/>
      <c r="O2098" s="27"/>
      <c r="P2098" s="18"/>
      <c r="Q2098" s="3"/>
      <c r="R2098" s="4"/>
      <c r="S2098" s="5"/>
      <c r="T2098" s="8"/>
      <c r="U2098" s="7"/>
      <c r="V2098" s="7"/>
      <c r="W2098" s="7"/>
      <c r="X2098" s="8"/>
      <c r="Y2098" s="6"/>
      <c r="Z2098" s="7"/>
      <c r="AA2098" s="8"/>
      <c r="AB2098" s="8"/>
      <c r="AC2098" s="8"/>
      <c r="AD2098" s="7"/>
      <c r="AE2098" s="9"/>
      <c r="AF2098" s="7"/>
      <c r="AG2098" s="7"/>
      <c r="AH2098" s="6"/>
      <c r="AI2098" s="6"/>
      <c r="AJ2098" s="6"/>
      <c r="AK2098" s="6"/>
      <c r="AL2098" s="6"/>
      <c r="AM2098" s="6"/>
      <c r="AN2098" s="6"/>
      <c r="AO2098" s="6"/>
      <c r="AP2098" s="6"/>
      <c r="AQ2098" s="6"/>
      <c r="AR2098" s="6"/>
      <c r="AS2098" s="6"/>
      <c r="AT2098" s="6"/>
      <c r="AU2098" s="6"/>
      <c r="AV2098" s="6"/>
      <c r="AW2098" s="6"/>
      <c r="AX2098" s="6"/>
      <c r="AY2098" s="6"/>
      <c r="AZ2098" s="6"/>
      <c r="BA2098" s="6"/>
      <c r="BB2098" s="6"/>
      <c r="BC2098" s="6"/>
      <c r="BD2098" s="6"/>
      <c r="BE2098" s="6"/>
      <c r="BF2098" s="6"/>
      <c r="BG2098" s="6"/>
      <c r="BH2098" s="6"/>
      <c r="BI2098" s="6"/>
      <c r="BJ2098" s="6"/>
      <c r="BK2098" s="6"/>
      <c r="BL2098" s="6"/>
      <c r="BM2098" s="6"/>
      <c r="BN2098" s="6"/>
      <c r="BO2098" s="6"/>
      <c r="BP2098" s="6"/>
      <c r="BQ2098" s="6"/>
      <c r="BR2098" s="6"/>
      <c r="BS2098" s="6"/>
      <c r="BT2098" s="6"/>
      <c r="BU2098" s="6"/>
      <c r="BV2098" s="6"/>
      <c r="BW2098" s="6"/>
      <c r="BX2098" s="6"/>
      <c r="BY2098" s="6"/>
      <c r="BZ2098" s="6"/>
      <c r="CA2098" s="6"/>
      <c r="CB2098" s="6"/>
      <c r="CC2098" s="6"/>
      <c r="CD2098" s="6"/>
      <c r="CE2098" s="6"/>
      <c r="CF2098" s="6"/>
      <c r="CG2098" s="6"/>
      <c r="CH2098" s="6"/>
      <c r="CI2098" s="6"/>
      <c r="CJ2098" s="6"/>
      <c r="CK2098" s="6"/>
      <c r="CL2098" s="6"/>
      <c r="CM2098" s="6"/>
      <c r="CN2098" s="6"/>
      <c r="CO2098" s="6"/>
      <c r="CP2098" s="6"/>
      <c r="CQ2098" s="6"/>
      <c r="CR2098" s="6"/>
      <c r="CS2098" s="6"/>
      <c r="CT2098" s="6"/>
      <c r="CU2098" s="6"/>
      <c r="CV2098" s="6"/>
      <c r="CW2098" s="6"/>
      <c r="CX2098" s="6"/>
      <c r="CY2098" s="6"/>
      <c r="CZ2098" s="6"/>
      <c r="DA2098" s="6"/>
      <c r="DB2098" s="6"/>
      <c r="DC2098" s="6"/>
      <c r="DD2098" s="6"/>
      <c r="DE2098" s="6"/>
      <c r="DF2098" s="6"/>
      <c r="DG2098" s="6"/>
      <c r="DH2098" s="6"/>
      <c r="DI2098" s="6"/>
      <c r="DJ2098" s="6"/>
      <c r="DK2098" s="6"/>
      <c r="DL2098" s="6"/>
      <c r="DM2098" s="6"/>
      <c r="DN2098" s="6"/>
      <c r="DO2098" s="6"/>
      <c r="DP2098" s="6"/>
      <c r="DQ2098" s="6"/>
      <c r="DR2098" s="6"/>
      <c r="DS2098" s="6"/>
      <c r="DT2098" s="6"/>
      <c r="DU2098" s="6"/>
      <c r="DV2098" s="6"/>
      <c r="DW2098" s="6"/>
      <c r="DX2098" s="6"/>
      <c r="DY2098" s="6"/>
      <c r="DZ2098" s="6"/>
      <c r="EA2098" s="6"/>
      <c r="EB2098" s="6"/>
      <c r="EC2098" s="6"/>
      <c r="ED2098" s="6"/>
      <c r="EE2098" s="6"/>
      <c r="EF2098" s="6"/>
      <c r="EG2098" s="6"/>
      <c r="EH2098" s="6"/>
      <c r="EI2098" s="6"/>
      <c r="EJ2098" s="6"/>
      <c r="EK2098" s="6"/>
      <c r="EL2098" s="6"/>
      <c r="EM2098" s="6"/>
      <c r="EN2098" s="6"/>
      <c r="EO2098" s="6"/>
      <c r="EP2098" s="6"/>
      <c r="EQ2098" s="6"/>
      <c r="ER2098" s="6"/>
      <c r="ES2098" s="6"/>
      <c r="ET2098" s="6"/>
      <c r="EU2098" s="6"/>
      <c r="EV2098" s="6"/>
      <c r="EW2098" s="6"/>
      <c r="EX2098" s="6"/>
      <c r="EY2098" s="6"/>
      <c r="EZ2098" s="6"/>
      <c r="FA2098" s="6"/>
      <c r="FB2098" s="6"/>
      <c r="FC2098" s="6"/>
      <c r="FD2098" s="6"/>
      <c r="FE2098" s="6"/>
      <c r="FF2098" s="6"/>
      <c r="FG2098" s="6"/>
      <c r="FH2098" s="6"/>
      <c r="FI2098" s="6"/>
      <c r="FJ2098" s="6"/>
      <c r="FK2098" s="6"/>
      <c r="FL2098" s="6"/>
      <c r="FM2098" s="6"/>
      <c r="FN2098" s="6"/>
      <c r="FO2098" s="6"/>
      <c r="FP2098" s="6"/>
      <c r="FQ2098" s="6"/>
      <c r="FR2098" s="6"/>
      <c r="FS2098" s="6"/>
      <c r="FT2098" s="6"/>
      <c r="FU2098" s="6"/>
      <c r="FV2098" s="6"/>
      <c r="FW2098" s="6"/>
      <c r="FX2098" s="6"/>
      <c r="FY2098" s="6"/>
      <c r="FZ2098" s="6"/>
      <c r="GA2098" s="6"/>
      <c r="GB2098" s="6"/>
      <c r="GC2098" s="6"/>
      <c r="GD2098" s="6"/>
      <c r="GE2098" s="6"/>
      <c r="GF2098" s="6"/>
      <c r="GG2098" s="6"/>
      <c r="GH2098" s="6"/>
      <c r="GI2098" s="6"/>
      <c r="GJ2098" s="6"/>
      <c r="GK2098" s="6"/>
      <c r="GL2098" s="6"/>
      <c r="GM2098" s="6"/>
      <c r="GN2098" s="6"/>
      <c r="GO2098" s="6"/>
      <c r="GP2098" s="6"/>
      <c r="GQ2098" s="6"/>
      <c r="GR2098" s="6"/>
      <c r="GS2098" s="6"/>
      <c r="GT2098" s="6"/>
      <c r="GU2098" s="6"/>
      <c r="GV2098" s="6"/>
      <c r="GW2098" s="6"/>
      <c r="GX2098" s="6"/>
      <c r="GY2098" s="6"/>
      <c r="GZ2098" s="6"/>
    </row>
    <row r="2099" spans="1:208" x14ac:dyDescent="0.15">
      <c r="A2099" s="153"/>
      <c r="B2099" s="23"/>
      <c r="C2099" s="18"/>
      <c r="D2099" s="17"/>
      <c r="E2099" s="18"/>
      <c r="F2099" s="18"/>
      <c r="G2099" s="18"/>
      <c r="H2099" s="18"/>
      <c r="I2099" s="17"/>
      <c r="J2099" s="5"/>
      <c r="K2099" s="2"/>
      <c r="L2099" s="27"/>
      <c r="M2099" s="14"/>
      <c r="N2099" s="14"/>
      <c r="O2099" s="27"/>
      <c r="P2099" s="18"/>
      <c r="Q2099" s="3"/>
      <c r="R2099" s="4"/>
      <c r="S2099" s="5"/>
      <c r="T2099" s="8"/>
      <c r="U2099" s="7"/>
      <c r="V2099" s="7"/>
      <c r="W2099" s="7"/>
      <c r="X2099" s="8"/>
      <c r="Y2099" s="6"/>
      <c r="Z2099" s="7"/>
      <c r="AA2099" s="8"/>
      <c r="AB2099" s="8"/>
      <c r="AC2099" s="8"/>
      <c r="AD2099" s="7"/>
      <c r="AE2099" s="9"/>
      <c r="AF2099" s="7"/>
      <c r="AG2099" s="7"/>
      <c r="AH2099" s="6"/>
      <c r="AI2099" s="6"/>
      <c r="AJ2099" s="6"/>
      <c r="AK2099" s="6"/>
      <c r="AL2099" s="6"/>
      <c r="AM2099" s="6"/>
      <c r="AN2099" s="6"/>
      <c r="AO2099" s="6"/>
      <c r="AP2099" s="6"/>
      <c r="AQ2099" s="6"/>
      <c r="AR2099" s="6"/>
      <c r="AS2099" s="6"/>
      <c r="AT2099" s="6"/>
      <c r="AU2099" s="6"/>
      <c r="AV2099" s="6"/>
      <c r="AW2099" s="6"/>
      <c r="AX2099" s="6"/>
      <c r="AY2099" s="6"/>
      <c r="AZ2099" s="6"/>
      <c r="BA2099" s="6"/>
      <c r="BB2099" s="6"/>
      <c r="BC2099" s="6"/>
      <c r="BD2099" s="6"/>
      <c r="BE2099" s="6"/>
      <c r="BF2099" s="6"/>
      <c r="BG2099" s="6"/>
      <c r="BH2099" s="6"/>
      <c r="BI2099" s="6"/>
      <c r="BJ2099" s="6"/>
      <c r="BK2099" s="6"/>
      <c r="BL2099" s="6"/>
      <c r="BM2099" s="6"/>
      <c r="BN2099" s="6"/>
      <c r="BO2099" s="6"/>
      <c r="BP2099" s="6"/>
      <c r="BQ2099" s="6"/>
      <c r="BR2099" s="6"/>
      <c r="BS2099" s="6"/>
      <c r="BT2099" s="6"/>
      <c r="BU2099" s="6"/>
      <c r="BV2099" s="6"/>
      <c r="BW2099" s="6"/>
      <c r="BX2099" s="6"/>
      <c r="BY2099" s="6"/>
      <c r="BZ2099" s="6"/>
      <c r="CA2099" s="6"/>
      <c r="CB2099" s="6"/>
      <c r="CC2099" s="6"/>
      <c r="CD2099" s="6"/>
      <c r="CE2099" s="6"/>
      <c r="CF2099" s="6"/>
      <c r="CG2099" s="6"/>
      <c r="CH2099" s="6"/>
      <c r="CI2099" s="6"/>
      <c r="CJ2099" s="6"/>
      <c r="CK2099" s="6"/>
      <c r="CL2099" s="6"/>
      <c r="CM2099" s="6"/>
      <c r="CN2099" s="6"/>
      <c r="CO2099" s="6"/>
      <c r="CP2099" s="6"/>
      <c r="CQ2099" s="6"/>
      <c r="CR2099" s="6"/>
      <c r="CS2099" s="6"/>
      <c r="CT2099" s="6"/>
      <c r="CU2099" s="6"/>
      <c r="CV2099" s="6"/>
      <c r="CW2099" s="6"/>
      <c r="CX2099" s="6"/>
      <c r="CY2099" s="6"/>
      <c r="CZ2099" s="6"/>
      <c r="DA2099" s="6"/>
      <c r="DB2099" s="6"/>
      <c r="DC2099" s="6"/>
      <c r="DD2099" s="6"/>
      <c r="DE2099" s="6"/>
      <c r="DF2099" s="6"/>
      <c r="DG2099" s="6"/>
      <c r="DH2099" s="6"/>
      <c r="DI2099" s="6"/>
      <c r="DJ2099" s="6"/>
      <c r="DK2099" s="6"/>
      <c r="DL2099" s="6"/>
      <c r="DM2099" s="6"/>
      <c r="DN2099" s="6"/>
      <c r="DO2099" s="6"/>
      <c r="DP2099" s="6"/>
      <c r="DQ2099" s="6"/>
      <c r="DR2099" s="6"/>
      <c r="DS2099" s="6"/>
      <c r="DT2099" s="6"/>
      <c r="DU2099" s="6"/>
      <c r="DV2099" s="6"/>
      <c r="DW2099" s="6"/>
      <c r="DX2099" s="6"/>
      <c r="DY2099" s="6"/>
      <c r="DZ2099" s="6"/>
      <c r="EA2099" s="6"/>
      <c r="EB2099" s="6"/>
      <c r="EC2099" s="6"/>
      <c r="ED2099" s="6"/>
      <c r="EE2099" s="6"/>
      <c r="EF2099" s="6"/>
      <c r="EG2099" s="6"/>
      <c r="EH2099" s="6"/>
      <c r="EI2099" s="6"/>
      <c r="EJ2099" s="6"/>
      <c r="EK2099" s="6"/>
      <c r="EL2099" s="6"/>
      <c r="EM2099" s="6"/>
      <c r="EN2099" s="6"/>
      <c r="EO2099" s="6"/>
      <c r="EP2099" s="6"/>
      <c r="EQ2099" s="6"/>
      <c r="ER2099" s="6"/>
      <c r="ES2099" s="6"/>
      <c r="ET2099" s="6"/>
      <c r="EU2099" s="6"/>
      <c r="EV2099" s="6"/>
      <c r="EW2099" s="6"/>
      <c r="EX2099" s="6"/>
      <c r="EY2099" s="6"/>
      <c r="EZ2099" s="6"/>
      <c r="FA2099" s="6"/>
      <c r="FB2099" s="6"/>
      <c r="FC2099" s="6"/>
      <c r="FD2099" s="6"/>
      <c r="FE2099" s="6"/>
      <c r="FF2099" s="6"/>
      <c r="FG2099" s="6"/>
      <c r="FH2099" s="6"/>
      <c r="FI2099" s="6"/>
      <c r="FJ2099" s="6"/>
      <c r="FK2099" s="6"/>
      <c r="FL2099" s="6"/>
      <c r="FM2099" s="6"/>
      <c r="FN2099" s="6"/>
      <c r="FO2099" s="6"/>
      <c r="FP2099" s="6"/>
      <c r="FQ2099" s="6"/>
      <c r="FR2099" s="6"/>
      <c r="FS2099" s="6"/>
      <c r="FT2099" s="6"/>
      <c r="FU2099" s="6"/>
      <c r="FV2099" s="6"/>
      <c r="FW2099" s="6"/>
      <c r="FX2099" s="6"/>
      <c r="FY2099" s="6"/>
      <c r="FZ2099" s="6"/>
      <c r="GA2099" s="6"/>
      <c r="GB2099" s="6"/>
      <c r="GC2099" s="6"/>
      <c r="GD2099" s="6"/>
      <c r="GE2099" s="6"/>
      <c r="GF2099" s="6"/>
      <c r="GG2099" s="6"/>
      <c r="GH2099" s="6"/>
      <c r="GI2099" s="6"/>
      <c r="GJ2099" s="6"/>
      <c r="GK2099" s="6"/>
      <c r="GL2099" s="6"/>
      <c r="GM2099" s="6"/>
      <c r="GN2099" s="6"/>
      <c r="GO2099" s="6"/>
      <c r="GP2099" s="6"/>
      <c r="GQ2099" s="6"/>
      <c r="GR2099" s="6"/>
      <c r="GS2099" s="6"/>
      <c r="GT2099" s="6"/>
      <c r="GU2099" s="6"/>
      <c r="GV2099" s="6"/>
      <c r="GW2099" s="6"/>
      <c r="GX2099" s="6"/>
      <c r="GY2099" s="6"/>
      <c r="GZ2099" s="6"/>
    </row>
    <row r="2100" spans="1:208" x14ac:dyDescent="0.15">
      <c r="A2100" s="153"/>
      <c r="B2100" s="23"/>
      <c r="C2100" s="18"/>
      <c r="D2100" s="17"/>
      <c r="E2100" s="18"/>
      <c r="F2100" s="18"/>
      <c r="G2100" s="18"/>
      <c r="H2100" s="18"/>
      <c r="I2100" s="17"/>
      <c r="J2100" s="5"/>
      <c r="K2100" s="2"/>
      <c r="L2100" s="27"/>
      <c r="M2100" s="14"/>
      <c r="N2100" s="14"/>
      <c r="O2100" s="27"/>
      <c r="P2100" s="18"/>
      <c r="Q2100" s="3"/>
      <c r="R2100" s="4"/>
      <c r="S2100" s="5"/>
      <c r="T2100" s="8"/>
      <c r="U2100" s="7"/>
      <c r="V2100" s="7"/>
      <c r="W2100" s="7"/>
      <c r="X2100" s="8"/>
      <c r="Y2100" s="6"/>
      <c r="Z2100" s="7"/>
      <c r="AA2100" s="8"/>
      <c r="AB2100" s="8"/>
      <c r="AC2100" s="8"/>
      <c r="AD2100" s="7"/>
      <c r="AE2100" s="9"/>
      <c r="AF2100" s="7"/>
      <c r="AG2100" s="7"/>
      <c r="AH2100" s="6"/>
      <c r="AI2100" s="6"/>
      <c r="AJ2100" s="6"/>
      <c r="AK2100" s="6"/>
      <c r="AL2100" s="6"/>
      <c r="AM2100" s="6"/>
      <c r="AN2100" s="6"/>
      <c r="AO2100" s="6"/>
      <c r="AP2100" s="6"/>
      <c r="AQ2100" s="6"/>
      <c r="AR2100" s="6"/>
      <c r="AS2100" s="6"/>
      <c r="AT2100" s="6"/>
      <c r="AU2100" s="6"/>
      <c r="AV2100" s="6"/>
      <c r="AW2100" s="6"/>
      <c r="AX2100" s="6"/>
      <c r="AY2100" s="6"/>
      <c r="AZ2100" s="6"/>
      <c r="BA2100" s="6"/>
      <c r="BB2100" s="6"/>
      <c r="BC2100" s="6"/>
      <c r="BD2100" s="6"/>
      <c r="BE2100" s="6"/>
      <c r="BF2100" s="6"/>
      <c r="BG2100" s="6"/>
      <c r="BH2100" s="6"/>
      <c r="BI2100" s="6"/>
      <c r="BJ2100" s="6"/>
      <c r="BK2100" s="6"/>
      <c r="BL2100" s="6"/>
      <c r="BM2100" s="6"/>
      <c r="BN2100" s="6"/>
      <c r="BO2100" s="6"/>
      <c r="BP2100" s="6"/>
      <c r="BQ2100" s="6"/>
      <c r="BR2100" s="6"/>
      <c r="BS2100" s="6"/>
      <c r="BT2100" s="6"/>
      <c r="BU2100" s="6"/>
      <c r="BV2100" s="6"/>
      <c r="BW2100" s="6"/>
      <c r="BX2100" s="6"/>
      <c r="BY2100" s="6"/>
      <c r="BZ2100" s="6"/>
      <c r="CA2100" s="6"/>
      <c r="CB2100" s="6"/>
      <c r="CC2100" s="6"/>
      <c r="CD2100" s="6"/>
      <c r="CE2100" s="6"/>
      <c r="CF2100" s="6"/>
      <c r="CG2100" s="6"/>
      <c r="CH2100" s="6"/>
      <c r="CI2100" s="6"/>
      <c r="CJ2100" s="6"/>
      <c r="CK2100" s="6"/>
      <c r="CL2100" s="6"/>
      <c r="CM2100" s="6"/>
      <c r="CN2100" s="6"/>
      <c r="CO2100" s="6"/>
      <c r="CP2100" s="6"/>
      <c r="CQ2100" s="6"/>
      <c r="CR2100" s="6"/>
      <c r="CS2100" s="6"/>
      <c r="CT2100" s="6"/>
      <c r="CU2100" s="6"/>
      <c r="CV2100" s="6"/>
      <c r="CW2100" s="6"/>
      <c r="CX2100" s="6"/>
      <c r="CY2100" s="6"/>
      <c r="CZ2100" s="6"/>
      <c r="DA2100" s="6"/>
      <c r="DB2100" s="6"/>
      <c r="DC2100" s="6"/>
      <c r="DD2100" s="6"/>
      <c r="DE2100" s="6"/>
      <c r="DF2100" s="6"/>
      <c r="DG2100" s="6"/>
      <c r="DH2100" s="6"/>
      <c r="DI2100" s="6"/>
      <c r="DJ2100" s="6"/>
      <c r="DK2100" s="6"/>
      <c r="DL2100" s="6"/>
      <c r="DM2100" s="6"/>
      <c r="DN2100" s="6"/>
      <c r="DO2100" s="6"/>
      <c r="DP2100" s="6"/>
      <c r="DQ2100" s="6"/>
      <c r="DR2100" s="6"/>
      <c r="DS2100" s="6"/>
      <c r="DT2100" s="6"/>
      <c r="DU2100" s="6"/>
      <c r="DV2100" s="6"/>
      <c r="DW2100" s="6"/>
      <c r="DX2100" s="6"/>
      <c r="DY2100" s="6"/>
      <c r="DZ2100" s="6"/>
      <c r="EA2100" s="6"/>
      <c r="EB2100" s="6"/>
      <c r="EC2100" s="6"/>
      <c r="ED2100" s="6"/>
      <c r="EE2100" s="6"/>
      <c r="EF2100" s="6"/>
      <c r="EG2100" s="6"/>
      <c r="EH2100" s="6"/>
      <c r="EI2100" s="6"/>
      <c r="EJ2100" s="6"/>
      <c r="EK2100" s="6"/>
      <c r="EL2100" s="6"/>
      <c r="EM2100" s="6"/>
      <c r="EN2100" s="6"/>
      <c r="EO2100" s="6"/>
      <c r="EP2100" s="6"/>
      <c r="EQ2100" s="6"/>
      <c r="ER2100" s="6"/>
      <c r="ES2100" s="6"/>
      <c r="ET2100" s="6"/>
      <c r="EU2100" s="6"/>
      <c r="EV2100" s="6"/>
      <c r="EW2100" s="6"/>
      <c r="EX2100" s="6"/>
      <c r="EY2100" s="6"/>
      <c r="EZ2100" s="6"/>
      <c r="FA2100" s="6"/>
      <c r="FB2100" s="6"/>
      <c r="FC2100" s="6"/>
      <c r="FD2100" s="6"/>
      <c r="FE2100" s="6"/>
      <c r="FF2100" s="6"/>
      <c r="FG2100" s="6"/>
      <c r="FH2100" s="6"/>
      <c r="FI2100" s="6"/>
      <c r="FJ2100" s="6"/>
      <c r="FK2100" s="6"/>
      <c r="FL2100" s="6"/>
      <c r="FM2100" s="6"/>
      <c r="FN2100" s="6"/>
      <c r="FO2100" s="6"/>
      <c r="FP2100" s="6"/>
      <c r="FQ2100" s="6"/>
      <c r="FR2100" s="6"/>
      <c r="FS2100" s="6"/>
      <c r="FT2100" s="6"/>
      <c r="FU2100" s="6"/>
      <c r="FV2100" s="6"/>
      <c r="FW2100" s="6"/>
      <c r="FX2100" s="6"/>
      <c r="FY2100" s="6"/>
      <c r="FZ2100" s="6"/>
      <c r="GA2100" s="6"/>
      <c r="GB2100" s="6"/>
      <c r="GC2100" s="6"/>
      <c r="GD2100" s="6"/>
      <c r="GE2100" s="6"/>
      <c r="GF2100" s="6"/>
      <c r="GG2100" s="6"/>
      <c r="GH2100" s="6"/>
      <c r="GI2100" s="6"/>
      <c r="GJ2100" s="6"/>
      <c r="GK2100" s="6"/>
      <c r="GL2100" s="6"/>
      <c r="GM2100" s="6"/>
      <c r="GN2100" s="6"/>
      <c r="GO2100" s="6"/>
      <c r="GP2100" s="6"/>
      <c r="GQ2100" s="6"/>
      <c r="GR2100" s="6"/>
      <c r="GS2100" s="6"/>
      <c r="GT2100" s="6"/>
      <c r="GU2100" s="6"/>
      <c r="GV2100" s="6"/>
      <c r="GW2100" s="6"/>
      <c r="GX2100" s="6"/>
      <c r="GY2100" s="6"/>
      <c r="GZ2100" s="6"/>
    </row>
    <row r="2101" spans="1:208" x14ac:dyDescent="0.15">
      <c r="A2101" s="153"/>
      <c r="B2101" s="23"/>
      <c r="C2101" s="18"/>
      <c r="D2101" s="17"/>
      <c r="E2101" s="18"/>
      <c r="F2101" s="18"/>
      <c r="G2101" s="18"/>
      <c r="H2101" s="18"/>
      <c r="I2101" s="17"/>
      <c r="J2101" s="5"/>
      <c r="K2101" s="2"/>
      <c r="L2101" s="27"/>
      <c r="M2101" s="14"/>
      <c r="N2101" s="14"/>
      <c r="O2101" s="27"/>
      <c r="P2101" s="18"/>
      <c r="Q2101" s="3"/>
      <c r="R2101" s="4"/>
      <c r="S2101" s="5"/>
      <c r="T2101" s="8"/>
      <c r="U2101" s="7"/>
      <c r="V2101" s="7"/>
      <c r="W2101" s="7"/>
      <c r="X2101" s="8"/>
      <c r="Y2101" s="6"/>
      <c r="Z2101" s="7"/>
      <c r="AA2101" s="8"/>
      <c r="AB2101" s="8"/>
      <c r="AC2101" s="8"/>
      <c r="AD2101" s="7"/>
      <c r="AE2101" s="9"/>
      <c r="AF2101" s="7"/>
      <c r="AG2101" s="7"/>
      <c r="AH2101" s="6"/>
      <c r="AI2101" s="6"/>
      <c r="AJ2101" s="6"/>
      <c r="AK2101" s="6"/>
      <c r="AL2101" s="6"/>
      <c r="AM2101" s="6"/>
      <c r="AN2101" s="6"/>
      <c r="AO2101" s="6"/>
      <c r="AP2101" s="6"/>
      <c r="AQ2101" s="6"/>
      <c r="AR2101" s="6"/>
      <c r="AS2101" s="6"/>
      <c r="AT2101" s="6"/>
      <c r="AU2101" s="6"/>
      <c r="AV2101" s="6"/>
      <c r="AW2101" s="6"/>
      <c r="AX2101" s="6"/>
      <c r="AY2101" s="6"/>
      <c r="AZ2101" s="6"/>
      <c r="BA2101" s="6"/>
      <c r="BB2101" s="6"/>
      <c r="BC2101" s="6"/>
      <c r="BD2101" s="6"/>
      <c r="BE2101" s="6"/>
      <c r="BF2101" s="6"/>
      <c r="BG2101" s="6"/>
      <c r="BH2101" s="6"/>
      <c r="BI2101" s="6"/>
      <c r="BJ2101" s="6"/>
      <c r="BK2101" s="6"/>
      <c r="BL2101" s="6"/>
      <c r="BM2101" s="6"/>
      <c r="BN2101" s="6"/>
      <c r="BO2101" s="6"/>
      <c r="BP2101" s="6"/>
      <c r="BQ2101" s="6"/>
      <c r="BR2101" s="6"/>
      <c r="BS2101" s="6"/>
      <c r="BT2101" s="6"/>
      <c r="BU2101" s="6"/>
      <c r="BV2101" s="6"/>
      <c r="BW2101" s="6"/>
      <c r="BX2101" s="6"/>
      <c r="BY2101" s="6"/>
      <c r="BZ2101" s="6"/>
      <c r="CA2101" s="6"/>
      <c r="CB2101" s="6"/>
      <c r="CC2101" s="6"/>
      <c r="CD2101" s="6"/>
      <c r="CE2101" s="6"/>
      <c r="CF2101" s="6"/>
      <c r="CG2101" s="6"/>
      <c r="CH2101" s="6"/>
      <c r="CI2101" s="6"/>
      <c r="CJ2101" s="6"/>
      <c r="CK2101" s="6"/>
      <c r="CL2101" s="6"/>
      <c r="CM2101" s="6"/>
      <c r="CN2101" s="6"/>
      <c r="CO2101" s="6"/>
      <c r="CP2101" s="6"/>
      <c r="CQ2101" s="6"/>
      <c r="CR2101" s="6"/>
      <c r="CS2101" s="6"/>
      <c r="CT2101" s="6"/>
      <c r="CU2101" s="6"/>
      <c r="CV2101" s="6"/>
      <c r="CW2101" s="6"/>
      <c r="CX2101" s="6"/>
      <c r="CY2101" s="6"/>
      <c r="CZ2101" s="6"/>
      <c r="DA2101" s="6"/>
      <c r="DB2101" s="6"/>
      <c r="DC2101" s="6"/>
      <c r="DD2101" s="6"/>
      <c r="DE2101" s="6"/>
      <c r="DF2101" s="6"/>
      <c r="DG2101" s="6"/>
      <c r="DH2101" s="6"/>
      <c r="DI2101" s="6"/>
      <c r="DJ2101" s="6"/>
      <c r="DK2101" s="6"/>
      <c r="DL2101" s="6"/>
      <c r="DM2101" s="6"/>
      <c r="DN2101" s="6"/>
      <c r="DO2101" s="6"/>
      <c r="DP2101" s="6"/>
      <c r="DQ2101" s="6"/>
      <c r="DR2101" s="6"/>
      <c r="DS2101" s="6"/>
      <c r="DT2101" s="6"/>
      <c r="DU2101" s="6"/>
      <c r="DV2101" s="6"/>
      <c r="DW2101" s="6"/>
      <c r="DX2101" s="6"/>
      <c r="DY2101" s="6"/>
      <c r="DZ2101" s="6"/>
      <c r="EA2101" s="6"/>
      <c r="EB2101" s="6"/>
      <c r="EC2101" s="6"/>
      <c r="ED2101" s="6"/>
      <c r="EE2101" s="6"/>
      <c r="EF2101" s="6"/>
      <c r="EG2101" s="6"/>
      <c r="EH2101" s="6"/>
      <c r="EI2101" s="6"/>
      <c r="EJ2101" s="6"/>
      <c r="EK2101" s="6"/>
      <c r="EL2101" s="6"/>
      <c r="EM2101" s="6"/>
      <c r="EN2101" s="6"/>
      <c r="EO2101" s="6"/>
      <c r="EP2101" s="6"/>
      <c r="EQ2101" s="6"/>
      <c r="ER2101" s="6"/>
      <c r="ES2101" s="6"/>
      <c r="ET2101" s="6"/>
      <c r="EU2101" s="6"/>
      <c r="EV2101" s="6"/>
      <c r="EW2101" s="6"/>
      <c r="EX2101" s="6"/>
      <c r="EY2101" s="6"/>
      <c r="EZ2101" s="6"/>
      <c r="FA2101" s="6"/>
      <c r="FB2101" s="6"/>
      <c r="FC2101" s="6"/>
      <c r="FD2101" s="6"/>
      <c r="FE2101" s="6"/>
      <c r="FF2101" s="6"/>
      <c r="FG2101" s="6"/>
      <c r="FH2101" s="6"/>
      <c r="FI2101" s="6"/>
      <c r="FJ2101" s="6"/>
      <c r="FK2101" s="6"/>
      <c r="FL2101" s="6"/>
      <c r="FM2101" s="6"/>
      <c r="FN2101" s="6"/>
      <c r="FO2101" s="6"/>
      <c r="FP2101" s="6"/>
      <c r="FQ2101" s="6"/>
      <c r="FR2101" s="6"/>
      <c r="FS2101" s="6"/>
      <c r="FT2101" s="6"/>
      <c r="FU2101" s="6"/>
      <c r="FV2101" s="6"/>
      <c r="FW2101" s="6"/>
      <c r="FX2101" s="6"/>
      <c r="FY2101" s="6"/>
      <c r="FZ2101" s="6"/>
      <c r="GA2101" s="6"/>
      <c r="GB2101" s="6"/>
      <c r="GC2101" s="6"/>
      <c r="GD2101" s="6"/>
      <c r="GE2101" s="6"/>
      <c r="GF2101" s="6"/>
      <c r="GG2101" s="6"/>
      <c r="GH2101" s="6"/>
      <c r="GI2101" s="6"/>
      <c r="GJ2101" s="6"/>
      <c r="GK2101" s="6"/>
      <c r="GL2101" s="6"/>
      <c r="GM2101" s="6"/>
      <c r="GN2101" s="6"/>
      <c r="GO2101" s="6"/>
      <c r="GP2101" s="6"/>
      <c r="GQ2101" s="6"/>
      <c r="GR2101" s="6"/>
      <c r="GS2101" s="6"/>
      <c r="GT2101" s="6"/>
      <c r="GU2101" s="6"/>
      <c r="GV2101" s="6"/>
      <c r="GW2101" s="6"/>
      <c r="GX2101" s="6"/>
      <c r="GY2101" s="6"/>
      <c r="GZ2101" s="6"/>
    </row>
    <row r="2102" spans="1:208" x14ac:dyDescent="0.15">
      <c r="A2102" s="153"/>
      <c r="B2102" s="23"/>
      <c r="C2102" s="18"/>
      <c r="D2102" s="17"/>
      <c r="E2102" s="18"/>
      <c r="F2102" s="18"/>
      <c r="G2102" s="18"/>
      <c r="H2102" s="18"/>
      <c r="I2102" s="17"/>
      <c r="J2102" s="5"/>
      <c r="K2102" s="2"/>
      <c r="L2102" s="27"/>
      <c r="M2102" s="14"/>
      <c r="N2102" s="14"/>
      <c r="O2102" s="27"/>
      <c r="P2102" s="18"/>
      <c r="Q2102" s="3"/>
      <c r="R2102" s="4"/>
      <c r="S2102" s="5"/>
      <c r="T2102" s="8"/>
      <c r="U2102" s="7"/>
      <c r="V2102" s="7"/>
      <c r="W2102" s="7"/>
      <c r="X2102" s="8"/>
      <c r="Y2102" s="6"/>
      <c r="Z2102" s="7"/>
      <c r="AA2102" s="8"/>
      <c r="AB2102" s="8"/>
      <c r="AC2102" s="8"/>
      <c r="AD2102" s="7"/>
      <c r="AE2102" s="9"/>
      <c r="AF2102" s="7"/>
      <c r="AG2102" s="7"/>
      <c r="AH2102" s="6"/>
      <c r="AI2102" s="6"/>
      <c r="AJ2102" s="6"/>
      <c r="AK2102" s="6"/>
      <c r="AL2102" s="6"/>
      <c r="AM2102" s="6"/>
      <c r="AN2102" s="6"/>
      <c r="AO2102" s="6"/>
      <c r="AP2102" s="6"/>
      <c r="AQ2102" s="6"/>
      <c r="AR2102" s="6"/>
      <c r="AS2102" s="6"/>
      <c r="AT2102" s="6"/>
      <c r="AU2102" s="6"/>
      <c r="AV2102" s="6"/>
      <c r="AW2102" s="6"/>
      <c r="AX2102" s="6"/>
      <c r="AY2102" s="6"/>
      <c r="AZ2102" s="6"/>
      <c r="BA2102" s="6"/>
      <c r="BB2102" s="6"/>
      <c r="BC2102" s="6"/>
      <c r="BD2102" s="6"/>
      <c r="BE2102" s="6"/>
      <c r="BF2102" s="6"/>
      <c r="BG2102" s="6"/>
      <c r="BH2102" s="6"/>
      <c r="BI2102" s="6"/>
      <c r="BJ2102" s="6"/>
      <c r="BK2102" s="6"/>
      <c r="BL2102" s="6"/>
      <c r="BM2102" s="6"/>
      <c r="BN2102" s="6"/>
      <c r="BO2102" s="6"/>
      <c r="BP2102" s="6"/>
      <c r="BQ2102" s="6"/>
      <c r="BR2102" s="6"/>
      <c r="BS2102" s="6"/>
      <c r="BT2102" s="6"/>
      <c r="BU2102" s="6"/>
      <c r="BV2102" s="6"/>
      <c r="BW2102" s="6"/>
      <c r="BX2102" s="6"/>
      <c r="BY2102" s="6"/>
      <c r="BZ2102" s="6"/>
      <c r="CA2102" s="6"/>
      <c r="CB2102" s="6"/>
      <c r="CC2102" s="6"/>
      <c r="CD2102" s="6"/>
      <c r="CE2102" s="6"/>
      <c r="CF2102" s="6"/>
      <c r="CG2102" s="6"/>
      <c r="CH2102" s="6"/>
      <c r="CI2102" s="6"/>
      <c r="CJ2102" s="6"/>
      <c r="CK2102" s="6"/>
      <c r="CL2102" s="6"/>
      <c r="CM2102" s="6"/>
      <c r="CN2102" s="6"/>
      <c r="CO2102" s="6"/>
      <c r="CP2102" s="6"/>
      <c r="CQ2102" s="6"/>
      <c r="CR2102" s="6"/>
      <c r="CS2102" s="6"/>
      <c r="CT2102" s="6"/>
      <c r="CU2102" s="6"/>
      <c r="CV2102" s="6"/>
      <c r="CW2102" s="6"/>
      <c r="CX2102" s="6"/>
      <c r="CY2102" s="6"/>
      <c r="CZ2102" s="6"/>
      <c r="DA2102" s="6"/>
      <c r="DB2102" s="6"/>
      <c r="DC2102" s="6"/>
      <c r="DD2102" s="6"/>
      <c r="DE2102" s="6"/>
      <c r="DF2102" s="6"/>
      <c r="DG2102" s="6"/>
      <c r="DH2102" s="6"/>
      <c r="DI2102" s="6"/>
      <c r="DJ2102" s="6"/>
      <c r="DK2102" s="6"/>
      <c r="DL2102" s="6"/>
      <c r="DM2102" s="6"/>
      <c r="DN2102" s="6"/>
      <c r="DO2102" s="6"/>
      <c r="DP2102" s="6"/>
      <c r="DQ2102" s="6"/>
      <c r="DR2102" s="6"/>
      <c r="DS2102" s="6"/>
      <c r="DT2102" s="6"/>
      <c r="DU2102" s="6"/>
      <c r="DV2102" s="6"/>
      <c r="DW2102" s="6"/>
      <c r="DX2102" s="6"/>
      <c r="DY2102" s="6"/>
      <c r="DZ2102" s="6"/>
      <c r="EA2102" s="6"/>
      <c r="EB2102" s="6"/>
      <c r="EC2102" s="6"/>
      <c r="ED2102" s="6"/>
      <c r="EE2102" s="6"/>
      <c r="EF2102" s="6"/>
      <c r="EG2102" s="6"/>
      <c r="EH2102" s="6"/>
      <c r="EI2102" s="6"/>
      <c r="EJ2102" s="6"/>
      <c r="EK2102" s="6"/>
      <c r="EL2102" s="6"/>
      <c r="EM2102" s="6"/>
      <c r="EN2102" s="6"/>
      <c r="EO2102" s="6"/>
      <c r="EP2102" s="6"/>
      <c r="EQ2102" s="6"/>
      <c r="ER2102" s="6"/>
      <c r="ES2102" s="6"/>
      <c r="ET2102" s="6"/>
      <c r="EU2102" s="6"/>
      <c r="EV2102" s="6"/>
      <c r="EW2102" s="6"/>
      <c r="EX2102" s="6"/>
      <c r="EY2102" s="6"/>
      <c r="EZ2102" s="6"/>
      <c r="FA2102" s="6"/>
      <c r="FB2102" s="6"/>
      <c r="FC2102" s="6"/>
      <c r="FD2102" s="6"/>
      <c r="FE2102" s="6"/>
      <c r="FF2102" s="6"/>
      <c r="FG2102" s="6"/>
      <c r="FH2102" s="6"/>
      <c r="FI2102" s="6"/>
      <c r="FJ2102" s="6"/>
      <c r="FK2102" s="6"/>
      <c r="FL2102" s="6"/>
      <c r="FM2102" s="6"/>
      <c r="FN2102" s="6"/>
      <c r="FO2102" s="6"/>
      <c r="FP2102" s="6"/>
      <c r="FQ2102" s="6"/>
      <c r="FR2102" s="6"/>
      <c r="FS2102" s="6"/>
      <c r="FT2102" s="6"/>
      <c r="FU2102" s="6"/>
      <c r="FV2102" s="6"/>
      <c r="FW2102" s="6"/>
      <c r="FX2102" s="6"/>
      <c r="FY2102" s="6"/>
      <c r="FZ2102" s="6"/>
      <c r="GA2102" s="6"/>
      <c r="GB2102" s="6"/>
      <c r="GC2102" s="6"/>
      <c r="GD2102" s="6"/>
      <c r="GE2102" s="6"/>
      <c r="GF2102" s="6"/>
      <c r="GG2102" s="6"/>
      <c r="GH2102" s="6"/>
      <c r="GI2102" s="6"/>
      <c r="GJ2102" s="6"/>
      <c r="GK2102" s="6"/>
      <c r="GL2102" s="6"/>
      <c r="GM2102" s="6"/>
      <c r="GN2102" s="6"/>
      <c r="GO2102" s="6"/>
      <c r="GP2102" s="6"/>
      <c r="GQ2102" s="6"/>
      <c r="GR2102" s="6"/>
      <c r="GS2102" s="6"/>
      <c r="GT2102" s="6"/>
      <c r="GU2102" s="6"/>
      <c r="GV2102" s="6"/>
      <c r="GW2102" s="6"/>
      <c r="GX2102" s="6"/>
      <c r="GY2102" s="6"/>
      <c r="GZ2102" s="6"/>
    </row>
    <row r="2103" spans="1:208" x14ac:dyDescent="0.15">
      <c r="A2103" s="153"/>
      <c r="B2103" s="23"/>
      <c r="C2103" s="18"/>
      <c r="D2103" s="17"/>
      <c r="E2103" s="18"/>
      <c r="F2103" s="18"/>
      <c r="G2103" s="18"/>
      <c r="H2103" s="18"/>
      <c r="I2103" s="17"/>
      <c r="J2103" s="5"/>
      <c r="K2103" s="2"/>
      <c r="L2103" s="27"/>
      <c r="M2103" s="14"/>
      <c r="N2103" s="14"/>
      <c r="O2103" s="27"/>
      <c r="P2103" s="18"/>
      <c r="Q2103" s="3"/>
      <c r="R2103" s="4"/>
      <c r="S2103" s="5"/>
      <c r="T2103" s="8"/>
      <c r="U2103" s="7"/>
      <c r="V2103" s="7"/>
      <c r="W2103" s="7"/>
      <c r="X2103" s="8"/>
      <c r="Y2103" s="6"/>
      <c r="Z2103" s="7"/>
      <c r="AA2103" s="8"/>
      <c r="AB2103" s="8"/>
      <c r="AC2103" s="8"/>
      <c r="AD2103" s="7"/>
      <c r="AE2103" s="9"/>
      <c r="AF2103" s="7"/>
      <c r="AG2103" s="7"/>
      <c r="AH2103" s="6"/>
      <c r="AI2103" s="6"/>
      <c r="AJ2103" s="6"/>
      <c r="AK2103" s="6"/>
      <c r="AL2103" s="6"/>
      <c r="AM2103" s="6"/>
      <c r="AN2103" s="6"/>
      <c r="AO2103" s="6"/>
      <c r="AP2103" s="6"/>
      <c r="AQ2103" s="6"/>
      <c r="AR2103" s="6"/>
      <c r="AS2103" s="6"/>
      <c r="AT2103" s="6"/>
      <c r="AU2103" s="6"/>
      <c r="AV2103" s="6"/>
      <c r="AW2103" s="6"/>
      <c r="AX2103" s="6"/>
      <c r="AY2103" s="6"/>
      <c r="AZ2103" s="6"/>
      <c r="BA2103" s="6"/>
      <c r="BB2103" s="6"/>
      <c r="BC2103" s="6"/>
      <c r="BD2103" s="6"/>
      <c r="BE2103" s="6"/>
      <c r="BF2103" s="6"/>
      <c r="BG2103" s="6"/>
      <c r="BH2103" s="6"/>
      <c r="BI2103" s="6"/>
      <c r="BJ2103" s="6"/>
      <c r="BK2103" s="6"/>
      <c r="BL2103" s="6"/>
      <c r="BM2103" s="6"/>
      <c r="BN2103" s="6"/>
      <c r="BO2103" s="6"/>
      <c r="BP2103" s="6"/>
      <c r="BQ2103" s="6"/>
      <c r="BR2103" s="6"/>
      <c r="BS2103" s="6"/>
      <c r="BT2103" s="6"/>
      <c r="BU2103" s="6"/>
      <c r="BV2103" s="6"/>
      <c r="BW2103" s="6"/>
      <c r="BX2103" s="6"/>
      <c r="BY2103" s="6"/>
      <c r="BZ2103" s="6"/>
      <c r="CA2103" s="6"/>
      <c r="CB2103" s="6"/>
      <c r="CC2103" s="6"/>
      <c r="CD2103" s="6"/>
      <c r="CE2103" s="6"/>
      <c r="CF2103" s="6"/>
      <c r="CG2103" s="6"/>
      <c r="CH2103" s="6"/>
      <c r="CI2103" s="6"/>
      <c r="CJ2103" s="6"/>
      <c r="CK2103" s="6"/>
      <c r="CL2103" s="6"/>
      <c r="CM2103" s="6"/>
      <c r="CN2103" s="6"/>
      <c r="CO2103" s="6"/>
      <c r="CP2103" s="6"/>
      <c r="CQ2103" s="6"/>
      <c r="CR2103" s="6"/>
      <c r="CS2103" s="6"/>
      <c r="CT2103" s="6"/>
      <c r="CU2103" s="6"/>
      <c r="CV2103" s="6"/>
      <c r="CW2103" s="6"/>
      <c r="CX2103" s="6"/>
      <c r="CY2103" s="6"/>
      <c r="CZ2103" s="6"/>
      <c r="DA2103" s="6"/>
      <c r="DB2103" s="6"/>
      <c r="DC2103" s="6"/>
      <c r="DD2103" s="6"/>
      <c r="DE2103" s="6"/>
      <c r="DF2103" s="6"/>
      <c r="DG2103" s="6"/>
      <c r="DH2103" s="6"/>
      <c r="DI2103" s="6"/>
      <c r="DJ2103" s="6"/>
      <c r="DK2103" s="6"/>
      <c r="DL2103" s="6"/>
      <c r="DM2103" s="6"/>
      <c r="DN2103" s="6"/>
      <c r="DO2103" s="6"/>
      <c r="DP2103" s="6"/>
      <c r="DQ2103" s="6"/>
      <c r="DR2103" s="6"/>
      <c r="DS2103" s="6"/>
      <c r="DT2103" s="6"/>
      <c r="DU2103" s="6"/>
      <c r="DV2103" s="6"/>
      <c r="DW2103" s="6"/>
      <c r="DX2103" s="6"/>
      <c r="DY2103" s="6"/>
      <c r="DZ2103" s="6"/>
      <c r="EA2103" s="6"/>
      <c r="EB2103" s="6"/>
      <c r="EC2103" s="6"/>
      <c r="ED2103" s="6"/>
      <c r="EE2103" s="6"/>
      <c r="EF2103" s="6"/>
      <c r="EG2103" s="6"/>
      <c r="EH2103" s="6"/>
      <c r="EI2103" s="6"/>
      <c r="EJ2103" s="6"/>
      <c r="EK2103" s="6"/>
      <c r="EL2103" s="6"/>
      <c r="EM2103" s="6"/>
      <c r="EN2103" s="6"/>
      <c r="EO2103" s="6"/>
      <c r="EP2103" s="6"/>
      <c r="EQ2103" s="6"/>
      <c r="ER2103" s="6"/>
      <c r="ES2103" s="6"/>
      <c r="ET2103" s="6"/>
      <c r="EU2103" s="6"/>
      <c r="EV2103" s="6"/>
      <c r="EW2103" s="6"/>
      <c r="EX2103" s="6"/>
      <c r="EY2103" s="6"/>
      <c r="EZ2103" s="6"/>
      <c r="FA2103" s="6"/>
      <c r="FB2103" s="6"/>
      <c r="FC2103" s="6"/>
      <c r="FD2103" s="6"/>
      <c r="FE2103" s="6"/>
      <c r="FF2103" s="6"/>
      <c r="FG2103" s="6"/>
      <c r="FH2103" s="6"/>
      <c r="FI2103" s="6"/>
      <c r="FJ2103" s="6"/>
      <c r="FK2103" s="6"/>
      <c r="FL2103" s="6"/>
      <c r="FM2103" s="6"/>
      <c r="FN2103" s="6"/>
      <c r="FO2103" s="6"/>
      <c r="FP2103" s="6"/>
      <c r="FQ2103" s="6"/>
      <c r="FR2103" s="6"/>
      <c r="FS2103" s="6"/>
      <c r="FT2103" s="6"/>
      <c r="FU2103" s="6"/>
      <c r="FV2103" s="6"/>
      <c r="FW2103" s="6"/>
      <c r="FX2103" s="6"/>
      <c r="FY2103" s="6"/>
      <c r="FZ2103" s="6"/>
      <c r="GA2103" s="6"/>
      <c r="GB2103" s="6"/>
      <c r="GC2103" s="6"/>
      <c r="GD2103" s="6"/>
      <c r="GE2103" s="6"/>
      <c r="GF2103" s="6"/>
      <c r="GG2103" s="6"/>
      <c r="GH2103" s="6"/>
      <c r="GI2103" s="6"/>
      <c r="GJ2103" s="6"/>
      <c r="GK2103" s="6"/>
      <c r="GL2103" s="6"/>
      <c r="GM2103" s="6"/>
      <c r="GN2103" s="6"/>
      <c r="GO2103" s="6"/>
      <c r="GP2103" s="6"/>
      <c r="GQ2103" s="6"/>
      <c r="GR2103" s="6"/>
      <c r="GS2103" s="6"/>
      <c r="GT2103" s="6"/>
      <c r="GU2103" s="6"/>
      <c r="GV2103" s="6"/>
      <c r="GW2103" s="6"/>
      <c r="GX2103" s="6"/>
      <c r="GY2103" s="6"/>
      <c r="GZ2103" s="6"/>
    </row>
    <row r="2104" spans="1:208" x14ac:dyDescent="0.15">
      <c r="A2104" s="153"/>
      <c r="B2104" s="23"/>
      <c r="C2104" s="18"/>
      <c r="D2104" s="17"/>
      <c r="E2104" s="18"/>
      <c r="F2104" s="18"/>
      <c r="G2104" s="18"/>
      <c r="H2104" s="18"/>
      <c r="I2104" s="17"/>
      <c r="J2104" s="5"/>
      <c r="K2104" s="2"/>
      <c r="L2104" s="27"/>
      <c r="M2104" s="14"/>
      <c r="N2104" s="14"/>
      <c r="O2104" s="27"/>
      <c r="P2104" s="18"/>
      <c r="Q2104" s="3"/>
      <c r="R2104" s="4"/>
      <c r="S2104" s="5"/>
      <c r="T2104" s="8"/>
      <c r="U2104" s="7"/>
      <c r="V2104" s="7"/>
      <c r="W2104" s="7"/>
      <c r="X2104" s="8"/>
      <c r="Y2104" s="6"/>
      <c r="Z2104" s="7"/>
      <c r="AA2104" s="8"/>
      <c r="AB2104" s="8"/>
      <c r="AC2104" s="8"/>
      <c r="AD2104" s="7"/>
      <c r="AE2104" s="9"/>
      <c r="AF2104" s="7"/>
      <c r="AG2104" s="7"/>
      <c r="AH2104" s="6"/>
      <c r="AI2104" s="6"/>
      <c r="AJ2104" s="6"/>
      <c r="AK2104" s="6"/>
      <c r="AL2104" s="6"/>
      <c r="AM2104" s="6"/>
      <c r="AN2104" s="6"/>
      <c r="AO2104" s="6"/>
      <c r="AP2104" s="6"/>
      <c r="AQ2104" s="6"/>
      <c r="AR2104" s="6"/>
      <c r="AS2104" s="6"/>
      <c r="AT2104" s="6"/>
      <c r="AU2104" s="6"/>
      <c r="AV2104" s="6"/>
      <c r="AW2104" s="6"/>
      <c r="AX2104" s="6"/>
      <c r="AY2104" s="6"/>
      <c r="AZ2104" s="6"/>
      <c r="BA2104" s="6"/>
      <c r="BB2104" s="6"/>
      <c r="BC2104" s="6"/>
      <c r="BD2104" s="6"/>
      <c r="BE2104" s="6"/>
      <c r="BF2104" s="6"/>
      <c r="BG2104" s="6"/>
      <c r="BH2104" s="6"/>
      <c r="BI2104" s="6"/>
      <c r="BJ2104" s="6"/>
      <c r="BK2104" s="6"/>
      <c r="BL2104" s="6"/>
      <c r="BM2104" s="6"/>
      <c r="BN2104" s="6"/>
      <c r="BO2104" s="6"/>
      <c r="BP2104" s="6"/>
      <c r="BQ2104" s="6"/>
      <c r="BR2104" s="6"/>
      <c r="BS2104" s="6"/>
      <c r="BT2104" s="6"/>
      <c r="BU2104" s="6"/>
      <c r="BV2104" s="6"/>
      <c r="BW2104" s="6"/>
      <c r="BX2104" s="6"/>
      <c r="BY2104" s="6"/>
      <c r="BZ2104" s="6"/>
      <c r="CA2104" s="6"/>
      <c r="CB2104" s="6"/>
      <c r="CC2104" s="6"/>
      <c r="CD2104" s="6"/>
      <c r="CE2104" s="6"/>
      <c r="CF2104" s="6"/>
      <c r="CG2104" s="6"/>
      <c r="CH2104" s="6"/>
      <c r="CI2104" s="6"/>
      <c r="CJ2104" s="6"/>
      <c r="CK2104" s="6"/>
      <c r="CL2104" s="6"/>
      <c r="CM2104" s="6"/>
      <c r="CN2104" s="6"/>
      <c r="CO2104" s="6"/>
      <c r="CP2104" s="6"/>
      <c r="CQ2104" s="6"/>
      <c r="CR2104" s="6"/>
      <c r="CS2104" s="6"/>
      <c r="CT2104" s="6"/>
      <c r="CU2104" s="6"/>
      <c r="CV2104" s="6"/>
      <c r="CW2104" s="6"/>
      <c r="CX2104" s="6"/>
      <c r="CY2104" s="6"/>
      <c r="CZ2104" s="6"/>
      <c r="DA2104" s="6"/>
      <c r="DB2104" s="6"/>
      <c r="DC2104" s="6"/>
      <c r="DD2104" s="6"/>
      <c r="DE2104" s="6"/>
      <c r="DF2104" s="6"/>
      <c r="DG2104" s="6"/>
      <c r="DH2104" s="6"/>
      <c r="DI2104" s="6"/>
      <c r="DJ2104" s="6"/>
      <c r="DK2104" s="6"/>
      <c r="DL2104" s="6"/>
      <c r="DM2104" s="6"/>
      <c r="DN2104" s="6"/>
      <c r="DO2104" s="6"/>
      <c r="DP2104" s="6"/>
      <c r="DQ2104" s="6"/>
      <c r="DR2104" s="6"/>
      <c r="DS2104" s="6"/>
      <c r="DT2104" s="6"/>
      <c r="DU2104" s="6"/>
      <c r="DV2104" s="6"/>
      <c r="DW2104" s="6"/>
      <c r="DX2104" s="6"/>
      <c r="DY2104" s="6"/>
      <c r="DZ2104" s="6"/>
      <c r="EA2104" s="6"/>
      <c r="EB2104" s="6"/>
      <c r="EC2104" s="6"/>
      <c r="ED2104" s="6"/>
      <c r="EE2104" s="6"/>
      <c r="EF2104" s="6"/>
      <c r="EG2104" s="6"/>
      <c r="EH2104" s="6"/>
      <c r="EI2104" s="6"/>
      <c r="EJ2104" s="6"/>
      <c r="EK2104" s="6"/>
      <c r="EL2104" s="6"/>
      <c r="EM2104" s="6"/>
      <c r="EN2104" s="6"/>
      <c r="EO2104" s="6"/>
      <c r="EP2104" s="6"/>
      <c r="EQ2104" s="6"/>
      <c r="ER2104" s="6"/>
      <c r="ES2104" s="6"/>
      <c r="ET2104" s="6"/>
      <c r="EU2104" s="6"/>
      <c r="EV2104" s="6"/>
      <c r="EW2104" s="6"/>
      <c r="EX2104" s="6"/>
      <c r="EY2104" s="6"/>
      <c r="EZ2104" s="6"/>
      <c r="FA2104" s="6"/>
      <c r="FB2104" s="6"/>
      <c r="FC2104" s="6"/>
      <c r="FD2104" s="6"/>
      <c r="FE2104" s="6"/>
      <c r="FF2104" s="6"/>
      <c r="FG2104" s="6"/>
      <c r="FH2104" s="6"/>
      <c r="FI2104" s="6"/>
      <c r="FJ2104" s="6"/>
      <c r="FK2104" s="6"/>
      <c r="FL2104" s="6"/>
      <c r="FM2104" s="6"/>
      <c r="FN2104" s="6"/>
      <c r="FO2104" s="6"/>
      <c r="FP2104" s="6"/>
      <c r="FQ2104" s="6"/>
      <c r="FR2104" s="6"/>
      <c r="FS2104" s="6"/>
      <c r="FT2104" s="6"/>
      <c r="FU2104" s="6"/>
      <c r="FV2104" s="6"/>
      <c r="FW2104" s="6"/>
      <c r="FX2104" s="6"/>
      <c r="FY2104" s="6"/>
      <c r="FZ2104" s="6"/>
      <c r="GA2104" s="6"/>
      <c r="GB2104" s="6"/>
      <c r="GC2104" s="6"/>
      <c r="GD2104" s="6"/>
      <c r="GE2104" s="6"/>
      <c r="GF2104" s="6"/>
      <c r="GG2104" s="6"/>
      <c r="GH2104" s="6"/>
      <c r="GI2104" s="6"/>
      <c r="GJ2104" s="6"/>
      <c r="GK2104" s="6"/>
      <c r="GL2104" s="6"/>
      <c r="GM2104" s="6"/>
      <c r="GN2104" s="6"/>
      <c r="GO2104" s="6"/>
      <c r="GP2104" s="6"/>
      <c r="GQ2104" s="6"/>
      <c r="GR2104" s="6"/>
      <c r="GS2104" s="6"/>
      <c r="GT2104" s="6"/>
      <c r="GU2104" s="6"/>
      <c r="GV2104" s="6"/>
      <c r="GW2104" s="6"/>
      <c r="GX2104" s="6"/>
      <c r="GY2104" s="6"/>
      <c r="GZ2104" s="6"/>
    </row>
    <row r="2105" spans="1:208" x14ac:dyDescent="0.15">
      <c r="A2105" s="153"/>
      <c r="B2105" s="23"/>
      <c r="C2105" s="18"/>
      <c r="D2105" s="17"/>
      <c r="E2105" s="18"/>
      <c r="F2105" s="18"/>
      <c r="G2105" s="18"/>
      <c r="H2105" s="18"/>
      <c r="I2105" s="17"/>
      <c r="J2105" s="5"/>
      <c r="K2105" s="2"/>
      <c r="L2105" s="27"/>
      <c r="M2105" s="14"/>
      <c r="N2105" s="14"/>
      <c r="O2105" s="27"/>
      <c r="P2105" s="18"/>
      <c r="Q2105" s="3"/>
      <c r="R2105" s="4"/>
      <c r="S2105" s="5"/>
      <c r="T2105" s="8"/>
      <c r="U2105" s="7"/>
      <c r="V2105" s="7"/>
      <c r="W2105" s="7"/>
      <c r="X2105" s="8"/>
      <c r="Y2105" s="6"/>
      <c r="Z2105" s="7"/>
      <c r="AA2105" s="8"/>
      <c r="AB2105" s="8"/>
      <c r="AC2105" s="8"/>
      <c r="AD2105" s="7"/>
      <c r="AE2105" s="9"/>
      <c r="AF2105" s="7"/>
      <c r="AG2105" s="7"/>
      <c r="AH2105" s="6"/>
      <c r="AI2105" s="6"/>
      <c r="AJ2105" s="6"/>
      <c r="AK2105" s="6"/>
      <c r="AL2105" s="6"/>
      <c r="AM2105" s="6"/>
      <c r="AN2105" s="6"/>
      <c r="AO2105" s="6"/>
      <c r="AP2105" s="6"/>
      <c r="AQ2105" s="6"/>
      <c r="AR2105" s="6"/>
      <c r="AS2105" s="6"/>
      <c r="AT2105" s="6"/>
      <c r="AU2105" s="6"/>
      <c r="AV2105" s="6"/>
      <c r="AW2105" s="6"/>
      <c r="AX2105" s="6"/>
      <c r="AY2105" s="6"/>
      <c r="AZ2105" s="6"/>
      <c r="BA2105" s="6"/>
      <c r="BB2105" s="6"/>
      <c r="BC2105" s="6"/>
      <c r="BD2105" s="6"/>
      <c r="BE2105" s="6"/>
      <c r="BF2105" s="6"/>
      <c r="BG2105" s="6"/>
      <c r="BH2105" s="6"/>
      <c r="BI2105" s="6"/>
      <c r="BJ2105" s="6"/>
      <c r="BK2105" s="6"/>
      <c r="BL2105" s="6"/>
      <c r="BM2105" s="6"/>
      <c r="BN2105" s="6"/>
      <c r="BO2105" s="6"/>
      <c r="BP2105" s="6"/>
      <c r="BQ2105" s="6"/>
      <c r="BR2105" s="6"/>
      <c r="BS2105" s="6"/>
      <c r="BT2105" s="6"/>
      <c r="BU2105" s="6"/>
      <c r="BV2105" s="6"/>
      <c r="BW2105" s="6"/>
      <c r="BX2105" s="6"/>
      <c r="BY2105" s="6"/>
      <c r="BZ2105" s="6"/>
      <c r="CA2105" s="6"/>
      <c r="CB2105" s="6"/>
      <c r="CC2105" s="6"/>
      <c r="CD2105" s="6"/>
      <c r="CE2105" s="6"/>
      <c r="CF2105" s="6"/>
      <c r="CG2105" s="6"/>
      <c r="CH2105" s="6"/>
      <c r="CI2105" s="6"/>
      <c r="CJ2105" s="6"/>
      <c r="CK2105" s="6"/>
      <c r="CL2105" s="6"/>
      <c r="CM2105" s="6"/>
      <c r="CN2105" s="6"/>
      <c r="CO2105" s="6"/>
      <c r="CP2105" s="6"/>
      <c r="CQ2105" s="6"/>
      <c r="CR2105" s="6"/>
      <c r="CS2105" s="6"/>
      <c r="CT2105" s="6"/>
      <c r="CU2105" s="6"/>
      <c r="CV2105" s="6"/>
      <c r="CW2105" s="6"/>
      <c r="CX2105" s="6"/>
      <c r="CY2105" s="6"/>
      <c r="CZ2105" s="6"/>
      <c r="DA2105" s="6"/>
      <c r="DB2105" s="6"/>
      <c r="DC2105" s="6"/>
      <c r="DD2105" s="6"/>
      <c r="DE2105" s="6"/>
      <c r="DF2105" s="6"/>
      <c r="DG2105" s="6"/>
      <c r="DH2105" s="6"/>
      <c r="DI2105" s="6"/>
      <c r="DJ2105" s="6"/>
      <c r="DK2105" s="6"/>
      <c r="DL2105" s="6"/>
      <c r="DM2105" s="6"/>
      <c r="DN2105" s="6"/>
      <c r="DO2105" s="6"/>
      <c r="DP2105" s="6"/>
      <c r="DQ2105" s="6"/>
      <c r="DR2105" s="6"/>
      <c r="DS2105" s="6"/>
      <c r="DT2105" s="6"/>
      <c r="DU2105" s="6"/>
      <c r="DV2105" s="6"/>
      <c r="DW2105" s="6"/>
      <c r="DX2105" s="6"/>
      <c r="DY2105" s="6"/>
      <c r="DZ2105" s="6"/>
      <c r="EA2105" s="6"/>
      <c r="EB2105" s="6"/>
      <c r="EC2105" s="6"/>
      <c r="ED2105" s="6"/>
      <c r="EE2105" s="6"/>
      <c r="EF2105" s="6"/>
      <c r="EG2105" s="6"/>
      <c r="EH2105" s="6"/>
      <c r="EI2105" s="6"/>
      <c r="EJ2105" s="6"/>
      <c r="EK2105" s="6"/>
      <c r="EL2105" s="6"/>
      <c r="EM2105" s="6"/>
      <c r="EN2105" s="6"/>
      <c r="EO2105" s="6"/>
      <c r="EP2105" s="6"/>
      <c r="EQ2105" s="6"/>
      <c r="ER2105" s="6"/>
      <c r="ES2105" s="6"/>
      <c r="ET2105" s="6"/>
      <c r="EU2105" s="6"/>
      <c r="EV2105" s="6"/>
      <c r="EW2105" s="6"/>
      <c r="EX2105" s="6"/>
      <c r="EY2105" s="6"/>
      <c r="EZ2105" s="6"/>
      <c r="FA2105" s="6"/>
      <c r="FB2105" s="6"/>
      <c r="FC2105" s="6"/>
      <c r="FD2105" s="6"/>
      <c r="FE2105" s="6"/>
      <c r="FF2105" s="6"/>
      <c r="FG2105" s="6"/>
      <c r="FH2105" s="6"/>
      <c r="FI2105" s="6"/>
      <c r="FJ2105" s="6"/>
      <c r="FK2105" s="6"/>
      <c r="FL2105" s="6"/>
      <c r="FM2105" s="6"/>
      <c r="FN2105" s="6"/>
      <c r="FO2105" s="6"/>
      <c r="FP2105" s="6"/>
      <c r="FQ2105" s="6"/>
      <c r="FR2105" s="6"/>
      <c r="FS2105" s="6"/>
      <c r="FT2105" s="6"/>
      <c r="FU2105" s="6"/>
      <c r="FV2105" s="6"/>
      <c r="FW2105" s="6"/>
      <c r="FX2105" s="6"/>
      <c r="FY2105" s="6"/>
      <c r="FZ2105" s="6"/>
      <c r="GA2105" s="6"/>
      <c r="GB2105" s="6"/>
      <c r="GC2105" s="6"/>
      <c r="GD2105" s="6"/>
      <c r="GE2105" s="6"/>
      <c r="GF2105" s="6"/>
      <c r="GG2105" s="6"/>
      <c r="GH2105" s="6"/>
      <c r="GI2105" s="6"/>
      <c r="GJ2105" s="6"/>
      <c r="GK2105" s="6"/>
      <c r="GL2105" s="6"/>
      <c r="GM2105" s="6"/>
      <c r="GN2105" s="6"/>
      <c r="GO2105" s="6"/>
      <c r="GP2105" s="6"/>
      <c r="GQ2105" s="6"/>
      <c r="GR2105" s="6"/>
      <c r="GS2105" s="6"/>
      <c r="GT2105" s="6"/>
      <c r="GU2105" s="6"/>
      <c r="GV2105" s="6"/>
      <c r="GW2105" s="6"/>
      <c r="GX2105" s="6"/>
      <c r="GY2105" s="6"/>
      <c r="GZ2105" s="6"/>
    </row>
    <row r="2106" spans="1:208" x14ac:dyDescent="0.15">
      <c r="A2106" s="153"/>
      <c r="B2106" s="23"/>
      <c r="C2106" s="18"/>
      <c r="D2106" s="17"/>
      <c r="E2106" s="18"/>
      <c r="F2106" s="18"/>
      <c r="G2106" s="18"/>
      <c r="H2106" s="18"/>
      <c r="I2106" s="17"/>
      <c r="J2106" s="5"/>
      <c r="K2106" s="2"/>
      <c r="L2106" s="27"/>
      <c r="M2106" s="14"/>
      <c r="N2106" s="14"/>
      <c r="O2106" s="27"/>
      <c r="P2106" s="18"/>
      <c r="Q2106" s="3"/>
      <c r="R2106" s="4"/>
      <c r="S2106" s="5"/>
      <c r="T2106" s="8"/>
      <c r="U2106" s="7"/>
      <c r="V2106" s="7"/>
      <c r="W2106" s="7"/>
      <c r="X2106" s="8"/>
      <c r="Y2106" s="6"/>
      <c r="Z2106" s="7"/>
      <c r="AA2106" s="8"/>
      <c r="AB2106" s="8"/>
      <c r="AC2106" s="8"/>
      <c r="AD2106" s="7"/>
      <c r="AE2106" s="9"/>
      <c r="AF2106" s="7"/>
      <c r="AG2106" s="7"/>
      <c r="AH2106" s="6"/>
      <c r="AI2106" s="6"/>
      <c r="AJ2106" s="6"/>
      <c r="AK2106" s="6"/>
      <c r="AL2106" s="6"/>
      <c r="AM2106" s="6"/>
      <c r="AN2106" s="6"/>
      <c r="AO2106" s="6"/>
      <c r="AP2106" s="6"/>
      <c r="AQ2106" s="6"/>
      <c r="AR2106" s="6"/>
      <c r="AS2106" s="6"/>
      <c r="AT2106" s="6"/>
      <c r="AU2106" s="6"/>
      <c r="AV2106" s="6"/>
      <c r="AW2106" s="6"/>
      <c r="AX2106" s="6"/>
      <c r="AY2106" s="6"/>
      <c r="AZ2106" s="6"/>
      <c r="BA2106" s="6"/>
      <c r="BB2106" s="6"/>
      <c r="BC2106" s="6"/>
      <c r="BD2106" s="6"/>
      <c r="BE2106" s="6"/>
      <c r="BF2106" s="6"/>
      <c r="BG2106" s="6"/>
      <c r="BH2106" s="6"/>
      <c r="BI2106" s="6"/>
      <c r="BJ2106" s="6"/>
      <c r="BK2106" s="6"/>
      <c r="BL2106" s="6"/>
      <c r="BM2106" s="6"/>
      <c r="BN2106" s="6"/>
      <c r="BO2106" s="6"/>
      <c r="BP2106" s="6"/>
      <c r="BQ2106" s="6"/>
      <c r="BR2106" s="6"/>
      <c r="BS2106" s="6"/>
      <c r="BT2106" s="6"/>
      <c r="BU2106" s="6"/>
      <c r="BV2106" s="6"/>
      <c r="BW2106" s="6"/>
      <c r="BX2106" s="6"/>
      <c r="BY2106" s="6"/>
      <c r="BZ2106" s="6"/>
      <c r="CA2106" s="6"/>
      <c r="CB2106" s="6"/>
      <c r="CC2106" s="6"/>
      <c r="CD2106" s="6"/>
      <c r="CE2106" s="6"/>
      <c r="CF2106" s="6"/>
      <c r="CG2106" s="6"/>
      <c r="CH2106" s="6"/>
      <c r="CI2106" s="6"/>
      <c r="CJ2106" s="6"/>
      <c r="CK2106" s="6"/>
      <c r="CL2106" s="6"/>
      <c r="CM2106" s="6"/>
      <c r="CN2106" s="6"/>
      <c r="CO2106" s="6"/>
      <c r="CP2106" s="6"/>
      <c r="CQ2106" s="6"/>
      <c r="CR2106" s="6"/>
      <c r="CS2106" s="6"/>
      <c r="CT2106" s="6"/>
      <c r="CU2106" s="6"/>
      <c r="CV2106" s="6"/>
      <c r="CW2106" s="6"/>
      <c r="CX2106" s="6"/>
      <c r="CY2106" s="6"/>
      <c r="CZ2106" s="6"/>
      <c r="DA2106" s="6"/>
      <c r="DB2106" s="6"/>
      <c r="DC2106" s="6"/>
      <c r="DD2106" s="6"/>
      <c r="DE2106" s="6"/>
      <c r="DF2106" s="6"/>
      <c r="DG2106" s="6"/>
      <c r="DH2106" s="6"/>
      <c r="DI2106" s="6"/>
      <c r="DJ2106" s="6"/>
      <c r="DK2106" s="6"/>
      <c r="DL2106" s="6"/>
      <c r="DM2106" s="6"/>
      <c r="DN2106" s="6"/>
      <c r="DO2106" s="6"/>
      <c r="DP2106" s="6"/>
      <c r="DQ2106" s="6"/>
      <c r="DR2106" s="6"/>
      <c r="DS2106" s="6"/>
      <c r="DT2106" s="6"/>
      <c r="DU2106" s="6"/>
      <c r="DV2106" s="6"/>
      <c r="DW2106" s="6"/>
      <c r="DX2106" s="6"/>
      <c r="DY2106" s="6"/>
      <c r="DZ2106" s="6"/>
      <c r="EA2106" s="6"/>
      <c r="EB2106" s="6"/>
      <c r="EC2106" s="6"/>
      <c r="ED2106" s="6"/>
      <c r="EE2106" s="6"/>
      <c r="EF2106" s="6"/>
      <c r="EG2106" s="6"/>
      <c r="EH2106" s="6"/>
      <c r="EI2106" s="6"/>
      <c r="EJ2106" s="6"/>
      <c r="EK2106" s="6"/>
      <c r="EL2106" s="6"/>
      <c r="EM2106" s="6"/>
      <c r="EN2106" s="6"/>
      <c r="EO2106" s="6"/>
      <c r="EP2106" s="6"/>
      <c r="EQ2106" s="6"/>
      <c r="ER2106" s="6"/>
      <c r="ES2106" s="6"/>
      <c r="ET2106" s="6"/>
      <c r="EU2106" s="6"/>
      <c r="EV2106" s="6"/>
      <c r="EW2106" s="6"/>
      <c r="EX2106" s="6"/>
      <c r="EY2106" s="6"/>
      <c r="EZ2106" s="6"/>
      <c r="FA2106" s="6"/>
      <c r="FB2106" s="6"/>
      <c r="FC2106" s="6"/>
      <c r="FD2106" s="6"/>
      <c r="FE2106" s="6"/>
      <c r="FF2106" s="6"/>
      <c r="FG2106" s="6"/>
      <c r="FH2106" s="6"/>
      <c r="FI2106" s="6"/>
      <c r="FJ2106" s="6"/>
      <c r="FK2106" s="6"/>
      <c r="FL2106" s="6"/>
      <c r="FM2106" s="6"/>
      <c r="FN2106" s="6"/>
      <c r="FO2106" s="6"/>
      <c r="FP2106" s="6"/>
      <c r="FQ2106" s="6"/>
      <c r="FR2106" s="6"/>
      <c r="FS2106" s="6"/>
      <c r="FT2106" s="6"/>
      <c r="FU2106" s="6"/>
      <c r="FV2106" s="6"/>
      <c r="FW2106" s="6"/>
      <c r="FX2106" s="6"/>
      <c r="FY2106" s="6"/>
      <c r="FZ2106" s="6"/>
      <c r="GA2106" s="6"/>
      <c r="GB2106" s="6"/>
      <c r="GC2106" s="6"/>
      <c r="GD2106" s="6"/>
      <c r="GE2106" s="6"/>
      <c r="GF2106" s="6"/>
      <c r="GG2106" s="6"/>
      <c r="GH2106" s="6"/>
      <c r="GI2106" s="6"/>
      <c r="GJ2106" s="6"/>
      <c r="GK2106" s="6"/>
      <c r="GL2106" s="6"/>
      <c r="GM2106" s="6"/>
      <c r="GN2106" s="6"/>
      <c r="GO2106" s="6"/>
      <c r="GP2106" s="6"/>
      <c r="GQ2106" s="6"/>
      <c r="GR2106" s="6"/>
      <c r="GS2106" s="6"/>
      <c r="GT2106" s="6"/>
      <c r="GU2106" s="6"/>
      <c r="GV2106" s="6"/>
      <c r="GW2106" s="6"/>
      <c r="GX2106" s="6"/>
      <c r="GY2106" s="6"/>
      <c r="GZ2106" s="6"/>
    </row>
    <row r="2107" spans="1:208" x14ac:dyDescent="0.15">
      <c r="A2107" s="153"/>
      <c r="B2107" s="23"/>
      <c r="C2107" s="18"/>
      <c r="D2107" s="17"/>
      <c r="E2107" s="18"/>
      <c r="F2107" s="18"/>
      <c r="G2107" s="18"/>
      <c r="H2107" s="18"/>
      <c r="I2107" s="17"/>
      <c r="J2107" s="5"/>
      <c r="K2107" s="2"/>
      <c r="L2107" s="27"/>
      <c r="M2107" s="14"/>
      <c r="N2107" s="14"/>
      <c r="O2107" s="27"/>
      <c r="P2107" s="18"/>
      <c r="Q2107" s="3"/>
      <c r="R2107" s="4"/>
      <c r="S2107" s="5"/>
      <c r="T2107" s="8"/>
      <c r="U2107" s="7"/>
      <c r="V2107" s="7"/>
      <c r="W2107" s="7"/>
      <c r="X2107" s="8"/>
      <c r="Y2107" s="6"/>
      <c r="Z2107" s="7"/>
      <c r="AA2107" s="8"/>
      <c r="AB2107" s="8"/>
      <c r="AC2107" s="8"/>
      <c r="AD2107" s="7"/>
      <c r="AE2107" s="9"/>
      <c r="AF2107" s="7"/>
      <c r="AG2107" s="7"/>
      <c r="AH2107" s="6"/>
      <c r="AI2107" s="6"/>
      <c r="AJ2107" s="6"/>
      <c r="AK2107" s="6"/>
      <c r="AL2107" s="6"/>
      <c r="AM2107" s="6"/>
      <c r="AN2107" s="6"/>
      <c r="AO2107" s="6"/>
      <c r="AP2107" s="6"/>
      <c r="AQ2107" s="6"/>
      <c r="AR2107" s="6"/>
      <c r="AS2107" s="6"/>
      <c r="AT2107" s="6"/>
      <c r="AU2107" s="6"/>
      <c r="AV2107" s="6"/>
      <c r="AW2107" s="6"/>
      <c r="AX2107" s="6"/>
      <c r="AY2107" s="6"/>
      <c r="AZ2107" s="6"/>
      <c r="BA2107" s="6"/>
      <c r="BB2107" s="6"/>
      <c r="BC2107" s="6"/>
      <c r="BD2107" s="6"/>
      <c r="BE2107" s="6"/>
      <c r="BF2107" s="6"/>
      <c r="BG2107" s="6"/>
      <c r="BH2107" s="6"/>
      <c r="BI2107" s="6"/>
      <c r="BJ2107" s="6"/>
      <c r="BK2107" s="6"/>
      <c r="BL2107" s="6"/>
      <c r="BM2107" s="6"/>
      <c r="BN2107" s="6"/>
      <c r="BO2107" s="6"/>
      <c r="BP2107" s="6"/>
      <c r="BQ2107" s="6"/>
      <c r="BR2107" s="6"/>
      <c r="BS2107" s="6"/>
      <c r="BT2107" s="6"/>
      <c r="BU2107" s="6"/>
      <c r="BV2107" s="6"/>
      <c r="BW2107" s="6"/>
      <c r="BX2107" s="6"/>
      <c r="BY2107" s="6"/>
      <c r="BZ2107" s="6"/>
      <c r="CA2107" s="6"/>
      <c r="CB2107" s="6"/>
      <c r="CC2107" s="6"/>
      <c r="CD2107" s="6"/>
      <c r="CE2107" s="6"/>
      <c r="CF2107" s="6"/>
      <c r="CG2107" s="6"/>
      <c r="CH2107" s="6"/>
      <c r="CI2107" s="6"/>
      <c r="CJ2107" s="6"/>
      <c r="CK2107" s="6"/>
      <c r="CL2107" s="6"/>
      <c r="CM2107" s="6"/>
      <c r="CN2107" s="6"/>
      <c r="CO2107" s="6"/>
      <c r="CP2107" s="6"/>
      <c r="CQ2107" s="6"/>
      <c r="CR2107" s="6"/>
      <c r="CS2107" s="6"/>
      <c r="CT2107" s="6"/>
      <c r="CU2107" s="6"/>
      <c r="CV2107" s="6"/>
      <c r="CW2107" s="6"/>
      <c r="CX2107" s="6"/>
      <c r="CY2107" s="6"/>
      <c r="CZ2107" s="6"/>
      <c r="DA2107" s="6"/>
      <c r="DB2107" s="6"/>
      <c r="DC2107" s="6"/>
      <c r="DD2107" s="6"/>
      <c r="DE2107" s="6"/>
      <c r="DF2107" s="6"/>
      <c r="DG2107" s="6"/>
      <c r="DH2107" s="6"/>
      <c r="DI2107" s="6"/>
      <c r="DJ2107" s="6"/>
      <c r="DK2107" s="6"/>
      <c r="DL2107" s="6"/>
      <c r="DM2107" s="6"/>
      <c r="DN2107" s="6"/>
      <c r="DO2107" s="6"/>
      <c r="DP2107" s="6"/>
      <c r="DQ2107" s="6"/>
      <c r="DR2107" s="6"/>
      <c r="DS2107" s="6"/>
      <c r="DT2107" s="6"/>
      <c r="DU2107" s="6"/>
      <c r="DV2107" s="6"/>
      <c r="DW2107" s="6"/>
      <c r="DX2107" s="6"/>
      <c r="DY2107" s="6"/>
      <c r="DZ2107" s="6"/>
      <c r="EA2107" s="6"/>
      <c r="EB2107" s="6"/>
      <c r="EC2107" s="6"/>
      <c r="ED2107" s="6"/>
      <c r="EE2107" s="6"/>
      <c r="EF2107" s="6"/>
      <c r="EG2107" s="6"/>
      <c r="EH2107" s="6"/>
      <c r="EI2107" s="6"/>
      <c r="EJ2107" s="6"/>
      <c r="EK2107" s="6"/>
      <c r="EL2107" s="6"/>
      <c r="EM2107" s="6"/>
      <c r="EN2107" s="6"/>
      <c r="EO2107" s="6"/>
      <c r="EP2107" s="6"/>
      <c r="EQ2107" s="6"/>
      <c r="ER2107" s="6"/>
      <c r="ES2107" s="6"/>
      <c r="ET2107" s="6"/>
      <c r="EU2107" s="6"/>
      <c r="EV2107" s="6"/>
      <c r="EW2107" s="6"/>
      <c r="EX2107" s="6"/>
      <c r="EY2107" s="6"/>
      <c r="EZ2107" s="6"/>
      <c r="FA2107" s="6"/>
      <c r="FB2107" s="6"/>
      <c r="FC2107" s="6"/>
      <c r="FD2107" s="6"/>
      <c r="FE2107" s="6"/>
      <c r="FF2107" s="6"/>
      <c r="FG2107" s="6"/>
      <c r="FH2107" s="6"/>
      <c r="FI2107" s="6"/>
      <c r="FJ2107" s="6"/>
      <c r="FK2107" s="6"/>
      <c r="FL2107" s="6"/>
      <c r="FM2107" s="6"/>
      <c r="FN2107" s="6"/>
      <c r="FO2107" s="6"/>
      <c r="FP2107" s="6"/>
      <c r="FQ2107" s="6"/>
      <c r="FR2107" s="6"/>
      <c r="FS2107" s="6"/>
      <c r="FT2107" s="6"/>
      <c r="FU2107" s="6"/>
      <c r="FV2107" s="6"/>
      <c r="FW2107" s="6"/>
      <c r="FX2107" s="6"/>
      <c r="FY2107" s="6"/>
      <c r="FZ2107" s="6"/>
      <c r="GA2107" s="6"/>
      <c r="GB2107" s="6"/>
      <c r="GC2107" s="6"/>
      <c r="GD2107" s="6"/>
      <c r="GE2107" s="6"/>
      <c r="GF2107" s="6"/>
      <c r="GG2107" s="6"/>
      <c r="GH2107" s="6"/>
      <c r="GI2107" s="6"/>
      <c r="GJ2107" s="6"/>
      <c r="GK2107" s="6"/>
      <c r="GL2107" s="6"/>
      <c r="GM2107" s="6"/>
      <c r="GN2107" s="6"/>
      <c r="GO2107" s="6"/>
      <c r="GP2107" s="6"/>
      <c r="GQ2107" s="6"/>
      <c r="GR2107" s="6"/>
      <c r="GS2107" s="6"/>
      <c r="GT2107" s="6"/>
      <c r="GU2107" s="6"/>
      <c r="GV2107" s="6"/>
      <c r="GW2107" s="6"/>
      <c r="GX2107" s="6"/>
      <c r="GY2107" s="6"/>
      <c r="GZ2107" s="6"/>
    </row>
    <row r="2108" spans="1:208" x14ac:dyDescent="0.15">
      <c r="A2108" s="153"/>
      <c r="B2108" s="23"/>
      <c r="C2108" s="18"/>
      <c r="D2108" s="17"/>
      <c r="E2108" s="18"/>
      <c r="F2108" s="18"/>
      <c r="G2108" s="18"/>
      <c r="H2108" s="18"/>
      <c r="I2108" s="17"/>
      <c r="J2108" s="5"/>
      <c r="K2108" s="2"/>
      <c r="L2108" s="27"/>
      <c r="M2108" s="14"/>
      <c r="N2108" s="14"/>
      <c r="O2108" s="27"/>
      <c r="P2108" s="18"/>
      <c r="Q2108" s="3"/>
      <c r="R2108" s="4"/>
      <c r="S2108" s="5"/>
      <c r="T2108" s="8"/>
      <c r="U2108" s="7"/>
      <c r="V2108" s="7"/>
      <c r="W2108" s="7"/>
      <c r="X2108" s="8"/>
      <c r="Y2108" s="6"/>
      <c r="Z2108" s="7"/>
      <c r="AA2108" s="8"/>
      <c r="AB2108" s="8"/>
      <c r="AC2108" s="8"/>
      <c r="AD2108" s="7"/>
      <c r="AE2108" s="9"/>
      <c r="AF2108" s="7"/>
      <c r="AG2108" s="7"/>
      <c r="AH2108" s="6"/>
      <c r="AI2108" s="6"/>
      <c r="AJ2108" s="6"/>
      <c r="AK2108" s="6"/>
      <c r="AL2108" s="6"/>
      <c r="AM2108" s="6"/>
      <c r="AN2108" s="6"/>
      <c r="AO2108" s="6"/>
      <c r="AP2108" s="6"/>
      <c r="AQ2108" s="6"/>
      <c r="AR2108" s="6"/>
      <c r="AS2108" s="6"/>
      <c r="AT2108" s="6"/>
      <c r="AU2108" s="6"/>
      <c r="AV2108" s="6"/>
      <c r="AW2108" s="6"/>
      <c r="AX2108" s="6"/>
      <c r="AY2108" s="6"/>
      <c r="AZ2108" s="6"/>
      <c r="BA2108" s="6"/>
      <c r="BB2108" s="6"/>
      <c r="BC2108" s="6"/>
      <c r="BD2108" s="6"/>
      <c r="BE2108" s="6"/>
      <c r="BF2108" s="6"/>
      <c r="BG2108" s="6"/>
      <c r="BH2108" s="6"/>
      <c r="BI2108" s="6"/>
      <c r="BJ2108" s="6"/>
      <c r="BK2108" s="6"/>
      <c r="BL2108" s="6"/>
      <c r="BM2108" s="6"/>
      <c r="BN2108" s="6"/>
      <c r="BO2108" s="6"/>
      <c r="BP2108" s="6"/>
      <c r="BQ2108" s="6"/>
      <c r="BR2108" s="6"/>
      <c r="BS2108" s="6"/>
      <c r="BT2108" s="6"/>
      <c r="BU2108" s="6"/>
      <c r="BV2108" s="6"/>
      <c r="BW2108" s="6"/>
      <c r="BX2108" s="6"/>
      <c r="BY2108" s="6"/>
      <c r="BZ2108" s="6"/>
      <c r="CA2108" s="6"/>
      <c r="CB2108" s="6"/>
      <c r="CC2108" s="6"/>
      <c r="CD2108" s="6"/>
      <c r="CE2108" s="6"/>
      <c r="CF2108" s="6"/>
      <c r="CG2108" s="6"/>
      <c r="CH2108" s="6"/>
      <c r="CI2108" s="6"/>
      <c r="CJ2108" s="6"/>
      <c r="CK2108" s="6"/>
      <c r="CL2108" s="6"/>
      <c r="CM2108" s="6"/>
      <c r="CN2108" s="6"/>
      <c r="CO2108" s="6"/>
      <c r="CP2108" s="6"/>
      <c r="CQ2108" s="6"/>
      <c r="CR2108" s="6"/>
      <c r="CS2108" s="6"/>
      <c r="CT2108" s="6"/>
      <c r="CU2108" s="6"/>
      <c r="CV2108" s="6"/>
      <c r="CW2108" s="6"/>
      <c r="CX2108" s="6"/>
      <c r="CY2108" s="6"/>
      <c r="CZ2108" s="6"/>
      <c r="DA2108" s="6"/>
      <c r="DB2108" s="6"/>
      <c r="DC2108" s="6"/>
      <c r="DD2108" s="6"/>
      <c r="DE2108" s="6"/>
      <c r="DF2108" s="6"/>
      <c r="DG2108" s="6"/>
      <c r="DH2108" s="6"/>
      <c r="DI2108" s="6"/>
      <c r="DJ2108" s="6"/>
      <c r="DK2108" s="6"/>
      <c r="DL2108" s="6"/>
      <c r="DM2108" s="6"/>
      <c r="DN2108" s="6"/>
      <c r="DO2108" s="6"/>
      <c r="DP2108" s="6"/>
      <c r="DQ2108" s="6"/>
      <c r="DR2108" s="6"/>
      <c r="DS2108" s="6"/>
      <c r="DT2108" s="6"/>
      <c r="DU2108" s="6"/>
      <c r="DV2108" s="6"/>
      <c r="DW2108" s="6"/>
      <c r="DX2108" s="6"/>
      <c r="DY2108" s="6"/>
      <c r="DZ2108" s="6"/>
      <c r="EA2108" s="6"/>
      <c r="EB2108" s="6"/>
      <c r="EC2108" s="6"/>
      <c r="ED2108" s="6"/>
      <c r="EE2108" s="6"/>
      <c r="EF2108" s="6"/>
      <c r="EG2108" s="6"/>
      <c r="EH2108" s="6"/>
      <c r="EI2108" s="6"/>
      <c r="EJ2108" s="6"/>
      <c r="EK2108" s="6"/>
      <c r="EL2108" s="6"/>
      <c r="EM2108" s="6"/>
      <c r="EN2108" s="6"/>
      <c r="EO2108" s="6"/>
      <c r="EP2108" s="6"/>
      <c r="EQ2108" s="6"/>
      <c r="ER2108" s="6"/>
      <c r="ES2108" s="6"/>
      <c r="ET2108" s="6"/>
      <c r="EU2108" s="6"/>
      <c r="EV2108" s="6"/>
      <c r="EW2108" s="6"/>
      <c r="EX2108" s="6"/>
      <c r="EY2108" s="6"/>
      <c r="EZ2108" s="6"/>
      <c r="FA2108" s="6"/>
      <c r="FB2108" s="6"/>
      <c r="FC2108" s="6"/>
      <c r="FD2108" s="6"/>
      <c r="FE2108" s="6"/>
      <c r="FF2108" s="6"/>
      <c r="FG2108" s="6"/>
      <c r="FH2108" s="6"/>
      <c r="FI2108" s="6"/>
      <c r="FJ2108" s="6"/>
      <c r="FK2108" s="6"/>
      <c r="FL2108" s="6"/>
      <c r="FM2108" s="6"/>
      <c r="FN2108" s="6"/>
      <c r="FO2108" s="6"/>
      <c r="FP2108" s="6"/>
      <c r="FQ2108" s="6"/>
      <c r="FR2108" s="6"/>
      <c r="FS2108" s="6"/>
      <c r="FT2108" s="6"/>
      <c r="FU2108" s="6"/>
      <c r="FV2108" s="6"/>
      <c r="FW2108" s="6"/>
      <c r="FX2108" s="6"/>
      <c r="FY2108" s="6"/>
      <c r="FZ2108" s="6"/>
      <c r="GA2108" s="6"/>
      <c r="GB2108" s="6"/>
      <c r="GC2108" s="6"/>
      <c r="GD2108" s="6"/>
      <c r="GE2108" s="6"/>
      <c r="GF2108" s="6"/>
      <c r="GG2108" s="6"/>
      <c r="GH2108" s="6"/>
      <c r="GI2108" s="6"/>
      <c r="GJ2108" s="6"/>
      <c r="GK2108" s="6"/>
      <c r="GL2108" s="6"/>
      <c r="GM2108" s="6"/>
      <c r="GN2108" s="6"/>
      <c r="GO2108" s="6"/>
      <c r="GP2108" s="6"/>
      <c r="GQ2108" s="6"/>
      <c r="GR2108" s="6"/>
      <c r="GS2108" s="6"/>
      <c r="GT2108" s="6"/>
      <c r="GU2108" s="6"/>
      <c r="GV2108" s="6"/>
      <c r="GW2108" s="6"/>
      <c r="GX2108" s="6"/>
      <c r="GY2108" s="6"/>
      <c r="GZ2108" s="6"/>
    </row>
    <row r="2109" spans="1:208" x14ac:dyDescent="0.15">
      <c r="A2109" s="153"/>
      <c r="B2109" s="23"/>
      <c r="C2109" s="18"/>
      <c r="D2109" s="17"/>
      <c r="E2109" s="18"/>
      <c r="F2109" s="18"/>
      <c r="G2109" s="18"/>
      <c r="H2109" s="18"/>
      <c r="I2109" s="17"/>
      <c r="J2109" s="5"/>
      <c r="K2109" s="2"/>
      <c r="L2109" s="27"/>
      <c r="M2109" s="14"/>
      <c r="N2109" s="14"/>
      <c r="O2109" s="27"/>
      <c r="P2109" s="18"/>
      <c r="Q2109" s="3"/>
      <c r="R2109" s="4"/>
      <c r="S2109" s="5"/>
      <c r="T2109" s="8"/>
      <c r="U2109" s="7"/>
      <c r="V2109" s="7"/>
      <c r="W2109" s="7"/>
      <c r="X2109" s="8"/>
      <c r="Y2109" s="6"/>
      <c r="Z2109" s="7"/>
      <c r="AA2109" s="8"/>
      <c r="AB2109" s="8"/>
      <c r="AC2109" s="8"/>
      <c r="AD2109" s="7"/>
      <c r="AE2109" s="9"/>
      <c r="AF2109" s="7"/>
      <c r="AG2109" s="7"/>
      <c r="AH2109" s="6"/>
      <c r="AI2109" s="6"/>
      <c r="AJ2109" s="6"/>
      <c r="AK2109" s="6"/>
      <c r="AL2109" s="6"/>
      <c r="AM2109" s="6"/>
      <c r="AN2109" s="6"/>
      <c r="AO2109" s="6"/>
      <c r="AP2109" s="6"/>
      <c r="AQ2109" s="6"/>
      <c r="AR2109" s="6"/>
      <c r="AS2109" s="6"/>
      <c r="AT2109" s="6"/>
      <c r="AU2109" s="6"/>
      <c r="AV2109" s="6"/>
      <c r="AW2109" s="6"/>
      <c r="AX2109" s="6"/>
      <c r="AY2109" s="6"/>
      <c r="AZ2109" s="6"/>
      <c r="BA2109" s="6"/>
      <c r="BB2109" s="6"/>
      <c r="BC2109" s="6"/>
      <c r="BD2109" s="6"/>
      <c r="BE2109" s="6"/>
      <c r="BF2109" s="6"/>
      <c r="BG2109" s="6"/>
      <c r="BH2109" s="6"/>
      <c r="BI2109" s="6"/>
      <c r="BJ2109" s="6"/>
      <c r="BK2109" s="6"/>
      <c r="BL2109" s="6"/>
      <c r="BM2109" s="6"/>
      <c r="BN2109" s="6"/>
      <c r="BO2109" s="6"/>
      <c r="BP2109" s="6"/>
      <c r="BQ2109" s="6"/>
      <c r="BR2109" s="6"/>
      <c r="BS2109" s="6"/>
      <c r="BT2109" s="6"/>
      <c r="BU2109" s="6"/>
      <c r="BV2109" s="6"/>
      <c r="BW2109" s="6"/>
      <c r="BX2109" s="6"/>
      <c r="BY2109" s="6"/>
      <c r="BZ2109" s="6"/>
      <c r="CA2109" s="6"/>
      <c r="CB2109" s="6"/>
      <c r="CC2109" s="6"/>
      <c r="CD2109" s="6"/>
      <c r="CE2109" s="6"/>
      <c r="CF2109" s="6"/>
      <c r="CG2109" s="6"/>
      <c r="CH2109" s="6"/>
      <c r="CI2109" s="6"/>
      <c r="CJ2109" s="6"/>
      <c r="CK2109" s="6"/>
      <c r="CL2109" s="6"/>
      <c r="CM2109" s="6"/>
      <c r="CN2109" s="6"/>
      <c r="CO2109" s="6"/>
      <c r="CP2109" s="6"/>
      <c r="CQ2109" s="6"/>
      <c r="CR2109" s="6"/>
      <c r="CS2109" s="6"/>
      <c r="CT2109" s="6"/>
      <c r="CU2109" s="6"/>
      <c r="CV2109" s="6"/>
      <c r="CW2109" s="6"/>
      <c r="CX2109" s="6"/>
      <c r="CY2109" s="6"/>
      <c r="CZ2109" s="6"/>
      <c r="DA2109" s="6"/>
      <c r="DB2109" s="6"/>
      <c r="DC2109" s="6"/>
      <c r="DD2109" s="6"/>
      <c r="DE2109" s="6"/>
      <c r="DF2109" s="6"/>
      <c r="DG2109" s="6"/>
      <c r="DH2109" s="6"/>
      <c r="DI2109" s="6"/>
      <c r="DJ2109" s="6"/>
      <c r="DK2109" s="6"/>
      <c r="DL2109" s="6"/>
      <c r="DM2109" s="6"/>
      <c r="DN2109" s="6"/>
      <c r="DO2109" s="6"/>
      <c r="DP2109" s="6"/>
      <c r="DQ2109" s="6"/>
      <c r="DR2109" s="6"/>
      <c r="DS2109" s="6"/>
      <c r="DT2109" s="6"/>
      <c r="DU2109" s="6"/>
      <c r="DV2109" s="6"/>
      <c r="DW2109" s="6"/>
      <c r="DX2109" s="6"/>
      <c r="DY2109" s="6"/>
      <c r="DZ2109" s="6"/>
      <c r="EA2109" s="6"/>
      <c r="EB2109" s="6"/>
      <c r="EC2109" s="6"/>
      <c r="ED2109" s="6"/>
      <c r="EE2109" s="6"/>
      <c r="EF2109" s="6"/>
      <c r="EG2109" s="6"/>
      <c r="EH2109" s="6"/>
      <c r="EI2109" s="6"/>
      <c r="EJ2109" s="6"/>
      <c r="EK2109" s="6"/>
      <c r="EL2109" s="6"/>
      <c r="EM2109" s="6"/>
      <c r="EN2109" s="6"/>
      <c r="EO2109" s="6"/>
      <c r="EP2109" s="6"/>
      <c r="EQ2109" s="6"/>
      <c r="ER2109" s="6"/>
      <c r="ES2109" s="6"/>
      <c r="ET2109" s="6"/>
      <c r="EU2109" s="6"/>
      <c r="EV2109" s="6"/>
      <c r="EW2109" s="6"/>
      <c r="EX2109" s="6"/>
      <c r="EY2109" s="6"/>
      <c r="EZ2109" s="6"/>
      <c r="FA2109" s="6"/>
      <c r="FB2109" s="6"/>
      <c r="FC2109" s="6"/>
      <c r="FD2109" s="6"/>
      <c r="FE2109" s="6"/>
      <c r="FF2109" s="6"/>
      <c r="FG2109" s="6"/>
      <c r="FH2109" s="6"/>
      <c r="FI2109" s="6"/>
      <c r="FJ2109" s="6"/>
      <c r="FK2109" s="6"/>
      <c r="FL2109" s="6"/>
      <c r="FM2109" s="6"/>
      <c r="FN2109" s="6"/>
      <c r="FO2109" s="6"/>
      <c r="FP2109" s="6"/>
      <c r="FQ2109" s="6"/>
      <c r="FR2109" s="6"/>
      <c r="FS2109" s="6"/>
      <c r="FT2109" s="6"/>
      <c r="FU2109" s="6"/>
      <c r="FV2109" s="6"/>
      <c r="FW2109" s="6"/>
      <c r="FX2109" s="6"/>
      <c r="FY2109" s="6"/>
      <c r="FZ2109" s="6"/>
      <c r="GA2109" s="6"/>
      <c r="GB2109" s="6"/>
      <c r="GC2109" s="6"/>
      <c r="GD2109" s="6"/>
      <c r="GE2109" s="6"/>
      <c r="GF2109" s="6"/>
      <c r="GG2109" s="6"/>
      <c r="GH2109" s="6"/>
      <c r="GI2109" s="6"/>
      <c r="GJ2109" s="6"/>
      <c r="GK2109" s="6"/>
      <c r="GL2109" s="6"/>
      <c r="GM2109" s="6"/>
      <c r="GN2109" s="6"/>
      <c r="GO2109" s="6"/>
      <c r="GP2109" s="6"/>
      <c r="GQ2109" s="6"/>
      <c r="GR2109" s="6"/>
      <c r="GS2109" s="6"/>
      <c r="GT2109" s="6"/>
      <c r="GU2109" s="6"/>
      <c r="GV2109" s="6"/>
      <c r="GW2109" s="6"/>
      <c r="GX2109" s="6"/>
      <c r="GY2109" s="6"/>
      <c r="GZ2109" s="6"/>
    </row>
    <row r="2110" spans="1:208" x14ac:dyDescent="0.15">
      <c r="A2110" s="153"/>
      <c r="B2110" s="23"/>
      <c r="C2110" s="18"/>
      <c r="D2110" s="17"/>
      <c r="E2110" s="18"/>
      <c r="F2110" s="18"/>
      <c r="G2110" s="18"/>
      <c r="H2110" s="18"/>
      <c r="I2110" s="17"/>
      <c r="J2110" s="5"/>
      <c r="K2110" s="2"/>
      <c r="L2110" s="27"/>
      <c r="M2110" s="14"/>
      <c r="N2110" s="14"/>
      <c r="O2110" s="27"/>
      <c r="P2110" s="18"/>
      <c r="Q2110" s="3"/>
      <c r="R2110" s="4"/>
      <c r="S2110" s="5"/>
      <c r="T2110" s="8"/>
      <c r="U2110" s="7"/>
      <c r="V2110" s="7"/>
      <c r="W2110" s="7"/>
      <c r="X2110" s="8"/>
      <c r="Y2110" s="6"/>
      <c r="Z2110" s="7"/>
      <c r="AA2110" s="8"/>
      <c r="AB2110" s="8"/>
      <c r="AC2110" s="8"/>
      <c r="AD2110" s="7"/>
      <c r="AE2110" s="9"/>
      <c r="AF2110" s="7"/>
      <c r="AG2110" s="7"/>
      <c r="AH2110" s="6"/>
      <c r="AI2110" s="6"/>
      <c r="AJ2110" s="6"/>
      <c r="AK2110" s="6"/>
      <c r="AL2110" s="6"/>
      <c r="AM2110" s="6"/>
      <c r="AN2110" s="6"/>
      <c r="AO2110" s="6"/>
      <c r="AP2110" s="6"/>
      <c r="AQ2110" s="6"/>
      <c r="AR2110" s="6"/>
      <c r="AS2110" s="6"/>
      <c r="AT2110" s="6"/>
      <c r="AU2110" s="6"/>
      <c r="AV2110" s="6"/>
      <c r="AW2110" s="6"/>
      <c r="AX2110" s="6"/>
      <c r="AY2110" s="6"/>
      <c r="AZ2110" s="6"/>
      <c r="BA2110" s="6"/>
      <c r="BB2110" s="6"/>
      <c r="BC2110" s="6"/>
      <c r="BD2110" s="6"/>
      <c r="BE2110" s="6"/>
      <c r="BF2110" s="6"/>
      <c r="BG2110" s="6"/>
      <c r="BH2110" s="6"/>
      <c r="BI2110" s="6"/>
      <c r="BJ2110" s="6"/>
      <c r="BK2110" s="6"/>
      <c r="BL2110" s="6"/>
      <c r="BM2110" s="6"/>
      <c r="BN2110" s="6"/>
      <c r="BO2110" s="6"/>
      <c r="BP2110" s="6"/>
      <c r="BQ2110" s="6"/>
      <c r="BR2110" s="6"/>
      <c r="BS2110" s="6"/>
      <c r="BT2110" s="6"/>
      <c r="BU2110" s="6"/>
      <c r="BV2110" s="6"/>
      <c r="BW2110" s="6"/>
      <c r="BX2110" s="6"/>
      <c r="BY2110" s="6"/>
      <c r="BZ2110" s="6"/>
      <c r="CA2110" s="6"/>
      <c r="CB2110" s="6"/>
      <c r="CC2110" s="6"/>
      <c r="CD2110" s="6"/>
      <c r="CE2110" s="6"/>
      <c r="CF2110" s="6"/>
      <c r="CG2110" s="6"/>
      <c r="CH2110" s="6"/>
      <c r="CI2110" s="6"/>
      <c r="CJ2110" s="6"/>
      <c r="CK2110" s="6"/>
      <c r="CL2110" s="6"/>
      <c r="CM2110" s="6"/>
      <c r="CN2110" s="6"/>
      <c r="CO2110" s="6"/>
      <c r="CP2110" s="6"/>
      <c r="CQ2110" s="6"/>
      <c r="CR2110" s="6"/>
      <c r="CS2110" s="6"/>
      <c r="CT2110" s="6"/>
      <c r="CU2110" s="6"/>
      <c r="CV2110" s="6"/>
      <c r="CW2110" s="6"/>
      <c r="CX2110" s="6"/>
      <c r="CY2110" s="6"/>
      <c r="CZ2110" s="6"/>
      <c r="DA2110" s="6"/>
      <c r="DB2110" s="6"/>
      <c r="DC2110" s="6"/>
      <c r="DD2110" s="6"/>
      <c r="DE2110" s="6"/>
      <c r="DF2110" s="6"/>
      <c r="DG2110" s="6"/>
      <c r="DH2110" s="6"/>
      <c r="DI2110" s="6"/>
      <c r="DJ2110" s="6"/>
      <c r="DK2110" s="6"/>
      <c r="DL2110" s="6"/>
      <c r="DM2110" s="6"/>
      <c r="DN2110" s="6"/>
      <c r="DO2110" s="6"/>
      <c r="DP2110" s="6"/>
      <c r="DQ2110" s="6"/>
      <c r="DR2110" s="6"/>
      <c r="DS2110" s="6"/>
      <c r="DT2110" s="6"/>
      <c r="DU2110" s="6"/>
      <c r="DV2110" s="6"/>
      <c r="DW2110" s="6"/>
      <c r="DX2110" s="6"/>
      <c r="DY2110" s="6"/>
      <c r="DZ2110" s="6"/>
      <c r="EA2110" s="6"/>
      <c r="EB2110" s="6"/>
      <c r="EC2110" s="6"/>
      <c r="ED2110" s="6"/>
      <c r="EE2110" s="6"/>
      <c r="EF2110" s="6"/>
      <c r="EG2110" s="6"/>
      <c r="EH2110" s="6"/>
      <c r="EI2110" s="6"/>
      <c r="EJ2110" s="6"/>
      <c r="EK2110" s="6"/>
      <c r="EL2110" s="6"/>
      <c r="EM2110" s="6"/>
      <c r="EN2110" s="6"/>
      <c r="EO2110" s="6"/>
      <c r="EP2110" s="6"/>
      <c r="EQ2110" s="6"/>
      <c r="ER2110" s="6"/>
      <c r="ES2110" s="6"/>
      <c r="ET2110" s="6"/>
      <c r="EU2110" s="6"/>
      <c r="EV2110" s="6"/>
      <c r="EW2110" s="6"/>
      <c r="EX2110" s="6"/>
      <c r="EY2110" s="6"/>
      <c r="EZ2110" s="6"/>
      <c r="FA2110" s="6"/>
      <c r="FB2110" s="6"/>
      <c r="FC2110" s="6"/>
      <c r="FD2110" s="6"/>
      <c r="FE2110" s="6"/>
      <c r="FF2110" s="6"/>
      <c r="FG2110" s="6"/>
      <c r="FH2110" s="6"/>
      <c r="FI2110" s="6"/>
      <c r="FJ2110" s="6"/>
      <c r="FK2110" s="6"/>
      <c r="FL2110" s="6"/>
      <c r="FM2110" s="6"/>
      <c r="FN2110" s="6"/>
      <c r="FO2110" s="6"/>
      <c r="FP2110" s="6"/>
      <c r="FQ2110" s="6"/>
      <c r="FR2110" s="6"/>
      <c r="FS2110" s="6"/>
      <c r="FT2110" s="6"/>
      <c r="FU2110" s="6"/>
      <c r="FV2110" s="6"/>
      <c r="FW2110" s="6"/>
      <c r="FX2110" s="6"/>
      <c r="FY2110" s="6"/>
      <c r="FZ2110" s="6"/>
      <c r="GA2110" s="6"/>
      <c r="GB2110" s="6"/>
      <c r="GC2110" s="6"/>
      <c r="GD2110" s="6"/>
      <c r="GE2110" s="6"/>
      <c r="GF2110" s="6"/>
      <c r="GG2110" s="6"/>
      <c r="GH2110" s="6"/>
      <c r="GI2110" s="6"/>
      <c r="GJ2110" s="6"/>
      <c r="GK2110" s="6"/>
      <c r="GL2110" s="6"/>
      <c r="GM2110" s="6"/>
      <c r="GN2110" s="6"/>
      <c r="GO2110" s="6"/>
      <c r="GP2110" s="6"/>
      <c r="GQ2110" s="6"/>
      <c r="GR2110" s="6"/>
      <c r="GS2110" s="6"/>
      <c r="GT2110" s="6"/>
      <c r="GU2110" s="6"/>
      <c r="GV2110" s="6"/>
      <c r="GW2110" s="6"/>
      <c r="GX2110" s="6"/>
      <c r="GY2110" s="6"/>
      <c r="GZ2110" s="6"/>
    </row>
    <row r="2111" spans="1:208" x14ac:dyDescent="0.15">
      <c r="A2111" s="153"/>
      <c r="B2111" s="23"/>
      <c r="C2111" s="18"/>
      <c r="D2111" s="17"/>
      <c r="E2111" s="18"/>
      <c r="F2111" s="18"/>
      <c r="G2111" s="18"/>
      <c r="H2111" s="18"/>
      <c r="I2111" s="17"/>
      <c r="J2111" s="5"/>
      <c r="K2111" s="2"/>
      <c r="L2111" s="27"/>
      <c r="M2111" s="14"/>
      <c r="N2111" s="14"/>
      <c r="O2111" s="27"/>
      <c r="P2111" s="18"/>
      <c r="Q2111" s="3"/>
      <c r="R2111" s="4"/>
      <c r="S2111" s="5"/>
      <c r="T2111" s="8"/>
      <c r="U2111" s="7"/>
      <c r="V2111" s="7"/>
      <c r="W2111" s="7"/>
      <c r="X2111" s="8"/>
      <c r="Y2111" s="6"/>
      <c r="Z2111" s="7"/>
      <c r="AA2111" s="8"/>
      <c r="AB2111" s="8"/>
      <c r="AC2111" s="8"/>
      <c r="AD2111" s="7"/>
      <c r="AE2111" s="9"/>
      <c r="AF2111" s="7"/>
      <c r="AG2111" s="7"/>
      <c r="AH2111" s="6"/>
      <c r="AI2111" s="6"/>
      <c r="AJ2111" s="6"/>
      <c r="AK2111" s="6"/>
      <c r="AL2111" s="6"/>
      <c r="AM2111" s="6"/>
      <c r="AN2111" s="6"/>
      <c r="AO2111" s="6"/>
      <c r="AP2111" s="6"/>
      <c r="AQ2111" s="6"/>
      <c r="AR2111" s="6"/>
      <c r="AS2111" s="6"/>
      <c r="AT2111" s="6"/>
      <c r="AU2111" s="6"/>
      <c r="AV2111" s="6"/>
      <c r="AW2111" s="6"/>
      <c r="AX2111" s="6"/>
      <c r="AY2111" s="6"/>
      <c r="AZ2111" s="6"/>
      <c r="BA2111" s="6"/>
      <c r="BB2111" s="6"/>
      <c r="BC2111" s="6"/>
      <c r="BD2111" s="6"/>
      <c r="BE2111" s="6"/>
      <c r="BF2111" s="6"/>
      <c r="BG2111" s="6"/>
      <c r="BH2111" s="6"/>
      <c r="BI2111" s="6"/>
      <c r="BJ2111" s="6"/>
      <c r="BK2111" s="6"/>
      <c r="BL2111" s="6"/>
      <c r="BM2111" s="6"/>
      <c r="BN2111" s="6"/>
      <c r="BO2111" s="6"/>
      <c r="BP2111" s="6"/>
      <c r="BQ2111" s="6"/>
      <c r="BR2111" s="6"/>
      <c r="BS2111" s="6"/>
      <c r="BT2111" s="6"/>
      <c r="BU2111" s="6"/>
      <c r="BV2111" s="6"/>
      <c r="BW2111" s="6"/>
      <c r="BX2111" s="6"/>
      <c r="BY2111" s="6"/>
      <c r="BZ2111" s="6"/>
      <c r="CA2111" s="6"/>
      <c r="CB2111" s="6"/>
      <c r="CC2111" s="6"/>
      <c r="CD2111" s="6"/>
      <c r="CE2111" s="6"/>
      <c r="CF2111" s="6"/>
      <c r="CG2111" s="6"/>
      <c r="CH2111" s="6"/>
      <c r="CI2111" s="6"/>
      <c r="CJ2111" s="6"/>
      <c r="CK2111" s="6"/>
      <c r="CL2111" s="6"/>
      <c r="CM2111" s="6"/>
      <c r="CN2111" s="6"/>
      <c r="CO2111" s="6"/>
      <c r="CP2111" s="6"/>
      <c r="CQ2111" s="6"/>
      <c r="CR2111" s="6"/>
      <c r="CS2111" s="6"/>
      <c r="CT2111" s="6"/>
      <c r="CU2111" s="6"/>
      <c r="CV2111" s="6"/>
      <c r="CW2111" s="6"/>
      <c r="CX2111" s="6"/>
      <c r="CY2111" s="6"/>
      <c r="CZ2111" s="6"/>
      <c r="DA2111" s="6"/>
      <c r="DB2111" s="6"/>
      <c r="DC2111" s="6"/>
      <c r="DD2111" s="6"/>
      <c r="DE2111" s="6"/>
      <c r="DF2111" s="6"/>
      <c r="DG2111" s="6"/>
      <c r="DH2111" s="6"/>
      <c r="DI2111" s="6"/>
      <c r="DJ2111" s="6"/>
      <c r="DK2111" s="6"/>
      <c r="DL2111" s="6"/>
      <c r="DM2111" s="6"/>
      <c r="DN2111" s="6"/>
      <c r="DO2111" s="6"/>
      <c r="DP2111" s="6"/>
      <c r="DQ2111" s="6"/>
      <c r="DR2111" s="6"/>
      <c r="DS2111" s="6"/>
      <c r="DT2111" s="6"/>
      <c r="DU2111" s="6"/>
      <c r="DV2111" s="6"/>
      <c r="DW2111" s="6"/>
      <c r="DX2111" s="6"/>
      <c r="DY2111" s="6"/>
      <c r="DZ2111" s="6"/>
      <c r="EA2111" s="6"/>
      <c r="EB2111" s="6"/>
      <c r="EC2111" s="6"/>
      <c r="ED2111" s="6"/>
      <c r="EE2111" s="6"/>
      <c r="EF2111" s="6"/>
      <c r="EG2111" s="6"/>
      <c r="EH2111" s="6"/>
      <c r="EI2111" s="6"/>
      <c r="EJ2111" s="6"/>
      <c r="EK2111" s="6"/>
      <c r="EL2111" s="6"/>
      <c r="EM2111" s="6"/>
      <c r="EN2111" s="6"/>
      <c r="EO2111" s="6"/>
      <c r="EP2111" s="6"/>
      <c r="EQ2111" s="6"/>
      <c r="ER2111" s="6"/>
      <c r="ES2111" s="6"/>
      <c r="ET2111" s="6"/>
      <c r="EU2111" s="6"/>
      <c r="EV2111" s="6"/>
      <c r="EW2111" s="6"/>
      <c r="EX2111" s="6"/>
      <c r="EY2111" s="6"/>
      <c r="EZ2111" s="6"/>
      <c r="FA2111" s="6"/>
      <c r="FB2111" s="6"/>
      <c r="FC2111" s="6"/>
      <c r="FD2111" s="6"/>
      <c r="FE2111" s="6"/>
      <c r="FF2111" s="6"/>
      <c r="FG2111" s="6"/>
      <c r="FH2111" s="6"/>
      <c r="FI2111" s="6"/>
      <c r="FJ2111" s="6"/>
      <c r="FK2111" s="6"/>
      <c r="FL2111" s="6"/>
      <c r="FM2111" s="6"/>
      <c r="FN2111" s="6"/>
      <c r="FO2111" s="6"/>
      <c r="FP2111" s="6"/>
      <c r="FQ2111" s="6"/>
      <c r="FR2111" s="6"/>
      <c r="FS2111" s="6"/>
      <c r="FT2111" s="6"/>
      <c r="FU2111" s="6"/>
      <c r="FV2111" s="6"/>
      <c r="FW2111" s="6"/>
      <c r="FX2111" s="6"/>
      <c r="FY2111" s="6"/>
      <c r="FZ2111" s="6"/>
      <c r="GA2111" s="6"/>
      <c r="GB2111" s="6"/>
      <c r="GC2111" s="6"/>
      <c r="GD2111" s="6"/>
      <c r="GE2111" s="6"/>
      <c r="GF2111" s="6"/>
      <c r="GG2111" s="6"/>
      <c r="GH2111" s="6"/>
      <c r="GI2111" s="6"/>
      <c r="GJ2111" s="6"/>
      <c r="GK2111" s="6"/>
      <c r="GL2111" s="6"/>
      <c r="GM2111" s="6"/>
      <c r="GN2111" s="6"/>
      <c r="GO2111" s="6"/>
      <c r="GP2111" s="6"/>
      <c r="GQ2111" s="6"/>
      <c r="GR2111" s="6"/>
      <c r="GS2111" s="6"/>
      <c r="GT2111" s="6"/>
      <c r="GU2111" s="6"/>
      <c r="GV2111" s="6"/>
      <c r="GW2111" s="6"/>
      <c r="GX2111" s="6"/>
      <c r="GY2111" s="6"/>
      <c r="GZ2111" s="6"/>
    </row>
    <row r="2112" spans="1:208" x14ac:dyDescent="0.15">
      <c r="A2112" s="153"/>
      <c r="B2112" s="23"/>
      <c r="C2112" s="18"/>
      <c r="D2112" s="17"/>
      <c r="E2112" s="18"/>
      <c r="F2112" s="18"/>
      <c r="G2112" s="18"/>
      <c r="H2112" s="18"/>
      <c r="I2112" s="17"/>
      <c r="J2112" s="5"/>
      <c r="K2112" s="2"/>
      <c r="L2112" s="27"/>
      <c r="M2112" s="14"/>
      <c r="N2112" s="14"/>
      <c r="O2112" s="27"/>
      <c r="P2112" s="18"/>
      <c r="Q2112" s="3"/>
      <c r="R2112" s="4"/>
      <c r="S2112" s="5"/>
      <c r="T2112" s="8"/>
      <c r="U2112" s="7"/>
      <c r="V2112" s="7"/>
      <c r="W2112" s="7"/>
      <c r="X2112" s="8"/>
      <c r="Y2112" s="6"/>
      <c r="Z2112" s="7"/>
      <c r="AA2112" s="8"/>
      <c r="AB2112" s="8"/>
      <c r="AC2112" s="8"/>
      <c r="AD2112" s="7"/>
      <c r="AE2112" s="9"/>
      <c r="AF2112" s="7"/>
      <c r="AG2112" s="7"/>
      <c r="AH2112" s="6"/>
      <c r="AI2112" s="6"/>
      <c r="AJ2112" s="6"/>
      <c r="AK2112" s="6"/>
      <c r="AL2112" s="6"/>
      <c r="AM2112" s="6"/>
      <c r="AN2112" s="6"/>
      <c r="AO2112" s="6"/>
      <c r="AP2112" s="6"/>
      <c r="AQ2112" s="6"/>
      <c r="AR2112" s="6"/>
      <c r="AS2112" s="6"/>
      <c r="AT2112" s="6"/>
      <c r="AU2112" s="6"/>
      <c r="AV2112" s="6"/>
      <c r="AW2112" s="6"/>
      <c r="AX2112" s="6"/>
      <c r="AY2112" s="6"/>
      <c r="AZ2112" s="6"/>
      <c r="BA2112" s="6"/>
      <c r="BB2112" s="6"/>
      <c r="BC2112" s="6"/>
      <c r="BD2112" s="6"/>
      <c r="BE2112" s="6"/>
      <c r="BF2112" s="6"/>
      <c r="BG2112" s="6"/>
      <c r="BH2112" s="6"/>
      <c r="BI2112" s="6"/>
      <c r="BJ2112" s="6"/>
      <c r="BK2112" s="6"/>
      <c r="BL2112" s="6"/>
      <c r="BM2112" s="6"/>
      <c r="BN2112" s="6"/>
      <c r="BO2112" s="6"/>
      <c r="BP2112" s="6"/>
      <c r="BQ2112" s="6"/>
      <c r="BR2112" s="6"/>
      <c r="BS2112" s="6"/>
      <c r="BT2112" s="6"/>
      <c r="BU2112" s="6"/>
      <c r="BV2112" s="6"/>
      <c r="BW2112" s="6"/>
      <c r="BX2112" s="6"/>
      <c r="BY2112" s="6"/>
      <c r="BZ2112" s="6"/>
      <c r="CA2112" s="6"/>
      <c r="CB2112" s="6"/>
      <c r="CC2112" s="6"/>
      <c r="CD2112" s="6"/>
      <c r="CE2112" s="6"/>
      <c r="CF2112" s="6"/>
      <c r="CG2112" s="6"/>
      <c r="CH2112" s="6"/>
      <c r="CI2112" s="6"/>
      <c r="CJ2112" s="6"/>
      <c r="CK2112" s="6"/>
      <c r="CL2112" s="6"/>
      <c r="CM2112" s="6"/>
      <c r="CN2112" s="6"/>
      <c r="CO2112" s="6"/>
      <c r="CP2112" s="6"/>
      <c r="CQ2112" s="6"/>
      <c r="CR2112" s="6"/>
      <c r="CS2112" s="6"/>
      <c r="CT2112" s="6"/>
      <c r="CU2112" s="6"/>
      <c r="CV2112" s="6"/>
      <c r="CW2112" s="6"/>
      <c r="CX2112" s="6"/>
      <c r="CY2112" s="6"/>
      <c r="CZ2112" s="6"/>
      <c r="DA2112" s="6"/>
      <c r="DB2112" s="6"/>
      <c r="DC2112" s="6"/>
      <c r="DD2112" s="6"/>
      <c r="DE2112" s="6"/>
      <c r="DF2112" s="6"/>
      <c r="DG2112" s="6"/>
      <c r="DH2112" s="6"/>
      <c r="DI2112" s="6"/>
      <c r="DJ2112" s="6"/>
      <c r="DK2112" s="6"/>
      <c r="DL2112" s="6"/>
      <c r="DM2112" s="6"/>
      <c r="DN2112" s="6"/>
      <c r="DO2112" s="6"/>
      <c r="DP2112" s="6"/>
      <c r="DQ2112" s="6"/>
      <c r="DR2112" s="6"/>
      <c r="DS2112" s="6"/>
      <c r="DT2112" s="6"/>
      <c r="DU2112" s="6"/>
      <c r="DV2112" s="6"/>
      <c r="DW2112" s="6"/>
      <c r="DX2112" s="6"/>
      <c r="DY2112" s="6"/>
      <c r="DZ2112" s="6"/>
      <c r="EA2112" s="6"/>
      <c r="EB2112" s="6"/>
      <c r="EC2112" s="6"/>
      <c r="ED2112" s="6"/>
      <c r="EE2112" s="6"/>
      <c r="EF2112" s="6"/>
      <c r="EG2112" s="6"/>
      <c r="EH2112" s="6"/>
      <c r="EI2112" s="6"/>
      <c r="EJ2112" s="6"/>
      <c r="EK2112" s="6"/>
      <c r="EL2112" s="6"/>
      <c r="EM2112" s="6"/>
      <c r="EN2112" s="6"/>
      <c r="EO2112" s="6"/>
      <c r="EP2112" s="6"/>
      <c r="EQ2112" s="6"/>
      <c r="ER2112" s="6"/>
      <c r="ES2112" s="6"/>
      <c r="ET2112" s="6"/>
      <c r="EU2112" s="6"/>
      <c r="EV2112" s="6"/>
      <c r="EW2112" s="6"/>
      <c r="EX2112" s="6"/>
      <c r="EY2112" s="6"/>
      <c r="EZ2112" s="6"/>
      <c r="FA2112" s="6"/>
      <c r="FB2112" s="6"/>
      <c r="FC2112" s="6"/>
      <c r="FD2112" s="6"/>
      <c r="FE2112" s="6"/>
      <c r="FF2112" s="6"/>
      <c r="FG2112" s="6"/>
      <c r="FH2112" s="6"/>
      <c r="FI2112" s="6"/>
      <c r="FJ2112" s="6"/>
      <c r="FK2112" s="6"/>
      <c r="FL2112" s="6"/>
      <c r="FM2112" s="6"/>
      <c r="FN2112" s="6"/>
      <c r="FO2112" s="6"/>
      <c r="FP2112" s="6"/>
      <c r="FQ2112" s="6"/>
      <c r="FR2112" s="6"/>
      <c r="FS2112" s="6"/>
      <c r="FT2112" s="6"/>
      <c r="FU2112" s="6"/>
      <c r="FV2112" s="6"/>
      <c r="FW2112" s="6"/>
      <c r="FX2112" s="6"/>
      <c r="FY2112" s="6"/>
      <c r="FZ2112" s="6"/>
      <c r="GA2112" s="6"/>
      <c r="GB2112" s="6"/>
      <c r="GC2112" s="6"/>
      <c r="GD2112" s="6"/>
      <c r="GE2112" s="6"/>
      <c r="GF2112" s="6"/>
      <c r="GG2112" s="6"/>
      <c r="GH2112" s="6"/>
      <c r="GI2112" s="6"/>
      <c r="GJ2112" s="6"/>
      <c r="GK2112" s="6"/>
      <c r="GL2112" s="6"/>
      <c r="GM2112" s="6"/>
      <c r="GN2112" s="6"/>
      <c r="GO2112" s="6"/>
      <c r="GP2112" s="6"/>
      <c r="GQ2112" s="6"/>
      <c r="GR2112" s="6"/>
      <c r="GS2112" s="6"/>
      <c r="GT2112" s="6"/>
      <c r="GU2112" s="6"/>
      <c r="GV2112" s="6"/>
      <c r="GW2112" s="6"/>
      <c r="GX2112" s="6"/>
      <c r="GY2112" s="6"/>
      <c r="GZ2112" s="6"/>
    </row>
    <row r="2113" spans="1:208" x14ac:dyDescent="0.15">
      <c r="A2113" s="153"/>
      <c r="B2113" s="23"/>
      <c r="C2113" s="18"/>
      <c r="D2113" s="17"/>
      <c r="E2113" s="18"/>
      <c r="F2113" s="18"/>
      <c r="G2113" s="18"/>
      <c r="H2113" s="18"/>
      <c r="I2113" s="17"/>
      <c r="J2113" s="5"/>
      <c r="K2113" s="2"/>
      <c r="L2113" s="27"/>
      <c r="M2113" s="14"/>
      <c r="N2113" s="14"/>
      <c r="O2113" s="27"/>
      <c r="P2113" s="18"/>
      <c r="Q2113" s="3"/>
      <c r="R2113" s="4"/>
      <c r="S2113" s="5"/>
      <c r="T2113" s="8"/>
      <c r="U2113" s="7"/>
      <c r="V2113" s="7"/>
      <c r="W2113" s="7"/>
      <c r="X2113" s="8"/>
      <c r="Y2113" s="6"/>
      <c r="Z2113" s="7"/>
      <c r="AA2113" s="8"/>
      <c r="AB2113" s="8"/>
      <c r="AC2113" s="8"/>
      <c r="AD2113" s="7"/>
      <c r="AE2113" s="9"/>
      <c r="AF2113" s="7"/>
      <c r="AG2113" s="7"/>
      <c r="AH2113" s="6"/>
      <c r="AI2113" s="6"/>
      <c r="AJ2113" s="6"/>
      <c r="AK2113" s="6"/>
      <c r="AL2113" s="6"/>
      <c r="AM2113" s="6"/>
      <c r="AN2113" s="6"/>
      <c r="AO2113" s="6"/>
      <c r="AP2113" s="6"/>
      <c r="AQ2113" s="6"/>
      <c r="AR2113" s="6"/>
      <c r="AS2113" s="6"/>
      <c r="AT2113" s="6"/>
      <c r="AU2113" s="6"/>
      <c r="AV2113" s="6"/>
      <c r="AW2113" s="6"/>
      <c r="AX2113" s="6"/>
      <c r="AY2113" s="6"/>
      <c r="AZ2113" s="6"/>
      <c r="BA2113" s="6"/>
      <c r="BB2113" s="6"/>
      <c r="BC2113" s="6"/>
      <c r="BD2113" s="6"/>
      <c r="BE2113" s="6"/>
      <c r="BF2113" s="6"/>
      <c r="BG2113" s="6"/>
      <c r="BH2113" s="6"/>
      <c r="BI2113" s="6"/>
      <c r="BJ2113" s="6"/>
      <c r="BK2113" s="6"/>
      <c r="BL2113" s="6"/>
      <c r="BM2113" s="6"/>
      <c r="BN2113" s="6"/>
      <c r="BO2113" s="6"/>
      <c r="BP2113" s="6"/>
      <c r="BQ2113" s="6"/>
      <c r="BR2113" s="6"/>
      <c r="BS2113" s="6"/>
      <c r="BT2113" s="6"/>
      <c r="BU2113" s="6"/>
      <c r="BV2113" s="6"/>
      <c r="BW2113" s="6"/>
      <c r="BX2113" s="6"/>
      <c r="BY2113" s="6"/>
      <c r="BZ2113" s="6"/>
      <c r="CA2113" s="6"/>
      <c r="CB2113" s="6"/>
      <c r="CC2113" s="6"/>
      <c r="CD2113" s="6"/>
      <c r="CE2113" s="6"/>
      <c r="CF2113" s="6"/>
      <c r="CG2113" s="6"/>
      <c r="CH2113" s="6"/>
      <c r="CI2113" s="6"/>
      <c r="CJ2113" s="6"/>
      <c r="CK2113" s="6"/>
      <c r="CL2113" s="6"/>
      <c r="CM2113" s="6"/>
      <c r="CN2113" s="6"/>
      <c r="CO2113" s="6"/>
      <c r="CP2113" s="6"/>
      <c r="CQ2113" s="6"/>
      <c r="CR2113" s="6"/>
      <c r="CS2113" s="6"/>
      <c r="CT2113" s="6"/>
      <c r="CU2113" s="6"/>
      <c r="CV2113" s="6"/>
      <c r="CW2113" s="6"/>
      <c r="CX2113" s="6"/>
      <c r="CY2113" s="6"/>
      <c r="CZ2113" s="6"/>
      <c r="DA2113" s="6"/>
      <c r="DB2113" s="6"/>
      <c r="DC2113" s="6"/>
      <c r="DD2113" s="6"/>
      <c r="DE2113" s="6"/>
      <c r="DF2113" s="6"/>
      <c r="DG2113" s="6"/>
      <c r="DH2113" s="6"/>
      <c r="DI2113" s="6"/>
      <c r="DJ2113" s="6"/>
      <c r="DK2113" s="6"/>
      <c r="DL2113" s="6"/>
      <c r="DM2113" s="6"/>
      <c r="DN2113" s="6"/>
      <c r="DO2113" s="6"/>
      <c r="DP2113" s="6"/>
      <c r="DQ2113" s="6"/>
      <c r="DR2113" s="6"/>
      <c r="DS2113" s="6"/>
      <c r="DT2113" s="6"/>
      <c r="DU2113" s="6"/>
      <c r="DV2113" s="6"/>
      <c r="DW2113" s="6"/>
      <c r="DX2113" s="6"/>
      <c r="DY2113" s="6"/>
      <c r="DZ2113" s="6"/>
      <c r="EA2113" s="6"/>
      <c r="EB2113" s="6"/>
      <c r="EC2113" s="6"/>
      <c r="ED2113" s="6"/>
      <c r="EE2113" s="6"/>
      <c r="EF2113" s="6"/>
      <c r="EG2113" s="6"/>
      <c r="EH2113" s="6"/>
      <c r="EI2113" s="6"/>
      <c r="EJ2113" s="6"/>
      <c r="EK2113" s="6"/>
      <c r="EL2113" s="6"/>
      <c r="EM2113" s="6"/>
      <c r="EN2113" s="6"/>
      <c r="EO2113" s="6"/>
      <c r="EP2113" s="6"/>
      <c r="EQ2113" s="6"/>
      <c r="ER2113" s="6"/>
      <c r="ES2113" s="6"/>
      <c r="ET2113" s="6"/>
      <c r="EU2113" s="6"/>
      <c r="EV2113" s="6"/>
      <c r="EW2113" s="6"/>
      <c r="EX2113" s="6"/>
      <c r="EY2113" s="6"/>
      <c r="EZ2113" s="6"/>
      <c r="FA2113" s="6"/>
      <c r="FB2113" s="6"/>
      <c r="FC2113" s="6"/>
      <c r="FD2113" s="6"/>
      <c r="FE2113" s="6"/>
      <c r="FF2113" s="6"/>
      <c r="FG2113" s="6"/>
      <c r="FH2113" s="6"/>
      <c r="FI2113" s="6"/>
      <c r="FJ2113" s="6"/>
      <c r="FK2113" s="6"/>
      <c r="FL2113" s="6"/>
      <c r="FM2113" s="6"/>
      <c r="FN2113" s="6"/>
      <c r="FO2113" s="6"/>
      <c r="FP2113" s="6"/>
      <c r="FQ2113" s="6"/>
      <c r="FR2113" s="6"/>
      <c r="FS2113" s="6"/>
      <c r="FT2113" s="6"/>
      <c r="FU2113" s="6"/>
      <c r="FV2113" s="6"/>
      <c r="FW2113" s="6"/>
      <c r="FX2113" s="6"/>
      <c r="FY2113" s="6"/>
      <c r="FZ2113" s="6"/>
      <c r="GA2113" s="6"/>
      <c r="GB2113" s="6"/>
      <c r="GC2113" s="6"/>
      <c r="GD2113" s="6"/>
      <c r="GE2113" s="6"/>
      <c r="GF2113" s="6"/>
      <c r="GG2113" s="6"/>
      <c r="GH2113" s="6"/>
      <c r="GI2113" s="6"/>
      <c r="GJ2113" s="6"/>
      <c r="GK2113" s="6"/>
      <c r="GL2113" s="6"/>
      <c r="GM2113" s="6"/>
      <c r="GN2113" s="6"/>
      <c r="GO2113" s="6"/>
      <c r="GP2113" s="6"/>
      <c r="GQ2113" s="6"/>
      <c r="GR2113" s="6"/>
      <c r="GS2113" s="6"/>
      <c r="GT2113" s="6"/>
      <c r="GU2113" s="6"/>
      <c r="GV2113" s="6"/>
      <c r="GW2113" s="6"/>
      <c r="GX2113" s="6"/>
      <c r="GY2113" s="6"/>
      <c r="GZ2113" s="6"/>
    </row>
    <row r="2114" spans="1:208" x14ac:dyDescent="0.15">
      <c r="A2114" s="153"/>
      <c r="B2114" s="23"/>
      <c r="C2114" s="18"/>
      <c r="D2114" s="17"/>
      <c r="E2114" s="18"/>
      <c r="F2114" s="18"/>
      <c r="G2114" s="18"/>
      <c r="H2114" s="18"/>
      <c r="I2114" s="17"/>
      <c r="J2114" s="5"/>
      <c r="K2114" s="2"/>
      <c r="L2114" s="27"/>
      <c r="M2114" s="14"/>
      <c r="N2114" s="14"/>
      <c r="O2114" s="27"/>
      <c r="P2114" s="18"/>
      <c r="Q2114" s="3"/>
      <c r="R2114" s="4"/>
      <c r="S2114" s="5"/>
      <c r="T2114" s="8"/>
      <c r="U2114" s="7"/>
      <c r="V2114" s="7"/>
      <c r="W2114" s="7"/>
      <c r="X2114" s="8"/>
      <c r="Y2114" s="6"/>
      <c r="Z2114" s="7"/>
      <c r="AA2114" s="8"/>
      <c r="AB2114" s="8"/>
      <c r="AC2114" s="8"/>
      <c r="AD2114" s="7"/>
      <c r="AE2114" s="9"/>
      <c r="AF2114" s="7"/>
      <c r="AG2114" s="7"/>
      <c r="AH2114" s="6"/>
      <c r="AI2114" s="6"/>
      <c r="AJ2114" s="6"/>
      <c r="AK2114" s="6"/>
      <c r="AL2114" s="6"/>
      <c r="AM2114" s="6"/>
      <c r="AN2114" s="6"/>
      <c r="AO2114" s="6"/>
      <c r="AP2114" s="6"/>
      <c r="AQ2114" s="6"/>
      <c r="AR2114" s="6"/>
      <c r="AS2114" s="6"/>
      <c r="AT2114" s="6"/>
      <c r="AU2114" s="6"/>
      <c r="AV2114" s="6"/>
      <c r="AW2114" s="6"/>
      <c r="AX2114" s="6"/>
      <c r="AY2114" s="6"/>
      <c r="AZ2114" s="6"/>
      <c r="BA2114" s="6"/>
      <c r="BB2114" s="6"/>
      <c r="BC2114" s="6"/>
      <c r="BD2114" s="6"/>
      <c r="BE2114" s="6"/>
      <c r="BF2114" s="6"/>
      <c r="BG2114" s="6"/>
      <c r="BH2114" s="6"/>
      <c r="BI2114" s="6"/>
      <c r="BJ2114" s="6"/>
      <c r="BK2114" s="6"/>
      <c r="BL2114" s="6"/>
      <c r="BM2114" s="6"/>
      <c r="BN2114" s="6"/>
      <c r="BO2114" s="6"/>
      <c r="BP2114" s="6"/>
      <c r="BQ2114" s="6"/>
      <c r="BR2114" s="6"/>
      <c r="BS2114" s="6"/>
      <c r="BT2114" s="6"/>
      <c r="BU2114" s="6"/>
      <c r="BV2114" s="6"/>
      <c r="BW2114" s="6"/>
      <c r="BX2114" s="6"/>
      <c r="BY2114" s="6"/>
      <c r="BZ2114" s="6"/>
      <c r="CA2114" s="6"/>
      <c r="CB2114" s="6"/>
      <c r="CC2114" s="6"/>
      <c r="CD2114" s="6"/>
      <c r="CE2114" s="6"/>
      <c r="CF2114" s="6"/>
      <c r="CG2114" s="6"/>
      <c r="CH2114" s="6"/>
      <c r="CI2114" s="6"/>
      <c r="CJ2114" s="6"/>
      <c r="CK2114" s="6"/>
      <c r="CL2114" s="6"/>
      <c r="CM2114" s="6"/>
      <c r="CN2114" s="6"/>
      <c r="CO2114" s="6"/>
      <c r="CP2114" s="6"/>
      <c r="CQ2114" s="6"/>
      <c r="CR2114" s="6"/>
      <c r="CS2114" s="6"/>
      <c r="CT2114" s="6"/>
      <c r="CU2114" s="6"/>
      <c r="CV2114" s="6"/>
      <c r="CW2114" s="6"/>
      <c r="CX2114" s="6"/>
      <c r="CY2114" s="6"/>
      <c r="CZ2114" s="6"/>
      <c r="DA2114" s="6"/>
      <c r="DB2114" s="6"/>
      <c r="DC2114" s="6"/>
      <c r="DD2114" s="6"/>
      <c r="DE2114" s="6"/>
      <c r="DF2114" s="6"/>
      <c r="DG2114" s="6"/>
      <c r="DH2114" s="6"/>
      <c r="DI2114" s="6"/>
      <c r="DJ2114" s="6"/>
      <c r="DK2114" s="6"/>
      <c r="DL2114" s="6"/>
      <c r="DM2114" s="6"/>
      <c r="DN2114" s="6"/>
      <c r="DO2114" s="6"/>
      <c r="DP2114" s="6"/>
      <c r="DQ2114" s="6"/>
      <c r="DR2114" s="6"/>
      <c r="DS2114" s="6"/>
      <c r="DT2114" s="6"/>
      <c r="DU2114" s="6"/>
      <c r="DV2114" s="6"/>
      <c r="DW2114" s="6"/>
      <c r="DX2114" s="6"/>
      <c r="DY2114" s="6"/>
      <c r="DZ2114" s="6"/>
      <c r="EA2114" s="6"/>
      <c r="EB2114" s="6"/>
      <c r="EC2114" s="6"/>
      <c r="ED2114" s="6"/>
      <c r="EE2114" s="6"/>
      <c r="EF2114" s="6"/>
      <c r="EG2114" s="6"/>
      <c r="EH2114" s="6"/>
      <c r="EI2114" s="6"/>
      <c r="EJ2114" s="6"/>
      <c r="EK2114" s="6"/>
      <c r="EL2114" s="6"/>
      <c r="EM2114" s="6"/>
      <c r="EN2114" s="6"/>
      <c r="EO2114" s="6"/>
      <c r="EP2114" s="6"/>
      <c r="EQ2114" s="6"/>
      <c r="ER2114" s="6"/>
      <c r="ES2114" s="6"/>
      <c r="ET2114" s="6"/>
      <c r="EU2114" s="6"/>
      <c r="EV2114" s="6"/>
      <c r="EW2114" s="6"/>
      <c r="EX2114" s="6"/>
      <c r="EY2114" s="6"/>
      <c r="EZ2114" s="6"/>
      <c r="FA2114" s="6"/>
      <c r="FB2114" s="6"/>
      <c r="FC2114" s="6"/>
      <c r="FD2114" s="6"/>
      <c r="FE2114" s="6"/>
      <c r="FF2114" s="6"/>
      <c r="FG2114" s="6"/>
      <c r="FH2114" s="6"/>
      <c r="FI2114" s="6"/>
      <c r="FJ2114" s="6"/>
      <c r="FK2114" s="6"/>
      <c r="FL2114" s="6"/>
      <c r="FM2114" s="6"/>
      <c r="FN2114" s="6"/>
      <c r="FO2114" s="6"/>
      <c r="FP2114" s="6"/>
      <c r="FQ2114" s="6"/>
      <c r="FR2114" s="6"/>
      <c r="FS2114" s="6"/>
      <c r="FT2114" s="6"/>
      <c r="FU2114" s="6"/>
      <c r="FV2114" s="6"/>
      <c r="FW2114" s="6"/>
      <c r="FX2114" s="6"/>
      <c r="FY2114" s="6"/>
      <c r="FZ2114" s="6"/>
      <c r="GA2114" s="6"/>
      <c r="GB2114" s="6"/>
      <c r="GC2114" s="6"/>
      <c r="GD2114" s="6"/>
      <c r="GE2114" s="6"/>
      <c r="GF2114" s="6"/>
      <c r="GG2114" s="6"/>
      <c r="GH2114" s="6"/>
      <c r="GI2114" s="6"/>
      <c r="GJ2114" s="6"/>
      <c r="GK2114" s="6"/>
      <c r="GL2114" s="6"/>
      <c r="GM2114" s="6"/>
      <c r="GN2114" s="6"/>
      <c r="GO2114" s="6"/>
      <c r="GP2114" s="6"/>
      <c r="GQ2114" s="6"/>
      <c r="GR2114" s="6"/>
      <c r="GS2114" s="6"/>
      <c r="GT2114" s="6"/>
      <c r="GU2114" s="6"/>
      <c r="GV2114" s="6"/>
      <c r="GW2114" s="6"/>
      <c r="GX2114" s="6"/>
      <c r="GY2114" s="6"/>
      <c r="GZ2114" s="6"/>
    </row>
    <row r="2115" spans="1:208" x14ac:dyDescent="0.15">
      <c r="A2115" s="153"/>
      <c r="B2115" s="23"/>
      <c r="C2115" s="18"/>
      <c r="D2115" s="17"/>
      <c r="E2115" s="18"/>
      <c r="F2115" s="18"/>
      <c r="G2115" s="18"/>
      <c r="H2115" s="18"/>
      <c r="I2115" s="17"/>
      <c r="J2115" s="5"/>
      <c r="K2115" s="2"/>
      <c r="L2115" s="27"/>
      <c r="M2115" s="14"/>
      <c r="N2115" s="14"/>
      <c r="O2115" s="27"/>
      <c r="P2115" s="18"/>
      <c r="Q2115" s="3"/>
      <c r="R2115" s="4"/>
      <c r="S2115" s="5"/>
      <c r="T2115" s="8"/>
      <c r="U2115" s="7"/>
      <c r="V2115" s="7"/>
      <c r="W2115" s="7"/>
      <c r="X2115" s="8"/>
      <c r="Y2115" s="6"/>
      <c r="Z2115" s="7"/>
      <c r="AA2115" s="8"/>
      <c r="AB2115" s="8"/>
      <c r="AC2115" s="8"/>
      <c r="AD2115" s="7"/>
      <c r="AE2115" s="9"/>
      <c r="AF2115" s="7"/>
      <c r="AG2115" s="7"/>
      <c r="AH2115" s="6"/>
      <c r="AI2115" s="6"/>
      <c r="AJ2115" s="6"/>
      <c r="AK2115" s="6"/>
      <c r="AL2115" s="6"/>
      <c r="AM2115" s="6"/>
      <c r="AN2115" s="6"/>
      <c r="AO2115" s="6"/>
      <c r="AP2115" s="6"/>
      <c r="AQ2115" s="6"/>
      <c r="AR2115" s="6"/>
      <c r="AS2115" s="6"/>
      <c r="AT2115" s="6"/>
      <c r="AU2115" s="6"/>
      <c r="AV2115" s="6"/>
      <c r="AW2115" s="6"/>
      <c r="AX2115" s="6"/>
      <c r="AY2115" s="6"/>
      <c r="AZ2115" s="6"/>
      <c r="BA2115" s="6"/>
      <c r="BB2115" s="6"/>
      <c r="BC2115" s="6"/>
      <c r="BD2115" s="6"/>
      <c r="BE2115" s="6"/>
      <c r="BF2115" s="6"/>
      <c r="BG2115" s="6"/>
      <c r="BH2115" s="6"/>
      <c r="BI2115" s="6"/>
      <c r="BJ2115" s="6"/>
      <c r="BK2115" s="6"/>
      <c r="BL2115" s="6"/>
      <c r="BM2115" s="6"/>
      <c r="BN2115" s="6"/>
      <c r="BO2115" s="6"/>
      <c r="BP2115" s="6"/>
      <c r="BQ2115" s="6"/>
      <c r="BR2115" s="6"/>
      <c r="BS2115" s="6"/>
      <c r="BT2115" s="6"/>
      <c r="BU2115" s="6"/>
      <c r="BV2115" s="6"/>
      <c r="BW2115" s="6"/>
      <c r="BX2115" s="6"/>
      <c r="BY2115" s="6"/>
      <c r="BZ2115" s="6"/>
      <c r="CA2115" s="6"/>
      <c r="CB2115" s="6"/>
      <c r="CC2115" s="6"/>
      <c r="CD2115" s="6"/>
      <c r="CE2115" s="6"/>
      <c r="CF2115" s="6"/>
      <c r="CG2115" s="6"/>
      <c r="CH2115" s="6"/>
      <c r="CI2115" s="6"/>
      <c r="CJ2115" s="6"/>
      <c r="CK2115" s="6"/>
      <c r="CL2115" s="6"/>
      <c r="CM2115" s="6"/>
      <c r="CN2115" s="6"/>
      <c r="CO2115" s="6"/>
      <c r="CP2115" s="6"/>
      <c r="CQ2115" s="6"/>
      <c r="CR2115" s="6"/>
      <c r="CS2115" s="6"/>
      <c r="CT2115" s="6"/>
      <c r="CU2115" s="6"/>
      <c r="CV2115" s="6"/>
      <c r="CW2115" s="6"/>
      <c r="CX2115" s="6"/>
      <c r="CY2115" s="6"/>
      <c r="CZ2115" s="6"/>
      <c r="DA2115" s="6"/>
      <c r="DB2115" s="6"/>
      <c r="DC2115" s="6"/>
      <c r="DD2115" s="6"/>
      <c r="DE2115" s="6"/>
      <c r="DF2115" s="6"/>
      <c r="DG2115" s="6"/>
      <c r="DH2115" s="6"/>
      <c r="DI2115" s="6"/>
      <c r="DJ2115" s="6"/>
      <c r="DK2115" s="6"/>
      <c r="DL2115" s="6"/>
      <c r="DM2115" s="6"/>
      <c r="DN2115" s="6"/>
      <c r="DO2115" s="6"/>
      <c r="DP2115" s="6"/>
      <c r="DQ2115" s="6"/>
      <c r="DR2115" s="6"/>
      <c r="DS2115" s="6"/>
      <c r="DT2115" s="6"/>
      <c r="DU2115" s="6"/>
      <c r="DV2115" s="6"/>
      <c r="DW2115" s="6"/>
      <c r="DX2115" s="6"/>
      <c r="DY2115" s="6"/>
      <c r="DZ2115" s="6"/>
      <c r="EA2115" s="6"/>
      <c r="EB2115" s="6"/>
      <c r="EC2115" s="6"/>
      <c r="ED2115" s="6"/>
      <c r="EE2115" s="6"/>
      <c r="EF2115" s="6"/>
      <c r="EG2115" s="6"/>
      <c r="EH2115" s="6"/>
      <c r="EI2115" s="6"/>
      <c r="EJ2115" s="6"/>
      <c r="EK2115" s="6"/>
      <c r="EL2115" s="6"/>
      <c r="EM2115" s="6"/>
      <c r="EN2115" s="6"/>
      <c r="EO2115" s="6"/>
      <c r="EP2115" s="6"/>
      <c r="EQ2115" s="6"/>
      <c r="ER2115" s="6"/>
      <c r="ES2115" s="6"/>
      <c r="ET2115" s="6"/>
      <c r="EU2115" s="6"/>
      <c r="EV2115" s="6"/>
      <c r="EW2115" s="6"/>
      <c r="EX2115" s="6"/>
      <c r="EY2115" s="6"/>
      <c r="EZ2115" s="6"/>
      <c r="FA2115" s="6"/>
      <c r="FB2115" s="6"/>
      <c r="FC2115" s="6"/>
      <c r="FD2115" s="6"/>
      <c r="FE2115" s="6"/>
      <c r="FF2115" s="6"/>
      <c r="FG2115" s="6"/>
      <c r="FH2115" s="6"/>
      <c r="FI2115" s="6"/>
      <c r="FJ2115" s="6"/>
      <c r="FK2115" s="6"/>
      <c r="FL2115" s="6"/>
      <c r="FM2115" s="6"/>
      <c r="FN2115" s="6"/>
      <c r="FO2115" s="6"/>
      <c r="FP2115" s="6"/>
      <c r="FQ2115" s="6"/>
      <c r="FR2115" s="6"/>
      <c r="FS2115" s="6"/>
      <c r="FT2115" s="6"/>
      <c r="FU2115" s="6"/>
      <c r="FV2115" s="6"/>
      <c r="FW2115" s="6"/>
      <c r="FX2115" s="6"/>
      <c r="FY2115" s="6"/>
      <c r="FZ2115" s="6"/>
      <c r="GA2115" s="6"/>
      <c r="GB2115" s="6"/>
      <c r="GC2115" s="6"/>
      <c r="GD2115" s="6"/>
      <c r="GE2115" s="6"/>
      <c r="GF2115" s="6"/>
      <c r="GG2115" s="6"/>
      <c r="GH2115" s="6"/>
      <c r="GI2115" s="6"/>
      <c r="GJ2115" s="6"/>
      <c r="GK2115" s="6"/>
      <c r="GL2115" s="6"/>
      <c r="GM2115" s="6"/>
      <c r="GN2115" s="6"/>
      <c r="GO2115" s="6"/>
      <c r="GP2115" s="6"/>
      <c r="GQ2115" s="6"/>
      <c r="GR2115" s="6"/>
      <c r="GS2115" s="6"/>
      <c r="GT2115" s="6"/>
      <c r="GU2115" s="6"/>
      <c r="GV2115" s="6"/>
      <c r="GW2115" s="6"/>
      <c r="GX2115" s="6"/>
      <c r="GY2115" s="6"/>
      <c r="GZ2115" s="6"/>
    </row>
    <row r="2116" spans="1:208" x14ac:dyDescent="0.15">
      <c r="A2116" s="153"/>
      <c r="B2116" s="23"/>
      <c r="C2116" s="18"/>
      <c r="D2116" s="17"/>
      <c r="E2116" s="18"/>
      <c r="F2116" s="18"/>
      <c r="G2116" s="18"/>
      <c r="H2116" s="18"/>
      <c r="I2116" s="17"/>
      <c r="J2116" s="5"/>
      <c r="K2116" s="2"/>
      <c r="L2116" s="27"/>
      <c r="M2116" s="14"/>
      <c r="N2116" s="14"/>
      <c r="O2116" s="27"/>
      <c r="P2116" s="18"/>
      <c r="Q2116" s="3"/>
      <c r="R2116" s="4"/>
      <c r="S2116" s="5"/>
      <c r="T2116" s="8"/>
      <c r="U2116" s="7"/>
      <c r="V2116" s="7"/>
      <c r="W2116" s="7"/>
      <c r="X2116" s="8"/>
      <c r="Y2116" s="6"/>
      <c r="Z2116" s="7"/>
      <c r="AA2116" s="8"/>
      <c r="AB2116" s="8"/>
      <c r="AC2116" s="8"/>
      <c r="AD2116" s="7"/>
      <c r="AE2116" s="9"/>
      <c r="AF2116" s="7"/>
      <c r="AG2116" s="7"/>
      <c r="AH2116" s="6"/>
      <c r="AI2116" s="6"/>
      <c r="AJ2116" s="6"/>
      <c r="AK2116" s="6"/>
      <c r="AL2116" s="6"/>
      <c r="AM2116" s="6"/>
      <c r="AN2116" s="6"/>
      <c r="AO2116" s="6"/>
      <c r="AP2116" s="6"/>
      <c r="AQ2116" s="6"/>
      <c r="AR2116" s="6"/>
      <c r="AS2116" s="6"/>
      <c r="AT2116" s="6"/>
      <c r="AU2116" s="6"/>
      <c r="AV2116" s="6"/>
      <c r="AW2116" s="6"/>
      <c r="AX2116" s="6"/>
      <c r="AY2116" s="6"/>
      <c r="AZ2116" s="6"/>
      <c r="BA2116" s="6"/>
      <c r="BB2116" s="6"/>
      <c r="BC2116" s="6"/>
      <c r="BD2116" s="6"/>
      <c r="BE2116" s="6"/>
      <c r="BF2116" s="6"/>
      <c r="BG2116" s="6"/>
      <c r="BH2116" s="6"/>
      <c r="BI2116" s="6"/>
      <c r="BJ2116" s="6"/>
      <c r="BK2116" s="6"/>
      <c r="BL2116" s="6"/>
      <c r="BM2116" s="6"/>
      <c r="BN2116" s="6"/>
      <c r="BO2116" s="6"/>
      <c r="BP2116" s="6"/>
      <c r="BQ2116" s="6"/>
      <c r="BR2116" s="6"/>
      <c r="BS2116" s="6"/>
      <c r="BT2116" s="6"/>
      <c r="BU2116" s="6"/>
      <c r="BV2116" s="6"/>
      <c r="BW2116" s="6"/>
      <c r="BX2116" s="6"/>
      <c r="BY2116" s="6"/>
      <c r="BZ2116" s="6"/>
      <c r="CA2116" s="6"/>
      <c r="CB2116" s="6"/>
      <c r="CC2116" s="6"/>
      <c r="CD2116" s="6"/>
      <c r="CE2116" s="6"/>
      <c r="CF2116" s="6"/>
      <c r="CG2116" s="6"/>
      <c r="CH2116" s="6"/>
      <c r="CI2116" s="6"/>
      <c r="CJ2116" s="6"/>
      <c r="CK2116" s="6"/>
      <c r="CL2116" s="6"/>
      <c r="CM2116" s="6"/>
      <c r="CN2116" s="6"/>
      <c r="CO2116" s="6"/>
      <c r="CP2116" s="6"/>
      <c r="CQ2116" s="6"/>
      <c r="CR2116" s="6"/>
      <c r="CS2116" s="6"/>
      <c r="CT2116" s="6"/>
      <c r="CU2116" s="6"/>
      <c r="CV2116" s="6"/>
      <c r="CW2116" s="6"/>
      <c r="CX2116" s="6"/>
      <c r="CY2116" s="6"/>
      <c r="CZ2116" s="6"/>
      <c r="DA2116" s="6"/>
      <c r="DB2116" s="6"/>
      <c r="DC2116" s="6"/>
      <c r="DD2116" s="6"/>
      <c r="DE2116" s="6"/>
      <c r="DF2116" s="6"/>
      <c r="DG2116" s="6"/>
      <c r="DH2116" s="6"/>
      <c r="DI2116" s="6"/>
      <c r="DJ2116" s="6"/>
      <c r="DK2116" s="6"/>
      <c r="DL2116" s="6"/>
      <c r="DM2116" s="6"/>
      <c r="DN2116" s="6"/>
      <c r="DO2116" s="6"/>
      <c r="DP2116" s="6"/>
      <c r="DQ2116" s="6"/>
      <c r="DR2116" s="6"/>
      <c r="DS2116" s="6"/>
      <c r="DT2116" s="6"/>
      <c r="DU2116" s="6"/>
      <c r="DV2116" s="6"/>
      <c r="DW2116" s="6"/>
      <c r="DX2116" s="6"/>
      <c r="DY2116" s="6"/>
      <c r="DZ2116" s="6"/>
      <c r="EA2116" s="6"/>
      <c r="EB2116" s="6"/>
      <c r="EC2116" s="6"/>
      <c r="ED2116" s="6"/>
      <c r="EE2116" s="6"/>
      <c r="EF2116" s="6"/>
      <c r="EG2116" s="6"/>
      <c r="EH2116" s="6"/>
      <c r="EI2116" s="6"/>
      <c r="EJ2116" s="6"/>
      <c r="EK2116" s="6"/>
      <c r="EL2116" s="6"/>
      <c r="EM2116" s="6"/>
      <c r="EN2116" s="6"/>
      <c r="EO2116" s="6"/>
      <c r="EP2116" s="6"/>
      <c r="EQ2116" s="6"/>
      <c r="ER2116" s="6"/>
      <c r="ES2116" s="6"/>
      <c r="ET2116" s="6"/>
      <c r="EU2116" s="6"/>
      <c r="EV2116" s="6"/>
      <c r="EW2116" s="6"/>
      <c r="EX2116" s="6"/>
      <c r="EY2116" s="6"/>
      <c r="EZ2116" s="6"/>
      <c r="FA2116" s="6"/>
      <c r="FB2116" s="6"/>
      <c r="FC2116" s="6"/>
      <c r="FD2116" s="6"/>
      <c r="FE2116" s="6"/>
      <c r="FF2116" s="6"/>
      <c r="FG2116" s="6"/>
      <c r="FH2116" s="6"/>
      <c r="FI2116" s="6"/>
      <c r="FJ2116" s="6"/>
      <c r="FK2116" s="6"/>
      <c r="FL2116" s="6"/>
      <c r="FM2116" s="6"/>
      <c r="FN2116" s="6"/>
      <c r="FO2116" s="6"/>
      <c r="FP2116" s="6"/>
      <c r="FQ2116" s="6"/>
      <c r="FR2116" s="6"/>
      <c r="FS2116" s="6"/>
      <c r="FT2116" s="6"/>
      <c r="FU2116" s="6"/>
      <c r="FV2116" s="6"/>
      <c r="FW2116" s="6"/>
      <c r="FX2116" s="6"/>
      <c r="FY2116" s="6"/>
      <c r="FZ2116" s="6"/>
      <c r="GA2116" s="6"/>
      <c r="GB2116" s="6"/>
      <c r="GC2116" s="6"/>
      <c r="GD2116" s="6"/>
      <c r="GE2116" s="6"/>
      <c r="GF2116" s="6"/>
      <c r="GG2116" s="6"/>
      <c r="GH2116" s="6"/>
      <c r="GI2116" s="6"/>
      <c r="GJ2116" s="6"/>
      <c r="GK2116" s="6"/>
      <c r="GL2116" s="6"/>
      <c r="GM2116" s="6"/>
      <c r="GN2116" s="6"/>
      <c r="GO2116" s="6"/>
      <c r="GP2116" s="6"/>
      <c r="GQ2116" s="6"/>
      <c r="GR2116" s="6"/>
      <c r="GS2116" s="6"/>
      <c r="GT2116" s="6"/>
      <c r="GU2116" s="6"/>
      <c r="GV2116" s="6"/>
      <c r="GW2116" s="6"/>
      <c r="GX2116" s="6"/>
      <c r="GY2116" s="6"/>
      <c r="GZ2116" s="6"/>
    </row>
    <row r="2117" spans="1:208" x14ac:dyDescent="0.15">
      <c r="A2117" s="153"/>
      <c r="B2117" s="23"/>
      <c r="C2117" s="18"/>
      <c r="D2117" s="17"/>
      <c r="E2117" s="18"/>
      <c r="F2117" s="18"/>
      <c r="G2117" s="18"/>
      <c r="H2117" s="18"/>
      <c r="I2117" s="17"/>
      <c r="J2117" s="5"/>
      <c r="K2117" s="2"/>
      <c r="L2117" s="27"/>
      <c r="M2117" s="14"/>
      <c r="N2117" s="14"/>
      <c r="O2117" s="27"/>
      <c r="P2117" s="18"/>
      <c r="Q2117" s="3"/>
      <c r="R2117" s="4"/>
      <c r="S2117" s="5"/>
      <c r="T2117" s="8"/>
      <c r="U2117" s="7"/>
      <c r="V2117" s="7"/>
      <c r="W2117" s="7"/>
      <c r="X2117" s="8"/>
      <c r="Y2117" s="6"/>
      <c r="Z2117" s="7"/>
      <c r="AA2117" s="8"/>
      <c r="AB2117" s="8"/>
      <c r="AC2117" s="8"/>
      <c r="AD2117" s="7"/>
      <c r="AE2117" s="9"/>
      <c r="AF2117" s="7"/>
      <c r="AG2117" s="7"/>
      <c r="AH2117" s="6"/>
      <c r="AI2117" s="6"/>
      <c r="AJ2117" s="6"/>
      <c r="AK2117" s="6"/>
      <c r="AL2117" s="6"/>
      <c r="AM2117" s="6"/>
      <c r="AN2117" s="6"/>
      <c r="AO2117" s="6"/>
      <c r="AP2117" s="6"/>
      <c r="AQ2117" s="6"/>
      <c r="AR2117" s="6"/>
      <c r="AS2117" s="6"/>
      <c r="AT2117" s="6"/>
      <c r="AU2117" s="6"/>
      <c r="AV2117" s="6"/>
      <c r="AW2117" s="6"/>
      <c r="AX2117" s="6"/>
      <c r="AY2117" s="6"/>
      <c r="AZ2117" s="6"/>
      <c r="BA2117" s="6"/>
      <c r="BB2117" s="6"/>
      <c r="BC2117" s="6"/>
      <c r="BD2117" s="6"/>
      <c r="BE2117" s="6"/>
      <c r="BF2117" s="6"/>
      <c r="BG2117" s="6"/>
      <c r="BH2117" s="6"/>
      <c r="BI2117" s="6"/>
      <c r="BJ2117" s="6"/>
      <c r="BK2117" s="6"/>
      <c r="BL2117" s="6"/>
      <c r="BM2117" s="6"/>
      <c r="BN2117" s="6"/>
      <c r="BO2117" s="6"/>
      <c r="BP2117" s="6"/>
      <c r="BQ2117" s="6"/>
      <c r="BR2117" s="6"/>
      <c r="BS2117" s="6"/>
      <c r="BT2117" s="6"/>
      <c r="BU2117" s="6"/>
      <c r="BV2117" s="6"/>
      <c r="BW2117" s="6"/>
      <c r="BX2117" s="6"/>
      <c r="BY2117" s="6"/>
      <c r="BZ2117" s="6"/>
      <c r="CA2117" s="6"/>
      <c r="CB2117" s="6"/>
      <c r="CC2117" s="6"/>
      <c r="CD2117" s="6"/>
      <c r="CE2117" s="6"/>
      <c r="CF2117" s="6"/>
      <c r="CG2117" s="6"/>
      <c r="CH2117" s="6"/>
      <c r="CI2117" s="6"/>
      <c r="CJ2117" s="6"/>
      <c r="CK2117" s="6"/>
      <c r="CL2117" s="6"/>
      <c r="CM2117" s="6"/>
      <c r="CN2117" s="6"/>
      <c r="CO2117" s="6"/>
      <c r="CP2117" s="6"/>
      <c r="CQ2117" s="6"/>
      <c r="CR2117" s="6"/>
      <c r="CS2117" s="6"/>
      <c r="CT2117" s="6"/>
      <c r="CU2117" s="6"/>
      <c r="CV2117" s="6"/>
      <c r="CW2117" s="6"/>
      <c r="CX2117" s="6"/>
      <c r="CY2117" s="6"/>
      <c r="CZ2117" s="6"/>
      <c r="DA2117" s="6"/>
      <c r="DB2117" s="6"/>
      <c r="DC2117" s="6"/>
      <c r="DD2117" s="6"/>
      <c r="DE2117" s="6"/>
      <c r="DF2117" s="6"/>
      <c r="DG2117" s="6"/>
      <c r="DH2117" s="6"/>
      <c r="DI2117" s="6"/>
      <c r="DJ2117" s="6"/>
      <c r="DK2117" s="6"/>
      <c r="DL2117" s="6"/>
      <c r="DM2117" s="6"/>
      <c r="DN2117" s="6"/>
      <c r="DO2117" s="6"/>
      <c r="DP2117" s="6"/>
      <c r="DQ2117" s="6"/>
      <c r="DR2117" s="6"/>
      <c r="DS2117" s="6"/>
      <c r="DT2117" s="6"/>
      <c r="DU2117" s="6"/>
      <c r="DV2117" s="6"/>
      <c r="DW2117" s="6"/>
      <c r="DX2117" s="6"/>
      <c r="DY2117" s="6"/>
      <c r="DZ2117" s="6"/>
      <c r="EA2117" s="6"/>
      <c r="EB2117" s="6"/>
      <c r="EC2117" s="6"/>
      <c r="ED2117" s="6"/>
      <c r="EE2117" s="6"/>
      <c r="EF2117" s="6"/>
      <c r="EG2117" s="6"/>
      <c r="EH2117" s="6"/>
      <c r="EI2117" s="6"/>
      <c r="EJ2117" s="6"/>
      <c r="EK2117" s="6"/>
      <c r="EL2117" s="6"/>
      <c r="EM2117" s="6"/>
      <c r="EN2117" s="6"/>
      <c r="EO2117" s="6"/>
      <c r="EP2117" s="6"/>
      <c r="EQ2117" s="6"/>
      <c r="ER2117" s="6"/>
      <c r="ES2117" s="6"/>
      <c r="ET2117" s="6"/>
      <c r="EU2117" s="6"/>
      <c r="EV2117" s="6"/>
      <c r="EW2117" s="6"/>
      <c r="EX2117" s="6"/>
      <c r="EY2117" s="6"/>
      <c r="EZ2117" s="6"/>
      <c r="FA2117" s="6"/>
      <c r="FB2117" s="6"/>
      <c r="FC2117" s="6"/>
      <c r="FD2117" s="6"/>
      <c r="FE2117" s="6"/>
      <c r="FF2117" s="6"/>
      <c r="FG2117" s="6"/>
      <c r="FH2117" s="6"/>
      <c r="FI2117" s="6"/>
      <c r="FJ2117" s="6"/>
      <c r="FK2117" s="6"/>
      <c r="FL2117" s="6"/>
      <c r="FM2117" s="6"/>
      <c r="FN2117" s="6"/>
      <c r="FO2117" s="6"/>
      <c r="FP2117" s="6"/>
      <c r="FQ2117" s="6"/>
      <c r="FR2117" s="6"/>
      <c r="FS2117" s="6"/>
      <c r="FT2117" s="6"/>
      <c r="FU2117" s="6"/>
      <c r="FV2117" s="6"/>
      <c r="FW2117" s="6"/>
      <c r="FX2117" s="6"/>
      <c r="FY2117" s="6"/>
      <c r="FZ2117" s="6"/>
      <c r="GA2117" s="6"/>
      <c r="GB2117" s="6"/>
      <c r="GC2117" s="6"/>
      <c r="GD2117" s="6"/>
      <c r="GE2117" s="6"/>
      <c r="GF2117" s="6"/>
      <c r="GG2117" s="6"/>
      <c r="GH2117" s="6"/>
      <c r="GI2117" s="6"/>
      <c r="GJ2117" s="6"/>
      <c r="GK2117" s="6"/>
      <c r="GL2117" s="6"/>
      <c r="GM2117" s="6"/>
      <c r="GN2117" s="6"/>
      <c r="GO2117" s="6"/>
      <c r="GP2117" s="6"/>
      <c r="GQ2117" s="6"/>
      <c r="GR2117" s="6"/>
      <c r="GS2117" s="6"/>
      <c r="GT2117" s="6"/>
      <c r="GU2117" s="6"/>
      <c r="GV2117" s="6"/>
      <c r="GW2117" s="6"/>
      <c r="GX2117" s="6"/>
      <c r="GY2117" s="6"/>
      <c r="GZ2117" s="6"/>
    </row>
    <row r="2118" spans="1:208" x14ac:dyDescent="0.15">
      <c r="A2118" s="153"/>
      <c r="B2118" s="23"/>
      <c r="C2118" s="18"/>
      <c r="D2118" s="17"/>
      <c r="E2118" s="18"/>
      <c r="F2118" s="18"/>
      <c r="G2118" s="18"/>
      <c r="H2118" s="18"/>
      <c r="I2118" s="17"/>
      <c r="J2118" s="5"/>
      <c r="K2118" s="2"/>
      <c r="L2118" s="27"/>
      <c r="M2118" s="14"/>
      <c r="N2118" s="14"/>
      <c r="O2118" s="27"/>
      <c r="P2118" s="18"/>
      <c r="Q2118" s="3"/>
      <c r="R2118" s="4"/>
      <c r="S2118" s="5"/>
      <c r="T2118" s="8"/>
      <c r="U2118" s="7"/>
      <c r="V2118" s="7"/>
      <c r="W2118" s="7"/>
      <c r="X2118" s="8"/>
      <c r="Y2118" s="6"/>
      <c r="Z2118" s="7"/>
      <c r="AA2118" s="8"/>
      <c r="AB2118" s="8"/>
      <c r="AC2118" s="8"/>
      <c r="AD2118" s="7"/>
      <c r="AE2118" s="9"/>
      <c r="AF2118" s="7"/>
      <c r="AG2118" s="7"/>
      <c r="AH2118" s="6"/>
      <c r="AI2118" s="6"/>
      <c r="AJ2118" s="6"/>
      <c r="AK2118" s="6"/>
      <c r="AL2118" s="6"/>
      <c r="AM2118" s="6"/>
      <c r="AN2118" s="6"/>
      <c r="AO2118" s="6"/>
      <c r="AP2118" s="6"/>
      <c r="AQ2118" s="6"/>
      <c r="AR2118" s="6"/>
      <c r="AS2118" s="6"/>
      <c r="AT2118" s="6"/>
      <c r="AU2118" s="6"/>
      <c r="AV2118" s="6"/>
      <c r="AW2118" s="6"/>
      <c r="AX2118" s="6"/>
      <c r="AY2118" s="6"/>
      <c r="AZ2118" s="6"/>
      <c r="BA2118" s="6"/>
      <c r="BB2118" s="6"/>
      <c r="BC2118" s="6"/>
      <c r="BD2118" s="6"/>
      <c r="BE2118" s="6"/>
      <c r="BF2118" s="6"/>
      <c r="BG2118" s="6"/>
      <c r="BH2118" s="6"/>
      <c r="BI2118" s="6"/>
      <c r="BJ2118" s="6"/>
      <c r="BK2118" s="6"/>
      <c r="BL2118" s="6"/>
      <c r="BM2118" s="6"/>
      <c r="BN2118" s="6"/>
      <c r="BO2118" s="6"/>
      <c r="BP2118" s="6"/>
      <c r="BQ2118" s="6"/>
      <c r="BR2118" s="6"/>
      <c r="BS2118" s="6"/>
      <c r="BT2118" s="6"/>
      <c r="BU2118" s="6"/>
      <c r="BV2118" s="6"/>
      <c r="BW2118" s="6"/>
      <c r="BX2118" s="6"/>
      <c r="BY2118" s="6"/>
      <c r="BZ2118" s="6"/>
      <c r="CA2118" s="6"/>
      <c r="CB2118" s="6"/>
      <c r="CC2118" s="6"/>
      <c r="CD2118" s="6"/>
      <c r="CE2118" s="6"/>
      <c r="CF2118" s="6"/>
      <c r="CG2118" s="6"/>
      <c r="CH2118" s="6"/>
      <c r="CI2118" s="6"/>
      <c r="CJ2118" s="6"/>
      <c r="CK2118" s="6"/>
      <c r="CL2118" s="6"/>
      <c r="CM2118" s="6"/>
      <c r="CN2118" s="6"/>
      <c r="CO2118" s="6"/>
      <c r="CP2118" s="6"/>
      <c r="CQ2118" s="6"/>
      <c r="CR2118" s="6"/>
      <c r="CS2118" s="6"/>
      <c r="CT2118" s="6"/>
      <c r="CU2118" s="6"/>
      <c r="CV2118" s="6"/>
      <c r="CW2118" s="6"/>
      <c r="CX2118" s="6"/>
      <c r="CY2118" s="6"/>
      <c r="CZ2118" s="6"/>
      <c r="DA2118" s="6"/>
      <c r="DB2118" s="6"/>
      <c r="DC2118" s="6"/>
      <c r="DD2118" s="6"/>
      <c r="DE2118" s="6"/>
      <c r="DF2118" s="6"/>
      <c r="DG2118" s="6"/>
      <c r="DH2118" s="6"/>
      <c r="DI2118" s="6"/>
      <c r="DJ2118" s="6"/>
      <c r="DK2118" s="6"/>
      <c r="DL2118" s="6"/>
      <c r="DM2118" s="6"/>
      <c r="DN2118" s="6"/>
      <c r="DO2118" s="6"/>
      <c r="DP2118" s="6"/>
      <c r="DQ2118" s="6"/>
      <c r="DR2118" s="6"/>
      <c r="DS2118" s="6"/>
      <c r="DT2118" s="6"/>
      <c r="DU2118" s="6"/>
      <c r="DV2118" s="6"/>
      <c r="DW2118" s="6"/>
      <c r="DX2118" s="6"/>
      <c r="DY2118" s="6"/>
      <c r="DZ2118" s="6"/>
      <c r="EA2118" s="6"/>
      <c r="EB2118" s="6"/>
      <c r="EC2118" s="6"/>
      <c r="ED2118" s="6"/>
      <c r="EE2118" s="6"/>
      <c r="EF2118" s="6"/>
      <c r="EG2118" s="6"/>
      <c r="EH2118" s="6"/>
      <c r="EI2118" s="6"/>
      <c r="EJ2118" s="6"/>
      <c r="EK2118" s="6"/>
      <c r="EL2118" s="6"/>
      <c r="EM2118" s="6"/>
      <c r="EN2118" s="6"/>
      <c r="EO2118" s="6"/>
      <c r="EP2118" s="6"/>
      <c r="EQ2118" s="6"/>
      <c r="ER2118" s="6"/>
      <c r="ES2118" s="6"/>
      <c r="ET2118" s="6"/>
      <c r="EU2118" s="6"/>
      <c r="EV2118" s="6"/>
      <c r="EW2118" s="6"/>
      <c r="EX2118" s="6"/>
      <c r="EY2118" s="6"/>
      <c r="EZ2118" s="6"/>
      <c r="FA2118" s="6"/>
      <c r="FB2118" s="6"/>
      <c r="FC2118" s="6"/>
      <c r="FD2118" s="6"/>
      <c r="FE2118" s="6"/>
      <c r="FF2118" s="6"/>
      <c r="FG2118" s="6"/>
      <c r="FH2118" s="6"/>
      <c r="FI2118" s="6"/>
      <c r="FJ2118" s="6"/>
      <c r="FK2118" s="6"/>
      <c r="FL2118" s="6"/>
      <c r="FM2118" s="6"/>
      <c r="FN2118" s="6"/>
      <c r="FO2118" s="6"/>
      <c r="FP2118" s="6"/>
      <c r="FQ2118" s="6"/>
      <c r="FR2118" s="6"/>
      <c r="FS2118" s="6"/>
      <c r="FT2118" s="6"/>
      <c r="FU2118" s="6"/>
      <c r="FV2118" s="6"/>
      <c r="FW2118" s="6"/>
      <c r="FX2118" s="6"/>
      <c r="FY2118" s="6"/>
      <c r="FZ2118" s="6"/>
      <c r="GA2118" s="6"/>
      <c r="GB2118" s="6"/>
      <c r="GC2118" s="6"/>
      <c r="GD2118" s="6"/>
      <c r="GE2118" s="6"/>
      <c r="GF2118" s="6"/>
      <c r="GG2118" s="6"/>
      <c r="GH2118" s="6"/>
      <c r="GI2118" s="6"/>
      <c r="GJ2118" s="6"/>
      <c r="GK2118" s="6"/>
      <c r="GL2118" s="6"/>
      <c r="GM2118" s="6"/>
      <c r="GN2118" s="6"/>
      <c r="GO2118" s="6"/>
      <c r="GP2118" s="6"/>
      <c r="GQ2118" s="6"/>
      <c r="GR2118" s="6"/>
      <c r="GS2118" s="6"/>
      <c r="GT2118" s="6"/>
      <c r="GU2118" s="6"/>
      <c r="GV2118" s="6"/>
      <c r="GW2118" s="6"/>
      <c r="GX2118" s="6"/>
      <c r="GY2118" s="6"/>
      <c r="GZ2118" s="6"/>
    </row>
    <row r="2119" spans="1:208" x14ac:dyDescent="0.15">
      <c r="A2119" s="153"/>
      <c r="B2119" s="23"/>
      <c r="C2119" s="18"/>
      <c r="D2119" s="17"/>
      <c r="E2119" s="18"/>
      <c r="F2119" s="18"/>
      <c r="G2119" s="18"/>
      <c r="H2119" s="18"/>
      <c r="I2119" s="17"/>
      <c r="J2119" s="5"/>
      <c r="K2119" s="2"/>
      <c r="L2119" s="27"/>
      <c r="M2119" s="14"/>
      <c r="N2119" s="14"/>
      <c r="O2119" s="27"/>
      <c r="P2119" s="18"/>
      <c r="Q2119" s="3"/>
      <c r="R2119" s="4"/>
      <c r="S2119" s="5"/>
      <c r="T2119" s="8"/>
      <c r="U2119" s="7"/>
      <c r="V2119" s="7"/>
      <c r="W2119" s="7"/>
      <c r="X2119" s="8"/>
      <c r="Y2119" s="6"/>
      <c r="Z2119" s="7"/>
      <c r="AA2119" s="8"/>
      <c r="AB2119" s="8"/>
      <c r="AC2119" s="8"/>
      <c r="AD2119" s="7"/>
      <c r="AE2119" s="9"/>
      <c r="AF2119" s="7"/>
      <c r="AG2119" s="7"/>
      <c r="AH2119" s="6"/>
      <c r="AI2119" s="6"/>
      <c r="AJ2119" s="6"/>
      <c r="AK2119" s="6"/>
      <c r="AL2119" s="6"/>
      <c r="AM2119" s="6"/>
      <c r="AN2119" s="6"/>
      <c r="AO2119" s="6"/>
      <c r="AP2119" s="6"/>
      <c r="AQ2119" s="6"/>
      <c r="AR2119" s="6"/>
      <c r="AS2119" s="6"/>
      <c r="AT2119" s="6"/>
      <c r="AU2119" s="6"/>
      <c r="AV2119" s="6"/>
      <c r="AW2119" s="6"/>
      <c r="AX2119" s="6"/>
      <c r="AY2119" s="6"/>
      <c r="AZ2119" s="6"/>
      <c r="BA2119" s="6"/>
      <c r="BB2119" s="6"/>
      <c r="BC2119" s="6"/>
      <c r="BD2119" s="6"/>
      <c r="BE2119" s="6"/>
      <c r="BF2119" s="6"/>
      <c r="BG2119" s="6"/>
      <c r="BH2119" s="6"/>
      <c r="BI2119" s="6"/>
      <c r="BJ2119" s="6"/>
      <c r="BK2119" s="6"/>
      <c r="BL2119" s="6"/>
      <c r="BM2119" s="6"/>
      <c r="BN2119" s="6"/>
      <c r="BO2119" s="6"/>
      <c r="BP2119" s="6"/>
      <c r="BQ2119" s="6"/>
      <c r="BR2119" s="6"/>
      <c r="BS2119" s="6"/>
      <c r="BT2119" s="6"/>
      <c r="BU2119" s="6"/>
      <c r="BV2119" s="6"/>
      <c r="BW2119" s="6"/>
      <c r="BX2119" s="6"/>
      <c r="BY2119" s="6"/>
      <c r="BZ2119" s="6"/>
      <c r="CA2119" s="6"/>
      <c r="CB2119" s="6"/>
      <c r="CC2119" s="6"/>
      <c r="CD2119" s="6"/>
      <c r="CE2119" s="6"/>
      <c r="CF2119" s="6"/>
      <c r="CG2119" s="6"/>
      <c r="CH2119" s="6"/>
      <c r="CI2119" s="6"/>
      <c r="CJ2119" s="6"/>
      <c r="CK2119" s="6"/>
      <c r="CL2119" s="6"/>
      <c r="CM2119" s="6"/>
      <c r="CN2119" s="6"/>
      <c r="CO2119" s="6"/>
      <c r="CP2119" s="6"/>
      <c r="CQ2119" s="6"/>
      <c r="CR2119" s="6"/>
      <c r="CS2119" s="6"/>
      <c r="CT2119" s="6"/>
      <c r="CU2119" s="6"/>
      <c r="CV2119" s="6"/>
      <c r="CW2119" s="6"/>
      <c r="CX2119" s="6"/>
      <c r="CY2119" s="6"/>
      <c r="CZ2119" s="6"/>
      <c r="DA2119" s="6"/>
      <c r="DB2119" s="6"/>
      <c r="DC2119" s="6"/>
      <c r="DD2119" s="6"/>
      <c r="DE2119" s="6"/>
      <c r="DF2119" s="6"/>
      <c r="DG2119" s="6"/>
      <c r="DH2119" s="6"/>
      <c r="DI2119" s="6"/>
      <c r="DJ2119" s="6"/>
      <c r="DK2119" s="6"/>
      <c r="DL2119" s="6"/>
      <c r="DM2119" s="6"/>
      <c r="DN2119" s="6"/>
      <c r="DO2119" s="6"/>
      <c r="DP2119" s="6"/>
      <c r="DQ2119" s="6"/>
      <c r="DR2119" s="6"/>
      <c r="DS2119" s="6"/>
      <c r="DT2119" s="6"/>
      <c r="DU2119" s="6"/>
      <c r="DV2119" s="6"/>
      <c r="DW2119" s="6"/>
      <c r="DX2119" s="6"/>
      <c r="DY2119" s="6"/>
      <c r="DZ2119" s="6"/>
      <c r="EA2119" s="6"/>
      <c r="EB2119" s="6"/>
      <c r="EC2119" s="6"/>
      <c r="ED2119" s="6"/>
      <c r="EE2119" s="6"/>
      <c r="EF2119" s="6"/>
      <c r="EG2119" s="6"/>
      <c r="EH2119" s="6"/>
      <c r="EI2119" s="6"/>
      <c r="EJ2119" s="6"/>
      <c r="EK2119" s="6"/>
      <c r="EL2119" s="6"/>
      <c r="EM2119" s="6"/>
      <c r="EN2119" s="6"/>
      <c r="EO2119" s="6"/>
      <c r="EP2119" s="6"/>
      <c r="EQ2119" s="6"/>
      <c r="ER2119" s="6"/>
      <c r="ES2119" s="6"/>
      <c r="ET2119" s="6"/>
      <c r="EU2119" s="6"/>
      <c r="EV2119" s="6"/>
      <c r="EW2119" s="6"/>
      <c r="EX2119" s="6"/>
      <c r="EY2119" s="6"/>
      <c r="EZ2119" s="6"/>
      <c r="FA2119" s="6"/>
      <c r="FB2119" s="6"/>
      <c r="FC2119" s="6"/>
      <c r="FD2119" s="6"/>
      <c r="FE2119" s="6"/>
      <c r="FF2119" s="6"/>
      <c r="FG2119" s="6"/>
      <c r="FH2119" s="6"/>
      <c r="FI2119" s="6"/>
      <c r="FJ2119" s="6"/>
      <c r="FK2119" s="6"/>
      <c r="FL2119" s="6"/>
      <c r="FM2119" s="6"/>
      <c r="FN2119" s="6"/>
      <c r="FO2119" s="6"/>
      <c r="FP2119" s="6"/>
      <c r="FQ2119" s="6"/>
      <c r="FR2119" s="6"/>
      <c r="FS2119" s="6"/>
      <c r="FT2119" s="6"/>
      <c r="FU2119" s="6"/>
      <c r="FV2119" s="6"/>
      <c r="FW2119" s="6"/>
      <c r="FX2119" s="6"/>
      <c r="FY2119" s="6"/>
      <c r="FZ2119" s="6"/>
      <c r="GA2119" s="6"/>
      <c r="GB2119" s="6"/>
      <c r="GC2119" s="6"/>
      <c r="GD2119" s="6"/>
      <c r="GE2119" s="6"/>
      <c r="GF2119" s="6"/>
      <c r="GG2119" s="6"/>
      <c r="GH2119" s="6"/>
      <c r="GI2119" s="6"/>
      <c r="GJ2119" s="6"/>
      <c r="GK2119" s="6"/>
      <c r="GL2119" s="6"/>
      <c r="GM2119" s="6"/>
      <c r="GN2119" s="6"/>
      <c r="GO2119" s="6"/>
      <c r="GP2119" s="6"/>
      <c r="GQ2119" s="6"/>
      <c r="GR2119" s="6"/>
      <c r="GS2119" s="6"/>
      <c r="GT2119" s="6"/>
      <c r="GU2119" s="6"/>
      <c r="GV2119" s="6"/>
      <c r="GW2119" s="6"/>
      <c r="GX2119" s="6"/>
      <c r="GY2119" s="6"/>
      <c r="GZ2119" s="6"/>
    </row>
    <row r="2120" spans="1:208" x14ac:dyDescent="0.15">
      <c r="A2120" s="153"/>
      <c r="B2120" s="23"/>
      <c r="C2120" s="18"/>
      <c r="D2120" s="17"/>
      <c r="E2120" s="18"/>
      <c r="F2120" s="18"/>
      <c r="G2120" s="18"/>
      <c r="H2120" s="18"/>
      <c r="I2120" s="17"/>
      <c r="J2120" s="5"/>
      <c r="K2120" s="2"/>
      <c r="L2120" s="27"/>
      <c r="M2120" s="14"/>
      <c r="N2120" s="14"/>
      <c r="O2120" s="27"/>
      <c r="P2120" s="18"/>
      <c r="Q2120" s="3"/>
      <c r="R2120" s="4"/>
      <c r="S2120" s="5"/>
      <c r="T2120" s="8"/>
      <c r="U2120" s="7"/>
      <c r="V2120" s="7"/>
      <c r="W2120" s="7"/>
      <c r="X2120" s="8"/>
      <c r="Y2120" s="6"/>
      <c r="Z2120" s="7"/>
      <c r="AA2120" s="8"/>
      <c r="AB2120" s="8"/>
      <c r="AC2120" s="8"/>
      <c r="AD2120" s="7"/>
      <c r="AE2120" s="9"/>
      <c r="AF2120" s="7"/>
      <c r="AG2120" s="7"/>
      <c r="AH2120" s="6"/>
      <c r="AI2120" s="6"/>
      <c r="AJ2120" s="6"/>
      <c r="AK2120" s="6"/>
      <c r="AL2120" s="6"/>
      <c r="AM2120" s="6"/>
      <c r="AN2120" s="6"/>
      <c r="AO2120" s="6"/>
      <c r="AP2120" s="6"/>
      <c r="AQ2120" s="6"/>
      <c r="AR2120" s="6"/>
      <c r="AS2120" s="6"/>
      <c r="AT2120" s="6"/>
      <c r="AU2120" s="6"/>
      <c r="AV2120" s="6"/>
      <c r="AW2120" s="6"/>
      <c r="AX2120" s="6"/>
      <c r="AY2120" s="6"/>
      <c r="AZ2120" s="6"/>
      <c r="BA2120" s="6"/>
      <c r="BB2120" s="6"/>
      <c r="BC2120" s="6"/>
      <c r="BD2120" s="6"/>
      <c r="BE2120" s="6"/>
      <c r="BF2120" s="6"/>
      <c r="BG2120" s="6"/>
      <c r="BH2120" s="6"/>
      <c r="BI2120" s="6"/>
      <c r="BJ2120" s="6"/>
      <c r="BK2120" s="6"/>
      <c r="BL2120" s="6"/>
      <c r="BM2120" s="6"/>
      <c r="BN2120" s="6"/>
      <c r="BO2120" s="6"/>
      <c r="BP2120" s="6"/>
      <c r="BQ2120" s="6"/>
      <c r="BR2120" s="6"/>
      <c r="BS2120" s="6"/>
      <c r="BT2120" s="6"/>
      <c r="BU2120" s="6"/>
      <c r="BV2120" s="6"/>
      <c r="BW2120" s="6"/>
      <c r="BX2120" s="6"/>
      <c r="BY2120" s="6"/>
      <c r="BZ2120" s="6"/>
      <c r="CA2120" s="6"/>
      <c r="CB2120" s="6"/>
      <c r="CC2120" s="6"/>
      <c r="CD2120" s="6"/>
      <c r="CE2120" s="6"/>
      <c r="CF2120" s="6"/>
      <c r="CG2120" s="6"/>
      <c r="CH2120" s="6"/>
      <c r="CI2120" s="6"/>
      <c r="CJ2120" s="6"/>
      <c r="CK2120" s="6"/>
      <c r="CL2120" s="6"/>
      <c r="CM2120" s="6"/>
      <c r="CN2120" s="6"/>
      <c r="CO2120" s="6"/>
      <c r="CP2120" s="6"/>
      <c r="CQ2120" s="6"/>
      <c r="CR2120" s="6"/>
      <c r="CS2120" s="6"/>
      <c r="CT2120" s="6"/>
      <c r="CU2120" s="6"/>
      <c r="CV2120" s="6"/>
      <c r="CW2120" s="6"/>
      <c r="CX2120" s="6"/>
      <c r="CY2120" s="6"/>
      <c r="CZ2120" s="6"/>
      <c r="DA2120" s="6"/>
      <c r="DB2120" s="6"/>
      <c r="DC2120" s="6"/>
      <c r="DD2120" s="6"/>
      <c r="DE2120" s="6"/>
      <c r="DF2120" s="6"/>
      <c r="DG2120" s="6"/>
      <c r="DH2120" s="6"/>
      <c r="DI2120" s="6"/>
      <c r="DJ2120" s="6"/>
      <c r="DK2120" s="6"/>
      <c r="DL2120" s="6"/>
      <c r="DM2120" s="6"/>
      <c r="DN2120" s="6"/>
      <c r="DO2120" s="6"/>
      <c r="DP2120" s="6"/>
      <c r="DQ2120" s="6"/>
      <c r="DR2120" s="6"/>
      <c r="DS2120" s="6"/>
      <c r="DT2120" s="6"/>
      <c r="DU2120" s="6"/>
      <c r="DV2120" s="6"/>
      <c r="DW2120" s="6"/>
      <c r="DX2120" s="6"/>
      <c r="DY2120" s="6"/>
      <c r="DZ2120" s="6"/>
      <c r="EA2120" s="6"/>
      <c r="EB2120" s="6"/>
      <c r="EC2120" s="6"/>
      <c r="ED2120" s="6"/>
      <c r="EE2120" s="6"/>
      <c r="EF2120" s="6"/>
      <c r="EG2120" s="6"/>
      <c r="EH2120" s="6"/>
      <c r="EI2120" s="6"/>
      <c r="EJ2120" s="6"/>
      <c r="EK2120" s="6"/>
      <c r="EL2120" s="6"/>
      <c r="EM2120" s="6"/>
      <c r="EN2120" s="6"/>
      <c r="EO2120" s="6"/>
      <c r="EP2120" s="6"/>
      <c r="EQ2120" s="6"/>
      <c r="ER2120" s="6"/>
      <c r="ES2120" s="6"/>
      <c r="ET2120" s="6"/>
      <c r="EU2120" s="6"/>
      <c r="EV2120" s="6"/>
      <c r="EW2120" s="6"/>
      <c r="EX2120" s="6"/>
      <c r="EY2120" s="6"/>
      <c r="EZ2120" s="6"/>
      <c r="FA2120" s="6"/>
      <c r="FB2120" s="6"/>
      <c r="FC2120" s="6"/>
      <c r="FD2120" s="6"/>
      <c r="FE2120" s="6"/>
      <c r="FF2120" s="6"/>
      <c r="FG2120" s="6"/>
      <c r="FH2120" s="6"/>
      <c r="FI2120" s="6"/>
      <c r="FJ2120" s="6"/>
      <c r="FK2120" s="6"/>
      <c r="FL2120" s="6"/>
      <c r="FM2120" s="6"/>
      <c r="FN2120" s="6"/>
      <c r="FO2120" s="6"/>
      <c r="FP2120" s="6"/>
      <c r="FQ2120" s="6"/>
      <c r="FR2120" s="6"/>
      <c r="FS2120" s="6"/>
      <c r="FT2120" s="6"/>
      <c r="FU2120" s="6"/>
      <c r="FV2120" s="6"/>
      <c r="FW2120" s="6"/>
      <c r="FX2120" s="6"/>
      <c r="FY2120" s="6"/>
      <c r="FZ2120" s="6"/>
      <c r="GA2120" s="6"/>
      <c r="GB2120" s="6"/>
      <c r="GC2120" s="6"/>
      <c r="GD2120" s="6"/>
      <c r="GE2120" s="6"/>
      <c r="GF2120" s="6"/>
      <c r="GG2120" s="6"/>
      <c r="GH2120" s="6"/>
      <c r="GI2120" s="6"/>
      <c r="GJ2120" s="6"/>
      <c r="GK2120" s="6"/>
      <c r="GL2120" s="6"/>
      <c r="GM2120" s="6"/>
      <c r="GN2120" s="6"/>
      <c r="GO2120" s="6"/>
      <c r="GP2120" s="6"/>
      <c r="GQ2120" s="6"/>
      <c r="GR2120" s="6"/>
      <c r="GS2120" s="6"/>
      <c r="GT2120" s="6"/>
      <c r="GU2120" s="6"/>
      <c r="GV2120" s="6"/>
      <c r="GW2120" s="6"/>
      <c r="GX2120" s="6"/>
      <c r="GY2120" s="6"/>
      <c r="GZ2120" s="6"/>
    </row>
    <row r="2121" spans="1:208" x14ac:dyDescent="0.15">
      <c r="A2121" s="153"/>
      <c r="B2121" s="23"/>
      <c r="C2121" s="18"/>
      <c r="D2121" s="17"/>
      <c r="E2121" s="18"/>
      <c r="F2121" s="18"/>
      <c r="G2121" s="18"/>
      <c r="H2121" s="18"/>
      <c r="I2121" s="17"/>
      <c r="J2121" s="5"/>
      <c r="K2121" s="2"/>
      <c r="L2121" s="27"/>
      <c r="M2121" s="14"/>
      <c r="N2121" s="14"/>
      <c r="O2121" s="27"/>
      <c r="P2121" s="18"/>
      <c r="Q2121" s="3"/>
      <c r="R2121" s="4"/>
      <c r="S2121" s="5"/>
      <c r="T2121" s="8"/>
      <c r="U2121" s="7"/>
      <c r="V2121" s="7"/>
      <c r="W2121" s="7"/>
      <c r="X2121" s="8"/>
      <c r="Y2121" s="6"/>
      <c r="Z2121" s="7"/>
      <c r="AA2121" s="8"/>
      <c r="AB2121" s="8"/>
      <c r="AC2121" s="8"/>
      <c r="AD2121" s="7"/>
      <c r="AE2121" s="9"/>
      <c r="AF2121" s="7"/>
      <c r="AG2121" s="7"/>
      <c r="AH2121" s="6"/>
      <c r="AI2121" s="6"/>
      <c r="AJ2121" s="6"/>
      <c r="AK2121" s="6"/>
      <c r="AL2121" s="6"/>
      <c r="AM2121" s="6"/>
      <c r="AN2121" s="6"/>
      <c r="AO2121" s="6"/>
      <c r="AP2121" s="6"/>
      <c r="AQ2121" s="6"/>
      <c r="AR2121" s="6"/>
      <c r="AS2121" s="6"/>
      <c r="AT2121" s="6"/>
      <c r="AU2121" s="6"/>
      <c r="AV2121" s="6"/>
      <c r="AW2121" s="6"/>
      <c r="AX2121" s="6"/>
      <c r="AY2121" s="6"/>
      <c r="AZ2121" s="6"/>
      <c r="BA2121" s="6"/>
      <c r="BB2121" s="6"/>
      <c r="BC2121" s="6"/>
      <c r="BD2121" s="6"/>
      <c r="BE2121" s="6"/>
      <c r="BF2121" s="6"/>
      <c r="BG2121" s="6"/>
      <c r="BH2121" s="6"/>
      <c r="BI2121" s="6"/>
      <c r="BJ2121" s="6"/>
      <c r="BK2121" s="6"/>
      <c r="BL2121" s="6"/>
      <c r="BM2121" s="6"/>
      <c r="BN2121" s="6"/>
      <c r="BO2121" s="6"/>
      <c r="BP2121" s="6"/>
      <c r="BQ2121" s="6"/>
      <c r="BR2121" s="6"/>
      <c r="BS2121" s="6"/>
      <c r="BT2121" s="6"/>
      <c r="BU2121" s="6"/>
      <c r="BV2121" s="6"/>
      <c r="BW2121" s="6"/>
      <c r="BX2121" s="6"/>
      <c r="BY2121" s="6"/>
      <c r="BZ2121" s="6"/>
      <c r="CA2121" s="6"/>
      <c r="CB2121" s="6"/>
      <c r="CC2121" s="6"/>
      <c r="CD2121" s="6"/>
      <c r="CE2121" s="6"/>
      <c r="CF2121" s="6"/>
      <c r="CG2121" s="6"/>
      <c r="CH2121" s="6"/>
      <c r="CI2121" s="6"/>
      <c r="CJ2121" s="6"/>
      <c r="CK2121" s="6"/>
      <c r="CL2121" s="6"/>
      <c r="CM2121" s="6"/>
      <c r="CN2121" s="6"/>
      <c r="CO2121" s="6"/>
      <c r="CP2121" s="6"/>
      <c r="CQ2121" s="6"/>
      <c r="CR2121" s="6"/>
      <c r="CS2121" s="6"/>
      <c r="CT2121" s="6"/>
      <c r="CU2121" s="6"/>
      <c r="CV2121" s="6"/>
      <c r="CW2121" s="6"/>
      <c r="CX2121" s="6"/>
      <c r="CY2121" s="6"/>
      <c r="CZ2121" s="6"/>
      <c r="DA2121" s="6"/>
      <c r="DB2121" s="6"/>
      <c r="DC2121" s="6"/>
      <c r="DD2121" s="6"/>
      <c r="DE2121" s="6"/>
      <c r="DF2121" s="6"/>
      <c r="DG2121" s="6"/>
      <c r="DH2121" s="6"/>
      <c r="DI2121" s="6"/>
      <c r="DJ2121" s="6"/>
      <c r="DK2121" s="6"/>
      <c r="DL2121" s="6"/>
      <c r="DM2121" s="6"/>
      <c r="DN2121" s="6"/>
      <c r="DO2121" s="6"/>
      <c r="DP2121" s="6"/>
      <c r="DQ2121" s="6"/>
      <c r="DR2121" s="6"/>
      <c r="DS2121" s="6"/>
      <c r="DT2121" s="6"/>
      <c r="DU2121" s="6"/>
      <c r="DV2121" s="6"/>
      <c r="DW2121" s="6"/>
      <c r="DX2121" s="6"/>
      <c r="DY2121" s="6"/>
      <c r="DZ2121" s="6"/>
      <c r="EA2121" s="6"/>
      <c r="EB2121" s="6"/>
      <c r="EC2121" s="6"/>
      <c r="ED2121" s="6"/>
      <c r="EE2121" s="6"/>
      <c r="EF2121" s="6"/>
      <c r="EG2121" s="6"/>
      <c r="EH2121" s="6"/>
      <c r="EI2121" s="6"/>
      <c r="EJ2121" s="6"/>
      <c r="EK2121" s="6"/>
      <c r="EL2121" s="6"/>
      <c r="EM2121" s="6"/>
      <c r="EN2121" s="6"/>
      <c r="EO2121" s="6"/>
      <c r="EP2121" s="6"/>
      <c r="EQ2121" s="6"/>
      <c r="ER2121" s="6"/>
      <c r="ES2121" s="6"/>
      <c r="ET2121" s="6"/>
      <c r="EU2121" s="6"/>
      <c r="EV2121" s="6"/>
      <c r="EW2121" s="6"/>
      <c r="EX2121" s="6"/>
      <c r="EY2121" s="6"/>
      <c r="EZ2121" s="6"/>
      <c r="FA2121" s="6"/>
      <c r="FB2121" s="6"/>
      <c r="FC2121" s="6"/>
      <c r="FD2121" s="6"/>
      <c r="FE2121" s="6"/>
      <c r="FF2121" s="6"/>
      <c r="FG2121" s="6"/>
      <c r="FH2121" s="6"/>
      <c r="FI2121" s="6"/>
      <c r="FJ2121" s="6"/>
      <c r="FK2121" s="6"/>
      <c r="FL2121" s="6"/>
      <c r="FM2121" s="6"/>
      <c r="FN2121" s="6"/>
      <c r="FO2121" s="6"/>
      <c r="FP2121" s="6"/>
      <c r="FQ2121" s="6"/>
      <c r="FR2121" s="6"/>
      <c r="FS2121" s="6"/>
      <c r="FT2121" s="6"/>
      <c r="FU2121" s="6"/>
      <c r="FV2121" s="6"/>
      <c r="FW2121" s="6"/>
      <c r="FX2121" s="6"/>
      <c r="FY2121" s="6"/>
      <c r="FZ2121" s="6"/>
      <c r="GA2121" s="6"/>
      <c r="GB2121" s="6"/>
      <c r="GC2121" s="6"/>
      <c r="GD2121" s="6"/>
      <c r="GE2121" s="6"/>
      <c r="GF2121" s="6"/>
      <c r="GG2121" s="6"/>
      <c r="GH2121" s="6"/>
      <c r="GI2121" s="6"/>
      <c r="GJ2121" s="6"/>
      <c r="GK2121" s="6"/>
      <c r="GL2121" s="6"/>
      <c r="GM2121" s="6"/>
      <c r="GN2121" s="6"/>
      <c r="GO2121" s="6"/>
      <c r="GP2121" s="6"/>
      <c r="GQ2121" s="6"/>
      <c r="GR2121" s="6"/>
      <c r="GS2121" s="6"/>
      <c r="GT2121" s="6"/>
      <c r="GU2121" s="6"/>
      <c r="GV2121" s="6"/>
      <c r="GW2121" s="6"/>
      <c r="GX2121" s="6"/>
      <c r="GY2121" s="6"/>
      <c r="GZ2121" s="6"/>
    </row>
    <row r="2122" spans="1:208" x14ac:dyDescent="0.15">
      <c r="A2122" s="153"/>
      <c r="B2122" s="23"/>
      <c r="C2122" s="18"/>
      <c r="D2122" s="17"/>
      <c r="E2122" s="18"/>
      <c r="F2122" s="18"/>
      <c r="G2122" s="18"/>
      <c r="H2122" s="18"/>
      <c r="I2122" s="17"/>
      <c r="J2122" s="5"/>
      <c r="K2122" s="2"/>
      <c r="L2122" s="27"/>
      <c r="M2122" s="14"/>
      <c r="N2122" s="14"/>
      <c r="O2122" s="27"/>
      <c r="P2122" s="18"/>
      <c r="Q2122" s="3"/>
      <c r="R2122" s="4"/>
      <c r="S2122" s="5"/>
      <c r="T2122" s="8"/>
      <c r="U2122" s="7"/>
      <c r="V2122" s="7"/>
      <c r="W2122" s="7"/>
      <c r="X2122" s="8"/>
      <c r="Y2122" s="6"/>
      <c r="Z2122" s="7"/>
      <c r="AA2122" s="8"/>
      <c r="AB2122" s="8"/>
      <c r="AC2122" s="8"/>
      <c r="AD2122" s="7"/>
      <c r="AE2122" s="9"/>
      <c r="AF2122" s="7"/>
      <c r="AG2122" s="7"/>
      <c r="AH2122" s="6"/>
      <c r="AI2122" s="6"/>
      <c r="AJ2122" s="6"/>
      <c r="AK2122" s="6"/>
      <c r="AL2122" s="6"/>
      <c r="AM2122" s="6"/>
      <c r="AN2122" s="6"/>
      <c r="AO2122" s="6"/>
      <c r="AP2122" s="6"/>
      <c r="AQ2122" s="6"/>
      <c r="AR2122" s="6"/>
      <c r="AS2122" s="6"/>
      <c r="AT2122" s="6"/>
      <c r="AU2122" s="6"/>
      <c r="AV2122" s="6"/>
      <c r="AW2122" s="6"/>
      <c r="AX2122" s="6"/>
      <c r="AY2122" s="6"/>
      <c r="AZ2122" s="6"/>
      <c r="BA2122" s="6"/>
      <c r="BB2122" s="6"/>
      <c r="BC2122" s="6"/>
      <c r="BD2122" s="6"/>
      <c r="BE2122" s="6"/>
      <c r="BF2122" s="6"/>
      <c r="BG2122" s="6"/>
      <c r="BH2122" s="6"/>
      <c r="BI2122" s="6"/>
      <c r="BJ2122" s="6"/>
      <c r="BK2122" s="6"/>
      <c r="BL2122" s="6"/>
      <c r="BM2122" s="6"/>
      <c r="BN2122" s="6"/>
      <c r="BO2122" s="6"/>
      <c r="BP2122" s="6"/>
      <c r="BQ2122" s="6"/>
      <c r="BR2122" s="6"/>
      <c r="BS2122" s="6"/>
      <c r="BT2122" s="6"/>
      <c r="BU2122" s="6"/>
      <c r="BV2122" s="6"/>
      <c r="BW2122" s="6"/>
      <c r="BX2122" s="6"/>
      <c r="BY2122" s="6"/>
      <c r="BZ2122" s="6"/>
      <c r="CA2122" s="6"/>
      <c r="CB2122" s="6"/>
      <c r="CC2122" s="6"/>
      <c r="CD2122" s="6"/>
      <c r="CE2122" s="6"/>
      <c r="CF2122" s="6"/>
      <c r="CG2122" s="6"/>
      <c r="CH2122" s="6"/>
      <c r="CI2122" s="6"/>
      <c r="CJ2122" s="6"/>
      <c r="CK2122" s="6"/>
      <c r="CL2122" s="6"/>
      <c r="CM2122" s="6"/>
      <c r="CN2122" s="6"/>
      <c r="CO2122" s="6"/>
      <c r="CP2122" s="6"/>
      <c r="CQ2122" s="6"/>
      <c r="CR2122" s="6"/>
      <c r="CS2122" s="6"/>
      <c r="CT2122" s="6"/>
      <c r="CU2122" s="6"/>
      <c r="CV2122" s="6"/>
      <c r="CW2122" s="6"/>
      <c r="CX2122" s="6"/>
      <c r="CY2122" s="6"/>
      <c r="CZ2122" s="6"/>
      <c r="DA2122" s="6"/>
      <c r="DB2122" s="6"/>
      <c r="DC2122" s="6"/>
      <c r="DD2122" s="6"/>
      <c r="DE2122" s="6"/>
      <c r="DF2122" s="6"/>
      <c r="DG2122" s="6"/>
      <c r="DH2122" s="6"/>
      <c r="DI2122" s="6"/>
      <c r="DJ2122" s="6"/>
      <c r="DK2122" s="6"/>
      <c r="DL2122" s="6"/>
      <c r="DM2122" s="6"/>
      <c r="DN2122" s="6"/>
      <c r="DO2122" s="6"/>
      <c r="DP2122" s="6"/>
      <c r="DQ2122" s="6"/>
      <c r="DR2122" s="6"/>
      <c r="DS2122" s="6"/>
      <c r="DT2122" s="6"/>
      <c r="DU2122" s="6"/>
      <c r="DV2122" s="6"/>
      <c r="DW2122" s="6"/>
      <c r="DX2122" s="6"/>
      <c r="DY2122" s="6"/>
      <c r="DZ2122" s="6"/>
      <c r="EA2122" s="6"/>
      <c r="EB2122" s="6"/>
      <c r="EC2122" s="6"/>
      <c r="ED2122" s="6"/>
      <c r="EE2122" s="6"/>
      <c r="EF2122" s="6"/>
      <c r="EG2122" s="6"/>
      <c r="EH2122" s="6"/>
      <c r="EI2122" s="6"/>
      <c r="EJ2122" s="6"/>
      <c r="EK2122" s="6"/>
      <c r="EL2122" s="6"/>
      <c r="EM2122" s="6"/>
      <c r="EN2122" s="6"/>
      <c r="EO2122" s="6"/>
      <c r="EP2122" s="6"/>
      <c r="EQ2122" s="6"/>
      <c r="ER2122" s="6"/>
      <c r="ES2122" s="6"/>
      <c r="ET2122" s="6"/>
      <c r="EU2122" s="6"/>
      <c r="EV2122" s="6"/>
      <c r="EW2122" s="6"/>
      <c r="EX2122" s="6"/>
      <c r="EY2122" s="6"/>
      <c r="EZ2122" s="6"/>
      <c r="FA2122" s="6"/>
      <c r="FB2122" s="6"/>
      <c r="FC2122" s="6"/>
      <c r="FD2122" s="6"/>
      <c r="FE2122" s="6"/>
      <c r="FF2122" s="6"/>
      <c r="FG2122" s="6"/>
      <c r="FH2122" s="6"/>
      <c r="FI2122" s="6"/>
      <c r="FJ2122" s="6"/>
      <c r="FK2122" s="6"/>
      <c r="FL2122" s="6"/>
      <c r="FM2122" s="6"/>
      <c r="FN2122" s="6"/>
      <c r="FO2122" s="6"/>
      <c r="FP2122" s="6"/>
      <c r="FQ2122" s="6"/>
      <c r="FR2122" s="6"/>
      <c r="FS2122" s="6"/>
      <c r="FT2122" s="6"/>
      <c r="FU2122" s="6"/>
      <c r="FV2122" s="6"/>
      <c r="FW2122" s="6"/>
      <c r="FX2122" s="6"/>
      <c r="FY2122" s="6"/>
      <c r="FZ2122" s="6"/>
      <c r="GA2122" s="6"/>
      <c r="GB2122" s="6"/>
      <c r="GC2122" s="6"/>
      <c r="GD2122" s="6"/>
      <c r="GE2122" s="6"/>
      <c r="GF2122" s="6"/>
      <c r="GG2122" s="6"/>
      <c r="GH2122" s="6"/>
      <c r="GI2122" s="6"/>
      <c r="GJ2122" s="6"/>
      <c r="GK2122" s="6"/>
      <c r="GL2122" s="6"/>
      <c r="GM2122" s="6"/>
      <c r="GN2122" s="6"/>
      <c r="GO2122" s="6"/>
      <c r="GP2122" s="6"/>
      <c r="GQ2122" s="6"/>
      <c r="GR2122" s="6"/>
      <c r="GS2122" s="6"/>
      <c r="GT2122" s="6"/>
      <c r="GU2122" s="6"/>
      <c r="GV2122" s="6"/>
      <c r="GW2122" s="6"/>
      <c r="GX2122" s="6"/>
      <c r="GY2122" s="6"/>
      <c r="GZ2122" s="6"/>
    </row>
    <row r="2123" spans="1:208" x14ac:dyDescent="0.15">
      <c r="A2123" s="153"/>
      <c r="B2123" s="23"/>
      <c r="C2123" s="18"/>
      <c r="D2123" s="17"/>
      <c r="E2123" s="18"/>
      <c r="F2123" s="18"/>
      <c r="G2123" s="18"/>
      <c r="H2123" s="18"/>
      <c r="I2123" s="17"/>
      <c r="J2123" s="5"/>
      <c r="K2123" s="2"/>
      <c r="L2123" s="27"/>
      <c r="M2123" s="14"/>
      <c r="N2123" s="14"/>
      <c r="O2123" s="27"/>
      <c r="P2123" s="18"/>
      <c r="Q2123" s="3"/>
      <c r="R2123" s="4"/>
      <c r="S2123" s="5"/>
      <c r="T2123" s="8"/>
      <c r="U2123" s="7"/>
      <c r="V2123" s="7"/>
      <c r="W2123" s="7"/>
      <c r="X2123" s="8"/>
      <c r="Y2123" s="6"/>
      <c r="Z2123" s="7"/>
      <c r="AA2123" s="8"/>
      <c r="AB2123" s="8"/>
      <c r="AC2123" s="8"/>
      <c r="AD2123" s="7"/>
      <c r="AE2123" s="9"/>
      <c r="AF2123" s="7"/>
      <c r="AG2123" s="7"/>
      <c r="AH2123" s="6"/>
      <c r="AI2123" s="6"/>
      <c r="AJ2123" s="6"/>
      <c r="AK2123" s="6"/>
      <c r="AL2123" s="6"/>
      <c r="AM2123" s="6"/>
      <c r="AN2123" s="6"/>
      <c r="AO2123" s="6"/>
      <c r="AP2123" s="6"/>
      <c r="AQ2123" s="6"/>
      <c r="AR2123" s="6"/>
      <c r="AS2123" s="6"/>
      <c r="AT2123" s="6"/>
      <c r="AU2123" s="6"/>
      <c r="AV2123" s="6"/>
      <c r="AW2123" s="6"/>
      <c r="AX2123" s="6"/>
      <c r="AY2123" s="6"/>
      <c r="AZ2123" s="6"/>
      <c r="BA2123" s="6"/>
      <c r="BB2123" s="6"/>
      <c r="BC2123" s="6"/>
      <c r="BD2123" s="6"/>
      <c r="BE2123" s="6"/>
      <c r="BF2123" s="6"/>
      <c r="BG2123" s="6"/>
      <c r="BH2123" s="6"/>
      <c r="BI2123" s="6"/>
      <c r="BJ2123" s="6"/>
      <c r="BK2123" s="6"/>
      <c r="BL2123" s="6"/>
      <c r="BM2123" s="6"/>
      <c r="BN2123" s="6"/>
      <c r="BO2123" s="6"/>
      <c r="BP2123" s="6"/>
      <c r="BQ2123" s="6"/>
      <c r="BR2123" s="6"/>
      <c r="BS2123" s="6"/>
      <c r="BT2123" s="6"/>
      <c r="BU2123" s="6"/>
      <c r="BV2123" s="6"/>
      <c r="BW2123" s="6"/>
      <c r="BX2123" s="6"/>
      <c r="BY2123" s="6"/>
      <c r="BZ2123" s="6"/>
      <c r="CA2123" s="6"/>
      <c r="CB2123" s="6"/>
      <c r="CC2123" s="6"/>
      <c r="CD2123" s="6"/>
      <c r="CE2123" s="6"/>
      <c r="CF2123" s="6"/>
      <c r="CG2123" s="6"/>
      <c r="CH2123" s="6"/>
      <c r="CI2123" s="6"/>
      <c r="CJ2123" s="6"/>
      <c r="CK2123" s="6"/>
      <c r="CL2123" s="6"/>
      <c r="CM2123" s="6"/>
      <c r="CN2123" s="6"/>
      <c r="CO2123" s="6"/>
      <c r="CP2123" s="6"/>
      <c r="CQ2123" s="6"/>
      <c r="CR2123" s="6"/>
      <c r="CS2123" s="6"/>
      <c r="CT2123" s="6"/>
      <c r="CU2123" s="6"/>
      <c r="CV2123" s="6"/>
      <c r="CW2123" s="6"/>
      <c r="CX2123" s="6"/>
      <c r="CY2123" s="6"/>
      <c r="CZ2123" s="6"/>
      <c r="DA2123" s="6"/>
      <c r="DB2123" s="6"/>
      <c r="DC2123" s="6"/>
      <c r="DD2123" s="6"/>
      <c r="DE2123" s="6"/>
      <c r="DF2123" s="6"/>
      <c r="DG2123" s="6"/>
      <c r="DH2123" s="6"/>
      <c r="DI2123" s="6"/>
      <c r="DJ2123" s="6"/>
      <c r="DK2123" s="6"/>
      <c r="DL2123" s="6"/>
      <c r="DM2123" s="6"/>
      <c r="DN2123" s="6"/>
      <c r="DO2123" s="6"/>
      <c r="DP2123" s="6"/>
      <c r="DQ2123" s="6"/>
      <c r="DR2123" s="6"/>
      <c r="DS2123" s="6"/>
      <c r="DT2123" s="6"/>
      <c r="DU2123" s="6"/>
      <c r="DV2123" s="6"/>
      <c r="DW2123" s="6"/>
      <c r="DX2123" s="6"/>
      <c r="DY2123" s="6"/>
      <c r="DZ2123" s="6"/>
      <c r="EA2123" s="6"/>
      <c r="EB2123" s="6"/>
      <c r="EC2123" s="6"/>
      <c r="ED2123" s="6"/>
      <c r="EE2123" s="6"/>
      <c r="EF2123" s="6"/>
      <c r="EG2123" s="6"/>
      <c r="EH2123" s="6"/>
      <c r="EI2123" s="6"/>
      <c r="EJ2123" s="6"/>
      <c r="EK2123" s="6"/>
      <c r="EL2123" s="6"/>
      <c r="EM2123" s="6"/>
      <c r="EN2123" s="6"/>
      <c r="EO2123" s="6"/>
      <c r="EP2123" s="6"/>
      <c r="EQ2123" s="6"/>
      <c r="ER2123" s="6"/>
      <c r="ES2123" s="6"/>
      <c r="ET2123" s="6"/>
      <c r="EU2123" s="6"/>
      <c r="EV2123" s="6"/>
      <c r="EW2123" s="6"/>
      <c r="EX2123" s="6"/>
      <c r="EY2123" s="6"/>
      <c r="EZ2123" s="6"/>
      <c r="FA2123" s="6"/>
      <c r="FB2123" s="6"/>
      <c r="FC2123" s="6"/>
      <c r="FD2123" s="6"/>
      <c r="FE2123" s="6"/>
      <c r="FF2123" s="6"/>
      <c r="FG2123" s="6"/>
      <c r="FH2123" s="6"/>
      <c r="FI2123" s="6"/>
      <c r="FJ2123" s="6"/>
      <c r="FK2123" s="6"/>
      <c r="FL2123" s="6"/>
      <c r="FM2123" s="6"/>
      <c r="FN2123" s="6"/>
      <c r="FO2123" s="6"/>
      <c r="FP2123" s="6"/>
      <c r="FQ2123" s="6"/>
      <c r="FR2123" s="6"/>
      <c r="FS2123" s="6"/>
      <c r="FT2123" s="6"/>
      <c r="FU2123" s="6"/>
      <c r="FV2123" s="6"/>
      <c r="FW2123" s="6"/>
      <c r="FX2123" s="6"/>
      <c r="FY2123" s="6"/>
      <c r="FZ2123" s="6"/>
      <c r="GA2123" s="6"/>
      <c r="GB2123" s="6"/>
      <c r="GC2123" s="6"/>
      <c r="GD2123" s="6"/>
      <c r="GE2123" s="6"/>
      <c r="GF2123" s="6"/>
      <c r="GG2123" s="6"/>
      <c r="GH2123" s="6"/>
      <c r="GI2123" s="6"/>
      <c r="GJ2123" s="6"/>
      <c r="GK2123" s="6"/>
      <c r="GL2123" s="6"/>
      <c r="GM2123" s="6"/>
      <c r="GN2123" s="6"/>
      <c r="GO2123" s="6"/>
      <c r="GP2123" s="6"/>
      <c r="GQ2123" s="6"/>
      <c r="GR2123" s="6"/>
      <c r="GS2123" s="6"/>
      <c r="GT2123" s="6"/>
      <c r="GU2123" s="6"/>
      <c r="GV2123" s="6"/>
      <c r="GW2123" s="6"/>
      <c r="GX2123" s="6"/>
      <c r="GY2123" s="6"/>
      <c r="GZ2123" s="6"/>
    </row>
    <row r="2124" spans="1:208" x14ac:dyDescent="0.15">
      <c r="A2124" s="153"/>
      <c r="B2124" s="23"/>
      <c r="C2124" s="18"/>
      <c r="D2124" s="17"/>
      <c r="E2124" s="18"/>
      <c r="F2124" s="18"/>
      <c r="G2124" s="18"/>
      <c r="H2124" s="18"/>
      <c r="I2124" s="17"/>
      <c r="J2124" s="5"/>
      <c r="K2124" s="2"/>
      <c r="L2124" s="27"/>
      <c r="M2124" s="14"/>
      <c r="N2124" s="14"/>
      <c r="O2124" s="27"/>
      <c r="P2124" s="18"/>
      <c r="Q2124" s="3"/>
      <c r="R2124" s="4"/>
      <c r="S2124" s="5"/>
      <c r="T2124" s="8"/>
      <c r="U2124" s="7"/>
      <c r="V2124" s="7"/>
      <c r="W2124" s="7"/>
      <c r="X2124" s="8"/>
      <c r="Y2124" s="6"/>
      <c r="Z2124" s="7"/>
      <c r="AA2124" s="8"/>
      <c r="AB2124" s="8"/>
      <c r="AC2124" s="8"/>
      <c r="AD2124" s="7"/>
      <c r="AE2124" s="9"/>
      <c r="AF2124" s="7"/>
      <c r="AG2124" s="7"/>
      <c r="AH2124" s="6"/>
      <c r="AI2124" s="6"/>
      <c r="AJ2124" s="6"/>
      <c r="AK2124" s="6"/>
      <c r="AL2124" s="6"/>
      <c r="AM2124" s="6"/>
      <c r="AN2124" s="6"/>
      <c r="AO2124" s="6"/>
      <c r="AP2124" s="6"/>
      <c r="AQ2124" s="6"/>
      <c r="AR2124" s="6"/>
      <c r="AS2124" s="6"/>
      <c r="AT2124" s="6"/>
      <c r="AU2124" s="6"/>
      <c r="AV2124" s="6"/>
      <c r="AW2124" s="6"/>
      <c r="AX2124" s="6"/>
      <c r="AY2124" s="6"/>
      <c r="AZ2124" s="6"/>
      <c r="BA2124" s="6"/>
      <c r="BB2124" s="6"/>
      <c r="BC2124" s="6"/>
      <c r="BD2124" s="6"/>
      <c r="BE2124" s="6"/>
      <c r="BF2124" s="6"/>
      <c r="BG2124" s="6"/>
      <c r="BH2124" s="6"/>
      <c r="BI2124" s="6"/>
      <c r="BJ2124" s="6"/>
      <c r="BK2124" s="6"/>
      <c r="BL2124" s="6"/>
      <c r="BM2124" s="6"/>
      <c r="BN2124" s="6"/>
      <c r="BO2124" s="6"/>
      <c r="BP2124" s="6"/>
      <c r="BQ2124" s="6"/>
      <c r="BR2124" s="6"/>
      <c r="BS2124" s="6"/>
      <c r="BT2124" s="6"/>
      <c r="BU2124" s="6"/>
      <c r="BV2124" s="6"/>
      <c r="BW2124" s="6"/>
      <c r="BX2124" s="6"/>
      <c r="BY2124" s="6"/>
      <c r="BZ2124" s="6"/>
      <c r="CA2124" s="6"/>
      <c r="CB2124" s="6"/>
      <c r="CC2124" s="6"/>
      <c r="CD2124" s="6"/>
      <c r="CE2124" s="6"/>
      <c r="CF2124" s="6"/>
      <c r="CG2124" s="6"/>
      <c r="CH2124" s="6"/>
      <c r="CI2124" s="6"/>
      <c r="CJ2124" s="6"/>
      <c r="CK2124" s="6"/>
      <c r="CL2124" s="6"/>
      <c r="CM2124" s="6"/>
      <c r="CN2124" s="6"/>
      <c r="CO2124" s="6"/>
      <c r="CP2124" s="6"/>
      <c r="CQ2124" s="6"/>
      <c r="CR2124" s="6"/>
      <c r="CS2124" s="6"/>
      <c r="CT2124" s="6"/>
      <c r="CU2124" s="6"/>
      <c r="CV2124" s="6"/>
      <c r="CW2124" s="6"/>
      <c r="CX2124" s="6"/>
      <c r="CY2124" s="6"/>
      <c r="CZ2124" s="6"/>
      <c r="DA2124" s="6"/>
      <c r="DB2124" s="6"/>
      <c r="DC2124" s="6"/>
      <c r="DD2124" s="6"/>
      <c r="DE2124" s="6"/>
      <c r="DF2124" s="6"/>
      <c r="DG2124" s="6"/>
      <c r="DH2124" s="6"/>
      <c r="DI2124" s="6"/>
      <c r="DJ2124" s="6"/>
      <c r="DK2124" s="6"/>
      <c r="DL2124" s="6"/>
      <c r="DM2124" s="6"/>
      <c r="DN2124" s="6"/>
      <c r="DO2124" s="6"/>
      <c r="DP2124" s="6"/>
      <c r="DQ2124" s="6"/>
      <c r="DR2124" s="6"/>
      <c r="DS2124" s="6"/>
      <c r="DT2124" s="6"/>
      <c r="DU2124" s="6"/>
      <c r="DV2124" s="6"/>
      <c r="DW2124" s="6"/>
      <c r="DX2124" s="6"/>
      <c r="DY2124" s="6"/>
      <c r="DZ2124" s="6"/>
      <c r="EA2124" s="6"/>
      <c r="EB2124" s="6"/>
      <c r="EC2124" s="6"/>
      <c r="ED2124" s="6"/>
      <c r="EE2124" s="6"/>
      <c r="EF2124" s="6"/>
      <c r="EG2124" s="6"/>
      <c r="EH2124" s="6"/>
      <c r="EI2124" s="6"/>
      <c r="EJ2124" s="6"/>
      <c r="EK2124" s="6"/>
      <c r="EL2124" s="6"/>
      <c r="EM2124" s="6"/>
      <c r="EN2124" s="6"/>
      <c r="EO2124" s="6"/>
      <c r="EP2124" s="6"/>
      <c r="EQ2124" s="6"/>
      <c r="ER2124" s="6"/>
      <c r="ES2124" s="6"/>
      <c r="ET2124" s="6"/>
      <c r="EU2124" s="6"/>
      <c r="EV2124" s="6"/>
      <c r="EW2124" s="6"/>
      <c r="EX2124" s="6"/>
      <c r="EY2124" s="6"/>
      <c r="EZ2124" s="6"/>
      <c r="FA2124" s="6"/>
      <c r="FB2124" s="6"/>
      <c r="FC2124" s="6"/>
      <c r="FD2124" s="6"/>
      <c r="FE2124" s="6"/>
      <c r="FF2124" s="6"/>
      <c r="FG2124" s="6"/>
      <c r="FH2124" s="6"/>
      <c r="FI2124" s="6"/>
      <c r="FJ2124" s="6"/>
      <c r="FK2124" s="6"/>
      <c r="FL2124" s="6"/>
      <c r="FM2124" s="6"/>
      <c r="FN2124" s="6"/>
      <c r="FO2124" s="6"/>
      <c r="FP2124" s="6"/>
      <c r="FQ2124" s="6"/>
      <c r="FR2124" s="6"/>
      <c r="FS2124" s="6"/>
      <c r="FT2124" s="6"/>
      <c r="FU2124" s="6"/>
      <c r="FV2124" s="6"/>
      <c r="FW2124" s="6"/>
      <c r="FX2124" s="6"/>
      <c r="FY2124" s="6"/>
      <c r="FZ2124" s="6"/>
      <c r="GA2124" s="6"/>
      <c r="GB2124" s="6"/>
      <c r="GC2124" s="6"/>
      <c r="GD2124" s="6"/>
      <c r="GE2124" s="6"/>
      <c r="GF2124" s="6"/>
      <c r="GG2124" s="6"/>
      <c r="GH2124" s="6"/>
      <c r="GI2124" s="6"/>
      <c r="GJ2124" s="6"/>
      <c r="GK2124" s="6"/>
      <c r="GL2124" s="6"/>
      <c r="GM2124" s="6"/>
      <c r="GN2124" s="6"/>
      <c r="GO2124" s="6"/>
      <c r="GP2124" s="6"/>
      <c r="GQ2124" s="6"/>
      <c r="GR2124" s="6"/>
      <c r="GS2124" s="6"/>
      <c r="GT2124" s="6"/>
      <c r="GU2124" s="6"/>
      <c r="GV2124" s="6"/>
      <c r="GW2124" s="6"/>
      <c r="GX2124" s="6"/>
      <c r="GY2124" s="6"/>
      <c r="GZ2124" s="6"/>
    </row>
    <row r="2125" spans="1:208" x14ac:dyDescent="0.15">
      <c r="A2125" s="153"/>
      <c r="B2125" s="23"/>
      <c r="C2125" s="18"/>
      <c r="D2125" s="17"/>
      <c r="E2125" s="18"/>
      <c r="F2125" s="18"/>
      <c r="G2125" s="18"/>
      <c r="H2125" s="18"/>
      <c r="I2125" s="17"/>
      <c r="J2125" s="5"/>
      <c r="K2125" s="2"/>
      <c r="L2125" s="27"/>
      <c r="M2125" s="14"/>
      <c r="N2125" s="14"/>
      <c r="O2125" s="27"/>
      <c r="P2125" s="18"/>
      <c r="Q2125" s="3"/>
      <c r="R2125" s="4"/>
      <c r="S2125" s="5"/>
      <c r="T2125" s="8"/>
      <c r="U2125" s="7"/>
      <c r="V2125" s="7"/>
      <c r="W2125" s="7"/>
      <c r="X2125" s="8"/>
      <c r="Y2125" s="6"/>
      <c r="Z2125" s="7"/>
      <c r="AA2125" s="8"/>
      <c r="AB2125" s="8"/>
      <c r="AC2125" s="8"/>
      <c r="AD2125" s="7"/>
      <c r="AE2125" s="9"/>
      <c r="AF2125" s="7"/>
      <c r="AG2125" s="7"/>
      <c r="AH2125" s="6"/>
      <c r="AI2125" s="6"/>
      <c r="AJ2125" s="6"/>
      <c r="AK2125" s="6"/>
      <c r="AL2125" s="6"/>
      <c r="AM2125" s="6"/>
      <c r="AN2125" s="6"/>
      <c r="AO2125" s="6"/>
      <c r="AP2125" s="6"/>
      <c r="AQ2125" s="6"/>
      <c r="AR2125" s="6"/>
      <c r="AS2125" s="6"/>
      <c r="AT2125" s="6"/>
      <c r="AU2125" s="6"/>
      <c r="AV2125" s="6"/>
      <c r="AW2125" s="6"/>
      <c r="AX2125" s="6"/>
      <c r="AY2125" s="6"/>
      <c r="AZ2125" s="6"/>
      <c r="BA2125" s="6"/>
      <c r="BB2125" s="6"/>
      <c r="BC2125" s="6"/>
      <c r="BD2125" s="6"/>
      <c r="BE2125" s="6"/>
      <c r="BF2125" s="6"/>
      <c r="BG2125" s="6"/>
      <c r="BH2125" s="6"/>
      <c r="BI2125" s="6"/>
      <c r="BJ2125" s="6"/>
      <c r="BK2125" s="6"/>
      <c r="BL2125" s="6"/>
      <c r="BM2125" s="6"/>
      <c r="BN2125" s="6"/>
      <c r="BO2125" s="6"/>
      <c r="BP2125" s="6"/>
      <c r="BQ2125" s="6"/>
      <c r="BR2125" s="6"/>
      <c r="BS2125" s="6"/>
      <c r="BT2125" s="6"/>
      <c r="BU2125" s="6"/>
      <c r="BV2125" s="6"/>
      <c r="BW2125" s="6"/>
      <c r="BX2125" s="6"/>
      <c r="BY2125" s="6"/>
      <c r="BZ2125" s="6"/>
      <c r="CA2125" s="6"/>
      <c r="CB2125" s="6"/>
      <c r="CC2125" s="6"/>
      <c r="CD2125" s="6"/>
      <c r="CE2125" s="6"/>
      <c r="CF2125" s="6"/>
      <c r="CG2125" s="6"/>
      <c r="CH2125" s="6"/>
      <c r="CI2125" s="6"/>
      <c r="CJ2125" s="6"/>
      <c r="CK2125" s="6"/>
      <c r="CL2125" s="6"/>
      <c r="CM2125" s="6"/>
      <c r="CN2125" s="6"/>
      <c r="CO2125" s="6"/>
      <c r="CP2125" s="6"/>
      <c r="CQ2125" s="6"/>
      <c r="CR2125" s="6"/>
      <c r="CS2125" s="6"/>
      <c r="CT2125" s="6"/>
      <c r="CU2125" s="6"/>
      <c r="CV2125" s="6"/>
      <c r="CW2125" s="6"/>
      <c r="CX2125" s="6"/>
      <c r="CY2125" s="6"/>
      <c r="CZ2125" s="6"/>
      <c r="DA2125" s="6"/>
      <c r="DB2125" s="6"/>
      <c r="DC2125" s="6"/>
      <c r="DD2125" s="6"/>
      <c r="DE2125" s="6"/>
      <c r="DF2125" s="6"/>
      <c r="DG2125" s="6"/>
      <c r="DH2125" s="6"/>
      <c r="DI2125" s="6"/>
      <c r="DJ2125" s="6"/>
      <c r="DK2125" s="6"/>
      <c r="DL2125" s="6"/>
      <c r="DM2125" s="6"/>
      <c r="DN2125" s="6"/>
      <c r="DO2125" s="6"/>
      <c r="DP2125" s="6"/>
      <c r="DQ2125" s="6"/>
      <c r="DR2125" s="6"/>
      <c r="DS2125" s="6"/>
      <c r="DT2125" s="6"/>
      <c r="DU2125" s="6"/>
      <c r="DV2125" s="6"/>
      <c r="DW2125" s="6"/>
      <c r="DX2125" s="6"/>
      <c r="DY2125" s="6"/>
      <c r="DZ2125" s="6"/>
      <c r="EA2125" s="6"/>
      <c r="EB2125" s="6"/>
      <c r="EC2125" s="6"/>
      <c r="ED2125" s="6"/>
      <c r="EE2125" s="6"/>
      <c r="EF2125" s="6"/>
      <c r="EG2125" s="6"/>
      <c r="EH2125" s="6"/>
      <c r="EI2125" s="6"/>
      <c r="EJ2125" s="6"/>
      <c r="EK2125" s="6"/>
      <c r="EL2125" s="6"/>
      <c r="EM2125" s="6"/>
      <c r="EN2125" s="6"/>
      <c r="EO2125" s="6"/>
      <c r="EP2125" s="6"/>
      <c r="EQ2125" s="6"/>
      <c r="ER2125" s="6"/>
      <c r="ES2125" s="6"/>
      <c r="ET2125" s="6"/>
      <c r="EU2125" s="6"/>
      <c r="EV2125" s="6"/>
      <c r="EW2125" s="6"/>
      <c r="EX2125" s="6"/>
      <c r="EY2125" s="6"/>
      <c r="EZ2125" s="6"/>
      <c r="FA2125" s="6"/>
      <c r="FB2125" s="6"/>
      <c r="FC2125" s="6"/>
      <c r="FD2125" s="6"/>
      <c r="FE2125" s="6"/>
      <c r="FF2125" s="6"/>
      <c r="FG2125" s="6"/>
      <c r="FH2125" s="6"/>
      <c r="FI2125" s="6"/>
      <c r="FJ2125" s="6"/>
      <c r="FK2125" s="6"/>
      <c r="FL2125" s="6"/>
      <c r="FM2125" s="6"/>
      <c r="FN2125" s="6"/>
      <c r="FO2125" s="6"/>
      <c r="FP2125" s="6"/>
      <c r="FQ2125" s="6"/>
      <c r="FR2125" s="6"/>
      <c r="FS2125" s="6"/>
      <c r="FT2125" s="6"/>
      <c r="FU2125" s="6"/>
      <c r="FV2125" s="6"/>
      <c r="FW2125" s="6"/>
      <c r="FX2125" s="6"/>
      <c r="FY2125" s="6"/>
      <c r="FZ2125" s="6"/>
      <c r="GA2125" s="6"/>
      <c r="GB2125" s="6"/>
      <c r="GC2125" s="6"/>
      <c r="GD2125" s="6"/>
      <c r="GE2125" s="6"/>
      <c r="GF2125" s="6"/>
      <c r="GG2125" s="6"/>
      <c r="GH2125" s="6"/>
      <c r="GI2125" s="6"/>
      <c r="GJ2125" s="6"/>
      <c r="GK2125" s="6"/>
      <c r="GL2125" s="6"/>
      <c r="GM2125" s="6"/>
      <c r="GN2125" s="6"/>
      <c r="GO2125" s="6"/>
      <c r="GP2125" s="6"/>
      <c r="GQ2125" s="6"/>
      <c r="GR2125" s="6"/>
      <c r="GS2125" s="6"/>
      <c r="GT2125" s="6"/>
      <c r="GU2125" s="6"/>
      <c r="GV2125" s="6"/>
      <c r="GW2125" s="6"/>
      <c r="GX2125" s="6"/>
      <c r="GY2125" s="6"/>
      <c r="GZ2125" s="6"/>
    </row>
    <row r="2126" spans="1:208" x14ac:dyDescent="0.15">
      <c r="A2126" s="153"/>
      <c r="B2126" s="23"/>
      <c r="C2126" s="18"/>
      <c r="D2126" s="17"/>
      <c r="E2126" s="18"/>
      <c r="F2126" s="18"/>
      <c r="G2126" s="18"/>
      <c r="H2126" s="18"/>
      <c r="I2126" s="17"/>
      <c r="J2126" s="5"/>
      <c r="K2126" s="2"/>
      <c r="L2126" s="27"/>
      <c r="M2126" s="14"/>
      <c r="N2126" s="14"/>
      <c r="O2126" s="27"/>
      <c r="P2126" s="18"/>
      <c r="Q2126" s="3"/>
      <c r="R2126" s="4"/>
      <c r="S2126" s="5"/>
      <c r="T2126" s="8"/>
      <c r="U2126" s="7"/>
      <c r="V2126" s="7"/>
      <c r="W2126" s="7"/>
      <c r="X2126" s="8"/>
      <c r="Y2126" s="6"/>
      <c r="Z2126" s="7"/>
      <c r="AA2126" s="8"/>
      <c r="AB2126" s="8"/>
      <c r="AC2126" s="8"/>
      <c r="AD2126" s="7"/>
      <c r="AE2126" s="9"/>
      <c r="AF2126" s="7"/>
      <c r="AG2126" s="7"/>
      <c r="AH2126" s="6"/>
      <c r="AI2126" s="6"/>
      <c r="AJ2126" s="6"/>
      <c r="AK2126" s="6"/>
      <c r="AL2126" s="6"/>
      <c r="AM2126" s="6"/>
      <c r="AN2126" s="6"/>
      <c r="AO2126" s="6"/>
      <c r="AP2126" s="6"/>
      <c r="AQ2126" s="6"/>
      <c r="AR2126" s="6"/>
      <c r="AS2126" s="6"/>
      <c r="AT2126" s="6"/>
      <c r="AU2126" s="6"/>
      <c r="AV2126" s="6"/>
      <c r="AW2126" s="6"/>
      <c r="AX2126" s="6"/>
      <c r="AY2126" s="6"/>
      <c r="AZ2126" s="6"/>
      <c r="BA2126" s="6"/>
      <c r="BB2126" s="6"/>
      <c r="BC2126" s="6"/>
      <c r="BD2126" s="6"/>
      <c r="BE2126" s="6"/>
      <c r="BF2126" s="6"/>
      <c r="BG2126" s="6"/>
      <c r="BH2126" s="6"/>
      <c r="BI2126" s="6"/>
      <c r="BJ2126" s="6"/>
      <c r="BK2126" s="6"/>
      <c r="BL2126" s="6"/>
      <c r="BM2126" s="6"/>
      <c r="BN2126" s="6"/>
      <c r="BO2126" s="6"/>
      <c r="BP2126" s="6"/>
      <c r="BQ2126" s="6"/>
      <c r="BR2126" s="6"/>
      <c r="BS2126" s="6"/>
      <c r="BT2126" s="6"/>
      <c r="BU2126" s="6"/>
      <c r="BV2126" s="6"/>
      <c r="BW2126" s="6"/>
      <c r="BX2126" s="6"/>
      <c r="BY2126" s="6"/>
      <c r="BZ2126" s="6"/>
      <c r="CA2126" s="6"/>
      <c r="CB2126" s="6"/>
      <c r="CC2126" s="6"/>
      <c r="CD2126" s="6"/>
      <c r="CE2126" s="6"/>
      <c r="CF2126" s="6"/>
      <c r="CG2126" s="6"/>
      <c r="CH2126" s="6"/>
      <c r="CI2126" s="6"/>
      <c r="CJ2126" s="6"/>
      <c r="CK2126" s="6"/>
      <c r="CL2126" s="6"/>
      <c r="CM2126" s="6"/>
      <c r="CN2126" s="6"/>
      <c r="CO2126" s="6"/>
      <c r="CP2126" s="6"/>
      <c r="CQ2126" s="6"/>
      <c r="CR2126" s="6"/>
      <c r="CS2126" s="6"/>
      <c r="CT2126" s="6"/>
      <c r="CU2126" s="6"/>
      <c r="CV2126" s="6"/>
      <c r="CW2126" s="6"/>
      <c r="CX2126" s="6"/>
      <c r="CY2126" s="6"/>
      <c r="CZ2126" s="6"/>
      <c r="DA2126" s="6"/>
      <c r="DB2126" s="6"/>
      <c r="DC2126" s="6"/>
      <c r="DD2126" s="6"/>
      <c r="DE2126" s="6"/>
      <c r="DF2126" s="6"/>
      <c r="DG2126" s="6"/>
      <c r="DH2126" s="6"/>
      <c r="DI2126" s="6"/>
      <c r="DJ2126" s="6"/>
      <c r="DK2126" s="6"/>
      <c r="DL2126" s="6"/>
      <c r="DM2126" s="6"/>
      <c r="DN2126" s="6"/>
      <c r="DO2126" s="6"/>
      <c r="DP2126" s="6"/>
      <c r="DQ2126" s="6"/>
      <c r="DR2126" s="6"/>
      <c r="DS2126" s="6"/>
      <c r="DT2126" s="6"/>
      <c r="DU2126" s="6"/>
      <c r="DV2126" s="6"/>
      <c r="DW2126" s="6"/>
      <c r="DX2126" s="6"/>
      <c r="DY2126" s="6"/>
      <c r="DZ2126" s="6"/>
      <c r="EA2126" s="6"/>
      <c r="EB2126" s="6"/>
      <c r="EC2126" s="6"/>
      <c r="ED2126" s="6"/>
      <c r="EE2126" s="6"/>
      <c r="EF2126" s="6"/>
      <c r="EG2126" s="6"/>
      <c r="EH2126" s="6"/>
      <c r="EI2126" s="6"/>
      <c r="EJ2126" s="6"/>
      <c r="EK2126" s="6"/>
      <c r="EL2126" s="6"/>
      <c r="EM2126" s="6"/>
      <c r="EN2126" s="6"/>
      <c r="EO2126" s="6"/>
      <c r="EP2126" s="6"/>
      <c r="EQ2126" s="6"/>
      <c r="ER2126" s="6"/>
      <c r="ES2126" s="6"/>
      <c r="ET2126" s="6"/>
      <c r="EU2126" s="6"/>
      <c r="EV2126" s="6"/>
      <c r="EW2126" s="6"/>
      <c r="EX2126" s="6"/>
      <c r="EY2126" s="6"/>
      <c r="EZ2126" s="6"/>
      <c r="FA2126" s="6"/>
      <c r="FB2126" s="6"/>
      <c r="FC2126" s="6"/>
      <c r="FD2126" s="6"/>
      <c r="FE2126" s="6"/>
      <c r="FF2126" s="6"/>
      <c r="FG2126" s="6"/>
      <c r="FH2126" s="6"/>
      <c r="FI2126" s="6"/>
      <c r="FJ2126" s="6"/>
      <c r="FK2126" s="6"/>
      <c r="FL2126" s="6"/>
      <c r="FM2126" s="6"/>
      <c r="FN2126" s="6"/>
      <c r="FO2126" s="6"/>
      <c r="FP2126" s="6"/>
      <c r="FQ2126" s="6"/>
      <c r="FR2126" s="6"/>
      <c r="FS2126" s="6"/>
      <c r="FT2126" s="6"/>
      <c r="FU2126" s="6"/>
      <c r="FV2126" s="6"/>
      <c r="FW2126" s="6"/>
      <c r="FX2126" s="6"/>
      <c r="FY2126" s="6"/>
      <c r="FZ2126" s="6"/>
      <c r="GA2126" s="6"/>
      <c r="GB2126" s="6"/>
      <c r="GC2126" s="6"/>
      <c r="GD2126" s="6"/>
      <c r="GE2126" s="6"/>
      <c r="GF2126" s="6"/>
      <c r="GG2126" s="6"/>
      <c r="GH2126" s="6"/>
      <c r="GI2126" s="6"/>
      <c r="GJ2126" s="6"/>
      <c r="GK2126" s="6"/>
      <c r="GL2126" s="6"/>
      <c r="GM2126" s="6"/>
      <c r="GN2126" s="6"/>
      <c r="GO2126" s="6"/>
      <c r="GP2126" s="6"/>
      <c r="GQ2126" s="6"/>
      <c r="GR2126" s="6"/>
      <c r="GS2126" s="6"/>
      <c r="GT2126" s="6"/>
      <c r="GU2126" s="6"/>
      <c r="GV2126" s="6"/>
      <c r="GW2126" s="6"/>
      <c r="GX2126" s="6"/>
      <c r="GY2126" s="6"/>
      <c r="GZ2126" s="6"/>
    </row>
    <row r="2127" spans="1:208" x14ac:dyDescent="0.15">
      <c r="A2127" s="153"/>
      <c r="B2127" s="23"/>
      <c r="C2127" s="18"/>
      <c r="D2127" s="17"/>
      <c r="E2127" s="18"/>
      <c r="F2127" s="18"/>
      <c r="G2127" s="18"/>
      <c r="H2127" s="18"/>
      <c r="I2127" s="17"/>
      <c r="J2127" s="5"/>
      <c r="K2127" s="2"/>
      <c r="L2127" s="27"/>
      <c r="M2127" s="14"/>
      <c r="N2127" s="14"/>
      <c r="O2127" s="27"/>
      <c r="P2127" s="18"/>
      <c r="Q2127" s="3"/>
      <c r="R2127" s="4"/>
      <c r="S2127" s="5"/>
      <c r="T2127" s="8"/>
      <c r="U2127" s="7"/>
      <c r="V2127" s="7"/>
      <c r="W2127" s="7"/>
      <c r="X2127" s="8"/>
      <c r="Y2127" s="6"/>
      <c r="Z2127" s="7"/>
      <c r="AA2127" s="8"/>
      <c r="AB2127" s="8"/>
      <c r="AC2127" s="8"/>
      <c r="AD2127" s="7"/>
      <c r="AE2127" s="9"/>
      <c r="AF2127" s="7"/>
      <c r="AG2127" s="7"/>
      <c r="AH2127" s="6"/>
      <c r="AI2127" s="6"/>
      <c r="AJ2127" s="6"/>
      <c r="AK2127" s="6"/>
      <c r="AL2127" s="6"/>
      <c r="AM2127" s="6"/>
      <c r="AN2127" s="6"/>
      <c r="AO2127" s="6"/>
      <c r="AP2127" s="6"/>
      <c r="AQ2127" s="6"/>
      <c r="AR2127" s="6"/>
      <c r="AS2127" s="6"/>
      <c r="AT2127" s="6"/>
      <c r="AU2127" s="6"/>
      <c r="AV2127" s="6"/>
      <c r="AW2127" s="6"/>
      <c r="AX2127" s="6"/>
      <c r="AY2127" s="6"/>
      <c r="AZ2127" s="6"/>
      <c r="BA2127" s="6"/>
      <c r="BB2127" s="6"/>
      <c r="BC2127" s="6"/>
      <c r="BD2127" s="6"/>
      <c r="BE2127" s="6"/>
      <c r="BF2127" s="6"/>
      <c r="BG2127" s="6"/>
      <c r="BH2127" s="6"/>
      <c r="BI2127" s="6"/>
      <c r="BJ2127" s="6"/>
      <c r="BK2127" s="6"/>
      <c r="BL2127" s="6"/>
      <c r="BM2127" s="6"/>
      <c r="BN2127" s="6"/>
      <c r="BO2127" s="6"/>
      <c r="BP2127" s="6"/>
      <c r="BQ2127" s="6"/>
      <c r="BR2127" s="6"/>
      <c r="BS2127" s="6"/>
      <c r="BT2127" s="6"/>
      <c r="BU2127" s="6"/>
      <c r="BV2127" s="6"/>
      <c r="BW2127" s="6"/>
      <c r="BX2127" s="6"/>
      <c r="BY2127" s="6"/>
      <c r="BZ2127" s="6"/>
      <c r="CA2127" s="6"/>
      <c r="CB2127" s="6"/>
      <c r="CC2127" s="6"/>
      <c r="CD2127" s="6"/>
      <c r="CE2127" s="6"/>
      <c r="CF2127" s="6"/>
      <c r="CG2127" s="6"/>
      <c r="CH2127" s="6"/>
      <c r="CI2127" s="6"/>
      <c r="CJ2127" s="6"/>
      <c r="CK2127" s="6"/>
      <c r="CL2127" s="6"/>
      <c r="CM2127" s="6"/>
      <c r="CN2127" s="6"/>
      <c r="CO2127" s="6"/>
      <c r="CP2127" s="6"/>
      <c r="CQ2127" s="6"/>
      <c r="CR2127" s="6"/>
      <c r="CS2127" s="6"/>
      <c r="CT2127" s="6"/>
      <c r="CU2127" s="6"/>
      <c r="CV2127" s="6"/>
      <c r="CW2127" s="6"/>
      <c r="CX2127" s="6"/>
      <c r="CY2127" s="6"/>
      <c r="CZ2127" s="6"/>
      <c r="DA2127" s="6"/>
      <c r="DB2127" s="6"/>
      <c r="DC2127" s="6"/>
      <c r="DD2127" s="6"/>
      <c r="DE2127" s="6"/>
      <c r="DF2127" s="6"/>
      <c r="DG2127" s="6"/>
      <c r="DH2127" s="6"/>
      <c r="DI2127" s="6"/>
      <c r="DJ2127" s="6"/>
      <c r="DK2127" s="6"/>
      <c r="DL2127" s="6"/>
      <c r="DM2127" s="6"/>
      <c r="DN2127" s="6"/>
      <c r="DO2127" s="6"/>
      <c r="DP2127" s="6"/>
      <c r="DQ2127" s="6"/>
      <c r="DR2127" s="6"/>
      <c r="DS2127" s="6"/>
      <c r="DT2127" s="6"/>
      <c r="DU2127" s="6"/>
      <c r="DV2127" s="6"/>
      <c r="DW2127" s="6"/>
      <c r="DX2127" s="6"/>
      <c r="DY2127" s="6"/>
      <c r="DZ2127" s="6"/>
      <c r="EA2127" s="6"/>
      <c r="EB2127" s="6"/>
      <c r="EC2127" s="6"/>
      <c r="ED2127" s="6"/>
      <c r="EE2127" s="6"/>
      <c r="EF2127" s="6"/>
      <c r="EG2127" s="6"/>
      <c r="EH2127" s="6"/>
      <c r="EI2127" s="6"/>
      <c r="EJ2127" s="6"/>
      <c r="EK2127" s="6"/>
      <c r="EL2127" s="6"/>
      <c r="EM2127" s="6"/>
      <c r="EN2127" s="6"/>
      <c r="EO2127" s="6"/>
      <c r="EP2127" s="6"/>
      <c r="EQ2127" s="6"/>
      <c r="ER2127" s="6"/>
      <c r="ES2127" s="6"/>
      <c r="ET2127" s="6"/>
      <c r="EU2127" s="6"/>
      <c r="EV2127" s="6"/>
      <c r="EW2127" s="6"/>
      <c r="EX2127" s="6"/>
      <c r="EY2127" s="6"/>
      <c r="EZ2127" s="6"/>
      <c r="FA2127" s="6"/>
      <c r="FB2127" s="6"/>
      <c r="FC2127" s="6"/>
      <c r="FD2127" s="6"/>
      <c r="FE2127" s="6"/>
      <c r="FF2127" s="6"/>
      <c r="FG2127" s="6"/>
      <c r="FH2127" s="6"/>
      <c r="FI2127" s="6"/>
      <c r="FJ2127" s="6"/>
      <c r="FK2127" s="6"/>
      <c r="FL2127" s="6"/>
      <c r="FM2127" s="6"/>
      <c r="FN2127" s="6"/>
      <c r="FO2127" s="6"/>
      <c r="FP2127" s="6"/>
      <c r="FQ2127" s="6"/>
      <c r="FR2127" s="6"/>
      <c r="FS2127" s="6"/>
      <c r="FT2127" s="6"/>
      <c r="FU2127" s="6"/>
      <c r="FV2127" s="6"/>
      <c r="FW2127" s="6"/>
      <c r="FX2127" s="6"/>
      <c r="FY2127" s="6"/>
      <c r="FZ2127" s="6"/>
      <c r="GA2127" s="6"/>
      <c r="GB2127" s="6"/>
      <c r="GC2127" s="6"/>
      <c r="GD2127" s="6"/>
      <c r="GE2127" s="6"/>
      <c r="GF2127" s="6"/>
      <c r="GG2127" s="6"/>
      <c r="GH2127" s="6"/>
      <c r="GI2127" s="6"/>
      <c r="GJ2127" s="6"/>
      <c r="GK2127" s="6"/>
      <c r="GL2127" s="6"/>
      <c r="GM2127" s="6"/>
      <c r="GN2127" s="6"/>
      <c r="GO2127" s="6"/>
      <c r="GP2127" s="6"/>
      <c r="GQ2127" s="6"/>
      <c r="GR2127" s="6"/>
      <c r="GS2127" s="6"/>
      <c r="GT2127" s="6"/>
      <c r="GU2127" s="6"/>
      <c r="GV2127" s="6"/>
      <c r="GW2127" s="6"/>
      <c r="GX2127" s="6"/>
      <c r="GY2127" s="6"/>
      <c r="GZ2127" s="6"/>
    </row>
    <row r="2128" spans="1:208" x14ac:dyDescent="0.15">
      <c r="A2128" s="153"/>
      <c r="B2128" s="23"/>
      <c r="C2128" s="18"/>
      <c r="D2128" s="17"/>
      <c r="E2128" s="18"/>
      <c r="F2128" s="18"/>
      <c r="G2128" s="18"/>
      <c r="H2128" s="18"/>
      <c r="I2128" s="17"/>
      <c r="J2128" s="5"/>
      <c r="K2128" s="2"/>
      <c r="L2128" s="27"/>
      <c r="M2128" s="14"/>
      <c r="N2128" s="14"/>
      <c r="O2128" s="27"/>
      <c r="P2128" s="18"/>
      <c r="Q2128" s="3"/>
      <c r="R2128" s="4"/>
      <c r="S2128" s="5"/>
      <c r="T2128" s="8"/>
      <c r="U2128" s="7"/>
      <c r="V2128" s="7"/>
      <c r="W2128" s="7"/>
      <c r="X2128" s="8"/>
      <c r="Y2128" s="6"/>
      <c r="Z2128" s="7"/>
      <c r="AA2128" s="8"/>
      <c r="AB2128" s="8"/>
      <c r="AC2128" s="8"/>
      <c r="AD2128" s="7"/>
      <c r="AE2128" s="9"/>
      <c r="AF2128" s="7"/>
      <c r="AG2128" s="7"/>
      <c r="AH2128" s="6"/>
      <c r="AI2128" s="6"/>
      <c r="AJ2128" s="6"/>
      <c r="AK2128" s="6"/>
      <c r="AL2128" s="6"/>
      <c r="AM2128" s="6"/>
      <c r="AN2128" s="6"/>
      <c r="AO2128" s="6"/>
      <c r="AP2128" s="6"/>
      <c r="AQ2128" s="6"/>
      <c r="AR2128" s="6"/>
      <c r="AS2128" s="6"/>
      <c r="AT2128" s="6"/>
      <c r="AU2128" s="6"/>
      <c r="AV2128" s="6"/>
      <c r="AW2128" s="6"/>
      <c r="AX2128" s="6"/>
      <c r="AY2128" s="6"/>
      <c r="AZ2128" s="6"/>
      <c r="BA2128" s="6"/>
      <c r="BB2128" s="6"/>
      <c r="BC2128" s="6"/>
      <c r="BD2128" s="6"/>
      <c r="BE2128" s="6"/>
      <c r="BF2128" s="6"/>
      <c r="BG2128" s="6"/>
      <c r="BH2128" s="6"/>
      <c r="BI2128" s="6"/>
      <c r="BJ2128" s="6"/>
      <c r="BK2128" s="6"/>
      <c r="BL2128" s="6"/>
      <c r="BM2128" s="6"/>
      <c r="BN2128" s="6"/>
      <c r="BO2128" s="6"/>
      <c r="BP2128" s="6"/>
      <c r="BQ2128" s="6"/>
      <c r="BR2128" s="6"/>
      <c r="BS2128" s="6"/>
      <c r="BT2128" s="6"/>
      <c r="BU2128" s="6"/>
      <c r="BV2128" s="6"/>
      <c r="BW2128" s="6"/>
      <c r="BX2128" s="6"/>
      <c r="BY2128" s="6"/>
      <c r="BZ2128" s="6"/>
      <c r="CA2128" s="6"/>
      <c r="CB2128" s="6"/>
      <c r="CC2128" s="6"/>
      <c r="CD2128" s="6"/>
      <c r="CE2128" s="6"/>
      <c r="CF2128" s="6"/>
      <c r="CG2128" s="6"/>
      <c r="CH2128" s="6"/>
      <c r="CI2128" s="6"/>
      <c r="CJ2128" s="6"/>
      <c r="CK2128" s="6"/>
      <c r="CL2128" s="6"/>
      <c r="CM2128" s="6"/>
      <c r="CN2128" s="6"/>
      <c r="CO2128" s="6"/>
      <c r="CP2128" s="6"/>
      <c r="CQ2128" s="6"/>
      <c r="CR2128" s="6"/>
      <c r="CS2128" s="6"/>
      <c r="CT2128" s="6"/>
      <c r="CU2128" s="6"/>
      <c r="CV2128" s="6"/>
      <c r="CW2128" s="6"/>
      <c r="CX2128" s="6"/>
      <c r="CY2128" s="6"/>
      <c r="CZ2128" s="6"/>
      <c r="DA2128" s="6"/>
      <c r="DB2128" s="6"/>
      <c r="DC2128" s="6"/>
      <c r="DD2128" s="6"/>
      <c r="DE2128" s="6"/>
      <c r="DF2128" s="6"/>
      <c r="DG2128" s="6"/>
      <c r="DH2128" s="6"/>
      <c r="DI2128" s="6"/>
      <c r="DJ2128" s="6"/>
      <c r="DK2128" s="6"/>
      <c r="DL2128" s="6"/>
      <c r="DM2128" s="6"/>
      <c r="DN2128" s="6"/>
      <c r="DO2128" s="6"/>
      <c r="DP2128" s="6"/>
      <c r="DQ2128" s="6"/>
      <c r="DR2128" s="6"/>
      <c r="DS2128" s="6"/>
      <c r="DT2128" s="6"/>
      <c r="DU2128" s="6"/>
      <c r="DV2128" s="6"/>
      <c r="DW2128" s="6"/>
      <c r="DX2128" s="6"/>
      <c r="DY2128" s="6"/>
      <c r="DZ2128" s="6"/>
      <c r="EA2128" s="6"/>
      <c r="EB2128" s="6"/>
      <c r="EC2128" s="6"/>
      <c r="ED2128" s="6"/>
      <c r="EE2128" s="6"/>
      <c r="EF2128" s="6"/>
      <c r="EG2128" s="6"/>
      <c r="EH2128" s="6"/>
      <c r="EI2128" s="6"/>
      <c r="EJ2128" s="6"/>
      <c r="EK2128" s="6"/>
      <c r="EL2128" s="6"/>
      <c r="EM2128" s="6"/>
      <c r="EN2128" s="6"/>
      <c r="EO2128" s="6"/>
      <c r="EP2128" s="6"/>
      <c r="EQ2128" s="6"/>
      <c r="ER2128" s="6"/>
      <c r="ES2128" s="6"/>
      <c r="ET2128" s="6"/>
      <c r="EU2128" s="6"/>
      <c r="EV2128" s="6"/>
      <c r="EW2128" s="6"/>
      <c r="EX2128" s="6"/>
      <c r="EY2128" s="6"/>
      <c r="EZ2128" s="6"/>
      <c r="FA2128" s="6"/>
      <c r="FB2128" s="6"/>
      <c r="FC2128" s="6"/>
      <c r="FD2128" s="6"/>
      <c r="FE2128" s="6"/>
      <c r="FF2128" s="6"/>
      <c r="FG2128" s="6"/>
      <c r="FH2128" s="6"/>
      <c r="FI2128" s="6"/>
      <c r="FJ2128" s="6"/>
      <c r="FK2128" s="6"/>
      <c r="FL2128" s="6"/>
      <c r="FM2128" s="6"/>
      <c r="FN2128" s="6"/>
      <c r="FO2128" s="6"/>
      <c r="FP2128" s="6"/>
      <c r="FQ2128" s="6"/>
      <c r="FR2128" s="6"/>
      <c r="FS2128" s="6"/>
      <c r="FT2128" s="6"/>
      <c r="FU2128" s="6"/>
      <c r="FV2128" s="6"/>
      <c r="FW2128" s="6"/>
      <c r="FX2128" s="6"/>
      <c r="FY2128" s="6"/>
      <c r="FZ2128" s="6"/>
      <c r="GA2128" s="6"/>
      <c r="GB2128" s="6"/>
      <c r="GC2128" s="6"/>
      <c r="GD2128" s="6"/>
      <c r="GE2128" s="6"/>
      <c r="GF2128" s="6"/>
      <c r="GG2128" s="6"/>
      <c r="GH2128" s="6"/>
      <c r="GI2128" s="6"/>
      <c r="GJ2128" s="6"/>
      <c r="GK2128" s="6"/>
      <c r="GL2128" s="6"/>
      <c r="GM2128" s="6"/>
      <c r="GN2128" s="6"/>
      <c r="GO2128" s="6"/>
      <c r="GP2128" s="6"/>
      <c r="GQ2128" s="6"/>
      <c r="GR2128" s="6"/>
      <c r="GS2128" s="6"/>
      <c r="GT2128" s="6"/>
      <c r="GU2128" s="6"/>
      <c r="GV2128" s="6"/>
      <c r="GW2128" s="6"/>
      <c r="GX2128" s="6"/>
      <c r="GY2128" s="6"/>
      <c r="GZ2128" s="6"/>
    </row>
    <row r="2129" spans="1:208" x14ac:dyDescent="0.15">
      <c r="A2129" s="153"/>
      <c r="B2129" s="23"/>
      <c r="C2129" s="18"/>
      <c r="D2129" s="17"/>
      <c r="E2129" s="18"/>
      <c r="F2129" s="18"/>
      <c r="G2129" s="18"/>
      <c r="H2129" s="18"/>
      <c r="I2129" s="17"/>
      <c r="J2129" s="5"/>
      <c r="K2129" s="2"/>
      <c r="L2129" s="27"/>
      <c r="M2129" s="14"/>
      <c r="N2129" s="14"/>
      <c r="O2129" s="27"/>
      <c r="P2129" s="18"/>
      <c r="Q2129" s="3"/>
      <c r="R2129" s="4"/>
      <c r="S2129" s="5"/>
      <c r="T2129" s="8"/>
      <c r="U2129" s="7"/>
      <c r="V2129" s="7"/>
      <c r="W2129" s="7"/>
      <c r="X2129" s="8"/>
      <c r="Y2129" s="6"/>
      <c r="Z2129" s="7"/>
      <c r="AA2129" s="8"/>
      <c r="AB2129" s="8"/>
      <c r="AC2129" s="8"/>
      <c r="AD2129" s="7"/>
      <c r="AE2129" s="9"/>
      <c r="AF2129" s="7"/>
      <c r="AG2129" s="7"/>
      <c r="AH2129" s="6"/>
      <c r="AI2129" s="6"/>
      <c r="AJ2129" s="6"/>
      <c r="AK2129" s="6"/>
      <c r="AL2129" s="6"/>
      <c r="AM2129" s="6"/>
      <c r="AN2129" s="6"/>
      <c r="AO2129" s="6"/>
      <c r="AP2129" s="6"/>
      <c r="AQ2129" s="6"/>
      <c r="AR2129" s="6"/>
      <c r="AS2129" s="6"/>
      <c r="AT2129" s="6"/>
      <c r="AU2129" s="6"/>
      <c r="AV2129" s="6"/>
      <c r="AW2129" s="6"/>
      <c r="AX2129" s="6"/>
      <c r="AY2129" s="6"/>
      <c r="AZ2129" s="6"/>
      <c r="BA2129" s="6"/>
      <c r="BB2129" s="6"/>
      <c r="BC2129" s="6"/>
      <c r="BD2129" s="6"/>
      <c r="BE2129" s="6"/>
      <c r="BF2129" s="6"/>
      <c r="BG2129" s="6"/>
      <c r="BH2129" s="6"/>
      <c r="BI2129" s="6"/>
      <c r="BJ2129" s="6"/>
      <c r="BK2129" s="6"/>
      <c r="BL2129" s="6"/>
      <c r="BM2129" s="6"/>
      <c r="BN2129" s="6"/>
      <c r="BO2129" s="6"/>
      <c r="BP2129" s="6"/>
      <c r="BQ2129" s="6"/>
      <c r="BR2129" s="6"/>
      <c r="BS2129" s="6"/>
      <c r="BT2129" s="6"/>
      <c r="BU2129" s="6"/>
      <c r="BV2129" s="6"/>
      <c r="BW2129" s="6"/>
      <c r="BX2129" s="6"/>
      <c r="BY2129" s="6"/>
      <c r="BZ2129" s="6"/>
      <c r="CA2129" s="6"/>
      <c r="CB2129" s="6"/>
      <c r="CC2129" s="6"/>
      <c r="CD2129" s="6"/>
      <c r="CE2129" s="6"/>
      <c r="CF2129" s="6"/>
      <c r="CG2129" s="6"/>
      <c r="CH2129" s="6"/>
      <c r="CI2129" s="6"/>
      <c r="CJ2129" s="6"/>
      <c r="CK2129" s="6"/>
      <c r="CL2129" s="6"/>
      <c r="CM2129" s="6"/>
      <c r="CN2129" s="6"/>
      <c r="CO2129" s="6"/>
      <c r="CP2129" s="6"/>
      <c r="CQ2129" s="6"/>
      <c r="CR2129" s="6"/>
      <c r="CS2129" s="6"/>
      <c r="CT2129" s="6"/>
      <c r="CU2129" s="6"/>
      <c r="CV2129" s="6"/>
      <c r="CW2129" s="6"/>
      <c r="CX2129" s="6"/>
      <c r="CY2129" s="6"/>
      <c r="CZ2129" s="6"/>
      <c r="DA2129" s="6"/>
      <c r="DB2129" s="6"/>
      <c r="DC2129" s="6"/>
      <c r="DD2129" s="6"/>
      <c r="DE2129" s="6"/>
      <c r="DF2129" s="6"/>
      <c r="DG2129" s="6"/>
      <c r="DH2129" s="6"/>
      <c r="DI2129" s="6"/>
      <c r="DJ2129" s="6"/>
      <c r="DK2129" s="6"/>
      <c r="DL2129" s="6"/>
      <c r="DM2129" s="6"/>
      <c r="DN2129" s="6"/>
      <c r="DO2129" s="6"/>
      <c r="DP2129" s="6"/>
      <c r="DQ2129" s="6"/>
      <c r="DR2129" s="6"/>
      <c r="DS2129" s="6"/>
      <c r="DT2129" s="6"/>
      <c r="DU2129" s="6"/>
      <c r="DV2129" s="6"/>
      <c r="DW2129" s="6"/>
      <c r="DX2129" s="6"/>
      <c r="DY2129" s="6"/>
      <c r="DZ2129" s="6"/>
      <c r="EA2129" s="6"/>
      <c r="EB2129" s="6"/>
      <c r="EC2129" s="6"/>
      <c r="ED2129" s="6"/>
      <c r="EE2129" s="6"/>
      <c r="EF2129" s="6"/>
      <c r="EG2129" s="6"/>
      <c r="EH2129" s="6"/>
      <c r="EI2129" s="6"/>
      <c r="EJ2129" s="6"/>
      <c r="EK2129" s="6"/>
      <c r="EL2129" s="6"/>
      <c r="EM2129" s="6"/>
      <c r="EN2129" s="6"/>
      <c r="EO2129" s="6"/>
      <c r="EP2129" s="6"/>
      <c r="EQ2129" s="6"/>
      <c r="ER2129" s="6"/>
      <c r="ES2129" s="6"/>
      <c r="ET2129" s="6"/>
      <c r="EU2129" s="6"/>
      <c r="EV2129" s="6"/>
      <c r="EW2129" s="6"/>
      <c r="EX2129" s="6"/>
      <c r="EY2129" s="6"/>
      <c r="EZ2129" s="6"/>
      <c r="FA2129" s="6"/>
      <c r="FB2129" s="6"/>
      <c r="FC2129" s="6"/>
      <c r="FD2129" s="6"/>
      <c r="FE2129" s="6"/>
      <c r="FF2129" s="6"/>
      <c r="FG2129" s="6"/>
      <c r="FH2129" s="6"/>
      <c r="FI2129" s="6"/>
      <c r="FJ2129" s="6"/>
      <c r="FK2129" s="6"/>
      <c r="FL2129" s="6"/>
      <c r="FM2129" s="6"/>
      <c r="FN2129" s="6"/>
      <c r="FO2129" s="6"/>
      <c r="FP2129" s="6"/>
      <c r="FQ2129" s="6"/>
      <c r="FR2129" s="6"/>
      <c r="FS2129" s="6"/>
      <c r="FT2129" s="6"/>
      <c r="FU2129" s="6"/>
      <c r="FV2129" s="6"/>
      <c r="FW2129" s="6"/>
      <c r="FX2129" s="6"/>
      <c r="FY2129" s="6"/>
      <c r="FZ2129" s="6"/>
      <c r="GA2129" s="6"/>
      <c r="GB2129" s="6"/>
      <c r="GC2129" s="6"/>
      <c r="GD2129" s="6"/>
      <c r="GE2129" s="6"/>
      <c r="GF2129" s="6"/>
      <c r="GG2129" s="6"/>
      <c r="GH2129" s="6"/>
      <c r="GI2129" s="6"/>
      <c r="GJ2129" s="6"/>
      <c r="GK2129" s="6"/>
      <c r="GL2129" s="6"/>
      <c r="GM2129" s="6"/>
      <c r="GN2129" s="6"/>
      <c r="GO2129" s="6"/>
      <c r="GP2129" s="6"/>
      <c r="GQ2129" s="6"/>
      <c r="GR2129" s="6"/>
      <c r="GS2129" s="6"/>
      <c r="GT2129" s="6"/>
      <c r="GU2129" s="6"/>
      <c r="GV2129" s="6"/>
      <c r="GW2129" s="6"/>
      <c r="GX2129" s="6"/>
      <c r="GY2129" s="6"/>
      <c r="GZ2129" s="6"/>
    </row>
    <row r="2130" spans="1:208" x14ac:dyDescent="0.15">
      <c r="A2130" s="153"/>
      <c r="B2130" s="23"/>
      <c r="C2130" s="18"/>
      <c r="D2130" s="17"/>
      <c r="E2130" s="18"/>
      <c r="F2130" s="18"/>
      <c r="G2130" s="18"/>
      <c r="H2130" s="18"/>
      <c r="I2130" s="17"/>
      <c r="J2130" s="5"/>
      <c r="K2130" s="2"/>
      <c r="L2130" s="27"/>
      <c r="M2130" s="14"/>
      <c r="N2130" s="14"/>
      <c r="O2130" s="27"/>
      <c r="P2130" s="18"/>
      <c r="Q2130" s="3"/>
      <c r="R2130" s="4"/>
      <c r="S2130" s="5"/>
      <c r="T2130" s="8"/>
      <c r="U2130" s="7"/>
      <c r="V2130" s="7"/>
      <c r="W2130" s="7"/>
      <c r="X2130" s="8"/>
      <c r="Y2130" s="6"/>
      <c r="Z2130" s="7"/>
      <c r="AA2130" s="8"/>
      <c r="AB2130" s="8"/>
      <c r="AC2130" s="8"/>
      <c r="AD2130" s="7"/>
      <c r="AE2130" s="9"/>
      <c r="AF2130" s="7"/>
      <c r="AG2130" s="7"/>
      <c r="AH2130" s="6"/>
      <c r="AI2130" s="6"/>
      <c r="AJ2130" s="6"/>
      <c r="AK2130" s="6"/>
      <c r="AL2130" s="6"/>
      <c r="AM2130" s="6"/>
      <c r="AN2130" s="6"/>
      <c r="AO2130" s="6"/>
      <c r="AP2130" s="6"/>
      <c r="AQ2130" s="6"/>
      <c r="AR2130" s="6"/>
      <c r="AS2130" s="6"/>
      <c r="AT2130" s="6"/>
      <c r="AU2130" s="6"/>
      <c r="AV2130" s="6"/>
      <c r="AW2130" s="6"/>
      <c r="AX2130" s="6"/>
      <c r="AY2130" s="6"/>
      <c r="AZ2130" s="6"/>
      <c r="BA2130" s="6"/>
      <c r="BB2130" s="6"/>
      <c r="BC2130" s="6"/>
      <c r="BD2130" s="6"/>
      <c r="BE2130" s="6"/>
      <c r="BF2130" s="6"/>
      <c r="BG2130" s="6"/>
      <c r="BH2130" s="6"/>
      <c r="BI2130" s="6"/>
      <c r="BJ2130" s="6"/>
      <c r="BK2130" s="6"/>
      <c r="BL2130" s="6"/>
      <c r="BM2130" s="6"/>
      <c r="BN2130" s="6"/>
      <c r="BO2130" s="6"/>
      <c r="BP2130" s="6"/>
      <c r="BQ2130" s="6"/>
      <c r="BR2130" s="6"/>
      <c r="BS2130" s="6"/>
      <c r="BT2130" s="6"/>
      <c r="BU2130" s="6"/>
      <c r="BV2130" s="6"/>
      <c r="BW2130" s="6"/>
      <c r="BX2130" s="6"/>
      <c r="BY2130" s="6"/>
      <c r="BZ2130" s="6"/>
      <c r="CA2130" s="6"/>
      <c r="CB2130" s="6"/>
      <c r="CC2130" s="6"/>
      <c r="CD2130" s="6"/>
      <c r="CE2130" s="6"/>
      <c r="CF2130" s="6"/>
      <c r="CG2130" s="6"/>
      <c r="CH2130" s="6"/>
      <c r="CI2130" s="6"/>
      <c r="CJ2130" s="6"/>
      <c r="CK2130" s="6"/>
      <c r="CL2130" s="6"/>
      <c r="CM2130" s="6"/>
      <c r="CN2130" s="6"/>
      <c r="CO2130" s="6"/>
      <c r="CP2130" s="6"/>
      <c r="CQ2130" s="6"/>
      <c r="CR2130" s="6"/>
      <c r="CS2130" s="6"/>
      <c r="CT2130" s="6"/>
      <c r="CU2130" s="6"/>
      <c r="CV2130" s="6"/>
      <c r="CW2130" s="6"/>
      <c r="CX2130" s="6"/>
      <c r="CY2130" s="6"/>
      <c r="CZ2130" s="6"/>
      <c r="DA2130" s="6"/>
      <c r="DB2130" s="6"/>
      <c r="DC2130" s="6"/>
      <c r="DD2130" s="6"/>
      <c r="DE2130" s="6"/>
      <c r="DF2130" s="6"/>
      <c r="DG2130" s="6"/>
      <c r="DH2130" s="6"/>
      <c r="DI2130" s="6"/>
      <c r="DJ2130" s="6"/>
      <c r="DK2130" s="6"/>
      <c r="DL2130" s="6"/>
      <c r="DM2130" s="6"/>
      <c r="DN2130" s="6"/>
      <c r="DO2130" s="6"/>
      <c r="DP2130" s="6"/>
      <c r="DQ2130" s="6"/>
      <c r="DR2130" s="6"/>
      <c r="DS2130" s="6"/>
      <c r="DT2130" s="6"/>
      <c r="DU2130" s="6"/>
      <c r="DV2130" s="6"/>
      <c r="DW2130" s="6"/>
      <c r="DX2130" s="6"/>
      <c r="DY2130" s="6"/>
      <c r="DZ2130" s="6"/>
      <c r="EA2130" s="6"/>
      <c r="EB2130" s="6"/>
      <c r="EC2130" s="6"/>
      <c r="ED2130" s="6"/>
      <c r="EE2130" s="6"/>
      <c r="EF2130" s="6"/>
      <c r="EG2130" s="6"/>
      <c r="EH2130" s="6"/>
      <c r="EI2130" s="6"/>
      <c r="EJ2130" s="6"/>
      <c r="EK2130" s="6"/>
      <c r="EL2130" s="6"/>
      <c r="EM2130" s="6"/>
      <c r="EN2130" s="6"/>
      <c r="EO2130" s="6"/>
      <c r="EP2130" s="6"/>
      <c r="EQ2130" s="6"/>
      <c r="ER2130" s="6"/>
      <c r="ES2130" s="6"/>
      <c r="ET2130" s="6"/>
      <c r="EU2130" s="6"/>
      <c r="EV2130" s="6"/>
      <c r="EW2130" s="6"/>
      <c r="EX2130" s="6"/>
      <c r="EY2130" s="6"/>
      <c r="EZ2130" s="6"/>
      <c r="FA2130" s="6"/>
      <c r="FB2130" s="6"/>
      <c r="FC2130" s="6"/>
      <c r="FD2130" s="6"/>
      <c r="FE2130" s="6"/>
      <c r="FF2130" s="6"/>
      <c r="FG2130" s="6"/>
      <c r="FH2130" s="6"/>
      <c r="FI2130" s="6"/>
      <c r="FJ2130" s="6"/>
      <c r="FK2130" s="6"/>
      <c r="FL2130" s="6"/>
      <c r="FM2130" s="6"/>
      <c r="FN2130" s="6"/>
      <c r="FO2130" s="6"/>
      <c r="FP2130" s="6"/>
      <c r="FQ2130" s="6"/>
      <c r="FR2130" s="6"/>
      <c r="FS2130" s="6"/>
      <c r="FT2130" s="6"/>
      <c r="FU2130" s="6"/>
      <c r="FV2130" s="6"/>
      <c r="FW2130" s="6"/>
      <c r="FX2130" s="6"/>
      <c r="FY2130" s="6"/>
      <c r="FZ2130" s="6"/>
      <c r="GA2130" s="6"/>
      <c r="GB2130" s="6"/>
      <c r="GC2130" s="6"/>
      <c r="GD2130" s="6"/>
      <c r="GE2130" s="6"/>
      <c r="GF2130" s="6"/>
      <c r="GG2130" s="6"/>
      <c r="GH2130" s="6"/>
      <c r="GI2130" s="6"/>
      <c r="GJ2130" s="6"/>
      <c r="GK2130" s="6"/>
      <c r="GL2130" s="6"/>
      <c r="GM2130" s="6"/>
      <c r="GN2130" s="6"/>
      <c r="GO2130" s="6"/>
      <c r="GP2130" s="6"/>
      <c r="GQ2130" s="6"/>
      <c r="GR2130" s="6"/>
      <c r="GS2130" s="6"/>
      <c r="GT2130" s="6"/>
      <c r="GU2130" s="6"/>
      <c r="GV2130" s="6"/>
      <c r="GW2130" s="6"/>
      <c r="GX2130" s="6"/>
      <c r="GY2130" s="6"/>
      <c r="GZ2130" s="6"/>
    </row>
    <row r="2131" spans="1:208" x14ac:dyDescent="0.15">
      <c r="A2131" s="153"/>
      <c r="B2131" s="23"/>
      <c r="C2131" s="18"/>
      <c r="D2131" s="17"/>
      <c r="E2131" s="18"/>
      <c r="F2131" s="18"/>
      <c r="G2131" s="18"/>
      <c r="H2131" s="18"/>
      <c r="I2131" s="17"/>
      <c r="J2131" s="5"/>
      <c r="K2131" s="2"/>
      <c r="L2131" s="27"/>
      <c r="M2131" s="14"/>
      <c r="N2131" s="14"/>
      <c r="O2131" s="27"/>
      <c r="P2131" s="18"/>
      <c r="Q2131" s="3"/>
      <c r="R2131" s="4"/>
      <c r="S2131" s="5"/>
      <c r="T2131" s="8"/>
      <c r="U2131" s="7"/>
      <c r="V2131" s="7"/>
      <c r="W2131" s="7"/>
      <c r="X2131" s="8"/>
      <c r="Y2131" s="6"/>
      <c r="Z2131" s="7"/>
      <c r="AA2131" s="8"/>
      <c r="AB2131" s="8"/>
      <c r="AC2131" s="8"/>
      <c r="AD2131" s="7"/>
      <c r="AE2131" s="9"/>
      <c r="AF2131" s="7"/>
      <c r="AG2131" s="7"/>
      <c r="AH2131" s="6"/>
      <c r="AI2131" s="6"/>
      <c r="AJ2131" s="6"/>
      <c r="AK2131" s="6"/>
      <c r="AL2131" s="6"/>
      <c r="AM2131" s="6"/>
      <c r="AN2131" s="6"/>
      <c r="AO2131" s="6"/>
      <c r="AP2131" s="6"/>
      <c r="AQ2131" s="6"/>
      <c r="AR2131" s="6"/>
      <c r="AS2131" s="6"/>
      <c r="AT2131" s="6"/>
      <c r="AU2131" s="6"/>
      <c r="AV2131" s="6"/>
      <c r="AW2131" s="6"/>
      <c r="AX2131" s="6"/>
      <c r="AY2131" s="6"/>
      <c r="AZ2131" s="6"/>
      <c r="BA2131" s="6"/>
      <c r="BB2131" s="6"/>
      <c r="BC2131" s="6"/>
      <c r="BD2131" s="6"/>
      <c r="BE2131" s="6"/>
      <c r="BF2131" s="6"/>
      <c r="BG2131" s="6"/>
      <c r="BH2131" s="6"/>
      <c r="BI2131" s="6"/>
      <c r="BJ2131" s="6"/>
      <c r="BK2131" s="6"/>
      <c r="BL2131" s="6"/>
      <c r="BM2131" s="6"/>
      <c r="BN2131" s="6"/>
      <c r="BO2131" s="6"/>
      <c r="BP2131" s="6"/>
      <c r="BQ2131" s="6"/>
      <c r="BR2131" s="6"/>
      <c r="BS2131" s="6"/>
      <c r="BT2131" s="6"/>
      <c r="BU2131" s="6"/>
      <c r="BV2131" s="6"/>
      <c r="BW2131" s="6"/>
      <c r="BX2131" s="6"/>
      <c r="BY2131" s="6"/>
      <c r="BZ2131" s="6"/>
      <c r="CA2131" s="6"/>
      <c r="CB2131" s="6"/>
      <c r="CC2131" s="6"/>
      <c r="CD2131" s="6"/>
      <c r="CE2131" s="6"/>
      <c r="CF2131" s="6"/>
      <c r="CG2131" s="6"/>
      <c r="CH2131" s="6"/>
      <c r="CI2131" s="6"/>
      <c r="CJ2131" s="6"/>
      <c r="CK2131" s="6"/>
      <c r="CL2131" s="6"/>
      <c r="CM2131" s="6"/>
      <c r="CN2131" s="6"/>
      <c r="CO2131" s="6"/>
      <c r="CP2131" s="6"/>
      <c r="CQ2131" s="6"/>
      <c r="CR2131" s="6"/>
      <c r="CS2131" s="6"/>
      <c r="CT2131" s="6"/>
      <c r="CU2131" s="6"/>
      <c r="CV2131" s="6"/>
      <c r="CW2131" s="6"/>
      <c r="CX2131" s="6"/>
      <c r="CY2131" s="6"/>
      <c r="CZ2131" s="6"/>
      <c r="DA2131" s="6"/>
      <c r="DB2131" s="6"/>
      <c r="DC2131" s="6"/>
      <c r="DD2131" s="6"/>
      <c r="DE2131" s="6"/>
      <c r="DF2131" s="6"/>
      <c r="DG2131" s="6"/>
      <c r="DH2131" s="6"/>
      <c r="DI2131" s="6"/>
      <c r="DJ2131" s="6"/>
      <c r="DK2131" s="6"/>
      <c r="DL2131" s="6"/>
      <c r="DM2131" s="6"/>
      <c r="DN2131" s="6"/>
      <c r="DO2131" s="6"/>
      <c r="DP2131" s="6"/>
      <c r="DQ2131" s="6"/>
      <c r="DR2131" s="6"/>
      <c r="DS2131" s="6"/>
      <c r="DT2131" s="6"/>
      <c r="DU2131" s="6"/>
      <c r="DV2131" s="6"/>
      <c r="DW2131" s="6"/>
      <c r="DX2131" s="6"/>
      <c r="DY2131" s="6"/>
      <c r="DZ2131" s="6"/>
      <c r="EA2131" s="6"/>
      <c r="EB2131" s="6"/>
      <c r="EC2131" s="6"/>
      <c r="ED2131" s="6"/>
      <c r="EE2131" s="6"/>
      <c r="EF2131" s="6"/>
      <c r="EG2131" s="6"/>
      <c r="EH2131" s="6"/>
      <c r="EI2131" s="6"/>
      <c r="EJ2131" s="6"/>
      <c r="EK2131" s="6"/>
      <c r="EL2131" s="6"/>
      <c r="EM2131" s="6"/>
      <c r="EN2131" s="6"/>
      <c r="EO2131" s="6"/>
      <c r="EP2131" s="6"/>
      <c r="EQ2131" s="6"/>
      <c r="ER2131" s="6"/>
      <c r="ES2131" s="6"/>
      <c r="ET2131" s="6"/>
      <c r="EU2131" s="6"/>
      <c r="EV2131" s="6"/>
      <c r="EW2131" s="6"/>
      <c r="EX2131" s="6"/>
      <c r="EY2131" s="6"/>
      <c r="EZ2131" s="6"/>
      <c r="FA2131" s="6"/>
      <c r="FB2131" s="6"/>
      <c r="FC2131" s="6"/>
      <c r="FD2131" s="6"/>
      <c r="FE2131" s="6"/>
      <c r="FF2131" s="6"/>
      <c r="FG2131" s="6"/>
      <c r="FH2131" s="6"/>
      <c r="FI2131" s="6"/>
      <c r="FJ2131" s="6"/>
      <c r="FK2131" s="6"/>
      <c r="FL2131" s="6"/>
      <c r="FM2131" s="6"/>
      <c r="FN2131" s="6"/>
      <c r="FO2131" s="6"/>
      <c r="FP2131" s="6"/>
      <c r="FQ2131" s="6"/>
      <c r="FR2131" s="6"/>
      <c r="FS2131" s="6"/>
      <c r="FT2131" s="6"/>
      <c r="FU2131" s="6"/>
      <c r="FV2131" s="6"/>
      <c r="FW2131" s="6"/>
      <c r="FX2131" s="6"/>
      <c r="FY2131" s="6"/>
      <c r="FZ2131" s="6"/>
      <c r="GA2131" s="6"/>
      <c r="GB2131" s="6"/>
      <c r="GC2131" s="6"/>
      <c r="GD2131" s="6"/>
      <c r="GE2131" s="6"/>
      <c r="GF2131" s="6"/>
      <c r="GG2131" s="6"/>
      <c r="GH2131" s="6"/>
      <c r="GI2131" s="6"/>
      <c r="GJ2131" s="6"/>
      <c r="GK2131" s="6"/>
      <c r="GL2131" s="6"/>
      <c r="GM2131" s="6"/>
      <c r="GN2131" s="6"/>
      <c r="GO2131" s="6"/>
      <c r="GP2131" s="6"/>
      <c r="GQ2131" s="6"/>
      <c r="GR2131" s="6"/>
      <c r="GS2131" s="6"/>
      <c r="GT2131" s="6"/>
      <c r="GU2131" s="6"/>
      <c r="GV2131" s="6"/>
      <c r="GW2131" s="6"/>
      <c r="GX2131" s="6"/>
      <c r="GY2131" s="6"/>
      <c r="GZ2131" s="6"/>
    </row>
    <row r="2132" spans="1:208" x14ac:dyDescent="0.15">
      <c r="A2132" s="153"/>
      <c r="B2132" s="23"/>
      <c r="C2132" s="18"/>
      <c r="D2132" s="17"/>
      <c r="E2132" s="18"/>
      <c r="F2132" s="18"/>
      <c r="G2132" s="18"/>
      <c r="H2132" s="18"/>
      <c r="I2132" s="17"/>
      <c r="J2132" s="5"/>
      <c r="K2132" s="2"/>
      <c r="L2132" s="27"/>
      <c r="M2132" s="14"/>
      <c r="N2132" s="14"/>
      <c r="O2132" s="27"/>
      <c r="P2132" s="18"/>
      <c r="Q2132" s="3"/>
      <c r="R2132" s="4"/>
      <c r="S2132" s="5"/>
      <c r="T2132" s="8"/>
      <c r="U2132" s="7"/>
      <c r="V2132" s="7"/>
      <c r="W2132" s="7"/>
      <c r="X2132" s="8"/>
      <c r="Y2132" s="6"/>
      <c r="Z2132" s="7"/>
      <c r="AA2132" s="8"/>
      <c r="AB2132" s="8"/>
      <c r="AC2132" s="8"/>
      <c r="AD2132" s="7"/>
      <c r="AE2132" s="9"/>
      <c r="AF2132" s="7"/>
      <c r="AG2132" s="7"/>
      <c r="AH2132" s="6"/>
      <c r="AI2132" s="6"/>
      <c r="AJ2132" s="6"/>
      <c r="AK2132" s="6"/>
      <c r="AL2132" s="6"/>
      <c r="AM2132" s="6"/>
      <c r="AN2132" s="6"/>
      <c r="AO2132" s="6"/>
      <c r="AP2132" s="6"/>
      <c r="AQ2132" s="6"/>
      <c r="AR2132" s="6"/>
      <c r="AS2132" s="6"/>
      <c r="AT2132" s="6"/>
      <c r="AU2132" s="6"/>
      <c r="AV2132" s="6"/>
      <c r="AW2132" s="6"/>
      <c r="AX2132" s="6"/>
      <c r="AY2132" s="6"/>
      <c r="AZ2132" s="6"/>
      <c r="BA2132" s="6"/>
      <c r="BB2132" s="6"/>
      <c r="BC2132" s="6"/>
      <c r="BD2132" s="6"/>
      <c r="BE2132" s="6"/>
      <c r="BF2132" s="6"/>
      <c r="BG2132" s="6"/>
      <c r="BH2132" s="6"/>
      <c r="BI2132" s="6"/>
      <c r="BJ2132" s="6"/>
      <c r="BK2132" s="6"/>
      <c r="BL2132" s="6"/>
      <c r="BM2132" s="6"/>
      <c r="BN2132" s="6"/>
      <c r="BO2132" s="6"/>
      <c r="BP2132" s="6"/>
      <c r="BQ2132" s="6"/>
      <c r="BR2132" s="6"/>
      <c r="BS2132" s="6"/>
      <c r="BT2132" s="6"/>
      <c r="BU2132" s="6"/>
      <c r="BV2132" s="6"/>
      <c r="BW2132" s="6"/>
      <c r="BX2132" s="6"/>
      <c r="BY2132" s="6"/>
      <c r="BZ2132" s="6"/>
      <c r="CA2132" s="6"/>
      <c r="CB2132" s="6"/>
      <c r="CC2132" s="6"/>
      <c r="CD2132" s="6"/>
      <c r="CE2132" s="6"/>
      <c r="CF2132" s="6"/>
      <c r="CG2132" s="6"/>
      <c r="CH2132" s="6"/>
      <c r="CI2132" s="6"/>
      <c r="CJ2132" s="6"/>
      <c r="CK2132" s="6"/>
      <c r="CL2132" s="6"/>
      <c r="CM2132" s="6"/>
      <c r="CN2132" s="6"/>
      <c r="CO2132" s="6"/>
      <c r="CP2132" s="6"/>
      <c r="CQ2132" s="6"/>
      <c r="CR2132" s="6"/>
      <c r="CS2132" s="6"/>
      <c r="CT2132" s="6"/>
      <c r="CU2132" s="6"/>
      <c r="CV2132" s="6"/>
      <c r="CW2132" s="6"/>
      <c r="CX2132" s="6"/>
      <c r="CY2132" s="6"/>
      <c r="CZ2132" s="6"/>
      <c r="DA2132" s="6"/>
      <c r="DB2132" s="6"/>
      <c r="DC2132" s="6"/>
      <c r="DD2132" s="6"/>
      <c r="DE2132" s="6"/>
      <c r="DF2132" s="6"/>
      <c r="DG2132" s="6"/>
      <c r="DH2132" s="6"/>
      <c r="DI2132" s="6"/>
      <c r="DJ2132" s="6"/>
      <c r="DK2132" s="6"/>
      <c r="DL2132" s="6"/>
      <c r="DM2132" s="6"/>
      <c r="DN2132" s="6"/>
      <c r="DO2132" s="6"/>
      <c r="DP2132" s="6"/>
      <c r="DQ2132" s="6"/>
      <c r="DR2132" s="6"/>
      <c r="DS2132" s="6"/>
      <c r="DT2132" s="6"/>
      <c r="DU2132" s="6"/>
      <c r="DV2132" s="6"/>
      <c r="DW2132" s="6"/>
      <c r="DX2132" s="6"/>
      <c r="DY2132" s="6"/>
      <c r="DZ2132" s="6"/>
      <c r="EA2132" s="6"/>
      <c r="EB2132" s="6"/>
      <c r="EC2132" s="6"/>
      <c r="ED2132" s="6"/>
      <c r="EE2132" s="6"/>
      <c r="EF2132" s="6"/>
      <c r="EG2132" s="6"/>
      <c r="EH2132" s="6"/>
      <c r="EI2132" s="6"/>
      <c r="EJ2132" s="6"/>
      <c r="EK2132" s="6"/>
      <c r="EL2132" s="6"/>
      <c r="EM2132" s="6"/>
      <c r="EN2132" s="6"/>
      <c r="EO2132" s="6"/>
      <c r="EP2132" s="6"/>
      <c r="EQ2132" s="6"/>
      <c r="ER2132" s="6"/>
      <c r="ES2132" s="6"/>
      <c r="ET2132" s="6"/>
      <c r="EU2132" s="6"/>
      <c r="EV2132" s="6"/>
      <c r="EW2132" s="6"/>
      <c r="EX2132" s="6"/>
      <c r="EY2132" s="6"/>
      <c r="EZ2132" s="6"/>
      <c r="FA2132" s="6"/>
      <c r="FB2132" s="6"/>
      <c r="FC2132" s="6"/>
      <c r="FD2132" s="6"/>
      <c r="FE2132" s="6"/>
      <c r="FF2132" s="6"/>
      <c r="FG2132" s="6"/>
      <c r="FH2132" s="6"/>
      <c r="FI2132" s="6"/>
      <c r="FJ2132" s="6"/>
      <c r="FK2132" s="6"/>
      <c r="FL2132" s="6"/>
      <c r="FM2132" s="6"/>
      <c r="FN2132" s="6"/>
      <c r="FO2132" s="6"/>
      <c r="FP2132" s="6"/>
      <c r="FQ2132" s="6"/>
      <c r="FR2132" s="6"/>
      <c r="FS2132" s="6"/>
      <c r="FT2132" s="6"/>
      <c r="FU2132" s="6"/>
      <c r="FV2132" s="6"/>
      <c r="FW2132" s="6"/>
      <c r="FX2132" s="6"/>
      <c r="FY2132" s="6"/>
      <c r="FZ2132" s="6"/>
      <c r="GA2132" s="6"/>
      <c r="GB2132" s="6"/>
      <c r="GC2132" s="6"/>
      <c r="GD2132" s="6"/>
      <c r="GE2132" s="6"/>
      <c r="GF2132" s="6"/>
      <c r="GG2132" s="6"/>
      <c r="GH2132" s="6"/>
      <c r="GI2132" s="6"/>
      <c r="GJ2132" s="6"/>
      <c r="GK2132" s="6"/>
      <c r="GL2132" s="6"/>
      <c r="GM2132" s="6"/>
      <c r="GN2132" s="6"/>
      <c r="GO2132" s="6"/>
      <c r="GP2132" s="6"/>
      <c r="GQ2132" s="6"/>
      <c r="GR2132" s="6"/>
      <c r="GS2132" s="6"/>
      <c r="GT2132" s="6"/>
      <c r="GU2132" s="6"/>
      <c r="GV2132" s="6"/>
      <c r="GW2132" s="6"/>
      <c r="GX2132" s="6"/>
      <c r="GY2132" s="6"/>
      <c r="GZ2132" s="6"/>
    </row>
    <row r="2133" spans="1:208" x14ac:dyDescent="0.15">
      <c r="A2133" s="153"/>
      <c r="B2133" s="23"/>
      <c r="C2133" s="18"/>
      <c r="D2133" s="17"/>
      <c r="E2133" s="18"/>
      <c r="F2133" s="18"/>
      <c r="G2133" s="18"/>
      <c r="H2133" s="18"/>
      <c r="I2133" s="17"/>
      <c r="J2133" s="5"/>
      <c r="K2133" s="2"/>
      <c r="L2133" s="27"/>
      <c r="M2133" s="14"/>
      <c r="N2133" s="14"/>
      <c r="O2133" s="27"/>
      <c r="P2133" s="18"/>
      <c r="Q2133" s="3"/>
      <c r="R2133" s="4"/>
      <c r="S2133" s="5"/>
      <c r="T2133" s="8"/>
      <c r="U2133" s="7"/>
      <c r="V2133" s="7"/>
      <c r="W2133" s="7"/>
      <c r="X2133" s="8"/>
      <c r="Y2133" s="6"/>
      <c r="Z2133" s="7"/>
      <c r="AA2133" s="8"/>
      <c r="AB2133" s="8"/>
      <c r="AC2133" s="8"/>
      <c r="AD2133" s="7"/>
      <c r="AE2133" s="9"/>
      <c r="AF2133" s="7"/>
      <c r="AG2133" s="7"/>
      <c r="AH2133" s="6"/>
      <c r="AI2133" s="6"/>
      <c r="AJ2133" s="6"/>
      <c r="AK2133" s="6"/>
      <c r="AL2133" s="6"/>
      <c r="AM2133" s="6"/>
      <c r="AN2133" s="6"/>
      <c r="AO2133" s="6"/>
      <c r="AP2133" s="6"/>
      <c r="AQ2133" s="6"/>
      <c r="AR2133" s="6"/>
      <c r="AS2133" s="6"/>
      <c r="AT2133" s="6"/>
      <c r="AU2133" s="6"/>
      <c r="AV2133" s="6"/>
      <c r="AW2133" s="6"/>
      <c r="AX2133" s="6"/>
      <c r="AY2133" s="6"/>
      <c r="AZ2133" s="6"/>
      <c r="BA2133" s="6"/>
      <c r="BB2133" s="6"/>
      <c r="BC2133" s="6"/>
      <c r="BD2133" s="6"/>
      <c r="BE2133" s="6"/>
      <c r="BF2133" s="6"/>
      <c r="BG2133" s="6"/>
      <c r="BH2133" s="6"/>
      <c r="BI2133" s="6"/>
      <c r="BJ2133" s="6"/>
      <c r="BK2133" s="6"/>
      <c r="BL2133" s="6"/>
      <c r="BM2133" s="6"/>
      <c r="BN2133" s="6"/>
      <c r="BO2133" s="6"/>
      <c r="BP2133" s="6"/>
      <c r="BQ2133" s="6"/>
      <c r="BR2133" s="6"/>
      <c r="BS2133" s="6"/>
      <c r="BT2133" s="6"/>
      <c r="BU2133" s="6"/>
      <c r="BV2133" s="6"/>
      <c r="BW2133" s="6"/>
      <c r="BX2133" s="6"/>
      <c r="BY2133" s="6"/>
      <c r="BZ2133" s="6"/>
      <c r="CA2133" s="6"/>
      <c r="CB2133" s="6"/>
      <c r="CC2133" s="6"/>
      <c r="CD2133" s="6"/>
      <c r="CE2133" s="6"/>
      <c r="CF2133" s="6"/>
      <c r="CG2133" s="6"/>
      <c r="CH2133" s="6"/>
      <c r="CI2133" s="6"/>
      <c r="CJ2133" s="6"/>
      <c r="CK2133" s="6"/>
      <c r="CL2133" s="6"/>
      <c r="CM2133" s="6"/>
      <c r="CN2133" s="6"/>
      <c r="CO2133" s="6"/>
      <c r="CP2133" s="6"/>
      <c r="CQ2133" s="6"/>
      <c r="CR2133" s="6"/>
      <c r="CS2133" s="6"/>
      <c r="CT2133" s="6"/>
      <c r="CU2133" s="6"/>
      <c r="CV2133" s="6"/>
      <c r="CW2133" s="6"/>
      <c r="CX2133" s="6"/>
      <c r="CY2133" s="6"/>
      <c r="CZ2133" s="6"/>
      <c r="DA2133" s="6"/>
      <c r="DB2133" s="6"/>
      <c r="DC2133" s="6"/>
      <c r="DD2133" s="6"/>
      <c r="DE2133" s="6"/>
      <c r="DF2133" s="6"/>
      <c r="DG2133" s="6"/>
      <c r="DH2133" s="6"/>
      <c r="DI2133" s="6"/>
      <c r="DJ2133" s="6"/>
      <c r="DK2133" s="6"/>
      <c r="DL2133" s="6"/>
      <c r="DM2133" s="6"/>
      <c r="DN2133" s="6"/>
      <c r="DO2133" s="6"/>
      <c r="DP2133" s="6"/>
      <c r="DQ2133" s="6"/>
      <c r="DR2133" s="6"/>
      <c r="DS2133" s="6"/>
      <c r="DT2133" s="6"/>
      <c r="DU2133" s="6"/>
      <c r="DV2133" s="6"/>
      <c r="DW2133" s="6"/>
      <c r="DX2133" s="6"/>
      <c r="DY2133" s="6"/>
      <c r="DZ2133" s="6"/>
      <c r="EA2133" s="6"/>
      <c r="EB2133" s="6"/>
      <c r="EC2133" s="6"/>
      <c r="ED2133" s="6"/>
      <c r="EE2133" s="6"/>
      <c r="EF2133" s="6"/>
      <c r="EG2133" s="6"/>
      <c r="EH2133" s="6"/>
      <c r="EI2133" s="6"/>
      <c r="EJ2133" s="6"/>
      <c r="EK2133" s="6"/>
      <c r="EL2133" s="6"/>
      <c r="EM2133" s="6"/>
      <c r="EN2133" s="6"/>
      <c r="EO2133" s="6"/>
      <c r="EP2133" s="6"/>
      <c r="EQ2133" s="6"/>
      <c r="ER2133" s="6"/>
      <c r="ES2133" s="6"/>
      <c r="ET2133" s="6"/>
      <c r="EU2133" s="6"/>
      <c r="EV2133" s="6"/>
      <c r="EW2133" s="6"/>
      <c r="EX2133" s="6"/>
      <c r="EY2133" s="6"/>
      <c r="EZ2133" s="6"/>
      <c r="FA2133" s="6"/>
      <c r="FB2133" s="6"/>
      <c r="FC2133" s="6"/>
      <c r="FD2133" s="6"/>
      <c r="FE2133" s="6"/>
      <c r="FF2133" s="6"/>
      <c r="FG2133" s="6"/>
      <c r="FH2133" s="6"/>
      <c r="FI2133" s="6"/>
      <c r="FJ2133" s="6"/>
      <c r="FK2133" s="6"/>
      <c r="FL2133" s="6"/>
      <c r="FM2133" s="6"/>
      <c r="FN2133" s="6"/>
      <c r="FO2133" s="6"/>
      <c r="FP2133" s="6"/>
      <c r="FQ2133" s="6"/>
      <c r="FR2133" s="6"/>
      <c r="FS2133" s="6"/>
      <c r="FT2133" s="6"/>
      <c r="FU2133" s="6"/>
      <c r="FV2133" s="6"/>
      <c r="FW2133" s="6"/>
      <c r="FX2133" s="6"/>
      <c r="FY2133" s="6"/>
      <c r="FZ2133" s="6"/>
      <c r="GA2133" s="6"/>
      <c r="GB2133" s="6"/>
      <c r="GC2133" s="6"/>
      <c r="GD2133" s="6"/>
      <c r="GE2133" s="6"/>
      <c r="GF2133" s="6"/>
      <c r="GG2133" s="6"/>
      <c r="GH2133" s="6"/>
      <c r="GI2133" s="6"/>
      <c r="GJ2133" s="6"/>
      <c r="GK2133" s="6"/>
      <c r="GL2133" s="6"/>
      <c r="GM2133" s="6"/>
      <c r="GN2133" s="6"/>
      <c r="GO2133" s="6"/>
      <c r="GP2133" s="6"/>
      <c r="GQ2133" s="6"/>
      <c r="GR2133" s="6"/>
      <c r="GS2133" s="6"/>
      <c r="GT2133" s="6"/>
      <c r="GU2133" s="6"/>
      <c r="GV2133" s="6"/>
      <c r="GW2133" s="6"/>
      <c r="GX2133" s="6"/>
      <c r="GY2133" s="6"/>
      <c r="GZ2133" s="6"/>
    </row>
    <row r="2134" spans="1:208" x14ac:dyDescent="0.15">
      <c r="A2134" s="153"/>
      <c r="B2134" s="23"/>
      <c r="C2134" s="18"/>
      <c r="D2134" s="17"/>
      <c r="E2134" s="18"/>
      <c r="F2134" s="18"/>
      <c r="G2134" s="18"/>
      <c r="H2134" s="18"/>
      <c r="I2134" s="17"/>
      <c r="J2134" s="5"/>
      <c r="K2134" s="2"/>
      <c r="L2134" s="27"/>
      <c r="M2134" s="14"/>
      <c r="N2134" s="14"/>
      <c r="O2134" s="27"/>
      <c r="P2134" s="18"/>
      <c r="Q2134" s="3"/>
      <c r="R2134" s="4"/>
      <c r="S2134" s="5"/>
      <c r="T2134" s="8"/>
      <c r="U2134" s="7"/>
      <c r="V2134" s="7"/>
      <c r="W2134" s="7"/>
      <c r="X2134" s="8"/>
      <c r="Y2134" s="6"/>
      <c r="Z2134" s="7"/>
      <c r="AA2134" s="8"/>
      <c r="AB2134" s="8"/>
      <c r="AC2134" s="8"/>
      <c r="AD2134" s="7"/>
      <c r="AE2134" s="9"/>
      <c r="AF2134" s="7"/>
      <c r="AG2134" s="7"/>
      <c r="AH2134" s="6"/>
      <c r="AI2134" s="6"/>
      <c r="AJ2134" s="6"/>
      <c r="AK2134" s="6"/>
      <c r="AL2134" s="6"/>
      <c r="AM2134" s="6"/>
      <c r="AN2134" s="6"/>
      <c r="AO2134" s="6"/>
      <c r="AP2134" s="6"/>
      <c r="AQ2134" s="6"/>
      <c r="AR2134" s="6"/>
      <c r="AS2134" s="6"/>
      <c r="AT2134" s="6"/>
      <c r="AU2134" s="6"/>
      <c r="AV2134" s="6"/>
      <c r="AW2134" s="6"/>
      <c r="AX2134" s="6"/>
      <c r="AY2134" s="6"/>
      <c r="AZ2134" s="6"/>
      <c r="BA2134" s="6"/>
      <c r="BB2134" s="6"/>
      <c r="BC2134" s="6"/>
      <c r="BD2134" s="6"/>
      <c r="BE2134" s="6"/>
      <c r="BF2134" s="6"/>
      <c r="BG2134" s="6"/>
      <c r="BH2134" s="6"/>
      <c r="BI2134" s="6"/>
      <c r="BJ2134" s="6"/>
      <c r="BK2134" s="6"/>
      <c r="BL2134" s="6"/>
      <c r="BM2134" s="6"/>
      <c r="BN2134" s="6"/>
      <c r="BO2134" s="6"/>
      <c r="BP2134" s="6"/>
      <c r="BQ2134" s="6"/>
      <c r="BR2134" s="6"/>
      <c r="BS2134" s="6"/>
      <c r="BT2134" s="6"/>
      <c r="BU2134" s="6"/>
      <c r="BV2134" s="6"/>
      <c r="BW2134" s="6"/>
      <c r="BX2134" s="6"/>
      <c r="BY2134" s="6"/>
      <c r="BZ2134" s="6"/>
      <c r="CA2134" s="6"/>
      <c r="CB2134" s="6"/>
      <c r="CC2134" s="6"/>
      <c r="CD2134" s="6"/>
      <c r="CE2134" s="6"/>
      <c r="CF2134" s="6"/>
      <c r="CG2134" s="6"/>
      <c r="CH2134" s="6"/>
      <c r="CI2134" s="6"/>
      <c r="CJ2134" s="6"/>
      <c r="CK2134" s="6"/>
      <c r="CL2134" s="6"/>
      <c r="CM2134" s="6"/>
      <c r="CN2134" s="6"/>
      <c r="CO2134" s="6"/>
      <c r="CP2134" s="6"/>
      <c r="CQ2134" s="6"/>
      <c r="CR2134" s="6"/>
      <c r="CS2134" s="6"/>
      <c r="CT2134" s="6"/>
      <c r="CU2134" s="6"/>
      <c r="CV2134" s="6"/>
      <c r="CW2134" s="6"/>
      <c r="CX2134" s="6"/>
      <c r="CY2134" s="6"/>
      <c r="CZ2134" s="6"/>
      <c r="DA2134" s="6"/>
      <c r="DB2134" s="6"/>
      <c r="DC2134" s="6"/>
      <c r="DD2134" s="6"/>
      <c r="DE2134" s="6"/>
      <c r="DF2134" s="6"/>
      <c r="DG2134" s="6"/>
      <c r="DH2134" s="6"/>
      <c r="DI2134" s="6"/>
      <c r="DJ2134" s="6"/>
      <c r="DK2134" s="6"/>
      <c r="DL2134" s="6"/>
      <c r="DM2134" s="6"/>
      <c r="DN2134" s="6"/>
      <c r="DO2134" s="6"/>
      <c r="DP2134" s="6"/>
      <c r="DQ2134" s="6"/>
      <c r="DR2134" s="6"/>
      <c r="DS2134" s="6"/>
      <c r="DT2134" s="6"/>
      <c r="DU2134" s="6"/>
      <c r="DV2134" s="6"/>
      <c r="DW2134" s="6"/>
      <c r="DX2134" s="6"/>
      <c r="DY2134" s="6"/>
      <c r="DZ2134" s="6"/>
      <c r="EA2134" s="6"/>
      <c r="EB2134" s="6"/>
      <c r="EC2134" s="6"/>
      <c r="ED2134" s="6"/>
      <c r="EE2134" s="6"/>
      <c r="EF2134" s="6"/>
      <c r="EG2134" s="6"/>
      <c r="EH2134" s="6"/>
      <c r="EI2134" s="6"/>
      <c r="EJ2134" s="6"/>
      <c r="EK2134" s="6"/>
      <c r="EL2134" s="6"/>
      <c r="EM2134" s="6"/>
      <c r="EN2134" s="6"/>
      <c r="EO2134" s="6"/>
      <c r="EP2134" s="6"/>
      <c r="EQ2134" s="6"/>
      <c r="ER2134" s="6"/>
      <c r="ES2134" s="6"/>
      <c r="ET2134" s="6"/>
      <c r="EU2134" s="6"/>
      <c r="EV2134" s="6"/>
      <c r="EW2134" s="6"/>
      <c r="EX2134" s="6"/>
      <c r="EY2134" s="6"/>
      <c r="EZ2134" s="6"/>
      <c r="FA2134" s="6"/>
      <c r="FB2134" s="6"/>
      <c r="FC2134" s="6"/>
      <c r="FD2134" s="6"/>
      <c r="FE2134" s="6"/>
      <c r="FF2134" s="6"/>
      <c r="FG2134" s="6"/>
      <c r="FH2134" s="6"/>
      <c r="FI2134" s="6"/>
      <c r="FJ2134" s="6"/>
      <c r="FK2134" s="6"/>
      <c r="FL2134" s="6"/>
      <c r="FM2134" s="6"/>
      <c r="FN2134" s="6"/>
      <c r="FO2134" s="6"/>
      <c r="FP2134" s="6"/>
      <c r="FQ2134" s="6"/>
      <c r="FR2134" s="6"/>
      <c r="FS2134" s="6"/>
      <c r="FT2134" s="6"/>
      <c r="FU2134" s="6"/>
      <c r="FV2134" s="6"/>
      <c r="FW2134" s="6"/>
      <c r="FX2134" s="6"/>
      <c r="FY2134" s="6"/>
      <c r="FZ2134" s="6"/>
      <c r="GA2134" s="6"/>
      <c r="GB2134" s="6"/>
      <c r="GC2134" s="6"/>
      <c r="GD2134" s="6"/>
      <c r="GE2134" s="6"/>
      <c r="GF2134" s="6"/>
      <c r="GG2134" s="6"/>
      <c r="GH2134" s="6"/>
      <c r="GI2134" s="6"/>
      <c r="GJ2134" s="6"/>
      <c r="GK2134" s="6"/>
      <c r="GL2134" s="6"/>
      <c r="GM2134" s="6"/>
      <c r="GN2134" s="6"/>
      <c r="GO2134" s="6"/>
      <c r="GP2134" s="6"/>
      <c r="GQ2134" s="6"/>
      <c r="GR2134" s="6"/>
      <c r="GS2134" s="6"/>
      <c r="GT2134" s="6"/>
      <c r="GU2134" s="6"/>
      <c r="GV2134" s="6"/>
      <c r="GW2134" s="6"/>
      <c r="GX2134" s="6"/>
      <c r="GY2134" s="6"/>
      <c r="GZ2134" s="6"/>
    </row>
    <row r="2135" spans="1:208" x14ac:dyDescent="0.15">
      <c r="A2135" s="153"/>
      <c r="B2135" s="23"/>
      <c r="C2135" s="18"/>
      <c r="D2135" s="17"/>
      <c r="E2135" s="18"/>
      <c r="F2135" s="18"/>
      <c r="G2135" s="18"/>
      <c r="H2135" s="18"/>
      <c r="I2135" s="17"/>
      <c r="J2135" s="5"/>
      <c r="K2135" s="2"/>
      <c r="L2135" s="27"/>
      <c r="M2135" s="14"/>
      <c r="N2135" s="14"/>
      <c r="O2135" s="27"/>
      <c r="P2135" s="18"/>
      <c r="Q2135" s="3"/>
      <c r="R2135" s="4"/>
      <c r="S2135" s="5"/>
      <c r="T2135" s="8"/>
      <c r="U2135" s="7"/>
      <c r="V2135" s="7"/>
      <c r="W2135" s="7"/>
      <c r="X2135" s="8"/>
      <c r="Y2135" s="6"/>
      <c r="Z2135" s="7"/>
      <c r="AA2135" s="8"/>
      <c r="AB2135" s="8"/>
      <c r="AC2135" s="8"/>
      <c r="AD2135" s="7"/>
      <c r="AE2135" s="9"/>
      <c r="AF2135" s="7"/>
      <c r="AG2135" s="7"/>
      <c r="AH2135" s="6"/>
      <c r="AI2135" s="6"/>
      <c r="AJ2135" s="6"/>
      <c r="AK2135" s="6"/>
      <c r="AL2135" s="6"/>
      <c r="AM2135" s="6"/>
      <c r="AN2135" s="6"/>
      <c r="AO2135" s="6"/>
      <c r="AP2135" s="6"/>
      <c r="AQ2135" s="6"/>
      <c r="AR2135" s="6"/>
      <c r="AS2135" s="6"/>
      <c r="AT2135" s="6"/>
      <c r="AU2135" s="6"/>
      <c r="AV2135" s="6"/>
      <c r="AW2135" s="6"/>
      <c r="AX2135" s="6"/>
      <c r="AY2135" s="6"/>
      <c r="AZ2135" s="6"/>
      <c r="BA2135" s="6"/>
      <c r="BB2135" s="6"/>
      <c r="BC2135" s="6"/>
      <c r="BD2135" s="6"/>
      <c r="BE2135" s="6"/>
      <c r="BF2135" s="6"/>
      <c r="BG2135" s="6"/>
      <c r="BH2135" s="6"/>
      <c r="BI2135" s="6"/>
      <c r="BJ2135" s="6"/>
      <c r="BK2135" s="6"/>
      <c r="BL2135" s="6"/>
      <c r="BM2135" s="6"/>
      <c r="BN2135" s="6"/>
      <c r="BO2135" s="6"/>
      <c r="BP2135" s="6"/>
      <c r="BQ2135" s="6"/>
      <c r="BR2135" s="6"/>
      <c r="BS2135" s="6"/>
      <c r="BT2135" s="6"/>
      <c r="BU2135" s="6"/>
      <c r="BV2135" s="6"/>
      <c r="BW2135" s="6"/>
      <c r="BX2135" s="6"/>
      <c r="BY2135" s="6"/>
      <c r="BZ2135" s="6"/>
      <c r="CA2135" s="6"/>
      <c r="CB2135" s="6"/>
      <c r="CC2135" s="6"/>
      <c r="CD2135" s="6"/>
      <c r="CE2135" s="6"/>
      <c r="CF2135" s="6"/>
      <c r="CG2135" s="6"/>
      <c r="CH2135" s="6"/>
      <c r="CI2135" s="6"/>
      <c r="CJ2135" s="6"/>
      <c r="CK2135" s="6"/>
      <c r="CL2135" s="6"/>
      <c r="CM2135" s="6"/>
      <c r="CN2135" s="6"/>
      <c r="CO2135" s="6"/>
      <c r="CP2135" s="6"/>
      <c r="CQ2135" s="6"/>
      <c r="CR2135" s="6"/>
      <c r="CS2135" s="6"/>
      <c r="CT2135" s="6"/>
      <c r="CU2135" s="6"/>
      <c r="CV2135" s="6"/>
      <c r="CW2135" s="6"/>
      <c r="CX2135" s="6"/>
      <c r="CY2135" s="6"/>
      <c r="CZ2135" s="6"/>
      <c r="DA2135" s="6"/>
      <c r="DB2135" s="6"/>
      <c r="DC2135" s="6"/>
      <c r="DD2135" s="6"/>
      <c r="DE2135" s="6"/>
      <c r="DF2135" s="6"/>
      <c r="DG2135" s="6"/>
      <c r="DH2135" s="6"/>
      <c r="DI2135" s="6"/>
      <c r="DJ2135" s="6"/>
      <c r="DK2135" s="6"/>
      <c r="DL2135" s="6"/>
      <c r="DM2135" s="6"/>
      <c r="DN2135" s="6"/>
      <c r="DO2135" s="6"/>
      <c r="DP2135" s="6"/>
      <c r="DQ2135" s="6"/>
      <c r="DR2135" s="6"/>
      <c r="DS2135" s="6"/>
      <c r="DT2135" s="6"/>
      <c r="DU2135" s="6"/>
      <c r="DV2135" s="6"/>
      <c r="DW2135" s="6"/>
      <c r="DX2135" s="6"/>
      <c r="DY2135" s="6"/>
      <c r="DZ2135" s="6"/>
      <c r="EA2135" s="6"/>
      <c r="EB2135" s="6"/>
      <c r="EC2135" s="6"/>
      <c r="ED2135" s="6"/>
      <c r="EE2135" s="6"/>
      <c r="EF2135" s="6"/>
      <c r="EG2135" s="6"/>
      <c r="EH2135" s="6"/>
      <c r="EI2135" s="6"/>
      <c r="EJ2135" s="6"/>
      <c r="EK2135" s="6"/>
      <c r="EL2135" s="6"/>
      <c r="EM2135" s="6"/>
      <c r="EN2135" s="6"/>
      <c r="EO2135" s="6"/>
      <c r="EP2135" s="6"/>
      <c r="EQ2135" s="6"/>
      <c r="ER2135" s="6"/>
      <c r="ES2135" s="6"/>
      <c r="ET2135" s="6"/>
      <c r="EU2135" s="6"/>
      <c r="EV2135" s="6"/>
      <c r="EW2135" s="6"/>
      <c r="EX2135" s="6"/>
      <c r="EY2135" s="6"/>
      <c r="EZ2135" s="6"/>
      <c r="FA2135" s="6"/>
      <c r="FB2135" s="6"/>
      <c r="FC2135" s="6"/>
      <c r="FD2135" s="6"/>
      <c r="FE2135" s="6"/>
      <c r="FF2135" s="6"/>
      <c r="FG2135" s="6"/>
      <c r="FH2135" s="6"/>
      <c r="FI2135" s="6"/>
      <c r="FJ2135" s="6"/>
      <c r="FK2135" s="6"/>
      <c r="FL2135" s="6"/>
      <c r="FM2135" s="6"/>
      <c r="FN2135" s="6"/>
      <c r="FO2135" s="6"/>
      <c r="FP2135" s="6"/>
      <c r="FQ2135" s="6"/>
      <c r="FR2135" s="6"/>
      <c r="FS2135" s="6"/>
      <c r="FT2135" s="6"/>
      <c r="FU2135" s="6"/>
      <c r="FV2135" s="6"/>
      <c r="FW2135" s="6"/>
      <c r="FX2135" s="6"/>
      <c r="FY2135" s="6"/>
      <c r="FZ2135" s="6"/>
      <c r="GA2135" s="6"/>
      <c r="GB2135" s="6"/>
      <c r="GC2135" s="6"/>
      <c r="GD2135" s="6"/>
      <c r="GE2135" s="6"/>
      <c r="GF2135" s="6"/>
      <c r="GG2135" s="6"/>
      <c r="GH2135" s="6"/>
      <c r="GI2135" s="6"/>
      <c r="GJ2135" s="6"/>
      <c r="GK2135" s="6"/>
      <c r="GL2135" s="6"/>
      <c r="GM2135" s="6"/>
      <c r="GN2135" s="6"/>
      <c r="GO2135" s="6"/>
      <c r="GP2135" s="6"/>
      <c r="GQ2135" s="6"/>
      <c r="GR2135" s="6"/>
      <c r="GS2135" s="6"/>
      <c r="GT2135" s="6"/>
      <c r="GU2135" s="6"/>
      <c r="GV2135" s="6"/>
      <c r="GW2135" s="6"/>
      <c r="GX2135" s="6"/>
      <c r="GY2135" s="6"/>
      <c r="GZ2135" s="6"/>
    </row>
    <row r="2136" spans="1:208" x14ac:dyDescent="0.15">
      <c r="A2136" s="153"/>
      <c r="B2136" s="23"/>
      <c r="C2136" s="18"/>
      <c r="D2136" s="17"/>
      <c r="E2136" s="18"/>
      <c r="F2136" s="18"/>
      <c r="G2136" s="18"/>
      <c r="H2136" s="18"/>
      <c r="I2136" s="17"/>
      <c r="J2136" s="5"/>
      <c r="K2136" s="2"/>
      <c r="L2136" s="27"/>
      <c r="M2136" s="14"/>
      <c r="N2136" s="14"/>
      <c r="O2136" s="27"/>
      <c r="P2136" s="18"/>
      <c r="Q2136" s="3"/>
      <c r="R2136" s="4"/>
      <c r="S2136" s="5"/>
      <c r="T2136" s="8"/>
      <c r="U2136" s="7"/>
      <c r="V2136" s="7"/>
      <c r="W2136" s="7"/>
      <c r="X2136" s="8"/>
      <c r="Y2136" s="6"/>
      <c r="Z2136" s="7"/>
      <c r="AA2136" s="8"/>
      <c r="AB2136" s="8"/>
      <c r="AC2136" s="8"/>
      <c r="AD2136" s="7"/>
      <c r="AE2136" s="9"/>
      <c r="AF2136" s="7"/>
      <c r="AG2136" s="7"/>
      <c r="AH2136" s="6"/>
      <c r="AI2136" s="6"/>
      <c r="AJ2136" s="6"/>
      <c r="AK2136" s="6"/>
      <c r="AL2136" s="6"/>
      <c r="AM2136" s="6"/>
      <c r="AN2136" s="6"/>
      <c r="AO2136" s="6"/>
      <c r="AP2136" s="6"/>
      <c r="AQ2136" s="6"/>
      <c r="AR2136" s="6"/>
      <c r="AS2136" s="6"/>
      <c r="AT2136" s="6"/>
      <c r="AU2136" s="6"/>
      <c r="AV2136" s="6"/>
      <c r="AW2136" s="6"/>
      <c r="AX2136" s="6"/>
      <c r="AY2136" s="6"/>
      <c r="AZ2136" s="6"/>
      <c r="BA2136" s="6"/>
      <c r="BB2136" s="6"/>
      <c r="BC2136" s="6"/>
      <c r="BD2136" s="6"/>
      <c r="BE2136" s="6"/>
      <c r="BF2136" s="6"/>
      <c r="BG2136" s="6"/>
      <c r="BH2136" s="6"/>
      <c r="BI2136" s="6"/>
      <c r="BJ2136" s="6"/>
      <c r="BK2136" s="6"/>
      <c r="BL2136" s="6"/>
      <c r="BM2136" s="6"/>
      <c r="BN2136" s="6"/>
      <c r="BO2136" s="6"/>
      <c r="BP2136" s="6"/>
      <c r="BQ2136" s="6"/>
      <c r="BR2136" s="6"/>
      <c r="BS2136" s="6"/>
      <c r="BT2136" s="6"/>
      <c r="BU2136" s="6"/>
      <c r="BV2136" s="6"/>
      <c r="BW2136" s="6"/>
      <c r="BX2136" s="6"/>
      <c r="BY2136" s="6"/>
      <c r="BZ2136" s="6"/>
      <c r="CA2136" s="6"/>
      <c r="CB2136" s="6"/>
      <c r="CC2136" s="6"/>
      <c r="CD2136" s="6"/>
      <c r="CE2136" s="6"/>
      <c r="CF2136" s="6"/>
      <c r="CG2136" s="6"/>
      <c r="CH2136" s="6"/>
      <c r="CI2136" s="6"/>
      <c r="CJ2136" s="6"/>
      <c r="CK2136" s="6"/>
      <c r="CL2136" s="6"/>
      <c r="CM2136" s="6"/>
      <c r="CN2136" s="6"/>
      <c r="CO2136" s="6"/>
      <c r="CP2136" s="6"/>
      <c r="CQ2136" s="6"/>
      <c r="CR2136" s="6"/>
      <c r="CS2136" s="6"/>
      <c r="CT2136" s="6"/>
      <c r="CU2136" s="6"/>
      <c r="CV2136" s="6"/>
      <c r="CW2136" s="6"/>
      <c r="CX2136" s="6"/>
      <c r="CY2136" s="6"/>
      <c r="CZ2136" s="6"/>
      <c r="DA2136" s="6"/>
      <c r="DB2136" s="6"/>
      <c r="DC2136" s="6"/>
      <c r="DD2136" s="6"/>
      <c r="DE2136" s="6"/>
      <c r="DF2136" s="6"/>
      <c r="DG2136" s="6"/>
      <c r="DH2136" s="6"/>
      <c r="DI2136" s="6"/>
      <c r="DJ2136" s="6"/>
      <c r="DK2136" s="6"/>
      <c r="DL2136" s="6"/>
      <c r="DM2136" s="6"/>
      <c r="DN2136" s="6"/>
      <c r="DO2136" s="6"/>
      <c r="DP2136" s="6"/>
      <c r="DQ2136" s="6"/>
      <c r="DR2136" s="6"/>
      <c r="DS2136" s="6"/>
      <c r="DT2136" s="6"/>
      <c r="DU2136" s="6"/>
      <c r="DV2136" s="6"/>
      <c r="DW2136" s="6"/>
      <c r="DX2136" s="6"/>
      <c r="DY2136" s="6"/>
      <c r="DZ2136" s="6"/>
      <c r="EA2136" s="6"/>
      <c r="EB2136" s="6"/>
      <c r="EC2136" s="6"/>
      <c r="ED2136" s="6"/>
      <c r="EE2136" s="6"/>
      <c r="EF2136" s="6"/>
      <c r="EG2136" s="6"/>
      <c r="EH2136" s="6"/>
      <c r="EI2136" s="6"/>
      <c r="EJ2136" s="6"/>
      <c r="EK2136" s="6"/>
      <c r="EL2136" s="6"/>
      <c r="EM2136" s="6"/>
      <c r="EN2136" s="6"/>
      <c r="EO2136" s="6"/>
      <c r="EP2136" s="6"/>
      <c r="EQ2136" s="6"/>
      <c r="ER2136" s="6"/>
      <c r="ES2136" s="6"/>
      <c r="ET2136" s="6"/>
      <c r="EU2136" s="6"/>
      <c r="EV2136" s="6"/>
      <c r="EW2136" s="6"/>
      <c r="EX2136" s="6"/>
      <c r="EY2136" s="6"/>
      <c r="EZ2136" s="6"/>
      <c r="FA2136" s="6"/>
      <c r="FB2136" s="6"/>
      <c r="FC2136" s="6"/>
      <c r="FD2136" s="6"/>
      <c r="FE2136" s="6"/>
      <c r="FF2136" s="6"/>
      <c r="FG2136" s="6"/>
      <c r="FH2136" s="6"/>
      <c r="FI2136" s="6"/>
      <c r="FJ2136" s="6"/>
      <c r="FK2136" s="6"/>
      <c r="FL2136" s="6"/>
      <c r="FM2136" s="6"/>
      <c r="FN2136" s="6"/>
      <c r="FO2136" s="6"/>
      <c r="FP2136" s="6"/>
      <c r="FQ2136" s="6"/>
      <c r="FR2136" s="6"/>
      <c r="FS2136" s="6"/>
      <c r="FT2136" s="6"/>
      <c r="FU2136" s="6"/>
      <c r="FV2136" s="6"/>
      <c r="FW2136" s="6"/>
      <c r="FX2136" s="6"/>
      <c r="FY2136" s="6"/>
      <c r="FZ2136" s="6"/>
      <c r="GA2136" s="6"/>
      <c r="GB2136" s="6"/>
      <c r="GC2136" s="6"/>
      <c r="GD2136" s="6"/>
      <c r="GE2136" s="6"/>
      <c r="GF2136" s="6"/>
      <c r="GG2136" s="6"/>
      <c r="GH2136" s="6"/>
      <c r="GI2136" s="6"/>
      <c r="GJ2136" s="6"/>
      <c r="GK2136" s="6"/>
      <c r="GL2136" s="6"/>
      <c r="GM2136" s="6"/>
      <c r="GN2136" s="6"/>
      <c r="GO2136" s="6"/>
      <c r="GP2136" s="6"/>
      <c r="GQ2136" s="6"/>
      <c r="GR2136" s="6"/>
      <c r="GS2136" s="6"/>
      <c r="GT2136" s="6"/>
      <c r="GU2136" s="6"/>
      <c r="GV2136" s="6"/>
      <c r="GW2136" s="6"/>
      <c r="GX2136" s="6"/>
      <c r="GY2136" s="6"/>
      <c r="GZ2136" s="6"/>
    </row>
    <row r="2137" spans="1:208" x14ac:dyDescent="0.15">
      <c r="A2137" s="153"/>
      <c r="B2137" s="23"/>
      <c r="C2137" s="18"/>
      <c r="D2137" s="17"/>
      <c r="E2137" s="18"/>
      <c r="F2137" s="18"/>
      <c r="G2137" s="18"/>
      <c r="H2137" s="18"/>
      <c r="I2137" s="17"/>
      <c r="J2137" s="5"/>
      <c r="K2137" s="2"/>
      <c r="L2137" s="27"/>
      <c r="M2137" s="14"/>
      <c r="N2137" s="14"/>
      <c r="O2137" s="27"/>
      <c r="P2137" s="18"/>
      <c r="Q2137" s="3"/>
      <c r="R2137" s="4"/>
      <c r="S2137" s="5"/>
      <c r="T2137" s="8"/>
      <c r="U2137" s="7"/>
      <c r="V2137" s="7"/>
      <c r="W2137" s="7"/>
      <c r="X2137" s="8"/>
      <c r="Y2137" s="6"/>
      <c r="Z2137" s="7"/>
      <c r="AA2137" s="8"/>
      <c r="AB2137" s="8"/>
      <c r="AC2137" s="8"/>
      <c r="AD2137" s="7"/>
      <c r="AE2137" s="9"/>
      <c r="AF2137" s="7"/>
      <c r="AG2137" s="7"/>
      <c r="AH2137" s="6"/>
      <c r="AI2137" s="6"/>
      <c r="AJ2137" s="6"/>
      <c r="AK2137" s="6"/>
      <c r="AL2137" s="6"/>
      <c r="AM2137" s="6"/>
      <c r="AN2137" s="6"/>
      <c r="AO2137" s="6"/>
      <c r="AP2137" s="6"/>
      <c r="AQ2137" s="6"/>
      <c r="AR2137" s="6"/>
      <c r="AS2137" s="6"/>
      <c r="AT2137" s="6"/>
      <c r="AU2137" s="6"/>
      <c r="AV2137" s="6"/>
      <c r="AW2137" s="6"/>
      <c r="AX2137" s="6"/>
      <c r="AY2137" s="6"/>
      <c r="AZ2137" s="6"/>
      <c r="BA2137" s="6"/>
      <c r="BB2137" s="6"/>
      <c r="BC2137" s="6"/>
      <c r="BD2137" s="6"/>
      <c r="BE2137" s="6"/>
      <c r="BF2137" s="6"/>
      <c r="BG2137" s="6"/>
      <c r="BH2137" s="6"/>
      <c r="BI2137" s="6"/>
      <c r="BJ2137" s="6"/>
      <c r="BK2137" s="6"/>
      <c r="BL2137" s="6"/>
      <c r="BM2137" s="6"/>
      <c r="BN2137" s="6"/>
      <c r="BO2137" s="6"/>
      <c r="BP2137" s="6"/>
      <c r="BQ2137" s="6"/>
      <c r="BR2137" s="6"/>
      <c r="BS2137" s="6"/>
      <c r="BT2137" s="6"/>
      <c r="BU2137" s="6"/>
      <c r="BV2137" s="6"/>
      <c r="BW2137" s="6"/>
      <c r="BX2137" s="6"/>
      <c r="BY2137" s="6"/>
      <c r="BZ2137" s="6"/>
      <c r="CA2137" s="6"/>
      <c r="CB2137" s="6"/>
      <c r="CC2137" s="6"/>
      <c r="CD2137" s="6"/>
      <c r="CE2137" s="6"/>
      <c r="CF2137" s="6"/>
      <c r="CG2137" s="6"/>
      <c r="CH2137" s="6"/>
      <c r="CI2137" s="6"/>
      <c r="CJ2137" s="6"/>
      <c r="CK2137" s="6"/>
      <c r="CL2137" s="6"/>
      <c r="CM2137" s="6"/>
      <c r="CN2137" s="6"/>
      <c r="CO2137" s="6"/>
      <c r="CP2137" s="6"/>
      <c r="CQ2137" s="6"/>
      <c r="CR2137" s="6"/>
      <c r="CS2137" s="6"/>
      <c r="CT2137" s="6"/>
      <c r="CU2137" s="6"/>
      <c r="CV2137" s="6"/>
      <c r="CW2137" s="6"/>
      <c r="CX2137" s="6"/>
      <c r="CY2137" s="6"/>
      <c r="CZ2137" s="6"/>
      <c r="DA2137" s="6"/>
      <c r="DB2137" s="6"/>
      <c r="DC2137" s="6"/>
      <c r="DD2137" s="6"/>
      <c r="DE2137" s="6"/>
      <c r="DF2137" s="6"/>
      <c r="DG2137" s="6"/>
      <c r="DH2137" s="6"/>
      <c r="DI2137" s="6"/>
      <c r="DJ2137" s="6"/>
      <c r="DK2137" s="6"/>
      <c r="DL2137" s="6"/>
      <c r="DM2137" s="6"/>
      <c r="DN2137" s="6"/>
      <c r="DO2137" s="6"/>
      <c r="DP2137" s="6"/>
      <c r="DQ2137" s="6"/>
      <c r="DR2137" s="6"/>
      <c r="DS2137" s="6"/>
      <c r="DT2137" s="6"/>
      <c r="DU2137" s="6"/>
      <c r="DV2137" s="6"/>
      <c r="DW2137" s="6"/>
      <c r="DX2137" s="6"/>
      <c r="DY2137" s="6"/>
      <c r="DZ2137" s="6"/>
      <c r="EA2137" s="6"/>
      <c r="EB2137" s="6"/>
      <c r="EC2137" s="6"/>
      <c r="ED2137" s="6"/>
      <c r="EE2137" s="6"/>
      <c r="EF2137" s="6"/>
      <c r="EG2137" s="6"/>
      <c r="EH2137" s="6"/>
      <c r="EI2137" s="6"/>
      <c r="EJ2137" s="6"/>
      <c r="EK2137" s="6"/>
      <c r="EL2137" s="6"/>
      <c r="EM2137" s="6"/>
      <c r="EN2137" s="6"/>
      <c r="EO2137" s="6"/>
      <c r="EP2137" s="6"/>
      <c r="EQ2137" s="6"/>
      <c r="ER2137" s="6"/>
      <c r="ES2137" s="6"/>
      <c r="ET2137" s="6"/>
      <c r="EU2137" s="6"/>
      <c r="EV2137" s="6"/>
      <c r="EW2137" s="6"/>
      <c r="EX2137" s="6"/>
      <c r="EY2137" s="6"/>
      <c r="EZ2137" s="6"/>
      <c r="FA2137" s="6"/>
      <c r="FB2137" s="6"/>
      <c r="FC2137" s="6"/>
      <c r="FD2137" s="6"/>
      <c r="FE2137" s="6"/>
      <c r="FF2137" s="6"/>
      <c r="FG2137" s="6"/>
      <c r="FH2137" s="6"/>
      <c r="FI2137" s="6"/>
      <c r="FJ2137" s="6"/>
      <c r="FK2137" s="6"/>
      <c r="FL2137" s="6"/>
      <c r="FM2137" s="6"/>
      <c r="FN2137" s="6"/>
      <c r="FO2137" s="6"/>
      <c r="FP2137" s="6"/>
      <c r="FQ2137" s="6"/>
      <c r="FR2137" s="6"/>
      <c r="FS2137" s="6"/>
      <c r="FT2137" s="6"/>
      <c r="FU2137" s="6"/>
      <c r="FV2137" s="6"/>
      <c r="FW2137" s="6"/>
      <c r="FX2137" s="6"/>
      <c r="FY2137" s="6"/>
      <c r="FZ2137" s="6"/>
      <c r="GA2137" s="6"/>
      <c r="GB2137" s="6"/>
      <c r="GC2137" s="6"/>
      <c r="GD2137" s="6"/>
      <c r="GE2137" s="6"/>
      <c r="GF2137" s="6"/>
      <c r="GG2137" s="6"/>
      <c r="GH2137" s="6"/>
      <c r="GI2137" s="6"/>
      <c r="GJ2137" s="6"/>
      <c r="GK2137" s="6"/>
      <c r="GL2137" s="6"/>
      <c r="GM2137" s="6"/>
      <c r="GN2137" s="6"/>
      <c r="GO2137" s="6"/>
      <c r="GP2137" s="6"/>
      <c r="GQ2137" s="6"/>
      <c r="GR2137" s="6"/>
      <c r="GS2137" s="6"/>
      <c r="GT2137" s="6"/>
      <c r="GU2137" s="6"/>
      <c r="GV2137" s="6"/>
      <c r="GW2137" s="6"/>
      <c r="GX2137" s="6"/>
      <c r="GY2137" s="6"/>
      <c r="GZ2137" s="6"/>
    </row>
    <row r="2138" spans="1:208" x14ac:dyDescent="0.15">
      <c r="A2138" s="153"/>
      <c r="B2138" s="23"/>
      <c r="C2138" s="18"/>
      <c r="D2138" s="17"/>
      <c r="E2138" s="18"/>
      <c r="F2138" s="18"/>
      <c r="G2138" s="18"/>
      <c r="H2138" s="18"/>
      <c r="I2138" s="17"/>
      <c r="J2138" s="5"/>
      <c r="K2138" s="2"/>
      <c r="L2138" s="27"/>
      <c r="M2138" s="14"/>
      <c r="N2138" s="14"/>
      <c r="O2138" s="27"/>
      <c r="P2138" s="18"/>
      <c r="Q2138" s="3"/>
      <c r="R2138" s="4"/>
      <c r="S2138" s="5"/>
      <c r="T2138" s="8"/>
      <c r="U2138" s="7"/>
      <c r="V2138" s="7"/>
      <c r="W2138" s="7"/>
      <c r="X2138" s="8"/>
      <c r="Y2138" s="6"/>
      <c r="Z2138" s="7"/>
      <c r="AA2138" s="8"/>
      <c r="AB2138" s="8"/>
      <c r="AC2138" s="8"/>
      <c r="AD2138" s="7"/>
      <c r="AE2138" s="9"/>
      <c r="AF2138" s="7"/>
      <c r="AG2138" s="7"/>
      <c r="AH2138" s="6"/>
      <c r="AI2138" s="6"/>
      <c r="AJ2138" s="6"/>
      <c r="AK2138" s="6"/>
      <c r="AL2138" s="6"/>
      <c r="AM2138" s="6"/>
      <c r="AN2138" s="6"/>
      <c r="AO2138" s="6"/>
      <c r="AP2138" s="6"/>
      <c r="AQ2138" s="6"/>
      <c r="AR2138" s="6"/>
      <c r="AS2138" s="6"/>
      <c r="AT2138" s="6"/>
      <c r="AU2138" s="6"/>
      <c r="AV2138" s="6"/>
      <c r="AW2138" s="6"/>
      <c r="AX2138" s="6"/>
      <c r="AY2138" s="6"/>
      <c r="AZ2138" s="6"/>
      <c r="BA2138" s="6"/>
      <c r="BB2138" s="6"/>
      <c r="BC2138" s="6"/>
      <c r="BD2138" s="6"/>
      <c r="BE2138" s="6"/>
      <c r="BF2138" s="6"/>
      <c r="BG2138" s="6"/>
      <c r="BH2138" s="6"/>
      <c r="BI2138" s="6"/>
      <c r="BJ2138" s="6"/>
      <c r="BK2138" s="6"/>
      <c r="BL2138" s="6"/>
      <c r="BM2138" s="6"/>
      <c r="BN2138" s="6"/>
      <c r="BO2138" s="6"/>
      <c r="BP2138" s="6"/>
      <c r="BQ2138" s="6"/>
      <c r="BR2138" s="6"/>
      <c r="BS2138" s="6"/>
      <c r="BT2138" s="6"/>
      <c r="BU2138" s="6"/>
      <c r="BV2138" s="6"/>
      <c r="BW2138" s="6"/>
      <c r="BX2138" s="6"/>
      <c r="BY2138" s="6"/>
      <c r="BZ2138" s="6"/>
      <c r="CA2138" s="6"/>
      <c r="CB2138" s="6"/>
      <c r="CC2138" s="6"/>
      <c r="CD2138" s="6"/>
      <c r="CE2138" s="6"/>
      <c r="CF2138" s="6"/>
      <c r="CG2138" s="6"/>
      <c r="CH2138" s="6"/>
      <c r="CI2138" s="6"/>
      <c r="CJ2138" s="6"/>
      <c r="CK2138" s="6"/>
      <c r="CL2138" s="6"/>
      <c r="CM2138" s="6"/>
      <c r="CN2138" s="6"/>
      <c r="CO2138" s="6"/>
      <c r="CP2138" s="6"/>
      <c r="CQ2138" s="6"/>
      <c r="CR2138" s="6"/>
      <c r="CS2138" s="6"/>
      <c r="CT2138" s="6"/>
      <c r="CU2138" s="6"/>
      <c r="CV2138" s="6"/>
      <c r="CW2138" s="6"/>
      <c r="CX2138" s="6"/>
      <c r="CY2138" s="6"/>
      <c r="CZ2138" s="6"/>
      <c r="DA2138" s="6"/>
      <c r="DB2138" s="6"/>
      <c r="DC2138" s="6"/>
      <c r="DD2138" s="6"/>
      <c r="DE2138" s="6"/>
      <c r="DF2138" s="6"/>
      <c r="DG2138" s="6"/>
      <c r="DH2138" s="6"/>
      <c r="DI2138" s="6"/>
      <c r="DJ2138" s="6"/>
      <c r="DK2138" s="6"/>
      <c r="DL2138" s="6"/>
      <c r="DM2138" s="6"/>
      <c r="DN2138" s="6"/>
      <c r="DO2138" s="6"/>
      <c r="DP2138" s="6"/>
      <c r="DQ2138" s="6"/>
      <c r="DR2138" s="6"/>
      <c r="DS2138" s="6"/>
      <c r="DT2138" s="6"/>
      <c r="DU2138" s="6"/>
      <c r="DV2138" s="6"/>
      <c r="DW2138" s="6"/>
      <c r="DX2138" s="6"/>
      <c r="DY2138" s="6"/>
      <c r="DZ2138" s="6"/>
      <c r="EA2138" s="6"/>
      <c r="EB2138" s="6"/>
      <c r="EC2138" s="6"/>
      <c r="ED2138" s="6"/>
      <c r="EE2138" s="6"/>
      <c r="EF2138" s="6"/>
      <c r="EG2138" s="6"/>
      <c r="EH2138" s="6"/>
      <c r="EI2138" s="6"/>
      <c r="EJ2138" s="6"/>
      <c r="EK2138" s="6"/>
      <c r="EL2138" s="6"/>
      <c r="EM2138" s="6"/>
      <c r="EN2138" s="6"/>
      <c r="EO2138" s="6"/>
      <c r="EP2138" s="6"/>
      <c r="EQ2138" s="6"/>
      <c r="ER2138" s="6"/>
      <c r="ES2138" s="6"/>
      <c r="ET2138" s="6"/>
      <c r="EU2138" s="6"/>
      <c r="EV2138" s="6"/>
      <c r="EW2138" s="6"/>
      <c r="EX2138" s="6"/>
      <c r="EY2138" s="6"/>
      <c r="EZ2138" s="6"/>
      <c r="FA2138" s="6"/>
      <c r="FB2138" s="6"/>
      <c r="FC2138" s="6"/>
      <c r="FD2138" s="6"/>
      <c r="FE2138" s="6"/>
      <c r="FF2138" s="6"/>
      <c r="FG2138" s="6"/>
      <c r="FH2138" s="6"/>
      <c r="FI2138" s="6"/>
      <c r="FJ2138" s="6"/>
      <c r="FK2138" s="6"/>
      <c r="FL2138" s="6"/>
      <c r="FM2138" s="6"/>
      <c r="FN2138" s="6"/>
      <c r="FO2138" s="6"/>
      <c r="FP2138" s="6"/>
      <c r="FQ2138" s="6"/>
      <c r="FR2138" s="6"/>
      <c r="FS2138" s="6"/>
      <c r="FT2138" s="6"/>
      <c r="FU2138" s="6"/>
      <c r="FV2138" s="6"/>
      <c r="FW2138" s="6"/>
      <c r="FX2138" s="6"/>
      <c r="FY2138" s="6"/>
      <c r="FZ2138" s="6"/>
      <c r="GA2138" s="6"/>
      <c r="GB2138" s="6"/>
      <c r="GC2138" s="6"/>
      <c r="GD2138" s="6"/>
      <c r="GE2138" s="6"/>
      <c r="GF2138" s="6"/>
      <c r="GG2138" s="6"/>
      <c r="GH2138" s="6"/>
      <c r="GI2138" s="6"/>
      <c r="GJ2138" s="6"/>
      <c r="GK2138" s="6"/>
      <c r="GL2138" s="6"/>
      <c r="GM2138" s="6"/>
      <c r="GN2138" s="6"/>
      <c r="GO2138" s="6"/>
      <c r="GP2138" s="6"/>
      <c r="GQ2138" s="6"/>
      <c r="GR2138" s="6"/>
      <c r="GS2138" s="6"/>
      <c r="GT2138" s="6"/>
      <c r="GU2138" s="6"/>
      <c r="GV2138" s="6"/>
      <c r="GW2138" s="6"/>
      <c r="GX2138" s="6"/>
      <c r="GY2138" s="6"/>
      <c r="GZ2138" s="6"/>
    </row>
    <row r="2139" spans="1:208" x14ac:dyDescent="0.15">
      <c r="A2139" s="153"/>
      <c r="B2139" s="23"/>
      <c r="C2139" s="18"/>
      <c r="D2139" s="17"/>
      <c r="E2139" s="18"/>
      <c r="F2139" s="18"/>
      <c r="G2139" s="18"/>
      <c r="H2139" s="18"/>
      <c r="I2139" s="17"/>
      <c r="J2139" s="5"/>
      <c r="K2139" s="2"/>
      <c r="L2139" s="27"/>
      <c r="M2139" s="14"/>
      <c r="N2139" s="14"/>
      <c r="O2139" s="27"/>
      <c r="P2139" s="18"/>
      <c r="Q2139" s="3"/>
      <c r="R2139" s="4"/>
      <c r="S2139" s="5"/>
      <c r="T2139" s="8"/>
      <c r="U2139" s="7"/>
      <c r="V2139" s="7"/>
      <c r="W2139" s="7"/>
      <c r="X2139" s="8"/>
      <c r="Y2139" s="6"/>
      <c r="Z2139" s="7"/>
      <c r="AA2139" s="8"/>
      <c r="AB2139" s="8"/>
      <c r="AC2139" s="8"/>
      <c r="AD2139" s="7"/>
      <c r="AE2139" s="9"/>
      <c r="AF2139" s="7"/>
      <c r="AG2139" s="7"/>
      <c r="AH2139" s="6"/>
      <c r="AI2139" s="6"/>
      <c r="AJ2139" s="6"/>
      <c r="AK2139" s="6"/>
      <c r="AL2139" s="6"/>
      <c r="AM2139" s="6"/>
      <c r="AN2139" s="6"/>
      <c r="AO2139" s="6"/>
      <c r="AP2139" s="6"/>
      <c r="AQ2139" s="6"/>
      <c r="AR2139" s="6"/>
      <c r="AS2139" s="6"/>
      <c r="AT2139" s="6"/>
      <c r="AU2139" s="6"/>
      <c r="AV2139" s="6"/>
      <c r="AW2139" s="6"/>
      <c r="AX2139" s="6"/>
      <c r="AY2139" s="6"/>
      <c r="AZ2139" s="6"/>
      <c r="BA2139" s="6"/>
      <c r="BB2139" s="6"/>
      <c r="BC2139" s="6"/>
      <c r="BD2139" s="6"/>
      <c r="BE2139" s="6"/>
      <c r="BF2139" s="6"/>
      <c r="BG2139" s="6"/>
      <c r="BH2139" s="6"/>
      <c r="BI2139" s="6"/>
      <c r="BJ2139" s="6"/>
      <c r="BK2139" s="6"/>
      <c r="BL2139" s="6"/>
      <c r="BM2139" s="6"/>
      <c r="BN2139" s="6"/>
      <c r="BO2139" s="6"/>
      <c r="BP2139" s="6"/>
      <c r="BQ2139" s="6"/>
      <c r="BR2139" s="6"/>
      <c r="BS2139" s="6"/>
      <c r="BT2139" s="6"/>
      <c r="BU2139" s="6"/>
      <c r="BV2139" s="6"/>
      <c r="BW2139" s="6"/>
      <c r="BX2139" s="6"/>
      <c r="BY2139" s="6"/>
      <c r="BZ2139" s="6"/>
      <c r="CA2139" s="6"/>
      <c r="CB2139" s="6"/>
      <c r="CC2139" s="6"/>
      <c r="CD2139" s="6"/>
      <c r="CE2139" s="6"/>
      <c r="CF2139" s="6"/>
      <c r="CG2139" s="6"/>
      <c r="CH2139" s="6"/>
      <c r="CI2139" s="6"/>
      <c r="CJ2139" s="6"/>
      <c r="CK2139" s="6"/>
      <c r="CL2139" s="6"/>
      <c r="CM2139" s="6"/>
      <c r="CN2139" s="6"/>
      <c r="CO2139" s="6"/>
      <c r="CP2139" s="6"/>
      <c r="CQ2139" s="6"/>
      <c r="CR2139" s="6"/>
      <c r="CS2139" s="6"/>
      <c r="CT2139" s="6"/>
      <c r="CU2139" s="6"/>
      <c r="CV2139" s="6"/>
      <c r="CW2139" s="6"/>
      <c r="CX2139" s="6"/>
      <c r="CY2139" s="6"/>
      <c r="CZ2139" s="6"/>
      <c r="DA2139" s="6"/>
      <c r="DB2139" s="6"/>
      <c r="DC2139" s="6"/>
      <c r="DD2139" s="6"/>
      <c r="DE2139" s="6"/>
      <c r="DF2139" s="6"/>
      <c r="DG2139" s="6"/>
      <c r="DH2139" s="6"/>
      <c r="DI2139" s="6"/>
      <c r="DJ2139" s="6"/>
      <c r="DK2139" s="6"/>
      <c r="DL2139" s="6"/>
      <c r="DM2139" s="6"/>
      <c r="DN2139" s="6"/>
      <c r="DO2139" s="6"/>
      <c r="DP2139" s="6"/>
      <c r="DQ2139" s="6"/>
      <c r="DR2139" s="6"/>
      <c r="DS2139" s="6"/>
      <c r="DT2139" s="6"/>
      <c r="DU2139" s="6"/>
      <c r="DV2139" s="6"/>
      <c r="DW2139" s="6"/>
      <c r="DX2139" s="6"/>
      <c r="DY2139" s="6"/>
      <c r="DZ2139" s="6"/>
      <c r="EA2139" s="6"/>
      <c r="EB2139" s="6"/>
      <c r="EC2139" s="6"/>
      <c r="ED2139" s="6"/>
      <c r="EE2139" s="6"/>
      <c r="EF2139" s="6"/>
      <c r="EG2139" s="6"/>
      <c r="EH2139" s="6"/>
      <c r="EI2139" s="6"/>
      <c r="EJ2139" s="6"/>
      <c r="EK2139" s="6"/>
      <c r="EL2139" s="6"/>
      <c r="EM2139" s="6"/>
      <c r="EN2139" s="6"/>
      <c r="EO2139" s="6"/>
      <c r="EP2139" s="6"/>
      <c r="EQ2139" s="6"/>
      <c r="ER2139" s="6"/>
      <c r="ES2139" s="6"/>
      <c r="ET2139" s="6"/>
      <c r="EU2139" s="6"/>
      <c r="EV2139" s="6"/>
      <c r="EW2139" s="6"/>
      <c r="EX2139" s="6"/>
      <c r="EY2139" s="6"/>
      <c r="EZ2139" s="6"/>
      <c r="FA2139" s="6"/>
      <c r="FB2139" s="6"/>
      <c r="FC2139" s="6"/>
      <c r="FD2139" s="6"/>
      <c r="FE2139" s="6"/>
      <c r="FF2139" s="6"/>
      <c r="FG2139" s="6"/>
      <c r="FH2139" s="6"/>
      <c r="FI2139" s="6"/>
      <c r="FJ2139" s="6"/>
      <c r="FK2139" s="6"/>
      <c r="FL2139" s="6"/>
      <c r="FM2139" s="6"/>
      <c r="FN2139" s="6"/>
      <c r="FO2139" s="6"/>
      <c r="FP2139" s="6"/>
      <c r="FQ2139" s="6"/>
      <c r="FR2139" s="6"/>
      <c r="FS2139" s="6"/>
      <c r="FT2139" s="6"/>
      <c r="FU2139" s="6"/>
      <c r="FV2139" s="6"/>
      <c r="FW2139" s="6"/>
      <c r="FX2139" s="6"/>
      <c r="FY2139" s="6"/>
      <c r="FZ2139" s="6"/>
      <c r="GA2139" s="6"/>
      <c r="GB2139" s="6"/>
      <c r="GC2139" s="6"/>
      <c r="GD2139" s="6"/>
      <c r="GE2139" s="6"/>
      <c r="GF2139" s="6"/>
      <c r="GG2139" s="6"/>
      <c r="GH2139" s="6"/>
      <c r="GI2139" s="6"/>
      <c r="GJ2139" s="6"/>
      <c r="GK2139" s="6"/>
      <c r="GL2139" s="6"/>
      <c r="GM2139" s="6"/>
      <c r="GN2139" s="6"/>
      <c r="GO2139" s="6"/>
      <c r="GP2139" s="6"/>
      <c r="GQ2139" s="6"/>
      <c r="GR2139" s="6"/>
      <c r="GS2139" s="6"/>
      <c r="GT2139" s="6"/>
      <c r="GU2139" s="6"/>
      <c r="GV2139" s="6"/>
      <c r="GW2139" s="6"/>
      <c r="GX2139" s="6"/>
      <c r="GY2139" s="6"/>
      <c r="GZ2139" s="6"/>
    </row>
    <row r="2140" spans="1:208" x14ac:dyDescent="0.15">
      <c r="A2140" s="153"/>
      <c r="B2140" s="23"/>
      <c r="C2140" s="18"/>
      <c r="D2140" s="17"/>
      <c r="E2140" s="18"/>
      <c r="F2140" s="18"/>
      <c r="G2140" s="18"/>
      <c r="H2140" s="18"/>
      <c r="I2140" s="17"/>
      <c r="J2140" s="5"/>
      <c r="K2140" s="2"/>
      <c r="L2140" s="27"/>
      <c r="M2140" s="14"/>
      <c r="N2140" s="14"/>
      <c r="O2140" s="27"/>
      <c r="P2140" s="18"/>
      <c r="Q2140" s="3"/>
      <c r="R2140" s="4"/>
      <c r="S2140" s="5"/>
      <c r="T2140" s="8"/>
      <c r="U2140" s="7"/>
      <c r="V2140" s="7"/>
      <c r="W2140" s="7"/>
      <c r="X2140" s="8"/>
      <c r="Y2140" s="6"/>
      <c r="Z2140" s="7"/>
      <c r="AA2140" s="8"/>
      <c r="AB2140" s="8"/>
      <c r="AC2140" s="8"/>
      <c r="AD2140" s="7"/>
      <c r="AE2140" s="9"/>
      <c r="AF2140" s="7"/>
      <c r="AG2140" s="7"/>
      <c r="AH2140" s="6"/>
      <c r="AI2140" s="6"/>
      <c r="AJ2140" s="6"/>
      <c r="AK2140" s="6"/>
      <c r="AL2140" s="6"/>
      <c r="AM2140" s="6"/>
      <c r="AN2140" s="6"/>
      <c r="AO2140" s="6"/>
      <c r="AP2140" s="6"/>
      <c r="AQ2140" s="6"/>
      <c r="AR2140" s="6"/>
      <c r="AS2140" s="6"/>
      <c r="AT2140" s="6"/>
      <c r="AU2140" s="6"/>
      <c r="AV2140" s="6"/>
      <c r="AW2140" s="6"/>
      <c r="AX2140" s="6"/>
      <c r="AY2140" s="6"/>
      <c r="AZ2140" s="6"/>
      <c r="BA2140" s="6"/>
      <c r="BB2140" s="6"/>
      <c r="BC2140" s="6"/>
      <c r="BD2140" s="6"/>
      <c r="BE2140" s="6"/>
      <c r="BF2140" s="6"/>
      <c r="BG2140" s="6"/>
      <c r="BH2140" s="6"/>
      <c r="BI2140" s="6"/>
      <c r="BJ2140" s="6"/>
      <c r="BK2140" s="6"/>
      <c r="BL2140" s="6"/>
      <c r="BM2140" s="6"/>
      <c r="BN2140" s="6"/>
      <c r="BO2140" s="6"/>
      <c r="BP2140" s="6"/>
      <c r="BQ2140" s="6"/>
      <c r="BR2140" s="6"/>
      <c r="BS2140" s="6"/>
      <c r="BT2140" s="6"/>
      <c r="BU2140" s="6"/>
      <c r="BV2140" s="6"/>
      <c r="BW2140" s="6"/>
      <c r="BX2140" s="6"/>
      <c r="BY2140" s="6"/>
      <c r="BZ2140" s="6"/>
      <c r="CA2140" s="6"/>
      <c r="CB2140" s="6"/>
      <c r="CC2140" s="6"/>
      <c r="CD2140" s="6"/>
      <c r="CE2140" s="6"/>
      <c r="CF2140" s="6"/>
      <c r="CG2140" s="6"/>
      <c r="CH2140" s="6"/>
      <c r="CI2140" s="6"/>
      <c r="CJ2140" s="6"/>
      <c r="CK2140" s="6"/>
      <c r="CL2140" s="6"/>
      <c r="CM2140" s="6"/>
      <c r="CN2140" s="6"/>
      <c r="CO2140" s="6"/>
      <c r="CP2140" s="6"/>
      <c r="CQ2140" s="6"/>
      <c r="CR2140" s="6"/>
      <c r="CS2140" s="6"/>
      <c r="CT2140" s="6"/>
      <c r="CU2140" s="6"/>
      <c r="CV2140" s="6"/>
      <c r="CW2140" s="6"/>
      <c r="CX2140" s="6"/>
      <c r="CY2140" s="6"/>
      <c r="CZ2140" s="6"/>
      <c r="DA2140" s="6"/>
      <c r="DB2140" s="6"/>
      <c r="DC2140" s="6"/>
      <c r="DD2140" s="6"/>
      <c r="DE2140" s="6"/>
      <c r="DF2140" s="6"/>
      <c r="DG2140" s="6"/>
      <c r="DH2140" s="6"/>
      <c r="DI2140" s="6"/>
      <c r="DJ2140" s="6"/>
      <c r="DK2140" s="6"/>
      <c r="DL2140" s="6"/>
      <c r="DM2140" s="6"/>
      <c r="DN2140" s="6"/>
      <c r="DO2140" s="6"/>
      <c r="DP2140" s="6"/>
      <c r="DQ2140" s="6"/>
      <c r="DR2140" s="6"/>
      <c r="DS2140" s="6"/>
      <c r="DT2140" s="6"/>
      <c r="DU2140" s="6"/>
      <c r="DV2140" s="6"/>
      <c r="DW2140" s="6"/>
      <c r="DX2140" s="6"/>
      <c r="DY2140" s="6"/>
      <c r="DZ2140" s="6"/>
      <c r="EA2140" s="6"/>
      <c r="EB2140" s="6"/>
      <c r="EC2140" s="6"/>
      <c r="ED2140" s="6"/>
      <c r="EE2140" s="6"/>
      <c r="EF2140" s="6"/>
      <c r="EG2140" s="6"/>
      <c r="EH2140" s="6"/>
      <c r="EI2140" s="6"/>
      <c r="EJ2140" s="6"/>
      <c r="EK2140" s="6"/>
      <c r="EL2140" s="6"/>
      <c r="EM2140" s="6"/>
      <c r="EN2140" s="6"/>
      <c r="EO2140" s="6"/>
      <c r="EP2140" s="6"/>
      <c r="EQ2140" s="6"/>
      <c r="ER2140" s="6"/>
      <c r="ES2140" s="6"/>
      <c r="ET2140" s="6"/>
      <c r="EU2140" s="6"/>
      <c r="EV2140" s="6"/>
      <c r="EW2140" s="6"/>
      <c r="EX2140" s="6"/>
      <c r="EY2140" s="6"/>
      <c r="EZ2140" s="6"/>
      <c r="FA2140" s="6"/>
      <c r="FB2140" s="6"/>
      <c r="FC2140" s="6"/>
      <c r="FD2140" s="6"/>
      <c r="FE2140" s="6"/>
      <c r="FF2140" s="6"/>
      <c r="FG2140" s="6"/>
      <c r="FH2140" s="6"/>
      <c r="FI2140" s="6"/>
      <c r="FJ2140" s="6"/>
      <c r="FK2140" s="6"/>
      <c r="FL2140" s="6"/>
      <c r="FM2140" s="6"/>
      <c r="FN2140" s="6"/>
      <c r="FO2140" s="6"/>
      <c r="FP2140" s="6"/>
      <c r="FQ2140" s="6"/>
      <c r="FR2140" s="6"/>
      <c r="FS2140" s="6"/>
      <c r="FT2140" s="6"/>
      <c r="FU2140" s="6"/>
      <c r="FV2140" s="6"/>
      <c r="FW2140" s="6"/>
      <c r="FX2140" s="6"/>
      <c r="FY2140" s="6"/>
      <c r="FZ2140" s="6"/>
      <c r="GA2140" s="6"/>
      <c r="GB2140" s="6"/>
      <c r="GC2140" s="6"/>
      <c r="GD2140" s="6"/>
      <c r="GE2140" s="6"/>
      <c r="GF2140" s="6"/>
      <c r="GG2140" s="6"/>
      <c r="GH2140" s="6"/>
      <c r="GI2140" s="6"/>
      <c r="GJ2140" s="6"/>
      <c r="GK2140" s="6"/>
      <c r="GL2140" s="6"/>
      <c r="GM2140" s="6"/>
      <c r="GN2140" s="6"/>
      <c r="GO2140" s="6"/>
      <c r="GP2140" s="6"/>
      <c r="GQ2140" s="6"/>
      <c r="GR2140" s="6"/>
      <c r="GS2140" s="6"/>
      <c r="GT2140" s="6"/>
      <c r="GU2140" s="6"/>
      <c r="GV2140" s="6"/>
      <c r="GW2140" s="6"/>
      <c r="GX2140" s="6"/>
      <c r="GY2140" s="6"/>
      <c r="GZ2140" s="6"/>
    </row>
    <row r="2141" spans="1:208" x14ac:dyDescent="0.15">
      <c r="A2141" s="153"/>
      <c r="B2141" s="23"/>
      <c r="C2141" s="18"/>
      <c r="D2141" s="17"/>
      <c r="E2141" s="18"/>
      <c r="F2141" s="18"/>
      <c r="G2141" s="18"/>
      <c r="H2141" s="18"/>
      <c r="I2141" s="17"/>
      <c r="J2141" s="5"/>
      <c r="K2141" s="2"/>
      <c r="L2141" s="27"/>
      <c r="M2141" s="14"/>
      <c r="N2141" s="14"/>
      <c r="O2141" s="27"/>
      <c r="P2141" s="18"/>
      <c r="Q2141" s="3"/>
      <c r="R2141" s="4"/>
      <c r="S2141" s="5"/>
      <c r="T2141" s="8"/>
      <c r="U2141" s="7"/>
      <c r="V2141" s="7"/>
      <c r="W2141" s="7"/>
      <c r="X2141" s="8"/>
      <c r="Y2141" s="6"/>
      <c r="Z2141" s="7"/>
      <c r="AA2141" s="8"/>
      <c r="AB2141" s="8"/>
      <c r="AC2141" s="8"/>
      <c r="AD2141" s="7"/>
      <c r="AE2141" s="9"/>
      <c r="AF2141" s="7"/>
      <c r="AG2141" s="7"/>
      <c r="AH2141" s="6"/>
      <c r="AI2141" s="6"/>
      <c r="AJ2141" s="6"/>
      <c r="AK2141" s="6"/>
      <c r="AL2141" s="6"/>
      <c r="AM2141" s="6"/>
      <c r="AN2141" s="6"/>
      <c r="AO2141" s="6"/>
      <c r="AP2141" s="6"/>
      <c r="AQ2141" s="6"/>
      <c r="AR2141" s="6"/>
      <c r="AS2141" s="6"/>
      <c r="AT2141" s="6"/>
      <c r="AU2141" s="6"/>
      <c r="AV2141" s="6"/>
      <c r="AW2141" s="6"/>
      <c r="AX2141" s="6"/>
      <c r="AY2141" s="6"/>
      <c r="AZ2141" s="6"/>
      <c r="BA2141" s="6"/>
      <c r="BB2141" s="6"/>
      <c r="BC2141" s="6"/>
      <c r="BD2141" s="6"/>
      <c r="BE2141" s="6"/>
      <c r="BF2141" s="6"/>
      <c r="BG2141" s="6"/>
      <c r="BH2141" s="6"/>
      <c r="BI2141" s="6"/>
      <c r="BJ2141" s="6"/>
      <c r="BK2141" s="6"/>
      <c r="BL2141" s="6"/>
      <c r="BM2141" s="6"/>
      <c r="BN2141" s="6"/>
      <c r="BO2141" s="6"/>
      <c r="BP2141" s="6"/>
      <c r="BQ2141" s="6"/>
      <c r="BR2141" s="6"/>
      <c r="BS2141" s="6"/>
      <c r="BT2141" s="6"/>
      <c r="BU2141" s="6"/>
      <c r="BV2141" s="6"/>
      <c r="BW2141" s="6"/>
      <c r="BX2141" s="6"/>
      <c r="BY2141" s="6"/>
      <c r="BZ2141" s="6"/>
      <c r="CA2141" s="6"/>
      <c r="CB2141" s="6"/>
      <c r="CC2141" s="6"/>
      <c r="CD2141" s="6"/>
      <c r="CE2141" s="6"/>
      <c r="CF2141" s="6"/>
      <c r="CG2141" s="6"/>
      <c r="CH2141" s="6"/>
      <c r="CI2141" s="6"/>
      <c r="CJ2141" s="6"/>
      <c r="CK2141" s="6"/>
      <c r="CL2141" s="6"/>
      <c r="CM2141" s="6"/>
      <c r="CN2141" s="6"/>
      <c r="CO2141" s="6"/>
      <c r="CP2141" s="6"/>
      <c r="CQ2141" s="6"/>
      <c r="CR2141" s="6"/>
      <c r="CS2141" s="6"/>
      <c r="CT2141" s="6"/>
      <c r="CU2141" s="6"/>
      <c r="CV2141" s="6"/>
      <c r="CW2141" s="6"/>
      <c r="CX2141" s="6"/>
      <c r="CY2141" s="6"/>
      <c r="CZ2141" s="6"/>
      <c r="DA2141" s="6"/>
      <c r="DB2141" s="6"/>
      <c r="DC2141" s="6"/>
      <c r="DD2141" s="6"/>
      <c r="DE2141" s="6"/>
      <c r="DF2141" s="6"/>
      <c r="DG2141" s="6"/>
      <c r="DH2141" s="6"/>
      <c r="DI2141" s="6"/>
      <c r="DJ2141" s="6"/>
      <c r="DK2141" s="6"/>
      <c r="DL2141" s="6"/>
      <c r="DM2141" s="6"/>
      <c r="DN2141" s="6"/>
      <c r="DO2141" s="6"/>
      <c r="DP2141" s="6"/>
      <c r="DQ2141" s="6"/>
      <c r="DR2141" s="6"/>
      <c r="DS2141" s="6"/>
      <c r="DT2141" s="6"/>
      <c r="DU2141" s="6"/>
      <c r="DV2141" s="6"/>
      <c r="DW2141" s="6"/>
      <c r="DX2141" s="6"/>
      <c r="DY2141" s="6"/>
      <c r="DZ2141" s="6"/>
      <c r="EA2141" s="6"/>
      <c r="EB2141" s="6"/>
      <c r="EC2141" s="6"/>
      <c r="ED2141" s="6"/>
      <c r="EE2141" s="6"/>
      <c r="EF2141" s="6"/>
      <c r="EG2141" s="6"/>
      <c r="EH2141" s="6"/>
      <c r="EI2141" s="6"/>
      <c r="EJ2141" s="6"/>
      <c r="EK2141" s="6"/>
      <c r="EL2141" s="6"/>
      <c r="EM2141" s="6"/>
      <c r="EN2141" s="6"/>
      <c r="EO2141" s="6"/>
      <c r="EP2141" s="6"/>
      <c r="EQ2141" s="6"/>
      <c r="ER2141" s="6"/>
      <c r="ES2141" s="6"/>
      <c r="ET2141" s="6"/>
      <c r="EU2141" s="6"/>
      <c r="EV2141" s="6"/>
      <c r="EW2141" s="6"/>
      <c r="EX2141" s="6"/>
      <c r="EY2141" s="6"/>
      <c r="EZ2141" s="6"/>
      <c r="FA2141" s="6"/>
      <c r="FB2141" s="6"/>
      <c r="FC2141" s="6"/>
      <c r="FD2141" s="6"/>
      <c r="FE2141" s="6"/>
      <c r="FF2141" s="6"/>
      <c r="FG2141" s="6"/>
      <c r="FH2141" s="6"/>
      <c r="FI2141" s="6"/>
      <c r="FJ2141" s="6"/>
      <c r="FK2141" s="6"/>
      <c r="FL2141" s="6"/>
      <c r="FM2141" s="6"/>
      <c r="FN2141" s="6"/>
      <c r="FO2141" s="6"/>
      <c r="FP2141" s="6"/>
      <c r="FQ2141" s="6"/>
      <c r="FR2141" s="6"/>
      <c r="FS2141" s="6"/>
      <c r="FT2141" s="6"/>
      <c r="FU2141" s="6"/>
      <c r="FV2141" s="6"/>
      <c r="FW2141" s="6"/>
      <c r="FX2141" s="6"/>
      <c r="FY2141" s="6"/>
      <c r="FZ2141" s="6"/>
      <c r="GA2141" s="6"/>
      <c r="GB2141" s="6"/>
      <c r="GC2141" s="6"/>
      <c r="GD2141" s="6"/>
      <c r="GE2141" s="6"/>
      <c r="GF2141" s="6"/>
      <c r="GG2141" s="6"/>
      <c r="GH2141" s="6"/>
      <c r="GI2141" s="6"/>
      <c r="GJ2141" s="6"/>
      <c r="GK2141" s="6"/>
      <c r="GL2141" s="6"/>
      <c r="GM2141" s="6"/>
      <c r="GN2141" s="6"/>
      <c r="GO2141" s="6"/>
      <c r="GP2141" s="6"/>
      <c r="GQ2141" s="6"/>
      <c r="GR2141" s="6"/>
      <c r="GS2141" s="6"/>
      <c r="GT2141" s="6"/>
      <c r="GU2141" s="6"/>
      <c r="GV2141" s="6"/>
      <c r="GW2141" s="6"/>
      <c r="GX2141" s="6"/>
      <c r="GY2141" s="6"/>
      <c r="GZ2141" s="6"/>
    </row>
    <row r="2142" spans="1:208" x14ac:dyDescent="0.15">
      <c r="A2142" s="153"/>
      <c r="B2142" s="23"/>
      <c r="C2142" s="18"/>
      <c r="D2142" s="17"/>
      <c r="E2142" s="18"/>
      <c r="F2142" s="18"/>
      <c r="G2142" s="18"/>
      <c r="H2142" s="18"/>
      <c r="I2142" s="17"/>
      <c r="J2142" s="5"/>
      <c r="K2142" s="2"/>
      <c r="L2142" s="27"/>
      <c r="M2142" s="14"/>
      <c r="N2142" s="14"/>
      <c r="O2142" s="27"/>
      <c r="P2142" s="18"/>
      <c r="Q2142" s="3"/>
      <c r="R2142" s="4"/>
      <c r="S2142" s="5"/>
      <c r="T2142" s="8"/>
      <c r="U2142" s="7"/>
      <c r="V2142" s="7"/>
      <c r="W2142" s="7"/>
      <c r="X2142" s="8"/>
      <c r="Y2142" s="6"/>
      <c r="Z2142" s="7"/>
      <c r="AA2142" s="8"/>
      <c r="AB2142" s="8"/>
      <c r="AC2142" s="8"/>
      <c r="AD2142" s="7"/>
      <c r="AE2142" s="9"/>
      <c r="AF2142" s="7"/>
      <c r="AG2142" s="7"/>
      <c r="AH2142" s="6"/>
      <c r="AI2142" s="6"/>
      <c r="AJ2142" s="6"/>
      <c r="AK2142" s="6"/>
      <c r="AL2142" s="6"/>
      <c r="AM2142" s="6"/>
      <c r="AN2142" s="6"/>
      <c r="AO2142" s="6"/>
      <c r="AP2142" s="6"/>
      <c r="AQ2142" s="6"/>
      <c r="AR2142" s="6"/>
      <c r="AS2142" s="6"/>
      <c r="AT2142" s="6"/>
      <c r="AU2142" s="6"/>
      <c r="AV2142" s="6"/>
      <c r="AW2142" s="6"/>
      <c r="AX2142" s="6"/>
      <c r="AY2142" s="6"/>
      <c r="AZ2142" s="6"/>
      <c r="BA2142" s="6"/>
      <c r="BB2142" s="6"/>
      <c r="BC2142" s="6"/>
      <c r="BD2142" s="6"/>
      <c r="BE2142" s="6"/>
      <c r="BF2142" s="6"/>
      <c r="BG2142" s="6"/>
      <c r="BH2142" s="6"/>
      <c r="BI2142" s="6"/>
      <c r="BJ2142" s="6"/>
      <c r="BK2142" s="6"/>
      <c r="BL2142" s="6"/>
      <c r="BM2142" s="6"/>
      <c r="BN2142" s="6"/>
      <c r="BO2142" s="6"/>
      <c r="BP2142" s="6"/>
      <c r="BQ2142" s="6"/>
      <c r="BR2142" s="6"/>
      <c r="BS2142" s="6"/>
      <c r="BT2142" s="6"/>
      <c r="BU2142" s="6"/>
      <c r="BV2142" s="6"/>
      <c r="BW2142" s="6"/>
      <c r="BX2142" s="6"/>
      <c r="BY2142" s="6"/>
      <c r="BZ2142" s="6"/>
      <c r="CA2142" s="6"/>
      <c r="CB2142" s="6"/>
      <c r="CC2142" s="6"/>
      <c r="CD2142" s="6"/>
      <c r="CE2142" s="6"/>
      <c r="CF2142" s="6"/>
      <c r="CG2142" s="6"/>
      <c r="CH2142" s="6"/>
      <c r="CI2142" s="6"/>
      <c r="CJ2142" s="6"/>
      <c r="CK2142" s="6"/>
      <c r="CL2142" s="6"/>
      <c r="CM2142" s="6"/>
      <c r="CN2142" s="6"/>
      <c r="CO2142" s="6"/>
      <c r="CP2142" s="6"/>
      <c r="CQ2142" s="6"/>
      <c r="CR2142" s="6"/>
      <c r="CS2142" s="6"/>
      <c r="CT2142" s="6"/>
      <c r="CU2142" s="6"/>
      <c r="CV2142" s="6"/>
      <c r="CW2142" s="6"/>
      <c r="CX2142" s="6"/>
      <c r="CY2142" s="6"/>
      <c r="CZ2142" s="6"/>
      <c r="DA2142" s="6"/>
      <c r="DB2142" s="6"/>
      <c r="DC2142" s="6"/>
      <c r="DD2142" s="6"/>
      <c r="DE2142" s="6"/>
      <c r="DF2142" s="6"/>
      <c r="DG2142" s="6"/>
      <c r="DH2142" s="6"/>
      <c r="DI2142" s="6"/>
      <c r="DJ2142" s="6"/>
      <c r="DK2142" s="6"/>
      <c r="DL2142" s="6"/>
      <c r="DM2142" s="6"/>
      <c r="DN2142" s="6"/>
      <c r="DO2142" s="6"/>
      <c r="DP2142" s="6"/>
      <c r="DQ2142" s="6"/>
      <c r="DR2142" s="6"/>
      <c r="DS2142" s="6"/>
      <c r="DT2142" s="6"/>
      <c r="DU2142" s="6"/>
      <c r="DV2142" s="6"/>
      <c r="DW2142" s="6"/>
      <c r="DX2142" s="6"/>
      <c r="DY2142" s="6"/>
      <c r="DZ2142" s="6"/>
      <c r="EA2142" s="6"/>
      <c r="EB2142" s="6"/>
      <c r="EC2142" s="6"/>
      <c r="ED2142" s="6"/>
      <c r="EE2142" s="6"/>
      <c r="EF2142" s="6"/>
      <c r="EG2142" s="6"/>
      <c r="EH2142" s="6"/>
      <c r="EI2142" s="6"/>
      <c r="EJ2142" s="6"/>
      <c r="EK2142" s="6"/>
      <c r="EL2142" s="6"/>
      <c r="EM2142" s="6"/>
      <c r="EN2142" s="6"/>
      <c r="EO2142" s="6"/>
      <c r="EP2142" s="6"/>
      <c r="EQ2142" s="6"/>
      <c r="ER2142" s="6"/>
      <c r="ES2142" s="6"/>
      <c r="ET2142" s="6"/>
      <c r="EU2142" s="6"/>
      <c r="EV2142" s="6"/>
      <c r="EW2142" s="6"/>
      <c r="EX2142" s="6"/>
      <c r="EY2142" s="6"/>
      <c r="EZ2142" s="6"/>
      <c r="FA2142" s="6"/>
      <c r="FB2142" s="6"/>
      <c r="FC2142" s="6"/>
      <c r="FD2142" s="6"/>
      <c r="FE2142" s="6"/>
      <c r="FF2142" s="6"/>
      <c r="FG2142" s="6"/>
      <c r="FH2142" s="6"/>
      <c r="FI2142" s="6"/>
      <c r="FJ2142" s="6"/>
      <c r="FK2142" s="6"/>
      <c r="FL2142" s="6"/>
      <c r="FM2142" s="6"/>
      <c r="FN2142" s="6"/>
      <c r="FO2142" s="6"/>
      <c r="FP2142" s="6"/>
      <c r="FQ2142" s="6"/>
      <c r="FR2142" s="6"/>
      <c r="FS2142" s="6"/>
      <c r="FT2142" s="6"/>
      <c r="FU2142" s="6"/>
      <c r="FV2142" s="6"/>
      <c r="FW2142" s="6"/>
      <c r="FX2142" s="6"/>
      <c r="FY2142" s="6"/>
      <c r="FZ2142" s="6"/>
      <c r="GA2142" s="6"/>
      <c r="GB2142" s="6"/>
      <c r="GC2142" s="6"/>
      <c r="GD2142" s="6"/>
      <c r="GE2142" s="6"/>
      <c r="GF2142" s="6"/>
      <c r="GG2142" s="6"/>
      <c r="GH2142" s="6"/>
      <c r="GI2142" s="6"/>
      <c r="GJ2142" s="6"/>
      <c r="GK2142" s="6"/>
      <c r="GL2142" s="6"/>
      <c r="GM2142" s="6"/>
      <c r="GN2142" s="6"/>
      <c r="GO2142" s="6"/>
      <c r="GP2142" s="6"/>
      <c r="GQ2142" s="6"/>
      <c r="GR2142" s="6"/>
      <c r="GS2142" s="6"/>
      <c r="GT2142" s="6"/>
      <c r="GU2142" s="6"/>
      <c r="GV2142" s="6"/>
      <c r="GW2142" s="6"/>
      <c r="GX2142" s="6"/>
      <c r="GY2142" s="6"/>
      <c r="GZ2142" s="6"/>
    </row>
    <row r="2143" spans="1:208" x14ac:dyDescent="0.15">
      <c r="A2143" s="153"/>
      <c r="B2143" s="23"/>
      <c r="C2143" s="18"/>
      <c r="D2143" s="17"/>
      <c r="E2143" s="18"/>
      <c r="F2143" s="18"/>
      <c r="G2143" s="18"/>
      <c r="H2143" s="18"/>
      <c r="I2143" s="17"/>
      <c r="J2143" s="5"/>
      <c r="K2143" s="2"/>
      <c r="L2143" s="27"/>
      <c r="M2143" s="14"/>
      <c r="N2143" s="14"/>
      <c r="O2143" s="27"/>
      <c r="P2143" s="18"/>
      <c r="Q2143" s="3"/>
      <c r="R2143" s="4"/>
      <c r="S2143" s="5"/>
      <c r="T2143" s="8"/>
      <c r="U2143" s="7"/>
      <c r="V2143" s="7"/>
      <c r="W2143" s="7"/>
      <c r="X2143" s="8"/>
      <c r="Y2143" s="6"/>
      <c r="Z2143" s="7"/>
      <c r="AA2143" s="8"/>
      <c r="AB2143" s="8"/>
      <c r="AC2143" s="8"/>
      <c r="AD2143" s="7"/>
      <c r="AE2143" s="9"/>
      <c r="AF2143" s="7"/>
      <c r="AG2143" s="7"/>
      <c r="AH2143" s="6"/>
      <c r="AI2143" s="6"/>
      <c r="AJ2143" s="6"/>
      <c r="AK2143" s="6"/>
      <c r="AL2143" s="6"/>
      <c r="AM2143" s="6"/>
      <c r="AN2143" s="6"/>
      <c r="AO2143" s="6"/>
      <c r="AP2143" s="6"/>
      <c r="AQ2143" s="6"/>
      <c r="AR2143" s="6"/>
      <c r="AS2143" s="6"/>
      <c r="AT2143" s="6"/>
      <c r="AU2143" s="6"/>
      <c r="AV2143" s="6"/>
      <c r="AW2143" s="6"/>
      <c r="AX2143" s="6"/>
      <c r="AY2143" s="6"/>
      <c r="AZ2143" s="6"/>
      <c r="BA2143" s="6"/>
      <c r="BB2143" s="6"/>
      <c r="BC2143" s="6"/>
      <c r="BD2143" s="6"/>
      <c r="BE2143" s="6"/>
      <c r="BF2143" s="6"/>
      <c r="BG2143" s="6"/>
      <c r="BH2143" s="6"/>
      <c r="BI2143" s="6"/>
      <c r="BJ2143" s="6"/>
      <c r="BK2143" s="6"/>
      <c r="BL2143" s="6"/>
      <c r="BM2143" s="6"/>
      <c r="BN2143" s="6"/>
      <c r="BO2143" s="6"/>
      <c r="BP2143" s="6"/>
      <c r="BQ2143" s="6"/>
      <c r="BR2143" s="6"/>
      <c r="BS2143" s="6"/>
      <c r="BT2143" s="6"/>
      <c r="BU2143" s="6"/>
      <c r="BV2143" s="6"/>
      <c r="BW2143" s="6"/>
      <c r="BX2143" s="6"/>
      <c r="BY2143" s="6"/>
      <c r="BZ2143" s="6"/>
      <c r="CA2143" s="6"/>
      <c r="CB2143" s="6"/>
      <c r="CC2143" s="6"/>
      <c r="CD2143" s="6"/>
      <c r="CE2143" s="6"/>
      <c r="CF2143" s="6"/>
      <c r="CG2143" s="6"/>
      <c r="CH2143" s="6"/>
      <c r="CI2143" s="6"/>
      <c r="CJ2143" s="6"/>
      <c r="CK2143" s="6"/>
      <c r="CL2143" s="6"/>
      <c r="CM2143" s="6"/>
      <c r="CN2143" s="6"/>
      <c r="CO2143" s="6"/>
      <c r="CP2143" s="6"/>
      <c r="CQ2143" s="6"/>
      <c r="CR2143" s="6"/>
      <c r="CS2143" s="6"/>
      <c r="CT2143" s="6"/>
      <c r="CU2143" s="6"/>
      <c r="CV2143" s="6"/>
      <c r="CW2143" s="6"/>
      <c r="CX2143" s="6"/>
      <c r="CY2143" s="6"/>
      <c r="CZ2143" s="6"/>
      <c r="DA2143" s="6"/>
      <c r="DB2143" s="6"/>
      <c r="DC2143" s="6"/>
      <c r="DD2143" s="6"/>
      <c r="DE2143" s="6"/>
      <c r="DF2143" s="6"/>
      <c r="DG2143" s="6"/>
      <c r="DH2143" s="6"/>
      <c r="DI2143" s="6"/>
      <c r="DJ2143" s="6"/>
      <c r="DK2143" s="6"/>
      <c r="DL2143" s="6"/>
      <c r="DM2143" s="6"/>
      <c r="DN2143" s="6"/>
      <c r="DO2143" s="6"/>
      <c r="DP2143" s="6"/>
      <c r="DQ2143" s="6"/>
      <c r="DR2143" s="6"/>
      <c r="DS2143" s="6"/>
      <c r="DT2143" s="6"/>
      <c r="DU2143" s="6"/>
      <c r="DV2143" s="6"/>
      <c r="DW2143" s="6"/>
      <c r="DX2143" s="6"/>
      <c r="DY2143" s="6"/>
      <c r="DZ2143" s="6"/>
      <c r="EA2143" s="6"/>
      <c r="EB2143" s="6"/>
      <c r="EC2143" s="6"/>
      <c r="ED2143" s="6"/>
      <c r="EE2143" s="6"/>
      <c r="EF2143" s="6"/>
      <c r="EG2143" s="6"/>
      <c r="EH2143" s="6"/>
      <c r="EI2143" s="6"/>
      <c r="EJ2143" s="6"/>
      <c r="EK2143" s="6"/>
      <c r="EL2143" s="6"/>
      <c r="EM2143" s="6"/>
      <c r="EN2143" s="6"/>
      <c r="EO2143" s="6"/>
      <c r="EP2143" s="6"/>
      <c r="EQ2143" s="6"/>
      <c r="ER2143" s="6"/>
      <c r="ES2143" s="6"/>
      <c r="ET2143" s="6"/>
      <c r="EU2143" s="6"/>
      <c r="EV2143" s="6"/>
      <c r="EW2143" s="6"/>
      <c r="EX2143" s="6"/>
      <c r="EY2143" s="6"/>
      <c r="EZ2143" s="6"/>
      <c r="FA2143" s="6"/>
      <c r="FB2143" s="6"/>
      <c r="FC2143" s="6"/>
      <c r="FD2143" s="6"/>
      <c r="FE2143" s="6"/>
      <c r="FF2143" s="6"/>
      <c r="FG2143" s="6"/>
      <c r="FH2143" s="6"/>
      <c r="FI2143" s="6"/>
      <c r="FJ2143" s="6"/>
      <c r="FK2143" s="6"/>
      <c r="FL2143" s="6"/>
      <c r="FM2143" s="6"/>
      <c r="FN2143" s="6"/>
      <c r="FO2143" s="6"/>
      <c r="FP2143" s="6"/>
      <c r="FQ2143" s="6"/>
      <c r="FR2143" s="6"/>
      <c r="FS2143" s="6"/>
      <c r="FT2143" s="6"/>
      <c r="FU2143" s="6"/>
      <c r="FV2143" s="6"/>
      <c r="FW2143" s="6"/>
      <c r="FX2143" s="6"/>
      <c r="FY2143" s="6"/>
      <c r="FZ2143" s="6"/>
      <c r="GA2143" s="6"/>
      <c r="GB2143" s="6"/>
      <c r="GC2143" s="6"/>
      <c r="GD2143" s="6"/>
      <c r="GE2143" s="6"/>
      <c r="GF2143" s="6"/>
      <c r="GG2143" s="6"/>
      <c r="GH2143" s="6"/>
      <c r="GI2143" s="6"/>
      <c r="GJ2143" s="6"/>
      <c r="GK2143" s="6"/>
      <c r="GL2143" s="6"/>
      <c r="GM2143" s="6"/>
      <c r="GN2143" s="6"/>
      <c r="GO2143" s="6"/>
      <c r="GP2143" s="6"/>
      <c r="GQ2143" s="6"/>
      <c r="GR2143" s="6"/>
      <c r="GS2143" s="6"/>
      <c r="GT2143" s="6"/>
      <c r="GU2143" s="6"/>
      <c r="GV2143" s="6"/>
      <c r="GW2143" s="6"/>
      <c r="GX2143" s="6"/>
      <c r="GY2143" s="6"/>
      <c r="GZ2143" s="6"/>
    </row>
    <row r="2144" spans="1:208" x14ac:dyDescent="0.15">
      <c r="A2144" s="153"/>
      <c r="B2144" s="23"/>
      <c r="C2144" s="18"/>
      <c r="D2144" s="17"/>
      <c r="E2144" s="18"/>
      <c r="F2144" s="18"/>
      <c r="G2144" s="18"/>
      <c r="H2144" s="18"/>
      <c r="I2144" s="17"/>
      <c r="J2144" s="5"/>
      <c r="K2144" s="2"/>
      <c r="L2144" s="27"/>
      <c r="M2144" s="14"/>
      <c r="N2144" s="14"/>
      <c r="O2144" s="27"/>
      <c r="P2144" s="18"/>
      <c r="Q2144" s="3"/>
      <c r="R2144" s="4"/>
      <c r="S2144" s="5"/>
      <c r="T2144" s="8"/>
      <c r="U2144" s="7"/>
      <c r="V2144" s="7"/>
      <c r="W2144" s="7"/>
      <c r="X2144" s="8"/>
      <c r="Y2144" s="6"/>
      <c r="Z2144" s="7"/>
      <c r="AA2144" s="8"/>
      <c r="AB2144" s="8"/>
      <c r="AC2144" s="8"/>
      <c r="AD2144" s="7"/>
      <c r="AE2144" s="9"/>
      <c r="AF2144" s="7"/>
      <c r="AG2144" s="7"/>
      <c r="AH2144" s="6"/>
      <c r="AI2144" s="6"/>
      <c r="AJ2144" s="6"/>
      <c r="AK2144" s="6"/>
      <c r="AL2144" s="6"/>
      <c r="AM2144" s="6"/>
      <c r="AN2144" s="6"/>
      <c r="AO2144" s="6"/>
      <c r="AP2144" s="6"/>
      <c r="AQ2144" s="6"/>
      <c r="AR2144" s="6"/>
      <c r="AS2144" s="6"/>
      <c r="AT2144" s="6"/>
      <c r="AU2144" s="6"/>
      <c r="AV2144" s="6"/>
      <c r="AW2144" s="6"/>
      <c r="AX2144" s="6"/>
      <c r="AY2144" s="6"/>
      <c r="AZ2144" s="6"/>
      <c r="BA2144" s="6"/>
      <c r="BB2144" s="6"/>
      <c r="BC2144" s="6"/>
      <c r="BD2144" s="6"/>
      <c r="BE2144" s="6"/>
      <c r="BF2144" s="6"/>
      <c r="BG2144" s="6"/>
      <c r="BH2144" s="6"/>
      <c r="BI2144" s="6"/>
      <c r="BJ2144" s="6"/>
      <c r="BK2144" s="6"/>
      <c r="BL2144" s="6"/>
      <c r="BM2144" s="6"/>
      <c r="BN2144" s="6"/>
      <c r="BO2144" s="6"/>
      <c r="BP2144" s="6"/>
      <c r="BQ2144" s="6"/>
      <c r="BR2144" s="6"/>
      <c r="BS2144" s="6"/>
      <c r="BT2144" s="6"/>
      <c r="BU2144" s="6"/>
      <c r="BV2144" s="6"/>
      <c r="BW2144" s="6"/>
      <c r="BX2144" s="6"/>
      <c r="BY2144" s="6"/>
      <c r="BZ2144" s="6"/>
      <c r="CA2144" s="6"/>
      <c r="CB2144" s="6"/>
      <c r="CC2144" s="6"/>
      <c r="CD2144" s="6"/>
      <c r="CE2144" s="6"/>
      <c r="CF2144" s="6"/>
      <c r="CG2144" s="6"/>
      <c r="CH2144" s="6"/>
      <c r="CI2144" s="6"/>
      <c r="CJ2144" s="6"/>
      <c r="CK2144" s="6"/>
      <c r="CL2144" s="6"/>
      <c r="CM2144" s="6"/>
      <c r="CN2144" s="6"/>
      <c r="CO2144" s="6"/>
      <c r="CP2144" s="6"/>
      <c r="CQ2144" s="6"/>
      <c r="CR2144" s="6"/>
      <c r="CS2144" s="6"/>
      <c r="CT2144" s="6"/>
      <c r="CU2144" s="6"/>
      <c r="CV2144" s="6"/>
      <c r="CW2144" s="6"/>
      <c r="CX2144" s="6"/>
      <c r="CY2144" s="6"/>
      <c r="CZ2144" s="6"/>
      <c r="DA2144" s="6"/>
      <c r="DB2144" s="6"/>
      <c r="DC2144" s="6"/>
      <c r="DD2144" s="6"/>
      <c r="DE2144" s="6"/>
      <c r="DF2144" s="6"/>
      <c r="DG2144" s="6"/>
      <c r="DH2144" s="6"/>
      <c r="DI2144" s="6"/>
      <c r="DJ2144" s="6"/>
      <c r="DK2144" s="6"/>
      <c r="DL2144" s="6"/>
      <c r="DM2144" s="6"/>
      <c r="DN2144" s="6"/>
      <c r="DO2144" s="6"/>
      <c r="DP2144" s="6"/>
      <c r="DQ2144" s="6"/>
      <c r="DR2144" s="6"/>
      <c r="DS2144" s="6"/>
      <c r="DT2144" s="6"/>
      <c r="DU2144" s="6"/>
      <c r="DV2144" s="6"/>
      <c r="DW2144" s="6"/>
      <c r="DX2144" s="6"/>
      <c r="DY2144" s="6"/>
      <c r="DZ2144" s="6"/>
      <c r="EA2144" s="6"/>
      <c r="EB2144" s="6"/>
      <c r="EC2144" s="6"/>
      <c r="ED2144" s="6"/>
      <c r="EE2144" s="6"/>
      <c r="EF2144" s="6"/>
      <c r="EG2144" s="6"/>
      <c r="EH2144" s="6"/>
      <c r="EI2144" s="6"/>
      <c r="EJ2144" s="6"/>
      <c r="EK2144" s="6"/>
      <c r="EL2144" s="6"/>
      <c r="EM2144" s="6"/>
      <c r="EN2144" s="6"/>
      <c r="EO2144" s="6"/>
      <c r="EP2144" s="6"/>
      <c r="EQ2144" s="6"/>
      <c r="ER2144" s="6"/>
      <c r="ES2144" s="6"/>
      <c r="ET2144" s="6"/>
      <c r="EU2144" s="6"/>
      <c r="EV2144" s="6"/>
      <c r="EW2144" s="6"/>
      <c r="EX2144" s="6"/>
      <c r="EY2144" s="6"/>
      <c r="EZ2144" s="6"/>
      <c r="FA2144" s="6"/>
      <c r="FB2144" s="6"/>
      <c r="FC2144" s="6"/>
      <c r="FD2144" s="6"/>
      <c r="FE2144" s="6"/>
      <c r="FF2144" s="6"/>
      <c r="FG2144" s="6"/>
      <c r="FH2144" s="6"/>
      <c r="FI2144" s="6"/>
      <c r="FJ2144" s="6"/>
      <c r="FK2144" s="6"/>
      <c r="FL2144" s="6"/>
      <c r="FM2144" s="6"/>
      <c r="FN2144" s="6"/>
      <c r="FO2144" s="6"/>
      <c r="FP2144" s="6"/>
      <c r="FQ2144" s="6"/>
      <c r="FR2144" s="6"/>
      <c r="FS2144" s="6"/>
      <c r="FT2144" s="6"/>
      <c r="FU2144" s="6"/>
      <c r="FV2144" s="6"/>
      <c r="FW2144" s="6"/>
      <c r="FX2144" s="6"/>
      <c r="FY2144" s="6"/>
      <c r="FZ2144" s="6"/>
      <c r="GA2144" s="6"/>
      <c r="GB2144" s="6"/>
      <c r="GC2144" s="6"/>
      <c r="GD2144" s="6"/>
      <c r="GE2144" s="6"/>
      <c r="GF2144" s="6"/>
      <c r="GG2144" s="6"/>
      <c r="GH2144" s="6"/>
      <c r="GI2144" s="6"/>
      <c r="GJ2144" s="6"/>
      <c r="GK2144" s="6"/>
      <c r="GL2144" s="6"/>
      <c r="GM2144" s="6"/>
      <c r="GN2144" s="6"/>
      <c r="GO2144" s="6"/>
      <c r="GP2144" s="6"/>
      <c r="GQ2144" s="6"/>
      <c r="GR2144" s="6"/>
      <c r="GS2144" s="6"/>
      <c r="GT2144" s="6"/>
      <c r="GU2144" s="6"/>
      <c r="GV2144" s="6"/>
      <c r="GW2144" s="6"/>
      <c r="GX2144" s="6"/>
      <c r="GY2144" s="6"/>
      <c r="GZ2144" s="6"/>
    </row>
    <row r="2145" spans="1:208" x14ac:dyDescent="0.15">
      <c r="A2145" s="153"/>
      <c r="B2145" s="23"/>
      <c r="C2145" s="18"/>
      <c r="D2145" s="17"/>
      <c r="E2145" s="18"/>
      <c r="F2145" s="18"/>
      <c r="G2145" s="18"/>
      <c r="H2145" s="18"/>
      <c r="I2145" s="17"/>
      <c r="J2145" s="5"/>
      <c r="K2145" s="2"/>
      <c r="L2145" s="27"/>
      <c r="M2145" s="14"/>
      <c r="N2145" s="14"/>
      <c r="O2145" s="27"/>
      <c r="P2145" s="18"/>
      <c r="Q2145" s="3"/>
      <c r="R2145" s="4"/>
      <c r="S2145" s="5"/>
      <c r="T2145" s="8"/>
      <c r="U2145" s="7"/>
      <c r="V2145" s="7"/>
      <c r="W2145" s="7"/>
      <c r="X2145" s="8"/>
      <c r="Y2145" s="6"/>
      <c r="Z2145" s="7"/>
      <c r="AA2145" s="8"/>
      <c r="AB2145" s="8"/>
      <c r="AC2145" s="8"/>
      <c r="AD2145" s="7"/>
      <c r="AE2145" s="9"/>
      <c r="AF2145" s="7"/>
      <c r="AG2145" s="7"/>
      <c r="AH2145" s="6"/>
      <c r="AI2145" s="6"/>
      <c r="AJ2145" s="6"/>
      <c r="AK2145" s="6"/>
      <c r="AL2145" s="6"/>
      <c r="AM2145" s="6"/>
      <c r="AN2145" s="6"/>
      <c r="AO2145" s="6"/>
      <c r="AP2145" s="6"/>
      <c r="AQ2145" s="6"/>
      <c r="AR2145" s="6"/>
      <c r="AS2145" s="6"/>
      <c r="AT2145" s="6"/>
      <c r="AU2145" s="6"/>
      <c r="AV2145" s="6"/>
      <c r="AW2145" s="6"/>
      <c r="AX2145" s="6"/>
      <c r="AY2145" s="6"/>
      <c r="AZ2145" s="6"/>
      <c r="BA2145" s="6"/>
      <c r="BB2145" s="6"/>
      <c r="BC2145" s="6"/>
      <c r="BD2145" s="6"/>
      <c r="BE2145" s="6"/>
      <c r="BF2145" s="6"/>
      <c r="BG2145" s="6"/>
      <c r="BH2145" s="6"/>
      <c r="BI2145" s="6"/>
      <c r="BJ2145" s="6"/>
      <c r="BK2145" s="6"/>
      <c r="BL2145" s="6"/>
      <c r="BM2145" s="6"/>
      <c r="BN2145" s="6"/>
      <c r="BO2145" s="6"/>
      <c r="BP2145" s="6"/>
      <c r="BQ2145" s="6"/>
      <c r="BR2145" s="6"/>
      <c r="BS2145" s="6"/>
      <c r="BT2145" s="6"/>
      <c r="BU2145" s="6"/>
      <c r="BV2145" s="6"/>
      <c r="BW2145" s="6"/>
      <c r="BX2145" s="6"/>
      <c r="BY2145" s="6"/>
      <c r="BZ2145" s="6"/>
      <c r="CA2145" s="6"/>
      <c r="CB2145" s="6"/>
      <c r="CC2145" s="6"/>
      <c r="CD2145" s="6"/>
      <c r="CE2145" s="6"/>
      <c r="CF2145" s="6"/>
      <c r="CG2145" s="6"/>
      <c r="CH2145" s="6"/>
      <c r="CI2145" s="6"/>
      <c r="CJ2145" s="6"/>
      <c r="CK2145" s="6"/>
      <c r="CL2145" s="6"/>
      <c r="CM2145" s="6"/>
      <c r="CN2145" s="6"/>
      <c r="CO2145" s="6"/>
      <c r="CP2145" s="6"/>
      <c r="CQ2145" s="6"/>
      <c r="CR2145" s="6"/>
      <c r="CS2145" s="6"/>
      <c r="CT2145" s="6"/>
      <c r="CU2145" s="6"/>
      <c r="CV2145" s="6"/>
      <c r="CW2145" s="6"/>
      <c r="CX2145" s="6"/>
      <c r="CY2145" s="6"/>
      <c r="CZ2145" s="6"/>
      <c r="DA2145" s="6"/>
      <c r="DB2145" s="6"/>
      <c r="DC2145" s="6"/>
      <c r="DD2145" s="6"/>
      <c r="DE2145" s="6"/>
      <c r="DF2145" s="6"/>
      <c r="DG2145" s="6"/>
      <c r="DH2145" s="6"/>
      <c r="DI2145" s="6"/>
      <c r="DJ2145" s="6"/>
      <c r="DK2145" s="6"/>
      <c r="DL2145" s="6"/>
      <c r="DM2145" s="6"/>
      <c r="DN2145" s="6"/>
      <c r="DO2145" s="6"/>
      <c r="DP2145" s="6"/>
      <c r="DQ2145" s="6"/>
      <c r="DR2145" s="6"/>
      <c r="DS2145" s="6"/>
      <c r="DT2145" s="6"/>
      <c r="DU2145" s="6"/>
      <c r="DV2145" s="6"/>
      <c r="DW2145" s="6"/>
      <c r="DX2145" s="6"/>
      <c r="DY2145" s="6"/>
      <c r="DZ2145" s="6"/>
      <c r="EA2145" s="6"/>
      <c r="EB2145" s="6"/>
      <c r="EC2145" s="6"/>
      <c r="ED2145" s="6"/>
      <c r="EE2145" s="6"/>
      <c r="EF2145" s="6"/>
      <c r="EG2145" s="6"/>
      <c r="EH2145" s="6"/>
      <c r="EI2145" s="6"/>
      <c r="EJ2145" s="6"/>
      <c r="EK2145" s="6"/>
      <c r="EL2145" s="6"/>
      <c r="EM2145" s="6"/>
      <c r="EN2145" s="6"/>
      <c r="EO2145" s="6"/>
      <c r="EP2145" s="6"/>
      <c r="EQ2145" s="6"/>
      <c r="ER2145" s="6"/>
      <c r="ES2145" s="6"/>
      <c r="ET2145" s="6"/>
      <c r="EU2145" s="6"/>
      <c r="EV2145" s="6"/>
      <c r="EW2145" s="6"/>
      <c r="EX2145" s="6"/>
      <c r="EY2145" s="6"/>
      <c r="EZ2145" s="6"/>
      <c r="FA2145" s="6"/>
      <c r="FB2145" s="6"/>
      <c r="FC2145" s="6"/>
      <c r="FD2145" s="6"/>
      <c r="FE2145" s="6"/>
      <c r="FF2145" s="6"/>
      <c r="FG2145" s="6"/>
      <c r="FH2145" s="6"/>
      <c r="FI2145" s="6"/>
      <c r="FJ2145" s="6"/>
      <c r="FK2145" s="6"/>
      <c r="FL2145" s="6"/>
      <c r="FM2145" s="6"/>
      <c r="FN2145" s="6"/>
      <c r="FO2145" s="6"/>
      <c r="FP2145" s="6"/>
      <c r="FQ2145" s="6"/>
      <c r="FR2145" s="6"/>
      <c r="FS2145" s="6"/>
      <c r="FT2145" s="6"/>
      <c r="FU2145" s="6"/>
      <c r="FV2145" s="6"/>
      <c r="FW2145" s="6"/>
      <c r="FX2145" s="6"/>
      <c r="FY2145" s="6"/>
      <c r="FZ2145" s="6"/>
      <c r="GA2145" s="6"/>
      <c r="GB2145" s="6"/>
      <c r="GC2145" s="6"/>
      <c r="GD2145" s="6"/>
      <c r="GE2145" s="6"/>
      <c r="GF2145" s="6"/>
      <c r="GG2145" s="6"/>
      <c r="GH2145" s="6"/>
      <c r="GI2145" s="6"/>
      <c r="GJ2145" s="6"/>
      <c r="GK2145" s="6"/>
      <c r="GL2145" s="6"/>
      <c r="GM2145" s="6"/>
      <c r="GN2145" s="6"/>
      <c r="GO2145" s="6"/>
      <c r="GP2145" s="6"/>
      <c r="GQ2145" s="6"/>
      <c r="GR2145" s="6"/>
      <c r="GS2145" s="6"/>
      <c r="GT2145" s="6"/>
      <c r="GU2145" s="6"/>
      <c r="GV2145" s="6"/>
      <c r="GW2145" s="6"/>
      <c r="GX2145" s="6"/>
      <c r="GY2145" s="6"/>
      <c r="GZ2145" s="6"/>
    </row>
    <row r="2146" spans="1:208" x14ac:dyDescent="0.15">
      <c r="A2146" s="153"/>
      <c r="B2146" s="23"/>
      <c r="C2146" s="18"/>
      <c r="D2146" s="17"/>
      <c r="E2146" s="18"/>
      <c r="F2146" s="18"/>
      <c r="G2146" s="18"/>
      <c r="H2146" s="18"/>
      <c r="I2146" s="17"/>
      <c r="J2146" s="5"/>
      <c r="K2146" s="2"/>
      <c r="L2146" s="27"/>
      <c r="M2146" s="14"/>
      <c r="N2146" s="14"/>
      <c r="O2146" s="27"/>
      <c r="P2146" s="18"/>
      <c r="Q2146" s="3"/>
      <c r="R2146" s="4"/>
      <c r="S2146" s="5"/>
      <c r="T2146" s="8"/>
      <c r="U2146" s="7"/>
      <c r="V2146" s="7"/>
      <c r="W2146" s="7"/>
      <c r="X2146" s="8"/>
      <c r="Y2146" s="6"/>
      <c r="Z2146" s="7"/>
      <c r="AA2146" s="8"/>
      <c r="AB2146" s="8"/>
      <c r="AC2146" s="8"/>
      <c r="AD2146" s="7"/>
      <c r="AE2146" s="9"/>
      <c r="AF2146" s="7"/>
      <c r="AG2146" s="7"/>
      <c r="AH2146" s="6"/>
      <c r="AI2146" s="6"/>
      <c r="AJ2146" s="6"/>
      <c r="AK2146" s="6"/>
      <c r="AL2146" s="6"/>
      <c r="AM2146" s="6"/>
      <c r="AN2146" s="6"/>
      <c r="AO2146" s="6"/>
      <c r="AP2146" s="6"/>
      <c r="AQ2146" s="6"/>
      <c r="AR2146" s="6"/>
      <c r="AS2146" s="6"/>
      <c r="AT2146" s="6"/>
      <c r="AU2146" s="6"/>
      <c r="AV2146" s="6"/>
      <c r="AW2146" s="6"/>
      <c r="AX2146" s="6"/>
      <c r="AY2146" s="6"/>
      <c r="AZ2146" s="6"/>
      <c r="BA2146" s="6"/>
      <c r="BB2146" s="6"/>
      <c r="BC2146" s="6"/>
      <c r="BD2146" s="6"/>
      <c r="BE2146" s="6"/>
      <c r="BF2146" s="6"/>
      <c r="BG2146" s="6"/>
      <c r="BH2146" s="6"/>
      <c r="BI2146" s="6"/>
      <c r="BJ2146" s="6"/>
      <c r="BK2146" s="6"/>
      <c r="BL2146" s="6"/>
      <c r="BM2146" s="6"/>
      <c r="BN2146" s="6"/>
      <c r="BO2146" s="6"/>
      <c r="BP2146" s="6"/>
      <c r="BQ2146" s="6"/>
      <c r="BR2146" s="6"/>
      <c r="BS2146" s="6"/>
      <c r="BT2146" s="6"/>
      <c r="BU2146" s="6"/>
      <c r="BV2146" s="6"/>
      <c r="BW2146" s="6"/>
      <c r="BX2146" s="6"/>
      <c r="BY2146" s="6"/>
      <c r="BZ2146" s="6"/>
      <c r="CA2146" s="6"/>
      <c r="CB2146" s="6"/>
      <c r="CC2146" s="6"/>
      <c r="CD2146" s="6"/>
      <c r="CE2146" s="6"/>
      <c r="CF2146" s="6"/>
      <c r="CG2146" s="6"/>
      <c r="CH2146" s="6"/>
      <c r="CI2146" s="6"/>
      <c r="CJ2146" s="6"/>
      <c r="CK2146" s="6"/>
      <c r="CL2146" s="6"/>
      <c r="CM2146" s="6"/>
      <c r="CN2146" s="6"/>
      <c r="CO2146" s="6"/>
      <c r="CP2146" s="6"/>
      <c r="CQ2146" s="6"/>
      <c r="CR2146" s="6"/>
      <c r="CS2146" s="6"/>
      <c r="CT2146" s="6"/>
      <c r="CU2146" s="6"/>
      <c r="CV2146" s="6"/>
      <c r="CW2146" s="6"/>
      <c r="CX2146" s="6"/>
      <c r="CY2146" s="6"/>
      <c r="CZ2146" s="6"/>
      <c r="DA2146" s="6"/>
      <c r="DB2146" s="6"/>
      <c r="DC2146" s="6"/>
      <c r="DD2146" s="6"/>
      <c r="DE2146" s="6"/>
      <c r="DF2146" s="6"/>
      <c r="DG2146" s="6"/>
      <c r="DH2146" s="6"/>
      <c r="DI2146" s="6"/>
      <c r="DJ2146" s="6"/>
      <c r="DK2146" s="6"/>
      <c r="DL2146" s="6"/>
      <c r="DM2146" s="6"/>
      <c r="DN2146" s="6"/>
      <c r="DO2146" s="6"/>
      <c r="DP2146" s="6"/>
      <c r="DQ2146" s="6"/>
      <c r="DR2146" s="6"/>
      <c r="DS2146" s="6"/>
      <c r="DT2146" s="6"/>
      <c r="DU2146" s="6"/>
      <c r="DV2146" s="6"/>
      <c r="DW2146" s="6"/>
      <c r="DX2146" s="6"/>
      <c r="DY2146" s="6"/>
      <c r="DZ2146" s="6"/>
      <c r="EA2146" s="6"/>
      <c r="EB2146" s="6"/>
      <c r="EC2146" s="6"/>
      <c r="ED2146" s="6"/>
      <c r="EE2146" s="6"/>
      <c r="EF2146" s="6"/>
      <c r="EG2146" s="6"/>
      <c r="EH2146" s="6"/>
      <c r="EI2146" s="6"/>
      <c r="EJ2146" s="6"/>
      <c r="EK2146" s="6"/>
      <c r="EL2146" s="6"/>
      <c r="EM2146" s="6"/>
      <c r="EN2146" s="6"/>
      <c r="EO2146" s="6"/>
      <c r="EP2146" s="6"/>
      <c r="EQ2146" s="6"/>
      <c r="ER2146" s="6"/>
      <c r="ES2146" s="6"/>
      <c r="ET2146" s="6"/>
      <c r="EU2146" s="6"/>
      <c r="EV2146" s="6"/>
      <c r="EW2146" s="6"/>
      <c r="EX2146" s="6"/>
      <c r="EY2146" s="6"/>
      <c r="EZ2146" s="6"/>
      <c r="FA2146" s="6"/>
      <c r="FB2146" s="6"/>
      <c r="FC2146" s="6"/>
      <c r="FD2146" s="6"/>
      <c r="FE2146" s="6"/>
      <c r="FF2146" s="6"/>
      <c r="FG2146" s="6"/>
      <c r="FH2146" s="6"/>
      <c r="FI2146" s="6"/>
      <c r="FJ2146" s="6"/>
      <c r="FK2146" s="6"/>
      <c r="FL2146" s="6"/>
      <c r="FM2146" s="6"/>
      <c r="FN2146" s="6"/>
      <c r="FO2146" s="6"/>
      <c r="FP2146" s="6"/>
      <c r="FQ2146" s="6"/>
      <c r="FR2146" s="6"/>
      <c r="FS2146" s="6"/>
      <c r="FT2146" s="6"/>
      <c r="FU2146" s="6"/>
      <c r="FV2146" s="6"/>
      <c r="FW2146" s="6"/>
      <c r="FX2146" s="6"/>
      <c r="FY2146" s="6"/>
      <c r="FZ2146" s="6"/>
      <c r="GA2146" s="6"/>
      <c r="GB2146" s="6"/>
      <c r="GC2146" s="6"/>
      <c r="GD2146" s="6"/>
      <c r="GE2146" s="6"/>
      <c r="GF2146" s="6"/>
      <c r="GG2146" s="6"/>
      <c r="GH2146" s="6"/>
      <c r="GI2146" s="6"/>
      <c r="GJ2146" s="6"/>
      <c r="GK2146" s="6"/>
      <c r="GL2146" s="6"/>
      <c r="GM2146" s="6"/>
      <c r="GN2146" s="6"/>
      <c r="GO2146" s="6"/>
      <c r="GP2146" s="6"/>
      <c r="GQ2146" s="6"/>
      <c r="GR2146" s="6"/>
      <c r="GS2146" s="6"/>
      <c r="GT2146" s="6"/>
      <c r="GU2146" s="6"/>
      <c r="GV2146" s="6"/>
      <c r="GW2146" s="6"/>
      <c r="GX2146" s="6"/>
      <c r="GY2146" s="6"/>
      <c r="GZ2146" s="6"/>
    </row>
    <row r="2147" spans="1:208" x14ac:dyDescent="0.15">
      <c r="A2147" s="153"/>
      <c r="B2147" s="23"/>
      <c r="C2147" s="18"/>
      <c r="D2147" s="17"/>
      <c r="E2147" s="18"/>
      <c r="F2147" s="18"/>
      <c r="G2147" s="18"/>
      <c r="H2147" s="18"/>
      <c r="I2147" s="17"/>
      <c r="J2147" s="5"/>
      <c r="K2147" s="2"/>
      <c r="L2147" s="27"/>
      <c r="M2147" s="14"/>
      <c r="N2147" s="14"/>
      <c r="O2147" s="27"/>
      <c r="P2147" s="18"/>
      <c r="Q2147" s="3"/>
      <c r="R2147" s="4"/>
      <c r="S2147" s="5"/>
      <c r="T2147" s="8"/>
      <c r="U2147" s="7"/>
      <c r="V2147" s="7"/>
      <c r="W2147" s="7"/>
      <c r="X2147" s="8"/>
      <c r="Y2147" s="6"/>
      <c r="Z2147" s="7"/>
      <c r="AA2147" s="8"/>
      <c r="AB2147" s="8"/>
      <c r="AC2147" s="8"/>
      <c r="AD2147" s="7"/>
      <c r="AE2147" s="9"/>
      <c r="AF2147" s="7"/>
      <c r="AG2147" s="7"/>
      <c r="AH2147" s="6"/>
      <c r="AI2147" s="6"/>
      <c r="AJ2147" s="6"/>
      <c r="AK2147" s="6"/>
      <c r="AL2147" s="6"/>
      <c r="AM2147" s="6"/>
      <c r="AN2147" s="6"/>
      <c r="AO2147" s="6"/>
      <c r="AP2147" s="6"/>
      <c r="AQ2147" s="6"/>
      <c r="AR2147" s="6"/>
      <c r="AS2147" s="6"/>
      <c r="AT2147" s="6"/>
      <c r="AU2147" s="6"/>
      <c r="AV2147" s="6"/>
      <c r="AW2147" s="6"/>
      <c r="AX2147" s="6"/>
      <c r="AY2147" s="6"/>
      <c r="AZ2147" s="6"/>
      <c r="BA2147" s="6"/>
      <c r="BB2147" s="6"/>
      <c r="BC2147" s="6"/>
      <c r="BD2147" s="6"/>
      <c r="BE2147" s="6"/>
      <c r="BF2147" s="6"/>
      <c r="BG2147" s="6"/>
      <c r="BH2147" s="6"/>
      <c r="BI2147" s="6"/>
      <c r="BJ2147" s="6"/>
      <c r="BK2147" s="6"/>
      <c r="BL2147" s="6"/>
      <c r="BM2147" s="6"/>
      <c r="BN2147" s="6"/>
      <c r="BO2147" s="6"/>
      <c r="BP2147" s="6"/>
      <c r="BQ2147" s="6"/>
      <c r="BR2147" s="6"/>
      <c r="BS2147" s="6"/>
      <c r="BT2147" s="6"/>
      <c r="BU2147" s="6"/>
      <c r="BV2147" s="6"/>
      <c r="BW2147" s="6"/>
      <c r="BX2147" s="6"/>
      <c r="BY2147" s="6"/>
      <c r="BZ2147" s="6"/>
      <c r="CA2147" s="6"/>
      <c r="CB2147" s="6"/>
      <c r="CC2147" s="6"/>
      <c r="CD2147" s="6"/>
      <c r="CE2147" s="6"/>
      <c r="CF2147" s="6"/>
      <c r="CG2147" s="6"/>
      <c r="CH2147" s="6"/>
      <c r="CI2147" s="6"/>
      <c r="CJ2147" s="6"/>
      <c r="CK2147" s="6"/>
      <c r="CL2147" s="6"/>
      <c r="CM2147" s="6"/>
      <c r="CN2147" s="6"/>
      <c r="CO2147" s="6"/>
      <c r="CP2147" s="6"/>
      <c r="CQ2147" s="6"/>
      <c r="CR2147" s="6"/>
      <c r="CS2147" s="6"/>
      <c r="CT2147" s="6"/>
      <c r="CU2147" s="6"/>
      <c r="CV2147" s="6"/>
      <c r="CW2147" s="6"/>
      <c r="CX2147" s="6"/>
      <c r="CY2147" s="6"/>
      <c r="CZ2147" s="6"/>
      <c r="DA2147" s="6"/>
      <c r="DB2147" s="6"/>
      <c r="DC2147" s="6"/>
      <c r="DD2147" s="6"/>
      <c r="DE2147" s="6"/>
      <c r="DF2147" s="6"/>
      <c r="DG2147" s="6"/>
      <c r="DH2147" s="6"/>
      <c r="DI2147" s="6"/>
      <c r="DJ2147" s="6"/>
      <c r="DK2147" s="6"/>
      <c r="DL2147" s="6"/>
      <c r="DM2147" s="6"/>
      <c r="DN2147" s="6"/>
      <c r="DO2147" s="6"/>
      <c r="DP2147" s="6"/>
      <c r="DQ2147" s="6"/>
      <c r="DR2147" s="6"/>
      <c r="DS2147" s="6"/>
      <c r="DT2147" s="6"/>
      <c r="DU2147" s="6"/>
      <c r="DV2147" s="6"/>
      <c r="DW2147" s="6"/>
      <c r="DX2147" s="6"/>
      <c r="DY2147" s="6"/>
      <c r="DZ2147" s="6"/>
      <c r="EA2147" s="6"/>
      <c r="EB2147" s="6"/>
      <c r="EC2147" s="6"/>
      <c r="ED2147" s="6"/>
      <c r="EE2147" s="6"/>
      <c r="EF2147" s="6"/>
      <c r="EG2147" s="6"/>
      <c r="EH2147" s="6"/>
      <c r="EI2147" s="6"/>
      <c r="EJ2147" s="6"/>
      <c r="EK2147" s="6"/>
      <c r="EL2147" s="6"/>
      <c r="EM2147" s="6"/>
      <c r="EN2147" s="6"/>
      <c r="EO2147" s="6"/>
      <c r="EP2147" s="6"/>
      <c r="EQ2147" s="6"/>
      <c r="ER2147" s="6"/>
      <c r="ES2147" s="6"/>
      <c r="ET2147" s="6"/>
      <c r="EU2147" s="6"/>
      <c r="EV2147" s="6"/>
      <c r="EW2147" s="6"/>
      <c r="EX2147" s="6"/>
      <c r="EY2147" s="6"/>
      <c r="EZ2147" s="6"/>
      <c r="FA2147" s="6"/>
      <c r="FB2147" s="6"/>
      <c r="FC2147" s="6"/>
      <c r="FD2147" s="6"/>
      <c r="FE2147" s="6"/>
      <c r="FF2147" s="6"/>
      <c r="FG2147" s="6"/>
      <c r="FH2147" s="6"/>
      <c r="FI2147" s="6"/>
      <c r="FJ2147" s="6"/>
      <c r="FK2147" s="6"/>
      <c r="FL2147" s="6"/>
      <c r="FM2147" s="6"/>
      <c r="FN2147" s="6"/>
      <c r="FO2147" s="6"/>
      <c r="FP2147" s="6"/>
      <c r="FQ2147" s="6"/>
      <c r="FR2147" s="6"/>
      <c r="FS2147" s="6"/>
      <c r="FT2147" s="6"/>
      <c r="FU2147" s="6"/>
      <c r="FV2147" s="6"/>
      <c r="FW2147" s="6"/>
      <c r="FX2147" s="6"/>
      <c r="FY2147" s="6"/>
      <c r="FZ2147" s="6"/>
      <c r="GA2147" s="6"/>
      <c r="GB2147" s="6"/>
      <c r="GC2147" s="6"/>
      <c r="GD2147" s="6"/>
      <c r="GE2147" s="6"/>
      <c r="GF2147" s="6"/>
      <c r="GG2147" s="6"/>
      <c r="GH2147" s="6"/>
      <c r="GI2147" s="6"/>
      <c r="GJ2147" s="6"/>
      <c r="GK2147" s="6"/>
      <c r="GL2147" s="6"/>
      <c r="GM2147" s="6"/>
      <c r="GN2147" s="6"/>
      <c r="GO2147" s="6"/>
      <c r="GP2147" s="6"/>
      <c r="GQ2147" s="6"/>
      <c r="GR2147" s="6"/>
      <c r="GS2147" s="6"/>
      <c r="GT2147" s="6"/>
      <c r="GU2147" s="6"/>
      <c r="GV2147" s="6"/>
      <c r="GW2147" s="6"/>
      <c r="GX2147" s="6"/>
      <c r="GY2147" s="6"/>
      <c r="GZ2147" s="6"/>
    </row>
    <row r="2148" spans="1:208" x14ac:dyDescent="0.15">
      <c r="A2148" s="153"/>
      <c r="B2148" s="23"/>
      <c r="C2148" s="18"/>
      <c r="D2148" s="17"/>
      <c r="E2148" s="18"/>
      <c r="F2148" s="18"/>
      <c r="G2148" s="18"/>
      <c r="H2148" s="18"/>
      <c r="I2148" s="17"/>
      <c r="J2148" s="5"/>
      <c r="K2148" s="2"/>
      <c r="L2148" s="27"/>
      <c r="M2148" s="14"/>
      <c r="N2148" s="14"/>
      <c r="O2148" s="27"/>
      <c r="P2148" s="18"/>
      <c r="Q2148" s="3"/>
      <c r="R2148" s="4"/>
      <c r="S2148" s="5"/>
      <c r="T2148" s="8"/>
      <c r="U2148" s="7"/>
      <c r="V2148" s="7"/>
      <c r="W2148" s="7"/>
      <c r="X2148" s="8"/>
      <c r="Y2148" s="6"/>
      <c r="Z2148" s="7"/>
      <c r="AA2148" s="8"/>
      <c r="AB2148" s="8"/>
      <c r="AC2148" s="8"/>
      <c r="AD2148" s="7"/>
      <c r="AE2148" s="9"/>
      <c r="AF2148" s="7"/>
      <c r="AG2148" s="7"/>
      <c r="AH2148" s="6"/>
      <c r="AI2148" s="6"/>
      <c r="AJ2148" s="6"/>
      <c r="AK2148" s="6"/>
      <c r="AL2148" s="6"/>
      <c r="AM2148" s="6"/>
      <c r="AN2148" s="6"/>
      <c r="AO2148" s="6"/>
      <c r="AP2148" s="6"/>
      <c r="AQ2148" s="6"/>
      <c r="AR2148" s="6"/>
      <c r="AS2148" s="6"/>
      <c r="AT2148" s="6"/>
      <c r="AU2148" s="6"/>
      <c r="AV2148" s="6"/>
      <c r="AW2148" s="6"/>
      <c r="AX2148" s="6"/>
      <c r="AY2148" s="6"/>
      <c r="AZ2148" s="6"/>
      <c r="BA2148" s="6"/>
      <c r="BB2148" s="6"/>
      <c r="BC2148" s="6"/>
      <c r="BD2148" s="6"/>
      <c r="BE2148" s="6"/>
      <c r="BF2148" s="6"/>
      <c r="BG2148" s="6"/>
      <c r="BH2148" s="6"/>
      <c r="BI2148" s="6"/>
      <c r="BJ2148" s="6"/>
      <c r="BK2148" s="6"/>
      <c r="BL2148" s="6"/>
      <c r="BM2148" s="6"/>
      <c r="BN2148" s="6"/>
      <c r="BO2148" s="6"/>
      <c r="BP2148" s="6"/>
      <c r="BQ2148" s="6"/>
      <c r="BR2148" s="6"/>
      <c r="BS2148" s="6"/>
      <c r="BT2148" s="6"/>
      <c r="BU2148" s="6"/>
      <c r="BV2148" s="6"/>
      <c r="BW2148" s="6"/>
      <c r="BX2148" s="6"/>
      <c r="BY2148" s="6"/>
      <c r="BZ2148" s="6"/>
      <c r="CA2148" s="6"/>
      <c r="CB2148" s="6"/>
      <c r="CC2148" s="6"/>
      <c r="CD2148" s="6"/>
      <c r="CE2148" s="6"/>
      <c r="CF2148" s="6"/>
      <c r="CG2148" s="6"/>
      <c r="CH2148" s="6"/>
      <c r="CI2148" s="6"/>
      <c r="CJ2148" s="6"/>
      <c r="CK2148" s="6"/>
      <c r="CL2148" s="6"/>
      <c r="CM2148" s="6"/>
      <c r="CN2148" s="6"/>
      <c r="CO2148" s="6"/>
      <c r="CP2148" s="6"/>
      <c r="CQ2148" s="6"/>
      <c r="CR2148" s="6"/>
      <c r="CS2148" s="6"/>
      <c r="CT2148" s="6"/>
      <c r="CU2148" s="6"/>
      <c r="CV2148" s="6"/>
      <c r="CW2148" s="6"/>
      <c r="CX2148" s="6"/>
      <c r="CY2148" s="6"/>
      <c r="CZ2148" s="6"/>
      <c r="DA2148" s="6"/>
      <c r="DB2148" s="6"/>
      <c r="DC2148" s="6"/>
      <c r="DD2148" s="6"/>
      <c r="DE2148" s="6"/>
      <c r="DF2148" s="6"/>
      <c r="DG2148" s="6"/>
      <c r="DH2148" s="6"/>
      <c r="DI2148" s="6"/>
      <c r="DJ2148" s="6"/>
      <c r="DK2148" s="6"/>
      <c r="DL2148" s="6"/>
      <c r="DM2148" s="6"/>
      <c r="DN2148" s="6"/>
      <c r="DO2148" s="6"/>
      <c r="DP2148" s="6"/>
      <c r="DQ2148" s="6"/>
      <c r="DR2148" s="6"/>
      <c r="DS2148" s="6"/>
      <c r="DT2148" s="6"/>
      <c r="DU2148" s="6"/>
      <c r="DV2148" s="6"/>
      <c r="DW2148" s="6"/>
      <c r="DX2148" s="6"/>
      <c r="DY2148" s="6"/>
      <c r="DZ2148" s="6"/>
      <c r="EA2148" s="6"/>
      <c r="EB2148" s="6"/>
      <c r="EC2148" s="6"/>
      <c r="ED2148" s="6"/>
      <c r="EE2148" s="6"/>
      <c r="EF2148" s="6"/>
      <c r="EG2148" s="6"/>
      <c r="EH2148" s="6"/>
      <c r="EI2148" s="6"/>
      <c r="EJ2148" s="6"/>
      <c r="EK2148" s="6"/>
      <c r="EL2148" s="6"/>
      <c r="EM2148" s="6"/>
      <c r="EN2148" s="6"/>
      <c r="EO2148" s="6"/>
      <c r="EP2148" s="6"/>
      <c r="EQ2148" s="6"/>
      <c r="ER2148" s="6"/>
      <c r="ES2148" s="6"/>
      <c r="ET2148" s="6"/>
      <c r="EU2148" s="6"/>
      <c r="EV2148" s="6"/>
      <c r="EW2148" s="6"/>
      <c r="EX2148" s="6"/>
      <c r="EY2148" s="6"/>
      <c r="EZ2148" s="6"/>
      <c r="FA2148" s="6"/>
      <c r="FB2148" s="6"/>
      <c r="FC2148" s="6"/>
      <c r="FD2148" s="6"/>
      <c r="FE2148" s="6"/>
      <c r="FF2148" s="6"/>
      <c r="FG2148" s="6"/>
      <c r="FH2148" s="6"/>
      <c r="FI2148" s="6"/>
      <c r="FJ2148" s="6"/>
      <c r="FK2148" s="6"/>
      <c r="FL2148" s="6"/>
      <c r="FM2148" s="6"/>
      <c r="FN2148" s="6"/>
      <c r="FO2148" s="6"/>
      <c r="FP2148" s="6"/>
      <c r="FQ2148" s="6"/>
      <c r="FR2148" s="6"/>
      <c r="FS2148" s="6"/>
      <c r="FT2148" s="6"/>
      <c r="FU2148" s="6"/>
      <c r="FV2148" s="6"/>
      <c r="FW2148" s="6"/>
      <c r="FX2148" s="6"/>
      <c r="FY2148" s="6"/>
      <c r="FZ2148" s="6"/>
      <c r="GA2148" s="6"/>
      <c r="GB2148" s="6"/>
      <c r="GC2148" s="6"/>
      <c r="GD2148" s="6"/>
      <c r="GE2148" s="6"/>
      <c r="GF2148" s="6"/>
      <c r="GG2148" s="6"/>
      <c r="GH2148" s="6"/>
      <c r="GI2148" s="6"/>
      <c r="GJ2148" s="6"/>
      <c r="GK2148" s="6"/>
      <c r="GL2148" s="6"/>
      <c r="GM2148" s="6"/>
      <c r="GN2148" s="6"/>
      <c r="GO2148" s="6"/>
      <c r="GP2148" s="6"/>
      <c r="GQ2148" s="6"/>
      <c r="GR2148" s="6"/>
      <c r="GS2148" s="6"/>
      <c r="GT2148" s="6"/>
      <c r="GU2148" s="6"/>
      <c r="GV2148" s="6"/>
      <c r="GW2148" s="6"/>
      <c r="GX2148" s="6"/>
      <c r="GY2148" s="6"/>
      <c r="GZ2148" s="6"/>
    </row>
    <row r="2149" spans="1:208" x14ac:dyDescent="0.15">
      <c r="A2149" s="153"/>
      <c r="B2149" s="23"/>
      <c r="C2149" s="18"/>
      <c r="D2149" s="17"/>
      <c r="E2149" s="18"/>
      <c r="F2149" s="18"/>
      <c r="G2149" s="18"/>
      <c r="H2149" s="18"/>
      <c r="I2149" s="17"/>
      <c r="J2149" s="5"/>
      <c r="K2149" s="2"/>
      <c r="L2149" s="27"/>
      <c r="M2149" s="14"/>
      <c r="N2149" s="14"/>
      <c r="O2149" s="27"/>
      <c r="P2149" s="18"/>
      <c r="Q2149" s="3"/>
      <c r="R2149" s="4"/>
      <c r="S2149" s="5"/>
      <c r="T2149" s="8"/>
      <c r="U2149" s="7"/>
      <c r="V2149" s="7"/>
      <c r="W2149" s="7"/>
      <c r="X2149" s="8"/>
      <c r="Y2149" s="6"/>
      <c r="Z2149" s="7"/>
      <c r="AA2149" s="8"/>
      <c r="AB2149" s="8"/>
      <c r="AC2149" s="8"/>
      <c r="AD2149" s="7"/>
      <c r="AE2149" s="9"/>
      <c r="AF2149" s="7"/>
      <c r="AG2149" s="7"/>
      <c r="AH2149" s="6"/>
      <c r="AI2149" s="6"/>
      <c r="AJ2149" s="6"/>
      <c r="AK2149" s="6"/>
      <c r="AL2149" s="6"/>
      <c r="AM2149" s="6"/>
      <c r="AN2149" s="6"/>
      <c r="AO2149" s="6"/>
      <c r="AP2149" s="6"/>
      <c r="AQ2149" s="6"/>
      <c r="AR2149" s="6"/>
      <c r="AS2149" s="6"/>
      <c r="AT2149" s="6"/>
      <c r="AU2149" s="6"/>
      <c r="AV2149" s="6"/>
      <c r="AW2149" s="6"/>
      <c r="AX2149" s="6"/>
      <c r="AY2149" s="6"/>
      <c r="AZ2149" s="6"/>
      <c r="BA2149" s="6"/>
      <c r="BB2149" s="6"/>
      <c r="BC2149" s="6"/>
      <c r="BD2149" s="6"/>
      <c r="BE2149" s="6"/>
      <c r="BF2149" s="6"/>
      <c r="BG2149" s="6"/>
      <c r="BH2149" s="6"/>
      <c r="BI2149" s="6"/>
      <c r="BJ2149" s="6"/>
      <c r="BK2149" s="6"/>
      <c r="BL2149" s="6"/>
      <c r="BM2149" s="6"/>
      <c r="BN2149" s="6"/>
      <c r="BO2149" s="6"/>
      <c r="BP2149" s="6"/>
      <c r="BQ2149" s="6"/>
      <c r="BR2149" s="6"/>
      <c r="BS2149" s="6"/>
      <c r="BT2149" s="6"/>
      <c r="BU2149" s="6"/>
      <c r="BV2149" s="6"/>
      <c r="BW2149" s="6"/>
      <c r="BX2149" s="6"/>
      <c r="BY2149" s="6"/>
      <c r="BZ2149" s="6"/>
      <c r="CA2149" s="6"/>
      <c r="CB2149" s="6"/>
      <c r="CC2149" s="6"/>
      <c r="CD2149" s="6"/>
      <c r="CE2149" s="6"/>
      <c r="CF2149" s="6"/>
      <c r="CG2149" s="6"/>
      <c r="CH2149" s="6"/>
      <c r="CI2149" s="6"/>
      <c r="CJ2149" s="6"/>
      <c r="CK2149" s="6"/>
      <c r="CL2149" s="6"/>
      <c r="CM2149" s="6"/>
      <c r="CN2149" s="6"/>
      <c r="CO2149" s="6"/>
      <c r="CP2149" s="6"/>
      <c r="CQ2149" s="6"/>
      <c r="CR2149" s="6"/>
      <c r="CS2149" s="6"/>
      <c r="CT2149" s="6"/>
      <c r="CU2149" s="6"/>
      <c r="CV2149" s="6"/>
      <c r="CW2149" s="6"/>
      <c r="CX2149" s="6"/>
      <c r="CY2149" s="6"/>
      <c r="CZ2149" s="6"/>
      <c r="DA2149" s="6"/>
      <c r="DB2149" s="6"/>
      <c r="DC2149" s="6"/>
      <c r="DD2149" s="6"/>
      <c r="DE2149" s="6"/>
      <c r="DF2149" s="6"/>
      <c r="DG2149" s="6"/>
      <c r="DH2149" s="6"/>
      <c r="DI2149" s="6"/>
      <c r="DJ2149" s="6"/>
      <c r="DK2149" s="6"/>
      <c r="DL2149" s="6"/>
      <c r="DM2149" s="6"/>
      <c r="DN2149" s="6"/>
      <c r="DO2149" s="6"/>
      <c r="DP2149" s="6"/>
      <c r="DQ2149" s="6"/>
      <c r="DR2149" s="6"/>
      <c r="DS2149" s="6"/>
      <c r="DT2149" s="6"/>
      <c r="DU2149" s="6"/>
      <c r="DV2149" s="6"/>
      <c r="DW2149" s="6"/>
      <c r="DX2149" s="6"/>
      <c r="DY2149" s="6"/>
      <c r="DZ2149" s="6"/>
      <c r="EA2149" s="6"/>
      <c r="EB2149" s="6"/>
      <c r="EC2149" s="6"/>
      <c r="ED2149" s="6"/>
      <c r="EE2149" s="6"/>
      <c r="EF2149" s="6"/>
      <c r="EG2149" s="6"/>
      <c r="EH2149" s="6"/>
      <c r="EI2149" s="6"/>
      <c r="EJ2149" s="6"/>
      <c r="EK2149" s="6"/>
      <c r="EL2149" s="6"/>
      <c r="EM2149" s="6"/>
      <c r="EN2149" s="6"/>
      <c r="EO2149" s="6"/>
      <c r="EP2149" s="6"/>
      <c r="EQ2149" s="6"/>
      <c r="ER2149" s="6"/>
      <c r="ES2149" s="6"/>
      <c r="ET2149" s="6"/>
      <c r="EU2149" s="6"/>
      <c r="EV2149" s="6"/>
      <c r="EW2149" s="6"/>
      <c r="EX2149" s="6"/>
      <c r="EY2149" s="6"/>
      <c r="EZ2149" s="6"/>
      <c r="FA2149" s="6"/>
      <c r="FB2149" s="6"/>
      <c r="FC2149" s="6"/>
      <c r="FD2149" s="6"/>
      <c r="FE2149" s="6"/>
      <c r="FF2149" s="6"/>
      <c r="FG2149" s="6"/>
      <c r="FH2149" s="6"/>
      <c r="FI2149" s="6"/>
      <c r="FJ2149" s="6"/>
      <c r="FK2149" s="6"/>
      <c r="FL2149" s="6"/>
      <c r="FM2149" s="6"/>
      <c r="FN2149" s="6"/>
      <c r="FO2149" s="6"/>
      <c r="FP2149" s="6"/>
      <c r="FQ2149" s="6"/>
      <c r="FR2149" s="6"/>
      <c r="FS2149" s="6"/>
      <c r="FT2149" s="6"/>
      <c r="FU2149" s="6"/>
      <c r="FV2149" s="6"/>
      <c r="FW2149" s="6"/>
      <c r="FX2149" s="6"/>
      <c r="FY2149" s="6"/>
      <c r="FZ2149" s="6"/>
      <c r="GA2149" s="6"/>
      <c r="GB2149" s="6"/>
      <c r="GC2149" s="6"/>
      <c r="GD2149" s="6"/>
      <c r="GE2149" s="6"/>
      <c r="GF2149" s="6"/>
      <c r="GG2149" s="6"/>
      <c r="GH2149" s="6"/>
      <c r="GI2149" s="6"/>
      <c r="GJ2149" s="6"/>
      <c r="GK2149" s="6"/>
      <c r="GL2149" s="6"/>
      <c r="GM2149" s="6"/>
      <c r="GN2149" s="6"/>
      <c r="GO2149" s="6"/>
      <c r="GP2149" s="6"/>
      <c r="GQ2149" s="6"/>
      <c r="GR2149" s="6"/>
      <c r="GS2149" s="6"/>
      <c r="GT2149" s="6"/>
      <c r="GU2149" s="6"/>
      <c r="GV2149" s="6"/>
      <c r="GW2149" s="6"/>
      <c r="GX2149" s="6"/>
      <c r="GY2149" s="6"/>
      <c r="GZ2149" s="6"/>
    </row>
    <row r="2150" spans="1:208" x14ac:dyDescent="0.15">
      <c r="A2150" s="153"/>
      <c r="B2150" s="23"/>
      <c r="C2150" s="18"/>
      <c r="D2150" s="17"/>
      <c r="E2150" s="18"/>
      <c r="F2150" s="18"/>
      <c r="G2150" s="18"/>
      <c r="H2150" s="18"/>
      <c r="I2150" s="17"/>
      <c r="J2150" s="5"/>
      <c r="K2150" s="2"/>
      <c r="L2150" s="27"/>
      <c r="M2150" s="14"/>
      <c r="N2150" s="14"/>
      <c r="O2150" s="27"/>
      <c r="P2150" s="18"/>
      <c r="Q2150" s="3"/>
      <c r="R2150" s="4"/>
      <c r="S2150" s="5"/>
      <c r="T2150" s="8"/>
      <c r="U2150" s="7"/>
      <c r="V2150" s="7"/>
      <c r="W2150" s="7"/>
      <c r="X2150" s="8"/>
      <c r="Y2150" s="6"/>
      <c r="Z2150" s="7"/>
      <c r="AA2150" s="8"/>
      <c r="AB2150" s="8"/>
      <c r="AC2150" s="8"/>
      <c r="AD2150" s="7"/>
      <c r="AE2150" s="9"/>
      <c r="AF2150" s="7"/>
      <c r="AG2150" s="7"/>
      <c r="AH2150" s="6"/>
      <c r="AI2150" s="6"/>
      <c r="AJ2150" s="6"/>
      <c r="AK2150" s="6"/>
      <c r="AL2150" s="6"/>
      <c r="AM2150" s="6"/>
      <c r="AN2150" s="6"/>
      <c r="AO2150" s="6"/>
      <c r="AP2150" s="6"/>
      <c r="AQ2150" s="6"/>
      <c r="AR2150" s="6"/>
      <c r="AS2150" s="6"/>
      <c r="AT2150" s="6"/>
      <c r="AU2150" s="6"/>
      <c r="AV2150" s="6"/>
      <c r="AW2150" s="6"/>
      <c r="AX2150" s="6"/>
      <c r="AY2150" s="6"/>
      <c r="AZ2150" s="6"/>
      <c r="BA2150" s="6"/>
      <c r="BB2150" s="6"/>
      <c r="BC2150" s="6"/>
      <c r="BD2150" s="6"/>
      <c r="BE2150" s="6"/>
      <c r="BF2150" s="6"/>
      <c r="BG2150" s="6"/>
      <c r="BH2150" s="6"/>
      <c r="BI2150" s="6"/>
      <c r="BJ2150" s="6"/>
      <c r="BK2150" s="6"/>
      <c r="BL2150" s="6"/>
      <c r="BM2150" s="6"/>
      <c r="BN2150" s="6"/>
      <c r="BO2150" s="6"/>
      <c r="BP2150" s="6"/>
      <c r="BQ2150" s="6"/>
      <c r="BR2150" s="6"/>
      <c r="BS2150" s="6"/>
      <c r="BT2150" s="6"/>
      <c r="BU2150" s="6"/>
      <c r="BV2150" s="6"/>
      <c r="BW2150" s="6"/>
      <c r="BX2150" s="6"/>
      <c r="BY2150" s="6"/>
      <c r="BZ2150" s="6"/>
      <c r="CA2150" s="6"/>
      <c r="CB2150" s="6"/>
      <c r="CC2150" s="6"/>
      <c r="CD2150" s="6"/>
      <c r="CE2150" s="6"/>
      <c r="CF2150" s="6"/>
      <c r="CG2150" s="6"/>
      <c r="CH2150" s="6"/>
      <c r="CI2150" s="6"/>
      <c r="CJ2150" s="6"/>
      <c r="CK2150" s="6"/>
      <c r="CL2150" s="6"/>
      <c r="CM2150" s="6"/>
      <c r="CN2150" s="6"/>
      <c r="CO2150" s="6"/>
      <c r="CP2150" s="6"/>
      <c r="CQ2150" s="6"/>
      <c r="CR2150" s="6"/>
      <c r="CS2150" s="6"/>
      <c r="CT2150" s="6"/>
      <c r="CU2150" s="6"/>
      <c r="CV2150" s="6"/>
      <c r="CW2150" s="6"/>
      <c r="CX2150" s="6"/>
      <c r="CY2150" s="6"/>
      <c r="CZ2150" s="6"/>
      <c r="DA2150" s="6"/>
      <c r="DB2150" s="6"/>
      <c r="DC2150" s="6"/>
      <c r="DD2150" s="6"/>
      <c r="DE2150" s="6"/>
      <c r="DF2150" s="6"/>
      <c r="DG2150" s="6"/>
      <c r="DH2150" s="6"/>
      <c r="DI2150" s="6"/>
      <c r="DJ2150" s="6"/>
      <c r="DK2150" s="6"/>
      <c r="DL2150" s="6"/>
      <c r="DM2150" s="6"/>
      <c r="DN2150" s="6"/>
      <c r="DO2150" s="6"/>
      <c r="DP2150" s="6"/>
      <c r="DQ2150" s="6"/>
      <c r="DR2150" s="6"/>
      <c r="DS2150" s="6"/>
      <c r="DT2150" s="6"/>
      <c r="DU2150" s="6"/>
      <c r="DV2150" s="6"/>
      <c r="DW2150" s="6"/>
      <c r="DX2150" s="6"/>
      <c r="DY2150" s="6"/>
      <c r="DZ2150" s="6"/>
      <c r="EA2150" s="6"/>
      <c r="EB2150" s="6"/>
      <c r="EC2150" s="6"/>
      <c r="ED2150" s="6"/>
      <c r="EE2150" s="6"/>
      <c r="EF2150" s="6"/>
      <c r="EG2150" s="6"/>
      <c r="EH2150" s="6"/>
      <c r="EI2150" s="6"/>
      <c r="EJ2150" s="6"/>
      <c r="EK2150" s="6"/>
      <c r="EL2150" s="6"/>
      <c r="EM2150" s="6"/>
      <c r="EN2150" s="6"/>
      <c r="EO2150" s="6"/>
      <c r="EP2150" s="6"/>
      <c r="EQ2150" s="6"/>
      <c r="ER2150" s="6"/>
      <c r="ES2150" s="6"/>
      <c r="ET2150" s="6"/>
      <c r="EU2150" s="6"/>
      <c r="EV2150" s="6"/>
      <c r="EW2150" s="6"/>
      <c r="EX2150" s="6"/>
      <c r="EY2150" s="6"/>
      <c r="EZ2150" s="6"/>
      <c r="FA2150" s="6"/>
      <c r="FB2150" s="6"/>
      <c r="FC2150" s="6"/>
      <c r="FD2150" s="6"/>
      <c r="FE2150" s="6"/>
      <c r="FF2150" s="6"/>
      <c r="FG2150" s="6"/>
      <c r="FH2150" s="6"/>
      <c r="FI2150" s="6"/>
      <c r="FJ2150" s="6"/>
      <c r="FK2150" s="6"/>
      <c r="FL2150" s="6"/>
      <c r="FM2150" s="6"/>
      <c r="FN2150" s="6"/>
      <c r="FO2150" s="6"/>
      <c r="FP2150" s="6"/>
      <c r="FQ2150" s="6"/>
      <c r="FR2150" s="6"/>
      <c r="FS2150" s="6"/>
      <c r="FT2150" s="6"/>
      <c r="FU2150" s="6"/>
      <c r="FV2150" s="6"/>
      <c r="FW2150" s="6"/>
      <c r="FX2150" s="6"/>
      <c r="FY2150" s="6"/>
      <c r="FZ2150" s="6"/>
      <c r="GA2150" s="6"/>
      <c r="GB2150" s="6"/>
      <c r="GC2150" s="6"/>
      <c r="GD2150" s="6"/>
      <c r="GE2150" s="6"/>
      <c r="GF2150" s="6"/>
      <c r="GG2150" s="6"/>
      <c r="GH2150" s="6"/>
      <c r="GI2150" s="6"/>
      <c r="GJ2150" s="6"/>
      <c r="GK2150" s="6"/>
      <c r="GL2150" s="6"/>
      <c r="GM2150" s="6"/>
      <c r="GN2150" s="6"/>
      <c r="GO2150" s="6"/>
      <c r="GP2150" s="6"/>
      <c r="GQ2150" s="6"/>
      <c r="GR2150" s="6"/>
      <c r="GS2150" s="6"/>
      <c r="GT2150" s="6"/>
      <c r="GU2150" s="6"/>
      <c r="GV2150" s="6"/>
      <c r="GW2150" s="6"/>
      <c r="GX2150" s="6"/>
      <c r="GY2150" s="6"/>
      <c r="GZ2150" s="6"/>
    </row>
    <row r="2151" spans="1:208" x14ac:dyDescent="0.15">
      <c r="A2151" s="153"/>
      <c r="B2151" s="23"/>
      <c r="C2151" s="18"/>
      <c r="D2151" s="17"/>
      <c r="E2151" s="18"/>
      <c r="F2151" s="18"/>
      <c r="G2151" s="18"/>
      <c r="H2151" s="18"/>
      <c r="I2151" s="17"/>
      <c r="J2151" s="5"/>
      <c r="K2151" s="2"/>
      <c r="L2151" s="27"/>
      <c r="M2151" s="14"/>
      <c r="N2151" s="14"/>
      <c r="O2151" s="27"/>
      <c r="P2151" s="18"/>
      <c r="Q2151" s="3"/>
      <c r="R2151" s="4"/>
      <c r="S2151" s="5"/>
      <c r="T2151" s="8"/>
      <c r="U2151" s="7"/>
      <c r="V2151" s="7"/>
      <c r="W2151" s="7"/>
      <c r="X2151" s="8"/>
      <c r="Y2151" s="6"/>
      <c r="Z2151" s="7"/>
      <c r="AA2151" s="8"/>
      <c r="AB2151" s="8"/>
      <c r="AC2151" s="8"/>
      <c r="AD2151" s="7"/>
      <c r="AE2151" s="9"/>
      <c r="AF2151" s="7"/>
      <c r="AG2151" s="7"/>
      <c r="AH2151" s="6"/>
      <c r="AI2151" s="6"/>
      <c r="AJ2151" s="6"/>
      <c r="AK2151" s="6"/>
      <c r="AL2151" s="6"/>
      <c r="AM2151" s="6"/>
      <c r="AN2151" s="6"/>
      <c r="AO2151" s="6"/>
      <c r="AP2151" s="6"/>
      <c r="AQ2151" s="6"/>
      <c r="AR2151" s="6"/>
      <c r="AS2151" s="6"/>
      <c r="AT2151" s="6"/>
      <c r="AU2151" s="6"/>
      <c r="AV2151" s="6"/>
      <c r="AW2151" s="6"/>
      <c r="AX2151" s="6"/>
      <c r="AY2151" s="6"/>
      <c r="AZ2151" s="6"/>
      <c r="BA2151" s="6"/>
      <c r="BB2151" s="6"/>
      <c r="BC2151" s="6"/>
      <c r="BD2151" s="6"/>
      <c r="BE2151" s="6"/>
      <c r="BF2151" s="6"/>
      <c r="BG2151" s="6"/>
      <c r="BH2151" s="6"/>
      <c r="BI2151" s="6"/>
      <c r="BJ2151" s="6"/>
      <c r="BK2151" s="6"/>
      <c r="BL2151" s="6"/>
      <c r="BM2151" s="6"/>
      <c r="BN2151" s="6"/>
      <c r="BO2151" s="6"/>
      <c r="BP2151" s="6"/>
      <c r="BQ2151" s="6"/>
      <c r="BR2151" s="6"/>
      <c r="BS2151" s="6"/>
      <c r="BT2151" s="6"/>
      <c r="BU2151" s="6"/>
      <c r="BV2151" s="6"/>
      <c r="BW2151" s="6"/>
      <c r="BX2151" s="6"/>
      <c r="BY2151" s="6"/>
      <c r="BZ2151" s="6"/>
      <c r="CA2151" s="6"/>
      <c r="CB2151" s="6"/>
      <c r="CC2151" s="6"/>
      <c r="CD2151" s="6"/>
      <c r="CE2151" s="6"/>
      <c r="CF2151" s="6"/>
      <c r="CG2151" s="6"/>
      <c r="CH2151" s="6"/>
      <c r="CI2151" s="6"/>
      <c r="CJ2151" s="6"/>
      <c r="CK2151" s="6"/>
      <c r="CL2151" s="6"/>
      <c r="CM2151" s="6"/>
      <c r="CN2151" s="6"/>
      <c r="CO2151" s="6"/>
      <c r="CP2151" s="6"/>
      <c r="CQ2151" s="6"/>
      <c r="CR2151" s="6"/>
      <c r="CS2151" s="6"/>
      <c r="CT2151" s="6"/>
      <c r="CU2151" s="6"/>
      <c r="CV2151" s="6"/>
      <c r="CW2151" s="6"/>
      <c r="CX2151" s="6"/>
      <c r="CY2151" s="6"/>
      <c r="CZ2151" s="6"/>
      <c r="DA2151" s="6"/>
      <c r="DB2151" s="6"/>
      <c r="DC2151" s="6"/>
      <c r="DD2151" s="6"/>
      <c r="DE2151" s="6"/>
      <c r="DF2151" s="6"/>
      <c r="DG2151" s="6"/>
      <c r="DH2151" s="6"/>
      <c r="DI2151" s="6"/>
      <c r="DJ2151" s="6"/>
      <c r="DK2151" s="6"/>
      <c r="DL2151" s="6"/>
      <c r="DM2151" s="6"/>
      <c r="DN2151" s="6"/>
      <c r="DO2151" s="6"/>
      <c r="DP2151" s="6"/>
      <c r="DQ2151" s="6"/>
      <c r="DR2151" s="6"/>
      <c r="DS2151" s="6"/>
      <c r="DT2151" s="6"/>
      <c r="DU2151" s="6"/>
      <c r="DV2151" s="6"/>
      <c r="DW2151" s="6"/>
      <c r="DX2151" s="6"/>
      <c r="DY2151" s="6"/>
      <c r="DZ2151" s="6"/>
      <c r="EA2151" s="6"/>
      <c r="EB2151" s="6"/>
      <c r="EC2151" s="6"/>
      <c r="ED2151" s="6"/>
      <c r="EE2151" s="6"/>
      <c r="EF2151" s="6"/>
      <c r="EG2151" s="6"/>
      <c r="EH2151" s="6"/>
      <c r="EI2151" s="6"/>
      <c r="EJ2151" s="6"/>
      <c r="EK2151" s="6"/>
      <c r="EL2151" s="6"/>
      <c r="EM2151" s="6"/>
      <c r="EN2151" s="6"/>
      <c r="EO2151" s="6"/>
      <c r="EP2151" s="6"/>
      <c r="EQ2151" s="6"/>
      <c r="ER2151" s="6"/>
      <c r="ES2151" s="6"/>
      <c r="ET2151" s="6"/>
      <c r="EU2151" s="6"/>
      <c r="EV2151" s="6"/>
      <c r="EW2151" s="6"/>
      <c r="EX2151" s="6"/>
      <c r="EY2151" s="6"/>
      <c r="EZ2151" s="6"/>
      <c r="FA2151" s="6"/>
      <c r="FB2151" s="6"/>
      <c r="FC2151" s="6"/>
      <c r="FD2151" s="6"/>
      <c r="FE2151" s="6"/>
      <c r="FF2151" s="6"/>
      <c r="FG2151" s="6"/>
      <c r="FH2151" s="6"/>
      <c r="FI2151" s="6"/>
      <c r="FJ2151" s="6"/>
      <c r="FK2151" s="6"/>
      <c r="FL2151" s="6"/>
      <c r="FM2151" s="6"/>
      <c r="FN2151" s="6"/>
      <c r="FO2151" s="6"/>
      <c r="FP2151" s="6"/>
      <c r="FQ2151" s="6"/>
      <c r="FR2151" s="6"/>
      <c r="FS2151" s="6"/>
      <c r="FT2151" s="6"/>
      <c r="FU2151" s="6"/>
      <c r="FV2151" s="6"/>
      <c r="FW2151" s="6"/>
      <c r="FX2151" s="6"/>
      <c r="FY2151" s="6"/>
      <c r="FZ2151" s="6"/>
      <c r="GA2151" s="6"/>
      <c r="GB2151" s="6"/>
      <c r="GC2151" s="6"/>
      <c r="GD2151" s="6"/>
      <c r="GE2151" s="6"/>
      <c r="GF2151" s="6"/>
      <c r="GG2151" s="6"/>
      <c r="GH2151" s="6"/>
      <c r="GI2151" s="6"/>
      <c r="GJ2151" s="6"/>
      <c r="GK2151" s="6"/>
      <c r="GL2151" s="6"/>
      <c r="GM2151" s="6"/>
      <c r="GN2151" s="6"/>
      <c r="GO2151" s="6"/>
      <c r="GP2151" s="6"/>
      <c r="GQ2151" s="6"/>
      <c r="GR2151" s="6"/>
      <c r="GS2151" s="6"/>
      <c r="GT2151" s="6"/>
      <c r="GU2151" s="6"/>
      <c r="GV2151" s="6"/>
      <c r="GW2151" s="6"/>
      <c r="GX2151" s="6"/>
      <c r="GY2151" s="6"/>
      <c r="GZ2151" s="6"/>
    </row>
    <row r="2152" spans="1:208" x14ac:dyDescent="0.15">
      <c r="A2152" s="153"/>
      <c r="B2152" s="23"/>
      <c r="C2152" s="18"/>
      <c r="D2152" s="17"/>
      <c r="E2152" s="18"/>
      <c r="F2152" s="18"/>
      <c r="G2152" s="18"/>
      <c r="H2152" s="18"/>
      <c r="I2152" s="17"/>
      <c r="J2152" s="5"/>
      <c r="K2152" s="2"/>
      <c r="L2152" s="27"/>
      <c r="M2152" s="14"/>
      <c r="N2152" s="14"/>
      <c r="O2152" s="27"/>
      <c r="P2152" s="18"/>
      <c r="Q2152" s="3"/>
      <c r="R2152" s="4"/>
      <c r="S2152" s="5"/>
      <c r="T2152" s="8"/>
      <c r="U2152" s="7"/>
      <c r="V2152" s="7"/>
      <c r="W2152" s="7"/>
      <c r="X2152" s="8"/>
      <c r="Y2152" s="6"/>
      <c r="Z2152" s="7"/>
      <c r="AA2152" s="8"/>
      <c r="AB2152" s="8"/>
      <c r="AC2152" s="8"/>
      <c r="AD2152" s="7"/>
      <c r="AE2152" s="9"/>
      <c r="AF2152" s="7"/>
      <c r="AG2152" s="7"/>
      <c r="AH2152" s="6"/>
      <c r="AI2152" s="6"/>
      <c r="AJ2152" s="6"/>
      <c r="AK2152" s="6"/>
      <c r="AL2152" s="6"/>
      <c r="AM2152" s="6"/>
      <c r="AN2152" s="6"/>
      <c r="AO2152" s="6"/>
      <c r="AP2152" s="6"/>
      <c r="AQ2152" s="6"/>
      <c r="AR2152" s="6"/>
      <c r="AS2152" s="6"/>
      <c r="AT2152" s="6"/>
      <c r="AU2152" s="6"/>
      <c r="AV2152" s="6"/>
      <c r="AW2152" s="6"/>
      <c r="AX2152" s="6"/>
      <c r="AY2152" s="6"/>
      <c r="AZ2152" s="6"/>
      <c r="BA2152" s="6"/>
      <c r="BB2152" s="6"/>
      <c r="BC2152" s="6"/>
      <c r="BD2152" s="6"/>
      <c r="BE2152" s="6"/>
      <c r="BF2152" s="6"/>
      <c r="BG2152" s="6"/>
      <c r="BH2152" s="6"/>
      <c r="BI2152" s="6"/>
      <c r="BJ2152" s="6"/>
      <c r="BK2152" s="6"/>
      <c r="BL2152" s="6"/>
      <c r="BM2152" s="6"/>
      <c r="BN2152" s="6"/>
      <c r="BO2152" s="6"/>
      <c r="BP2152" s="6"/>
      <c r="BQ2152" s="6"/>
      <c r="BR2152" s="6"/>
      <c r="BS2152" s="6"/>
      <c r="BT2152" s="6"/>
      <c r="BU2152" s="6"/>
      <c r="BV2152" s="6"/>
      <c r="BW2152" s="6"/>
      <c r="BX2152" s="6"/>
      <c r="BY2152" s="6"/>
      <c r="BZ2152" s="6"/>
      <c r="CA2152" s="6"/>
      <c r="CB2152" s="6"/>
      <c r="CC2152" s="6"/>
      <c r="CD2152" s="6"/>
      <c r="CE2152" s="6"/>
      <c r="CF2152" s="6"/>
      <c r="CG2152" s="6"/>
      <c r="CH2152" s="6"/>
      <c r="CI2152" s="6"/>
      <c r="CJ2152" s="6"/>
      <c r="CK2152" s="6"/>
      <c r="CL2152" s="6"/>
      <c r="CM2152" s="6"/>
      <c r="CN2152" s="6"/>
      <c r="CO2152" s="6"/>
      <c r="CP2152" s="6"/>
      <c r="CQ2152" s="6"/>
      <c r="CR2152" s="6"/>
      <c r="CS2152" s="6"/>
      <c r="CT2152" s="6"/>
      <c r="CU2152" s="6"/>
      <c r="CV2152" s="6"/>
      <c r="CW2152" s="6"/>
      <c r="CX2152" s="6"/>
      <c r="CY2152" s="6"/>
      <c r="CZ2152" s="6"/>
      <c r="DA2152" s="6"/>
      <c r="DB2152" s="6"/>
      <c r="DC2152" s="6"/>
      <c r="DD2152" s="6"/>
      <c r="DE2152" s="6"/>
      <c r="DF2152" s="6"/>
      <c r="DG2152" s="6"/>
      <c r="DH2152" s="6"/>
      <c r="DI2152" s="6"/>
      <c r="DJ2152" s="6"/>
      <c r="DK2152" s="6"/>
      <c r="DL2152" s="6"/>
      <c r="DM2152" s="6"/>
      <c r="DN2152" s="6"/>
      <c r="DO2152" s="6"/>
      <c r="DP2152" s="6"/>
      <c r="DQ2152" s="6"/>
      <c r="DR2152" s="6"/>
      <c r="DS2152" s="6"/>
      <c r="DT2152" s="6"/>
      <c r="DU2152" s="6"/>
      <c r="DV2152" s="6"/>
      <c r="DW2152" s="6"/>
      <c r="DX2152" s="6"/>
      <c r="DY2152" s="6"/>
      <c r="DZ2152" s="6"/>
      <c r="EA2152" s="6"/>
      <c r="EB2152" s="6"/>
      <c r="EC2152" s="6"/>
      <c r="ED2152" s="6"/>
      <c r="EE2152" s="6"/>
      <c r="EF2152" s="6"/>
      <c r="EG2152" s="6"/>
      <c r="EH2152" s="6"/>
      <c r="EI2152" s="6"/>
      <c r="EJ2152" s="6"/>
      <c r="EK2152" s="6"/>
      <c r="EL2152" s="6"/>
      <c r="EM2152" s="6"/>
      <c r="EN2152" s="6"/>
      <c r="EO2152" s="6"/>
      <c r="EP2152" s="6"/>
      <c r="EQ2152" s="6"/>
      <c r="ER2152" s="6"/>
      <c r="ES2152" s="6"/>
      <c r="ET2152" s="6"/>
      <c r="EU2152" s="6"/>
      <c r="EV2152" s="6"/>
      <c r="EW2152" s="6"/>
      <c r="EX2152" s="6"/>
      <c r="EY2152" s="6"/>
      <c r="EZ2152" s="6"/>
      <c r="FA2152" s="6"/>
      <c r="FB2152" s="6"/>
      <c r="FC2152" s="6"/>
      <c r="FD2152" s="6"/>
      <c r="FE2152" s="6"/>
      <c r="FF2152" s="6"/>
      <c r="FG2152" s="6"/>
      <c r="FH2152" s="6"/>
      <c r="FI2152" s="6"/>
      <c r="FJ2152" s="6"/>
      <c r="FK2152" s="6"/>
      <c r="FL2152" s="6"/>
      <c r="FM2152" s="6"/>
      <c r="FN2152" s="6"/>
      <c r="FO2152" s="6"/>
      <c r="FP2152" s="6"/>
      <c r="FQ2152" s="6"/>
      <c r="FR2152" s="6"/>
      <c r="FS2152" s="6"/>
      <c r="FT2152" s="6"/>
      <c r="FU2152" s="6"/>
      <c r="FV2152" s="6"/>
      <c r="FW2152" s="6"/>
      <c r="FX2152" s="6"/>
      <c r="FY2152" s="6"/>
      <c r="FZ2152" s="6"/>
      <c r="GA2152" s="6"/>
      <c r="GB2152" s="6"/>
      <c r="GC2152" s="6"/>
      <c r="GD2152" s="6"/>
      <c r="GE2152" s="6"/>
      <c r="GF2152" s="6"/>
      <c r="GG2152" s="6"/>
      <c r="GH2152" s="6"/>
      <c r="GI2152" s="6"/>
      <c r="GJ2152" s="6"/>
      <c r="GK2152" s="6"/>
      <c r="GL2152" s="6"/>
      <c r="GM2152" s="6"/>
      <c r="GN2152" s="6"/>
      <c r="GO2152" s="6"/>
      <c r="GP2152" s="6"/>
      <c r="GQ2152" s="6"/>
      <c r="GR2152" s="6"/>
      <c r="GS2152" s="6"/>
      <c r="GT2152" s="6"/>
      <c r="GU2152" s="6"/>
      <c r="GV2152" s="6"/>
      <c r="GW2152" s="6"/>
      <c r="GX2152" s="6"/>
      <c r="GY2152" s="6"/>
      <c r="GZ2152" s="6"/>
    </row>
    <row r="2153" spans="1:208" x14ac:dyDescent="0.15">
      <c r="A2153" s="153"/>
      <c r="B2153" s="23"/>
      <c r="C2153" s="18"/>
      <c r="D2153" s="17"/>
      <c r="E2153" s="18"/>
      <c r="F2153" s="18"/>
      <c r="G2153" s="18"/>
      <c r="H2153" s="18"/>
      <c r="I2153" s="17"/>
      <c r="J2153" s="5"/>
      <c r="K2153" s="2"/>
      <c r="L2153" s="27"/>
      <c r="M2153" s="14"/>
      <c r="N2153" s="14"/>
      <c r="O2153" s="27"/>
      <c r="P2153" s="18"/>
      <c r="Q2153" s="3"/>
      <c r="R2153" s="4"/>
      <c r="S2153" s="5"/>
      <c r="T2153" s="8"/>
      <c r="U2153" s="7"/>
      <c r="V2153" s="7"/>
      <c r="W2153" s="7"/>
      <c r="X2153" s="8"/>
      <c r="Y2153" s="6"/>
      <c r="Z2153" s="7"/>
      <c r="AA2153" s="8"/>
      <c r="AB2153" s="8"/>
      <c r="AC2153" s="8"/>
      <c r="AD2153" s="7"/>
      <c r="AE2153" s="9"/>
      <c r="AF2153" s="7"/>
      <c r="AG2153" s="7"/>
      <c r="AH2153" s="6"/>
      <c r="AI2153" s="6"/>
      <c r="AJ2153" s="6"/>
      <c r="AK2153" s="6"/>
      <c r="AL2153" s="6"/>
      <c r="AM2153" s="6"/>
      <c r="AN2153" s="6"/>
      <c r="AO2153" s="6"/>
      <c r="AP2153" s="6"/>
      <c r="AQ2153" s="6"/>
      <c r="AR2153" s="6"/>
      <c r="AS2153" s="6"/>
      <c r="AT2153" s="6"/>
      <c r="AU2153" s="6"/>
      <c r="AV2153" s="6"/>
      <c r="AW2153" s="6"/>
      <c r="AX2153" s="6"/>
      <c r="AY2153" s="6"/>
      <c r="AZ2153" s="6"/>
      <c r="BA2153" s="6"/>
      <c r="BB2153" s="6"/>
      <c r="BC2153" s="6"/>
      <c r="BD2153" s="6"/>
      <c r="BE2153" s="6"/>
      <c r="BF2153" s="6"/>
      <c r="BG2153" s="6"/>
      <c r="BH2153" s="6"/>
      <c r="BI2153" s="6"/>
      <c r="BJ2153" s="6"/>
      <c r="BK2153" s="6"/>
      <c r="BL2153" s="6"/>
      <c r="BM2153" s="6"/>
      <c r="BN2153" s="6"/>
      <c r="BO2153" s="6"/>
      <c r="BP2153" s="6"/>
      <c r="BQ2153" s="6"/>
      <c r="BR2153" s="6"/>
      <c r="BS2153" s="6"/>
      <c r="BT2153" s="6"/>
      <c r="BU2153" s="6"/>
      <c r="BV2153" s="6"/>
      <c r="BW2153" s="6"/>
      <c r="BX2153" s="6"/>
      <c r="BY2153" s="6"/>
      <c r="BZ2153" s="6"/>
      <c r="CA2153" s="6"/>
      <c r="CB2153" s="6"/>
      <c r="CC2153" s="6"/>
      <c r="CD2153" s="6"/>
      <c r="CE2153" s="6"/>
      <c r="CF2153" s="6"/>
      <c r="CG2153" s="6"/>
      <c r="CH2153" s="6"/>
      <c r="CI2153" s="6"/>
      <c r="CJ2153" s="6"/>
      <c r="CK2153" s="6"/>
      <c r="CL2153" s="6"/>
      <c r="CM2153" s="6"/>
      <c r="CN2153" s="6"/>
      <c r="CO2153" s="6"/>
      <c r="CP2153" s="6"/>
      <c r="CQ2153" s="6"/>
      <c r="CR2153" s="6"/>
      <c r="CS2153" s="6"/>
      <c r="CT2153" s="6"/>
      <c r="CU2153" s="6"/>
      <c r="CV2153" s="6"/>
      <c r="CW2153" s="6"/>
      <c r="CX2153" s="6"/>
      <c r="CY2153" s="6"/>
      <c r="CZ2153" s="6"/>
      <c r="DA2153" s="6"/>
      <c r="DB2153" s="6"/>
      <c r="DC2153" s="6"/>
      <c r="DD2153" s="6"/>
      <c r="DE2153" s="6"/>
      <c r="DF2153" s="6"/>
      <c r="DG2153" s="6"/>
      <c r="DH2153" s="6"/>
      <c r="DI2153" s="6"/>
      <c r="DJ2153" s="6"/>
      <c r="DK2153" s="6"/>
      <c r="DL2153" s="6"/>
      <c r="DM2153" s="6"/>
      <c r="DN2153" s="6"/>
      <c r="DO2153" s="6"/>
      <c r="DP2153" s="6"/>
      <c r="DQ2153" s="6"/>
      <c r="DR2153" s="6"/>
      <c r="DS2153" s="6"/>
      <c r="DT2153" s="6"/>
      <c r="DU2153" s="6"/>
      <c r="DV2153" s="6"/>
      <c r="DW2153" s="6"/>
      <c r="DX2153" s="6"/>
      <c r="DY2153" s="6"/>
      <c r="DZ2153" s="6"/>
      <c r="EA2153" s="6"/>
      <c r="EB2153" s="6"/>
      <c r="EC2153" s="6"/>
      <c r="ED2153" s="6"/>
      <c r="EE2153" s="6"/>
      <c r="EF2153" s="6"/>
      <c r="EG2153" s="6"/>
      <c r="EH2153" s="6"/>
      <c r="EI2153" s="6"/>
      <c r="EJ2153" s="6"/>
      <c r="EK2153" s="6"/>
      <c r="EL2153" s="6"/>
      <c r="EM2153" s="6"/>
      <c r="EN2153" s="6"/>
      <c r="EO2153" s="6"/>
      <c r="EP2153" s="6"/>
      <c r="EQ2153" s="6"/>
      <c r="ER2153" s="6"/>
      <c r="ES2153" s="6"/>
      <c r="ET2153" s="6"/>
      <c r="EU2153" s="6"/>
      <c r="EV2153" s="6"/>
      <c r="EW2153" s="6"/>
      <c r="EX2153" s="6"/>
      <c r="EY2153" s="6"/>
      <c r="EZ2153" s="6"/>
      <c r="FA2153" s="6"/>
      <c r="FB2153" s="6"/>
      <c r="FC2153" s="6"/>
      <c r="FD2153" s="6"/>
      <c r="FE2153" s="6"/>
      <c r="FF2153" s="6"/>
      <c r="FG2153" s="6"/>
      <c r="FH2153" s="6"/>
      <c r="FI2153" s="6"/>
      <c r="FJ2153" s="6"/>
      <c r="FK2153" s="6"/>
      <c r="FL2153" s="6"/>
      <c r="FM2153" s="6"/>
      <c r="FN2153" s="6"/>
      <c r="FO2153" s="6"/>
      <c r="FP2153" s="6"/>
      <c r="FQ2153" s="6"/>
      <c r="FR2153" s="6"/>
      <c r="FS2153" s="6"/>
      <c r="FT2153" s="6"/>
      <c r="FU2153" s="6"/>
      <c r="FV2153" s="6"/>
      <c r="FW2153" s="6"/>
      <c r="FX2153" s="6"/>
      <c r="FY2153" s="6"/>
      <c r="FZ2153" s="6"/>
      <c r="GA2153" s="6"/>
      <c r="GB2153" s="6"/>
      <c r="GC2153" s="6"/>
      <c r="GD2153" s="6"/>
      <c r="GE2153" s="6"/>
      <c r="GF2153" s="6"/>
      <c r="GG2153" s="6"/>
      <c r="GH2153" s="6"/>
      <c r="GI2153" s="6"/>
      <c r="GJ2153" s="6"/>
      <c r="GK2153" s="6"/>
      <c r="GL2153" s="6"/>
      <c r="GM2153" s="6"/>
      <c r="GN2153" s="6"/>
      <c r="GO2153" s="6"/>
      <c r="GP2153" s="6"/>
      <c r="GQ2153" s="6"/>
      <c r="GR2153" s="6"/>
      <c r="GS2153" s="6"/>
      <c r="GT2153" s="6"/>
      <c r="GU2153" s="6"/>
      <c r="GV2153" s="6"/>
      <c r="GW2153" s="6"/>
      <c r="GX2153" s="6"/>
      <c r="GY2153" s="6"/>
      <c r="GZ2153" s="6"/>
    </row>
    <row r="2154" spans="1:208" x14ac:dyDescent="0.15">
      <c r="A2154" s="153"/>
      <c r="B2154" s="23"/>
      <c r="C2154" s="18"/>
      <c r="D2154" s="17"/>
      <c r="E2154" s="18"/>
      <c r="F2154" s="18"/>
      <c r="G2154" s="18"/>
      <c r="H2154" s="18"/>
      <c r="I2154" s="17"/>
      <c r="J2154" s="5"/>
      <c r="K2154" s="2"/>
      <c r="L2154" s="27"/>
      <c r="M2154" s="14"/>
      <c r="N2154" s="14"/>
      <c r="O2154" s="27"/>
      <c r="P2154" s="18"/>
      <c r="Q2154" s="3"/>
      <c r="R2154" s="4"/>
      <c r="S2154" s="5"/>
      <c r="T2154" s="8"/>
      <c r="U2154" s="7"/>
      <c r="V2154" s="7"/>
      <c r="W2154" s="7"/>
      <c r="X2154" s="8"/>
      <c r="Y2154" s="6"/>
      <c r="Z2154" s="7"/>
      <c r="AA2154" s="8"/>
      <c r="AB2154" s="8"/>
      <c r="AC2154" s="8"/>
      <c r="AD2154" s="7"/>
      <c r="AE2154" s="9"/>
      <c r="AF2154" s="7"/>
      <c r="AG2154" s="7"/>
      <c r="AH2154" s="6"/>
      <c r="AI2154" s="6"/>
      <c r="AJ2154" s="6"/>
      <c r="AK2154" s="6"/>
      <c r="AL2154" s="6"/>
      <c r="AM2154" s="6"/>
      <c r="AN2154" s="6"/>
      <c r="AO2154" s="6"/>
      <c r="AP2154" s="6"/>
      <c r="AQ2154" s="6"/>
      <c r="AR2154" s="6"/>
      <c r="AS2154" s="6"/>
      <c r="AT2154" s="6"/>
      <c r="AU2154" s="6"/>
      <c r="AV2154" s="6"/>
      <c r="AW2154" s="6"/>
      <c r="AX2154" s="6"/>
      <c r="AY2154" s="6"/>
      <c r="AZ2154" s="6"/>
      <c r="BA2154" s="6"/>
      <c r="BB2154" s="6"/>
      <c r="BC2154" s="6"/>
      <c r="BD2154" s="6"/>
      <c r="BE2154" s="6"/>
      <c r="BF2154" s="6"/>
      <c r="BG2154" s="6"/>
      <c r="BH2154" s="6"/>
      <c r="BI2154" s="6"/>
      <c r="BJ2154" s="6"/>
      <c r="BK2154" s="6"/>
      <c r="BL2154" s="6"/>
      <c r="BM2154" s="6"/>
      <c r="BN2154" s="6"/>
      <c r="BO2154" s="6"/>
      <c r="BP2154" s="6"/>
      <c r="BQ2154" s="6"/>
      <c r="BR2154" s="6"/>
      <c r="BS2154" s="6"/>
      <c r="BT2154" s="6"/>
      <c r="BU2154" s="6"/>
      <c r="BV2154" s="6"/>
      <c r="BW2154" s="6"/>
      <c r="BX2154" s="6"/>
      <c r="BY2154" s="6"/>
      <c r="BZ2154" s="6"/>
      <c r="CA2154" s="6"/>
      <c r="CB2154" s="6"/>
      <c r="CC2154" s="6"/>
      <c r="CD2154" s="6"/>
      <c r="CE2154" s="6"/>
      <c r="CF2154" s="6"/>
      <c r="CG2154" s="6"/>
      <c r="CH2154" s="6"/>
      <c r="CI2154" s="6"/>
      <c r="CJ2154" s="6"/>
      <c r="CK2154" s="6"/>
      <c r="CL2154" s="6"/>
      <c r="CM2154" s="6"/>
      <c r="CN2154" s="6"/>
      <c r="CO2154" s="6"/>
      <c r="CP2154" s="6"/>
      <c r="CQ2154" s="6"/>
      <c r="CR2154" s="6"/>
      <c r="CS2154" s="6"/>
      <c r="CT2154" s="6"/>
      <c r="CU2154" s="6"/>
      <c r="CV2154" s="6"/>
      <c r="CW2154" s="6"/>
      <c r="CX2154" s="6"/>
      <c r="CY2154" s="6"/>
      <c r="CZ2154" s="6"/>
      <c r="DA2154" s="6"/>
      <c r="DB2154" s="6"/>
      <c r="DC2154" s="6"/>
      <c r="DD2154" s="6"/>
      <c r="DE2154" s="6"/>
      <c r="DF2154" s="6"/>
      <c r="DG2154" s="6"/>
      <c r="DH2154" s="6"/>
      <c r="DI2154" s="6"/>
      <c r="DJ2154" s="6"/>
      <c r="DK2154" s="6"/>
      <c r="DL2154" s="6"/>
      <c r="DM2154" s="6"/>
      <c r="DN2154" s="6"/>
      <c r="DO2154" s="6"/>
      <c r="DP2154" s="6"/>
      <c r="DQ2154" s="6"/>
      <c r="DR2154" s="6"/>
      <c r="DS2154" s="6"/>
      <c r="DT2154" s="6"/>
      <c r="DU2154" s="6"/>
      <c r="DV2154" s="6"/>
      <c r="DW2154" s="6"/>
      <c r="DX2154" s="6"/>
      <c r="DY2154" s="6"/>
      <c r="DZ2154" s="6"/>
      <c r="EA2154" s="6"/>
      <c r="EB2154" s="6"/>
      <c r="EC2154" s="6"/>
      <c r="ED2154" s="6"/>
      <c r="EE2154" s="6"/>
      <c r="EF2154" s="6"/>
      <c r="EG2154" s="6"/>
      <c r="EH2154" s="6"/>
      <c r="EI2154" s="6"/>
      <c r="EJ2154" s="6"/>
      <c r="EK2154" s="6"/>
      <c r="EL2154" s="6"/>
      <c r="EM2154" s="6"/>
      <c r="EN2154" s="6"/>
      <c r="EO2154" s="6"/>
      <c r="EP2154" s="6"/>
      <c r="EQ2154" s="6"/>
      <c r="ER2154" s="6"/>
      <c r="ES2154" s="6"/>
      <c r="ET2154" s="6"/>
      <c r="EU2154" s="6"/>
      <c r="EV2154" s="6"/>
      <c r="EW2154" s="6"/>
      <c r="EX2154" s="6"/>
      <c r="EY2154" s="6"/>
      <c r="EZ2154" s="6"/>
      <c r="FA2154" s="6"/>
      <c r="FB2154" s="6"/>
      <c r="FC2154" s="6"/>
      <c r="FD2154" s="6"/>
      <c r="FE2154" s="6"/>
      <c r="FF2154" s="6"/>
      <c r="FG2154" s="6"/>
      <c r="FH2154" s="6"/>
      <c r="FI2154" s="6"/>
      <c r="FJ2154" s="6"/>
      <c r="FK2154" s="6"/>
      <c r="FL2154" s="6"/>
      <c r="FM2154" s="6"/>
      <c r="FN2154" s="6"/>
      <c r="FO2154" s="6"/>
      <c r="FP2154" s="6"/>
      <c r="FQ2154" s="6"/>
      <c r="FR2154" s="6"/>
      <c r="FS2154" s="6"/>
      <c r="FT2154" s="6"/>
      <c r="FU2154" s="6"/>
      <c r="FV2154" s="6"/>
      <c r="FW2154" s="6"/>
      <c r="FX2154" s="6"/>
      <c r="FY2154" s="6"/>
      <c r="FZ2154" s="6"/>
      <c r="GA2154" s="6"/>
      <c r="GB2154" s="6"/>
      <c r="GC2154" s="6"/>
      <c r="GD2154" s="6"/>
      <c r="GE2154" s="6"/>
      <c r="GF2154" s="6"/>
      <c r="GG2154" s="6"/>
      <c r="GH2154" s="6"/>
      <c r="GI2154" s="6"/>
      <c r="GJ2154" s="6"/>
      <c r="GK2154" s="6"/>
      <c r="GL2154" s="6"/>
      <c r="GM2154" s="6"/>
      <c r="GN2154" s="6"/>
      <c r="GO2154" s="6"/>
      <c r="GP2154" s="6"/>
      <c r="GQ2154" s="6"/>
      <c r="GR2154" s="6"/>
      <c r="GS2154" s="6"/>
      <c r="GT2154" s="6"/>
      <c r="GU2154" s="6"/>
      <c r="GV2154" s="6"/>
      <c r="GW2154" s="6"/>
      <c r="GX2154" s="6"/>
      <c r="GY2154" s="6"/>
      <c r="GZ2154" s="6"/>
    </row>
    <row r="2155" spans="1:208" x14ac:dyDescent="0.15">
      <c r="A2155" s="153"/>
      <c r="B2155" s="23"/>
      <c r="C2155" s="18"/>
      <c r="D2155" s="17"/>
      <c r="E2155" s="18"/>
      <c r="F2155" s="18"/>
      <c r="G2155" s="18"/>
      <c r="H2155" s="18"/>
      <c r="I2155" s="17"/>
      <c r="J2155" s="5"/>
      <c r="K2155" s="2"/>
      <c r="L2155" s="27"/>
      <c r="M2155" s="14"/>
      <c r="N2155" s="14"/>
      <c r="O2155" s="27"/>
      <c r="P2155" s="18"/>
      <c r="Q2155" s="3"/>
      <c r="R2155" s="4"/>
      <c r="S2155" s="5"/>
      <c r="T2155" s="8"/>
      <c r="U2155" s="7"/>
      <c r="V2155" s="7"/>
      <c r="W2155" s="7"/>
      <c r="X2155" s="8"/>
      <c r="Y2155" s="6"/>
      <c r="Z2155" s="7"/>
      <c r="AA2155" s="8"/>
      <c r="AB2155" s="8"/>
      <c r="AC2155" s="8"/>
      <c r="AD2155" s="7"/>
      <c r="AE2155" s="9"/>
      <c r="AF2155" s="7"/>
      <c r="AG2155" s="7"/>
      <c r="AH2155" s="6"/>
      <c r="AI2155" s="6"/>
      <c r="AJ2155" s="6"/>
      <c r="AK2155" s="6"/>
      <c r="AL2155" s="6"/>
      <c r="AM2155" s="6"/>
      <c r="AN2155" s="6"/>
      <c r="AO2155" s="6"/>
      <c r="AP2155" s="6"/>
      <c r="AQ2155" s="6"/>
      <c r="AR2155" s="6"/>
      <c r="AS2155" s="6"/>
      <c r="AT2155" s="6"/>
      <c r="AU2155" s="6"/>
      <c r="AV2155" s="6"/>
      <c r="AW2155" s="6"/>
      <c r="AX2155" s="6"/>
      <c r="AY2155" s="6"/>
      <c r="AZ2155" s="6"/>
      <c r="BA2155" s="6"/>
      <c r="BB2155" s="6"/>
      <c r="BC2155" s="6"/>
      <c r="BD2155" s="6"/>
      <c r="BE2155" s="6"/>
      <c r="BF2155" s="6"/>
      <c r="BG2155" s="6"/>
      <c r="BH2155" s="6"/>
      <c r="BI2155" s="6"/>
      <c r="BJ2155" s="6"/>
      <c r="BK2155" s="6"/>
      <c r="BL2155" s="6"/>
      <c r="BM2155" s="6"/>
      <c r="BN2155" s="6"/>
      <c r="BO2155" s="6"/>
      <c r="BP2155" s="6"/>
      <c r="BQ2155" s="6"/>
      <c r="BR2155" s="6"/>
      <c r="BS2155" s="6"/>
      <c r="BT2155" s="6"/>
      <c r="BU2155" s="6"/>
      <c r="BV2155" s="6"/>
      <c r="BW2155" s="6"/>
      <c r="BX2155" s="6"/>
      <c r="BY2155" s="6"/>
      <c r="BZ2155" s="6"/>
      <c r="CA2155" s="6"/>
      <c r="CB2155" s="6"/>
      <c r="CC2155" s="6"/>
      <c r="CD2155" s="6"/>
      <c r="CE2155" s="6"/>
      <c r="CF2155" s="6"/>
      <c r="CG2155" s="6"/>
      <c r="CH2155" s="6"/>
      <c r="CI2155" s="6"/>
      <c r="CJ2155" s="6"/>
      <c r="CK2155" s="6"/>
      <c r="CL2155" s="6"/>
      <c r="CM2155" s="6"/>
      <c r="CN2155" s="6"/>
      <c r="CO2155" s="6"/>
      <c r="CP2155" s="6"/>
      <c r="CQ2155" s="6"/>
      <c r="CR2155" s="6"/>
      <c r="CS2155" s="6"/>
      <c r="CT2155" s="6"/>
      <c r="CU2155" s="6"/>
      <c r="CV2155" s="6"/>
      <c r="CW2155" s="6"/>
      <c r="CX2155" s="6"/>
      <c r="CY2155" s="6"/>
      <c r="CZ2155" s="6"/>
      <c r="DA2155" s="6"/>
      <c r="DB2155" s="6"/>
      <c r="DC2155" s="6"/>
      <c r="DD2155" s="6"/>
      <c r="DE2155" s="6"/>
      <c r="DF2155" s="6"/>
      <c r="DG2155" s="6"/>
      <c r="DH2155" s="6"/>
      <c r="DI2155" s="6"/>
      <c r="DJ2155" s="6"/>
      <c r="DK2155" s="6"/>
      <c r="DL2155" s="6"/>
      <c r="DM2155" s="6"/>
      <c r="DN2155" s="6"/>
      <c r="DO2155" s="6"/>
      <c r="DP2155" s="6"/>
      <c r="DQ2155" s="6"/>
      <c r="DR2155" s="6"/>
      <c r="DS2155" s="6"/>
      <c r="DT2155" s="6"/>
      <c r="DU2155" s="6"/>
      <c r="DV2155" s="6"/>
      <c r="DW2155" s="6"/>
      <c r="DX2155" s="6"/>
      <c r="DY2155" s="6"/>
      <c r="DZ2155" s="6"/>
      <c r="EA2155" s="6"/>
      <c r="EB2155" s="6"/>
      <c r="EC2155" s="6"/>
      <c r="ED2155" s="6"/>
      <c r="EE2155" s="6"/>
      <c r="EF2155" s="6"/>
      <c r="EG2155" s="6"/>
      <c r="EH2155" s="6"/>
      <c r="EI2155" s="6"/>
      <c r="EJ2155" s="6"/>
      <c r="EK2155" s="6"/>
      <c r="EL2155" s="6"/>
      <c r="EM2155" s="6"/>
      <c r="EN2155" s="6"/>
      <c r="EO2155" s="6"/>
      <c r="EP2155" s="6"/>
      <c r="EQ2155" s="6"/>
      <c r="ER2155" s="6"/>
      <c r="ES2155" s="6"/>
      <c r="ET2155" s="6"/>
      <c r="EU2155" s="6"/>
      <c r="EV2155" s="6"/>
      <c r="EW2155" s="6"/>
      <c r="EX2155" s="6"/>
      <c r="EY2155" s="6"/>
      <c r="EZ2155" s="6"/>
      <c r="FA2155" s="6"/>
      <c r="FB2155" s="6"/>
      <c r="FC2155" s="6"/>
      <c r="FD2155" s="6"/>
      <c r="FE2155" s="6"/>
      <c r="FF2155" s="6"/>
      <c r="FG2155" s="6"/>
      <c r="FH2155" s="6"/>
      <c r="FI2155" s="6"/>
      <c r="FJ2155" s="6"/>
      <c r="FK2155" s="6"/>
      <c r="FL2155" s="6"/>
      <c r="FM2155" s="6"/>
      <c r="FN2155" s="6"/>
      <c r="FO2155" s="6"/>
      <c r="FP2155" s="6"/>
      <c r="FQ2155" s="6"/>
      <c r="FR2155" s="6"/>
      <c r="FS2155" s="6"/>
      <c r="FT2155" s="6"/>
      <c r="FU2155" s="6"/>
      <c r="FV2155" s="6"/>
      <c r="FW2155" s="6"/>
      <c r="FX2155" s="6"/>
      <c r="FY2155" s="6"/>
      <c r="FZ2155" s="6"/>
      <c r="GA2155" s="6"/>
      <c r="GB2155" s="6"/>
      <c r="GC2155" s="6"/>
      <c r="GD2155" s="6"/>
      <c r="GE2155" s="6"/>
      <c r="GF2155" s="6"/>
      <c r="GG2155" s="6"/>
      <c r="GH2155" s="6"/>
      <c r="GI2155" s="6"/>
      <c r="GJ2155" s="6"/>
      <c r="GK2155" s="6"/>
      <c r="GL2155" s="6"/>
      <c r="GM2155" s="6"/>
      <c r="GN2155" s="6"/>
      <c r="GO2155" s="6"/>
      <c r="GP2155" s="6"/>
      <c r="GQ2155" s="6"/>
      <c r="GR2155" s="6"/>
      <c r="GS2155" s="6"/>
      <c r="GT2155" s="6"/>
      <c r="GU2155" s="6"/>
      <c r="GV2155" s="6"/>
      <c r="GW2155" s="6"/>
      <c r="GX2155" s="6"/>
      <c r="GY2155" s="6"/>
      <c r="GZ2155" s="6"/>
    </row>
    <row r="2156" spans="1:208" x14ac:dyDescent="0.15">
      <c r="A2156" s="153"/>
      <c r="B2156" s="23"/>
      <c r="C2156" s="18"/>
      <c r="D2156" s="17"/>
      <c r="E2156" s="18"/>
      <c r="F2156" s="18"/>
      <c r="G2156" s="18"/>
      <c r="H2156" s="18"/>
      <c r="I2156" s="17"/>
      <c r="J2156" s="5"/>
      <c r="K2156" s="2"/>
      <c r="L2156" s="27"/>
      <c r="M2156" s="14"/>
      <c r="N2156" s="14"/>
      <c r="O2156" s="27"/>
      <c r="P2156" s="18"/>
      <c r="Q2156" s="3"/>
      <c r="R2156" s="4"/>
      <c r="S2156" s="5"/>
      <c r="T2156" s="8"/>
      <c r="U2156" s="7"/>
      <c r="V2156" s="7"/>
      <c r="W2156" s="7"/>
      <c r="X2156" s="8"/>
      <c r="Y2156" s="6"/>
      <c r="Z2156" s="7"/>
      <c r="AA2156" s="8"/>
      <c r="AB2156" s="8"/>
      <c r="AC2156" s="8"/>
      <c r="AD2156" s="7"/>
      <c r="AE2156" s="9"/>
      <c r="AF2156" s="7"/>
      <c r="AG2156" s="7"/>
      <c r="AH2156" s="6"/>
      <c r="AI2156" s="6"/>
      <c r="AJ2156" s="6"/>
      <c r="AK2156" s="6"/>
      <c r="AL2156" s="6"/>
      <c r="AM2156" s="6"/>
      <c r="AN2156" s="6"/>
      <c r="AO2156" s="6"/>
      <c r="AP2156" s="6"/>
      <c r="AQ2156" s="6"/>
      <c r="AR2156" s="6"/>
      <c r="AS2156" s="6"/>
      <c r="AT2156" s="6"/>
      <c r="AU2156" s="6"/>
      <c r="AV2156" s="6"/>
      <c r="AW2156" s="6"/>
      <c r="AX2156" s="6"/>
      <c r="AY2156" s="6"/>
      <c r="AZ2156" s="6"/>
      <c r="BA2156" s="6"/>
      <c r="BB2156" s="6"/>
      <c r="BC2156" s="6"/>
      <c r="BD2156" s="6"/>
      <c r="BE2156" s="6"/>
      <c r="BF2156" s="6"/>
      <c r="BG2156" s="6"/>
      <c r="BH2156" s="6"/>
      <c r="BI2156" s="6"/>
      <c r="BJ2156" s="6"/>
      <c r="BK2156" s="6"/>
      <c r="BL2156" s="6"/>
      <c r="BM2156" s="6"/>
      <c r="BN2156" s="6"/>
      <c r="BO2156" s="6"/>
      <c r="BP2156" s="6"/>
      <c r="BQ2156" s="6"/>
      <c r="BR2156" s="6"/>
      <c r="BS2156" s="6"/>
      <c r="BT2156" s="6"/>
      <c r="BU2156" s="6"/>
      <c r="BV2156" s="6"/>
      <c r="BW2156" s="6"/>
      <c r="BX2156" s="6"/>
      <c r="BY2156" s="6"/>
      <c r="BZ2156" s="6"/>
      <c r="CA2156" s="6"/>
      <c r="CB2156" s="6"/>
      <c r="CC2156" s="6"/>
      <c r="CD2156" s="6"/>
      <c r="CE2156" s="6"/>
      <c r="CF2156" s="6"/>
      <c r="CG2156" s="6"/>
      <c r="CH2156" s="6"/>
      <c r="CI2156" s="6"/>
      <c r="CJ2156" s="6"/>
      <c r="CK2156" s="6"/>
      <c r="CL2156" s="6"/>
      <c r="CM2156" s="6"/>
      <c r="CN2156" s="6"/>
      <c r="CO2156" s="6"/>
      <c r="CP2156" s="6"/>
      <c r="CQ2156" s="6"/>
      <c r="CR2156" s="6"/>
      <c r="CS2156" s="6"/>
      <c r="CT2156" s="6"/>
      <c r="CU2156" s="6"/>
      <c r="CV2156" s="6"/>
      <c r="CW2156" s="6"/>
      <c r="CX2156" s="6"/>
      <c r="CY2156" s="6"/>
      <c r="CZ2156" s="6"/>
      <c r="DA2156" s="6"/>
      <c r="DB2156" s="6"/>
      <c r="DC2156" s="6"/>
      <c r="DD2156" s="6"/>
      <c r="DE2156" s="6"/>
      <c r="DF2156" s="6"/>
      <c r="DG2156" s="6"/>
      <c r="DH2156" s="6"/>
      <c r="DI2156" s="6"/>
      <c r="DJ2156" s="6"/>
      <c r="DK2156" s="6"/>
      <c r="DL2156" s="6"/>
      <c r="DM2156" s="6"/>
      <c r="DN2156" s="6"/>
      <c r="DO2156" s="6"/>
      <c r="DP2156" s="6"/>
      <c r="DQ2156" s="6"/>
      <c r="DR2156" s="6"/>
      <c r="DS2156" s="6"/>
      <c r="DT2156" s="6"/>
      <c r="DU2156" s="6"/>
      <c r="DV2156" s="6"/>
      <c r="DW2156" s="6"/>
      <c r="DX2156" s="6"/>
      <c r="DY2156" s="6"/>
      <c r="DZ2156" s="6"/>
      <c r="EA2156" s="6"/>
      <c r="EB2156" s="6"/>
      <c r="EC2156" s="6"/>
      <c r="ED2156" s="6"/>
      <c r="EE2156" s="6"/>
      <c r="EF2156" s="6"/>
      <c r="EG2156" s="6"/>
      <c r="EH2156" s="6"/>
      <c r="EI2156" s="6"/>
      <c r="EJ2156" s="6"/>
      <c r="EK2156" s="6"/>
      <c r="EL2156" s="6"/>
      <c r="EM2156" s="6"/>
      <c r="EN2156" s="6"/>
      <c r="EO2156" s="6"/>
      <c r="EP2156" s="6"/>
      <c r="EQ2156" s="6"/>
      <c r="ER2156" s="6"/>
      <c r="ES2156" s="6"/>
      <c r="ET2156" s="6"/>
      <c r="EU2156" s="6"/>
      <c r="EV2156" s="6"/>
      <c r="EW2156" s="6"/>
      <c r="EX2156" s="6"/>
      <c r="EY2156" s="6"/>
      <c r="EZ2156" s="6"/>
      <c r="FA2156" s="6"/>
      <c r="FB2156" s="6"/>
      <c r="FC2156" s="6"/>
      <c r="FD2156" s="6"/>
      <c r="FE2156" s="6"/>
      <c r="FF2156" s="6"/>
      <c r="FG2156" s="6"/>
      <c r="FH2156" s="6"/>
      <c r="FI2156" s="6"/>
      <c r="FJ2156" s="6"/>
      <c r="FK2156" s="6"/>
      <c r="FL2156" s="6"/>
      <c r="FM2156" s="6"/>
      <c r="FN2156" s="6"/>
      <c r="FO2156" s="6"/>
      <c r="FP2156" s="6"/>
      <c r="FQ2156" s="6"/>
      <c r="FR2156" s="6"/>
      <c r="FS2156" s="6"/>
      <c r="FT2156" s="6"/>
      <c r="FU2156" s="6"/>
      <c r="FV2156" s="6"/>
      <c r="FW2156" s="6"/>
      <c r="FX2156" s="6"/>
      <c r="FY2156" s="6"/>
      <c r="FZ2156" s="6"/>
      <c r="GA2156" s="6"/>
      <c r="GB2156" s="6"/>
      <c r="GC2156" s="6"/>
      <c r="GD2156" s="6"/>
      <c r="GE2156" s="6"/>
      <c r="GF2156" s="6"/>
      <c r="GG2156" s="6"/>
      <c r="GH2156" s="6"/>
      <c r="GI2156" s="6"/>
      <c r="GJ2156" s="6"/>
      <c r="GK2156" s="6"/>
      <c r="GL2156" s="6"/>
      <c r="GM2156" s="6"/>
      <c r="GN2156" s="6"/>
      <c r="GO2156" s="6"/>
      <c r="GP2156" s="6"/>
      <c r="GQ2156" s="6"/>
      <c r="GR2156" s="6"/>
      <c r="GS2156" s="6"/>
      <c r="GT2156" s="6"/>
      <c r="GU2156" s="6"/>
      <c r="GV2156" s="6"/>
      <c r="GW2156" s="6"/>
      <c r="GX2156" s="6"/>
      <c r="GY2156" s="6"/>
      <c r="GZ2156" s="6"/>
    </row>
    <row r="2157" spans="1:208" x14ac:dyDescent="0.15">
      <c r="A2157" s="153"/>
      <c r="B2157" s="23"/>
      <c r="C2157" s="18"/>
      <c r="D2157" s="17"/>
      <c r="E2157" s="18"/>
      <c r="F2157" s="18"/>
      <c r="G2157" s="18"/>
      <c r="H2157" s="18"/>
      <c r="I2157" s="17"/>
      <c r="J2157" s="5"/>
      <c r="K2157" s="2"/>
      <c r="L2157" s="27"/>
      <c r="M2157" s="14"/>
      <c r="N2157" s="14"/>
      <c r="O2157" s="27"/>
      <c r="P2157" s="18"/>
      <c r="Q2157" s="3"/>
      <c r="R2157" s="4"/>
      <c r="S2157" s="5"/>
      <c r="T2157" s="8"/>
      <c r="U2157" s="7"/>
      <c r="V2157" s="7"/>
      <c r="W2157" s="7"/>
      <c r="X2157" s="8"/>
      <c r="Y2157" s="6"/>
      <c r="Z2157" s="7"/>
      <c r="AA2157" s="8"/>
      <c r="AB2157" s="8"/>
      <c r="AC2157" s="8"/>
      <c r="AD2157" s="7"/>
      <c r="AE2157" s="9"/>
      <c r="AF2157" s="7"/>
      <c r="AG2157" s="7"/>
      <c r="AH2157" s="6"/>
      <c r="AI2157" s="6"/>
      <c r="AJ2157" s="6"/>
      <c r="AK2157" s="6"/>
      <c r="AL2157" s="6"/>
      <c r="AM2157" s="6"/>
      <c r="AN2157" s="6"/>
      <c r="AO2157" s="6"/>
      <c r="AP2157" s="6"/>
      <c r="AQ2157" s="6"/>
      <c r="AR2157" s="6"/>
      <c r="AS2157" s="6"/>
      <c r="AT2157" s="6"/>
      <c r="AU2157" s="6"/>
      <c r="AV2157" s="6"/>
      <c r="AW2157" s="6"/>
      <c r="AX2157" s="6"/>
      <c r="AY2157" s="6"/>
      <c r="AZ2157" s="6"/>
      <c r="BA2157" s="6"/>
      <c r="BB2157" s="6"/>
      <c r="BC2157" s="6"/>
      <c r="BD2157" s="6"/>
      <c r="BE2157" s="6"/>
      <c r="BF2157" s="6"/>
      <c r="BG2157" s="6"/>
      <c r="BH2157" s="6"/>
      <c r="BI2157" s="6"/>
      <c r="BJ2157" s="6"/>
      <c r="BK2157" s="6"/>
      <c r="BL2157" s="6"/>
      <c r="BM2157" s="6"/>
      <c r="BN2157" s="6"/>
      <c r="BO2157" s="6"/>
      <c r="BP2157" s="6"/>
      <c r="BQ2157" s="6"/>
      <c r="BR2157" s="6"/>
      <c r="BS2157" s="6"/>
      <c r="BT2157" s="6"/>
      <c r="BU2157" s="6"/>
      <c r="BV2157" s="6"/>
      <c r="BW2157" s="6"/>
      <c r="BX2157" s="6"/>
      <c r="BY2157" s="6"/>
      <c r="BZ2157" s="6"/>
      <c r="CA2157" s="6"/>
      <c r="CB2157" s="6"/>
      <c r="CC2157" s="6"/>
      <c r="CD2157" s="6"/>
      <c r="CE2157" s="6"/>
      <c r="CF2157" s="6"/>
      <c r="CG2157" s="6"/>
      <c r="CH2157" s="6"/>
      <c r="CI2157" s="6"/>
      <c r="CJ2157" s="6"/>
      <c r="CK2157" s="6"/>
      <c r="CL2157" s="6"/>
      <c r="CM2157" s="6"/>
      <c r="CN2157" s="6"/>
      <c r="CO2157" s="6"/>
      <c r="CP2157" s="6"/>
      <c r="CQ2157" s="6"/>
      <c r="CR2157" s="6"/>
      <c r="CS2157" s="6"/>
      <c r="CT2157" s="6"/>
      <c r="CU2157" s="6"/>
      <c r="CV2157" s="6"/>
      <c r="CW2157" s="6"/>
      <c r="CX2157" s="6"/>
      <c r="CY2157" s="6"/>
      <c r="CZ2157" s="6"/>
      <c r="DA2157" s="6"/>
      <c r="DB2157" s="6"/>
      <c r="DC2157" s="6"/>
      <c r="DD2157" s="6"/>
      <c r="DE2157" s="6"/>
      <c r="DF2157" s="6"/>
      <c r="DG2157" s="6"/>
      <c r="DH2157" s="6"/>
      <c r="DI2157" s="6"/>
      <c r="DJ2157" s="6"/>
      <c r="DK2157" s="6"/>
      <c r="DL2157" s="6"/>
      <c r="DM2157" s="6"/>
      <c r="DN2157" s="6"/>
      <c r="DO2157" s="6"/>
      <c r="DP2157" s="6"/>
      <c r="DQ2157" s="6"/>
      <c r="DR2157" s="6"/>
      <c r="DS2157" s="6"/>
      <c r="DT2157" s="6"/>
      <c r="DU2157" s="6"/>
      <c r="DV2157" s="6"/>
      <c r="DW2157" s="6"/>
      <c r="DX2157" s="6"/>
      <c r="DY2157" s="6"/>
      <c r="DZ2157" s="6"/>
      <c r="EA2157" s="6"/>
      <c r="EB2157" s="6"/>
      <c r="EC2157" s="6"/>
      <c r="ED2157" s="6"/>
      <c r="EE2157" s="6"/>
      <c r="EF2157" s="6"/>
      <c r="EG2157" s="6"/>
      <c r="EH2157" s="6"/>
      <c r="EI2157" s="6"/>
      <c r="EJ2157" s="6"/>
      <c r="EK2157" s="6"/>
      <c r="EL2157" s="6"/>
      <c r="EM2157" s="6"/>
      <c r="EN2157" s="6"/>
      <c r="EO2157" s="6"/>
      <c r="EP2157" s="6"/>
      <c r="EQ2157" s="6"/>
      <c r="ER2157" s="6"/>
      <c r="ES2157" s="6"/>
      <c r="ET2157" s="6"/>
      <c r="EU2157" s="6"/>
      <c r="EV2157" s="6"/>
      <c r="EW2157" s="6"/>
      <c r="EX2157" s="6"/>
      <c r="EY2157" s="6"/>
      <c r="EZ2157" s="6"/>
      <c r="FA2157" s="6"/>
      <c r="FB2157" s="6"/>
      <c r="FC2157" s="6"/>
      <c r="FD2157" s="6"/>
      <c r="FE2157" s="6"/>
      <c r="FF2157" s="6"/>
      <c r="FG2157" s="6"/>
      <c r="FH2157" s="6"/>
      <c r="FI2157" s="6"/>
      <c r="FJ2157" s="6"/>
      <c r="FK2157" s="6"/>
      <c r="FL2157" s="6"/>
      <c r="FM2157" s="6"/>
      <c r="FN2157" s="6"/>
      <c r="FO2157" s="6"/>
      <c r="FP2157" s="6"/>
      <c r="FQ2157" s="6"/>
      <c r="FR2157" s="6"/>
      <c r="FS2157" s="6"/>
      <c r="FT2157" s="6"/>
      <c r="FU2157" s="6"/>
      <c r="FV2157" s="6"/>
      <c r="FW2157" s="6"/>
      <c r="FX2157" s="6"/>
      <c r="FY2157" s="6"/>
      <c r="FZ2157" s="6"/>
      <c r="GA2157" s="6"/>
      <c r="GB2157" s="6"/>
      <c r="GC2157" s="6"/>
      <c r="GD2157" s="6"/>
      <c r="GE2157" s="6"/>
      <c r="GF2157" s="6"/>
      <c r="GG2157" s="6"/>
      <c r="GH2157" s="6"/>
      <c r="GI2157" s="6"/>
      <c r="GJ2157" s="6"/>
      <c r="GK2157" s="6"/>
      <c r="GL2157" s="6"/>
      <c r="GM2157" s="6"/>
      <c r="GN2157" s="6"/>
      <c r="GO2157" s="6"/>
      <c r="GP2157" s="6"/>
      <c r="GQ2157" s="6"/>
      <c r="GR2157" s="6"/>
      <c r="GS2157" s="6"/>
      <c r="GT2157" s="6"/>
      <c r="GU2157" s="6"/>
      <c r="GV2157" s="6"/>
      <c r="GW2157" s="6"/>
      <c r="GX2157" s="6"/>
      <c r="GY2157" s="6"/>
      <c r="GZ2157" s="6"/>
    </row>
    <row r="2158" spans="1:208" x14ac:dyDescent="0.15">
      <c r="A2158" s="153"/>
      <c r="B2158" s="23"/>
      <c r="C2158" s="18"/>
      <c r="D2158" s="17"/>
      <c r="E2158" s="18"/>
      <c r="F2158" s="18"/>
      <c r="G2158" s="18"/>
      <c r="H2158" s="18"/>
      <c r="I2158" s="17"/>
      <c r="J2158" s="5"/>
      <c r="K2158" s="2"/>
      <c r="L2158" s="27"/>
      <c r="M2158" s="14"/>
      <c r="N2158" s="14"/>
      <c r="O2158" s="27"/>
      <c r="P2158" s="18"/>
      <c r="Q2158" s="3"/>
      <c r="R2158" s="4"/>
      <c r="S2158" s="5"/>
      <c r="T2158" s="8"/>
      <c r="U2158" s="7"/>
      <c r="V2158" s="7"/>
      <c r="W2158" s="7"/>
      <c r="X2158" s="8"/>
      <c r="Y2158" s="6"/>
      <c r="Z2158" s="7"/>
      <c r="AA2158" s="8"/>
      <c r="AB2158" s="8"/>
      <c r="AC2158" s="8"/>
      <c r="AD2158" s="7"/>
      <c r="AE2158" s="9"/>
      <c r="AF2158" s="7"/>
      <c r="AG2158" s="7"/>
      <c r="AH2158" s="6"/>
      <c r="AI2158" s="6"/>
      <c r="AJ2158" s="6"/>
      <c r="AK2158" s="6"/>
      <c r="AL2158" s="6"/>
      <c r="AM2158" s="6"/>
      <c r="AN2158" s="6"/>
      <c r="AO2158" s="6"/>
      <c r="AP2158" s="6"/>
      <c r="AQ2158" s="6"/>
      <c r="AR2158" s="6"/>
      <c r="AS2158" s="6"/>
      <c r="AT2158" s="6"/>
      <c r="AU2158" s="6"/>
      <c r="AV2158" s="6"/>
      <c r="AW2158" s="6"/>
      <c r="AX2158" s="6"/>
      <c r="AY2158" s="6"/>
      <c r="AZ2158" s="6"/>
      <c r="BA2158" s="6"/>
      <c r="BB2158" s="6"/>
      <c r="BC2158" s="6"/>
      <c r="BD2158" s="6"/>
      <c r="BE2158" s="6"/>
      <c r="BF2158" s="6"/>
      <c r="BG2158" s="6"/>
      <c r="BH2158" s="6"/>
      <c r="BI2158" s="6"/>
      <c r="BJ2158" s="6"/>
      <c r="BK2158" s="6"/>
      <c r="BL2158" s="6"/>
      <c r="BM2158" s="6"/>
      <c r="BN2158" s="6"/>
      <c r="BO2158" s="6"/>
      <c r="BP2158" s="6"/>
      <c r="BQ2158" s="6"/>
      <c r="BR2158" s="6"/>
      <c r="BS2158" s="6"/>
      <c r="BT2158" s="6"/>
      <c r="BU2158" s="6"/>
      <c r="BV2158" s="6"/>
      <c r="BW2158" s="6"/>
      <c r="BX2158" s="6"/>
      <c r="BY2158" s="6"/>
      <c r="BZ2158" s="6"/>
      <c r="CA2158" s="6"/>
      <c r="CB2158" s="6"/>
      <c r="CC2158" s="6"/>
      <c r="CD2158" s="6"/>
      <c r="CE2158" s="6"/>
      <c r="CF2158" s="6"/>
      <c r="CG2158" s="6"/>
      <c r="CH2158" s="6"/>
      <c r="CI2158" s="6"/>
      <c r="CJ2158" s="6"/>
      <c r="CK2158" s="6"/>
      <c r="CL2158" s="6"/>
      <c r="CM2158" s="6"/>
      <c r="CN2158" s="6"/>
      <c r="CO2158" s="6"/>
      <c r="CP2158" s="6"/>
      <c r="CQ2158" s="6"/>
      <c r="CR2158" s="6"/>
      <c r="CS2158" s="6"/>
      <c r="CT2158" s="6"/>
      <c r="CU2158" s="6"/>
      <c r="CV2158" s="6"/>
      <c r="CW2158" s="6"/>
      <c r="CX2158" s="6"/>
      <c r="CY2158" s="6"/>
      <c r="CZ2158" s="6"/>
      <c r="DA2158" s="6"/>
      <c r="DB2158" s="6"/>
      <c r="DC2158" s="6"/>
      <c r="DD2158" s="6"/>
      <c r="DE2158" s="6"/>
      <c r="DF2158" s="6"/>
      <c r="DG2158" s="6"/>
      <c r="DH2158" s="6"/>
      <c r="DI2158" s="6"/>
      <c r="DJ2158" s="6"/>
      <c r="DK2158" s="6"/>
      <c r="DL2158" s="6"/>
      <c r="DM2158" s="6"/>
      <c r="DN2158" s="6"/>
      <c r="DO2158" s="6"/>
      <c r="DP2158" s="6"/>
      <c r="DQ2158" s="6"/>
      <c r="DR2158" s="6"/>
      <c r="DS2158" s="6"/>
      <c r="DT2158" s="6"/>
      <c r="DU2158" s="6"/>
      <c r="DV2158" s="6"/>
      <c r="DW2158" s="6"/>
      <c r="DX2158" s="6"/>
      <c r="DY2158" s="6"/>
      <c r="DZ2158" s="6"/>
      <c r="EA2158" s="6"/>
      <c r="EB2158" s="6"/>
      <c r="EC2158" s="6"/>
      <c r="ED2158" s="6"/>
      <c r="EE2158" s="6"/>
      <c r="EF2158" s="6"/>
      <c r="EG2158" s="6"/>
      <c r="EH2158" s="6"/>
      <c r="EI2158" s="6"/>
      <c r="EJ2158" s="6"/>
      <c r="EK2158" s="6"/>
      <c r="EL2158" s="6"/>
      <c r="EM2158" s="6"/>
      <c r="EN2158" s="6"/>
      <c r="EO2158" s="6"/>
      <c r="EP2158" s="6"/>
      <c r="EQ2158" s="6"/>
      <c r="ER2158" s="6"/>
      <c r="ES2158" s="6"/>
      <c r="ET2158" s="6"/>
      <c r="EU2158" s="6"/>
      <c r="EV2158" s="6"/>
      <c r="EW2158" s="6"/>
      <c r="EX2158" s="6"/>
      <c r="EY2158" s="6"/>
      <c r="EZ2158" s="6"/>
      <c r="FA2158" s="6"/>
      <c r="FB2158" s="6"/>
      <c r="FC2158" s="6"/>
      <c r="FD2158" s="6"/>
      <c r="FE2158" s="6"/>
      <c r="FF2158" s="6"/>
      <c r="FG2158" s="6"/>
      <c r="FH2158" s="6"/>
      <c r="FI2158" s="6"/>
      <c r="FJ2158" s="6"/>
      <c r="FK2158" s="6"/>
      <c r="FL2158" s="6"/>
      <c r="FM2158" s="6"/>
      <c r="FN2158" s="6"/>
      <c r="FO2158" s="6"/>
      <c r="FP2158" s="6"/>
      <c r="FQ2158" s="6"/>
      <c r="FR2158" s="6"/>
      <c r="FS2158" s="6"/>
      <c r="FT2158" s="6"/>
      <c r="FU2158" s="6"/>
      <c r="FV2158" s="6"/>
      <c r="FW2158" s="6"/>
      <c r="FX2158" s="6"/>
      <c r="FY2158" s="6"/>
      <c r="FZ2158" s="6"/>
      <c r="GA2158" s="6"/>
      <c r="GB2158" s="6"/>
      <c r="GC2158" s="6"/>
      <c r="GD2158" s="6"/>
      <c r="GE2158" s="6"/>
      <c r="GF2158" s="6"/>
      <c r="GG2158" s="6"/>
      <c r="GH2158" s="6"/>
      <c r="GI2158" s="6"/>
      <c r="GJ2158" s="6"/>
      <c r="GK2158" s="6"/>
      <c r="GL2158" s="6"/>
      <c r="GM2158" s="6"/>
      <c r="GN2158" s="6"/>
      <c r="GO2158" s="6"/>
      <c r="GP2158" s="6"/>
      <c r="GQ2158" s="6"/>
      <c r="GR2158" s="6"/>
      <c r="GS2158" s="6"/>
      <c r="GT2158" s="6"/>
      <c r="GU2158" s="6"/>
      <c r="GV2158" s="6"/>
      <c r="GW2158" s="6"/>
      <c r="GX2158" s="6"/>
      <c r="GY2158" s="6"/>
      <c r="GZ2158" s="6"/>
    </row>
    <row r="2159" spans="1:208" x14ac:dyDescent="0.15">
      <c r="A2159" s="153"/>
      <c r="B2159" s="23"/>
      <c r="C2159" s="18"/>
      <c r="D2159" s="17"/>
      <c r="E2159" s="18"/>
      <c r="F2159" s="18"/>
      <c r="G2159" s="18"/>
      <c r="H2159" s="18"/>
      <c r="I2159" s="17"/>
      <c r="J2159" s="5"/>
      <c r="K2159" s="2"/>
      <c r="L2159" s="27"/>
      <c r="M2159" s="14"/>
      <c r="N2159" s="14"/>
      <c r="O2159" s="27"/>
      <c r="P2159" s="18"/>
      <c r="Q2159" s="3"/>
      <c r="R2159" s="4"/>
      <c r="S2159" s="5"/>
      <c r="T2159" s="8"/>
      <c r="U2159" s="7"/>
      <c r="V2159" s="7"/>
      <c r="W2159" s="7"/>
      <c r="X2159" s="8"/>
      <c r="Y2159" s="6"/>
      <c r="Z2159" s="7"/>
      <c r="AA2159" s="8"/>
      <c r="AB2159" s="8"/>
      <c r="AC2159" s="8"/>
      <c r="AD2159" s="7"/>
      <c r="AE2159" s="9"/>
      <c r="AF2159" s="7"/>
      <c r="AG2159" s="7"/>
      <c r="AH2159" s="6"/>
      <c r="AI2159" s="6"/>
      <c r="AJ2159" s="6"/>
      <c r="AK2159" s="6"/>
      <c r="AL2159" s="6"/>
      <c r="AM2159" s="6"/>
      <c r="AN2159" s="6"/>
      <c r="AO2159" s="6"/>
      <c r="AP2159" s="6"/>
      <c r="AQ2159" s="6"/>
      <c r="AR2159" s="6"/>
      <c r="AS2159" s="6"/>
      <c r="AT2159" s="6"/>
      <c r="AU2159" s="6"/>
      <c r="AV2159" s="6"/>
      <c r="AW2159" s="6"/>
      <c r="AX2159" s="6"/>
      <c r="AY2159" s="6"/>
      <c r="AZ2159" s="6"/>
      <c r="BA2159" s="6"/>
      <c r="BB2159" s="6"/>
      <c r="BC2159" s="6"/>
      <c r="BD2159" s="6"/>
      <c r="BE2159" s="6"/>
      <c r="BF2159" s="6"/>
      <c r="BG2159" s="6"/>
      <c r="BH2159" s="6"/>
      <c r="BI2159" s="6"/>
      <c r="BJ2159" s="6"/>
      <c r="BK2159" s="6"/>
      <c r="BL2159" s="6"/>
      <c r="BM2159" s="6"/>
      <c r="BN2159" s="6"/>
      <c r="BO2159" s="6"/>
      <c r="BP2159" s="6"/>
      <c r="BQ2159" s="6"/>
      <c r="BR2159" s="6"/>
      <c r="BS2159" s="6"/>
      <c r="BT2159" s="6"/>
      <c r="BU2159" s="6"/>
      <c r="BV2159" s="6"/>
      <c r="BW2159" s="6"/>
      <c r="BX2159" s="6"/>
      <c r="BY2159" s="6"/>
      <c r="BZ2159" s="6"/>
      <c r="CA2159" s="6"/>
      <c r="CB2159" s="6"/>
      <c r="CC2159" s="6"/>
      <c r="CD2159" s="6"/>
      <c r="CE2159" s="6"/>
      <c r="CF2159" s="6"/>
      <c r="CG2159" s="6"/>
      <c r="CH2159" s="6"/>
      <c r="CI2159" s="6"/>
      <c r="CJ2159" s="6"/>
      <c r="CK2159" s="6"/>
      <c r="CL2159" s="6"/>
      <c r="CM2159" s="6"/>
      <c r="CN2159" s="6"/>
      <c r="CO2159" s="6"/>
      <c r="CP2159" s="6"/>
      <c r="CQ2159" s="6"/>
      <c r="CR2159" s="6"/>
      <c r="CS2159" s="6"/>
      <c r="CT2159" s="6"/>
      <c r="CU2159" s="6"/>
      <c r="CV2159" s="6"/>
      <c r="CW2159" s="6"/>
      <c r="CX2159" s="6"/>
      <c r="CY2159" s="6"/>
      <c r="CZ2159" s="6"/>
      <c r="DA2159" s="6"/>
      <c r="DB2159" s="6"/>
      <c r="DC2159" s="6"/>
      <c r="DD2159" s="6"/>
      <c r="DE2159" s="6"/>
      <c r="DF2159" s="6"/>
      <c r="DG2159" s="6"/>
      <c r="DH2159" s="6"/>
      <c r="DI2159" s="6"/>
      <c r="DJ2159" s="6"/>
      <c r="DK2159" s="6"/>
      <c r="DL2159" s="6"/>
      <c r="DM2159" s="6"/>
      <c r="DN2159" s="6"/>
      <c r="DO2159" s="6"/>
      <c r="DP2159" s="6"/>
      <c r="DQ2159" s="6"/>
      <c r="DR2159" s="6"/>
      <c r="DS2159" s="6"/>
      <c r="DT2159" s="6"/>
      <c r="DU2159" s="6"/>
      <c r="DV2159" s="6"/>
      <c r="DW2159" s="6"/>
      <c r="DX2159" s="6"/>
      <c r="DY2159" s="6"/>
      <c r="DZ2159" s="6"/>
      <c r="EA2159" s="6"/>
      <c r="EB2159" s="6"/>
      <c r="EC2159" s="6"/>
      <c r="ED2159" s="6"/>
      <c r="EE2159" s="6"/>
      <c r="EF2159" s="6"/>
      <c r="EG2159" s="6"/>
      <c r="EH2159" s="6"/>
      <c r="EI2159" s="6"/>
      <c r="EJ2159" s="6"/>
      <c r="EK2159" s="6"/>
      <c r="EL2159" s="6"/>
      <c r="EM2159" s="6"/>
      <c r="EN2159" s="6"/>
      <c r="EO2159" s="6"/>
      <c r="EP2159" s="6"/>
      <c r="EQ2159" s="6"/>
      <c r="ER2159" s="6"/>
      <c r="ES2159" s="6"/>
      <c r="ET2159" s="6"/>
      <c r="EU2159" s="6"/>
      <c r="EV2159" s="6"/>
      <c r="EW2159" s="6"/>
      <c r="EX2159" s="6"/>
      <c r="EY2159" s="6"/>
      <c r="EZ2159" s="6"/>
      <c r="FA2159" s="6"/>
      <c r="FB2159" s="6"/>
      <c r="FC2159" s="6"/>
      <c r="FD2159" s="6"/>
      <c r="FE2159" s="6"/>
      <c r="FF2159" s="6"/>
      <c r="FG2159" s="6"/>
      <c r="FH2159" s="6"/>
      <c r="FI2159" s="6"/>
      <c r="FJ2159" s="6"/>
      <c r="FK2159" s="6"/>
      <c r="FL2159" s="6"/>
      <c r="FM2159" s="6"/>
      <c r="FN2159" s="6"/>
      <c r="FO2159" s="6"/>
      <c r="FP2159" s="6"/>
      <c r="FQ2159" s="6"/>
      <c r="FR2159" s="6"/>
      <c r="FS2159" s="6"/>
      <c r="FT2159" s="6"/>
      <c r="FU2159" s="6"/>
      <c r="FV2159" s="6"/>
      <c r="FW2159" s="6"/>
      <c r="FX2159" s="6"/>
      <c r="FY2159" s="6"/>
      <c r="FZ2159" s="6"/>
      <c r="GA2159" s="6"/>
      <c r="GB2159" s="6"/>
      <c r="GC2159" s="6"/>
      <c r="GD2159" s="6"/>
      <c r="GE2159" s="6"/>
      <c r="GF2159" s="6"/>
      <c r="GG2159" s="6"/>
      <c r="GH2159" s="6"/>
      <c r="GI2159" s="6"/>
      <c r="GJ2159" s="6"/>
      <c r="GK2159" s="6"/>
      <c r="GL2159" s="6"/>
      <c r="GM2159" s="6"/>
      <c r="GN2159" s="6"/>
      <c r="GO2159" s="6"/>
      <c r="GP2159" s="6"/>
      <c r="GQ2159" s="6"/>
      <c r="GR2159" s="6"/>
      <c r="GS2159" s="6"/>
      <c r="GT2159" s="6"/>
      <c r="GU2159" s="6"/>
      <c r="GV2159" s="6"/>
      <c r="GW2159" s="6"/>
      <c r="GX2159" s="6"/>
      <c r="GY2159" s="6"/>
      <c r="GZ2159" s="6"/>
    </row>
    <row r="2160" spans="1:208" x14ac:dyDescent="0.15">
      <c r="A2160" s="153"/>
      <c r="B2160" s="23"/>
      <c r="C2160" s="18"/>
      <c r="D2160" s="17"/>
      <c r="E2160" s="18"/>
      <c r="F2160" s="18"/>
      <c r="G2160" s="18"/>
      <c r="H2160" s="18"/>
      <c r="I2160" s="17"/>
      <c r="J2160" s="5"/>
      <c r="K2160" s="2"/>
      <c r="L2160" s="27"/>
      <c r="M2160" s="14"/>
      <c r="N2160" s="14"/>
      <c r="O2160" s="27"/>
      <c r="P2160" s="18"/>
      <c r="Q2160" s="3"/>
      <c r="R2160" s="4"/>
      <c r="S2160" s="5"/>
      <c r="T2160" s="8"/>
      <c r="U2160" s="7"/>
      <c r="V2160" s="7"/>
      <c r="W2160" s="7"/>
      <c r="X2160" s="8"/>
      <c r="Y2160" s="6"/>
      <c r="Z2160" s="7"/>
      <c r="AA2160" s="8"/>
      <c r="AB2160" s="8"/>
      <c r="AC2160" s="8"/>
      <c r="AD2160" s="7"/>
      <c r="AE2160" s="9"/>
      <c r="AF2160" s="7"/>
      <c r="AG2160" s="7"/>
      <c r="AH2160" s="6"/>
      <c r="AI2160" s="6"/>
      <c r="AJ2160" s="6"/>
      <c r="AK2160" s="6"/>
      <c r="AL2160" s="6"/>
      <c r="AM2160" s="6"/>
      <c r="AN2160" s="6"/>
      <c r="AO2160" s="6"/>
      <c r="AP2160" s="6"/>
      <c r="AQ2160" s="6"/>
      <c r="AR2160" s="6"/>
      <c r="AS2160" s="6"/>
      <c r="AT2160" s="6"/>
      <c r="AU2160" s="6"/>
      <c r="AV2160" s="6"/>
      <c r="AW2160" s="6"/>
      <c r="AX2160" s="6"/>
      <c r="AY2160" s="6"/>
      <c r="AZ2160" s="6"/>
      <c r="BA2160" s="6"/>
      <c r="BB2160" s="6"/>
      <c r="BC2160" s="6"/>
      <c r="BD2160" s="6"/>
      <c r="BE2160" s="6"/>
      <c r="BF2160" s="6"/>
      <c r="BG2160" s="6"/>
      <c r="BH2160" s="6"/>
      <c r="BI2160" s="6"/>
      <c r="BJ2160" s="6"/>
      <c r="BK2160" s="6"/>
      <c r="BL2160" s="6"/>
      <c r="BM2160" s="6"/>
      <c r="BN2160" s="6"/>
      <c r="BO2160" s="6"/>
      <c r="BP2160" s="6"/>
      <c r="BQ2160" s="6"/>
      <c r="BR2160" s="6"/>
      <c r="BS2160" s="6"/>
      <c r="BT2160" s="6"/>
      <c r="BU2160" s="6"/>
      <c r="BV2160" s="6"/>
      <c r="BW2160" s="6"/>
      <c r="BX2160" s="6"/>
      <c r="BY2160" s="6"/>
      <c r="BZ2160" s="6"/>
      <c r="CA2160" s="6"/>
      <c r="CB2160" s="6"/>
      <c r="CC2160" s="6"/>
      <c r="CD2160" s="6"/>
      <c r="CE2160" s="6"/>
      <c r="CF2160" s="6"/>
      <c r="CG2160" s="6"/>
      <c r="CH2160" s="6"/>
      <c r="CI2160" s="6"/>
      <c r="CJ2160" s="6"/>
      <c r="CK2160" s="6"/>
      <c r="CL2160" s="6"/>
      <c r="CM2160" s="6"/>
      <c r="CN2160" s="6"/>
      <c r="CO2160" s="6"/>
      <c r="CP2160" s="6"/>
      <c r="CQ2160" s="6"/>
      <c r="CR2160" s="6"/>
      <c r="CS2160" s="6"/>
      <c r="CT2160" s="6"/>
      <c r="CU2160" s="6"/>
      <c r="CV2160" s="6"/>
      <c r="CW2160" s="6"/>
      <c r="CX2160" s="6"/>
      <c r="CY2160" s="6"/>
      <c r="CZ2160" s="6"/>
      <c r="DA2160" s="6"/>
      <c r="DB2160" s="6"/>
      <c r="DC2160" s="6"/>
      <c r="DD2160" s="6"/>
      <c r="DE2160" s="6"/>
      <c r="DF2160" s="6"/>
      <c r="DG2160" s="6"/>
      <c r="DH2160" s="6"/>
      <c r="DI2160" s="6"/>
      <c r="DJ2160" s="6"/>
      <c r="DK2160" s="6"/>
      <c r="DL2160" s="6"/>
      <c r="DM2160" s="6"/>
      <c r="DN2160" s="6"/>
      <c r="DO2160" s="6"/>
      <c r="DP2160" s="6"/>
      <c r="DQ2160" s="6"/>
      <c r="DR2160" s="6"/>
      <c r="DS2160" s="6"/>
      <c r="DT2160" s="6"/>
      <c r="DU2160" s="6"/>
      <c r="DV2160" s="6"/>
      <c r="DW2160" s="6"/>
      <c r="DX2160" s="6"/>
      <c r="DY2160" s="6"/>
      <c r="DZ2160" s="6"/>
      <c r="EA2160" s="6"/>
      <c r="EB2160" s="6"/>
      <c r="EC2160" s="6"/>
      <c r="ED2160" s="6"/>
      <c r="EE2160" s="6"/>
      <c r="EF2160" s="6"/>
      <c r="EG2160" s="6"/>
      <c r="EH2160" s="6"/>
      <c r="EI2160" s="6"/>
      <c r="EJ2160" s="6"/>
      <c r="EK2160" s="6"/>
      <c r="EL2160" s="6"/>
      <c r="EM2160" s="6"/>
      <c r="EN2160" s="6"/>
      <c r="EO2160" s="6"/>
      <c r="EP2160" s="6"/>
      <c r="EQ2160" s="6"/>
      <c r="ER2160" s="6"/>
      <c r="ES2160" s="6"/>
      <c r="ET2160" s="6"/>
      <c r="EU2160" s="6"/>
      <c r="EV2160" s="6"/>
      <c r="EW2160" s="6"/>
      <c r="EX2160" s="6"/>
      <c r="EY2160" s="6"/>
      <c r="EZ2160" s="6"/>
      <c r="FA2160" s="6"/>
      <c r="FB2160" s="6"/>
      <c r="FC2160" s="6"/>
      <c r="FD2160" s="6"/>
      <c r="FE2160" s="6"/>
      <c r="FF2160" s="6"/>
      <c r="FG2160" s="6"/>
      <c r="FH2160" s="6"/>
      <c r="FI2160" s="6"/>
      <c r="FJ2160" s="6"/>
      <c r="FK2160" s="6"/>
      <c r="FL2160" s="6"/>
      <c r="FM2160" s="6"/>
      <c r="FN2160" s="6"/>
      <c r="FO2160" s="6"/>
      <c r="FP2160" s="6"/>
      <c r="FQ2160" s="6"/>
      <c r="FR2160" s="6"/>
      <c r="FS2160" s="6"/>
      <c r="FT2160" s="6"/>
      <c r="FU2160" s="6"/>
      <c r="FV2160" s="6"/>
      <c r="FW2160" s="6"/>
      <c r="FX2160" s="6"/>
      <c r="FY2160" s="6"/>
      <c r="FZ2160" s="6"/>
      <c r="GA2160" s="6"/>
      <c r="GB2160" s="6"/>
      <c r="GC2160" s="6"/>
      <c r="GD2160" s="6"/>
      <c r="GE2160" s="6"/>
      <c r="GF2160" s="6"/>
      <c r="GG2160" s="6"/>
      <c r="GH2160" s="6"/>
      <c r="GI2160" s="6"/>
      <c r="GJ2160" s="6"/>
      <c r="GK2160" s="6"/>
      <c r="GL2160" s="6"/>
      <c r="GM2160" s="6"/>
      <c r="GN2160" s="6"/>
      <c r="GO2160" s="6"/>
      <c r="GP2160" s="6"/>
      <c r="GQ2160" s="6"/>
      <c r="GR2160" s="6"/>
      <c r="GS2160" s="6"/>
      <c r="GT2160" s="6"/>
      <c r="GU2160" s="6"/>
      <c r="GV2160" s="6"/>
      <c r="GW2160" s="6"/>
      <c r="GX2160" s="6"/>
      <c r="GY2160" s="6"/>
      <c r="GZ2160" s="6"/>
    </row>
    <row r="2161" spans="1:208" x14ac:dyDescent="0.15">
      <c r="A2161" s="153"/>
      <c r="B2161" s="23"/>
      <c r="C2161" s="18"/>
      <c r="D2161" s="17"/>
      <c r="E2161" s="18"/>
      <c r="F2161" s="18"/>
      <c r="G2161" s="18"/>
      <c r="H2161" s="18"/>
      <c r="I2161" s="17"/>
      <c r="J2161" s="5"/>
      <c r="K2161" s="2"/>
      <c r="L2161" s="27"/>
      <c r="M2161" s="14"/>
      <c r="N2161" s="14"/>
      <c r="O2161" s="27"/>
      <c r="P2161" s="18"/>
      <c r="Q2161" s="3"/>
      <c r="R2161" s="4"/>
      <c r="S2161" s="5"/>
      <c r="T2161" s="8"/>
      <c r="U2161" s="7"/>
      <c r="V2161" s="7"/>
      <c r="W2161" s="7"/>
      <c r="X2161" s="8"/>
      <c r="Y2161" s="6"/>
      <c r="Z2161" s="7"/>
      <c r="AA2161" s="8"/>
      <c r="AB2161" s="8"/>
      <c r="AC2161" s="8"/>
      <c r="AD2161" s="7"/>
      <c r="AE2161" s="9"/>
      <c r="AF2161" s="7"/>
      <c r="AG2161" s="7"/>
      <c r="AH2161" s="6"/>
      <c r="AI2161" s="6"/>
      <c r="AJ2161" s="6"/>
      <c r="AK2161" s="6"/>
      <c r="AL2161" s="6"/>
      <c r="AM2161" s="6"/>
      <c r="AN2161" s="6"/>
      <c r="AO2161" s="6"/>
      <c r="AP2161" s="6"/>
      <c r="AQ2161" s="6"/>
      <c r="AR2161" s="6"/>
      <c r="AS2161" s="6"/>
      <c r="AT2161" s="6"/>
      <c r="AU2161" s="6"/>
      <c r="AV2161" s="6"/>
      <c r="AW2161" s="6"/>
      <c r="AX2161" s="6"/>
      <c r="AY2161" s="6"/>
      <c r="AZ2161" s="6"/>
      <c r="BA2161" s="6"/>
      <c r="BB2161" s="6"/>
      <c r="BC2161" s="6"/>
      <c r="BD2161" s="6"/>
      <c r="BE2161" s="6"/>
      <c r="BF2161" s="6"/>
      <c r="BG2161" s="6"/>
      <c r="BH2161" s="6"/>
      <c r="BI2161" s="6"/>
      <c r="BJ2161" s="6"/>
      <c r="BK2161" s="6"/>
      <c r="BL2161" s="6"/>
      <c r="BM2161" s="6"/>
      <c r="BN2161" s="6"/>
      <c r="BO2161" s="6"/>
      <c r="BP2161" s="6"/>
      <c r="BQ2161" s="6"/>
      <c r="BR2161" s="6"/>
      <c r="BS2161" s="6"/>
      <c r="BT2161" s="6"/>
      <c r="BU2161" s="6"/>
      <c r="BV2161" s="6"/>
      <c r="BW2161" s="6"/>
      <c r="BX2161" s="6"/>
      <c r="BY2161" s="6"/>
      <c r="BZ2161" s="6"/>
      <c r="CA2161" s="6"/>
      <c r="CB2161" s="6"/>
      <c r="CC2161" s="6"/>
      <c r="CD2161" s="6"/>
      <c r="CE2161" s="6"/>
      <c r="CF2161" s="6"/>
      <c r="CG2161" s="6"/>
      <c r="CH2161" s="6"/>
      <c r="CI2161" s="6"/>
      <c r="CJ2161" s="6"/>
      <c r="CK2161" s="6"/>
      <c r="CL2161" s="6"/>
      <c r="CM2161" s="6"/>
      <c r="CN2161" s="6"/>
      <c r="CO2161" s="6"/>
      <c r="CP2161" s="6"/>
      <c r="CQ2161" s="6"/>
      <c r="CR2161" s="6"/>
      <c r="CS2161" s="6"/>
      <c r="CT2161" s="6"/>
      <c r="CU2161" s="6"/>
      <c r="CV2161" s="6"/>
      <c r="CW2161" s="6"/>
      <c r="CX2161" s="6"/>
      <c r="CY2161" s="6"/>
      <c r="CZ2161" s="6"/>
      <c r="DA2161" s="6"/>
      <c r="DB2161" s="6"/>
      <c r="DC2161" s="6"/>
      <c r="DD2161" s="6"/>
      <c r="DE2161" s="6"/>
      <c r="DF2161" s="6"/>
      <c r="DG2161" s="6"/>
      <c r="DH2161" s="6"/>
      <c r="DI2161" s="6"/>
      <c r="DJ2161" s="6"/>
      <c r="DK2161" s="6"/>
      <c r="DL2161" s="6"/>
      <c r="DM2161" s="6"/>
      <c r="DN2161" s="6"/>
      <c r="DO2161" s="6"/>
      <c r="DP2161" s="6"/>
      <c r="DQ2161" s="6"/>
      <c r="DR2161" s="6"/>
      <c r="DS2161" s="6"/>
      <c r="DT2161" s="6"/>
      <c r="DU2161" s="6"/>
      <c r="DV2161" s="6"/>
      <c r="DW2161" s="6"/>
      <c r="DX2161" s="6"/>
      <c r="DY2161" s="6"/>
      <c r="DZ2161" s="6"/>
      <c r="EA2161" s="6"/>
      <c r="EB2161" s="6"/>
      <c r="EC2161" s="6"/>
      <c r="ED2161" s="6"/>
      <c r="EE2161" s="6"/>
      <c r="EF2161" s="6"/>
      <c r="EG2161" s="6"/>
      <c r="EH2161" s="6"/>
      <c r="EI2161" s="6"/>
      <c r="EJ2161" s="6"/>
      <c r="EK2161" s="6"/>
      <c r="EL2161" s="6"/>
      <c r="EM2161" s="6"/>
      <c r="EN2161" s="6"/>
      <c r="EO2161" s="6"/>
      <c r="EP2161" s="6"/>
      <c r="EQ2161" s="6"/>
      <c r="ER2161" s="6"/>
      <c r="ES2161" s="6"/>
      <c r="ET2161" s="6"/>
      <c r="EU2161" s="6"/>
      <c r="EV2161" s="6"/>
      <c r="EW2161" s="6"/>
      <c r="EX2161" s="6"/>
      <c r="EY2161" s="6"/>
      <c r="EZ2161" s="6"/>
      <c r="FA2161" s="6"/>
      <c r="FB2161" s="6"/>
      <c r="FC2161" s="6"/>
      <c r="FD2161" s="6"/>
      <c r="FE2161" s="6"/>
      <c r="FF2161" s="6"/>
      <c r="FG2161" s="6"/>
      <c r="FH2161" s="6"/>
      <c r="FI2161" s="6"/>
      <c r="FJ2161" s="6"/>
      <c r="FK2161" s="6"/>
      <c r="FL2161" s="6"/>
      <c r="FM2161" s="6"/>
      <c r="FN2161" s="6"/>
      <c r="FO2161" s="6"/>
      <c r="FP2161" s="6"/>
      <c r="FQ2161" s="6"/>
      <c r="FR2161" s="6"/>
      <c r="FS2161" s="6"/>
      <c r="FT2161" s="6"/>
      <c r="FU2161" s="6"/>
      <c r="FV2161" s="6"/>
      <c r="FW2161" s="6"/>
      <c r="FX2161" s="6"/>
      <c r="FY2161" s="6"/>
      <c r="FZ2161" s="6"/>
      <c r="GA2161" s="6"/>
      <c r="GB2161" s="6"/>
      <c r="GC2161" s="6"/>
      <c r="GD2161" s="6"/>
      <c r="GE2161" s="6"/>
      <c r="GF2161" s="6"/>
      <c r="GG2161" s="6"/>
      <c r="GH2161" s="6"/>
      <c r="GI2161" s="6"/>
      <c r="GJ2161" s="6"/>
      <c r="GK2161" s="6"/>
      <c r="GL2161" s="6"/>
      <c r="GM2161" s="6"/>
      <c r="GN2161" s="6"/>
      <c r="GO2161" s="6"/>
      <c r="GP2161" s="6"/>
      <c r="GQ2161" s="6"/>
      <c r="GR2161" s="6"/>
      <c r="GS2161" s="6"/>
      <c r="GT2161" s="6"/>
      <c r="GU2161" s="6"/>
      <c r="GV2161" s="6"/>
      <c r="GW2161" s="6"/>
      <c r="GX2161" s="6"/>
      <c r="GY2161" s="6"/>
      <c r="GZ2161" s="6"/>
    </row>
    <row r="2162" spans="1:208" x14ac:dyDescent="0.15">
      <c r="A2162" s="153"/>
      <c r="B2162" s="23"/>
      <c r="C2162" s="18"/>
      <c r="D2162" s="17"/>
      <c r="E2162" s="18"/>
      <c r="F2162" s="18"/>
      <c r="G2162" s="18"/>
      <c r="H2162" s="18"/>
      <c r="I2162" s="17"/>
      <c r="J2162" s="5"/>
      <c r="K2162" s="2"/>
      <c r="L2162" s="27"/>
      <c r="M2162" s="14"/>
      <c r="N2162" s="14"/>
      <c r="O2162" s="27"/>
      <c r="P2162" s="18"/>
      <c r="Q2162" s="3"/>
      <c r="R2162" s="4"/>
      <c r="S2162" s="5"/>
      <c r="T2162" s="8"/>
      <c r="U2162" s="7"/>
      <c r="V2162" s="7"/>
      <c r="W2162" s="7"/>
      <c r="X2162" s="8"/>
      <c r="Y2162" s="6"/>
      <c r="Z2162" s="7"/>
      <c r="AA2162" s="8"/>
      <c r="AB2162" s="8"/>
      <c r="AC2162" s="8"/>
      <c r="AD2162" s="7"/>
      <c r="AE2162" s="9"/>
      <c r="AF2162" s="7"/>
      <c r="AG2162" s="7"/>
      <c r="AH2162" s="6"/>
      <c r="AI2162" s="6"/>
      <c r="AJ2162" s="6"/>
      <c r="AK2162" s="6"/>
      <c r="AL2162" s="6"/>
      <c r="AM2162" s="6"/>
      <c r="AN2162" s="6"/>
      <c r="AO2162" s="6"/>
      <c r="AP2162" s="6"/>
      <c r="AQ2162" s="6"/>
      <c r="AR2162" s="6"/>
      <c r="AS2162" s="6"/>
      <c r="AT2162" s="6"/>
      <c r="AU2162" s="6"/>
      <c r="AV2162" s="6"/>
      <c r="AW2162" s="6"/>
      <c r="AX2162" s="6"/>
      <c r="AY2162" s="6"/>
      <c r="AZ2162" s="6"/>
      <c r="BA2162" s="6"/>
      <c r="BB2162" s="6"/>
      <c r="BC2162" s="6"/>
      <c r="BD2162" s="6"/>
      <c r="BE2162" s="6"/>
      <c r="BF2162" s="6"/>
      <c r="BG2162" s="6"/>
      <c r="BH2162" s="6"/>
      <c r="BI2162" s="6"/>
      <c r="BJ2162" s="6"/>
      <c r="BK2162" s="6"/>
      <c r="BL2162" s="6"/>
      <c r="BM2162" s="6"/>
      <c r="BN2162" s="6"/>
      <c r="BO2162" s="6"/>
      <c r="BP2162" s="6"/>
      <c r="BQ2162" s="6"/>
      <c r="BR2162" s="6"/>
      <c r="BS2162" s="6"/>
      <c r="BT2162" s="6"/>
      <c r="BU2162" s="6"/>
      <c r="BV2162" s="6"/>
      <c r="BW2162" s="6"/>
      <c r="BX2162" s="6"/>
      <c r="BY2162" s="6"/>
      <c r="BZ2162" s="6"/>
      <c r="CA2162" s="6"/>
      <c r="CB2162" s="6"/>
      <c r="CC2162" s="6"/>
      <c r="CD2162" s="6"/>
      <c r="CE2162" s="6"/>
      <c r="CF2162" s="6"/>
      <c r="CG2162" s="6"/>
      <c r="CH2162" s="6"/>
      <c r="CI2162" s="6"/>
      <c r="CJ2162" s="6"/>
      <c r="CK2162" s="6"/>
      <c r="CL2162" s="6"/>
      <c r="CM2162" s="6"/>
      <c r="CN2162" s="6"/>
      <c r="CO2162" s="6"/>
      <c r="CP2162" s="6"/>
      <c r="CQ2162" s="6"/>
      <c r="CR2162" s="6"/>
      <c r="CS2162" s="6"/>
      <c r="CT2162" s="6"/>
      <c r="CU2162" s="6"/>
      <c r="CV2162" s="6"/>
      <c r="CW2162" s="6"/>
      <c r="CX2162" s="6"/>
      <c r="CY2162" s="6"/>
      <c r="CZ2162" s="6"/>
      <c r="DA2162" s="6"/>
      <c r="DB2162" s="6"/>
      <c r="DC2162" s="6"/>
      <c r="DD2162" s="6"/>
      <c r="DE2162" s="6"/>
      <c r="DF2162" s="6"/>
      <c r="DG2162" s="6"/>
      <c r="DH2162" s="6"/>
      <c r="DI2162" s="6"/>
      <c r="DJ2162" s="6"/>
      <c r="DK2162" s="6"/>
      <c r="DL2162" s="6"/>
      <c r="DM2162" s="6"/>
      <c r="DN2162" s="6"/>
      <c r="DO2162" s="6"/>
      <c r="DP2162" s="6"/>
      <c r="DQ2162" s="6"/>
      <c r="DR2162" s="6"/>
      <c r="DS2162" s="6"/>
      <c r="DT2162" s="6"/>
      <c r="DU2162" s="6"/>
      <c r="DV2162" s="6"/>
      <c r="DW2162" s="6"/>
      <c r="DX2162" s="6"/>
      <c r="DY2162" s="6"/>
      <c r="DZ2162" s="6"/>
      <c r="EA2162" s="6"/>
      <c r="EB2162" s="6"/>
      <c r="EC2162" s="6"/>
      <c r="ED2162" s="6"/>
      <c r="EE2162" s="6"/>
      <c r="EF2162" s="6"/>
      <c r="EG2162" s="6"/>
      <c r="EH2162" s="6"/>
      <c r="EI2162" s="6"/>
      <c r="EJ2162" s="6"/>
      <c r="EK2162" s="6"/>
      <c r="EL2162" s="6"/>
      <c r="EM2162" s="6"/>
      <c r="EN2162" s="6"/>
      <c r="EO2162" s="6"/>
      <c r="EP2162" s="6"/>
      <c r="EQ2162" s="6"/>
      <c r="ER2162" s="6"/>
      <c r="ES2162" s="6"/>
      <c r="ET2162" s="6"/>
      <c r="EU2162" s="6"/>
      <c r="EV2162" s="6"/>
      <c r="EW2162" s="6"/>
      <c r="EX2162" s="6"/>
      <c r="EY2162" s="6"/>
      <c r="EZ2162" s="6"/>
      <c r="FA2162" s="6"/>
      <c r="FB2162" s="6"/>
      <c r="FC2162" s="6"/>
      <c r="FD2162" s="6"/>
      <c r="FE2162" s="6"/>
      <c r="FF2162" s="6"/>
      <c r="FG2162" s="6"/>
      <c r="FH2162" s="6"/>
      <c r="FI2162" s="6"/>
      <c r="FJ2162" s="6"/>
      <c r="FK2162" s="6"/>
      <c r="FL2162" s="6"/>
      <c r="FM2162" s="6"/>
      <c r="FN2162" s="6"/>
      <c r="FO2162" s="6"/>
      <c r="FP2162" s="6"/>
      <c r="FQ2162" s="6"/>
      <c r="FR2162" s="6"/>
      <c r="FS2162" s="6"/>
      <c r="FT2162" s="6"/>
      <c r="FU2162" s="6"/>
      <c r="FV2162" s="6"/>
      <c r="FW2162" s="6"/>
      <c r="FX2162" s="6"/>
      <c r="FY2162" s="6"/>
      <c r="FZ2162" s="6"/>
      <c r="GA2162" s="6"/>
      <c r="GB2162" s="6"/>
      <c r="GC2162" s="6"/>
      <c r="GD2162" s="6"/>
      <c r="GE2162" s="6"/>
      <c r="GF2162" s="6"/>
      <c r="GG2162" s="6"/>
      <c r="GH2162" s="6"/>
      <c r="GI2162" s="6"/>
      <c r="GJ2162" s="6"/>
      <c r="GK2162" s="6"/>
      <c r="GL2162" s="6"/>
      <c r="GM2162" s="6"/>
      <c r="GN2162" s="6"/>
      <c r="GO2162" s="6"/>
      <c r="GP2162" s="6"/>
      <c r="GQ2162" s="6"/>
      <c r="GR2162" s="6"/>
      <c r="GS2162" s="6"/>
      <c r="GT2162" s="6"/>
      <c r="GU2162" s="6"/>
      <c r="GV2162" s="6"/>
      <c r="GW2162" s="6"/>
      <c r="GX2162" s="6"/>
      <c r="GY2162" s="6"/>
      <c r="GZ2162" s="6"/>
    </row>
    <row r="2163" spans="1:208" x14ac:dyDescent="0.15">
      <c r="A2163" s="153"/>
      <c r="B2163" s="23"/>
      <c r="C2163" s="18"/>
      <c r="D2163" s="17"/>
      <c r="E2163" s="18"/>
      <c r="F2163" s="18"/>
      <c r="G2163" s="18"/>
      <c r="H2163" s="18"/>
      <c r="I2163" s="17"/>
      <c r="J2163" s="5"/>
      <c r="K2163" s="2"/>
      <c r="L2163" s="27"/>
      <c r="M2163" s="14"/>
      <c r="N2163" s="14"/>
      <c r="O2163" s="27"/>
      <c r="P2163" s="18"/>
      <c r="Q2163" s="3"/>
      <c r="R2163" s="4"/>
      <c r="S2163" s="5"/>
      <c r="T2163" s="8"/>
      <c r="U2163" s="7"/>
      <c r="V2163" s="7"/>
      <c r="W2163" s="7"/>
      <c r="X2163" s="8"/>
      <c r="Y2163" s="6"/>
      <c r="Z2163" s="7"/>
      <c r="AA2163" s="8"/>
      <c r="AB2163" s="8"/>
      <c r="AC2163" s="8"/>
      <c r="AD2163" s="7"/>
      <c r="AE2163" s="9"/>
      <c r="AF2163" s="7"/>
      <c r="AG2163" s="7"/>
      <c r="AH2163" s="6"/>
      <c r="AI2163" s="6"/>
      <c r="AJ2163" s="6"/>
      <c r="AK2163" s="6"/>
      <c r="AL2163" s="6"/>
      <c r="AM2163" s="6"/>
      <c r="AN2163" s="6"/>
      <c r="AO2163" s="6"/>
      <c r="AP2163" s="6"/>
      <c r="AQ2163" s="6"/>
      <c r="AR2163" s="6"/>
      <c r="AS2163" s="6"/>
      <c r="AT2163" s="6"/>
      <c r="AU2163" s="6"/>
      <c r="AV2163" s="6"/>
      <c r="AW2163" s="6"/>
      <c r="AX2163" s="6"/>
      <c r="AY2163" s="6"/>
      <c r="AZ2163" s="6"/>
      <c r="BA2163" s="6"/>
      <c r="BB2163" s="6"/>
      <c r="BC2163" s="6"/>
      <c r="BD2163" s="6"/>
      <c r="BE2163" s="6"/>
      <c r="BF2163" s="6"/>
      <c r="BG2163" s="6"/>
      <c r="BH2163" s="6"/>
      <c r="BI2163" s="6"/>
      <c r="BJ2163" s="6"/>
      <c r="BK2163" s="6"/>
      <c r="BL2163" s="6"/>
      <c r="BM2163" s="6"/>
      <c r="BN2163" s="6"/>
      <c r="BO2163" s="6"/>
      <c r="BP2163" s="6"/>
      <c r="BQ2163" s="6"/>
      <c r="BR2163" s="6"/>
      <c r="BS2163" s="6"/>
      <c r="BT2163" s="6"/>
      <c r="BU2163" s="6"/>
      <c r="BV2163" s="6"/>
      <c r="BW2163" s="6"/>
      <c r="BX2163" s="6"/>
      <c r="BY2163" s="6"/>
      <c r="BZ2163" s="6"/>
      <c r="CA2163" s="6"/>
      <c r="CB2163" s="6"/>
      <c r="CC2163" s="6"/>
      <c r="CD2163" s="6"/>
      <c r="CE2163" s="6"/>
      <c r="CF2163" s="6"/>
      <c r="CG2163" s="6"/>
      <c r="CH2163" s="6"/>
      <c r="CI2163" s="6"/>
      <c r="CJ2163" s="6"/>
      <c r="CK2163" s="6"/>
      <c r="CL2163" s="6"/>
      <c r="CM2163" s="6"/>
      <c r="CN2163" s="6"/>
      <c r="CO2163" s="6"/>
      <c r="CP2163" s="6"/>
      <c r="CQ2163" s="6"/>
      <c r="CR2163" s="6"/>
      <c r="CS2163" s="6"/>
      <c r="CT2163" s="6"/>
      <c r="CU2163" s="6"/>
      <c r="CV2163" s="6"/>
      <c r="CW2163" s="6"/>
      <c r="CX2163" s="6"/>
      <c r="CY2163" s="6"/>
      <c r="CZ2163" s="6"/>
      <c r="DA2163" s="6"/>
      <c r="DB2163" s="6"/>
      <c r="DC2163" s="6"/>
      <c r="DD2163" s="6"/>
      <c r="DE2163" s="6"/>
      <c r="DF2163" s="6"/>
      <c r="DG2163" s="6"/>
      <c r="DH2163" s="6"/>
      <c r="DI2163" s="6"/>
      <c r="DJ2163" s="6"/>
      <c r="DK2163" s="6"/>
      <c r="DL2163" s="6"/>
      <c r="DM2163" s="6"/>
      <c r="DN2163" s="6"/>
      <c r="DO2163" s="6"/>
      <c r="DP2163" s="6"/>
      <c r="DQ2163" s="6"/>
      <c r="DR2163" s="6"/>
      <c r="DS2163" s="6"/>
      <c r="DT2163" s="6"/>
      <c r="DU2163" s="6"/>
      <c r="DV2163" s="6"/>
      <c r="DW2163" s="6"/>
      <c r="DX2163" s="6"/>
      <c r="DY2163" s="6"/>
      <c r="DZ2163" s="6"/>
      <c r="EA2163" s="6"/>
      <c r="EB2163" s="6"/>
      <c r="EC2163" s="6"/>
      <c r="ED2163" s="6"/>
      <c r="EE2163" s="6"/>
      <c r="EF2163" s="6"/>
      <c r="EG2163" s="6"/>
      <c r="EH2163" s="6"/>
      <c r="EI2163" s="6"/>
      <c r="EJ2163" s="6"/>
      <c r="EK2163" s="6"/>
      <c r="EL2163" s="6"/>
      <c r="EM2163" s="6"/>
      <c r="EN2163" s="6"/>
      <c r="EO2163" s="6"/>
      <c r="EP2163" s="6"/>
      <c r="EQ2163" s="6"/>
      <c r="ER2163" s="6"/>
      <c r="ES2163" s="6"/>
      <c r="ET2163" s="6"/>
      <c r="EU2163" s="6"/>
      <c r="EV2163" s="6"/>
      <c r="EW2163" s="6"/>
      <c r="EX2163" s="6"/>
      <c r="EY2163" s="6"/>
      <c r="EZ2163" s="6"/>
      <c r="FA2163" s="6"/>
      <c r="FB2163" s="6"/>
      <c r="FC2163" s="6"/>
      <c r="FD2163" s="6"/>
      <c r="FE2163" s="6"/>
      <c r="FF2163" s="6"/>
      <c r="FG2163" s="6"/>
      <c r="FH2163" s="6"/>
      <c r="FI2163" s="6"/>
      <c r="FJ2163" s="6"/>
      <c r="FK2163" s="6"/>
      <c r="FL2163" s="6"/>
      <c r="FM2163" s="6"/>
      <c r="FN2163" s="6"/>
      <c r="FO2163" s="6"/>
      <c r="FP2163" s="6"/>
      <c r="FQ2163" s="6"/>
      <c r="FR2163" s="6"/>
      <c r="FS2163" s="6"/>
      <c r="FT2163" s="6"/>
      <c r="FU2163" s="6"/>
      <c r="FV2163" s="6"/>
      <c r="FW2163" s="6"/>
      <c r="FX2163" s="6"/>
      <c r="FY2163" s="6"/>
      <c r="FZ2163" s="6"/>
      <c r="GA2163" s="6"/>
      <c r="GB2163" s="6"/>
      <c r="GC2163" s="6"/>
      <c r="GD2163" s="6"/>
      <c r="GE2163" s="6"/>
      <c r="GF2163" s="6"/>
      <c r="GG2163" s="6"/>
      <c r="GH2163" s="6"/>
      <c r="GI2163" s="6"/>
      <c r="GJ2163" s="6"/>
      <c r="GK2163" s="6"/>
      <c r="GL2163" s="6"/>
      <c r="GM2163" s="6"/>
      <c r="GN2163" s="6"/>
      <c r="GO2163" s="6"/>
      <c r="GP2163" s="6"/>
      <c r="GQ2163" s="6"/>
      <c r="GR2163" s="6"/>
      <c r="GS2163" s="6"/>
      <c r="GT2163" s="6"/>
      <c r="GU2163" s="6"/>
      <c r="GV2163" s="6"/>
      <c r="GW2163" s="6"/>
      <c r="GX2163" s="6"/>
      <c r="GY2163" s="6"/>
      <c r="GZ2163" s="6"/>
    </row>
    <row r="2164" spans="1:208" x14ac:dyDescent="0.15">
      <c r="A2164" s="153"/>
      <c r="B2164" s="23"/>
      <c r="C2164" s="18"/>
      <c r="D2164" s="17"/>
      <c r="E2164" s="18"/>
      <c r="F2164" s="18"/>
      <c r="G2164" s="18"/>
      <c r="H2164" s="18"/>
      <c r="I2164" s="17"/>
      <c r="J2164" s="5"/>
      <c r="K2164" s="2"/>
      <c r="L2164" s="27"/>
      <c r="M2164" s="14"/>
      <c r="N2164" s="14"/>
      <c r="O2164" s="27"/>
      <c r="P2164" s="18"/>
      <c r="Q2164" s="3"/>
      <c r="R2164" s="4"/>
      <c r="S2164" s="5"/>
      <c r="T2164" s="8"/>
      <c r="U2164" s="7"/>
      <c r="V2164" s="7"/>
      <c r="W2164" s="7"/>
      <c r="X2164" s="8"/>
      <c r="Y2164" s="6"/>
      <c r="Z2164" s="7"/>
      <c r="AA2164" s="8"/>
      <c r="AB2164" s="8"/>
      <c r="AC2164" s="8"/>
      <c r="AD2164" s="7"/>
      <c r="AE2164" s="9"/>
      <c r="AF2164" s="7"/>
      <c r="AG2164" s="7"/>
      <c r="AH2164" s="6"/>
      <c r="AI2164" s="6"/>
      <c r="AJ2164" s="6"/>
      <c r="AK2164" s="6"/>
      <c r="AL2164" s="6"/>
      <c r="AM2164" s="6"/>
      <c r="AN2164" s="6"/>
      <c r="AO2164" s="6"/>
      <c r="AP2164" s="6"/>
      <c r="AQ2164" s="6"/>
      <c r="AR2164" s="6"/>
      <c r="AS2164" s="6"/>
      <c r="AT2164" s="6"/>
      <c r="AU2164" s="6"/>
      <c r="AV2164" s="6"/>
      <c r="AW2164" s="6"/>
      <c r="AX2164" s="6"/>
      <c r="AY2164" s="6"/>
      <c r="AZ2164" s="6"/>
      <c r="BA2164" s="6"/>
      <c r="BB2164" s="6"/>
      <c r="BC2164" s="6"/>
      <c r="BD2164" s="6"/>
      <c r="BE2164" s="6"/>
      <c r="BF2164" s="6"/>
      <c r="BG2164" s="6"/>
      <c r="BH2164" s="6"/>
      <c r="BI2164" s="6"/>
      <c r="BJ2164" s="6"/>
      <c r="BK2164" s="6"/>
      <c r="BL2164" s="6"/>
      <c r="BM2164" s="6"/>
      <c r="BN2164" s="6"/>
      <c r="BO2164" s="6"/>
      <c r="BP2164" s="6"/>
      <c r="BQ2164" s="6"/>
      <c r="BR2164" s="6"/>
      <c r="BS2164" s="6"/>
      <c r="BT2164" s="6"/>
      <c r="BU2164" s="6"/>
      <c r="BV2164" s="6"/>
      <c r="BW2164" s="6"/>
      <c r="BX2164" s="6"/>
      <c r="BY2164" s="6"/>
      <c r="BZ2164" s="6"/>
      <c r="CA2164" s="6"/>
      <c r="CB2164" s="6"/>
      <c r="CC2164" s="6"/>
      <c r="CD2164" s="6"/>
      <c r="CE2164" s="6"/>
      <c r="CF2164" s="6"/>
      <c r="CG2164" s="6"/>
      <c r="CH2164" s="6"/>
      <c r="CI2164" s="6"/>
      <c r="CJ2164" s="6"/>
      <c r="CK2164" s="6"/>
      <c r="CL2164" s="6"/>
      <c r="CM2164" s="6"/>
      <c r="CN2164" s="6"/>
      <c r="CO2164" s="6"/>
      <c r="CP2164" s="6"/>
      <c r="CQ2164" s="6"/>
      <c r="CR2164" s="6"/>
      <c r="CS2164" s="6"/>
      <c r="CT2164" s="6"/>
      <c r="CU2164" s="6"/>
      <c r="CV2164" s="6"/>
      <c r="CW2164" s="6"/>
      <c r="CX2164" s="6"/>
      <c r="CY2164" s="6"/>
      <c r="CZ2164" s="6"/>
      <c r="DA2164" s="6"/>
      <c r="DB2164" s="6"/>
      <c r="DC2164" s="6"/>
      <c r="DD2164" s="6"/>
      <c r="DE2164" s="6"/>
      <c r="DF2164" s="6"/>
      <c r="DG2164" s="6"/>
      <c r="DH2164" s="6"/>
      <c r="DI2164" s="6"/>
      <c r="DJ2164" s="6"/>
      <c r="DK2164" s="6"/>
      <c r="DL2164" s="6"/>
      <c r="DM2164" s="6"/>
      <c r="DN2164" s="6"/>
      <c r="DO2164" s="6"/>
      <c r="DP2164" s="6"/>
      <c r="DQ2164" s="6"/>
      <c r="DR2164" s="6"/>
      <c r="DS2164" s="6"/>
      <c r="DT2164" s="6"/>
      <c r="DU2164" s="6"/>
      <c r="DV2164" s="6"/>
      <c r="DW2164" s="6"/>
      <c r="DX2164" s="6"/>
      <c r="DY2164" s="6"/>
      <c r="DZ2164" s="6"/>
      <c r="EA2164" s="6"/>
      <c r="EB2164" s="6"/>
      <c r="EC2164" s="6"/>
      <c r="ED2164" s="6"/>
      <c r="EE2164" s="6"/>
      <c r="EF2164" s="6"/>
      <c r="EG2164" s="6"/>
      <c r="EH2164" s="6"/>
      <c r="EI2164" s="6"/>
      <c r="EJ2164" s="6"/>
      <c r="EK2164" s="6"/>
      <c r="EL2164" s="6"/>
      <c r="EM2164" s="6"/>
      <c r="EN2164" s="6"/>
      <c r="EO2164" s="6"/>
      <c r="EP2164" s="6"/>
      <c r="EQ2164" s="6"/>
      <c r="ER2164" s="6"/>
      <c r="ES2164" s="6"/>
      <c r="ET2164" s="6"/>
      <c r="EU2164" s="6"/>
      <c r="EV2164" s="6"/>
      <c r="EW2164" s="6"/>
      <c r="EX2164" s="6"/>
      <c r="EY2164" s="6"/>
      <c r="EZ2164" s="6"/>
      <c r="FA2164" s="6"/>
      <c r="FB2164" s="6"/>
      <c r="FC2164" s="6"/>
      <c r="FD2164" s="6"/>
      <c r="FE2164" s="6"/>
      <c r="FF2164" s="6"/>
      <c r="FG2164" s="6"/>
      <c r="FH2164" s="6"/>
      <c r="FI2164" s="6"/>
      <c r="FJ2164" s="6"/>
      <c r="FK2164" s="6"/>
      <c r="FL2164" s="6"/>
      <c r="FM2164" s="6"/>
      <c r="FN2164" s="6"/>
      <c r="FO2164" s="6"/>
      <c r="FP2164" s="6"/>
      <c r="FQ2164" s="6"/>
      <c r="FR2164" s="6"/>
      <c r="FS2164" s="6"/>
      <c r="FT2164" s="6"/>
      <c r="FU2164" s="6"/>
      <c r="FV2164" s="6"/>
      <c r="FW2164" s="6"/>
      <c r="FX2164" s="6"/>
      <c r="FY2164" s="6"/>
      <c r="FZ2164" s="6"/>
      <c r="GA2164" s="6"/>
      <c r="GB2164" s="6"/>
      <c r="GC2164" s="6"/>
      <c r="GD2164" s="6"/>
      <c r="GE2164" s="6"/>
      <c r="GF2164" s="6"/>
      <c r="GG2164" s="6"/>
      <c r="GH2164" s="6"/>
      <c r="GI2164" s="6"/>
      <c r="GJ2164" s="6"/>
      <c r="GK2164" s="6"/>
      <c r="GL2164" s="6"/>
      <c r="GM2164" s="6"/>
      <c r="GN2164" s="6"/>
      <c r="GO2164" s="6"/>
      <c r="GP2164" s="6"/>
      <c r="GQ2164" s="6"/>
      <c r="GR2164" s="6"/>
      <c r="GS2164" s="6"/>
      <c r="GT2164" s="6"/>
      <c r="GU2164" s="6"/>
      <c r="GV2164" s="6"/>
      <c r="GW2164" s="6"/>
      <c r="GX2164" s="6"/>
      <c r="GY2164" s="6"/>
      <c r="GZ2164" s="6"/>
    </row>
    <row r="2165" spans="1:208" x14ac:dyDescent="0.15">
      <c r="A2165" s="153"/>
      <c r="B2165" s="23"/>
      <c r="C2165" s="18"/>
      <c r="D2165" s="17"/>
      <c r="E2165" s="18"/>
      <c r="F2165" s="18"/>
      <c r="G2165" s="18"/>
      <c r="H2165" s="18"/>
      <c r="I2165" s="17"/>
      <c r="J2165" s="5"/>
      <c r="K2165" s="2"/>
      <c r="L2165" s="27"/>
      <c r="M2165" s="14"/>
      <c r="N2165" s="14"/>
      <c r="O2165" s="27"/>
      <c r="P2165" s="18"/>
      <c r="Q2165" s="3"/>
      <c r="R2165" s="4"/>
      <c r="S2165" s="5"/>
      <c r="T2165" s="8"/>
      <c r="U2165" s="7"/>
      <c r="V2165" s="7"/>
      <c r="W2165" s="7"/>
      <c r="X2165" s="8"/>
      <c r="Y2165" s="6"/>
      <c r="Z2165" s="7"/>
      <c r="AA2165" s="8"/>
      <c r="AB2165" s="8"/>
      <c r="AC2165" s="8"/>
      <c r="AD2165" s="7"/>
      <c r="AE2165" s="9"/>
      <c r="AF2165" s="7"/>
      <c r="AG2165" s="7"/>
      <c r="AH2165" s="6"/>
      <c r="AI2165" s="6"/>
      <c r="AJ2165" s="6"/>
      <c r="AK2165" s="6"/>
      <c r="AL2165" s="6"/>
      <c r="AM2165" s="6"/>
      <c r="AN2165" s="6"/>
      <c r="AO2165" s="6"/>
      <c r="AP2165" s="6"/>
      <c r="AQ2165" s="6"/>
      <c r="AR2165" s="6"/>
      <c r="AS2165" s="6"/>
      <c r="AT2165" s="6"/>
      <c r="AU2165" s="6"/>
      <c r="AV2165" s="6"/>
      <c r="AW2165" s="6"/>
      <c r="AX2165" s="6"/>
      <c r="AY2165" s="6"/>
      <c r="AZ2165" s="6"/>
      <c r="BA2165" s="6"/>
      <c r="BB2165" s="6"/>
      <c r="BC2165" s="6"/>
      <c r="BD2165" s="6"/>
      <c r="BE2165" s="6"/>
      <c r="BF2165" s="6"/>
      <c r="BG2165" s="6"/>
      <c r="BH2165" s="6"/>
      <c r="BI2165" s="6"/>
      <c r="BJ2165" s="6"/>
      <c r="BK2165" s="6"/>
      <c r="BL2165" s="6"/>
      <c r="BM2165" s="6"/>
      <c r="BN2165" s="6"/>
      <c r="BO2165" s="6"/>
      <c r="BP2165" s="6"/>
      <c r="BQ2165" s="6"/>
      <c r="BR2165" s="6"/>
      <c r="BS2165" s="6"/>
      <c r="BT2165" s="6"/>
      <c r="BU2165" s="6"/>
      <c r="BV2165" s="6"/>
      <c r="BW2165" s="6"/>
      <c r="BX2165" s="6"/>
      <c r="BY2165" s="6"/>
      <c r="BZ2165" s="6"/>
      <c r="CA2165" s="6"/>
      <c r="CB2165" s="6"/>
      <c r="CC2165" s="6"/>
      <c r="CD2165" s="6"/>
      <c r="CE2165" s="6"/>
      <c r="CF2165" s="6"/>
      <c r="CG2165" s="6"/>
      <c r="CH2165" s="6"/>
      <c r="CI2165" s="6"/>
      <c r="CJ2165" s="6"/>
      <c r="CK2165" s="6"/>
      <c r="CL2165" s="6"/>
      <c r="CM2165" s="6"/>
      <c r="CN2165" s="6"/>
      <c r="CO2165" s="6"/>
      <c r="CP2165" s="6"/>
      <c r="CQ2165" s="6"/>
      <c r="CR2165" s="6"/>
      <c r="CS2165" s="6"/>
      <c r="CT2165" s="6"/>
      <c r="CU2165" s="6"/>
      <c r="CV2165" s="6"/>
      <c r="CW2165" s="6"/>
      <c r="CX2165" s="6"/>
      <c r="CY2165" s="6"/>
      <c r="CZ2165" s="6"/>
      <c r="DA2165" s="6"/>
      <c r="DB2165" s="6"/>
      <c r="DC2165" s="6"/>
      <c r="DD2165" s="6"/>
      <c r="DE2165" s="6"/>
      <c r="DF2165" s="6"/>
      <c r="DG2165" s="6"/>
      <c r="DH2165" s="6"/>
      <c r="DI2165" s="6"/>
      <c r="DJ2165" s="6"/>
      <c r="DK2165" s="6"/>
      <c r="DL2165" s="6"/>
      <c r="DM2165" s="6"/>
      <c r="DN2165" s="6"/>
      <c r="DO2165" s="6"/>
      <c r="DP2165" s="6"/>
      <c r="DQ2165" s="6"/>
      <c r="DR2165" s="6"/>
      <c r="DS2165" s="6"/>
      <c r="DT2165" s="6"/>
      <c r="DU2165" s="6"/>
      <c r="DV2165" s="6"/>
      <c r="DW2165" s="6"/>
      <c r="DX2165" s="6"/>
      <c r="DY2165" s="6"/>
      <c r="DZ2165" s="6"/>
      <c r="EA2165" s="6"/>
      <c r="EB2165" s="6"/>
      <c r="EC2165" s="6"/>
      <c r="ED2165" s="6"/>
      <c r="EE2165" s="6"/>
      <c r="EF2165" s="6"/>
      <c r="EG2165" s="6"/>
      <c r="EH2165" s="6"/>
      <c r="EI2165" s="6"/>
      <c r="EJ2165" s="6"/>
      <c r="EK2165" s="6"/>
      <c r="EL2165" s="6"/>
      <c r="EM2165" s="6"/>
      <c r="EN2165" s="6"/>
      <c r="EO2165" s="6"/>
      <c r="EP2165" s="6"/>
      <c r="EQ2165" s="6"/>
      <c r="ER2165" s="6"/>
      <c r="ES2165" s="6"/>
      <c r="ET2165" s="6"/>
      <c r="EU2165" s="6"/>
      <c r="EV2165" s="6"/>
      <c r="EW2165" s="6"/>
      <c r="EX2165" s="6"/>
      <c r="EY2165" s="6"/>
      <c r="EZ2165" s="6"/>
      <c r="FA2165" s="6"/>
      <c r="FB2165" s="6"/>
      <c r="FC2165" s="6"/>
      <c r="FD2165" s="6"/>
      <c r="FE2165" s="6"/>
      <c r="FF2165" s="6"/>
      <c r="FG2165" s="6"/>
      <c r="FH2165" s="6"/>
      <c r="FI2165" s="6"/>
      <c r="FJ2165" s="6"/>
      <c r="FK2165" s="6"/>
      <c r="FL2165" s="6"/>
      <c r="FM2165" s="6"/>
      <c r="FN2165" s="6"/>
      <c r="FO2165" s="6"/>
      <c r="FP2165" s="6"/>
      <c r="FQ2165" s="6"/>
      <c r="FR2165" s="6"/>
      <c r="FS2165" s="6"/>
      <c r="FT2165" s="6"/>
      <c r="FU2165" s="6"/>
      <c r="FV2165" s="6"/>
      <c r="FW2165" s="6"/>
      <c r="FX2165" s="6"/>
      <c r="FY2165" s="6"/>
      <c r="FZ2165" s="6"/>
      <c r="GA2165" s="6"/>
      <c r="GB2165" s="6"/>
      <c r="GC2165" s="6"/>
      <c r="GD2165" s="6"/>
      <c r="GE2165" s="6"/>
      <c r="GF2165" s="6"/>
      <c r="GG2165" s="6"/>
      <c r="GH2165" s="6"/>
      <c r="GI2165" s="6"/>
      <c r="GJ2165" s="6"/>
      <c r="GK2165" s="6"/>
      <c r="GL2165" s="6"/>
      <c r="GM2165" s="6"/>
      <c r="GN2165" s="6"/>
      <c r="GO2165" s="6"/>
      <c r="GP2165" s="6"/>
      <c r="GQ2165" s="6"/>
      <c r="GR2165" s="6"/>
      <c r="GS2165" s="6"/>
      <c r="GT2165" s="6"/>
      <c r="GU2165" s="6"/>
      <c r="GV2165" s="6"/>
      <c r="GW2165" s="6"/>
      <c r="GX2165" s="6"/>
      <c r="GY2165" s="6"/>
      <c r="GZ2165" s="6"/>
    </row>
    <row r="2166" spans="1:208" x14ac:dyDescent="0.15">
      <c r="A2166" s="153"/>
      <c r="B2166" s="23"/>
      <c r="C2166" s="18"/>
      <c r="D2166" s="17"/>
      <c r="E2166" s="18"/>
      <c r="F2166" s="18"/>
      <c r="G2166" s="18"/>
      <c r="H2166" s="18"/>
      <c r="I2166" s="17"/>
      <c r="J2166" s="5"/>
      <c r="K2166" s="2"/>
      <c r="L2166" s="27"/>
      <c r="M2166" s="14"/>
      <c r="N2166" s="14"/>
      <c r="O2166" s="27"/>
      <c r="P2166" s="18"/>
      <c r="Q2166" s="3"/>
      <c r="R2166" s="4"/>
      <c r="S2166" s="5"/>
      <c r="T2166" s="8"/>
      <c r="U2166" s="7"/>
      <c r="V2166" s="7"/>
      <c r="W2166" s="7"/>
      <c r="X2166" s="8"/>
      <c r="Y2166" s="6"/>
      <c r="Z2166" s="7"/>
      <c r="AA2166" s="8"/>
      <c r="AB2166" s="8"/>
      <c r="AC2166" s="8"/>
      <c r="AD2166" s="7"/>
      <c r="AE2166" s="9"/>
      <c r="AF2166" s="7"/>
      <c r="AG2166" s="7"/>
      <c r="AH2166" s="6"/>
      <c r="AI2166" s="6"/>
      <c r="AJ2166" s="6"/>
      <c r="AK2166" s="6"/>
      <c r="AL2166" s="6"/>
      <c r="AM2166" s="6"/>
      <c r="AN2166" s="6"/>
      <c r="AO2166" s="6"/>
      <c r="AP2166" s="6"/>
      <c r="AQ2166" s="6"/>
      <c r="AR2166" s="6"/>
      <c r="AS2166" s="6"/>
      <c r="AT2166" s="6"/>
      <c r="AU2166" s="6"/>
      <c r="AV2166" s="6"/>
      <c r="AW2166" s="6"/>
      <c r="AX2166" s="6"/>
      <c r="AY2166" s="6"/>
      <c r="AZ2166" s="6"/>
      <c r="BA2166" s="6"/>
      <c r="BB2166" s="6"/>
      <c r="BC2166" s="6"/>
      <c r="BD2166" s="6"/>
      <c r="BE2166" s="6"/>
      <c r="BF2166" s="6"/>
      <c r="BG2166" s="6"/>
      <c r="BH2166" s="6"/>
      <c r="BI2166" s="6"/>
      <c r="BJ2166" s="6"/>
      <c r="BK2166" s="6"/>
      <c r="BL2166" s="6"/>
      <c r="BM2166" s="6"/>
      <c r="BN2166" s="6"/>
      <c r="BO2166" s="6"/>
      <c r="BP2166" s="6"/>
      <c r="BQ2166" s="6"/>
      <c r="BR2166" s="6"/>
      <c r="BS2166" s="6"/>
      <c r="BT2166" s="6"/>
      <c r="BU2166" s="6"/>
      <c r="BV2166" s="6"/>
      <c r="BW2166" s="6"/>
      <c r="BX2166" s="6"/>
      <c r="BY2166" s="6"/>
      <c r="BZ2166" s="6"/>
      <c r="CA2166" s="6"/>
      <c r="CB2166" s="6"/>
      <c r="CC2166" s="6"/>
      <c r="CD2166" s="6"/>
      <c r="CE2166" s="6"/>
      <c r="CF2166" s="6"/>
      <c r="CG2166" s="6"/>
      <c r="CH2166" s="6"/>
      <c r="CI2166" s="6"/>
      <c r="CJ2166" s="6"/>
      <c r="CK2166" s="6"/>
      <c r="CL2166" s="6"/>
      <c r="CM2166" s="6"/>
      <c r="CN2166" s="6"/>
      <c r="CO2166" s="6"/>
      <c r="CP2166" s="6"/>
      <c r="CQ2166" s="6"/>
      <c r="CR2166" s="6"/>
      <c r="CS2166" s="6"/>
      <c r="CT2166" s="6"/>
      <c r="CU2166" s="6"/>
      <c r="CV2166" s="6"/>
      <c r="CW2166" s="6"/>
      <c r="CX2166" s="6"/>
      <c r="CY2166" s="6"/>
      <c r="CZ2166" s="6"/>
      <c r="DA2166" s="6"/>
      <c r="DB2166" s="6"/>
      <c r="DC2166" s="6"/>
      <c r="DD2166" s="6"/>
      <c r="DE2166" s="6"/>
      <c r="DF2166" s="6"/>
      <c r="DG2166" s="6"/>
      <c r="DH2166" s="6"/>
      <c r="DI2166" s="6"/>
      <c r="DJ2166" s="6"/>
      <c r="DK2166" s="6"/>
      <c r="DL2166" s="6"/>
      <c r="DM2166" s="6"/>
      <c r="DN2166" s="6"/>
      <c r="DO2166" s="6"/>
      <c r="DP2166" s="6"/>
      <c r="DQ2166" s="6"/>
      <c r="DR2166" s="6"/>
      <c r="DS2166" s="6"/>
      <c r="DT2166" s="6"/>
      <c r="DU2166" s="6"/>
      <c r="DV2166" s="6"/>
      <c r="DW2166" s="6"/>
      <c r="DX2166" s="6"/>
      <c r="DY2166" s="6"/>
      <c r="DZ2166" s="6"/>
      <c r="EA2166" s="6"/>
      <c r="EB2166" s="6"/>
      <c r="EC2166" s="6"/>
      <c r="ED2166" s="6"/>
      <c r="EE2166" s="6"/>
      <c r="EF2166" s="6"/>
      <c r="EG2166" s="6"/>
      <c r="EH2166" s="6"/>
      <c r="EI2166" s="6"/>
      <c r="EJ2166" s="6"/>
      <c r="EK2166" s="6"/>
      <c r="EL2166" s="6"/>
      <c r="EM2166" s="6"/>
      <c r="EN2166" s="6"/>
      <c r="EO2166" s="6"/>
      <c r="EP2166" s="6"/>
      <c r="EQ2166" s="6"/>
      <c r="ER2166" s="6"/>
      <c r="ES2166" s="6"/>
      <c r="ET2166" s="6"/>
      <c r="EU2166" s="6"/>
      <c r="EV2166" s="6"/>
      <c r="EW2166" s="6"/>
      <c r="EX2166" s="6"/>
      <c r="EY2166" s="6"/>
      <c r="EZ2166" s="6"/>
      <c r="FA2166" s="6"/>
      <c r="FB2166" s="6"/>
      <c r="FC2166" s="6"/>
      <c r="FD2166" s="6"/>
      <c r="FE2166" s="6"/>
      <c r="FF2166" s="6"/>
      <c r="FG2166" s="6"/>
      <c r="FH2166" s="6"/>
      <c r="FI2166" s="6"/>
      <c r="FJ2166" s="6"/>
      <c r="FK2166" s="6"/>
      <c r="FL2166" s="6"/>
      <c r="FM2166" s="6"/>
      <c r="FN2166" s="6"/>
      <c r="FO2166" s="6"/>
      <c r="FP2166" s="6"/>
      <c r="FQ2166" s="6"/>
      <c r="FR2166" s="6"/>
      <c r="FS2166" s="6"/>
      <c r="FT2166" s="6"/>
      <c r="FU2166" s="6"/>
      <c r="FV2166" s="6"/>
      <c r="FW2166" s="6"/>
      <c r="FX2166" s="6"/>
      <c r="FY2166" s="6"/>
      <c r="FZ2166" s="6"/>
      <c r="GA2166" s="6"/>
      <c r="GB2166" s="6"/>
      <c r="GC2166" s="6"/>
      <c r="GD2166" s="6"/>
      <c r="GE2166" s="6"/>
      <c r="GF2166" s="6"/>
      <c r="GG2166" s="6"/>
      <c r="GH2166" s="6"/>
      <c r="GI2166" s="6"/>
      <c r="GJ2166" s="6"/>
      <c r="GK2166" s="6"/>
      <c r="GL2166" s="6"/>
      <c r="GM2166" s="6"/>
      <c r="GN2166" s="6"/>
      <c r="GO2166" s="6"/>
      <c r="GP2166" s="6"/>
      <c r="GQ2166" s="6"/>
      <c r="GR2166" s="6"/>
      <c r="GS2166" s="6"/>
      <c r="GT2166" s="6"/>
      <c r="GU2166" s="6"/>
      <c r="GV2166" s="6"/>
      <c r="GW2166" s="6"/>
      <c r="GX2166" s="6"/>
      <c r="GY2166" s="6"/>
      <c r="GZ2166" s="6"/>
    </row>
    <row r="2167" spans="1:208" x14ac:dyDescent="0.15">
      <c r="A2167" s="153"/>
      <c r="B2167" s="23"/>
      <c r="C2167" s="18"/>
      <c r="D2167" s="17"/>
      <c r="E2167" s="18"/>
      <c r="F2167" s="18"/>
      <c r="G2167" s="18"/>
      <c r="H2167" s="18"/>
      <c r="I2167" s="17"/>
      <c r="J2167" s="5"/>
      <c r="K2167" s="2"/>
      <c r="L2167" s="27"/>
      <c r="M2167" s="14"/>
      <c r="N2167" s="14"/>
      <c r="O2167" s="27"/>
      <c r="P2167" s="18"/>
      <c r="Q2167" s="3"/>
      <c r="R2167" s="4"/>
      <c r="S2167" s="5"/>
      <c r="T2167" s="8"/>
      <c r="U2167" s="7"/>
      <c r="V2167" s="7"/>
      <c r="W2167" s="7"/>
      <c r="X2167" s="8"/>
      <c r="Y2167" s="6"/>
      <c r="Z2167" s="7"/>
      <c r="AA2167" s="8"/>
      <c r="AB2167" s="8"/>
      <c r="AC2167" s="8"/>
      <c r="AD2167" s="7"/>
      <c r="AE2167" s="9"/>
      <c r="AF2167" s="7"/>
      <c r="AG2167" s="7"/>
      <c r="AH2167" s="6"/>
      <c r="AI2167" s="6"/>
      <c r="AJ2167" s="6"/>
      <c r="AK2167" s="6"/>
      <c r="AL2167" s="6"/>
      <c r="AM2167" s="6"/>
      <c r="AN2167" s="6"/>
      <c r="AO2167" s="6"/>
      <c r="AP2167" s="6"/>
      <c r="AQ2167" s="6"/>
      <c r="AR2167" s="6"/>
      <c r="AS2167" s="6"/>
      <c r="AT2167" s="6"/>
      <c r="AU2167" s="6"/>
      <c r="AV2167" s="6"/>
      <c r="AW2167" s="6"/>
      <c r="AX2167" s="6"/>
      <c r="AY2167" s="6"/>
      <c r="AZ2167" s="6"/>
      <c r="BA2167" s="6"/>
      <c r="BB2167" s="6"/>
      <c r="BC2167" s="6"/>
      <c r="BD2167" s="6"/>
      <c r="BE2167" s="6"/>
      <c r="BF2167" s="6"/>
      <c r="BG2167" s="6"/>
      <c r="BH2167" s="6"/>
      <c r="BI2167" s="6"/>
      <c r="BJ2167" s="6"/>
      <c r="BK2167" s="6"/>
      <c r="BL2167" s="6"/>
      <c r="BM2167" s="6"/>
      <c r="BN2167" s="6"/>
      <c r="BO2167" s="6"/>
      <c r="BP2167" s="6"/>
      <c r="BQ2167" s="6"/>
      <c r="BR2167" s="6"/>
      <c r="BS2167" s="6"/>
      <c r="BT2167" s="6"/>
      <c r="BU2167" s="6"/>
      <c r="BV2167" s="6"/>
      <c r="BW2167" s="6"/>
      <c r="BX2167" s="6"/>
      <c r="BY2167" s="6"/>
      <c r="BZ2167" s="6"/>
      <c r="CA2167" s="6"/>
      <c r="CB2167" s="6"/>
      <c r="CC2167" s="6"/>
      <c r="CD2167" s="6"/>
      <c r="CE2167" s="6"/>
      <c r="CF2167" s="6"/>
      <c r="CG2167" s="6"/>
      <c r="CH2167" s="6"/>
      <c r="CI2167" s="6"/>
      <c r="CJ2167" s="6"/>
      <c r="CK2167" s="6"/>
      <c r="CL2167" s="6"/>
      <c r="CM2167" s="6"/>
      <c r="CN2167" s="6"/>
      <c r="CO2167" s="6"/>
      <c r="CP2167" s="6"/>
      <c r="CQ2167" s="6"/>
      <c r="CR2167" s="6"/>
      <c r="CS2167" s="6"/>
      <c r="CT2167" s="6"/>
      <c r="CU2167" s="6"/>
      <c r="CV2167" s="6"/>
      <c r="CW2167" s="6"/>
      <c r="CX2167" s="6"/>
      <c r="CY2167" s="6"/>
      <c r="CZ2167" s="6"/>
      <c r="DA2167" s="6"/>
      <c r="DB2167" s="6"/>
      <c r="DC2167" s="6"/>
      <c r="DD2167" s="6"/>
      <c r="DE2167" s="6"/>
      <c r="DF2167" s="6"/>
      <c r="DG2167" s="6"/>
      <c r="DH2167" s="6"/>
      <c r="DI2167" s="6"/>
      <c r="DJ2167" s="6"/>
      <c r="DK2167" s="6"/>
      <c r="DL2167" s="6"/>
      <c r="DM2167" s="6"/>
      <c r="DN2167" s="6"/>
      <c r="DO2167" s="6"/>
      <c r="DP2167" s="6"/>
      <c r="DQ2167" s="6"/>
      <c r="DR2167" s="6"/>
      <c r="DS2167" s="6"/>
      <c r="DT2167" s="6"/>
      <c r="DU2167" s="6"/>
      <c r="DV2167" s="6"/>
      <c r="DW2167" s="6"/>
      <c r="DX2167" s="6"/>
      <c r="DY2167" s="6"/>
      <c r="DZ2167" s="6"/>
      <c r="EA2167" s="6"/>
      <c r="EB2167" s="6"/>
      <c r="EC2167" s="6"/>
      <c r="ED2167" s="6"/>
      <c r="EE2167" s="6"/>
      <c r="EF2167" s="6"/>
      <c r="EG2167" s="6"/>
      <c r="EH2167" s="6"/>
      <c r="EI2167" s="6"/>
      <c r="EJ2167" s="6"/>
      <c r="EK2167" s="6"/>
      <c r="EL2167" s="6"/>
      <c r="EM2167" s="6"/>
      <c r="EN2167" s="6"/>
      <c r="EO2167" s="6"/>
      <c r="EP2167" s="6"/>
      <c r="EQ2167" s="6"/>
      <c r="ER2167" s="6"/>
      <c r="ES2167" s="6"/>
      <c r="ET2167" s="6"/>
      <c r="EU2167" s="6"/>
      <c r="EV2167" s="6"/>
      <c r="EW2167" s="6"/>
      <c r="EX2167" s="6"/>
      <c r="EY2167" s="6"/>
      <c r="EZ2167" s="6"/>
      <c r="FA2167" s="6"/>
      <c r="FB2167" s="6"/>
      <c r="FC2167" s="6"/>
      <c r="FD2167" s="6"/>
      <c r="FE2167" s="6"/>
      <c r="FF2167" s="6"/>
      <c r="FG2167" s="6"/>
      <c r="FH2167" s="6"/>
      <c r="FI2167" s="6"/>
      <c r="FJ2167" s="6"/>
      <c r="FK2167" s="6"/>
      <c r="FL2167" s="6"/>
      <c r="FM2167" s="6"/>
      <c r="FN2167" s="6"/>
      <c r="FO2167" s="6"/>
      <c r="FP2167" s="6"/>
      <c r="FQ2167" s="6"/>
      <c r="FR2167" s="6"/>
      <c r="FS2167" s="6"/>
      <c r="FT2167" s="6"/>
      <c r="FU2167" s="6"/>
      <c r="FV2167" s="6"/>
      <c r="FW2167" s="6"/>
      <c r="FX2167" s="6"/>
      <c r="FY2167" s="6"/>
      <c r="FZ2167" s="6"/>
      <c r="GA2167" s="6"/>
      <c r="GB2167" s="6"/>
      <c r="GC2167" s="6"/>
      <c r="GD2167" s="6"/>
      <c r="GE2167" s="6"/>
      <c r="GF2167" s="6"/>
      <c r="GG2167" s="6"/>
      <c r="GH2167" s="6"/>
      <c r="GI2167" s="6"/>
      <c r="GJ2167" s="6"/>
      <c r="GK2167" s="6"/>
      <c r="GL2167" s="6"/>
      <c r="GM2167" s="6"/>
      <c r="GN2167" s="6"/>
      <c r="GO2167" s="6"/>
      <c r="GP2167" s="6"/>
      <c r="GQ2167" s="6"/>
      <c r="GR2167" s="6"/>
      <c r="GS2167" s="6"/>
      <c r="GT2167" s="6"/>
      <c r="GU2167" s="6"/>
      <c r="GV2167" s="6"/>
      <c r="GW2167" s="6"/>
      <c r="GX2167" s="6"/>
      <c r="GY2167" s="6"/>
      <c r="GZ2167" s="6"/>
    </row>
    <row r="2168" spans="1:208" x14ac:dyDescent="0.15">
      <c r="A2168" s="153"/>
      <c r="B2168" s="23"/>
      <c r="C2168" s="18"/>
      <c r="D2168" s="17"/>
      <c r="E2168" s="18"/>
      <c r="F2168" s="18"/>
      <c r="G2168" s="18"/>
      <c r="H2168" s="18"/>
      <c r="I2168" s="17"/>
      <c r="J2168" s="5"/>
      <c r="K2168" s="2"/>
      <c r="L2168" s="27"/>
      <c r="M2168" s="14"/>
      <c r="N2168" s="14"/>
      <c r="O2168" s="27"/>
      <c r="P2168" s="18"/>
      <c r="Q2168" s="3"/>
      <c r="R2168" s="4"/>
      <c r="S2168" s="5"/>
      <c r="T2168" s="8"/>
      <c r="U2168" s="7"/>
      <c r="V2168" s="7"/>
      <c r="W2168" s="7"/>
      <c r="X2168" s="8"/>
      <c r="Y2168" s="6"/>
      <c r="Z2168" s="7"/>
      <c r="AA2168" s="8"/>
      <c r="AB2168" s="8"/>
      <c r="AC2168" s="8"/>
      <c r="AD2168" s="7"/>
      <c r="AE2168" s="9"/>
      <c r="AF2168" s="7"/>
      <c r="AG2168" s="7"/>
      <c r="AH2168" s="6"/>
      <c r="AI2168" s="6"/>
      <c r="AJ2168" s="6"/>
      <c r="AK2168" s="6"/>
      <c r="AL2168" s="6"/>
      <c r="AM2168" s="6"/>
      <c r="AN2168" s="6"/>
      <c r="AO2168" s="6"/>
      <c r="AP2168" s="6"/>
      <c r="AQ2168" s="6"/>
      <c r="AR2168" s="6"/>
      <c r="AS2168" s="6"/>
      <c r="AT2168" s="6"/>
      <c r="AU2168" s="6"/>
      <c r="AV2168" s="6"/>
      <c r="AW2168" s="6"/>
      <c r="AX2168" s="6"/>
      <c r="AY2168" s="6"/>
      <c r="AZ2168" s="6"/>
      <c r="BA2168" s="6"/>
      <c r="BB2168" s="6"/>
      <c r="BC2168" s="6"/>
      <c r="BD2168" s="6"/>
      <c r="BE2168" s="6"/>
      <c r="BF2168" s="6"/>
      <c r="BG2168" s="6"/>
      <c r="BH2168" s="6"/>
      <c r="BI2168" s="6"/>
      <c r="BJ2168" s="6"/>
      <c r="BK2168" s="6"/>
      <c r="BL2168" s="6"/>
      <c r="BM2168" s="6"/>
      <c r="BN2168" s="6"/>
      <c r="BO2168" s="6"/>
      <c r="BP2168" s="6"/>
      <c r="BQ2168" s="6"/>
      <c r="BR2168" s="6"/>
      <c r="BS2168" s="6"/>
      <c r="BT2168" s="6"/>
      <c r="BU2168" s="6"/>
      <c r="BV2168" s="6"/>
      <c r="BW2168" s="6"/>
      <c r="BX2168" s="6"/>
      <c r="BY2168" s="6"/>
      <c r="BZ2168" s="6"/>
      <c r="CA2168" s="6"/>
      <c r="CB2168" s="6"/>
      <c r="CC2168" s="6"/>
      <c r="CD2168" s="6"/>
      <c r="CE2168" s="6"/>
      <c r="CF2168" s="6"/>
      <c r="CG2168" s="6"/>
      <c r="CH2168" s="6"/>
      <c r="CI2168" s="6"/>
      <c r="CJ2168" s="6"/>
      <c r="CK2168" s="6"/>
      <c r="CL2168" s="6"/>
      <c r="CM2168" s="6"/>
      <c r="CN2168" s="6"/>
      <c r="CO2168" s="6"/>
      <c r="CP2168" s="6"/>
      <c r="CQ2168" s="6"/>
      <c r="CR2168" s="6"/>
      <c r="CS2168" s="6"/>
      <c r="CT2168" s="6"/>
      <c r="CU2168" s="6"/>
      <c r="CV2168" s="6"/>
      <c r="CW2168" s="6"/>
      <c r="CX2168" s="6"/>
      <c r="CY2168" s="6"/>
      <c r="CZ2168" s="6"/>
      <c r="DA2168" s="6"/>
      <c r="DB2168" s="6"/>
      <c r="DC2168" s="6"/>
      <c r="DD2168" s="6"/>
      <c r="DE2168" s="6"/>
      <c r="DF2168" s="6"/>
      <c r="DG2168" s="6"/>
      <c r="DH2168" s="6"/>
      <c r="DI2168" s="6"/>
      <c r="DJ2168" s="6"/>
      <c r="DK2168" s="6"/>
      <c r="DL2168" s="6"/>
      <c r="DM2168" s="6"/>
      <c r="DN2168" s="6"/>
      <c r="DO2168" s="6"/>
      <c r="DP2168" s="6"/>
      <c r="DQ2168" s="6"/>
      <c r="DR2168" s="6"/>
      <c r="DS2168" s="6"/>
      <c r="DT2168" s="6"/>
      <c r="DU2168" s="6"/>
      <c r="DV2168" s="6"/>
      <c r="DW2168" s="6"/>
      <c r="DX2168" s="6"/>
      <c r="DY2168" s="6"/>
      <c r="DZ2168" s="6"/>
      <c r="EA2168" s="6"/>
      <c r="EB2168" s="6"/>
      <c r="EC2168" s="6"/>
      <c r="ED2168" s="6"/>
      <c r="EE2168" s="6"/>
      <c r="EF2168" s="6"/>
      <c r="EG2168" s="6"/>
      <c r="EH2168" s="6"/>
      <c r="EI2168" s="6"/>
      <c r="EJ2168" s="6"/>
      <c r="EK2168" s="6"/>
      <c r="EL2168" s="6"/>
      <c r="EM2168" s="6"/>
      <c r="EN2168" s="6"/>
      <c r="EO2168" s="6"/>
      <c r="EP2168" s="6"/>
      <c r="EQ2168" s="6"/>
      <c r="ER2168" s="6"/>
      <c r="ES2168" s="6"/>
      <c r="ET2168" s="6"/>
      <c r="EU2168" s="6"/>
      <c r="EV2168" s="6"/>
      <c r="EW2168" s="6"/>
      <c r="EX2168" s="6"/>
      <c r="EY2168" s="6"/>
      <c r="EZ2168" s="6"/>
      <c r="FA2168" s="6"/>
      <c r="FB2168" s="6"/>
      <c r="FC2168" s="6"/>
      <c r="FD2168" s="6"/>
      <c r="FE2168" s="6"/>
      <c r="FF2168" s="6"/>
      <c r="FG2168" s="6"/>
      <c r="FH2168" s="6"/>
      <c r="FI2168" s="6"/>
      <c r="FJ2168" s="6"/>
      <c r="FK2168" s="6"/>
      <c r="FL2168" s="6"/>
      <c r="FM2168" s="6"/>
      <c r="FN2168" s="6"/>
      <c r="FO2168" s="6"/>
      <c r="FP2168" s="6"/>
      <c r="FQ2168" s="6"/>
      <c r="FR2168" s="6"/>
      <c r="FS2168" s="6"/>
      <c r="FT2168" s="6"/>
      <c r="FU2168" s="6"/>
      <c r="FV2168" s="6"/>
      <c r="FW2168" s="6"/>
      <c r="FX2168" s="6"/>
      <c r="FY2168" s="6"/>
      <c r="FZ2168" s="6"/>
      <c r="GA2168" s="6"/>
      <c r="GB2168" s="6"/>
      <c r="GC2168" s="6"/>
      <c r="GD2168" s="6"/>
      <c r="GE2168" s="6"/>
      <c r="GF2168" s="6"/>
      <c r="GG2168" s="6"/>
      <c r="GH2168" s="6"/>
      <c r="GI2168" s="6"/>
      <c r="GJ2168" s="6"/>
      <c r="GK2168" s="6"/>
      <c r="GL2168" s="6"/>
      <c r="GM2168" s="6"/>
      <c r="GN2168" s="6"/>
      <c r="GO2168" s="6"/>
      <c r="GP2168" s="6"/>
      <c r="GQ2168" s="6"/>
      <c r="GR2168" s="6"/>
      <c r="GS2168" s="6"/>
      <c r="GT2168" s="6"/>
      <c r="GU2168" s="6"/>
      <c r="GV2168" s="6"/>
      <c r="GW2168" s="6"/>
      <c r="GX2168" s="6"/>
      <c r="GY2168" s="6"/>
      <c r="GZ2168" s="6"/>
    </row>
    <row r="2169" spans="1:208" x14ac:dyDescent="0.15">
      <c r="A2169" s="153"/>
      <c r="B2169" s="23"/>
      <c r="C2169" s="18"/>
      <c r="D2169" s="17"/>
      <c r="E2169" s="18"/>
      <c r="F2169" s="18"/>
      <c r="G2169" s="18"/>
      <c r="H2169" s="18"/>
      <c r="I2169" s="17"/>
      <c r="J2169" s="5"/>
      <c r="K2169" s="2"/>
      <c r="L2169" s="27"/>
      <c r="M2169" s="14"/>
      <c r="N2169" s="14"/>
      <c r="O2169" s="27"/>
      <c r="P2169" s="18"/>
      <c r="Q2169" s="3"/>
      <c r="R2169" s="4"/>
      <c r="S2169" s="5"/>
      <c r="T2169" s="8"/>
      <c r="U2169" s="7"/>
      <c r="V2169" s="7"/>
      <c r="W2169" s="7"/>
      <c r="X2169" s="8"/>
      <c r="Y2169" s="6"/>
      <c r="Z2169" s="7"/>
      <c r="AA2169" s="8"/>
      <c r="AB2169" s="8"/>
      <c r="AC2169" s="8"/>
      <c r="AD2169" s="7"/>
      <c r="AE2169" s="9"/>
      <c r="AF2169" s="7"/>
      <c r="AG2169" s="7"/>
      <c r="AH2169" s="6"/>
      <c r="AI2169" s="6"/>
      <c r="AJ2169" s="6"/>
      <c r="AK2169" s="6"/>
      <c r="AL2169" s="6"/>
      <c r="AM2169" s="6"/>
      <c r="AN2169" s="6"/>
      <c r="AO2169" s="6"/>
      <c r="AP2169" s="6"/>
      <c r="AQ2169" s="6"/>
      <c r="AR2169" s="6"/>
      <c r="AS2169" s="6"/>
      <c r="AT2169" s="6"/>
      <c r="AU2169" s="6"/>
      <c r="AV2169" s="6"/>
      <c r="AW2169" s="6"/>
      <c r="AX2169" s="6"/>
      <c r="AY2169" s="6"/>
      <c r="AZ2169" s="6"/>
      <c r="BA2169" s="6"/>
      <c r="BB2169" s="6"/>
      <c r="BC2169" s="6"/>
      <c r="BD2169" s="6"/>
      <c r="BE2169" s="6"/>
      <c r="BF2169" s="6"/>
      <c r="BG2169" s="6"/>
      <c r="BH2169" s="6"/>
      <c r="BI2169" s="6"/>
      <c r="BJ2169" s="6"/>
      <c r="BK2169" s="6"/>
      <c r="BL2169" s="6"/>
      <c r="BM2169" s="6"/>
      <c r="BN2169" s="6"/>
      <c r="BO2169" s="6"/>
      <c r="BP2169" s="6"/>
      <c r="BQ2169" s="6"/>
      <c r="BR2169" s="6"/>
      <c r="BS2169" s="6"/>
      <c r="BT2169" s="6"/>
      <c r="BU2169" s="6"/>
      <c r="BV2169" s="6"/>
      <c r="BW2169" s="6"/>
      <c r="BX2169" s="6"/>
      <c r="BY2169" s="6"/>
      <c r="BZ2169" s="6"/>
      <c r="CA2169" s="6"/>
      <c r="CB2169" s="6"/>
      <c r="CC2169" s="6"/>
      <c r="CD2169" s="6"/>
      <c r="CE2169" s="6"/>
      <c r="CF2169" s="6"/>
      <c r="CG2169" s="6"/>
      <c r="CH2169" s="6"/>
      <c r="CI2169" s="6"/>
      <c r="CJ2169" s="6"/>
      <c r="CK2169" s="6"/>
      <c r="CL2169" s="6"/>
      <c r="CM2169" s="6"/>
      <c r="CN2169" s="6"/>
      <c r="CO2169" s="6"/>
      <c r="CP2169" s="6"/>
      <c r="CQ2169" s="6"/>
      <c r="CR2169" s="6"/>
      <c r="CS2169" s="6"/>
      <c r="CT2169" s="6"/>
      <c r="CU2169" s="6"/>
      <c r="CV2169" s="6"/>
      <c r="CW2169" s="6"/>
      <c r="CX2169" s="6"/>
      <c r="CY2169" s="6"/>
      <c r="CZ2169" s="6"/>
      <c r="DA2169" s="6"/>
      <c r="DB2169" s="6"/>
      <c r="DC2169" s="6"/>
      <c r="DD2169" s="6"/>
      <c r="DE2169" s="6"/>
      <c r="DF2169" s="6"/>
      <c r="DG2169" s="6"/>
      <c r="DH2169" s="6"/>
      <c r="DI2169" s="6"/>
      <c r="DJ2169" s="6"/>
      <c r="DK2169" s="6"/>
      <c r="DL2169" s="6"/>
      <c r="DM2169" s="6"/>
      <c r="DN2169" s="6"/>
      <c r="DO2169" s="6"/>
      <c r="DP2169" s="6"/>
      <c r="DQ2169" s="6"/>
      <c r="DR2169" s="6"/>
      <c r="DS2169" s="6"/>
      <c r="DT2169" s="6"/>
      <c r="DU2169" s="6"/>
      <c r="DV2169" s="6"/>
      <c r="DW2169" s="6"/>
      <c r="DX2169" s="6"/>
      <c r="DY2169" s="6"/>
      <c r="DZ2169" s="6"/>
      <c r="EA2169" s="6"/>
      <c r="EB2169" s="6"/>
      <c r="EC2169" s="6"/>
      <c r="ED2169" s="6"/>
      <c r="EE2169" s="6"/>
      <c r="EF2169" s="6"/>
      <c r="EG2169" s="6"/>
      <c r="EH2169" s="6"/>
      <c r="EI2169" s="6"/>
      <c r="EJ2169" s="6"/>
      <c r="EK2169" s="6"/>
      <c r="EL2169" s="6"/>
      <c r="EM2169" s="6"/>
      <c r="EN2169" s="6"/>
      <c r="EO2169" s="6"/>
      <c r="EP2169" s="6"/>
      <c r="EQ2169" s="6"/>
      <c r="ER2169" s="6"/>
      <c r="ES2169" s="6"/>
      <c r="ET2169" s="6"/>
      <c r="EU2169" s="6"/>
      <c r="EV2169" s="6"/>
      <c r="EW2169" s="6"/>
      <c r="EX2169" s="6"/>
      <c r="EY2169" s="6"/>
      <c r="EZ2169" s="6"/>
      <c r="FA2169" s="6"/>
      <c r="FB2169" s="6"/>
      <c r="FC2169" s="6"/>
      <c r="FD2169" s="6"/>
      <c r="FE2169" s="6"/>
      <c r="FF2169" s="6"/>
      <c r="FG2169" s="6"/>
      <c r="FH2169" s="6"/>
      <c r="FI2169" s="6"/>
      <c r="FJ2169" s="6"/>
      <c r="FK2169" s="6"/>
      <c r="FL2169" s="6"/>
      <c r="FM2169" s="6"/>
      <c r="FN2169" s="6"/>
      <c r="FO2169" s="6"/>
      <c r="FP2169" s="6"/>
      <c r="FQ2169" s="6"/>
      <c r="FR2169" s="6"/>
      <c r="FS2169" s="6"/>
      <c r="FT2169" s="6"/>
      <c r="FU2169" s="6"/>
      <c r="FV2169" s="6"/>
      <c r="FW2169" s="6"/>
      <c r="FX2169" s="6"/>
      <c r="FY2169" s="6"/>
      <c r="FZ2169" s="6"/>
      <c r="GA2169" s="6"/>
      <c r="GB2169" s="6"/>
      <c r="GC2169" s="6"/>
      <c r="GD2169" s="6"/>
      <c r="GE2169" s="6"/>
      <c r="GF2169" s="6"/>
      <c r="GG2169" s="6"/>
      <c r="GH2169" s="6"/>
      <c r="GI2169" s="6"/>
      <c r="GJ2169" s="6"/>
      <c r="GK2169" s="6"/>
      <c r="GL2169" s="6"/>
      <c r="GM2169" s="6"/>
      <c r="GN2169" s="6"/>
      <c r="GO2169" s="6"/>
      <c r="GP2169" s="6"/>
      <c r="GQ2169" s="6"/>
      <c r="GR2169" s="6"/>
      <c r="GS2169" s="6"/>
      <c r="GT2169" s="6"/>
      <c r="GU2169" s="6"/>
      <c r="GV2169" s="6"/>
      <c r="GW2169" s="6"/>
      <c r="GX2169" s="6"/>
      <c r="GY2169" s="6"/>
      <c r="GZ2169" s="6"/>
    </row>
    <row r="2170" spans="1:208" x14ac:dyDescent="0.15">
      <c r="A2170" s="153"/>
      <c r="B2170" s="23"/>
      <c r="C2170" s="18"/>
      <c r="D2170" s="17"/>
      <c r="E2170" s="18"/>
      <c r="F2170" s="18"/>
      <c r="G2170" s="18"/>
      <c r="H2170" s="18"/>
      <c r="I2170" s="17"/>
      <c r="J2170" s="5"/>
      <c r="K2170" s="2"/>
      <c r="L2170" s="27"/>
      <c r="M2170" s="14"/>
      <c r="N2170" s="14"/>
      <c r="O2170" s="27"/>
      <c r="P2170" s="18"/>
      <c r="Q2170" s="3"/>
      <c r="R2170" s="4"/>
      <c r="S2170" s="5"/>
      <c r="T2170" s="8"/>
      <c r="U2170" s="7"/>
      <c r="V2170" s="7"/>
      <c r="W2170" s="7"/>
      <c r="X2170" s="8"/>
      <c r="Y2170" s="6"/>
      <c r="Z2170" s="7"/>
      <c r="AA2170" s="8"/>
      <c r="AB2170" s="8"/>
      <c r="AC2170" s="8"/>
      <c r="AD2170" s="7"/>
      <c r="AE2170" s="9"/>
      <c r="AF2170" s="7"/>
      <c r="AG2170" s="7"/>
      <c r="AH2170" s="6"/>
      <c r="AI2170" s="6"/>
      <c r="AJ2170" s="6"/>
      <c r="AK2170" s="6"/>
      <c r="AL2170" s="6"/>
      <c r="AM2170" s="6"/>
      <c r="AN2170" s="6"/>
      <c r="AO2170" s="6"/>
      <c r="AP2170" s="6"/>
      <c r="AQ2170" s="6"/>
      <c r="AR2170" s="6"/>
      <c r="AS2170" s="6"/>
      <c r="AT2170" s="6"/>
      <c r="AU2170" s="6"/>
      <c r="AV2170" s="6"/>
      <c r="AW2170" s="6"/>
      <c r="AX2170" s="6"/>
      <c r="AY2170" s="6"/>
      <c r="AZ2170" s="6"/>
      <c r="BA2170" s="6"/>
      <c r="BB2170" s="6"/>
      <c r="BC2170" s="6"/>
      <c r="BD2170" s="6"/>
      <c r="BE2170" s="6"/>
      <c r="BF2170" s="6"/>
      <c r="BG2170" s="6"/>
      <c r="BH2170" s="6"/>
      <c r="BI2170" s="6"/>
      <c r="BJ2170" s="6"/>
      <c r="BK2170" s="6"/>
      <c r="BL2170" s="6"/>
      <c r="BM2170" s="6"/>
      <c r="BN2170" s="6"/>
      <c r="BO2170" s="6"/>
      <c r="BP2170" s="6"/>
      <c r="BQ2170" s="6"/>
      <c r="BR2170" s="6"/>
      <c r="BS2170" s="6"/>
      <c r="BT2170" s="6"/>
      <c r="BU2170" s="6"/>
      <c r="BV2170" s="6"/>
      <c r="BW2170" s="6"/>
      <c r="BX2170" s="6"/>
      <c r="BY2170" s="6"/>
      <c r="BZ2170" s="6"/>
      <c r="CA2170" s="6"/>
      <c r="CB2170" s="6"/>
      <c r="CC2170" s="6"/>
      <c r="CD2170" s="6"/>
      <c r="CE2170" s="6"/>
      <c r="CF2170" s="6"/>
      <c r="CG2170" s="6"/>
      <c r="CH2170" s="6"/>
      <c r="CI2170" s="6"/>
      <c r="CJ2170" s="6"/>
      <c r="CK2170" s="6"/>
      <c r="CL2170" s="6"/>
      <c r="CM2170" s="6"/>
      <c r="CN2170" s="6"/>
      <c r="CO2170" s="6"/>
      <c r="CP2170" s="6"/>
      <c r="CQ2170" s="6"/>
      <c r="CR2170" s="6"/>
      <c r="CS2170" s="6"/>
      <c r="CT2170" s="6"/>
      <c r="CU2170" s="6"/>
      <c r="CV2170" s="6"/>
      <c r="CW2170" s="6"/>
      <c r="CX2170" s="6"/>
      <c r="CY2170" s="6"/>
      <c r="CZ2170" s="6"/>
      <c r="DA2170" s="6"/>
      <c r="DB2170" s="6"/>
      <c r="DC2170" s="6"/>
      <c r="DD2170" s="6"/>
      <c r="DE2170" s="6"/>
      <c r="DF2170" s="6"/>
      <c r="DG2170" s="6"/>
      <c r="DH2170" s="6"/>
      <c r="DI2170" s="6"/>
      <c r="DJ2170" s="6"/>
      <c r="DK2170" s="6"/>
      <c r="DL2170" s="6"/>
      <c r="DM2170" s="6"/>
      <c r="DN2170" s="6"/>
      <c r="DO2170" s="6"/>
      <c r="DP2170" s="6"/>
      <c r="DQ2170" s="6"/>
      <c r="DR2170" s="6"/>
      <c r="DS2170" s="6"/>
      <c r="DT2170" s="6"/>
      <c r="DU2170" s="6"/>
      <c r="DV2170" s="6"/>
      <c r="DW2170" s="6"/>
      <c r="DX2170" s="6"/>
      <c r="DY2170" s="6"/>
      <c r="DZ2170" s="6"/>
      <c r="EA2170" s="6"/>
      <c r="EB2170" s="6"/>
      <c r="EC2170" s="6"/>
      <c r="ED2170" s="6"/>
      <c r="EE2170" s="6"/>
      <c r="EF2170" s="6"/>
      <c r="EG2170" s="6"/>
      <c r="EH2170" s="6"/>
      <c r="EI2170" s="6"/>
      <c r="EJ2170" s="6"/>
      <c r="EK2170" s="6"/>
      <c r="EL2170" s="6"/>
      <c r="EM2170" s="6"/>
      <c r="EN2170" s="6"/>
      <c r="EO2170" s="6"/>
      <c r="EP2170" s="6"/>
      <c r="EQ2170" s="6"/>
      <c r="ER2170" s="6"/>
      <c r="ES2170" s="6"/>
      <c r="ET2170" s="6"/>
      <c r="EU2170" s="6"/>
      <c r="EV2170" s="6"/>
      <c r="EW2170" s="6"/>
      <c r="EX2170" s="6"/>
      <c r="EY2170" s="6"/>
      <c r="EZ2170" s="6"/>
      <c r="FA2170" s="6"/>
      <c r="FB2170" s="6"/>
      <c r="FC2170" s="6"/>
      <c r="FD2170" s="6"/>
      <c r="FE2170" s="6"/>
      <c r="FF2170" s="6"/>
      <c r="FG2170" s="6"/>
      <c r="FH2170" s="6"/>
      <c r="FI2170" s="6"/>
      <c r="FJ2170" s="6"/>
      <c r="FK2170" s="6"/>
      <c r="FL2170" s="6"/>
      <c r="FM2170" s="6"/>
      <c r="FN2170" s="6"/>
      <c r="FO2170" s="6"/>
      <c r="FP2170" s="6"/>
      <c r="FQ2170" s="6"/>
      <c r="FR2170" s="6"/>
      <c r="FS2170" s="6"/>
      <c r="FT2170" s="6"/>
      <c r="FU2170" s="6"/>
      <c r="FV2170" s="6"/>
      <c r="FW2170" s="6"/>
      <c r="FX2170" s="6"/>
      <c r="FY2170" s="6"/>
      <c r="FZ2170" s="6"/>
      <c r="GA2170" s="6"/>
      <c r="GB2170" s="6"/>
      <c r="GC2170" s="6"/>
      <c r="GD2170" s="6"/>
      <c r="GE2170" s="6"/>
      <c r="GF2170" s="6"/>
      <c r="GG2170" s="6"/>
      <c r="GH2170" s="6"/>
      <c r="GI2170" s="6"/>
      <c r="GJ2170" s="6"/>
      <c r="GK2170" s="6"/>
      <c r="GL2170" s="6"/>
      <c r="GM2170" s="6"/>
      <c r="GN2170" s="6"/>
      <c r="GO2170" s="6"/>
      <c r="GP2170" s="6"/>
      <c r="GQ2170" s="6"/>
      <c r="GR2170" s="6"/>
      <c r="GS2170" s="6"/>
      <c r="GT2170" s="6"/>
      <c r="GU2170" s="6"/>
      <c r="GV2170" s="6"/>
      <c r="GW2170" s="6"/>
      <c r="GX2170" s="6"/>
      <c r="GY2170" s="6"/>
      <c r="GZ2170" s="6"/>
    </row>
    <row r="2171" spans="1:208" x14ac:dyDescent="0.15">
      <c r="A2171" s="153"/>
      <c r="B2171" s="23"/>
      <c r="C2171" s="18"/>
      <c r="D2171" s="17"/>
      <c r="E2171" s="18"/>
      <c r="F2171" s="18"/>
      <c r="G2171" s="18"/>
      <c r="H2171" s="18"/>
      <c r="I2171" s="17"/>
      <c r="J2171" s="5"/>
      <c r="K2171" s="2"/>
      <c r="L2171" s="27"/>
      <c r="M2171" s="14"/>
      <c r="N2171" s="14"/>
      <c r="O2171" s="27"/>
      <c r="P2171" s="18"/>
      <c r="Q2171" s="3"/>
      <c r="R2171" s="4"/>
      <c r="S2171" s="5"/>
      <c r="T2171" s="8"/>
      <c r="U2171" s="7"/>
      <c r="V2171" s="7"/>
      <c r="W2171" s="7"/>
      <c r="X2171" s="8"/>
      <c r="Y2171" s="6"/>
      <c r="Z2171" s="7"/>
      <c r="AA2171" s="8"/>
      <c r="AB2171" s="8"/>
      <c r="AC2171" s="8"/>
      <c r="AD2171" s="7"/>
      <c r="AE2171" s="9"/>
      <c r="AF2171" s="7"/>
      <c r="AG2171" s="7"/>
      <c r="AH2171" s="6"/>
      <c r="AI2171" s="6"/>
      <c r="AJ2171" s="6"/>
      <c r="AK2171" s="6"/>
      <c r="AL2171" s="6"/>
      <c r="AM2171" s="6"/>
      <c r="AN2171" s="6"/>
      <c r="AO2171" s="6"/>
      <c r="AP2171" s="6"/>
      <c r="AQ2171" s="6"/>
      <c r="AR2171" s="6"/>
      <c r="AS2171" s="6"/>
      <c r="AT2171" s="6"/>
      <c r="AU2171" s="6"/>
      <c r="AV2171" s="6"/>
      <c r="AW2171" s="6"/>
      <c r="AX2171" s="6"/>
      <c r="AY2171" s="6"/>
      <c r="AZ2171" s="6"/>
      <c r="BA2171" s="6"/>
      <c r="BB2171" s="6"/>
      <c r="BC2171" s="6"/>
      <c r="BD2171" s="6"/>
      <c r="BE2171" s="6"/>
      <c r="BF2171" s="6"/>
      <c r="BG2171" s="6"/>
      <c r="BH2171" s="6"/>
      <c r="BI2171" s="6"/>
      <c r="BJ2171" s="6"/>
      <c r="BK2171" s="6"/>
      <c r="BL2171" s="6"/>
      <c r="BM2171" s="6"/>
      <c r="BN2171" s="6"/>
      <c r="BO2171" s="6"/>
      <c r="BP2171" s="6"/>
      <c r="BQ2171" s="6"/>
      <c r="BR2171" s="6"/>
      <c r="BS2171" s="6"/>
      <c r="BT2171" s="6"/>
      <c r="BU2171" s="6"/>
      <c r="BV2171" s="6"/>
      <c r="BW2171" s="6"/>
      <c r="BX2171" s="6"/>
      <c r="BY2171" s="6"/>
      <c r="BZ2171" s="6"/>
      <c r="CA2171" s="6"/>
      <c r="CB2171" s="6"/>
      <c r="CC2171" s="6"/>
      <c r="CD2171" s="6"/>
      <c r="CE2171" s="6"/>
      <c r="CF2171" s="6"/>
      <c r="CG2171" s="6"/>
      <c r="CH2171" s="6"/>
      <c r="CI2171" s="6"/>
      <c r="CJ2171" s="6"/>
      <c r="CK2171" s="6"/>
      <c r="CL2171" s="6"/>
      <c r="CM2171" s="6"/>
      <c r="CN2171" s="6"/>
      <c r="CO2171" s="6"/>
      <c r="CP2171" s="6"/>
      <c r="CQ2171" s="6"/>
      <c r="CR2171" s="6"/>
      <c r="CS2171" s="6"/>
      <c r="CT2171" s="6"/>
      <c r="CU2171" s="6"/>
      <c r="CV2171" s="6"/>
      <c r="CW2171" s="6"/>
      <c r="CX2171" s="6"/>
      <c r="CY2171" s="6"/>
      <c r="CZ2171" s="6"/>
      <c r="DA2171" s="6"/>
      <c r="DB2171" s="6"/>
      <c r="DC2171" s="6"/>
      <c r="DD2171" s="6"/>
      <c r="DE2171" s="6"/>
      <c r="DF2171" s="6"/>
      <c r="DG2171" s="6"/>
      <c r="DH2171" s="6"/>
      <c r="DI2171" s="6"/>
      <c r="DJ2171" s="6"/>
      <c r="DK2171" s="6"/>
      <c r="DL2171" s="6"/>
      <c r="DM2171" s="6"/>
      <c r="DN2171" s="6"/>
      <c r="DO2171" s="6"/>
      <c r="DP2171" s="6"/>
      <c r="DQ2171" s="6"/>
      <c r="DR2171" s="6"/>
      <c r="DS2171" s="6"/>
      <c r="DT2171" s="6"/>
      <c r="DU2171" s="6"/>
      <c r="DV2171" s="6"/>
      <c r="DW2171" s="6"/>
      <c r="DX2171" s="6"/>
      <c r="DY2171" s="6"/>
      <c r="DZ2171" s="6"/>
      <c r="EA2171" s="6"/>
      <c r="EB2171" s="6"/>
      <c r="EC2171" s="6"/>
      <c r="ED2171" s="6"/>
      <c r="EE2171" s="6"/>
      <c r="EF2171" s="6"/>
      <c r="EG2171" s="6"/>
      <c r="EH2171" s="6"/>
      <c r="EI2171" s="6"/>
      <c r="EJ2171" s="6"/>
      <c r="EK2171" s="6"/>
      <c r="EL2171" s="6"/>
      <c r="EM2171" s="6"/>
      <c r="EN2171" s="6"/>
      <c r="EO2171" s="6"/>
      <c r="EP2171" s="6"/>
      <c r="EQ2171" s="6"/>
      <c r="ER2171" s="6"/>
      <c r="ES2171" s="6"/>
      <c r="ET2171" s="6"/>
      <c r="EU2171" s="6"/>
      <c r="EV2171" s="6"/>
      <c r="EW2171" s="6"/>
      <c r="EX2171" s="6"/>
      <c r="EY2171" s="6"/>
      <c r="EZ2171" s="6"/>
      <c r="FA2171" s="6"/>
      <c r="FB2171" s="6"/>
      <c r="FC2171" s="6"/>
      <c r="FD2171" s="6"/>
      <c r="FE2171" s="6"/>
      <c r="FF2171" s="6"/>
      <c r="FG2171" s="6"/>
      <c r="FH2171" s="6"/>
      <c r="FI2171" s="6"/>
      <c r="FJ2171" s="6"/>
      <c r="FK2171" s="6"/>
      <c r="FL2171" s="6"/>
      <c r="FM2171" s="6"/>
      <c r="FN2171" s="6"/>
      <c r="FO2171" s="6"/>
      <c r="FP2171" s="6"/>
      <c r="FQ2171" s="6"/>
      <c r="FR2171" s="6"/>
      <c r="FS2171" s="6"/>
      <c r="FT2171" s="6"/>
      <c r="FU2171" s="6"/>
      <c r="FV2171" s="6"/>
      <c r="FW2171" s="6"/>
      <c r="FX2171" s="6"/>
      <c r="FY2171" s="6"/>
      <c r="FZ2171" s="6"/>
      <c r="GA2171" s="6"/>
      <c r="GB2171" s="6"/>
      <c r="GC2171" s="6"/>
      <c r="GD2171" s="6"/>
      <c r="GE2171" s="6"/>
      <c r="GF2171" s="6"/>
      <c r="GG2171" s="6"/>
      <c r="GH2171" s="6"/>
      <c r="GI2171" s="6"/>
      <c r="GJ2171" s="6"/>
      <c r="GK2171" s="6"/>
      <c r="GL2171" s="6"/>
      <c r="GM2171" s="6"/>
      <c r="GN2171" s="6"/>
      <c r="GO2171" s="6"/>
      <c r="GP2171" s="6"/>
      <c r="GQ2171" s="6"/>
      <c r="GR2171" s="6"/>
      <c r="GS2171" s="6"/>
      <c r="GT2171" s="6"/>
      <c r="GU2171" s="6"/>
      <c r="GV2171" s="6"/>
      <c r="GW2171" s="6"/>
      <c r="GX2171" s="6"/>
      <c r="GY2171" s="6"/>
      <c r="GZ2171" s="6"/>
    </row>
    <row r="2172" spans="1:208" x14ac:dyDescent="0.15">
      <c r="A2172" s="153"/>
      <c r="B2172" s="23"/>
      <c r="C2172" s="18"/>
      <c r="D2172" s="17"/>
      <c r="E2172" s="18"/>
      <c r="F2172" s="18"/>
      <c r="G2172" s="18"/>
      <c r="H2172" s="18"/>
      <c r="I2172" s="17"/>
      <c r="J2172" s="5"/>
      <c r="K2172" s="2"/>
      <c r="L2172" s="27"/>
      <c r="M2172" s="14"/>
      <c r="N2172" s="14"/>
      <c r="O2172" s="27"/>
      <c r="P2172" s="18"/>
      <c r="Q2172" s="3"/>
      <c r="R2172" s="4"/>
      <c r="S2172" s="5"/>
      <c r="T2172" s="8"/>
      <c r="U2172" s="7"/>
      <c r="V2172" s="7"/>
      <c r="W2172" s="7"/>
      <c r="X2172" s="8"/>
      <c r="Y2172" s="6"/>
      <c r="Z2172" s="7"/>
      <c r="AA2172" s="8"/>
      <c r="AB2172" s="8"/>
      <c r="AC2172" s="8"/>
      <c r="AD2172" s="7"/>
      <c r="AE2172" s="9"/>
      <c r="AF2172" s="7"/>
      <c r="AG2172" s="7"/>
      <c r="AH2172" s="6"/>
      <c r="AI2172" s="6"/>
      <c r="AJ2172" s="6"/>
      <c r="AK2172" s="6"/>
      <c r="AL2172" s="6"/>
      <c r="AM2172" s="6"/>
      <c r="AN2172" s="6"/>
      <c r="AO2172" s="6"/>
      <c r="AP2172" s="6"/>
      <c r="AQ2172" s="6"/>
      <c r="AR2172" s="6"/>
      <c r="AS2172" s="6"/>
      <c r="AT2172" s="6"/>
      <c r="AU2172" s="6"/>
      <c r="AV2172" s="6"/>
      <c r="AW2172" s="6"/>
      <c r="AX2172" s="6"/>
      <c r="AY2172" s="6"/>
      <c r="AZ2172" s="6"/>
      <c r="BA2172" s="6"/>
      <c r="BB2172" s="6"/>
      <c r="BC2172" s="6"/>
      <c r="BD2172" s="6"/>
      <c r="BE2172" s="6"/>
      <c r="BF2172" s="6"/>
      <c r="BG2172" s="6"/>
      <c r="BH2172" s="6"/>
      <c r="BI2172" s="6"/>
      <c r="BJ2172" s="6"/>
      <c r="BK2172" s="6"/>
      <c r="BL2172" s="6"/>
      <c r="BM2172" s="6"/>
      <c r="BN2172" s="6"/>
      <c r="BO2172" s="6"/>
      <c r="BP2172" s="6"/>
      <c r="BQ2172" s="6"/>
      <c r="BR2172" s="6"/>
      <c r="BS2172" s="6"/>
      <c r="BT2172" s="6"/>
      <c r="BU2172" s="6"/>
      <c r="BV2172" s="6"/>
      <c r="BW2172" s="6"/>
      <c r="BX2172" s="6"/>
      <c r="BY2172" s="6"/>
      <c r="BZ2172" s="6"/>
      <c r="CA2172" s="6"/>
      <c r="CB2172" s="6"/>
      <c r="CC2172" s="6"/>
      <c r="CD2172" s="6"/>
      <c r="CE2172" s="6"/>
      <c r="CF2172" s="6"/>
      <c r="CG2172" s="6"/>
      <c r="CH2172" s="6"/>
      <c r="CI2172" s="6"/>
      <c r="CJ2172" s="6"/>
      <c r="CK2172" s="6"/>
      <c r="CL2172" s="6"/>
      <c r="CM2172" s="6"/>
      <c r="CN2172" s="6"/>
      <c r="CO2172" s="6"/>
      <c r="CP2172" s="6"/>
      <c r="CQ2172" s="6"/>
      <c r="CR2172" s="6"/>
      <c r="CS2172" s="6"/>
      <c r="CT2172" s="6"/>
      <c r="CU2172" s="6"/>
      <c r="CV2172" s="6"/>
      <c r="CW2172" s="6"/>
      <c r="CX2172" s="6"/>
      <c r="CY2172" s="6"/>
      <c r="CZ2172" s="6"/>
      <c r="DA2172" s="6"/>
      <c r="DB2172" s="6"/>
      <c r="DC2172" s="6"/>
      <c r="DD2172" s="6"/>
      <c r="DE2172" s="6"/>
      <c r="DF2172" s="6"/>
      <c r="DG2172" s="6"/>
      <c r="DH2172" s="6"/>
      <c r="DI2172" s="6"/>
      <c r="DJ2172" s="6"/>
      <c r="DK2172" s="6"/>
      <c r="DL2172" s="6"/>
      <c r="DM2172" s="6"/>
      <c r="DN2172" s="6"/>
      <c r="DO2172" s="6"/>
      <c r="DP2172" s="6"/>
      <c r="DQ2172" s="6"/>
      <c r="DR2172" s="6"/>
      <c r="DS2172" s="6"/>
      <c r="DT2172" s="6"/>
      <c r="DU2172" s="6"/>
      <c r="DV2172" s="6"/>
      <c r="DW2172" s="6"/>
      <c r="DX2172" s="6"/>
      <c r="DY2172" s="6"/>
      <c r="DZ2172" s="6"/>
      <c r="EA2172" s="6"/>
      <c r="EB2172" s="6"/>
      <c r="EC2172" s="6"/>
      <c r="ED2172" s="6"/>
      <c r="EE2172" s="6"/>
      <c r="EF2172" s="6"/>
      <c r="EG2172" s="6"/>
      <c r="EH2172" s="6"/>
      <c r="EI2172" s="6"/>
      <c r="EJ2172" s="6"/>
      <c r="EK2172" s="6"/>
      <c r="EL2172" s="6"/>
      <c r="EM2172" s="6"/>
      <c r="EN2172" s="6"/>
      <c r="EO2172" s="6"/>
      <c r="EP2172" s="6"/>
      <c r="EQ2172" s="6"/>
      <c r="ER2172" s="6"/>
      <c r="ES2172" s="6"/>
      <c r="ET2172" s="6"/>
      <c r="EU2172" s="6"/>
      <c r="EV2172" s="6"/>
      <c r="EW2172" s="6"/>
      <c r="EX2172" s="6"/>
      <c r="EY2172" s="6"/>
      <c r="EZ2172" s="6"/>
      <c r="FA2172" s="6"/>
      <c r="FB2172" s="6"/>
      <c r="FC2172" s="6"/>
      <c r="FD2172" s="6"/>
      <c r="FE2172" s="6"/>
      <c r="FF2172" s="6"/>
      <c r="FG2172" s="6"/>
      <c r="FH2172" s="6"/>
      <c r="FI2172" s="6"/>
      <c r="FJ2172" s="6"/>
      <c r="FK2172" s="6"/>
      <c r="FL2172" s="6"/>
      <c r="FM2172" s="6"/>
      <c r="FN2172" s="6"/>
      <c r="FO2172" s="6"/>
      <c r="FP2172" s="6"/>
      <c r="FQ2172" s="6"/>
      <c r="FR2172" s="6"/>
      <c r="FS2172" s="6"/>
      <c r="FT2172" s="6"/>
      <c r="FU2172" s="6"/>
      <c r="FV2172" s="6"/>
      <c r="FW2172" s="6"/>
      <c r="FX2172" s="6"/>
      <c r="FY2172" s="6"/>
      <c r="FZ2172" s="6"/>
      <c r="GA2172" s="6"/>
      <c r="GB2172" s="6"/>
      <c r="GC2172" s="6"/>
      <c r="GD2172" s="6"/>
      <c r="GE2172" s="6"/>
      <c r="GF2172" s="6"/>
      <c r="GG2172" s="6"/>
      <c r="GH2172" s="6"/>
      <c r="GI2172" s="6"/>
      <c r="GJ2172" s="6"/>
      <c r="GK2172" s="6"/>
      <c r="GL2172" s="6"/>
      <c r="GM2172" s="6"/>
      <c r="GN2172" s="6"/>
      <c r="GO2172" s="6"/>
      <c r="GP2172" s="6"/>
      <c r="GQ2172" s="6"/>
      <c r="GR2172" s="6"/>
      <c r="GS2172" s="6"/>
      <c r="GT2172" s="6"/>
      <c r="GU2172" s="6"/>
      <c r="GV2172" s="6"/>
      <c r="GW2172" s="6"/>
      <c r="GX2172" s="6"/>
      <c r="GY2172" s="6"/>
      <c r="GZ2172" s="6"/>
    </row>
    <row r="2173" spans="1:208" x14ac:dyDescent="0.15">
      <c r="A2173" s="153"/>
      <c r="B2173" s="23"/>
      <c r="C2173" s="18"/>
      <c r="D2173" s="17"/>
      <c r="E2173" s="18"/>
      <c r="F2173" s="18"/>
      <c r="G2173" s="18"/>
      <c r="H2173" s="18"/>
      <c r="I2173" s="17"/>
      <c r="J2173" s="5"/>
      <c r="K2173" s="2"/>
      <c r="L2173" s="27"/>
      <c r="M2173" s="14"/>
      <c r="N2173" s="14"/>
      <c r="O2173" s="27"/>
      <c r="P2173" s="18"/>
      <c r="Q2173" s="3"/>
      <c r="R2173" s="4"/>
      <c r="S2173" s="5"/>
      <c r="T2173" s="8"/>
      <c r="U2173" s="7"/>
      <c r="V2173" s="7"/>
      <c r="W2173" s="7"/>
      <c r="X2173" s="8"/>
      <c r="Y2173" s="6"/>
      <c r="Z2173" s="7"/>
      <c r="AA2173" s="8"/>
      <c r="AB2173" s="8"/>
      <c r="AC2173" s="8"/>
      <c r="AD2173" s="7"/>
      <c r="AE2173" s="9"/>
      <c r="AF2173" s="7"/>
      <c r="AG2173" s="7"/>
      <c r="AH2173" s="6"/>
      <c r="AI2173" s="6"/>
      <c r="AJ2173" s="6"/>
      <c r="AK2173" s="6"/>
      <c r="AL2173" s="6"/>
      <c r="AM2173" s="6"/>
      <c r="AN2173" s="6"/>
      <c r="AO2173" s="6"/>
      <c r="AP2173" s="6"/>
      <c r="AQ2173" s="6"/>
      <c r="AR2173" s="6"/>
      <c r="AS2173" s="6"/>
      <c r="AT2173" s="6"/>
      <c r="AU2173" s="6"/>
      <c r="AV2173" s="6"/>
      <c r="AW2173" s="6"/>
      <c r="AX2173" s="6"/>
      <c r="AY2173" s="6"/>
      <c r="AZ2173" s="6"/>
      <c r="BA2173" s="6"/>
      <c r="BB2173" s="6"/>
      <c r="BC2173" s="6"/>
      <c r="BD2173" s="6"/>
      <c r="BE2173" s="6"/>
      <c r="BF2173" s="6"/>
      <c r="BG2173" s="6"/>
      <c r="BH2173" s="6"/>
      <c r="BI2173" s="6"/>
      <c r="BJ2173" s="6"/>
      <c r="BK2173" s="6"/>
      <c r="BL2173" s="6"/>
      <c r="BM2173" s="6"/>
      <c r="BN2173" s="6"/>
      <c r="BO2173" s="6"/>
      <c r="BP2173" s="6"/>
      <c r="BQ2173" s="6"/>
      <c r="BR2173" s="6"/>
      <c r="BS2173" s="6"/>
      <c r="BT2173" s="6"/>
      <c r="BU2173" s="6"/>
      <c r="BV2173" s="6"/>
      <c r="BW2173" s="6"/>
      <c r="BX2173" s="6"/>
      <c r="BY2173" s="6"/>
      <c r="BZ2173" s="6"/>
      <c r="CA2173" s="6"/>
      <c r="CB2173" s="6"/>
      <c r="CC2173" s="6"/>
      <c r="CD2173" s="6"/>
      <c r="CE2173" s="6"/>
      <c r="CF2173" s="6"/>
      <c r="CG2173" s="6"/>
      <c r="CH2173" s="6"/>
      <c r="CI2173" s="6"/>
      <c r="CJ2173" s="6"/>
      <c r="CK2173" s="6"/>
      <c r="CL2173" s="6"/>
      <c r="CM2173" s="6"/>
      <c r="CN2173" s="6"/>
      <c r="CO2173" s="6"/>
      <c r="CP2173" s="6"/>
      <c r="CQ2173" s="6"/>
      <c r="CR2173" s="6"/>
      <c r="CS2173" s="6"/>
      <c r="CT2173" s="6"/>
      <c r="CU2173" s="6"/>
      <c r="CV2173" s="6"/>
      <c r="CW2173" s="6"/>
      <c r="CX2173" s="6"/>
      <c r="CY2173" s="6"/>
      <c r="CZ2173" s="6"/>
      <c r="DA2173" s="6"/>
      <c r="DB2173" s="6"/>
      <c r="DC2173" s="6"/>
      <c r="DD2173" s="6"/>
      <c r="DE2173" s="6"/>
      <c r="DF2173" s="6"/>
      <c r="DG2173" s="6"/>
      <c r="DH2173" s="6"/>
      <c r="DI2173" s="6"/>
      <c r="DJ2173" s="6"/>
      <c r="DK2173" s="6"/>
      <c r="DL2173" s="6"/>
      <c r="DM2173" s="6"/>
      <c r="DN2173" s="6"/>
      <c r="DO2173" s="6"/>
      <c r="DP2173" s="6"/>
      <c r="DQ2173" s="6"/>
      <c r="DR2173" s="6"/>
      <c r="DS2173" s="6"/>
      <c r="DT2173" s="6"/>
      <c r="DU2173" s="6"/>
      <c r="DV2173" s="6"/>
      <c r="DW2173" s="6"/>
      <c r="DX2173" s="6"/>
      <c r="DY2173" s="6"/>
      <c r="DZ2173" s="6"/>
      <c r="EA2173" s="6"/>
      <c r="EB2173" s="6"/>
      <c r="EC2173" s="6"/>
      <c r="ED2173" s="6"/>
      <c r="EE2173" s="6"/>
      <c r="EF2173" s="6"/>
      <c r="EG2173" s="6"/>
      <c r="EH2173" s="6"/>
      <c r="EI2173" s="6"/>
      <c r="EJ2173" s="6"/>
      <c r="EK2173" s="6"/>
      <c r="EL2173" s="6"/>
      <c r="EM2173" s="6"/>
      <c r="EN2173" s="6"/>
      <c r="EO2173" s="6"/>
      <c r="EP2173" s="6"/>
      <c r="EQ2173" s="6"/>
      <c r="ER2173" s="6"/>
      <c r="ES2173" s="6"/>
      <c r="ET2173" s="6"/>
      <c r="EU2173" s="6"/>
      <c r="EV2173" s="6"/>
      <c r="EW2173" s="6"/>
      <c r="EX2173" s="6"/>
      <c r="EY2173" s="6"/>
      <c r="EZ2173" s="6"/>
      <c r="FA2173" s="6"/>
      <c r="FB2173" s="6"/>
      <c r="FC2173" s="6"/>
      <c r="FD2173" s="6"/>
      <c r="FE2173" s="6"/>
      <c r="FF2173" s="6"/>
      <c r="FG2173" s="6"/>
      <c r="FH2173" s="6"/>
      <c r="FI2173" s="6"/>
      <c r="FJ2173" s="6"/>
      <c r="FK2173" s="6"/>
      <c r="FL2173" s="6"/>
      <c r="FM2173" s="6"/>
      <c r="FN2173" s="6"/>
      <c r="FO2173" s="6"/>
      <c r="FP2173" s="6"/>
      <c r="FQ2173" s="6"/>
      <c r="FR2173" s="6"/>
      <c r="FS2173" s="6"/>
      <c r="FT2173" s="6"/>
      <c r="FU2173" s="6"/>
      <c r="FV2173" s="6"/>
      <c r="FW2173" s="6"/>
      <c r="FX2173" s="6"/>
      <c r="FY2173" s="6"/>
      <c r="FZ2173" s="6"/>
      <c r="GA2173" s="6"/>
      <c r="GB2173" s="6"/>
      <c r="GC2173" s="6"/>
      <c r="GD2173" s="6"/>
      <c r="GE2173" s="6"/>
      <c r="GF2173" s="6"/>
      <c r="GG2173" s="6"/>
      <c r="GH2173" s="6"/>
      <c r="GI2173" s="6"/>
      <c r="GJ2173" s="6"/>
      <c r="GK2173" s="6"/>
      <c r="GL2173" s="6"/>
      <c r="GM2173" s="6"/>
      <c r="GN2173" s="6"/>
      <c r="GO2173" s="6"/>
      <c r="GP2173" s="6"/>
      <c r="GQ2173" s="6"/>
      <c r="GR2173" s="6"/>
      <c r="GS2173" s="6"/>
      <c r="GT2173" s="6"/>
      <c r="GU2173" s="6"/>
      <c r="GV2173" s="6"/>
      <c r="GW2173" s="6"/>
      <c r="GX2173" s="6"/>
      <c r="GY2173" s="6"/>
      <c r="GZ2173" s="6"/>
    </row>
    <row r="2174" spans="1:208" x14ac:dyDescent="0.15">
      <c r="A2174" s="153"/>
      <c r="B2174" s="23"/>
      <c r="C2174" s="18"/>
      <c r="D2174" s="17"/>
      <c r="E2174" s="18"/>
      <c r="F2174" s="18"/>
      <c r="G2174" s="18"/>
      <c r="H2174" s="18"/>
      <c r="I2174" s="17"/>
      <c r="J2174" s="5"/>
      <c r="K2174" s="2"/>
      <c r="L2174" s="27"/>
      <c r="M2174" s="14"/>
      <c r="N2174" s="14"/>
      <c r="O2174" s="27"/>
      <c r="P2174" s="18"/>
      <c r="Q2174" s="3"/>
      <c r="R2174" s="4"/>
      <c r="S2174" s="5"/>
      <c r="T2174" s="8"/>
      <c r="U2174" s="7"/>
      <c r="V2174" s="7"/>
      <c r="W2174" s="7"/>
      <c r="X2174" s="8"/>
      <c r="Y2174" s="6"/>
      <c r="Z2174" s="7"/>
      <c r="AA2174" s="8"/>
      <c r="AB2174" s="8"/>
      <c r="AC2174" s="8"/>
      <c r="AD2174" s="7"/>
      <c r="AE2174" s="9"/>
      <c r="AF2174" s="7"/>
      <c r="AG2174" s="7"/>
      <c r="AH2174" s="6"/>
      <c r="AI2174" s="6"/>
      <c r="AJ2174" s="6"/>
      <c r="AK2174" s="6"/>
      <c r="AL2174" s="6"/>
      <c r="AM2174" s="6"/>
      <c r="AN2174" s="6"/>
      <c r="AO2174" s="6"/>
      <c r="AP2174" s="6"/>
      <c r="AQ2174" s="6"/>
      <c r="AR2174" s="6"/>
      <c r="AS2174" s="6"/>
      <c r="AT2174" s="6"/>
      <c r="AU2174" s="6"/>
      <c r="AV2174" s="6"/>
      <c r="AW2174" s="6"/>
      <c r="AX2174" s="6"/>
      <c r="AY2174" s="6"/>
      <c r="AZ2174" s="6"/>
      <c r="BA2174" s="6"/>
      <c r="BB2174" s="6"/>
      <c r="BC2174" s="6"/>
      <c r="BD2174" s="6"/>
      <c r="BE2174" s="6"/>
      <c r="BF2174" s="6"/>
      <c r="BG2174" s="6"/>
      <c r="BH2174" s="6"/>
      <c r="BI2174" s="6"/>
      <c r="BJ2174" s="6"/>
      <c r="BK2174" s="6"/>
      <c r="BL2174" s="6"/>
      <c r="BM2174" s="6"/>
      <c r="BN2174" s="6"/>
      <c r="BO2174" s="6"/>
      <c r="BP2174" s="6"/>
      <c r="BQ2174" s="6"/>
      <c r="BR2174" s="6"/>
      <c r="BS2174" s="6"/>
      <c r="BT2174" s="6"/>
      <c r="BU2174" s="6"/>
      <c r="BV2174" s="6"/>
      <c r="BW2174" s="6"/>
      <c r="BX2174" s="6"/>
      <c r="BY2174" s="6"/>
      <c r="BZ2174" s="6"/>
      <c r="CA2174" s="6"/>
      <c r="CB2174" s="6"/>
      <c r="CC2174" s="6"/>
      <c r="CD2174" s="6"/>
      <c r="CE2174" s="6"/>
      <c r="CF2174" s="6"/>
      <c r="CG2174" s="6"/>
      <c r="CH2174" s="6"/>
      <c r="CI2174" s="6"/>
      <c r="CJ2174" s="6"/>
      <c r="CK2174" s="6"/>
      <c r="CL2174" s="6"/>
      <c r="CM2174" s="6"/>
      <c r="CN2174" s="6"/>
      <c r="CO2174" s="6"/>
      <c r="CP2174" s="6"/>
      <c r="CQ2174" s="6"/>
      <c r="CR2174" s="6"/>
      <c r="CS2174" s="6"/>
      <c r="CT2174" s="6"/>
      <c r="CU2174" s="6"/>
      <c r="CV2174" s="6"/>
      <c r="CW2174" s="6"/>
      <c r="CX2174" s="6"/>
      <c r="CY2174" s="6"/>
      <c r="CZ2174" s="6"/>
      <c r="DA2174" s="6"/>
      <c r="DB2174" s="6"/>
      <c r="DC2174" s="6"/>
      <c r="DD2174" s="6"/>
      <c r="DE2174" s="6"/>
      <c r="DF2174" s="6"/>
      <c r="DG2174" s="6"/>
      <c r="DH2174" s="6"/>
      <c r="DI2174" s="6"/>
      <c r="DJ2174" s="6"/>
      <c r="DK2174" s="6"/>
      <c r="DL2174" s="6"/>
      <c r="DM2174" s="6"/>
      <c r="DN2174" s="6"/>
      <c r="DO2174" s="6"/>
      <c r="DP2174" s="6"/>
      <c r="DQ2174" s="6"/>
      <c r="DR2174" s="6"/>
      <c r="DS2174" s="6"/>
      <c r="DT2174" s="6"/>
      <c r="DU2174" s="6"/>
      <c r="DV2174" s="6"/>
      <c r="DW2174" s="6"/>
      <c r="DX2174" s="6"/>
      <c r="DY2174" s="6"/>
      <c r="DZ2174" s="6"/>
      <c r="EA2174" s="6"/>
      <c r="EB2174" s="6"/>
      <c r="EC2174" s="6"/>
      <c r="ED2174" s="6"/>
      <c r="EE2174" s="6"/>
      <c r="EF2174" s="6"/>
      <c r="EG2174" s="6"/>
      <c r="EH2174" s="6"/>
      <c r="EI2174" s="6"/>
      <c r="EJ2174" s="6"/>
      <c r="EK2174" s="6"/>
      <c r="EL2174" s="6"/>
      <c r="EM2174" s="6"/>
      <c r="EN2174" s="6"/>
      <c r="EO2174" s="6"/>
      <c r="EP2174" s="6"/>
      <c r="EQ2174" s="6"/>
      <c r="ER2174" s="6"/>
      <c r="ES2174" s="6"/>
      <c r="ET2174" s="6"/>
      <c r="EU2174" s="6"/>
      <c r="EV2174" s="6"/>
      <c r="EW2174" s="6"/>
      <c r="EX2174" s="6"/>
      <c r="EY2174" s="6"/>
      <c r="EZ2174" s="6"/>
      <c r="FA2174" s="6"/>
      <c r="FB2174" s="6"/>
      <c r="FC2174" s="6"/>
      <c r="FD2174" s="6"/>
      <c r="FE2174" s="6"/>
      <c r="FF2174" s="6"/>
      <c r="FG2174" s="6"/>
      <c r="FH2174" s="6"/>
      <c r="FI2174" s="6"/>
      <c r="FJ2174" s="6"/>
      <c r="FK2174" s="6"/>
      <c r="FL2174" s="6"/>
      <c r="FM2174" s="6"/>
      <c r="FN2174" s="6"/>
      <c r="FO2174" s="6"/>
      <c r="FP2174" s="6"/>
      <c r="FQ2174" s="6"/>
      <c r="FR2174" s="6"/>
      <c r="FS2174" s="6"/>
      <c r="FT2174" s="6"/>
      <c r="FU2174" s="6"/>
      <c r="FV2174" s="6"/>
      <c r="FW2174" s="6"/>
      <c r="FX2174" s="6"/>
      <c r="FY2174" s="6"/>
      <c r="FZ2174" s="6"/>
      <c r="GA2174" s="6"/>
      <c r="GB2174" s="6"/>
      <c r="GC2174" s="6"/>
      <c r="GD2174" s="6"/>
      <c r="GE2174" s="6"/>
      <c r="GF2174" s="6"/>
      <c r="GG2174" s="6"/>
      <c r="GH2174" s="6"/>
      <c r="GI2174" s="6"/>
      <c r="GJ2174" s="6"/>
      <c r="GK2174" s="6"/>
      <c r="GL2174" s="6"/>
      <c r="GM2174" s="6"/>
      <c r="GN2174" s="6"/>
      <c r="GO2174" s="6"/>
      <c r="GP2174" s="6"/>
      <c r="GQ2174" s="6"/>
      <c r="GR2174" s="6"/>
      <c r="GS2174" s="6"/>
      <c r="GT2174" s="6"/>
      <c r="GU2174" s="6"/>
      <c r="GV2174" s="6"/>
      <c r="GW2174" s="6"/>
      <c r="GX2174" s="6"/>
      <c r="GY2174" s="6"/>
      <c r="GZ2174" s="6"/>
    </row>
    <row r="2175" spans="1:208" x14ac:dyDescent="0.15">
      <c r="A2175" s="153"/>
      <c r="B2175" s="23"/>
      <c r="C2175" s="18"/>
      <c r="D2175" s="17"/>
      <c r="E2175" s="18"/>
      <c r="F2175" s="18"/>
      <c r="G2175" s="18"/>
      <c r="H2175" s="18"/>
      <c r="I2175" s="17"/>
      <c r="J2175" s="5"/>
      <c r="K2175" s="2"/>
      <c r="L2175" s="27"/>
      <c r="M2175" s="14"/>
      <c r="N2175" s="14"/>
      <c r="O2175" s="27"/>
      <c r="P2175" s="18"/>
      <c r="Q2175" s="3"/>
      <c r="R2175" s="4"/>
      <c r="S2175" s="5"/>
      <c r="T2175" s="8"/>
      <c r="U2175" s="7"/>
      <c r="V2175" s="7"/>
      <c r="W2175" s="7"/>
      <c r="X2175" s="8"/>
      <c r="Y2175" s="6"/>
      <c r="Z2175" s="7"/>
      <c r="AA2175" s="8"/>
      <c r="AB2175" s="8"/>
      <c r="AC2175" s="8"/>
      <c r="AD2175" s="7"/>
      <c r="AE2175" s="9"/>
      <c r="AF2175" s="7"/>
      <c r="AG2175" s="7"/>
      <c r="AH2175" s="6"/>
      <c r="AI2175" s="6"/>
      <c r="AJ2175" s="6"/>
      <c r="AK2175" s="6"/>
      <c r="AL2175" s="6"/>
      <c r="AM2175" s="6"/>
      <c r="AN2175" s="6"/>
      <c r="AO2175" s="6"/>
      <c r="AP2175" s="6"/>
      <c r="AQ2175" s="6"/>
      <c r="AR2175" s="6"/>
      <c r="AS2175" s="6"/>
      <c r="AT2175" s="6"/>
      <c r="AU2175" s="6"/>
      <c r="AV2175" s="6"/>
      <c r="AW2175" s="6"/>
      <c r="AX2175" s="6"/>
      <c r="AY2175" s="6"/>
      <c r="AZ2175" s="6"/>
      <c r="BA2175" s="6"/>
      <c r="BB2175" s="6"/>
      <c r="BC2175" s="6"/>
      <c r="BD2175" s="6"/>
      <c r="BE2175" s="6"/>
      <c r="BF2175" s="6"/>
      <c r="BG2175" s="6"/>
      <c r="BH2175" s="6"/>
      <c r="BI2175" s="6"/>
      <c r="BJ2175" s="6"/>
      <c r="BK2175" s="6"/>
      <c r="BL2175" s="6"/>
      <c r="BM2175" s="6"/>
      <c r="BN2175" s="6"/>
      <c r="BO2175" s="6"/>
      <c r="BP2175" s="6"/>
      <c r="BQ2175" s="6"/>
      <c r="BR2175" s="6"/>
      <c r="BS2175" s="6"/>
      <c r="BT2175" s="6"/>
      <c r="BU2175" s="6"/>
      <c r="BV2175" s="6"/>
      <c r="BW2175" s="6"/>
      <c r="BX2175" s="6"/>
      <c r="BY2175" s="6"/>
      <c r="BZ2175" s="6"/>
      <c r="CA2175" s="6"/>
      <c r="CB2175" s="6"/>
      <c r="CC2175" s="6"/>
      <c r="CD2175" s="6"/>
      <c r="CE2175" s="6"/>
      <c r="CF2175" s="6"/>
      <c r="CG2175" s="6"/>
      <c r="CH2175" s="6"/>
      <c r="CI2175" s="6"/>
      <c r="CJ2175" s="6"/>
      <c r="CK2175" s="6"/>
      <c r="CL2175" s="6"/>
      <c r="CM2175" s="6"/>
      <c r="CN2175" s="6"/>
      <c r="CO2175" s="6"/>
      <c r="CP2175" s="6"/>
      <c r="CQ2175" s="6"/>
      <c r="CR2175" s="6"/>
      <c r="CS2175" s="6"/>
      <c r="CT2175" s="6"/>
      <c r="CU2175" s="6"/>
      <c r="CV2175" s="6"/>
      <c r="CW2175" s="6"/>
      <c r="CX2175" s="6"/>
      <c r="CY2175" s="6"/>
      <c r="CZ2175" s="6"/>
      <c r="DA2175" s="6"/>
      <c r="DB2175" s="6"/>
      <c r="DC2175" s="6"/>
      <c r="DD2175" s="6"/>
      <c r="DE2175" s="6"/>
      <c r="DF2175" s="6"/>
      <c r="DG2175" s="6"/>
      <c r="DH2175" s="6"/>
      <c r="DI2175" s="6"/>
      <c r="DJ2175" s="6"/>
      <c r="DK2175" s="6"/>
      <c r="DL2175" s="6"/>
      <c r="DM2175" s="6"/>
      <c r="DN2175" s="6"/>
      <c r="DO2175" s="6"/>
      <c r="DP2175" s="6"/>
      <c r="DQ2175" s="6"/>
      <c r="DR2175" s="6"/>
      <c r="DS2175" s="6"/>
      <c r="DT2175" s="6"/>
      <c r="DU2175" s="6"/>
      <c r="DV2175" s="6"/>
      <c r="DW2175" s="6"/>
      <c r="DX2175" s="6"/>
      <c r="DY2175" s="6"/>
      <c r="DZ2175" s="6"/>
      <c r="EA2175" s="6"/>
      <c r="EB2175" s="6"/>
      <c r="EC2175" s="6"/>
      <c r="ED2175" s="6"/>
      <c r="EE2175" s="6"/>
      <c r="EF2175" s="6"/>
      <c r="EG2175" s="6"/>
      <c r="EH2175" s="6"/>
      <c r="EI2175" s="6"/>
      <c r="EJ2175" s="6"/>
      <c r="EK2175" s="6"/>
      <c r="EL2175" s="6"/>
      <c r="EM2175" s="6"/>
      <c r="EN2175" s="6"/>
      <c r="EO2175" s="6"/>
      <c r="EP2175" s="6"/>
      <c r="EQ2175" s="6"/>
      <c r="ER2175" s="6"/>
      <c r="ES2175" s="6"/>
      <c r="ET2175" s="6"/>
      <c r="EU2175" s="6"/>
      <c r="EV2175" s="6"/>
      <c r="EW2175" s="6"/>
      <c r="EX2175" s="6"/>
      <c r="EY2175" s="6"/>
      <c r="EZ2175" s="6"/>
      <c r="FA2175" s="6"/>
      <c r="FB2175" s="6"/>
      <c r="FC2175" s="6"/>
      <c r="FD2175" s="6"/>
      <c r="FE2175" s="6"/>
      <c r="FF2175" s="6"/>
      <c r="FG2175" s="6"/>
      <c r="FH2175" s="6"/>
      <c r="FI2175" s="6"/>
      <c r="FJ2175" s="6"/>
      <c r="FK2175" s="6"/>
      <c r="FL2175" s="6"/>
      <c r="FM2175" s="6"/>
      <c r="FN2175" s="6"/>
      <c r="FO2175" s="6"/>
      <c r="FP2175" s="6"/>
      <c r="FQ2175" s="6"/>
      <c r="FR2175" s="6"/>
      <c r="FS2175" s="6"/>
      <c r="FT2175" s="6"/>
      <c r="FU2175" s="6"/>
      <c r="FV2175" s="6"/>
      <c r="FW2175" s="6"/>
      <c r="FX2175" s="6"/>
      <c r="FY2175" s="6"/>
      <c r="FZ2175" s="6"/>
      <c r="GA2175" s="6"/>
      <c r="GB2175" s="6"/>
      <c r="GC2175" s="6"/>
      <c r="GD2175" s="6"/>
      <c r="GE2175" s="6"/>
      <c r="GF2175" s="6"/>
      <c r="GG2175" s="6"/>
      <c r="GH2175" s="6"/>
      <c r="GI2175" s="6"/>
      <c r="GJ2175" s="6"/>
      <c r="GK2175" s="6"/>
      <c r="GL2175" s="6"/>
      <c r="GM2175" s="6"/>
      <c r="GN2175" s="6"/>
      <c r="GO2175" s="6"/>
      <c r="GP2175" s="6"/>
      <c r="GQ2175" s="6"/>
      <c r="GR2175" s="6"/>
      <c r="GS2175" s="6"/>
      <c r="GT2175" s="6"/>
      <c r="GU2175" s="6"/>
      <c r="GV2175" s="6"/>
      <c r="GW2175" s="6"/>
      <c r="GX2175" s="6"/>
      <c r="GY2175" s="6"/>
      <c r="GZ2175" s="6"/>
    </row>
    <row r="2176" spans="1:208" x14ac:dyDescent="0.15">
      <c r="A2176" s="153"/>
      <c r="B2176" s="23"/>
      <c r="C2176" s="18"/>
      <c r="D2176" s="17"/>
      <c r="E2176" s="18"/>
      <c r="F2176" s="18"/>
      <c r="G2176" s="18"/>
      <c r="H2176" s="18"/>
      <c r="I2176" s="17"/>
      <c r="J2176" s="5"/>
      <c r="K2176" s="2"/>
      <c r="L2176" s="27"/>
      <c r="M2176" s="14"/>
      <c r="N2176" s="14"/>
      <c r="O2176" s="27"/>
      <c r="P2176" s="18"/>
      <c r="Q2176" s="3"/>
      <c r="R2176" s="4"/>
      <c r="S2176" s="5"/>
      <c r="T2176" s="8"/>
      <c r="U2176" s="7"/>
      <c r="V2176" s="7"/>
      <c r="W2176" s="7"/>
      <c r="X2176" s="8"/>
      <c r="Y2176" s="6"/>
      <c r="Z2176" s="7"/>
      <c r="AA2176" s="8"/>
      <c r="AB2176" s="8"/>
      <c r="AC2176" s="8"/>
      <c r="AD2176" s="7"/>
      <c r="AE2176" s="9"/>
      <c r="AF2176" s="7"/>
      <c r="AG2176" s="7"/>
      <c r="AH2176" s="6"/>
      <c r="AI2176" s="6"/>
      <c r="AJ2176" s="6"/>
      <c r="AK2176" s="6"/>
      <c r="AL2176" s="6"/>
      <c r="AM2176" s="6"/>
      <c r="AN2176" s="6"/>
      <c r="AO2176" s="6"/>
      <c r="AP2176" s="6"/>
      <c r="AQ2176" s="6"/>
      <c r="AR2176" s="6"/>
      <c r="AS2176" s="6"/>
      <c r="AT2176" s="6"/>
      <c r="AU2176" s="6"/>
      <c r="AV2176" s="6"/>
      <c r="AW2176" s="6"/>
      <c r="AX2176" s="6"/>
      <c r="AY2176" s="6"/>
      <c r="AZ2176" s="6"/>
      <c r="BA2176" s="6"/>
      <c r="BB2176" s="6"/>
      <c r="BC2176" s="6"/>
      <c r="BD2176" s="6"/>
      <c r="BE2176" s="6"/>
      <c r="BF2176" s="6"/>
      <c r="BG2176" s="6"/>
      <c r="BH2176" s="6"/>
      <c r="BI2176" s="6"/>
      <c r="BJ2176" s="6"/>
      <c r="BK2176" s="6"/>
      <c r="BL2176" s="6"/>
      <c r="BM2176" s="6"/>
      <c r="BN2176" s="6"/>
      <c r="BO2176" s="6"/>
      <c r="BP2176" s="6"/>
      <c r="BQ2176" s="6"/>
      <c r="BR2176" s="6"/>
      <c r="BS2176" s="6"/>
      <c r="BT2176" s="6"/>
      <c r="BU2176" s="6"/>
      <c r="BV2176" s="6"/>
      <c r="BW2176" s="6"/>
      <c r="BX2176" s="6"/>
      <c r="BY2176" s="6"/>
      <c r="BZ2176" s="6"/>
      <c r="CA2176" s="6"/>
      <c r="CB2176" s="6"/>
      <c r="CC2176" s="6"/>
      <c r="CD2176" s="6"/>
      <c r="CE2176" s="6"/>
      <c r="CF2176" s="6"/>
      <c r="CG2176" s="6"/>
      <c r="CH2176" s="6"/>
      <c r="CI2176" s="6"/>
      <c r="CJ2176" s="6"/>
      <c r="CK2176" s="6"/>
      <c r="CL2176" s="6"/>
      <c r="CM2176" s="6"/>
      <c r="CN2176" s="6"/>
      <c r="CO2176" s="6"/>
      <c r="CP2176" s="6"/>
      <c r="CQ2176" s="6"/>
      <c r="CR2176" s="6"/>
      <c r="CS2176" s="6"/>
      <c r="CT2176" s="6"/>
      <c r="CU2176" s="6"/>
      <c r="CV2176" s="6"/>
      <c r="CW2176" s="6"/>
      <c r="CX2176" s="6"/>
      <c r="CY2176" s="6"/>
      <c r="CZ2176" s="6"/>
      <c r="DA2176" s="6"/>
      <c r="DB2176" s="6"/>
      <c r="DC2176" s="6"/>
      <c r="DD2176" s="6"/>
      <c r="DE2176" s="6"/>
      <c r="DF2176" s="6"/>
      <c r="DG2176" s="6"/>
      <c r="DH2176" s="6"/>
      <c r="DI2176" s="6"/>
      <c r="DJ2176" s="6"/>
      <c r="DK2176" s="6"/>
      <c r="DL2176" s="6"/>
      <c r="DM2176" s="6"/>
      <c r="DN2176" s="6"/>
      <c r="DO2176" s="6"/>
      <c r="DP2176" s="6"/>
      <c r="DQ2176" s="6"/>
      <c r="DR2176" s="6"/>
      <c r="DS2176" s="6"/>
      <c r="DT2176" s="6"/>
      <c r="DU2176" s="6"/>
      <c r="DV2176" s="6"/>
      <c r="DW2176" s="6"/>
      <c r="DX2176" s="6"/>
      <c r="DY2176" s="6"/>
      <c r="DZ2176" s="6"/>
      <c r="EA2176" s="6"/>
      <c r="EB2176" s="6"/>
      <c r="EC2176" s="6"/>
      <c r="ED2176" s="6"/>
      <c r="EE2176" s="6"/>
      <c r="EF2176" s="6"/>
      <c r="EG2176" s="6"/>
      <c r="EH2176" s="6"/>
      <c r="EI2176" s="6"/>
      <c r="EJ2176" s="6"/>
      <c r="EK2176" s="6"/>
      <c r="EL2176" s="6"/>
      <c r="EM2176" s="6"/>
      <c r="EN2176" s="6"/>
      <c r="EO2176" s="6"/>
      <c r="EP2176" s="6"/>
      <c r="EQ2176" s="6"/>
      <c r="ER2176" s="6"/>
      <c r="ES2176" s="6"/>
      <c r="ET2176" s="6"/>
      <c r="EU2176" s="6"/>
      <c r="EV2176" s="6"/>
      <c r="EW2176" s="6"/>
      <c r="EX2176" s="6"/>
      <c r="EY2176" s="6"/>
      <c r="EZ2176" s="6"/>
      <c r="FA2176" s="6"/>
      <c r="FB2176" s="6"/>
      <c r="FC2176" s="6"/>
      <c r="FD2176" s="6"/>
      <c r="FE2176" s="6"/>
      <c r="FF2176" s="6"/>
      <c r="FG2176" s="6"/>
      <c r="FH2176" s="6"/>
      <c r="FI2176" s="6"/>
      <c r="FJ2176" s="6"/>
      <c r="FK2176" s="6"/>
      <c r="FL2176" s="6"/>
      <c r="FM2176" s="6"/>
      <c r="FN2176" s="6"/>
      <c r="FO2176" s="6"/>
      <c r="FP2176" s="6"/>
      <c r="FQ2176" s="6"/>
      <c r="FR2176" s="6"/>
      <c r="FS2176" s="6"/>
      <c r="FT2176" s="6"/>
      <c r="FU2176" s="6"/>
      <c r="FV2176" s="6"/>
      <c r="FW2176" s="6"/>
      <c r="FX2176" s="6"/>
      <c r="FY2176" s="6"/>
      <c r="FZ2176" s="6"/>
      <c r="GA2176" s="6"/>
      <c r="GB2176" s="6"/>
      <c r="GC2176" s="6"/>
      <c r="GD2176" s="6"/>
      <c r="GE2176" s="6"/>
      <c r="GF2176" s="6"/>
      <c r="GG2176" s="6"/>
      <c r="GH2176" s="6"/>
      <c r="GI2176" s="6"/>
      <c r="GJ2176" s="6"/>
      <c r="GK2176" s="6"/>
      <c r="GL2176" s="6"/>
      <c r="GM2176" s="6"/>
      <c r="GN2176" s="6"/>
      <c r="GO2176" s="6"/>
      <c r="GP2176" s="6"/>
      <c r="GQ2176" s="6"/>
      <c r="GR2176" s="6"/>
      <c r="GS2176" s="6"/>
      <c r="GT2176" s="6"/>
      <c r="GU2176" s="6"/>
      <c r="GV2176" s="6"/>
      <c r="GW2176" s="6"/>
      <c r="GX2176" s="6"/>
      <c r="GY2176" s="6"/>
      <c r="GZ2176" s="6"/>
    </row>
    <row r="2177" spans="1:208" x14ac:dyDescent="0.15">
      <c r="A2177" s="153"/>
      <c r="B2177" s="23"/>
      <c r="C2177" s="18"/>
      <c r="D2177" s="17"/>
      <c r="E2177" s="18"/>
      <c r="F2177" s="18"/>
      <c r="G2177" s="18"/>
      <c r="H2177" s="18"/>
      <c r="I2177" s="17"/>
      <c r="J2177" s="5"/>
      <c r="K2177" s="2"/>
      <c r="L2177" s="27"/>
      <c r="M2177" s="14"/>
      <c r="N2177" s="14"/>
      <c r="O2177" s="27"/>
      <c r="P2177" s="18"/>
      <c r="Q2177" s="3"/>
      <c r="R2177" s="4"/>
      <c r="S2177" s="5"/>
      <c r="T2177" s="8"/>
      <c r="U2177" s="7"/>
      <c r="V2177" s="7"/>
      <c r="W2177" s="7"/>
      <c r="X2177" s="8"/>
      <c r="Y2177" s="6"/>
      <c r="Z2177" s="7"/>
      <c r="AA2177" s="8"/>
      <c r="AB2177" s="8"/>
      <c r="AC2177" s="8"/>
      <c r="AD2177" s="7"/>
      <c r="AE2177" s="9"/>
      <c r="AF2177" s="7"/>
      <c r="AG2177" s="7"/>
      <c r="AH2177" s="6"/>
      <c r="AI2177" s="6"/>
      <c r="AJ2177" s="6"/>
      <c r="AK2177" s="6"/>
      <c r="AL2177" s="6"/>
      <c r="AM2177" s="6"/>
      <c r="AN2177" s="6"/>
      <c r="AO2177" s="6"/>
      <c r="AP2177" s="6"/>
      <c r="AQ2177" s="6"/>
      <c r="AR2177" s="6"/>
      <c r="AS2177" s="6"/>
      <c r="AT2177" s="6"/>
      <c r="AU2177" s="6"/>
      <c r="AV2177" s="6"/>
      <c r="AW2177" s="6"/>
      <c r="AX2177" s="6"/>
      <c r="AY2177" s="6"/>
      <c r="AZ2177" s="6"/>
      <c r="BA2177" s="6"/>
      <c r="BB2177" s="6"/>
      <c r="BC2177" s="6"/>
      <c r="BD2177" s="6"/>
      <c r="BE2177" s="6"/>
      <c r="BF2177" s="6"/>
      <c r="BG2177" s="6"/>
      <c r="BH2177" s="6"/>
      <c r="BI2177" s="6"/>
      <c r="BJ2177" s="6"/>
      <c r="BK2177" s="6"/>
      <c r="BL2177" s="6"/>
      <c r="BM2177" s="6"/>
      <c r="BN2177" s="6"/>
      <c r="BO2177" s="6"/>
      <c r="BP2177" s="6"/>
      <c r="BQ2177" s="6"/>
      <c r="BR2177" s="6"/>
      <c r="BS2177" s="6"/>
      <c r="BT2177" s="6"/>
      <c r="BU2177" s="6"/>
      <c r="BV2177" s="6"/>
      <c r="BW2177" s="6"/>
      <c r="BX2177" s="6"/>
      <c r="BY2177" s="6"/>
      <c r="BZ2177" s="6"/>
      <c r="CA2177" s="6"/>
      <c r="CB2177" s="6"/>
      <c r="CC2177" s="6"/>
      <c r="CD2177" s="6"/>
      <c r="CE2177" s="6"/>
      <c r="CF2177" s="6"/>
      <c r="CG2177" s="6"/>
      <c r="CH2177" s="6"/>
      <c r="CI2177" s="6"/>
      <c r="CJ2177" s="6"/>
      <c r="CK2177" s="6"/>
      <c r="CL2177" s="6"/>
      <c r="CM2177" s="6"/>
      <c r="CN2177" s="6"/>
      <c r="CO2177" s="6"/>
      <c r="CP2177" s="6"/>
      <c r="CQ2177" s="6"/>
      <c r="CR2177" s="6"/>
      <c r="CS2177" s="6"/>
      <c r="CT2177" s="6"/>
      <c r="CU2177" s="6"/>
      <c r="CV2177" s="6"/>
      <c r="CW2177" s="6"/>
      <c r="CX2177" s="6"/>
      <c r="CY2177" s="6"/>
      <c r="CZ2177" s="6"/>
      <c r="DA2177" s="6"/>
      <c r="DB2177" s="6"/>
      <c r="DC2177" s="6"/>
      <c r="DD2177" s="6"/>
      <c r="DE2177" s="6"/>
      <c r="DF2177" s="6"/>
      <c r="DG2177" s="6"/>
      <c r="DH2177" s="6"/>
      <c r="DI2177" s="6"/>
      <c r="DJ2177" s="6"/>
      <c r="DK2177" s="6"/>
      <c r="DL2177" s="6"/>
      <c r="DM2177" s="6"/>
      <c r="DN2177" s="6"/>
      <c r="DO2177" s="6"/>
      <c r="DP2177" s="6"/>
      <c r="DQ2177" s="6"/>
      <c r="DR2177" s="6"/>
      <c r="DS2177" s="6"/>
      <c r="DT2177" s="6"/>
      <c r="DU2177" s="6"/>
      <c r="DV2177" s="6"/>
      <c r="DW2177" s="6"/>
      <c r="DX2177" s="6"/>
      <c r="DY2177" s="6"/>
      <c r="DZ2177" s="6"/>
      <c r="EA2177" s="6"/>
      <c r="EB2177" s="6"/>
      <c r="EC2177" s="6"/>
      <c r="ED2177" s="6"/>
      <c r="EE2177" s="6"/>
      <c r="EF2177" s="6"/>
      <c r="EG2177" s="6"/>
      <c r="EH2177" s="6"/>
      <c r="EI2177" s="6"/>
      <c r="EJ2177" s="6"/>
      <c r="EK2177" s="6"/>
      <c r="EL2177" s="6"/>
      <c r="EM2177" s="6"/>
      <c r="EN2177" s="6"/>
      <c r="EO2177" s="6"/>
      <c r="EP2177" s="6"/>
      <c r="EQ2177" s="6"/>
      <c r="ER2177" s="6"/>
      <c r="ES2177" s="6"/>
      <c r="ET2177" s="6"/>
      <c r="EU2177" s="6"/>
      <c r="EV2177" s="6"/>
      <c r="EW2177" s="6"/>
      <c r="EX2177" s="6"/>
      <c r="EY2177" s="6"/>
      <c r="EZ2177" s="6"/>
      <c r="FA2177" s="6"/>
      <c r="FB2177" s="6"/>
      <c r="FC2177" s="6"/>
      <c r="FD2177" s="6"/>
      <c r="FE2177" s="6"/>
      <c r="FF2177" s="6"/>
      <c r="FG2177" s="6"/>
      <c r="FH2177" s="6"/>
      <c r="FI2177" s="6"/>
      <c r="FJ2177" s="6"/>
      <c r="FK2177" s="6"/>
      <c r="FL2177" s="6"/>
      <c r="FM2177" s="6"/>
      <c r="FN2177" s="6"/>
      <c r="FO2177" s="6"/>
      <c r="FP2177" s="6"/>
      <c r="FQ2177" s="6"/>
      <c r="FR2177" s="6"/>
      <c r="FS2177" s="6"/>
      <c r="FT2177" s="6"/>
      <c r="FU2177" s="6"/>
      <c r="FV2177" s="6"/>
      <c r="FW2177" s="6"/>
      <c r="FX2177" s="6"/>
      <c r="FY2177" s="6"/>
      <c r="FZ2177" s="6"/>
      <c r="GA2177" s="6"/>
      <c r="GB2177" s="6"/>
      <c r="GC2177" s="6"/>
      <c r="GD2177" s="6"/>
      <c r="GE2177" s="6"/>
      <c r="GF2177" s="6"/>
      <c r="GG2177" s="6"/>
      <c r="GH2177" s="6"/>
      <c r="GI2177" s="6"/>
      <c r="GJ2177" s="6"/>
      <c r="GK2177" s="6"/>
      <c r="GL2177" s="6"/>
      <c r="GM2177" s="6"/>
      <c r="GN2177" s="6"/>
      <c r="GO2177" s="6"/>
      <c r="GP2177" s="6"/>
      <c r="GQ2177" s="6"/>
      <c r="GR2177" s="6"/>
      <c r="GS2177" s="6"/>
      <c r="GT2177" s="6"/>
      <c r="GU2177" s="6"/>
      <c r="GV2177" s="6"/>
      <c r="GW2177" s="6"/>
      <c r="GX2177" s="6"/>
      <c r="GY2177" s="6"/>
      <c r="GZ2177" s="6"/>
    </row>
    <row r="2178" spans="1:208" x14ac:dyDescent="0.15">
      <c r="A2178" s="153"/>
      <c r="B2178" s="23"/>
      <c r="C2178" s="18"/>
      <c r="D2178" s="17"/>
      <c r="E2178" s="18"/>
      <c r="F2178" s="18"/>
      <c r="G2178" s="18"/>
      <c r="H2178" s="18"/>
      <c r="I2178" s="17"/>
      <c r="J2178" s="5"/>
      <c r="K2178" s="2"/>
      <c r="L2178" s="27"/>
      <c r="M2178" s="14"/>
      <c r="N2178" s="14"/>
      <c r="O2178" s="27"/>
      <c r="P2178" s="18"/>
      <c r="Q2178" s="3"/>
      <c r="R2178" s="4"/>
      <c r="S2178" s="5"/>
      <c r="T2178" s="8"/>
      <c r="U2178" s="7"/>
      <c r="V2178" s="7"/>
      <c r="W2178" s="7"/>
      <c r="X2178" s="8"/>
      <c r="Y2178" s="6"/>
      <c r="Z2178" s="7"/>
      <c r="AA2178" s="8"/>
      <c r="AB2178" s="8"/>
      <c r="AC2178" s="8"/>
      <c r="AD2178" s="7"/>
      <c r="AE2178" s="9"/>
      <c r="AF2178" s="7"/>
      <c r="AG2178" s="7"/>
      <c r="AH2178" s="6"/>
      <c r="AI2178" s="6"/>
      <c r="AJ2178" s="6"/>
      <c r="AK2178" s="6"/>
      <c r="AL2178" s="6"/>
      <c r="AM2178" s="6"/>
      <c r="AN2178" s="6"/>
      <c r="AO2178" s="6"/>
      <c r="AP2178" s="6"/>
      <c r="AQ2178" s="6"/>
      <c r="AR2178" s="6"/>
      <c r="AS2178" s="6"/>
      <c r="AT2178" s="6"/>
      <c r="AU2178" s="6"/>
      <c r="AV2178" s="6"/>
      <c r="AW2178" s="6"/>
      <c r="AX2178" s="6"/>
      <c r="AY2178" s="6"/>
      <c r="AZ2178" s="6"/>
      <c r="BA2178" s="6"/>
      <c r="BB2178" s="6"/>
      <c r="BC2178" s="6"/>
      <c r="BD2178" s="6"/>
      <c r="BE2178" s="6"/>
      <c r="BF2178" s="6"/>
      <c r="BG2178" s="6"/>
      <c r="BH2178" s="6"/>
      <c r="BI2178" s="6"/>
      <c r="BJ2178" s="6"/>
      <c r="BK2178" s="6"/>
      <c r="BL2178" s="6"/>
      <c r="BM2178" s="6"/>
      <c r="BN2178" s="6"/>
      <c r="BO2178" s="6"/>
      <c r="BP2178" s="6"/>
      <c r="BQ2178" s="6"/>
      <c r="BR2178" s="6"/>
      <c r="BS2178" s="6"/>
      <c r="BT2178" s="6"/>
      <c r="BU2178" s="6"/>
      <c r="BV2178" s="6"/>
      <c r="BW2178" s="6"/>
      <c r="BX2178" s="6"/>
      <c r="BY2178" s="6"/>
      <c r="BZ2178" s="6"/>
      <c r="CA2178" s="6"/>
      <c r="CB2178" s="6"/>
      <c r="CC2178" s="6"/>
      <c r="CD2178" s="6"/>
      <c r="CE2178" s="6"/>
      <c r="CF2178" s="6"/>
      <c r="CG2178" s="6"/>
      <c r="CH2178" s="6"/>
      <c r="CI2178" s="6"/>
      <c r="CJ2178" s="6"/>
      <c r="CK2178" s="6"/>
      <c r="CL2178" s="6"/>
      <c r="CM2178" s="6"/>
      <c r="CN2178" s="6"/>
      <c r="CO2178" s="6"/>
      <c r="CP2178" s="6"/>
      <c r="CQ2178" s="6"/>
      <c r="CR2178" s="6"/>
      <c r="CS2178" s="6"/>
      <c r="CT2178" s="6"/>
      <c r="CU2178" s="6"/>
      <c r="CV2178" s="6"/>
      <c r="CW2178" s="6"/>
      <c r="CX2178" s="6"/>
      <c r="CY2178" s="6"/>
      <c r="CZ2178" s="6"/>
      <c r="DA2178" s="6"/>
      <c r="DB2178" s="6"/>
      <c r="DC2178" s="6"/>
      <c r="DD2178" s="6"/>
      <c r="DE2178" s="6"/>
      <c r="DF2178" s="6"/>
      <c r="DG2178" s="6"/>
      <c r="DH2178" s="6"/>
      <c r="DI2178" s="6"/>
      <c r="DJ2178" s="6"/>
      <c r="DK2178" s="6"/>
      <c r="DL2178" s="6"/>
      <c r="DM2178" s="6"/>
      <c r="DN2178" s="6"/>
      <c r="DO2178" s="6"/>
      <c r="DP2178" s="6"/>
      <c r="DQ2178" s="6"/>
      <c r="DR2178" s="6"/>
      <c r="DS2178" s="6"/>
      <c r="DT2178" s="6"/>
      <c r="DU2178" s="6"/>
      <c r="DV2178" s="6"/>
      <c r="DW2178" s="6"/>
      <c r="DX2178" s="6"/>
      <c r="DY2178" s="6"/>
      <c r="DZ2178" s="6"/>
      <c r="EA2178" s="6"/>
      <c r="EB2178" s="6"/>
      <c r="EC2178" s="6"/>
      <c r="ED2178" s="6"/>
      <c r="EE2178" s="6"/>
      <c r="EF2178" s="6"/>
      <c r="EG2178" s="6"/>
      <c r="EH2178" s="6"/>
      <c r="EI2178" s="6"/>
      <c r="EJ2178" s="6"/>
      <c r="EK2178" s="6"/>
      <c r="EL2178" s="6"/>
      <c r="EM2178" s="6"/>
      <c r="EN2178" s="6"/>
      <c r="EO2178" s="6"/>
      <c r="EP2178" s="6"/>
      <c r="EQ2178" s="6"/>
      <c r="ER2178" s="6"/>
      <c r="ES2178" s="6"/>
      <c r="ET2178" s="6"/>
      <c r="EU2178" s="6"/>
      <c r="EV2178" s="6"/>
      <c r="EW2178" s="6"/>
      <c r="EX2178" s="6"/>
      <c r="EY2178" s="6"/>
      <c r="EZ2178" s="6"/>
      <c r="FA2178" s="6"/>
      <c r="FB2178" s="6"/>
      <c r="FC2178" s="6"/>
      <c r="FD2178" s="6"/>
      <c r="FE2178" s="6"/>
      <c r="FF2178" s="6"/>
      <c r="FG2178" s="6"/>
      <c r="FH2178" s="6"/>
      <c r="FI2178" s="6"/>
      <c r="FJ2178" s="6"/>
      <c r="FK2178" s="6"/>
      <c r="FL2178" s="6"/>
      <c r="FM2178" s="6"/>
      <c r="FN2178" s="6"/>
      <c r="FO2178" s="6"/>
      <c r="FP2178" s="6"/>
      <c r="FQ2178" s="6"/>
      <c r="FR2178" s="6"/>
      <c r="FS2178" s="6"/>
      <c r="FT2178" s="6"/>
      <c r="FU2178" s="6"/>
      <c r="FV2178" s="6"/>
      <c r="FW2178" s="6"/>
      <c r="FX2178" s="6"/>
      <c r="FY2178" s="6"/>
      <c r="FZ2178" s="6"/>
      <c r="GA2178" s="6"/>
      <c r="GB2178" s="6"/>
      <c r="GC2178" s="6"/>
      <c r="GD2178" s="6"/>
      <c r="GE2178" s="6"/>
      <c r="GF2178" s="6"/>
      <c r="GG2178" s="6"/>
      <c r="GH2178" s="6"/>
      <c r="GI2178" s="6"/>
      <c r="GJ2178" s="6"/>
      <c r="GK2178" s="6"/>
      <c r="GL2178" s="6"/>
      <c r="GM2178" s="6"/>
      <c r="GN2178" s="6"/>
      <c r="GO2178" s="6"/>
      <c r="GP2178" s="6"/>
      <c r="GQ2178" s="6"/>
      <c r="GR2178" s="6"/>
      <c r="GS2178" s="6"/>
      <c r="GT2178" s="6"/>
      <c r="GU2178" s="6"/>
      <c r="GV2178" s="6"/>
      <c r="GW2178" s="6"/>
      <c r="GX2178" s="6"/>
      <c r="GY2178" s="6"/>
      <c r="GZ2178" s="6"/>
    </row>
    <row r="2179" spans="1:208" x14ac:dyDescent="0.15">
      <c r="A2179" s="153"/>
      <c r="B2179" s="23"/>
      <c r="C2179" s="18"/>
      <c r="D2179" s="17"/>
      <c r="E2179" s="18"/>
      <c r="F2179" s="18"/>
      <c r="G2179" s="18"/>
      <c r="H2179" s="18"/>
      <c r="I2179" s="17"/>
      <c r="J2179" s="5"/>
      <c r="K2179" s="2"/>
      <c r="L2179" s="27"/>
      <c r="M2179" s="14"/>
      <c r="N2179" s="14"/>
      <c r="O2179" s="27"/>
      <c r="P2179" s="18"/>
      <c r="Q2179" s="3"/>
      <c r="R2179" s="4"/>
      <c r="S2179" s="5"/>
      <c r="T2179" s="8"/>
      <c r="U2179" s="7"/>
      <c r="V2179" s="7"/>
      <c r="W2179" s="7"/>
      <c r="X2179" s="8"/>
      <c r="Y2179" s="6"/>
      <c r="Z2179" s="7"/>
      <c r="AA2179" s="8"/>
      <c r="AB2179" s="8"/>
      <c r="AC2179" s="8"/>
      <c r="AD2179" s="7"/>
      <c r="AE2179" s="9"/>
      <c r="AF2179" s="7"/>
      <c r="AG2179" s="7"/>
      <c r="AH2179" s="6"/>
      <c r="AI2179" s="6"/>
      <c r="AJ2179" s="6"/>
      <c r="AK2179" s="6"/>
      <c r="AL2179" s="6"/>
      <c r="AM2179" s="6"/>
      <c r="AN2179" s="6"/>
      <c r="AO2179" s="6"/>
      <c r="AP2179" s="6"/>
      <c r="AQ2179" s="6"/>
      <c r="AR2179" s="6"/>
      <c r="AS2179" s="6"/>
      <c r="AT2179" s="6"/>
      <c r="AU2179" s="6"/>
      <c r="AV2179" s="6"/>
      <c r="AW2179" s="6"/>
      <c r="AX2179" s="6"/>
      <c r="AY2179" s="6"/>
      <c r="AZ2179" s="6"/>
      <c r="BA2179" s="6"/>
      <c r="BB2179" s="6"/>
      <c r="BC2179" s="6"/>
      <c r="BD2179" s="6"/>
      <c r="BE2179" s="6"/>
      <c r="BF2179" s="6"/>
      <c r="BG2179" s="6"/>
      <c r="BH2179" s="6"/>
      <c r="BI2179" s="6"/>
      <c r="BJ2179" s="6"/>
      <c r="BK2179" s="6"/>
      <c r="BL2179" s="6"/>
      <c r="BM2179" s="6"/>
      <c r="BN2179" s="6"/>
      <c r="BO2179" s="6"/>
      <c r="BP2179" s="6"/>
      <c r="BQ2179" s="6"/>
      <c r="BR2179" s="6"/>
      <c r="BS2179" s="6"/>
      <c r="BT2179" s="6"/>
      <c r="BU2179" s="6"/>
      <c r="BV2179" s="6"/>
      <c r="BW2179" s="6"/>
      <c r="BX2179" s="6"/>
      <c r="BY2179" s="6"/>
      <c r="BZ2179" s="6"/>
      <c r="CA2179" s="6"/>
      <c r="CB2179" s="6"/>
      <c r="CC2179" s="6"/>
      <c r="CD2179" s="6"/>
      <c r="CE2179" s="6"/>
      <c r="CF2179" s="6"/>
      <c r="CG2179" s="6"/>
      <c r="CH2179" s="6"/>
      <c r="CI2179" s="6"/>
      <c r="CJ2179" s="6"/>
      <c r="CK2179" s="6"/>
      <c r="CL2179" s="6"/>
      <c r="CM2179" s="6"/>
      <c r="CN2179" s="6"/>
      <c r="CO2179" s="6"/>
      <c r="CP2179" s="6"/>
      <c r="CQ2179" s="6"/>
      <c r="CR2179" s="6"/>
      <c r="CS2179" s="6"/>
      <c r="CT2179" s="6"/>
      <c r="CU2179" s="6"/>
      <c r="CV2179" s="6"/>
      <c r="CW2179" s="6"/>
      <c r="CX2179" s="6"/>
      <c r="CY2179" s="6"/>
      <c r="CZ2179" s="6"/>
      <c r="DA2179" s="6"/>
      <c r="DB2179" s="6"/>
      <c r="DC2179" s="6"/>
      <c r="DD2179" s="6"/>
      <c r="DE2179" s="6"/>
      <c r="DF2179" s="6"/>
      <c r="DG2179" s="6"/>
      <c r="DH2179" s="6"/>
      <c r="DI2179" s="6"/>
      <c r="DJ2179" s="6"/>
      <c r="DK2179" s="6"/>
      <c r="DL2179" s="6"/>
      <c r="DM2179" s="6"/>
      <c r="DN2179" s="6"/>
      <c r="DO2179" s="6"/>
      <c r="DP2179" s="6"/>
      <c r="DQ2179" s="6"/>
      <c r="DR2179" s="6"/>
      <c r="DS2179" s="6"/>
      <c r="DT2179" s="6"/>
      <c r="DU2179" s="6"/>
      <c r="DV2179" s="6"/>
      <c r="DW2179" s="6"/>
      <c r="DX2179" s="6"/>
      <c r="DY2179" s="6"/>
      <c r="DZ2179" s="6"/>
      <c r="EA2179" s="6"/>
      <c r="EB2179" s="6"/>
      <c r="EC2179" s="6"/>
      <c r="ED2179" s="6"/>
      <c r="EE2179" s="6"/>
      <c r="EF2179" s="6"/>
      <c r="EG2179" s="6"/>
      <c r="EH2179" s="6"/>
      <c r="EI2179" s="6"/>
      <c r="EJ2179" s="6"/>
      <c r="EK2179" s="6"/>
      <c r="EL2179" s="6"/>
      <c r="EM2179" s="6"/>
      <c r="EN2179" s="6"/>
      <c r="EO2179" s="6"/>
      <c r="EP2179" s="6"/>
      <c r="EQ2179" s="6"/>
      <c r="ER2179" s="6"/>
      <c r="ES2179" s="6"/>
      <c r="ET2179" s="6"/>
      <c r="EU2179" s="6"/>
      <c r="EV2179" s="6"/>
      <c r="EW2179" s="6"/>
      <c r="EX2179" s="6"/>
      <c r="EY2179" s="6"/>
      <c r="EZ2179" s="6"/>
      <c r="FA2179" s="6"/>
      <c r="FB2179" s="6"/>
      <c r="FC2179" s="6"/>
      <c r="FD2179" s="6"/>
      <c r="FE2179" s="6"/>
      <c r="FF2179" s="6"/>
      <c r="FG2179" s="6"/>
      <c r="FH2179" s="6"/>
      <c r="FI2179" s="6"/>
      <c r="FJ2179" s="6"/>
      <c r="FK2179" s="6"/>
      <c r="FL2179" s="6"/>
      <c r="FM2179" s="6"/>
      <c r="FN2179" s="6"/>
      <c r="FO2179" s="6"/>
      <c r="FP2179" s="6"/>
      <c r="FQ2179" s="6"/>
      <c r="FR2179" s="6"/>
      <c r="FS2179" s="6"/>
      <c r="FT2179" s="6"/>
      <c r="FU2179" s="6"/>
      <c r="FV2179" s="6"/>
      <c r="FW2179" s="6"/>
      <c r="FX2179" s="6"/>
      <c r="FY2179" s="6"/>
      <c r="FZ2179" s="6"/>
      <c r="GA2179" s="6"/>
      <c r="GB2179" s="6"/>
      <c r="GC2179" s="6"/>
      <c r="GD2179" s="6"/>
      <c r="GE2179" s="6"/>
      <c r="GF2179" s="6"/>
      <c r="GG2179" s="6"/>
      <c r="GH2179" s="6"/>
      <c r="GI2179" s="6"/>
      <c r="GJ2179" s="6"/>
      <c r="GK2179" s="6"/>
      <c r="GL2179" s="6"/>
      <c r="GM2179" s="6"/>
      <c r="GN2179" s="6"/>
      <c r="GO2179" s="6"/>
      <c r="GP2179" s="6"/>
      <c r="GQ2179" s="6"/>
      <c r="GR2179" s="6"/>
      <c r="GS2179" s="6"/>
      <c r="GT2179" s="6"/>
      <c r="GU2179" s="6"/>
      <c r="GV2179" s="6"/>
      <c r="GW2179" s="6"/>
      <c r="GX2179" s="6"/>
      <c r="GY2179" s="6"/>
      <c r="GZ2179" s="6"/>
    </row>
    <row r="2180" spans="1:208" x14ac:dyDescent="0.15">
      <c r="A2180" s="153"/>
      <c r="B2180" s="23"/>
      <c r="C2180" s="18"/>
      <c r="D2180" s="17"/>
      <c r="E2180" s="18"/>
      <c r="F2180" s="18"/>
      <c r="G2180" s="18"/>
      <c r="H2180" s="18"/>
      <c r="I2180" s="17"/>
      <c r="J2180" s="5"/>
      <c r="K2180" s="2"/>
      <c r="L2180" s="27"/>
      <c r="M2180" s="14"/>
      <c r="N2180" s="14"/>
      <c r="O2180" s="27"/>
      <c r="P2180" s="18"/>
      <c r="Q2180" s="3"/>
      <c r="R2180" s="4"/>
      <c r="S2180" s="5"/>
      <c r="T2180" s="8"/>
      <c r="U2180" s="7"/>
      <c r="V2180" s="7"/>
      <c r="W2180" s="7"/>
      <c r="X2180" s="8"/>
      <c r="Y2180" s="6"/>
      <c r="Z2180" s="7"/>
      <c r="AA2180" s="8"/>
      <c r="AB2180" s="8"/>
      <c r="AC2180" s="8"/>
      <c r="AD2180" s="7"/>
      <c r="AE2180" s="9"/>
      <c r="AF2180" s="7"/>
      <c r="AG2180" s="7"/>
      <c r="AH2180" s="6"/>
      <c r="AI2180" s="6"/>
      <c r="AJ2180" s="6"/>
      <c r="AK2180" s="6"/>
      <c r="AL2180" s="6"/>
      <c r="AM2180" s="6"/>
      <c r="AN2180" s="6"/>
      <c r="AO2180" s="6"/>
      <c r="AP2180" s="6"/>
      <c r="AQ2180" s="6"/>
      <c r="AR2180" s="6"/>
      <c r="AS2180" s="6"/>
      <c r="AT2180" s="6"/>
      <c r="AU2180" s="6"/>
      <c r="AV2180" s="6"/>
      <c r="AW2180" s="6"/>
      <c r="AX2180" s="6"/>
      <c r="AY2180" s="6"/>
      <c r="AZ2180" s="6"/>
      <c r="BA2180" s="6"/>
      <c r="BB2180" s="6"/>
      <c r="BC2180" s="6"/>
      <c r="BD2180" s="6"/>
      <c r="BE2180" s="6"/>
      <c r="BF2180" s="6"/>
      <c r="BG2180" s="6"/>
      <c r="BH2180" s="6"/>
      <c r="BI2180" s="6"/>
      <c r="BJ2180" s="6"/>
      <c r="BK2180" s="6"/>
      <c r="BL2180" s="6"/>
      <c r="BM2180" s="6"/>
      <c r="BN2180" s="6"/>
      <c r="BO2180" s="6"/>
      <c r="BP2180" s="6"/>
      <c r="BQ2180" s="6"/>
      <c r="BR2180" s="6"/>
      <c r="BS2180" s="6"/>
      <c r="BT2180" s="6"/>
      <c r="BU2180" s="6"/>
      <c r="BV2180" s="6"/>
      <c r="BW2180" s="6"/>
      <c r="BX2180" s="6"/>
      <c r="BY2180" s="6"/>
      <c r="BZ2180" s="6"/>
      <c r="CA2180" s="6"/>
      <c r="CB2180" s="6"/>
      <c r="CC2180" s="6"/>
      <c r="CD2180" s="6"/>
      <c r="CE2180" s="6"/>
      <c r="CF2180" s="6"/>
      <c r="CG2180" s="6"/>
      <c r="CH2180" s="6"/>
      <c r="CI2180" s="6"/>
      <c r="CJ2180" s="6"/>
      <c r="CK2180" s="6"/>
      <c r="CL2180" s="6"/>
      <c r="CM2180" s="6"/>
      <c r="CN2180" s="6"/>
      <c r="CO2180" s="6"/>
      <c r="CP2180" s="6"/>
      <c r="CQ2180" s="6"/>
      <c r="CR2180" s="6"/>
      <c r="CS2180" s="6"/>
      <c r="CT2180" s="6"/>
      <c r="CU2180" s="6"/>
      <c r="CV2180" s="6"/>
      <c r="CW2180" s="6"/>
      <c r="CX2180" s="6"/>
      <c r="CY2180" s="6"/>
      <c r="CZ2180" s="6"/>
      <c r="DA2180" s="6"/>
      <c r="DB2180" s="6"/>
      <c r="DC2180" s="6"/>
      <c r="DD2180" s="6"/>
      <c r="DE2180" s="6"/>
      <c r="DF2180" s="6"/>
      <c r="DG2180" s="6"/>
      <c r="DH2180" s="6"/>
      <c r="DI2180" s="6"/>
      <c r="DJ2180" s="6"/>
      <c r="DK2180" s="6"/>
      <c r="DL2180" s="6"/>
      <c r="DM2180" s="6"/>
      <c r="DN2180" s="6"/>
      <c r="DO2180" s="6"/>
      <c r="DP2180" s="6"/>
      <c r="DQ2180" s="6"/>
      <c r="DR2180" s="6"/>
      <c r="DS2180" s="6"/>
      <c r="DT2180" s="6"/>
      <c r="DU2180" s="6"/>
      <c r="DV2180" s="6"/>
      <c r="DW2180" s="6"/>
      <c r="DX2180" s="6"/>
      <c r="DY2180" s="6"/>
      <c r="DZ2180" s="6"/>
      <c r="EA2180" s="6"/>
      <c r="EB2180" s="6"/>
      <c r="EC2180" s="6"/>
      <c r="ED2180" s="6"/>
      <c r="EE2180" s="6"/>
      <c r="EF2180" s="6"/>
      <c r="EG2180" s="6"/>
      <c r="EH2180" s="6"/>
      <c r="EI2180" s="6"/>
      <c r="EJ2180" s="6"/>
      <c r="EK2180" s="6"/>
      <c r="EL2180" s="6"/>
      <c r="EM2180" s="6"/>
      <c r="EN2180" s="6"/>
      <c r="EO2180" s="6"/>
      <c r="EP2180" s="6"/>
      <c r="EQ2180" s="6"/>
      <c r="ER2180" s="6"/>
      <c r="ES2180" s="6"/>
      <c r="ET2180" s="6"/>
      <c r="EU2180" s="6"/>
      <c r="EV2180" s="6"/>
      <c r="EW2180" s="6"/>
      <c r="EX2180" s="6"/>
      <c r="EY2180" s="6"/>
      <c r="EZ2180" s="6"/>
      <c r="FA2180" s="6"/>
      <c r="FB2180" s="6"/>
      <c r="FC2180" s="6"/>
      <c r="FD2180" s="6"/>
      <c r="FE2180" s="6"/>
      <c r="FF2180" s="6"/>
      <c r="FG2180" s="6"/>
      <c r="FH2180" s="6"/>
      <c r="FI2180" s="6"/>
      <c r="FJ2180" s="6"/>
      <c r="FK2180" s="6"/>
      <c r="FL2180" s="6"/>
      <c r="FM2180" s="6"/>
      <c r="FN2180" s="6"/>
      <c r="FO2180" s="6"/>
      <c r="FP2180" s="6"/>
      <c r="FQ2180" s="6"/>
      <c r="FR2180" s="6"/>
      <c r="FS2180" s="6"/>
      <c r="FT2180" s="6"/>
      <c r="FU2180" s="6"/>
      <c r="FV2180" s="6"/>
      <c r="FW2180" s="6"/>
      <c r="FX2180" s="6"/>
      <c r="FY2180" s="6"/>
      <c r="FZ2180" s="6"/>
      <c r="GA2180" s="6"/>
      <c r="GB2180" s="6"/>
      <c r="GC2180" s="6"/>
      <c r="GD2180" s="6"/>
      <c r="GE2180" s="6"/>
      <c r="GF2180" s="6"/>
      <c r="GG2180" s="6"/>
      <c r="GH2180" s="6"/>
      <c r="GI2180" s="6"/>
      <c r="GJ2180" s="6"/>
      <c r="GK2180" s="6"/>
      <c r="GL2180" s="6"/>
      <c r="GM2180" s="6"/>
      <c r="GN2180" s="6"/>
      <c r="GO2180" s="6"/>
      <c r="GP2180" s="6"/>
      <c r="GQ2180" s="6"/>
      <c r="GR2180" s="6"/>
      <c r="GS2180" s="6"/>
      <c r="GT2180" s="6"/>
      <c r="GU2180" s="6"/>
      <c r="GV2180" s="6"/>
      <c r="GW2180" s="6"/>
      <c r="GX2180" s="6"/>
      <c r="GY2180" s="6"/>
      <c r="GZ2180" s="6"/>
    </row>
    <row r="2181" spans="1:208" x14ac:dyDescent="0.15">
      <c r="A2181" s="153"/>
      <c r="B2181" s="23"/>
      <c r="C2181" s="18"/>
      <c r="D2181" s="17"/>
      <c r="E2181" s="18"/>
      <c r="F2181" s="18"/>
      <c r="G2181" s="18"/>
      <c r="H2181" s="18"/>
      <c r="I2181" s="17"/>
      <c r="J2181" s="5"/>
      <c r="K2181" s="2"/>
      <c r="L2181" s="27"/>
      <c r="M2181" s="14"/>
      <c r="N2181" s="14"/>
      <c r="O2181" s="27"/>
      <c r="P2181" s="18"/>
      <c r="Q2181" s="3"/>
      <c r="R2181" s="4"/>
      <c r="S2181" s="5"/>
      <c r="T2181" s="8"/>
      <c r="U2181" s="7"/>
      <c r="V2181" s="7"/>
      <c r="W2181" s="7"/>
      <c r="X2181" s="8"/>
      <c r="Y2181" s="6"/>
      <c r="Z2181" s="7"/>
      <c r="AA2181" s="8"/>
      <c r="AB2181" s="8"/>
      <c r="AC2181" s="8"/>
      <c r="AD2181" s="7"/>
      <c r="AE2181" s="9"/>
      <c r="AF2181" s="7"/>
      <c r="AG2181" s="7"/>
      <c r="AH2181" s="6"/>
      <c r="AI2181" s="6"/>
      <c r="AJ2181" s="6"/>
      <c r="AK2181" s="6"/>
      <c r="AL2181" s="6"/>
      <c r="AM2181" s="6"/>
      <c r="AN2181" s="6"/>
      <c r="AO2181" s="6"/>
      <c r="AP2181" s="6"/>
      <c r="AQ2181" s="6"/>
      <c r="AR2181" s="6"/>
      <c r="AS2181" s="6"/>
      <c r="AT2181" s="6"/>
      <c r="AU2181" s="6"/>
      <c r="AV2181" s="6"/>
      <c r="AW2181" s="6"/>
      <c r="AX2181" s="6"/>
      <c r="AY2181" s="6"/>
      <c r="AZ2181" s="6"/>
      <c r="BA2181" s="6"/>
      <c r="BB2181" s="6"/>
      <c r="BC2181" s="6"/>
      <c r="BD2181" s="6"/>
      <c r="BE2181" s="6"/>
      <c r="BF2181" s="6"/>
      <c r="BG2181" s="6"/>
      <c r="BH2181" s="6"/>
      <c r="BI2181" s="6"/>
      <c r="BJ2181" s="6"/>
      <c r="BK2181" s="6"/>
      <c r="BL2181" s="6"/>
      <c r="BM2181" s="6"/>
      <c r="BN2181" s="6"/>
      <c r="BO2181" s="6"/>
      <c r="BP2181" s="6"/>
      <c r="BQ2181" s="6"/>
      <c r="BR2181" s="6"/>
      <c r="BS2181" s="6"/>
      <c r="BT2181" s="6"/>
      <c r="BU2181" s="6"/>
      <c r="BV2181" s="6"/>
      <c r="BW2181" s="6"/>
      <c r="BX2181" s="6"/>
      <c r="BY2181" s="6"/>
      <c r="BZ2181" s="6"/>
      <c r="CA2181" s="6"/>
      <c r="CB2181" s="6"/>
      <c r="CC2181" s="6"/>
      <c r="CD2181" s="6"/>
      <c r="CE2181" s="6"/>
      <c r="CF2181" s="6"/>
      <c r="CG2181" s="6"/>
      <c r="CH2181" s="6"/>
      <c r="CI2181" s="6"/>
      <c r="CJ2181" s="6"/>
      <c r="CK2181" s="6"/>
      <c r="CL2181" s="6"/>
      <c r="CM2181" s="6"/>
      <c r="CN2181" s="6"/>
      <c r="CO2181" s="6"/>
      <c r="CP2181" s="6"/>
      <c r="CQ2181" s="6"/>
      <c r="CR2181" s="6"/>
      <c r="CS2181" s="6"/>
      <c r="CT2181" s="6"/>
      <c r="CU2181" s="6"/>
      <c r="CV2181" s="6"/>
      <c r="CW2181" s="6"/>
      <c r="CX2181" s="6"/>
      <c r="CY2181" s="6"/>
      <c r="CZ2181" s="6"/>
      <c r="DA2181" s="6"/>
      <c r="DB2181" s="6"/>
      <c r="DC2181" s="6"/>
      <c r="DD2181" s="6"/>
      <c r="DE2181" s="6"/>
      <c r="DF2181" s="6"/>
      <c r="DG2181" s="6"/>
      <c r="DH2181" s="6"/>
      <c r="DI2181" s="6"/>
      <c r="DJ2181" s="6"/>
      <c r="DK2181" s="6"/>
      <c r="DL2181" s="6"/>
      <c r="DM2181" s="6"/>
      <c r="DN2181" s="6"/>
      <c r="DO2181" s="6"/>
      <c r="DP2181" s="6"/>
      <c r="DQ2181" s="6"/>
      <c r="DR2181" s="6"/>
      <c r="DS2181" s="6"/>
      <c r="DT2181" s="6"/>
      <c r="DU2181" s="6"/>
      <c r="DV2181" s="6"/>
      <c r="DW2181" s="6"/>
      <c r="DX2181" s="6"/>
      <c r="DY2181" s="6"/>
      <c r="DZ2181" s="6"/>
      <c r="EA2181" s="6"/>
      <c r="EB2181" s="6"/>
      <c r="EC2181" s="6"/>
      <c r="ED2181" s="6"/>
      <c r="EE2181" s="6"/>
      <c r="EF2181" s="6"/>
      <c r="EG2181" s="6"/>
      <c r="EH2181" s="6"/>
      <c r="EI2181" s="6"/>
      <c r="EJ2181" s="6"/>
      <c r="EK2181" s="6"/>
      <c r="EL2181" s="6"/>
      <c r="EM2181" s="6"/>
      <c r="EN2181" s="6"/>
      <c r="EO2181" s="6"/>
      <c r="EP2181" s="6"/>
      <c r="EQ2181" s="6"/>
      <c r="ER2181" s="6"/>
      <c r="ES2181" s="6"/>
      <c r="ET2181" s="6"/>
      <c r="EU2181" s="6"/>
      <c r="EV2181" s="6"/>
      <c r="EW2181" s="6"/>
      <c r="EX2181" s="6"/>
      <c r="EY2181" s="6"/>
      <c r="EZ2181" s="6"/>
      <c r="FA2181" s="6"/>
      <c r="FB2181" s="6"/>
      <c r="FC2181" s="6"/>
      <c r="FD2181" s="6"/>
      <c r="FE2181" s="6"/>
      <c r="FF2181" s="6"/>
      <c r="FG2181" s="6"/>
      <c r="FH2181" s="6"/>
      <c r="FI2181" s="6"/>
      <c r="FJ2181" s="6"/>
      <c r="FK2181" s="6"/>
      <c r="FL2181" s="6"/>
      <c r="FM2181" s="6"/>
      <c r="FN2181" s="6"/>
      <c r="FO2181" s="6"/>
      <c r="FP2181" s="6"/>
      <c r="FQ2181" s="6"/>
      <c r="FR2181" s="6"/>
      <c r="FS2181" s="6"/>
      <c r="FT2181" s="6"/>
      <c r="FU2181" s="6"/>
      <c r="FV2181" s="6"/>
      <c r="FW2181" s="6"/>
      <c r="FX2181" s="6"/>
      <c r="FY2181" s="6"/>
      <c r="FZ2181" s="6"/>
      <c r="GA2181" s="6"/>
      <c r="GB2181" s="6"/>
      <c r="GC2181" s="6"/>
      <c r="GD2181" s="6"/>
      <c r="GE2181" s="6"/>
      <c r="GF2181" s="6"/>
      <c r="GG2181" s="6"/>
      <c r="GH2181" s="6"/>
      <c r="GI2181" s="6"/>
      <c r="GJ2181" s="6"/>
      <c r="GK2181" s="6"/>
      <c r="GL2181" s="6"/>
      <c r="GM2181" s="6"/>
      <c r="GN2181" s="6"/>
      <c r="GO2181" s="6"/>
      <c r="GP2181" s="6"/>
      <c r="GQ2181" s="6"/>
      <c r="GR2181" s="6"/>
      <c r="GS2181" s="6"/>
      <c r="GT2181" s="6"/>
      <c r="GU2181" s="6"/>
      <c r="GV2181" s="6"/>
      <c r="GW2181" s="6"/>
      <c r="GX2181" s="6"/>
      <c r="GY2181" s="6"/>
      <c r="GZ2181" s="6"/>
    </row>
    <row r="2182" spans="1:208" x14ac:dyDescent="0.15">
      <c r="A2182" s="153"/>
      <c r="B2182" s="23"/>
      <c r="C2182" s="18"/>
      <c r="D2182" s="17"/>
      <c r="E2182" s="18"/>
      <c r="F2182" s="18"/>
      <c r="G2182" s="18"/>
      <c r="H2182" s="18"/>
      <c r="I2182" s="17"/>
      <c r="J2182" s="5"/>
      <c r="K2182" s="2"/>
      <c r="L2182" s="27"/>
      <c r="M2182" s="14"/>
      <c r="N2182" s="14"/>
      <c r="O2182" s="27"/>
      <c r="P2182" s="18"/>
      <c r="Q2182" s="3"/>
      <c r="R2182" s="4"/>
      <c r="S2182" s="5"/>
      <c r="T2182" s="8"/>
      <c r="U2182" s="7"/>
      <c r="V2182" s="7"/>
      <c r="W2182" s="7"/>
      <c r="X2182" s="8"/>
      <c r="Y2182" s="6"/>
      <c r="Z2182" s="7"/>
      <c r="AA2182" s="8"/>
      <c r="AB2182" s="8"/>
      <c r="AC2182" s="8"/>
      <c r="AD2182" s="7"/>
      <c r="AE2182" s="9"/>
      <c r="AF2182" s="7"/>
      <c r="AG2182" s="7"/>
      <c r="AH2182" s="6"/>
      <c r="AI2182" s="6"/>
      <c r="AJ2182" s="6"/>
      <c r="AK2182" s="6"/>
      <c r="AL2182" s="6"/>
      <c r="AM2182" s="6"/>
      <c r="AN2182" s="6"/>
      <c r="AO2182" s="6"/>
      <c r="AP2182" s="6"/>
      <c r="AQ2182" s="6"/>
      <c r="AR2182" s="6"/>
      <c r="AS2182" s="6"/>
      <c r="AT2182" s="6"/>
      <c r="AU2182" s="6"/>
      <c r="AV2182" s="6"/>
      <c r="AW2182" s="6"/>
      <c r="AX2182" s="6"/>
      <c r="AY2182" s="6"/>
      <c r="AZ2182" s="6"/>
      <c r="BA2182" s="6"/>
      <c r="BB2182" s="6"/>
      <c r="BC2182" s="6"/>
      <c r="BD2182" s="6"/>
      <c r="BE2182" s="6"/>
      <c r="BF2182" s="6"/>
      <c r="BG2182" s="6"/>
      <c r="BH2182" s="6"/>
      <c r="BI2182" s="6"/>
      <c r="BJ2182" s="6"/>
      <c r="BK2182" s="6"/>
      <c r="BL2182" s="6"/>
      <c r="BM2182" s="6"/>
      <c r="BN2182" s="6"/>
      <c r="BO2182" s="6"/>
      <c r="BP2182" s="6"/>
      <c r="BQ2182" s="6"/>
      <c r="BR2182" s="6"/>
      <c r="BS2182" s="6"/>
      <c r="BT2182" s="6"/>
      <c r="BU2182" s="6"/>
      <c r="BV2182" s="6"/>
      <c r="BW2182" s="6"/>
      <c r="BX2182" s="6"/>
      <c r="BY2182" s="6"/>
      <c r="BZ2182" s="6"/>
      <c r="CA2182" s="6"/>
      <c r="CB2182" s="6"/>
      <c r="CC2182" s="6"/>
      <c r="CD2182" s="6"/>
      <c r="CE2182" s="6"/>
      <c r="CF2182" s="6"/>
      <c r="CG2182" s="6"/>
      <c r="CH2182" s="6"/>
      <c r="CI2182" s="6"/>
      <c r="CJ2182" s="6"/>
      <c r="CK2182" s="6"/>
      <c r="CL2182" s="6"/>
      <c r="CM2182" s="6"/>
      <c r="CN2182" s="6"/>
      <c r="CO2182" s="6"/>
      <c r="CP2182" s="6"/>
      <c r="CQ2182" s="6"/>
      <c r="CR2182" s="6"/>
      <c r="CS2182" s="6"/>
      <c r="CT2182" s="6"/>
      <c r="CU2182" s="6"/>
      <c r="CV2182" s="6"/>
      <c r="CW2182" s="6"/>
      <c r="CX2182" s="6"/>
      <c r="CY2182" s="6"/>
      <c r="CZ2182" s="6"/>
      <c r="DA2182" s="6"/>
      <c r="DB2182" s="6"/>
      <c r="DC2182" s="6"/>
      <c r="DD2182" s="6"/>
      <c r="DE2182" s="6"/>
      <c r="DF2182" s="6"/>
      <c r="DG2182" s="6"/>
      <c r="DH2182" s="6"/>
      <c r="DI2182" s="6"/>
      <c r="DJ2182" s="6"/>
      <c r="DK2182" s="6"/>
      <c r="DL2182" s="6"/>
      <c r="DM2182" s="6"/>
      <c r="DN2182" s="6"/>
      <c r="DO2182" s="6"/>
      <c r="DP2182" s="6"/>
      <c r="DQ2182" s="6"/>
      <c r="DR2182" s="6"/>
      <c r="DS2182" s="6"/>
      <c r="DT2182" s="6"/>
      <c r="DU2182" s="6"/>
      <c r="DV2182" s="6"/>
      <c r="DW2182" s="6"/>
      <c r="DX2182" s="6"/>
      <c r="DY2182" s="6"/>
      <c r="DZ2182" s="6"/>
      <c r="EA2182" s="6"/>
      <c r="EB2182" s="6"/>
      <c r="EC2182" s="6"/>
      <c r="ED2182" s="6"/>
      <c r="EE2182" s="6"/>
      <c r="EF2182" s="6"/>
      <c r="EG2182" s="6"/>
      <c r="EH2182" s="6"/>
      <c r="EI2182" s="6"/>
      <c r="EJ2182" s="6"/>
      <c r="EK2182" s="6"/>
      <c r="EL2182" s="6"/>
      <c r="EM2182" s="6"/>
      <c r="EN2182" s="6"/>
      <c r="EO2182" s="6"/>
      <c r="EP2182" s="6"/>
      <c r="EQ2182" s="6"/>
      <c r="ER2182" s="6"/>
      <c r="ES2182" s="6"/>
      <c r="ET2182" s="6"/>
      <c r="EU2182" s="6"/>
      <c r="EV2182" s="6"/>
      <c r="EW2182" s="6"/>
      <c r="EX2182" s="6"/>
      <c r="EY2182" s="6"/>
      <c r="EZ2182" s="6"/>
      <c r="FA2182" s="6"/>
      <c r="FB2182" s="6"/>
      <c r="FC2182" s="6"/>
      <c r="FD2182" s="6"/>
      <c r="FE2182" s="6"/>
      <c r="FF2182" s="6"/>
      <c r="FG2182" s="6"/>
      <c r="FH2182" s="6"/>
      <c r="FI2182" s="6"/>
      <c r="FJ2182" s="6"/>
      <c r="FK2182" s="6"/>
      <c r="FL2182" s="6"/>
      <c r="FM2182" s="6"/>
      <c r="FN2182" s="6"/>
      <c r="FO2182" s="6"/>
      <c r="FP2182" s="6"/>
      <c r="FQ2182" s="6"/>
      <c r="FR2182" s="6"/>
      <c r="FS2182" s="6"/>
      <c r="FT2182" s="6"/>
      <c r="FU2182" s="6"/>
      <c r="FV2182" s="6"/>
      <c r="FW2182" s="6"/>
      <c r="FX2182" s="6"/>
      <c r="FY2182" s="6"/>
      <c r="FZ2182" s="6"/>
      <c r="GA2182" s="6"/>
      <c r="GB2182" s="6"/>
      <c r="GC2182" s="6"/>
      <c r="GD2182" s="6"/>
      <c r="GE2182" s="6"/>
      <c r="GF2182" s="6"/>
      <c r="GG2182" s="6"/>
      <c r="GH2182" s="6"/>
      <c r="GI2182" s="6"/>
      <c r="GJ2182" s="6"/>
      <c r="GK2182" s="6"/>
      <c r="GL2182" s="6"/>
      <c r="GM2182" s="6"/>
      <c r="GN2182" s="6"/>
      <c r="GO2182" s="6"/>
      <c r="GP2182" s="6"/>
      <c r="GQ2182" s="6"/>
      <c r="GR2182" s="6"/>
      <c r="GS2182" s="6"/>
      <c r="GT2182" s="6"/>
      <c r="GU2182" s="6"/>
      <c r="GV2182" s="6"/>
      <c r="GW2182" s="6"/>
      <c r="GX2182" s="6"/>
      <c r="GY2182" s="6"/>
      <c r="GZ2182" s="6"/>
    </row>
    <row r="2183" spans="1:208" x14ac:dyDescent="0.15">
      <c r="A2183" s="153"/>
      <c r="B2183" s="23"/>
      <c r="C2183" s="18"/>
      <c r="D2183" s="17"/>
      <c r="E2183" s="18"/>
      <c r="F2183" s="18"/>
      <c r="G2183" s="18"/>
      <c r="H2183" s="18"/>
      <c r="I2183" s="17"/>
      <c r="J2183" s="5"/>
      <c r="K2183" s="2"/>
      <c r="L2183" s="27"/>
      <c r="M2183" s="14"/>
      <c r="N2183" s="14"/>
      <c r="O2183" s="27"/>
      <c r="P2183" s="18"/>
      <c r="Q2183" s="3"/>
      <c r="R2183" s="4"/>
      <c r="S2183" s="5"/>
      <c r="T2183" s="8"/>
      <c r="U2183" s="7"/>
      <c r="V2183" s="7"/>
      <c r="W2183" s="7"/>
      <c r="X2183" s="8"/>
      <c r="Y2183" s="6"/>
      <c r="Z2183" s="7"/>
      <c r="AA2183" s="8"/>
      <c r="AB2183" s="8"/>
      <c r="AC2183" s="8"/>
      <c r="AD2183" s="7"/>
      <c r="AE2183" s="9"/>
      <c r="AF2183" s="7"/>
      <c r="AG2183" s="7"/>
      <c r="AH2183" s="6"/>
      <c r="AI2183" s="6"/>
      <c r="AJ2183" s="6"/>
      <c r="AK2183" s="6"/>
      <c r="AL2183" s="6"/>
      <c r="AM2183" s="6"/>
      <c r="AN2183" s="6"/>
      <c r="AO2183" s="6"/>
      <c r="AP2183" s="6"/>
      <c r="AQ2183" s="6"/>
      <c r="AR2183" s="6"/>
      <c r="AS2183" s="6"/>
      <c r="AT2183" s="6"/>
      <c r="AU2183" s="6"/>
      <c r="AV2183" s="6"/>
      <c r="AW2183" s="6"/>
      <c r="AX2183" s="6"/>
      <c r="AY2183" s="6"/>
      <c r="AZ2183" s="6"/>
      <c r="BA2183" s="6"/>
      <c r="BB2183" s="6"/>
      <c r="BC2183" s="6"/>
      <c r="BD2183" s="6"/>
      <c r="BE2183" s="6"/>
      <c r="BF2183" s="6"/>
      <c r="BG2183" s="6"/>
      <c r="BH2183" s="6"/>
      <c r="BI2183" s="6"/>
      <c r="BJ2183" s="6"/>
      <c r="BK2183" s="6"/>
      <c r="BL2183" s="6"/>
      <c r="BM2183" s="6"/>
      <c r="BN2183" s="6"/>
      <c r="BO2183" s="6"/>
      <c r="BP2183" s="6"/>
      <c r="BQ2183" s="6"/>
      <c r="BR2183" s="6"/>
      <c r="BS2183" s="6"/>
      <c r="BT2183" s="6"/>
      <c r="BU2183" s="6"/>
      <c r="BV2183" s="6"/>
      <c r="BW2183" s="6"/>
      <c r="BX2183" s="6"/>
      <c r="BY2183" s="6"/>
      <c r="BZ2183" s="6"/>
      <c r="CA2183" s="6"/>
      <c r="CB2183" s="6"/>
      <c r="CC2183" s="6"/>
      <c r="CD2183" s="6"/>
      <c r="CE2183" s="6"/>
      <c r="CF2183" s="6"/>
      <c r="CG2183" s="6"/>
      <c r="CH2183" s="6"/>
      <c r="CI2183" s="6"/>
      <c r="CJ2183" s="6"/>
      <c r="CK2183" s="6"/>
      <c r="CL2183" s="6"/>
      <c r="CM2183" s="6"/>
      <c r="CN2183" s="6"/>
      <c r="CO2183" s="6"/>
      <c r="CP2183" s="6"/>
      <c r="CQ2183" s="6"/>
      <c r="CR2183" s="6"/>
      <c r="CS2183" s="6"/>
      <c r="CT2183" s="6"/>
      <c r="CU2183" s="6"/>
      <c r="CV2183" s="6"/>
      <c r="CW2183" s="6"/>
      <c r="CX2183" s="6"/>
      <c r="CY2183" s="6"/>
      <c r="CZ2183" s="6"/>
      <c r="DA2183" s="6"/>
      <c r="DB2183" s="6"/>
      <c r="DC2183" s="6"/>
      <c r="DD2183" s="6"/>
      <c r="DE2183" s="6"/>
      <c r="DF2183" s="6"/>
      <c r="DG2183" s="6"/>
      <c r="DH2183" s="6"/>
      <c r="DI2183" s="6"/>
      <c r="DJ2183" s="6"/>
      <c r="DK2183" s="6"/>
      <c r="DL2183" s="6"/>
      <c r="DM2183" s="6"/>
      <c r="DN2183" s="6"/>
      <c r="DO2183" s="6"/>
      <c r="DP2183" s="6"/>
      <c r="DQ2183" s="6"/>
      <c r="DR2183" s="6"/>
      <c r="DS2183" s="6"/>
      <c r="DT2183" s="6"/>
      <c r="DU2183" s="6"/>
      <c r="DV2183" s="6"/>
      <c r="DW2183" s="6"/>
      <c r="DX2183" s="6"/>
      <c r="DY2183" s="6"/>
      <c r="DZ2183" s="6"/>
      <c r="EA2183" s="6"/>
      <c r="EB2183" s="6"/>
      <c r="EC2183" s="6"/>
      <c r="ED2183" s="6"/>
      <c r="EE2183" s="6"/>
      <c r="EF2183" s="6"/>
      <c r="EG2183" s="6"/>
      <c r="EH2183" s="6"/>
      <c r="EI2183" s="6"/>
      <c r="EJ2183" s="6"/>
      <c r="EK2183" s="6"/>
      <c r="EL2183" s="6"/>
      <c r="EM2183" s="6"/>
      <c r="EN2183" s="6"/>
      <c r="EO2183" s="6"/>
      <c r="EP2183" s="6"/>
      <c r="EQ2183" s="6"/>
      <c r="ER2183" s="6"/>
      <c r="ES2183" s="6"/>
      <c r="ET2183" s="6"/>
      <c r="EU2183" s="6"/>
      <c r="EV2183" s="6"/>
      <c r="EW2183" s="6"/>
      <c r="EX2183" s="6"/>
      <c r="EY2183" s="6"/>
      <c r="EZ2183" s="6"/>
      <c r="FA2183" s="6"/>
      <c r="FB2183" s="6"/>
      <c r="FC2183" s="6"/>
      <c r="FD2183" s="6"/>
      <c r="FE2183" s="6"/>
      <c r="FF2183" s="6"/>
      <c r="FG2183" s="6"/>
      <c r="FH2183" s="6"/>
      <c r="FI2183" s="6"/>
      <c r="FJ2183" s="6"/>
      <c r="FK2183" s="6"/>
      <c r="FL2183" s="6"/>
      <c r="FM2183" s="6"/>
      <c r="FN2183" s="6"/>
      <c r="FO2183" s="6"/>
      <c r="FP2183" s="6"/>
      <c r="FQ2183" s="6"/>
      <c r="FR2183" s="6"/>
      <c r="FS2183" s="6"/>
      <c r="FT2183" s="6"/>
      <c r="FU2183" s="6"/>
      <c r="FV2183" s="6"/>
      <c r="FW2183" s="6"/>
      <c r="FX2183" s="6"/>
      <c r="FY2183" s="6"/>
      <c r="FZ2183" s="6"/>
      <c r="GA2183" s="6"/>
      <c r="GB2183" s="6"/>
      <c r="GC2183" s="6"/>
      <c r="GD2183" s="6"/>
      <c r="GE2183" s="6"/>
      <c r="GF2183" s="6"/>
      <c r="GG2183" s="6"/>
      <c r="GH2183" s="6"/>
      <c r="GI2183" s="6"/>
      <c r="GJ2183" s="6"/>
      <c r="GK2183" s="6"/>
      <c r="GL2183" s="6"/>
      <c r="GM2183" s="6"/>
      <c r="GN2183" s="6"/>
      <c r="GO2183" s="6"/>
      <c r="GP2183" s="6"/>
      <c r="GQ2183" s="6"/>
      <c r="GR2183" s="6"/>
      <c r="GS2183" s="6"/>
      <c r="GT2183" s="6"/>
      <c r="GU2183" s="6"/>
      <c r="GV2183" s="6"/>
      <c r="GW2183" s="6"/>
      <c r="GX2183" s="6"/>
      <c r="GY2183" s="6"/>
      <c r="GZ2183" s="6"/>
    </row>
    <row r="2184" spans="1:208" x14ac:dyDescent="0.15">
      <c r="A2184" s="153"/>
      <c r="B2184" s="23"/>
      <c r="C2184" s="18"/>
      <c r="D2184" s="17"/>
      <c r="E2184" s="18"/>
      <c r="F2184" s="18"/>
      <c r="G2184" s="18"/>
      <c r="H2184" s="18"/>
      <c r="I2184" s="17"/>
      <c r="J2184" s="5"/>
      <c r="K2184" s="2"/>
      <c r="L2184" s="27"/>
      <c r="M2184" s="14"/>
      <c r="N2184" s="14"/>
      <c r="O2184" s="27"/>
      <c r="P2184" s="18"/>
      <c r="Q2184" s="3"/>
      <c r="R2184" s="4"/>
      <c r="S2184" s="5"/>
      <c r="T2184" s="8"/>
      <c r="U2184" s="7"/>
      <c r="V2184" s="7"/>
      <c r="W2184" s="7"/>
      <c r="X2184" s="8"/>
      <c r="Y2184" s="6"/>
      <c r="Z2184" s="7"/>
      <c r="AA2184" s="8"/>
      <c r="AB2184" s="8"/>
      <c r="AC2184" s="8"/>
      <c r="AD2184" s="7"/>
      <c r="AE2184" s="9"/>
      <c r="AF2184" s="7"/>
      <c r="AG2184" s="7"/>
      <c r="AH2184" s="6"/>
      <c r="AI2184" s="6"/>
      <c r="AJ2184" s="6"/>
      <c r="AK2184" s="6"/>
      <c r="AL2184" s="6"/>
      <c r="AM2184" s="6"/>
      <c r="AN2184" s="6"/>
      <c r="AO2184" s="6"/>
      <c r="AP2184" s="6"/>
      <c r="AQ2184" s="6"/>
      <c r="AR2184" s="6"/>
      <c r="AS2184" s="6"/>
      <c r="AT2184" s="6"/>
      <c r="AU2184" s="6"/>
      <c r="AV2184" s="6"/>
      <c r="AW2184" s="6"/>
      <c r="AX2184" s="6"/>
      <c r="AY2184" s="6"/>
      <c r="AZ2184" s="6"/>
      <c r="BA2184" s="6"/>
      <c r="BB2184" s="6"/>
      <c r="BC2184" s="6"/>
      <c r="BD2184" s="6"/>
      <c r="BE2184" s="6"/>
      <c r="BF2184" s="6"/>
      <c r="BG2184" s="6"/>
      <c r="BH2184" s="6"/>
      <c r="BI2184" s="6"/>
      <c r="BJ2184" s="6"/>
      <c r="BK2184" s="6"/>
      <c r="BL2184" s="6"/>
      <c r="BM2184" s="6"/>
      <c r="BN2184" s="6"/>
      <c r="BO2184" s="6"/>
      <c r="BP2184" s="6"/>
      <c r="BQ2184" s="6"/>
      <c r="BR2184" s="6"/>
      <c r="BS2184" s="6"/>
      <c r="BT2184" s="6"/>
      <c r="BU2184" s="6"/>
      <c r="BV2184" s="6"/>
      <c r="BW2184" s="6"/>
      <c r="BX2184" s="6"/>
      <c r="BY2184" s="6"/>
      <c r="BZ2184" s="6"/>
      <c r="CA2184" s="6"/>
      <c r="CB2184" s="6"/>
      <c r="CC2184" s="6"/>
      <c r="CD2184" s="6"/>
      <c r="CE2184" s="6"/>
      <c r="CF2184" s="6"/>
      <c r="CG2184" s="6"/>
      <c r="CH2184" s="6"/>
      <c r="CI2184" s="6"/>
      <c r="CJ2184" s="6"/>
      <c r="CK2184" s="6"/>
      <c r="CL2184" s="6"/>
      <c r="CM2184" s="6"/>
      <c r="CN2184" s="6"/>
      <c r="CO2184" s="6"/>
      <c r="CP2184" s="6"/>
      <c r="CQ2184" s="6"/>
      <c r="CR2184" s="6"/>
      <c r="CS2184" s="6"/>
      <c r="CT2184" s="6"/>
      <c r="CU2184" s="6"/>
      <c r="CV2184" s="6"/>
      <c r="CW2184" s="6"/>
      <c r="CX2184" s="6"/>
      <c r="CY2184" s="6"/>
      <c r="CZ2184" s="6"/>
      <c r="DA2184" s="6"/>
      <c r="DB2184" s="6"/>
      <c r="DC2184" s="6"/>
      <c r="DD2184" s="6"/>
      <c r="DE2184" s="6"/>
      <c r="DF2184" s="6"/>
      <c r="DG2184" s="6"/>
      <c r="DH2184" s="6"/>
      <c r="DI2184" s="6"/>
      <c r="DJ2184" s="6"/>
      <c r="DK2184" s="6"/>
      <c r="DL2184" s="6"/>
      <c r="DM2184" s="6"/>
      <c r="DN2184" s="6"/>
      <c r="DO2184" s="6"/>
      <c r="DP2184" s="6"/>
      <c r="DQ2184" s="6"/>
      <c r="DR2184" s="6"/>
      <c r="DS2184" s="6"/>
      <c r="DT2184" s="6"/>
      <c r="DU2184" s="6"/>
      <c r="DV2184" s="6"/>
      <c r="DW2184" s="6"/>
      <c r="DX2184" s="6"/>
      <c r="DY2184" s="6"/>
      <c r="DZ2184" s="6"/>
      <c r="EA2184" s="6"/>
      <c r="EB2184" s="6"/>
      <c r="EC2184" s="6"/>
      <c r="ED2184" s="6"/>
      <c r="EE2184" s="6"/>
      <c r="EF2184" s="6"/>
      <c r="EG2184" s="6"/>
      <c r="EH2184" s="6"/>
      <c r="EI2184" s="6"/>
      <c r="EJ2184" s="6"/>
      <c r="EK2184" s="6"/>
      <c r="EL2184" s="6"/>
      <c r="EM2184" s="6"/>
      <c r="EN2184" s="6"/>
      <c r="EO2184" s="6"/>
      <c r="EP2184" s="6"/>
      <c r="EQ2184" s="6"/>
      <c r="ER2184" s="6"/>
      <c r="ES2184" s="6"/>
      <c r="ET2184" s="6"/>
      <c r="EU2184" s="6"/>
      <c r="EV2184" s="6"/>
      <c r="EW2184" s="6"/>
      <c r="EX2184" s="6"/>
      <c r="EY2184" s="6"/>
      <c r="EZ2184" s="6"/>
      <c r="FA2184" s="6"/>
      <c r="FB2184" s="6"/>
      <c r="FC2184" s="6"/>
      <c r="FD2184" s="6"/>
      <c r="FE2184" s="6"/>
      <c r="FF2184" s="6"/>
      <c r="FG2184" s="6"/>
      <c r="FH2184" s="6"/>
      <c r="FI2184" s="6"/>
      <c r="FJ2184" s="6"/>
      <c r="FK2184" s="6"/>
      <c r="FL2184" s="6"/>
      <c r="FM2184" s="6"/>
      <c r="FN2184" s="6"/>
      <c r="FO2184" s="6"/>
      <c r="FP2184" s="6"/>
      <c r="FQ2184" s="6"/>
      <c r="FR2184" s="6"/>
      <c r="FS2184" s="6"/>
      <c r="FT2184" s="6"/>
      <c r="FU2184" s="6"/>
      <c r="FV2184" s="6"/>
      <c r="FW2184" s="6"/>
      <c r="FX2184" s="6"/>
      <c r="FY2184" s="6"/>
      <c r="FZ2184" s="6"/>
      <c r="GA2184" s="6"/>
      <c r="GB2184" s="6"/>
      <c r="GC2184" s="6"/>
      <c r="GD2184" s="6"/>
      <c r="GE2184" s="6"/>
      <c r="GF2184" s="6"/>
      <c r="GG2184" s="6"/>
      <c r="GH2184" s="6"/>
      <c r="GI2184" s="6"/>
      <c r="GJ2184" s="6"/>
      <c r="GK2184" s="6"/>
      <c r="GL2184" s="6"/>
      <c r="GM2184" s="6"/>
      <c r="GN2184" s="6"/>
      <c r="GO2184" s="6"/>
      <c r="GP2184" s="6"/>
      <c r="GQ2184" s="6"/>
      <c r="GR2184" s="6"/>
      <c r="GS2184" s="6"/>
      <c r="GT2184" s="6"/>
      <c r="GU2184" s="6"/>
      <c r="GV2184" s="6"/>
      <c r="GW2184" s="6"/>
      <c r="GX2184" s="6"/>
      <c r="GY2184" s="6"/>
      <c r="GZ2184" s="6"/>
    </row>
    <row r="2185" spans="1:208" x14ac:dyDescent="0.15">
      <c r="A2185" s="153"/>
      <c r="B2185" s="23"/>
      <c r="C2185" s="18"/>
      <c r="D2185" s="17"/>
      <c r="E2185" s="18"/>
      <c r="F2185" s="18"/>
      <c r="G2185" s="18"/>
      <c r="H2185" s="18"/>
      <c r="I2185" s="17"/>
      <c r="J2185" s="5"/>
      <c r="K2185" s="2"/>
      <c r="L2185" s="27"/>
      <c r="M2185" s="14"/>
      <c r="N2185" s="14"/>
      <c r="O2185" s="27"/>
      <c r="P2185" s="18"/>
      <c r="Q2185" s="3"/>
      <c r="R2185" s="4"/>
      <c r="S2185" s="5"/>
      <c r="T2185" s="8"/>
      <c r="U2185" s="7"/>
      <c r="V2185" s="7"/>
      <c r="W2185" s="7"/>
      <c r="X2185" s="8"/>
      <c r="Y2185" s="6"/>
      <c r="Z2185" s="7"/>
      <c r="AA2185" s="8"/>
      <c r="AB2185" s="8"/>
      <c r="AC2185" s="8"/>
      <c r="AD2185" s="7"/>
      <c r="AE2185" s="9"/>
      <c r="AF2185" s="7"/>
      <c r="AG2185" s="7"/>
      <c r="AH2185" s="6"/>
      <c r="AI2185" s="6"/>
      <c r="AJ2185" s="6"/>
      <c r="AK2185" s="6"/>
      <c r="AL2185" s="6"/>
      <c r="AM2185" s="6"/>
      <c r="AN2185" s="6"/>
      <c r="AO2185" s="6"/>
      <c r="AP2185" s="6"/>
      <c r="AQ2185" s="6"/>
      <c r="AR2185" s="6"/>
      <c r="AS2185" s="6"/>
      <c r="AT2185" s="6"/>
      <c r="AU2185" s="6"/>
      <c r="AV2185" s="6"/>
      <c r="AW2185" s="6"/>
      <c r="AX2185" s="6"/>
      <c r="AY2185" s="6"/>
      <c r="AZ2185" s="6"/>
      <c r="BA2185" s="6"/>
      <c r="BB2185" s="6"/>
      <c r="BC2185" s="6"/>
      <c r="BD2185" s="6"/>
      <c r="BE2185" s="6"/>
      <c r="BF2185" s="6"/>
      <c r="BG2185" s="6"/>
      <c r="BH2185" s="6"/>
      <c r="BI2185" s="6"/>
      <c r="BJ2185" s="6"/>
      <c r="BK2185" s="6"/>
      <c r="BL2185" s="6"/>
      <c r="BM2185" s="6"/>
      <c r="BN2185" s="6"/>
      <c r="BO2185" s="6"/>
      <c r="BP2185" s="6"/>
      <c r="BQ2185" s="6"/>
      <c r="BR2185" s="6"/>
      <c r="BS2185" s="6"/>
      <c r="BT2185" s="6"/>
      <c r="BU2185" s="6"/>
      <c r="BV2185" s="6"/>
      <c r="BW2185" s="6"/>
      <c r="BX2185" s="6"/>
      <c r="BY2185" s="6"/>
      <c r="BZ2185" s="6"/>
      <c r="CA2185" s="6"/>
      <c r="CB2185" s="6"/>
      <c r="CC2185" s="6"/>
      <c r="CD2185" s="6"/>
      <c r="CE2185" s="6"/>
      <c r="CF2185" s="6"/>
      <c r="CG2185" s="6"/>
      <c r="CH2185" s="6"/>
      <c r="CI2185" s="6"/>
      <c r="CJ2185" s="6"/>
      <c r="CK2185" s="6"/>
      <c r="CL2185" s="6"/>
      <c r="CM2185" s="6"/>
      <c r="CN2185" s="6"/>
      <c r="CO2185" s="6"/>
      <c r="CP2185" s="6"/>
      <c r="CQ2185" s="6"/>
      <c r="CR2185" s="6"/>
      <c r="CS2185" s="6"/>
      <c r="CT2185" s="6"/>
      <c r="CU2185" s="6"/>
      <c r="CV2185" s="6"/>
      <c r="CW2185" s="6"/>
      <c r="CX2185" s="6"/>
      <c r="CY2185" s="6"/>
      <c r="CZ2185" s="6"/>
      <c r="DA2185" s="6"/>
      <c r="DB2185" s="6"/>
      <c r="DC2185" s="6"/>
      <c r="DD2185" s="6"/>
      <c r="DE2185" s="6"/>
      <c r="DF2185" s="6"/>
      <c r="DG2185" s="6"/>
      <c r="DH2185" s="6"/>
      <c r="DI2185" s="6"/>
      <c r="DJ2185" s="6"/>
      <c r="DK2185" s="6"/>
      <c r="DL2185" s="6"/>
      <c r="DM2185" s="6"/>
      <c r="DN2185" s="6"/>
      <c r="DO2185" s="6"/>
      <c r="DP2185" s="6"/>
      <c r="DQ2185" s="6"/>
      <c r="DR2185" s="6"/>
      <c r="DS2185" s="6"/>
      <c r="DT2185" s="6"/>
      <c r="DU2185" s="6"/>
      <c r="DV2185" s="6"/>
      <c r="DW2185" s="6"/>
      <c r="DX2185" s="6"/>
      <c r="DY2185" s="6"/>
      <c r="DZ2185" s="6"/>
      <c r="EA2185" s="6"/>
      <c r="EB2185" s="6"/>
      <c r="EC2185" s="6"/>
      <c r="ED2185" s="6"/>
      <c r="EE2185" s="6"/>
      <c r="EF2185" s="6"/>
      <c r="EG2185" s="6"/>
      <c r="EH2185" s="6"/>
      <c r="EI2185" s="6"/>
      <c r="EJ2185" s="6"/>
      <c r="EK2185" s="6"/>
      <c r="EL2185" s="6"/>
      <c r="EM2185" s="6"/>
      <c r="EN2185" s="6"/>
      <c r="EO2185" s="6"/>
      <c r="EP2185" s="6"/>
      <c r="EQ2185" s="6"/>
      <c r="ER2185" s="6"/>
      <c r="ES2185" s="6"/>
      <c r="ET2185" s="6"/>
      <c r="EU2185" s="6"/>
      <c r="EV2185" s="6"/>
      <c r="EW2185" s="6"/>
      <c r="EX2185" s="6"/>
      <c r="EY2185" s="6"/>
      <c r="EZ2185" s="6"/>
      <c r="FA2185" s="6"/>
      <c r="FB2185" s="6"/>
      <c r="FC2185" s="6"/>
      <c r="FD2185" s="6"/>
      <c r="FE2185" s="6"/>
      <c r="FF2185" s="6"/>
      <c r="FG2185" s="6"/>
      <c r="FH2185" s="6"/>
      <c r="FI2185" s="6"/>
      <c r="FJ2185" s="6"/>
      <c r="FK2185" s="6"/>
      <c r="FL2185" s="6"/>
      <c r="FM2185" s="6"/>
      <c r="FN2185" s="6"/>
      <c r="FO2185" s="6"/>
      <c r="FP2185" s="6"/>
      <c r="FQ2185" s="6"/>
      <c r="FR2185" s="6"/>
      <c r="FS2185" s="6"/>
      <c r="FT2185" s="6"/>
      <c r="FU2185" s="6"/>
      <c r="FV2185" s="6"/>
      <c r="FW2185" s="6"/>
      <c r="FX2185" s="6"/>
      <c r="FY2185" s="6"/>
      <c r="FZ2185" s="6"/>
      <c r="GA2185" s="6"/>
      <c r="GB2185" s="6"/>
      <c r="GC2185" s="6"/>
      <c r="GD2185" s="6"/>
      <c r="GE2185" s="6"/>
      <c r="GF2185" s="6"/>
      <c r="GG2185" s="6"/>
      <c r="GH2185" s="6"/>
      <c r="GI2185" s="6"/>
      <c r="GJ2185" s="6"/>
      <c r="GK2185" s="6"/>
      <c r="GL2185" s="6"/>
      <c r="GM2185" s="6"/>
      <c r="GN2185" s="6"/>
      <c r="GO2185" s="6"/>
      <c r="GP2185" s="6"/>
      <c r="GQ2185" s="6"/>
      <c r="GR2185" s="6"/>
      <c r="GS2185" s="6"/>
      <c r="GT2185" s="6"/>
      <c r="GU2185" s="6"/>
      <c r="GV2185" s="6"/>
      <c r="GW2185" s="6"/>
      <c r="GX2185" s="6"/>
      <c r="GY2185" s="6"/>
      <c r="GZ2185" s="6"/>
    </row>
    <row r="2186" spans="1:208" x14ac:dyDescent="0.15">
      <c r="A2186" s="153"/>
      <c r="B2186" s="23"/>
      <c r="C2186" s="18"/>
      <c r="D2186" s="17"/>
      <c r="E2186" s="18"/>
      <c r="F2186" s="18"/>
      <c r="G2186" s="18"/>
      <c r="H2186" s="18"/>
      <c r="I2186" s="17"/>
      <c r="J2186" s="5"/>
      <c r="K2186" s="2"/>
      <c r="L2186" s="27"/>
      <c r="M2186" s="14"/>
      <c r="N2186" s="14"/>
      <c r="O2186" s="27"/>
      <c r="P2186" s="18"/>
      <c r="Q2186" s="3"/>
      <c r="R2186" s="4"/>
      <c r="S2186" s="5"/>
      <c r="T2186" s="8"/>
      <c r="U2186" s="7"/>
      <c r="V2186" s="7"/>
      <c r="W2186" s="7"/>
      <c r="X2186" s="8"/>
      <c r="Y2186" s="6"/>
      <c r="Z2186" s="7"/>
      <c r="AA2186" s="8"/>
      <c r="AB2186" s="8"/>
      <c r="AC2186" s="8"/>
      <c r="AD2186" s="7"/>
      <c r="AE2186" s="9"/>
      <c r="AF2186" s="7"/>
      <c r="AG2186" s="7"/>
      <c r="AH2186" s="6"/>
      <c r="AI2186" s="6"/>
      <c r="AJ2186" s="6"/>
      <c r="AK2186" s="6"/>
      <c r="AL2186" s="6"/>
      <c r="AM2186" s="6"/>
      <c r="AN2186" s="6"/>
      <c r="AO2186" s="6"/>
      <c r="AP2186" s="6"/>
      <c r="AQ2186" s="6"/>
      <c r="AR2186" s="6"/>
      <c r="AS2186" s="6"/>
      <c r="AT2186" s="6"/>
      <c r="AU2186" s="6"/>
      <c r="AV2186" s="6"/>
      <c r="AW2186" s="6"/>
      <c r="AX2186" s="6"/>
      <c r="AY2186" s="6"/>
      <c r="AZ2186" s="6"/>
      <c r="BA2186" s="6"/>
      <c r="BB2186" s="6"/>
      <c r="BC2186" s="6"/>
      <c r="BD2186" s="6"/>
      <c r="BE2186" s="6"/>
      <c r="BF2186" s="6"/>
      <c r="BG2186" s="6"/>
      <c r="BH2186" s="6"/>
      <c r="BI2186" s="6"/>
      <c r="BJ2186" s="6"/>
      <c r="BK2186" s="6"/>
      <c r="BL2186" s="6"/>
      <c r="BM2186" s="6"/>
      <c r="BN2186" s="6"/>
      <c r="BO2186" s="6"/>
      <c r="BP2186" s="6"/>
      <c r="BQ2186" s="6"/>
      <c r="BR2186" s="6"/>
      <c r="BS2186" s="6"/>
      <c r="BT2186" s="6"/>
      <c r="BU2186" s="6"/>
      <c r="BV2186" s="6"/>
      <c r="BW2186" s="6"/>
      <c r="BX2186" s="6"/>
      <c r="BY2186" s="6"/>
      <c r="BZ2186" s="6"/>
      <c r="CA2186" s="6"/>
      <c r="CB2186" s="6"/>
      <c r="CC2186" s="6"/>
      <c r="CD2186" s="6"/>
      <c r="CE2186" s="6"/>
      <c r="CF2186" s="6"/>
      <c r="CG2186" s="6"/>
      <c r="CH2186" s="6"/>
      <c r="CI2186" s="6"/>
      <c r="CJ2186" s="6"/>
      <c r="CK2186" s="6"/>
      <c r="CL2186" s="6"/>
      <c r="CM2186" s="6"/>
      <c r="CN2186" s="6"/>
      <c r="CO2186" s="6"/>
      <c r="CP2186" s="6"/>
      <c r="CQ2186" s="6"/>
      <c r="CR2186" s="6"/>
      <c r="CS2186" s="6"/>
      <c r="CT2186" s="6"/>
      <c r="CU2186" s="6"/>
      <c r="CV2186" s="6"/>
      <c r="CW2186" s="6"/>
      <c r="CX2186" s="6"/>
      <c r="CY2186" s="6"/>
      <c r="CZ2186" s="6"/>
      <c r="DA2186" s="6"/>
      <c r="DB2186" s="6"/>
      <c r="DC2186" s="6"/>
      <c r="DD2186" s="6"/>
      <c r="DE2186" s="6"/>
      <c r="DF2186" s="6"/>
      <c r="DG2186" s="6"/>
      <c r="DH2186" s="6"/>
      <c r="DI2186" s="6"/>
      <c r="DJ2186" s="6"/>
      <c r="DK2186" s="6"/>
      <c r="DL2186" s="6"/>
      <c r="DM2186" s="6"/>
      <c r="DN2186" s="6"/>
      <c r="DO2186" s="6"/>
      <c r="DP2186" s="6"/>
      <c r="DQ2186" s="6"/>
      <c r="DR2186" s="6"/>
      <c r="DS2186" s="6"/>
      <c r="DT2186" s="6"/>
      <c r="DU2186" s="6"/>
      <c r="DV2186" s="6"/>
      <c r="DW2186" s="6"/>
      <c r="DX2186" s="6"/>
      <c r="DY2186" s="6"/>
      <c r="DZ2186" s="6"/>
      <c r="EA2186" s="6"/>
      <c r="EB2186" s="6"/>
      <c r="EC2186" s="6"/>
      <c r="ED2186" s="6"/>
      <c r="EE2186" s="6"/>
      <c r="EF2186" s="6"/>
      <c r="EG2186" s="6"/>
      <c r="EH2186" s="6"/>
      <c r="EI2186" s="6"/>
      <c r="EJ2186" s="6"/>
      <c r="EK2186" s="6"/>
      <c r="EL2186" s="6"/>
      <c r="EM2186" s="6"/>
      <c r="EN2186" s="6"/>
      <c r="EO2186" s="6"/>
      <c r="EP2186" s="6"/>
      <c r="EQ2186" s="6"/>
      <c r="ER2186" s="6"/>
      <c r="ES2186" s="6"/>
      <c r="ET2186" s="6"/>
      <c r="EU2186" s="6"/>
      <c r="EV2186" s="6"/>
      <c r="EW2186" s="6"/>
      <c r="EX2186" s="6"/>
      <c r="EY2186" s="6"/>
      <c r="EZ2186" s="6"/>
      <c r="FA2186" s="6"/>
      <c r="FB2186" s="6"/>
      <c r="FC2186" s="6"/>
      <c r="FD2186" s="6"/>
      <c r="FE2186" s="6"/>
      <c r="FF2186" s="6"/>
      <c r="FG2186" s="6"/>
      <c r="FH2186" s="6"/>
      <c r="FI2186" s="6"/>
      <c r="FJ2186" s="6"/>
      <c r="FK2186" s="6"/>
      <c r="FL2186" s="6"/>
      <c r="FM2186" s="6"/>
      <c r="FN2186" s="6"/>
      <c r="FO2186" s="6"/>
      <c r="FP2186" s="6"/>
      <c r="FQ2186" s="6"/>
      <c r="FR2186" s="6"/>
      <c r="FS2186" s="6"/>
      <c r="FT2186" s="6"/>
      <c r="FU2186" s="6"/>
      <c r="FV2186" s="6"/>
      <c r="FW2186" s="6"/>
      <c r="FX2186" s="6"/>
      <c r="FY2186" s="6"/>
      <c r="FZ2186" s="6"/>
      <c r="GA2186" s="6"/>
      <c r="GB2186" s="6"/>
      <c r="GC2186" s="6"/>
      <c r="GD2186" s="6"/>
      <c r="GE2186" s="6"/>
      <c r="GF2186" s="6"/>
      <c r="GG2186" s="6"/>
      <c r="GH2186" s="6"/>
      <c r="GI2186" s="6"/>
      <c r="GJ2186" s="6"/>
      <c r="GK2186" s="6"/>
      <c r="GL2186" s="6"/>
      <c r="GM2186" s="6"/>
      <c r="GN2186" s="6"/>
      <c r="GO2186" s="6"/>
      <c r="GP2186" s="6"/>
      <c r="GQ2186" s="6"/>
      <c r="GR2186" s="6"/>
      <c r="GS2186" s="6"/>
      <c r="GT2186" s="6"/>
      <c r="GU2186" s="6"/>
      <c r="GV2186" s="6"/>
      <c r="GW2186" s="6"/>
      <c r="GX2186" s="6"/>
      <c r="GY2186" s="6"/>
      <c r="GZ2186" s="6"/>
    </row>
    <row r="2187" spans="1:208" x14ac:dyDescent="0.15">
      <c r="A2187" s="153"/>
      <c r="B2187" s="23"/>
      <c r="C2187" s="18"/>
      <c r="D2187" s="17"/>
      <c r="E2187" s="18"/>
      <c r="F2187" s="18"/>
      <c r="G2187" s="18"/>
      <c r="H2187" s="18"/>
      <c r="I2187" s="17"/>
      <c r="J2187" s="5"/>
      <c r="K2187" s="2"/>
      <c r="L2187" s="27"/>
      <c r="M2187" s="14"/>
      <c r="N2187" s="14"/>
      <c r="O2187" s="27"/>
      <c r="P2187" s="18"/>
      <c r="Q2187" s="3"/>
      <c r="R2187" s="4"/>
      <c r="S2187" s="5"/>
      <c r="T2187" s="8"/>
      <c r="U2187" s="7"/>
      <c r="V2187" s="7"/>
      <c r="W2187" s="7"/>
      <c r="X2187" s="8"/>
      <c r="Y2187" s="6"/>
      <c r="Z2187" s="7"/>
      <c r="AA2187" s="8"/>
      <c r="AB2187" s="8"/>
      <c r="AC2187" s="8"/>
      <c r="AD2187" s="7"/>
      <c r="AE2187" s="9"/>
      <c r="AF2187" s="7"/>
      <c r="AG2187" s="7"/>
      <c r="AH2187" s="6"/>
      <c r="AI2187" s="6"/>
      <c r="AJ2187" s="6"/>
      <c r="AK2187" s="6"/>
      <c r="AL2187" s="6"/>
      <c r="AM2187" s="6"/>
      <c r="AN2187" s="6"/>
      <c r="AO2187" s="6"/>
      <c r="AP2187" s="6"/>
      <c r="AQ2187" s="6"/>
      <c r="AR2187" s="6"/>
      <c r="AS2187" s="6"/>
      <c r="AT2187" s="6"/>
      <c r="AU2187" s="6"/>
      <c r="AV2187" s="6"/>
      <c r="AW2187" s="6"/>
      <c r="AX2187" s="6"/>
      <c r="AY2187" s="6"/>
      <c r="AZ2187" s="6"/>
      <c r="BA2187" s="6"/>
      <c r="BB2187" s="6"/>
      <c r="BC2187" s="6"/>
      <c r="BD2187" s="6"/>
      <c r="BE2187" s="6"/>
      <c r="BF2187" s="6"/>
      <c r="BG2187" s="6"/>
      <c r="BH2187" s="6"/>
      <c r="BI2187" s="6"/>
      <c r="BJ2187" s="6"/>
      <c r="BK2187" s="6"/>
      <c r="BL2187" s="6"/>
      <c r="BM2187" s="6"/>
      <c r="BN2187" s="6"/>
      <c r="BO2187" s="6"/>
      <c r="BP2187" s="6"/>
      <c r="BQ2187" s="6"/>
      <c r="BR2187" s="6"/>
      <c r="BS2187" s="6"/>
      <c r="BT2187" s="6"/>
      <c r="BU2187" s="6"/>
      <c r="BV2187" s="6"/>
      <c r="BW2187" s="6"/>
      <c r="BX2187" s="6"/>
      <c r="BY2187" s="6"/>
      <c r="BZ2187" s="6"/>
      <c r="CA2187" s="6"/>
      <c r="CB2187" s="6"/>
      <c r="CC2187" s="6"/>
      <c r="CD2187" s="6"/>
      <c r="CE2187" s="6"/>
      <c r="CF2187" s="6"/>
      <c r="CG2187" s="6"/>
      <c r="CH2187" s="6"/>
      <c r="CI2187" s="6"/>
      <c r="CJ2187" s="6"/>
      <c r="CK2187" s="6"/>
      <c r="CL2187" s="6"/>
      <c r="CM2187" s="6"/>
      <c r="CN2187" s="6"/>
      <c r="CO2187" s="6"/>
      <c r="CP2187" s="6"/>
      <c r="CQ2187" s="6"/>
      <c r="CR2187" s="6"/>
      <c r="CS2187" s="6"/>
      <c r="CT2187" s="6"/>
      <c r="CU2187" s="6"/>
      <c r="CV2187" s="6"/>
      <c r="CW2187" s="6"/>
      <c r="CX2187" s="6"/>
      <c r="CY2187" s="6"/>
      <c r="CZ2187" s="6"/>
      <c r="DA2187" s="6"/>
      <c r="DB2187" s="6"/>
      <c r="DC2187" s="6"/>
      <c r="DD2187" s="6"/>
      <c r="DE2187" s="6"/>
      <c r="DF2187" s="6"/>
      <c r="DG2187" s="6"/>
      <c r="DH2187" s="6"/>
      <c r="DI2187" s="6"/>
      <c r="DJ2187" s="6"/>
      <c r="DK2187" s="6"/>
      <c r="DL2187" s="6"/>
      <c r="DM2187" s="6"/>
      <c r="DN2187" s="6"/>
      <c r="DO2187" s="6"/>
      <c r="DP2187" s="6"/>
      <c r="DQ2187" s="6"/>
      <c r="DR2187" s="6"/>
      <c r="DS2187" s="6"/>
      <c r="DT2187" s="6"/>
      <c r="DU2187" s="6"/>
      <c r="DV2187" s="6"/>
      <c r="DW2187" s="6"/>
      <c r="DX2187" s="6"/>
      <c r="DY2187" s="6"/>
      <c r="DZ2187" s="6"/>
      <c r="EA2187" s="6"/>
      <c r="EB2187" s="6"/>
      <c r="EC2187" s="6"/>
      <c r="ED2187" s="6"/>
      <c r="EE2187" s="6"/>
      <c r="EF2187" s="6"/>
      <c r="EG2187" s="6"/>
      <c r="EH2187" s="6"/>
      <c r="EI2187" s="6"/>
      <c r="EJ2187" s="6"/>
      <c r="EK2187" s="6"/>
      <c r="EL2187" s="6"/>
      <c r="EM2187" s="6"/>
      <c r="EN2187" s="6"/>
      <c r="EO2187" s="6"/>
      <c r="EP2187" s="6"/>
      <c r="EQ2187" s="6"/>
      <c r="ER2187" s="6"/>
      <c r="ES2187" s="6"/>
      <c r="ET2187" s="6"/>
      <c r="EU2187" s="6"/>
      <c r="EV2187" s="6"/>
      <c r="EW2187" s="6"/>
      <c r="EX2187" s="6"/>
      <c r="EY2187" s="6"/>
      <c r="EZ2187" s="6"/>
      <c r="FA2187" s="6"/>
      <c r="FB2187" s="6"/>
      <c r="FC2187" s="6"/>
      <c r="FD2187" s="6"/>
      <c r="FE2187" s="6"/>
      <c r="FF2187" s="6"/>
      <c r="FG2187" s="6"/>
      <c r="FH2187" s="6"/>
      <c r="FI2187" s="6"/>
      <c r="FJ2187" s="6"/>
      <c r="FK2187" s="6"/>
      <c r="FL2187" s="6"/>
      <c r="FM2187" s="6"/>
      <c r="FN2187" s="6"/>
      <c r="FO2187" s="6"/>
      <c r="FP2187" s="6"/>
      <c r="FQ2187" s="6"/>
      <c r="FR2187" s="6"/>
      <c r="FS2187" s="6"/>
      <c r="FT2187" s="6"/>
      <c r="FU2187" s="6"/>
      <c r="FV2187" s="6"/>
      <c r="FW2187" s="6"/>
      <c r="FX2187" s="6"/>
      <c r="FY2187" s="6"/>
      <c r="FZ2187" s="6"/>
      <c r="GA2187" s="6"/>
      <c r="GB2187" s="6"/>
      <c r="GC2187" s="6"/>
      <c r="GD2187" s="6"/>
      <c r="GE2187" s="6"/>
      <c r="GF2187" s="6"/>
      <c r="GG2187" s="6"/>
      <c r="GH2187" s="6"/>
      <c r="GI2187" s="6"/>
      <c r="GJ2187" s="6"/>
      <c r="GK2187" s="6"/>
      <c r="GL2187" s="6"/>
      <c r="GM2187" s="6"/>
      <c r="GN2187" s="6"/>
      <c r="GO2187" s="6"/>
      <c r="GP2187" s="6"/>
      <c r="GQ2187" s="6"/>
      <c r="GR2187" s="6"/>
      <c r="GS2187" s="6"/>
      <c r="GT2187" s="6"/>
      <c r="GU2187" s="6"/>
      <c r="GV2187" s="6"/>
      <c r="GW2187" s="6"/>
      <c r="GX2187" s="6"/>
      <c r="GY2187" s="6"/>
      <c r="GZ2187" s="6"/>
    </row>
    <row r="2188" spans="1:208" x14ac:dyDescent="0.15">
      <c r="A2188" s="153"/>
      <c r="B2188" s="23"/>
      <c r="C2188" s="18"/>
      <c r="D2188" s="17"/>
      <c r="E2188" s="18"/>
      <c r="F2188" s="18"/>
      <c r="G2188" s="18"/>
      <c r="H2188" s="18"/>
      <c r="I2188" s="17"/>
      <c r="J2188" s="5"/>
      <c r="K2188" s="2"/>
      <c r="L2188" s="27"/>
      <c r="M2188" s="14"/>
      <c r="N2188" s="14"/>
      <c r="O2188" s="27"/>
      <c r="P2188" s="18"/>
      <c r="Q2188" s="3"/>
      <c r="R2188" s="4"/>
      <c r="S2188" s="5"/>
      <c r="T2188" s="8"/>
      <c r="U2188" s="7"/>
      <c r="V2188" s="7"/>
      <c r="W2188" s="7"/>
      <c r="X2188" s="8"/>
      <c r="Y2188" s="6"/>
      <c r="Z2188" s="7"/>
      <c r="AA2188" s="8"/>
      <c r="AB2188" s="8"/>
      <c r="AC2188" s="8"/>
      <c r="AD2188" s="7"/>
      <c r="AE2188" s="9"/>
      <c r="AF2188" s="7"/>
      <c r="AG2188" s="7"/>
      <c r="AH2188" s="6"/>
      <c r="AI2188" s="6"/>
      <c r="AJ2188" s="6"/>
      <c r="AK2188" s="6"/>
      <c r="AL2188" s="6"/>
      <c r="AM2188" s="6"/>
      <c r="AN2188" s="6"/>
      <c r="AO2188" s="6"/>
      <c r="AP2188" s="6"/>
      <c r="AQ2188" s="6"/>
      <c r="AR2188" s="6"/>
      <c r="AS2188" s="6"/>
      <c r="AT2188" s="6"/>
      <c r="AU2188" s="6"/>
      <c r="AV2188" s="6"/>
      <c r="AW2188" s="6"/>
      <c r="AX2188" s="6"/>
      <c r="AY2188" s="6"/>
      <c r="AZ2188" s="6"/>
      <c r="BA2188" s="6"/>
      <c r="BB2188" s="6"/>
      <c r="BC2188" s="6"/>
      <c r="BD2188" s="6"/>
      <c r="BE2188" s="6"/>
      <c r="BF2188" s="6"/>
      <c r="BG2188" s="6"/>
      <c r="BH2188" s="6"/>
      <c r="BI2188" s="6"/>
      <c r="BJ2188" s="6"/>
      <c r="BK2188" s="6"/>
      <c r="BL2188" s="6"/>
      <c r="BM2188" s="6"/>
      <c r="BN2188" s="6"/>
      <c r="BO2188" s="6"/>
      <c r="BP2188" s="6"/>
      <c r="BQ2188" s="6"/>
      <c r="BR2188" s="6"/>
      <c r="BS2188" s="6"/>
      <c r="BT2188" s="6"/>
      <c r="BU2188" s="6"/>
      <c r="BV2188" s="6"/>
      <c r="BW2188" s="6"/>
      <c r="BX2188" s="6"/>
      <c r="BY2188" s="6"/>
      <c r="BZ2188" s="6"/>
      <c r="CA2188" s="6"/>
      <c r="CB2188" s="6"/>
      <c r="CC2188" s="6"/>
      <c r="CD2188" s="6"/>
      <c r="CE2188" s="6"/>
      <c r="CF2188" s="6"/>
      <c r="CG2188" s="6"/>
      <c r="CH2188" s="6"/>
      <c r="CI2188" s="6"/>
      <c r="CJ2188" s="6"/>
      <c r="CK2188" s="6"/>
      <c r="CL2188" s="6"/>
      <c r="CM2188" s="6"/>
      <c r="CN2188" s="6"/>
      <c r="CO2188" s="6"/>
      <c r="CP2188" s="6"/>
      <c r="CQ2188" s="6"/>
      <c r="CR2188" s="6"/>
      <c r="CS2188" s="6"/>
      <c r="CT2188" s="6"/>
      <c r="CU2188" s="6"/>
      <c r="CV2188" s="6"/>
      <c r="CW2188" s="6"/>
      <c r="CX2188" s="6"/>
      <c r="CY2188" s="6"/>
      <c r="CZ2188" s="6"/>
      <c r="DA2188" s="6"/>
      <c r="DB2188" s="6"/>
      <c r="DC2188" s="6"/>
      <c r="DD2188" s="6"/>
      <c r="DE2188" s="6"/>
      <c r="DF2188" s="6"/>
      <c r="DG2188" s="6"/>
      <c r="DH2188" s="6"/>
      <c r="DI2188" s="6"/>
      <c r="DJ2188" s="6"/>
      <c r="DK2188" s="6"/>
      <c r="DL2188" s="6"/>
      <c r="DM2188" s="6"/>
      <c r="DN2188" s="6"/>
      <c r="DO2188" s="6"/>
      <c r="DP2188" s="6"/>
      <c r="DQ2188" s="6"/>
      <c r="DR2188" s="6"/>
      <c r="DS2188" s="6"/>
      <c r="DT2188" s="6"/>
      <c r="DU2188" s="6"/>
      <c r="DV2188" s="6"/>
      <c r="DW2188" s="6"/>
      <c r="DX2188" s="6"/>
      <c r="DY2188" s="6"/>
      <c r="DZ2188" s="6"/>
      <c r="EA2188" s="6"/>
      <c r="EB2188" s="6"/>
      <c r="EC2188" s="6"/>
      <c r="ED2188" s="6"/>
      <c r="EE2188" s="6"/>
      <c r="EF2188" s="6"/>
      <c r="EG2188" s="6"/>
      <c r="EH2188" s="6"/>
      <c r="EI2188" s="6"/>
      <c r="EJ2188" s="6"/>
      <c r="EK2188" s="6"/>
      <c r="EL2188" s="6"/>
      <c r="EM2188" s="6"/>
      <c r="EN2188" s="6"/>
      <c r="EO2188" s="6"/>
      <c r="EP2188" s="6"/>
      <c r="EQ2188" s="6"/>
      <c r="ER2188" s="6"/>
      <c r="ES2188" s="6"/>
      <c r="ET2188" s="6"/>
      <c r="EU2188" s="6"/>
      <c r="EV2188" s="6"/>
      <c r="EW2188" s="6"/>
      <c r="EX2188" s="6"/>
      <c r="EY2188" s="6"/>
      <c r="EZ2188" s="6"/>
      <c r="FA2188" s="6"/>
      <c r="FB2188" s="6"/>
      <c r="FC2188" s="6"/>
      <c r="FD2188" s="6"/>
      <c r="FE2188" s="6"/>
      <c r="FF2188" s="6"/>
      <c r="FG2188" s="6"/>
      <c r="FH2188" s="6"/>
      <c r="FI2188" s="6"/>
      <c r="FJ2188" s="6"/>
      <c r="FK2188" s="6"/>
      <c r="FL2188" s="6"/>
      <c r="FM2188" s="6"/>
      <c r="FN2188" s="6"/>
      <c r="FO2188" s="6"/>
      <c r="FP2188" s="6"/>
      <c r="FQ2188" s="6"/>
      <c r="FR2188" s="6"/>
      <c r="FS2188" s="6"/>
      <c r="FT2188" s="6"/>
      <c r="FU2188" s="6"/>
      <c r="FV2188" s="6"/>
      <c r="FW2188" s="6"/>
      <c r="FX2188" s="6"/>
      <c r="FY2188" s="6"/>
      <c r="FZ2188" s="6"/>
      <c r="GA2188" s="6"/>
      <c r="GB2188" s="6"/>
      <c r="GC2188" s="6"/>
      <c r="GD2188" s="6"/>
      <c r="GE2188" s="6"/>
      <c r="GF2188" s="6"/>
      <c r="GG2188" s="6"/>
      <c r="GH2188" s="6"/>
      <c r="GI2188" s="6"/>
      <c r="GJ2188" s="6"/>
      <c r="GK2188" s="6"/>
      <c r="GL2188" s="6"/>
      <c r="GM2188" s="6"/>
      <c r="GN2188" s="6"/>
      <c r="GO2188" s="6"/>
      <c r="GP2188" s="6"/>
      <c r="GQ2188" s="6"/>
      <c r="GR2188" s="6"/>
      <c r="GS2188" s="6"/>
      <c r="GT2188" s="6"/>
      <c r="GU2188" s="6"/>
      <c r="GV2188" s="6"/>
      <c r="GW2188" s="6"/>
      <c r="GX2188" s="6"/>
      <c r="GY2188" s="6"/>
      <c r="GZ2188" s="6"/>
    </row>
    <row r="2189" spans="1:208" x14ac:dyDescent="0.15">
      <c r="A2189" s="153"/>
      <c r="B2189" s="23"/>
      <c r="C2189" s="18"/>
      <c r="D2189" s="17"/>
      <c r="E2189" s="18"/>
      <c r="F2189" s="18"/>
      <c r="G2189" s="18"/>
      <c r="H2189" s="18"/>
      <c r="I2189" s="17"/>
      <c r="J2189" s="5"/>
      <c r="K2189" s="2"/>
      <c r="L2189" s="27"/>
      <c r="M2189" s="14"/>
      <c r="N2189" s="14"/>
      <c r="O2189" s="27"/>
      <c r="P2189" s="18"/>
      <c r="Q2189" s="3"/>
      <c r="R2189" s="4"/>
      <c r="S2189" s="5"/>
      <c r="T2189" s="8"/>
      <c r="U2189" s="7"/>
      <c r="V2189" s="7"/>
      <c r="W2189" s="7"/>
      <c r="X2189" s="8"/>
      <c r="Y2189" s="6"/>
      <c r="Z2189" s="7"/>
      <c r="AA2189" s="8"/>
      <c r="AB2189" s="8"/>
      <c r="AC2189" s="8"/>
      <c r="AD2189" s="7"/>
      <c r="AE2189" s="9"/>
      <c r="AF2189" s="7"/>
      <c r="AG2189" s="7"/>
      <c r="AH2189" s="6"/>
      <c r="AI2189" s="6"/>
      <c r="AJ2189" s="6"/>
      <c r="AK2189" s="6"/>
      <c r="AL2189" s="6"/>
      <c r="AM2189" s="6"/>
      <c r="AN2189" s="6"/>
      <c r="AO2189" s="6"/>
      <c r="AP2189" s="6"/>
      <c r="AQ2189" s="6"/>
      <c r="AR2189" s="6"/>
      <c r="AS2189" s="6"/>
      <c r="AT2189" s="6"/>
      <c r="AU2189" s="6"/>
      <c r="AV2189" s="6"/>
      <c r="AW2189" s="6"/>
      <c r="AX2189" s="6"/>
      <c r="AY2189" s="6"/>
      <c r="AZ2189" s="6"/>
      <c r="BA2189" s="6"/>
      <c r="BB2189" s="6"/>
      <c r="BC2189" s="6"/>
      <c r="BD2189" s="6"/>
      <c r="BE2189" s="6"/>
      <c r="BF2189" s="6"/>
      <c r="BG2189" s="6"/>
      <c r="BH2189" s="6"/>
      <c r="BI2189" s="6"/>
      <c r="BJ2189" s="6"/>
      <c r="BK2189" s="6"/>
      <c r="BL2189" s="6"/>
      <c r="BM2189" s="6"/>
      <c r="BN2189" s="6"/>
      <c r="BO2189" s="6"/>
      <c r="BP2189" s="6"/>
      <c r="BQ2189" s="6"/>
      <c r="BR2189" s="6"/>
      <c r="BS2189" s="6"/>
      <c r="BT2189" s="6"/>
      <c r="BU2189" s="6"/>
      <c r="BV2189" s="6"/>
      <c r="BW2189" s="6"/>
      <c r="BX2189" s="6"/>
      <c r="BY2189" s="6"/>
      <c r="BZ2189" s="6"/>
      <c r="CA2189" s="6"/>
      <c r="CB2189" s="6"/>
      <c r="CC2189" s="6"/>
      <c r="CD2189" s="6"/>
      <c r="CE2189" s="6"/>
      <c r="CF2189" s="6"/>
      <c r="CG2189" s="6"/>
      <c r="CH2189" s="6"/>
      <c r="CI2189" s="6"/>
      <c r="CJ2189" s="6"/>
      <c r="CK2189" s="6"/>
      <c r="CL2189" s="6"/>
      <c r="CM2189" s="6"/>
      <c r="CN2189" s="6"/>
      <c r="CO2189" s="6"/>
      <c r="CP2189" s="6"/>
      <c r="CQ2189" s="6"/>
      <c r="CR2189" s="6"/>
      <c r="CS2189" s="6"/>
      <c r="CT2189" s="6"/>
      <c r="CU2189" s="6"/>
      <c r="CV2189" s="6"/>
      <c r="CW2189" s="6"/>
      <c r="CX2189" s="6"/>
      <c r="CY2189" s="6"/>
      <c r="CZ2189" s="6"/>
      <c r="DA2189" s="6"/>
      <c r="DB2189" s="6"/>
      <c r="DC2189" s="6"/>
      <c r="DD2189" s="6"/>
      <c r="DE2189" s="6"/>
      <c r="DF2189" s="6"/>
      <c r="DG2189" s="6"/>
      <c r="DH2189" s="6"/>
      <c r="DI2189" s="6"/>
      <c r="DJ2189" s="6"/>
      <c r="DK2189" s="6"/>
      <c r="DL2189" s="6"/>
      <c r="DM2189" s="6"/>
      <c r="DN2189" s="6"/>
      <c r="DO2189" s="6"/>
      <c r="DP2189" s="6"/>
      <c r="DQ2189" s="6"/>
      <c r="DR2189" s="6"/>
      <c r="DS2189" s="6"/>
      <c r="DT2189" s="6"/>
      <c r="DU2189" s="6"/>
      <c r="DV2189" s="6"/>
      <c r="DW2189" s="6"/>
      <c r="DX2189" s="6"/>
      <c r="DY2189" s="6"/>
      <c r="DZ2189" s="6"/>
      <c r="EA2189" s="6"/>
      <c r="EB2189" s="6"/>
      <c r="EC2189" s="6"/>
      <c r="ED2189" s="6"/>
      <c r="EE2189" s="6"/>
      <c r="EF2189" s="6"/>
      <c r="EG2189" s="6"/>
      <c r="EH2189" s="6"/>
      <c r="EI2189" s="6"/>
      <c r="EJ2189" s="6"/>
      <c r="EK2189" s="6"/>
      <c r="EL2189" s="6"/>
      <c r="EM2189" s="6"/>
      <c r="EN2189" s="6"/>
      <c r="EO2189" s="6"/>
      <c r="EP2189" s="6"/>
      <c r="EQ2189" s="6"/>
      <c r="ER2189" s="6"/>
      <c r="ES2189" s="6"/>
      <c r="ET2189" s="6"/>
      <c r="EU2189" s="6"/>
      <c r="EV2189" s="6"/>
      <c r="EW2189" s="6"/>
      <c r="EX2189" s="6"/>
      <c r="EY2189" s="6"/>
      <c r="EZ2189" s="6"/>
      <c r="FA2189" s="6"/>
      <c r="FB2189" s="6"/>
      <c r="FC2189" s="6"/>
      <c r="FD2189" s="6"/>
      <c r="FE2189" s="6"/>
      <c r="FF2189" s="6"/>
      <c r="FG2189" s="6"/>
      <c r="FH2189" s="6"/>
      <c r="FI2189" s="6"/>
      <c r="FJ2189" s="6"/>
      <c r="FK2189" s="6"/>
      <c r="FL2189" s="6"/>
      <c r="FM2189" s="6"/>
      <c r="FN2189" s="6"/>
      <c r="FO2189" s="6"/>
      <c r="FP2189" s="6"/>
      <c r="FQ2189" s="6"/>
      <c r="FR2189" s="6"/>
      <c r="FS2189" s="6"/>
      <c r="FT2189" s="6"/>
      <c r="FU2189" s="6"/>
      <c r="FV2189" s="6"/>
      <c r="FW2189" s="6"/>
      <c r="FX2189" s="6"/>
      <c r="FY2189" s="6"/>
      <c r="FZ2189" s="6"/>
      <c r="GA2189" s="6"/>
      <c r="GB2189" s="6"/>
      <c r="GC2189" s="6"/>
      <c r="GD2189" s="6"/>
      <c r="GE2189" s="6"/>
      <c r="GF2189" s="6"/>
      <c r="GG2189" s="6"/>
      <c r="GH2189" s="6"/>
      <c r="GI2189" s="6"/>
      <c r="GJ2189" s="6"/>
      <c r="GK2189" s="6"/>
      <c r="GL2189" s="6"/>
      <c r="GM2189" s="6"/>
      <c r="GN2189" s="6"/>
      <c r="GO2189" s="6"/>
      <c r="GP2189" s="6"/>
      <c r="GQ2189" s="6"/>
      <c r="GR2189" s="6"/>
      <c r="GS2189" s="6"/>
      <c r="GT2189" s="6"/>
      <c r="GU2189" s="6"/>
      <c r="GV2189" s="6"/>
      <c r="GW2189" s="6"/>
      <c r="GX2189" s="6"/>
      <c r="GY2189" s="6"/>
      <c r="GZ2189" s="6"/>
    </row>
    <row r="2190" spans="1:208" x14ac:dyDescent="0.15">
      <c r="A2190" s="153"/>
      <c r="B2190" s="23"/>
      <c r="C2190" s="18"/>
      <c r="D2190" s="17"/>
      <c r="E2190" s="18"/>
      <c r="F2190" s="18"/>
      <c r="G2190" s="18"/>
      <c r="H2190" s="18"/>
      <c r="I2190" s="17"/>
      <c r="J2190" s="5"/>
      <c r="K2190" s="2"/>
      <c r="L2190" s="27"/>
      <c r="M2190" s="14"/>
      <c r="N2190" s="14"/>
      <c r="O2190" s="27"/>
      <c r="P2190" s="18"/>
      <c r="Q2190" s="3"/>
      <c r="R2190" s="4"/>
      <c r="S2190" s="5"/>
      <c r="T2190" s="8"/>
      <c r="U2190" s="7"/>
      <c r="V2190" s="7"/>
      <c r="W2190" s="7"/>
      <c r="X2190" s="8"/>
      <c r="Y2190" s="6"/>
      <c r="Z2190" s="7"/>
      <c r="AA2190" s="8"/>
      <c r="AB2190" s="8"/>
      <c r="AC2190" s="8"/>
      <c r="AD2190" s="7"/>
      <c r="AE2190" s="9"/>
      <c r="AF2190" s="7"/>
      <c r="AG2190" s="7"/>
      <c r="AH2190" s="6"/>
      <c r="AI2190" s="6"/>
      <c r="AJ2190" s="6"/>
      <c r="AK2190" s="6"/>
      <c r="AL2190" s="6"/>
      <c r="AM2190" s="6"/>
      <c r="AN2190" s="6"/>
      <c r="AO2190" s="6"/>
      <c r="AP2190" s="6"/>
      <c r="AQ2190" s="6"/>
      <c r="AR2190" s="6"/>
      <c r="AS2190" s="6"/>
      <c r="AT2190" s="6"/>
      <c r="AU2190" s="6"/>
      <c r="AV2190" s="6"/>
      <c r="AW2190" s="6"/>
      <c r="AX2190" s="6"/>
      <c r="AY2190" s="6"/>
      <c r="AZ2190" s="6"/>
      <c r="BA2190" s="6"/>
      <c r="BB2190" s="6"/>
      <c r="BC2190" s="6"/>
      <c r="BD2190" s="6"/>
      <c r="BE2190" s="6"/>
      <c r="BF2190" s="6"/>
      <c r="BG2190" s="6"/>
      <c r="BH2190" s="6"/>
      <c r="BI2190" s="6"/>
      <c r="BJ2190" s="6"/>
      <c r="BK2190" s="6"/>
      <c r="BL2190" s="6"/>
      <c r="BM2190" s="6"/>
      <c r="BN2190" s="6"/>
      <c r="BO2190" s="6"/>
      <c r="BP2190" s="6"/>
      <c r="BQ2190" s="6"/>
      <c r="BR2190" s="6"/>
      <c r="BS2190" s="6"/>
      <c r="BT2190" s="6"/>
      <c r="BU2190" s="6"/>
      <c r="BV2190" s="6"/>
      <c r="BW2190" s="6"/>
      <c r="BX2190" s="6"/>
      <c r="BY2190" s="6"/>
      <c r="BZ2190" s="6"/>
      <c r="CA2190" s="6"/>
      <c r="CB2190" s="6"/>
      <c r="CC2190" s="6"/>
      <c r="CD2190" s="6"/>
      <c r="CE2190" s="6"/>
      <c r="CF2190" s="6"/>
      <c r="CG2190" s="6"/>
      <c r="CH2190" s="6"/>
      <c r="CI2190" s="6"/>
      <c r="CJ2190" s="6"/>
      <c r="CK2190" s="6"/>
      <c r="CL2190" s="6"/>
      <c r="CM2190" s="6"/>
      <c r="CN2190" s="6"/>
      <c r="CO2190" s="6"/>
      <c r="CP2190" s="6"/>
      <c r="CQ2190" s="6"/>
      <c r="CR2190" s="6"/>
      <c r="CS2190" s="6"/>
      <c r="CT2190" s="6"/>
      <c r="CU2190" s="6"/>
      <c r="CV2190" s="6"/>
      <c r="CW2190" s="6"/>
      <c r="CX2190" s="6"/>
      <c r="CY2190" s="6"/>
      <c r="CZ2190" s="6"/>
      <c r="DA2190" s="6"/>
      <c r="DB2190" s="6"/>
      <c r="DC2190" s="6"/>
      <c r="DD2190" s="6"/>
      <c r="DE2190" s="6"/>
      <c r="DF2190" s="6"/>
      <c r="DG2190" s="6"/>
      <c r="DH2190" s="6"/>
      <c r="DI2190" s="6"/>
      <c r="DJ2190" s="6"/>
      <c r="DK2190" s="6"/>
      <c r="DL2190" s="6"/>
      <c r="DM2190" s="6"/>
      <c r="DN2190" s="6"/>
      <c r="DO2190" s="6"/>
      <c r="DP2190" s="6"/>
      <c r="DQ2190" s="6"/>
      <c r="DR2190" s="6"/>
      <c r="DS2190" s="6"/>
      <c r="DT2190" s="6"/>
      <c r="DU2190" s="6"/>
      <c r="DV2190" s="6"/>
      <c r="DW2190" s="6"/>
      <c r="DX2190" s="6"/>
      <c r="DY2190" s="6"/>
      <c r="DZ2190" s="6"/>
      <c r="EA2190" s="6"/>
      <c r="EB2190" s="6"/>
      <c r="EC2190" s="6"/>
      <c r="ED2190" s="6"/>
      <c r="EE2190" s="6"/>
      <c r="EF2190" s="6"/>
      <c r="EG2190" s="6"/>
      <c r="EH2190" s="6"/>
      <c r="EI2190" s="6"/>
      <c r="EJ2190" s="6"/>
      <c r="EK2190" s="6"/>
      <c r="EL2190" s="6"/>
      <c r="EM2190" s="6"/>
      <c r="EN2190" s="6"/>
      <c r="EO2190" s="6"/>
      <c r="EP2190" s="6"/>
      <c r="EQ2190" s="6"/>
      <c r="ER2190" s="6"/>
      <c r="ES2190" s="6"/>
      <c r="ET2190" s="6"/>
      <c r="EU2190" s="6"/>
      <c r="EV2190" s="6"/>
      <c r="EW2190" s="6"/>
      <c r="EX2190" s="6"/>
      <c r="EY2190" s="6"/>
      <c r="EZ2190" s="6"/>
      <c r="FA2190" s="6"/>
      <c r="FB2190" s="6"/>
      <c r="FC2190" s="6"/>
      <c r="FD2190" s="6"/>
      <c r="FE2190" s="6"/>
      <c r="FF2190" s="6"/>
      <c r="FG2190" s="6"/>
      <c r="FH2190" s="6"/>
      <c r="FI2190" s="6"/>
      <c r="FJ2190" s="6"/>
      <c r="FK2190" s="6"/>
      <c r="FL2190" s="6"/>
      <c r="FM2190" s="6"/>
      <c r="FN2190" s="6"/>
      <c r="FO2190" s="6"/>
      <c r="FP2190" s="6"/>
      <c r="FQ2190" s="6"/>
      <c r="FR2190" s="6"/>
      <c r="FS2190" s="6"/>
      <c r="FT2190" s="6"/>
      <c r="FU2190" s="6"/>
      <c r="FV2190" s="6"/>
      <c r="FW2190" s="6"/>
      <c r="FX2190" s="6"/>
      <c r="FY2190" s="6"/>
      <c r="FZ2190" s="6"/>
      <c r="GA2190" s="6"/>
      <c r="GB2190" s="6"/>
      <c r="GC2190" s="6"/>
      <c r="GD2190" s="6"/>
      <c r="GE2190" s="6"/>
      <c r="GF2190" s="6"/>
      <c r="GG2190" s="6"/>
      <c r="GH2190" s="6"/>
      <c r="GI2190" s="6"/>
      <c r="GJ2190" s="6"/>
      <c r="GK2190" s="6"/>
      <c r="GL2190" s="6"/>
      <c r="GM2190" s="6"/>
      <c r="GN2190" s="6"/>
      <c r="GO2190" s="6"/>
      <c r="GP2190" s="6"/>
      <c r="GQ2190" s="6"/>
      <c r="GR2190" s="6"/>
      <c r="GS2190" s="6"/>
      <c r="GT2190" s="6"/>
      <c r="GU2190" s="6"/>
      <c r="GV2190" s="6"/>
      <c r="GW2190" s="6"/>
      <c r="GX2190" s="6"/>
      <c r="GY2190" s="6"/>
      <c r="GZ2190" s="6"/>
    </row>
    <row r="2191" spans="1:208" x14ac:dyDescent="0.15">
      <c r="A2191" s="153"/>
      <c r="B2191" s="23"/>
      <c r="C2191" s="18"/>
      <c r="D2191" s="17"/>
      <c r="E2191" s="18"/>
      <c r="F2191" s="18"/>
      <c r="G2191" s="18"/>
      <c r="H2191" s="18"/>
      <c r="I2191" s="17"/>
      <c r="J2191" s="5"/>
      <c r="K2191" s="2"/>
      <c r="L2191" s="27"/>
      <c r="M2191" s="14"/>
      <c r="N2191" s="14"/>
      <c r="O2191" s="27"/>
      <c r="P2191" s="18"/>
      <c r="Q2191" s="3"/>
      <c r="R2191" s="4"/>
      <c r="S2191" s="5"/>
      <c r="T2191" s="8"/>
      <c r="U2191" s="7"/>
      <c r="V2191" s="7"/>
      <c r="W2191" s="7"/>
      <c r="X2191" s="8"/>
      <c r="Y2191" s="6"/>
      <c r="Z2191" s="7"/>
      <c r="AA2191" s="8"/>
      <c r="AB2191" s="8"/>
      <c r="AC2191" s="8"/>
      <c r="AD2191" s="7"/>
      <c r="AE2191" s="9"/>
      <c r="AF2191" s="7"/>
      <c r="AG2191" s="7"/>
      <c r="AH2191" s="6"/>
      <c r="AI2191" s="6"/>
      <c r="AJ2191" s="6"/>
      <c r="AK2191" s="6"/>
      <c r="AL2191" s="6"/>
      <c r="AM2191" s="6"/>
      <c r="AN2191" s="6"/>
      <c r="AO2191" s="6"/>
      <c r="AP2191" s="6"/>
      <c r="AQ2191" s="6"/>
      <c r="AR2191" s="6"/>
      <c r="AS2191" s="6"/>
      <c r="AT2191" s="6"/>
      <c r="AU2191" s="6"/>
      <c r="AV2191" s="6"/>
      <c r="AW2191" s="6"/>
      <c r="AX2191" s="6"/>
      <c r="AY2191" s="6"/>
      <c r="AZ2191" s="6"/>
      <c r="BA2191" s="6"/>
      <c r="BB2191" s="6"/>
      <c r="BC2191" s="6"/>
      <c r="BD2191" s="6"/>
      <c r="BE2191" s="6"/>
      <c r="BF2191" s="6"/>
      <c r="BG2191" s="6"/>
      <c r="BH2191" s="6"/>
      <c r="BI2191" s="6"/>
      <c r="BJ2191" s="6"/>
      <c r="BK2191" s="6"/>
      <c r="BL2191" s="6"/>
      <c r="BM2191" s="6"/>
      <c r="BN2191" s="6"/>
      <c r="BO2191" s="6"/>
      <c r="BP2191" s="6"/>
      <c r="BQ2191" s="6"/>
      <c r="BR2191" s="6"/>
      <c r="BS2191" s="6"/>
      <c r="BT2191" s="6"/>
      <c r="BU2191" s="6"/>
      <c r="BV2191" s="6"/>
      <c r="BW2191" s="6"/>
      <c r="BX2191" s="6"/>
      <c r="BY2191" s="6"/>
      <c r="BZ2191" s="6"/>
      <c r="CA2191" s="6"/>
      <c r="CB2191" s="6"/>
      <c r="CC2191" s="6"/>
      <c r="CD2191" s="6"/>
      <c r="CE2191" s="6"/>
      <c r="CF2191" s="6"/>
      <c r="CG2191" s="6"/>
      <c r="CH2191" s="6"/>
      <c r="CI2191" s="6"/>
      <c r="CJ2191" s="6"/>
      <c r="CK2191" s="6"/>
      <c r="CL2191" s="6"/>
      <c r="CM2191" s="6"/>
      <c r="CN2191" s="6"/>
      <c r="CO2191" s="6"/>
      <c r="CP2191" s="6"/>
      <c r="CQ2191" s="6"/>
      <c r="CR2191" s="6"/>
      <c r="CS2191" s="6"/>
      <c r="CT2191" s="6"/>
      <c r="CU2191" s="6"/>
      <c r="CV2191" s="6"/>
      <c r="CW2191" s="6"/>
      <c r="CX2191" s="6"/>
      <c r="CY2191" s="6"/>
      <c r="CZ2191" s="6"/>
      <c r="DA2191" s="6"/>
      <c r="DB2191" s="6"/>
      <c r="DC2191" s="6"/>
      <c r="DD2191" s="6"/>
      <c r="DE2191" s="6"/>
      <c r="DF2191" s="6"/>
      <c r="DG2191" s="6"/>
      <c r="DH2191" s="6"/>
      <c r="DI2191" s="6"/>
      <c r="DJ2191" s="6"/>
      <c r="DK2191" s="6"/>
      <c r="DL2191" s="6"/>
      <c r="DM2191" s="6"/>
      <c r="DN2191" s="6"/>
      <c r="DO2191" s="6"/>
      <c r="DP2191" s="6"/>
      <c r="DQ2191" s="6"/>
      <c r="DR2191" s="6"/>
      <c r="DS2191" s="6"/>
      <c r="DT2191" s="6"/>
      <c r="DU2191" s="6"/>
      <c r="DV2191" s="6"/>
      <c r="DW2191" s="6"/>
      <c r="DX2191" s="6"/>
      <c r="DY2191" s="6"/>
      <c r="DZ2191" s="6"/>
      <c r="EA2191" s="6"/>
      <c r="EB2191" s="6"/>
      <c r="EC2191" s="6"/>
      <c r="ED2191" s="6"/>
      <c r="EE2191" s="6"/>
      <c r="EF2191" s="6"/>
      <c r="EG2191" s="6"/>
      <c r="EH2191" s="6"/>
      <c r="EI2191" s="6"/>
      <c r="EJ2191" s="6"/>
      <c r="EK2191" s="6"/>
      <c r="EL2191" s="6"/>
      <c r="EM2191" s="6"/>
      <c r="EN2191" s="6"/>
      <c r="EO2191" s="6"/>
      <c r="EP2191" s="6"/>
      <c r="EQ2191" s="6"/>
      <c r="ER2191" s="6"/>
      <c r="ES2191" s="6"/>
      <c r="ET2191" s="6"/>
      <c r="EU2191" s="6"/>
      <c r="EV2191" s="6"/>
      <c r="EW2191" s="6"/>
      <c r="EX2191" s="6"/>
      <c r="EY2191" s="6"/>
      <c r="EZ2191" s="6"/>
      <c r="FA2191" s="6"/>
      <c r="FB2191" s="6"/>
      <c r="FC2191" s="6"/>
      <c r="FD2191" s="6"/>
      <c r="FE2191" s="6"/>
      <c r="FF2191" s="6"/>
      <c r="FG2191" s="6"/>
      <c r="FH2191" s="6"/>
      <c r="FI2191" s="6"/>
      <c r="FJ2191" s="6"/>
      <c r="FK2191" s="6"/>
      <c r="FL2191" s="6"/>
      <c r="FM2191" s="6"/>
      <c r="FN2191" s="6"/>
      <c r="FO2191" s="6"/>
      <c r="FP2191" s="6"/>
      <c r="FQ2191" s="6"/>
      <c r="FR2191" s="6"/>
      <c r="FS2191" s="6"/>
      <c r="FT2191" s="6"/>
      <c r="FU2191" s="6"/>
      <c r="FV2191" s="6"/>
      <c r="FW2191" s="6"/>
      <c r="FX2191" s="6"/>
      <c r="FY2191" s="6"/>
      <c r="FZ2191" s="6"/>
      <c r="GA2191" s="6"/>
      <c r="GB2191" s="6"/>
      <c r="GC2191" s="6"/>
      <c r="GD2191" s="6"/>
      <c r="GE2191" s="6"/>
      <c r="GF2191" s="6"/>
      <c r="GG2191" s="6"/>
      <c r="GH2191" s="6"/>
      <c r="GI2191" s="6"/>
      <c r="GJ2191" s="6"/>
      <c r="GK2191" s="6"/>
      <c r="GL2191" s="6"/>
      <c r="GM2191" s="6"/>
      <c r="GN2191" s="6"/>
      <c r="GO2191" s="6"/>
      <c r="GP2191" s="6"/>
      <c r="GQ2191" s="6"/>
      <c r="GR2191" s="6"/>
      <c r="GS2191" s="6"/>
      <c r="GT2191" s="6"/>
      <c r="GU2191" s="6"/>
      <c r="GV2191" s="6"/>
      <c r="GW2191" s="6"/>
      <c r="GX2191" s="6"/>
      <c r="GY2191" s="6"/>
      <c r="GZ2191" s="6"/>
    </row>
    <row r="2192" spans="1:208" x14ac:dyDescent="0.15">
      <c r="A2192" s="153"/>
      <c r="B2192" s="23"/>
      <c r="C2192" s="18"/>
      <c r="D2192" s="17"/>
      <c r="E2192" s="18"/>
      <c r="F2192" s="18"/>
      <c r="G2192" s="18"/>
      <c r="H2192" s="18"/>
      <c r="I2192" s="17"/>
      <c r="J2192" s="5"/>
      <c r="K2192" s="2"/>
      <c r="L2192" s="27"/>
      <c r="M2192" s="14"/>
      <c r="N2192" s="14"/>
      <c r="O2192" s="27"/>
      <c r="P2192" s="18"/>
      <c r="Q2192" s="3"/>
      <c r="R2192" s="4"/>
      <c r="S2192" s="5"/>
      <c r="T2192" s="8"/>
      <c r="U2192" s="7"/>
      <c r="V2192" s="7"/>
      <c r="W2192" s="7"/>
      <c r="X2192" s="8"/>
      <c r="Y2192" s="6"/>
      <c r="Z2192" s="7"/>
      <c r="AA2192" s="8"/>
      <c r="AB2192" s="8"/>
      <c r="AC2192" s="8"/>
      <c r="AD2192" s="7"/>
      <c r="AE2192" s="9"/>
      <c r="AF2192" s="7"/>
      <c r="AG2192" s="7"/>
      <c r="AH2192" s="6"/>
      <c r="AI2192" s="6"/>
      <c r="AJ2192" s="6"/>
      <c r="AK2192" s="6"/>
      <c r="AL2192" s="6"/>
      <c r="AM2192" s="6"/>
      <c r="AN2192" s="6"/>
      <c r="AO2192" s="6"/>
      <c r="AP2192" s="6"/>
      <c r="AQ2192" s="6"/>
      <c r="AR2192" s="6"/>
      <c r="AS2192" s="6"/>
      <c r="AT2192" s="6"/>
      <c r="AU2192" s="6"/>
      <c r="AV2192" s="6"/>
      <c r="AW2192" s="6"/>
      <c r="AX2192" s="6"/>
      <c r="AY2192" s="6"/>
      <c r="AZ2192" s="6"/>
      <c r="BA2192" s="6"/>
      <c r="BB2192" s="6"/>
      <c r="BC2192" s="6"/>
      <c r="BD2192" s="6"/>
      <c r="BE2192" s="6"/>
      <c r="BF2192" s="6"/>
      <c r="BG2192" s="6"/>
      <c r="BH2192" s="6"/>
      <c r="BI2192" s="6"/>
      <c r="BJ2192" s="6"/>
      <c r="BK2192" s="6"/>
      <c r="BL2192" s="6"/>
      <c r="BM2192" s="6"/>
      <c r="BN2192" s="6"/>
      <c r="BO2192" s="6"/>
      <c r="BP2192" s="6"/>
      <c r="BQ2192" s="6"/>
      <c r="BR2192" s="6"/>
      <c r="BS2192" s="6"/>
      <c r="BT2192" s="6"/>
      <c r="BU2192" s="6"/>
      <c r="BV2192" s="6"/>
      <c r="BW2192" s="6"/>
      <c r="BX2192" s="6"/>
      <c r="BY2192" s="6"/>
      <c r="BZ2192" s="6"/>
      <c r="CA2192" s="6"/>
      <c r="CB2192" s="6"/>
      <c r="CC2192" s="6"/>
      <c r="CD2192" s="6"/>
      <c r="CE2192" s="6"/>
      <c r="CF2192" s="6"/>
      <c r="CG2192" s="6"/>
      <c r="CH2192" s="6"/>
      <c r="CI2192" s="6"/>
      <c r="CJ2192" s="6"/>
      <c r="CK2192" s="6"/>
      <c r="CL2192" s="6"/>
      <c r="CM2192" s="6"/>
      <c r="CN2192" s="6"/>
      <c r="CO2192" s="6"/>
      <c r="CP2192" s="6"/>
      <c r="CQ2192" s="6"/>
      <c r="CR2192" s="6"/>
      <c r="CS2192" s="6"/>
      <c r="CT2192" s="6"/>
      <c r="CU2192" s="6"/>
      <c r="CV2192" s="6"/>
      <c r="CW2192" s="6"/>
      <c r="CX2192" s="6"/>
      <c r="CY2192" s="6"/>
      <c r="CZ2192" s="6"/>
      <c r="DA2192" s="6"/>
      <c r="DB2192" s="6"/>
      <c r="DC2192" s="6"/>
      <c r="DD2192" s="6"/>
      <c r="DE2192" s="6"/>
      <c r="DF2192" s="6"/>
      <c r="DG2192" s="6"/>
      <c r="DH2192" s="6"/>
      <c r="DI2192" s="6"/>
      <c r="DJ2192" s="6"/>
      <c r="DK2192" s="6"/>
      <c r="DL2192" s="6"/>
      <c r="DM2192" s="6"/>
      <c r="DN2192" s="6"/>
      <c r="DO2192" s="6"/>
      <c r="DP2192" s="6"/>
      <c r="DQ2192" s="6"/>
      <c r="DR2192" s="6"/>
      <c r="DS2192" s="6"/>
      <c r="DT2192" s="6"/>
      <c r="DU2192" s="6"/>
      <c r="DV2192" s="6"/>
      <c r="DW2192" s="6"/>
      <c r="DX2192" s="6"/>
      <c r="DY2192" s="6"/>
      <c r="DZ2192" s="6"/>
      <c r="EA2192" s="6"/>
      <c r="EB2192" s="6"/>
      <c r="EC2192" s="6"/>
      <c r="ED2192" s="6"/>
      <c r="EE2192" s="6"/>
      <c r="EF2192" s="6"/>
      <c r="EG2192" s="6"/>
      <c r="EH2192" s="6"/>
      <c r="EI2192" s="6"/>
      <c r="EJ2192" s="6"/>
      <c r="EK2192" s="6"/>
      <c r="EL2192" s="6"/>
      <c r="EM2192" s="6"/>
      <c r="EN2192" s="6"/>
      <c r="EO2192" s="6"/>
      <c r="EP2192" s="6"/>
      <c r="EQ2192" s="6"/>
      <c r="ER2192" s="6"/>
      <c r="ES2192" s="6"/>
      <c r="ET2192" s="6"/>
      <c r="EU2192" s="6"/>
      <c r="EV2192" s="6"/>
      <c r="EW2192" s="6"/>
      <c r="EX2192" s="6"/>
      <c r="EY2192" s="6"/>
      <c r="EZ2192" s="6"/>
      <c r="FA2192" s="6"/>
      <c r="FB2192" s="6"/>
      <c r="FC2192" s="6"/>
      <c r="FD2192" s="6"/>
      <c r="FE2192" s="6"/>
      <c r="FF2192" s="6"/>
      <c r="FG2192" s="6"/>
      <c r="FH2192" s="6"/>
      <c r="FI2192" s="6"/>
      <c r="FJ2192" s="6"/>
      <c r="FK2192" s="6"/>
      <c r="FL2192" s="6"/>
      <c r="FM2192" s="6"/>
      <c r="FN2192" s="6"/>
      <c r="FO2192" s="6"/>
      <c r="FP2192" s="6"/>
      <c r="FQ2192" s="6"/>
      <c r="FR2192" s="6"/>
      <c r="FS2192" s="6"/>
      <c r="FT2192" s="6"/>
      <c r="FU2192" s="6"/>
      <c r="FV2192" s="6"/>
      <c r="FW2192" s="6"/>
      <c r="FX2192" s="6"/>
      <c r="FY2192" s="6"/>
      <c r="FZ2192" s="6"/>
      <c r="GA2192" s="6"/>
      <c r="GB2192" s="6"/>
      <c r="GC2192" s="6"/>
      <c r="GD2192" s="6"/>
      <c r="GE2192" s="6"/>
      <c r="GF2192" s="6"/>
      <c r="GG2192" s="6"/>
      <c r="GH2192" s="6"/>
      <c r="GI2192" s="6"/>
      <c r="GJ2192" s="6"/>
      <c r="GK2192" s="6"/>
      <c r="GL2192" s="6"/>
      <c r="GM2192" s="6"/>
      <c r="GN2192" s="6"/>
      <c r="GO2192" s="6"/>
      <c r="GP2192" s="6"/>
      <c r="GQ2192" s="6"/>
      <c r="GR2192" s="6"/>
      <c r="GS2192" s="6"/>
      <c r="GT2192" s="6"/>
      <c r="GU2192" s="6"/>
      <c r="GV2192" s="6"/>
      <c r="GW2192" s="6"/>
      <c r="GX2192" s="6"/>
      <c r="GY2192" s="6"/>
      <c r="GZ2192" s="6"/>
    </row>
    <row r="2193" spans="1:208" x14ac:dyDescent="0.15">
      <c r="A2193" s="153"/>
      <c r="B2193" s="23"/>
      <c r="C2193" s="18"/>
      <c r="D2193" s="17"/>
      <c r="E2193" s="18"/>
      <c r="F2193" s="18"/>
      <c r="G2193" s="18"/>
      <c r="H2193" s="18"/>
      <c r="I2193" s="17"/>
      <c r="J2193" s="5"/>
      <c r="K2193" s="2"/>
      <c r="L2193" s="27"/>
      <c r="M2193" s="14"/>
      <c r="N2193" s="14"/>
      <c r="O2193" s="27"/>
      <c r="P2193" s="18"/>
      <c r="Q2193" s="3"/>
      <c r="R2193" s="4"/>
      <c r="S2193" s="5"/>
      <c r="T2193" s="8"/>
      <c r="U2193" s="7"/>
      <c r="V2193" s="7"/>
      <c r="W2193" s="7"/>
      <c r="X2193" s="8"/>
      <c r="Y2193" s="6"/>
      <c r="Z2193" s="7"/>
      <c r="AA2193" s="8"/>
      <c r="AB2193" s="8"/>
      <c r="AC2193" s="8"/>
      <c r="AD2193" s="7"/>
      <c r="AE2193" s="9"/>
      <c r="AF2193" s="7"/>
      <c r="AG2193" s="7"/>
      <c r="AH2193" s="6"/>
      <c r="AI2193" s="6"/>
      <c r="AJ2193" s="6"/>
      <c r="AK2193" s="6"/>
      <c r="AL2193" s="6"/>
      <c r="AM2193" s="6"/>
      <c r="AN2193" s="6"/>
      <c r="AO2193" s="6"/>
      <c r="AP2193" s="6"/>
      <c r="AQ2193" s="6"/>
      <c r="AR2193" s="6"/>
      <c r="AS2193" s="6"/>
      <c r="AT2193" s="6"/>
      <c r="AU2193" s="6"/>
      <c r="AV2193" s="6"/>
      <c r="AW2193" s="6"/>
      <c r="AX2193" s="6"/>
      <c r="AY2193" s="6"/>
      <c r="AZ2193" s="6"/>
      <c r="BA2193" s="6"/>
      <c r="BB2193" s="6"/>
      <c r="BC2193" s="6"/>
      <c r="BD2193" s="6"/>
      <c r="BE2193" s="6"/>
      <c r="BF2193" s="6"/>
      <c r="BG2193" s="6"/>
      <c r="BH2193" s="6"/>
      <c r="BI2193" s="6"/>
      <c r="BJ2193" s="6"/>
      <c r="BK2193" s="6"/>
      <c r="BL2193" s="6"/>
      <c r="BM2193" s="6"/>
      <c r="BN2193" s="6"/>
      <c r="BO2193" s="6"/>
      <c r="BP2193" s="6"/>
      <c r="BQ2193" s="6"/>
      <c r="BR2193" s="6"/>
      <c r="BS2193" s="6"/>
      <c r="BT2193" s="6"/>
      <c r="BU2193" s="6"/>
      <c r="BV2193" s="6"/>
      <c r="BW2193" s="6"/>
      <c r="BX2193" s="6"/>
      <c r="BY2193" s="6"/>
      <c r="BZ2193" s="6"/>
      <c r="CA2193" s="6"/>
      <c r="CB2193" s="6"/>
      <c r="CC2193" s="6"/>
      <c r="CD2193" s="6"/>
      <c r="CE2193" s="6"/>
      <c r="CF2193" s="6"/>
      <c r="CG2193" s="6"/>
      <c r="CH2193" s="6"/>
      <c r="CI2193" s="6"/>
      <c r="CJ2193" s="6"/>
      <c r="CK2193" s="6"/>
      <c r="CL2193" s="6"/>
      <c r="CM2193" s="6"/>
      <c r="CN2193" s="6"/>
      <c r="CO2193" s="6"/>
      <c r="CP2193" s="6"/>
      <c r="CQ2193" s="6"/>
      <c r="CR2193" s="6"/>
      <c r="CS2193" s="6"/>
      <c r="CT2193" s="6"/>
      <c r="CU2193" s="6"/>
      <c r="CV2193" s="6"/>
      <c r="CW2193" s="6"/>
      <c r="CX2193" s="6"/>
      <c r="CY2193" s="6"/>
      <c r="CZ2193" s="6"/>
      <c r="DA2193" s="6"/>
      <c r="DB2193" s="6"/>
      <c r="DC2193" s="6"/>
      <c r="DD2193" s="6"/>
      <c r="DE2193" s="6"/>
      <c r="DF2193" s="6"/>
      <c r="DG2193" s="6"/>
      <c r="DH2193" s="6"/>
      <c r="DI2193" s="6"/>
      <c r="DJ2193" s="6"/>
      <c r="DK2193" s="6"/>
      <c r="DL2193" s="6"/>
      <c r="DM2193" s="6"/>
      <c r="DN2193" s="6"/>
      <c r="DO2193" s="6"/>
      <c r="DP2193" s="6"/>
      <c r="DQ2193" s="6"/>
      <c r="DR2193" s="6"/>
      <c r="DS2193" s="6"/>
      <c r="DT2193" s="6"/>
      <c r="DU2193" s="6"/>
      <c r="DV2193" s="6"/>
      <c r="DW2193" s="6"/>
      <c r="DX2193" s="6"/>
      <c r="DY2193" s="6"/>
      <c r="DZ2193" s="6"/>
      <c r="EA2193" s="6"/>
      <c r="EB2193" s="6"/>
      <c r="EC2193" s="6"/>
      <c r="ED2193" s="6"/>
      <c r="EE2193" s="6"/>
      <c r="EF2193" s="6"/>
      <c r="EG2193" s="6"/>
      <c r="EH2193" s="6"/>
      <c r="EI2193" s="6"/>
      <c r="EJ2193" s="6"/>
      <c r="EK2193" s="6"/>
      <c r="EL2193" s="6"/>
      <c r="EM2193" s="6"/>
      <c r="EN2193" s="6"/>
      <c r="EO2193" s="6"/>
      <c r="EP2193" s="6"/>
      <c r="EQ2193" s="6"/>
      <c r="ER2193" s="6"/>
      <c r="ES2193" s="6"/>
      <c r="ET2193" s="6"/>
      <c r="EU2193" s="6"/>
      <c r="EV2193" s="6"/>
      <c r="EW2193" s="6"/>
      <c r="EX2193" s="6"/>
      <c r="EY2193" s="6"/>
      <c r="EZ2193" s="6"/>
      <c r="FA2193" s="6"/>
      <c r="FB2193" s="6"/>
      <c r="FC2193" s="6"/>
      <c r="FD2193" s="6"/>
      <c r="FE2193" s="6"/>
      <c r="FF2193" s="6"/>
      <c r="FG2193" s="6"/>
      <c r="FH2193" s="6"/>
      <c r="FI2193" s="6"/>
      <c r="FJ2193" s="6"/>
      <c r="FK2193" s="6"/>
      <c r="FL2193" s="6"/>
      <c r="FM2193" s="6"/>
      <c r="FN2193" s="6"/>
      <c r="FO2193" s="6"/>
      <c r="FP2193" s="6"/>
      <c r="FQ2193" s="6"/>
      <c r="FR2193" s="6"/>
      <c r="FS2193" s="6"/>
      <c r="FT2193" s="6"/>
      <c r="FU2193" s="6"/>
      <c r="FV2193" s="6"/>
      <c r="FW2193" s="6"/>
      <c r="FX2193" s="6"/>
      <c r="FY2193" s="6"/>
      <c r="FZ2193" s="6"/>
      <c r="GA2193" s="6"/>
      <c r="GB2193" s="6"/>
      <c r="GC2193" s="6"/>
      <c r="GD2193" s="6"/>
      <c r="GE2193" s="6"/>
      <c r="GF2193" s="6"/>
      <c r="GG2193" s="6"/>
      <c r="GH2193" s="6"/>
      <c r="GI2193" s="6"/>
      <c r="GJ2193" s="6"/>
      <c r="GK2193" s="6"/>
      <c r="GL2193" s="6"/>
      <c r="GM2193" s="6"/>
      <c r="GN2193" s="6"/>
      <c r="GO2193" s="6"/>
      <c r="GP2193" s="6"/>
      <c r="GQ2193" s="6"/>
      <c r="GR2193" s="6"/>
      <c r="GS2193" s="6"/>
      <c r="GT2193" s="6"/>
      <c r="GU2193" s="6"/>
      <c r="GV2193" s="6"/>
      <c r="GW2193" s="6"/>
      <c r="GX2193" s="6"/>
      <c r="GY2193" s="6"/>
      <c r="GZ2193" s="6"/>
    </row>
    <row r="2194" spans="1:208" x14ac:dyDescent="0.15">
      <c r="A2194" s="153"/>
      <c r="B2194" s="23"/>
      <c r="C2194" s="18"/>
      <c r="D2194" s="17"/>
      <c r="E2194" s="18"/>
      <c r="F2194" s="18"/>
      <c r="G2194" s="18"/>
      <c r="H2194" s="18"/>
      <c r="I2194" s="17"/>
      <c r="J2194" s="5"/>
      <c r="K2194" s="2"/>
      <c r="L2194" s="27"/>
      <c r="M2194" s="14"/>
      <c r="N2194" s="14"/>
      <c r="O2194" s="27"/>
      <c r="P2194" s="18"/>
      <c r="Q2194" s="3"/>
      <c r="R2194" s="4"/>
      <c r="S2194" s="5"/>
      <c r="T2194" s="8"/>
      <c r="U2194" s="7"/>
      <c r="V2194" s="7"/>
      <c r="W2194" s="7"/>
      <c r="X2194" s="8"/>
      <c r="Y2194" s="6"/>
      <c r="Z2194" s="7"/>
      <c r="AA2194" s="8"/>
      <c r="AB2194" s="8"/>
      <c r="AC2194" s="8"/>
      <c r="AD2194" s="7"/>
      <c r="AE2194" s="9"/>
      <c r="AF2194" s="7"/>
      <c r="AG2194" s="7"/>
      <c r="AH2194" s="6"/>
      <c r="AI2194" s="6"/>
      <c r="AJ2194" s="6"/>
      <c r="AK2194" s="6"/>
      <c r="AL2194" s="6"/>
      <c r="AM2194" s="6"/>
      <c r="AN2194" s="6"/>
      <c r="AO2194" s="6"/>
      <c r="AP2194" s="6"/>
      <c r="AQ2194" s="6"/>
      <c r="AR2194" s="6"/>
      <c r="AS2194" s="6"/>
      <c r="AT2194" s="6"/>
      <c r="AU2194" s="6"/>
      <c r="AV2194" s="6"/>
      <c r="AW2194" s="6"/>
      <c r="AX2194" s="6"/>
      <c r="AY2194" s="6"/>
      <c r="AZ2194" s="6"/>
      <c r="BA2194" s="6"/>
      <c r="BB2194" s="6"/>
      <c r="BC2194" s="6"/>
      <c r="BD2194" s="6"/>
      <c r="BE2194" s="6"/>
      <c r="BF2194" s="6"/>
      <c r="BG2194" s="6"/>
      <c r="BH2194" s="6"/>
      <c r="BI2194" s="6"/>
      <c r="BJ2194" s="6"/>
      <c r="BK2194" s="6"/>
      <c r="BL2194" s="6"/>
      <c r="BM2194" s="6"/>
      <c r="BN2194" s="6"/>
      <c r="BO2194" s="6"/>
      <c r="BP2194" s="6"/>
      <c r="BQ2194" s="6"/>
      <c r="BR2194" s="6"/>
      <c r="BS2194" s="6"/>
      <c r="BT2194" s="6"/>
      <c r="BU2194" s="6"/>
      <c r="BV2194" s="6"/>
      <c r="BW2194" s="6"/>
      <c r="BX2194" s="6"/>
      <c r="BY2194" s="6"/>
      <c r="BZ2194" s="6"/>
      <c r="CA2194" s="6"/>
      <c r="CB2194" s="6"/>
      <c r="CC2194" s="6"/>
      <c r="CD2194" s="6"/>
      <c r="CE2194" s="6"/>
      <c r="CF2194" s="6"/>
      <c r="CG2194" s="6"/>
      <c r="CH2194" s="6"/>
      <c r="CI2194" s="6"/>
      <c r="CJ2194" s="6"/>
      <c r="CK2194" s="6"/>
      <c r="CL2194" s="6"/>
      <c r="CM2194" s="6"/>
      <c r="CN2194" s="6"/>
      <c r="CO2194" s="6"/>
      <c r="CP2194" s="6"/>
      <c r="CQ2194" s="6"/>
      <c r="CR2194" s="6"/>
      <c r="CS2194" s="6"/>
      <c r="CT2194" s="6"/>
      <c r="CU2194" s="6"/>
      <c r="CV2194" s="6"/>
      <c r="CW2194" s="6"/>
      <c r="CX2194" s="6"/>
      <c r="CY2194" s="6"/>
      <c r="CZ2194" s="6"/>
      <c r="DA2194" s="6"/>
      <c r="DB2194" s="6"/>
      <c r="DC2194" s="6"/>
      <c r="DD2194" s="6"/>
      <c r="DE2194" s="6"/>
      <c r="DF2194" s="6"/>
      <c r="DG2194" s="6"/>
      <c r="DH2194" s="6"/>
      <c r="DI2194" s="6"/>
      <c r="DJ2194" s="6"/>
      <c r="DK2194" s="6"/>
      <c r="DL2194" s="6"/>
      <c r="DM2194" s="6"/>
      <c r="DN2194" s="6"/>
      <c r="DO2194" s="6"/>
      <c r="DP2194" s="6"/>
      <c r="DQ2194" s="6"/>
      <c r="DR2194" s="6"/>
      <c r="DS2194" s="6"/>
      <c r="DT2194" s="6"/>
      <c r="DU2194" s="6"/>
      <c r="DV2194" s="6"/>
      <c r="DW2194" s="6"/>
      <c r="DX2194" s="6"/>
      <c r="DY2194" s="6"/>
      <c r="DZ2194" s="6"/>
      <c r="EA2194" s="6"/>
      <c r="EB2194" s="6"/>
      <c r="EC2194" s="6"/>
      <c r="ED2194" s="6"/>
      <c r="EE2194" s="6"/>
      <c r="EF2194" s="6"/>
      <c r="EG2194" s="6"/>
      <c r="EH2194" s="6"/>
      <c r="EI2194" s="6"/>
      <c r="EJ2194" s="6"/>
      <c r="EK2194" s="6"/>
      <c r="EL2194" s="6"/>
      <c r="EM2194" s="6"/>
      <c r="EN2194" s="6"/>
      <c r="EO2194" s="6"/>
      <c r="EP2194" s="6"/>
      <c r="EQ2194" s="6"/>
      <c r="ER2194" s="6"/>
      <c r="ES2194" s="6"/>
      <c r="ET2194" s="6"/>
      <c r="EU2194" s="6"/>
      <c r="EV2194" s="6"/>
      <c r="EW2194" s="6"/>
      <c r="EX2194" s="6"/>
      <c r="EY2194" s="6"/>
      <c r="EZ2194" s="6"/>
      <c r="FA2194" s="6"/>
      <c r="FB2194" s="6"/>
      <c r="FC2194" s="6"/>
      <c r="FD2194" s="6"/>
      <c r="FE2194" s="6"/>
      <c r="FF2194" s="6"/>
      <c r="FG2194" s="6"/>
      <c r="FH2194" s="6"/>
      <c r="FI2194" s="6"/>
      <c r="FJ2194" s="6"/>
      <c r="FK2194" s="6"/>
      <c r="FL2194" s="6"/>
      <c r="FM2194" s="6"/>
      <c r="FN2194" s="6"/>
      <c r="FO2194" s="6"/>
      <c r="FP2194" s="6"/>
      <c r="FQ2194" s="6"/>
      <c r="FR2194" s="6"/>
      <c r="FS2194" s="6"/>
      <c r="FT2194" s="6"/>
      <c r="FU2194" s="6"/>
      <c r="FV2194" s="6"/>
      <c r="FW2194" s="6"/>
      <c r="FX2194" s="6"/>
      <c r="FY2194" s="6"/>
      <c r="FZ2194" s="6"/>
      <c r="GA2194" s="6"/>
      <c r="GB2194" s="6"/>
      <c r="GC2194" s="6"/>
      <c r="GD2194" s="6"/>
      <c r="GE2194" s="6"/>
      <c r="GF2194" s="6"/>
      <c r="GG2194" s="6"/>
      <c r="GH2194" s="6"/>
      <c r="GI2194" s="6"/>
      <c r="GJ2194" s="6"/>
      <c r="GK2194" s="6"/>
      <c r="GL2194" s="6"/>
      <c r="GM2194" s="6"/>
      <c r="GN2194" s="6"/>
      <c r="GO2194" s="6"/>
      <c r="GP2194" s="6"/>
      <c r="GQ2194" s="6"/>
      <c r="GR2194" s="6"/>
      <c r="GS2194" s="6"/>
      <c r="GT2194" s="6"/>
      <c r="GU2194" s="6"/>
      <c r="GV2194" s="6"/>
      <c r="GW2194" s="6"/>
      <c r="GX2194" s="6"/>
      <c r="GY2194" s="6"/>
      <c r="GZ2194" s="6"/>
    </row>
    <row r="2195" spans="1:208" x14ac:dyDescent="0.15">
      <c r="A2195" s="153"/>
      <c r="B2195" s="23"/>
      <c r="C2195" s="18"/>
      <c r="D2195" s="17"/>
      <c r="E2195" s="18"/>
      <c r="F2195" s="18"/>
      <c r="G2195" s="18"/>
      <c r="H2195" s="18"/>
      <c r="I2195" s="17"/>
      <c r="J2195" s="5"/>
      <c r="K2195" s="2"/>
      <c r="L2195" s="27"/>
      <c r="M2195" s="14"/>
      <c r="N2195" s="14"/>
      <c r="O2195" s="27"/>
      <c r="P2195" s="18"/>
      <c r="Q2195" s="3"/>
      <c r="R2195" s="4"/>
      <c r="S2195" s="5"/>
      <c r="T2195" s="8"/>
      <c r="U2195" s="7"/>
      <c r="V2195" s="7"/>
      <c r="W2195" s="7"/>
      <c r="X2195" s="8"/>
      <c r="Y2195" s="6"/>
      <c r="Z2195" s="7"/>
      <c r="AA2195" s="8"/>
      <c r="AB2195" s="8"/>
      <c r="AC2195" s="8"/>
      <c r="AD2195" s="7"/>
      <c r="AE2195" s="9"/>
      <c r="AF2195" s="7"/>
      <c r="AG2195" s="7"/>
      <c r="AH2195" s="6"/>
      <c r="AI2195" s="6"/>
      <c r="AJ2195" s="6"/>
      <c r="AK2195" s="6"/>
      <c r="AL2195" s="6"/>
      <c r="AM2195" s="6"/>
      <c r="AN2195" s="6"/>
      <c r="AO2195" s="6"/>
      <c r="AP2195" s="6"/>
      <c r="AQ2195" s="6"/>
      <c r="AR2195" s="6"/>
      <c r="AS2195" s="6"/>
      <c r="AT2195" s="6"/>
      <c r="AU2195" s="6"/>
      <c r="AV2195" s="6"/>
      <c r="AW2195" s="6"/>
      <c r="AX2195" s="6"/>
      <c r="AY2195" s="6"/>
      <c r="AZ2195" s="6"/>
      <c r="BA2195" s="6"/>
      <c r="BB2195" s="6"/>
      <c r="BC2195" s="6"/>
      <c r="BD2195" s="6"/>
      <c r="BE2195" s="6"/>
      <c r="BF2195" s="6"/>
      <c r="BG2195" s="6"/>
      <c r="BH2195" s="6"/>
      <c r="BI2195" s="6"/>
      <c r="BJ2195" s="6"/>
      <c r="BK2195" s="6"/>
      <c r="BL2195" s="6"/>
      <c r="BM2195" s="6"/>
      <c r="BN2195" s="6"/>
      <c r="BO2195" s="6"/>
      <c r="BP2195" s="6"/>
      <c r="BQ2195" s="6"/>
      <c r="BR2195" s="6"/>
      <c r="BS2195" s="6"/>
      <c r="BT2195" s="6"/>
      <c r="BU2195" s="6"/>
      <c r="BV2195" s="6"/>
      <c r="BW2195" s="6"/>
      <c r="BX2195" s="6"/>
      <c r="BY2195" s="6"/>
      <c r="BZ2195" s="6"/>
      <c r="CA2195" s="6"/>
      <c r="CB2195" s="6"/>
      <c r="CC2195" s="6"/>
      <c r="CD2195" s="6"/>
      <c r="CE2195" s="6"/>
      <c r="CF2195" s="6"/>
      <c r="CG2195" s="6"/>
      <c r="CH2195" s="6"/>
      <c r="CI2195" s="6"/>
      <c r="CJ2195" s="6"/>
      <c r="CK2195" s="6"/>
      <c r="CL2195" s="6"/>
      <c r="CM2195" s="6"/>
      <c r="CN2195" s="6"/>
      <c r="CO2195" s="6"/>
      <c r="CP2195" s="6"/>
      <c r="CQ2195" s="6"/>
      <c r="CR2195" s="6"/>
      <c r="CS2195" s="6"/>
      <c r="CT2195" s="6"/>
      <c r="CU2195" s="6"/>
      <c r="CV2195" s="6"/>
      <c r="CW2195" s="6"/>
      <c r="CX2195" s="6"/>
      <c r="CY2195" s="6"/>
      <c r="CZ2195" s="6"/>
      <c r="DA2195" s="6"/>
      <c r="DB2195" s="6"/>
      <c r="DC2195" s="6"/>
      <c r="DD2195" s="6"/>
      <c r="DE2195" s="6"/>
      <c r="DF2195" s="6"/>
      <c r="DG2195" s="6"/>
      <c r="DH2195" s="6"/>
      <c r="DI2195" s="6"/>
      <c r="DJ2195" s="6"/>
      <c r="DK2195" s="6"/>
      <c r="DL2195" s="6"/>
      <c r="DM2195" s="6"/>
      <c r="DN2195" s="6"/>
      <c r="DO2195" s="6"/>
      <c r="DP2195" s="6"/>
      <c r="DQ2195" s="6"/>
      <c r="DR2195" s="6"/>
      <c r="DS2195" s="6"/>
      <c r="DT2195" s="6"/>
      <c r="DU2195" s="6"/>
      <c r="DV2195" s="6"/>
      <c r="DW2195" s="6"/>
      <c r="DX2195" s="6"/>
      <c r="DY2195" s="6"/>
      <c r="DZ2195" s="6"/>
      <c r="EA2195" s="6"/>
      <c r="EB2195" s="6"/>
      <c r="EC2195" s="6"/>
      <c r="ED2195" s="6"/>
      <c r="EE2195" s="6"/>
      <c r="EF2195" s="6"/>
      <c r="EG2195" s="6"/>
      <c r="EH2195" s="6"/>
      <c r="EI2195" s="6"/>
      <c r="EJ2195" s="6"/>
      <c r="EK2195" s="6"/>
      <c r="EL2195" s="6"/>
      <c r="EM2195" s="6"/>
      <c r="EN2195" s="6"/>
      <c r="EO2195" s="6"/>
      <c r="EP2195" s="6"/>
      <c r="EQ2195" s="6"/>
      <c r="ER2195" s="6"/>
      <c r="ES2195" s="6"/>
      <c r="ET2195" s="6"/>
      <c r="EU2195" s="6"/>
      <c r="EV2195" s="6"/>
      <c r="EW2195" s="6"/>
      <c r="EX2195" s="6"/>
      <c r="EY2195" s="6"/>
      <c r="EZ2195" s="6"/>
      <c r="FA2195" s="6"/>
      <c r="FB2195" s="6"/>
      <c r="FC2195" s="6"/>
      <c r="FD2195" s="6"/>
      <c r="FE2195" s="6"/>
      <c r="FF2195" s="6"/>
      <c r="FG2195" s="6"/>
      <c r="FH2195" s="6"/>
      <c r="FI2195" s="6"/>
      <c r="FJ2195" s="6"/>
      <c r="FK2195" s="6"/>
      <c r="FL2195" s="6"/>
      <c r="FM2195" s="6"/>
      <c r="FN2195" s="6"/>
      <c r="FO2195" s="6"/>
      <c r="FP2195" s="6"/>
      <c r="FQ2195" s="6"/>
      <c r="FR2195" s="6"/>
      <c r="FS2195" s="6"/>
      <c r="FT2195" s="6"/>
      <c r="FU2195" s="6"/>
      <c r="FV2195" s="6"/>
      <c r="FW2195" s="6"/>
      <c r="FX2195" s="6"/>
      <c r="FY2195" s="6"/>
      <c r="FZ2195" s="6"/>
      <c r="GA2195" s="6"/>
      <c r="GB2195" s="6"/>
      <c r="GC2195" s="6"/>
      <c r="GD2195" s="6"/>
      <c r="GE2195" s="6"/>
      <c r="GF2195" s="6"/>
      <c r="GG2195" s="6"/>
      <c r="GH2195" s="6"/>
      <c r="GI2195" s="6"/>
      <c r="GJ2195" s="6"/>
      <c r="GK2195" s="6"/>
      <c r="GL2195" s="6"/>
      <c r="GM2195" s="6"/>
      <c r="GN2195" s="6"/>
      <c r="GO2195" s="6"/>
      <c r="GP2195" s="6"/>
      <c r="GQ2195" s="6"/>
      <c r="GR2195" s="6"/>
      <c r="GS2195" s="6"/>
      <c r="GT2195" s="6"/>
      <c r="GU2195" s="6"/>
      <c r="GV2195" s="6"/>
      <c r="GW2195" s="6"/>
      <c r="GX2195" s="6"/>
      <c r="GY2195" s="6"/>
      <c r="GZ2195" s="6"/>
    </row>
    <row r="2196" spans="1:208" x14ac:dyDescent="0.15">
      <c r="A2196" s="153"/>
      <c r="B2196" s="23"/>
      <c r="C2196" s="18"/>
      <c r="D2196" s="17"/>
      <c r="E2196" s="18"/>
      <c r="F2196" s="18"/>
      <c r="G2196" s="18"/>
      <c r="H2196" s="18"/>
      <c r="I2196" s="17"/>
      <c r="J2196" s="5"/>
      <c r="K2196" s="2"/>
      <c r="L2196" s="27"/>
      <c r="M2196" s="14"/>
      <c r="N2196" s="14"/>
      <c r="O2196" s="27"/>
      <c r="P2196" s="18"/>
      <c r="Q2196" s="3"/>
      <c r="R2196" s="4"/>
      <c r="S2196" s="5"/>
      <c r="T2196" s="8"/>
      <c r="U2196" s="7"/>
      <c r="V2196" s="7"/>
      <c r="W2196" s="7"/>
      <c r="X2196" s="8"/>
      <c r="Y2196" s="6"/>
      <c r="Z2196" s="7"/>
      <c r="AA2196" s="8"/>
      <c r="AB2196" s="8"/>
      <c r="AC2196" s="8"/>
      <c r="AD2196" s="7"/>
      <c r="AE2196" s="9"/>
      <c r="AF2196" s="7"/>
      <c r="AG2196" s="7"/>
      <c r="AH2196" s="6"/>
      <c r="AI2196" s="6"/>
      <c r="AJ2196" s="6"/>
      <c r="AK2196" s="6"/>
      <c r="AL2196" s="6"/>
      <c r="AM2196" s="6"/>
      <c r="AN2196" s="6"/>
      <c r="AO2196" s="6"/>
      <c r="AP2196" s="6"/>
      <c r="AQ2196" s="6"/>
      <c r="AR2196" s="6"/>
      <c r="AS2196" s="6"/>
      <c r="AT2196" s="6"/>
      <c r="AU2196" s="6"/>
      <c r="AV2196" s="6"/>
      <c r="AW2196" s="6"/>
      <c r="AX2196" s="6"/>
      <c r="AY2196" s="6"/>
      <c r="AZ2196" s="6"/>
      <c r="BA2196" s="6"/>
      <c r="BB2196" s="6"/>
      <c r="BC2196" s="6"/>
      <c r="BD2196" s="6"/>
      <c r="BE2196" s="6"/>
      <c r="BF2196" s="6"/>
      <c r="BG2196" s="6"/>
      <c r="BH2196" s="6"/>
      <c r="BI2196" s="6"/>
      <c r="BJ2196" s="6"/>
      <c r="BK2196" s="6"/>
      <c r="BL2196" s="6"/>
      <c r="BM2196" s="6"/>
      <c r="BN2196" s="6"/>
      <c r="BO2196" s="6"/>
      <c r="BP2196" s="6"/>
      <c r="BQ2196" s="6"/>
      <c r="BR2196" s="6"/>
      <c r="BS2196" s="6"/>
      <c r="BT2196" s="6"/>
      <c r="BU2196" s="6"/>
      <c r="BV2196" s="6"/>
      <c r="BW2196" s="6"/>
      <c r="BX2196" s="6"/>
      <c r="BY2196" s="6"/>
      <c r="BZ2196" s="6"/>
      <c r="CA2196" s="6"/>
      <c r="CB2196" s="6"/>
      <c r="CC2196" s="6"/>
      <c r="CD2196" s="6"/>
      <c r="CE2196" s="6"/>
      <c r="CF2196" s="6"/>
      <c r="CG2196" s="6"/>
      <c r="CH2196" s="6"/>
      <c r="CI2196" s="6"/>
      <c r="CJ2196" s="6"/>
      <c r="CK2196" s="6"/>
      <c r="CL2196" s="6"/>
      <c r="CM2196" s="6"/>
      <c r="CN2196" s="6"/>
      <c r="CO2196" s="6"/>
      <c r="CP2196" s="6"/>
      <c r="CQ2196" s="6"/>
      <c r="CR2196" s="6"/>
      <c r="CS2196" s="6"/>
      <c r="CT2196" s="6"/>
      <c r="CU2196" s="6"/>
      <c r="CV2196" s="6"/>
      <c r="CW2196" s="6"/>
      <c r="CX2196" s="6"/>
      <c r="CY2196" s="6"/>
      <c r="CZ2196" s="6"/>
      <c r="DA2196" s="6"/>
      <c r="DB2196" s="6"/>
      <c r="DC2196" s="6"/>
      <c r="DD2196" s="6"/>
      <c r="DE2196" s="6"/>
      <c r="DF2196" s="6"/>
      <c r="DG2196" s="6"/>
      <c r="DH2196" s="6"/>
      <c r="DI2196" s="6"/>
      <c r="DJ2196" s="6"/>
      <c r="DK2196" s="6"/>
      <c r="DL2196" s="6"/>
      <c r="DM2196" s="6"/>
      <c r="DN2196" s="6"/>
      <c r="DO2196" s="6"/>
      <c r="DP2196" s="6"/>
      <c r="DQ2196" s="6"/>
      <c r="DR2196" s="6"/>
      <c r="DS2196" s="6"/>
      <c r="DT2196" s="6"/>
      <c r="DU2196" s="6"/>
      <c r="DV2196" s="6"/>
      <c r="DW2196" s="6"/>
      <c r="DX2196" s="6"/>
      <c r="DY2196" s="6"/>
      <c r="DZ2196" s="6"/>
      <c r="EA2196" s="6"/>
      <c r="EB2196" s="6"/>
      <c r="EC2196" s="6"/>
      <c r="ED2196" s="6"/>
      <c r="EE2196" s="6"/>
      <c r="EF2196" s="6"/>
      <c r="EG2196" s="6"/>
      <c r="EH2196" s="6"/>
      <c r="EI2196" s="6"/>
      <c r="EJ2196" s="6"/>
      <c r="EK2196" s="6"/>
      <c r="EL2196" s="6"/>
      <c r="EM2196" s="6"/>
      <c r="EN2196" s="6"/>
      <c r="EO2196" s="6"/>
      <c r="EP2196" s="6"/>
      <c r="EQ2196" s="6"/>
      <c r="ER2196" s="6"/>
      <c r="ES2196" s="6"/>
      <c r="ET2196" s="6"/>
      <c r="EU2196" s="6"/>
      <c r="EV2196" s="6"/>
      <c r="EW2196" s="6"/>
      <c r="EX2196" s="6"/>
      <c r="EY2196" s="6"/>
      <c r="EZ2196" s="6"/>
      <c r="FA2196" s="6"/>
      <c r="FB2196" s="6"/>
      <c r="FC2196" s="6"/>
      <c r="FD2196" s="6"/>
      <c r="FE2196" s="6"/>
      <c r="FF2196" s="6"/>
      <c r="FG2196" s="6"/>
      <c r="FH2196" s="6"/>
      <c r="FI2196" s="6"/>
      <c r="FJ2196" s="6"/>
      <c r="FK2196" s="6"/>
      <c r="FL2196" s="6"/>
      <c r="FM2196" s="6"/>
      <c r="FN2196" s="6"/>
      <c r="FO2196" s="6"/>
      <c r="FP2196" s="6"/>
      <c r="FQ2196" s="6"/>
      <c r="FR2196" s="6"/>
      <c r="FS2196" s="6"/>
      <c r="FT2196" s="6"/>
      <c r="FU2196" s="6"/>
      <c r="FV2196" s="6"/>
      <c r="FW2196" s="6"/>
      <c r="FX2196" s="6"/>
      <c r="FY2196" s="6"/>
      <c r="FZ2196" s="6"/>
      <c r="GA2196" s="6"/>
      <c r="GB2196" s="6"/>
      <c r="GC2196" s="6"/>
      <c r="GD2196" s="6"/>
      <c r="GE2196" s="6"/>
      <c r="GF2196" s="6"/>
      <c r="GG2196" s="6"/>
      <c r="GH2196" s="6"/>
      <c r="GI2196" s="6"/>
      <c r="GJ2196" s="6"/>
      <c r="GK2196" s="6"/>
      <c r="GL2196" s="6"/>
      <c r="GM2196" s="6"/>
      <c r="GN2196" s="6"/>
      <c r="GO2196" s="6"/>
      <c r="GP2196" s="6"/>
      <c r="GQ2196" s="6"/>
      <c r="GR2196" s="6"/>
      <c r="GS2196" s="6"/>
      <c r="GT2196" s="6"/>
      <c r="GU2196" s="6"/>
      <c r="GV2196" s="6"/>
      <c r="GW2196" s="6"/>
      <c r="GX2196" s="6"/>
      <c r="GY2196" s="6"/>
      <c r="GZ2196" s="6"/>
    </row>
    <row r="2197" spans="1:208" x14ac:dyDescent="0.15">
      <c r="A2197" s="153"/>
      <c r="B2197" s="23"/>
      <c r="C2197" s="18"/>
      <c r="D2197" s="17"/>
      <c r="E2197" s="18"/>
      <c r="F2197" s="18"/>
      <c r="G2197" s="18"/>
      <c r="H2197" s="18"/>
      <c r="I2197" s="17"/>
      <c r="J2197" s="5"/>
      <c r="K2197" s="2"/>
      <c r="L2197" s="27"/>
      <c r="M2197" s="14"/>
      <c r="N2197" s="14"/>
      <c r="O2197" s="27"/>
      <c r="P2197" s="18"/>
      <c r="Q2197" s="3"/>
      <c r="R2197" s="4"/>
      <c r="S2197" s="5"/>
      <c r="T2197" s="8"/>
      <c r="U2197" s="7"/>
      <c r="V2197" s="7"/>
      <c r="W2197" s="7"/>
      <c r="X2197" s="8"/>
      <c r="Y2197" s="6"/>
      <c r="Z2197" s="7"/>
      <c r="AA2197" s="8"/>
      <c r="AB2197" s="8"/>
      <c r="AC2197" s="8"/>
      <c r="AD2197" s="7"/>
      <c r="AE2197" s="9"/>
      <c r="AF2197" s="7"/>
      <c r="AG2197" s="7"/>
      <c r="AH2197" s="6"/>
      <c r="AI2197" s="6"/>
      <c r="AJ2197" s="6"/>
      <c r="AK2197" s="6"/>
      <c r="AL2197" s="6"/>
      <c r="AM2197" s="6"/>
      <c r="AN2197" s="6"/>
      <c r="AO2197" s="6"/>
      <c r="AP2197" s="6"/>
      <c r="AQ2197" s="6"/>
      <c r="AR2197" s="6"/>
      <c r="AS2197" s="6"/>
      <c r="AT2197" s="6"/>
      <c r="AU2197" s="6"/>
      <c r="AV2197" s="6"/>
      <c r="AW2197" s="6"/>
      <c r="AX2197" s="6"/>
      <c r="AY2197" s="6"/>
      <c r="AZ2197" s="6"/>
      <c r="BA2197" s="6"/>
      <c r="BB2197" s="6"/>
      <c r="BC2197" s="6"/>
      <c r="BD2197" s="6"/>
      <c r="BE2197" s="6"/>
      <c r="BF2197" s="6"/>
      <c r="BG2197" s="6"/>
      <c r="BH2197" s="6"/>
      <c r="BI2197" s="6"/>
      <c r="BJ2197" s="6"/>
      <c r="BK2197" s="6"/>
      <c r="BL2197" s="6"/>
      <c r="BM2197" s="6"/>
      <c r="BN2197" s="6"/>
      <c r="BO2197" s="6"/>
      <c r="BP2197" s="6"/>
      <c r="BQ2197" s="6"/>
      <c r="BR2197" s="6"/>
      <c r="BS2197" s="6"/>
      <c r="BT2197" s="6"/>
      <c r="BU2197" s="6"/>
      <c r="BV2197" s="6"/>
      <c r="BW2197" s="6"/>
      <c r="BX2197" s="6"/>
      <c r="BY2197" s="6"/>
      <c r="BZ2197" s="6"/>
      <c r="CA2197" s="6"/>
      <c r="CB2197" s="6"/>
      <c r="CC2197" s="6"/>
      <c r="CD2197" s="6"/>
      <c r="CE2197" s="6"/>
      <c r="CF2197" s="6"/>
      <c r="CG2197" s="6"/>
      <c r="CH2197" s="6"/>
      <c r="CI2197" s="6"/>
      <c r="CJ2197" s="6"/>
      <c r="CK2197" s="6"/>
      <c r="CL2197" s="6"/>
      <c r="CM2197" s="6"/>
      <c r="CN2197" s="6"/>
      <c r="CO2197" s="6"/>
      <c r="CP2197" s="6"/>
      <c r="CQ2197" s="6"/>
      <c r="CR2197" s="6"/>
      <c r="CS2197" s="6"/>
      <c r="CT2197" s="6"/>
      <c r="CU2197" s="6"/>
      <c r="CV2197" s="6"/>
      <c r="CW2197" s="6"/>
      <c r="CX2197" s="6"/>
      <c r="CY2197" s="6"/>
      <c r="CZ2197" s="6"/>
      <c r="DA2197" s="6"/>
      <c r="DB2197" s="6"/>
      <c r="DC2197" s="6"/>
      <c r="DD2197" s="6"/>
      <c r="DE2197" s="6"/>
      <c r="DF2197" s="6"/>
      <c r="DG2197" s="6"/>
      <c r="DH2197" s="6"/>
      <c r="DI2197" s="6"/>
      <c r="DJ2197" s="6"/>
      <c r="DK2197" s="6"/>
      <c r="DL2197" s="6"/>
      <c r="DM2197" s="6"/>
      <c r="DN2197" s="6"/>
      <c r="DO2197" s="6"/>
      <c r="DP2197" s="6"/>
      <c r="DQ2197" s="6"/>
      <c r="DR2197" s="6"/>
      <c r="DS2197" s="6"/>
      <c r="DT2197" s="6"/>
      <c r="DU2197" s="6"/>
      <c r="DV2197" s="6"/>
      <c r="DW2197" s="6"/>
      <c r="DX2197" s="6"/>
      <c r="DY2197" s="6"/>
      <c r="DZ2197" s="6"/>
      <c r="EA2197" s="6"/>
      <c r="EB2197" s="6"/>
      <c r="EC2197" s="6"/>
      <c r="ED2197" s="6"/>
      <c r="EE2197" s="6"/>
      <c r="EF2197" s="6"/>
      <c r="EG2197" s="6"/>
      <c r="EH2197" s="6"/>
      <c r="EI2197" s="6"/>
      <c r="EJ2197" s="6"/>
      <c r="EK2197" s="6"/>
      <c r="EL2197" s="6"/>
      <c r="EM2197" s="6"/>
      <c r="EN2197" s="6"/>
      <c r="EO2197" s="6"/>
      <c r="EP2197" s="6"/>
      <c r="EQ2197" s="6"/>
      <c r="ER2197" s="6"/>
      <c r="ES2197" s="6"/>
      <c r="ET2197" s="6"/>
      <c r="EU2197" s="6"/>
      <c r="EV2197" s="6"/>
      <c r="EW2197" s="6"/>
      <c r="EX2197" s="6"/>
      <c r="EY2197" s="6"/>
      <c r="EZ2197" s="6"/>
      <c r="FA2197" s="6"/>
      <c r="FB2197" s="6"/>
      <c r="FC2197" s="6"/>
      <c r="FD2197" s="6"/>
      <c r="FE2197" s="6"/>
      <c r="FF2197" s="6"/>
      <c r="FG2197" s="6"/>
      <c r="FH2197" s="6"/>
      <c r="FI2197" s="6"/>
      <c r="FJ2197" s="6"/>
      <c r="FK2197" s="6"/>
      <c r="FL2197" s="6"/>
      <c r="FM2197" s="6"/>
      <c r="FN2197" s="6"/>
      <c r="FO2197" s="6"/>
      <c r="FP2197" s="6"/>
      <c r="FQ2197" s="6"/>
      <c r="FR2197" s="6"/>
      <c r="FS2197" s="6"/>
      <c r="FT2197" s="6"/>
      <c r="FU2197" s="6"/>
      <c r="FV2197" s="6"/>
      <c r="FW2197" s="6"/>
      <c r="FX2197" s="6"/>
      <c r="FY2197" s="6"/>
      <c r="FZ2197" s="6"/>
      <c r="GA2197" s="6"/>
      <c r="GB2197" s="6"/>
      <c r="GC2197" s="6"/>
      <c r="GD2197" s="6"/>
      <c r="GE2197" s="6"/>
      <c r="GF2197" s="6"/>
      <c r="GG2197" s="6"/>
      <c r="GH2197" s="6"/>
      <c r="GI2197" s="6"/>
      <c r="GJ2197" s="6"/>
      <c r="GK2197" s="6"/>
      <c r="GL2197" s="6"/>
      <c r="GM2197" s="6"/>
      <c r="GN2197" s="6"/>
      <c r="GO2197" s="6"/>
      <c r="GP2197" s="6"/>
      <c r="GQ2197" s="6"/>
      <c r="GR2197" s="6"/>
      <c r="GS2197" s="6"/>
      <c r="GT2197" s="6"/>
      <c r="GU2197" s="6"/>
      <c r="GV2197" s="6"/>
      <c r="GW2197" s="6"/>
      <c r="GX2197" s="6"/>
      <c r="GY2197" s="6"/>
      <c r="GZ2197" s="6"/>
    </row>
    <row r="2198" spans="1:208" x14ac:dyDescent="0.15">
      <c r="A2198" s="153"/>
      <c r="B2198" s="23"/>
      <c r="C2198" s="18"/>
      <c r="D2198" s="17"/>
      <c r="E2198" s="18"/>
      <c r="F2198" s="18"/>
      <c r="G2198" s="18"/>
      <c r="H2198" s="18"/>
      <c r="I2198" s="17"/>
      <c r="J2198" s="5"/>
      <c r="K2198" s="2"/>
      <c r="L2198" s="27"/>
      <c r="M2198" s="14"/>
      <c r="N2198" s="14"/>
      <c r="O2198" s="27"/>
      <c r="P2198" s="18"/>
      <c r="Q2198" s="3"/>
      <c r="R2198" s="4"/>
      <c r="S2198" s="5"/>
      <c r="T2198" s="8"/>
      <c r="U2198" s="7"/>
      <c r="V2198" s="7"/>
      <c r="W2198" s="7"/>
      <c r="X2198" s="8"/>
      <c r="Y2198" s="6"/>
      <c r="Z2198" s="7"/>
      <c r="AA2198" s="8"/>
      <c r="AB2198" s="8"/>
      <c r="AC2198" s="8"/>
      <c r="AD2198" s="7"/>
      <c r="AE2198" s="9"/>
      <c r="AF2198" s="7"/>
      <c r="AG2198" s="7"/>
      <c r="AH2198" s="6"/>
      <c r="AI2198" s="6"/>
      <c r="AJ2198" s="6"/>
      <c r="AK2198" s="6"/>
      <c r="AL2198" s="6"/>
      <c r="AM2198" s="6"/>
      <c r="AN2198" s="6"/>
      <c r="AO2198" s="6"/>
      <c r="AP2198" s="6"/>
      <c r="AQ2198" s="6"/>
      <c r="AR2198" s="6"/>
      <c r="AS2198" s="6"/>
      <c r="AT2198" s="6"/>
      <c r="AU2198" s="6"/>
      <c r="AV2198" s="6"/>
      <c r="AW2198" s="6"/>
      <c r="AX2198" s="6"/>
      <c r="AY2198" s="6"/>
      <c r="AZ2198" s="6"/>
      <c r="BA2198" s="6"/>
      <c r="BB2198" s="6"/>
      <c r="BC2198" s="6"/>
      <c r="BD2198" s="6"/>
      <c r="BE2198" s="6"/>
      <c r="BF2198" s="6"/>
      <c r="BG2198" s="6"/>
      <c r="BH2198" s="6"/>
      <c r="BI2198" s="6"/>
      <c r="BJ2198" s="6"/>
      <c r="BK2198" s="6"/>
      <c r="BL2198" s="6"/>
      <c r="BM2198" s="6"/>
      <c r="BN2198" s="6"/>
      <c r="BO2198" s="6"/>
      <c r="BP2198" s="6"/>
      <c r="BQ2198" s="6"/>
      <c r="BR2198" s="6"/>
      <c r="BS2198" s="6"/>
      <c r="BT2198" s="6"/>
      <c r="BU2198" s="6"/>
      <c r="BV2198" s="6"/>
      <c r="BW2198" s="6"/>
      <c r="BX2198" s="6"/>
      <c r="BY2198" s="6"/>
      <c r="BZ2198" s="6"/>
      <c r="CA2198" s="6"/>
      <c r="CB2198" s="6"/>
      <c r="CC2198" s="6"/>
      <c r="CD2198" s="6"/>
      <c r="CE2198" s="6"/>
      <c r="CF2198" s="6"/>
      <c r="CG2198" s="6"/>
      <c r="CH2198" s="6"/>
      <c r="CI2198" s="6"/>
      <c r="CJ2198" s="6"/>
      <c r="CK2198" s="6"/>
      <c r="CL2198" s="6"/>
      <c r="CM2198" s="6"/>
      <c r="CN2198" s="6"/>
      <c r="CO2198" s="6"/>
      <c r="CP2198" s="6"/>
      <c r="CQ2198" s="6"/>
      <c r="CR2198" s="6"/>
      <c r="CS2198" s="6"/>
      <c r="CT2198" s="6"/>
      <c r="CU2198" s="6"/>
      <c r="CV2198" s="6"/>
      <c r="CW2198" s="6"/>
      <c r="CX2198" s="6"/>
      <c r="CY2198" s="6"/>
      <c r="CZ2198" s="6"/>
      <c r="DA2198" s="6"/>
      <c r="DB2198" s="6"/>
      <c r="DC2198" s="6"/>
      <c r="DD2198" s="6"/>
      <c r="DE2198" s="6"/>
      <c r="DF2198" s="6"/>
      <c r="DG2198" s="6"/>
      <c r="DH2198" s="6"/>
      <c r="DI2198" s="6"/>
      <c r="DJ2198" s="6"/>
      <c r="DK2198" s="6"/>
      <c r="DL2198" s="6"/>
      <c r="DM2198" s="6"/>
      <c r="DN2198" s="6"/>
      <c r="DO2198" s="6"/>
      <c r="DP2198" s="6"/>
      <c r="DQ2198" s="6"/>
      <c r="DR2198" s="6"/>
      <c r="DS2198" s="6"/>
      <c r="DT2198" s="6"/>
      <c r="DU2198" s="6"/>
      <c r="DV2198" s="6"/>
      <c r="DW2198" s="6"/>
      <c r="DX2198" s="6"/>
      <c r="DY2198" s="6"/>
      <c r="DZ2198" s="6"/>
      <c r="EA2198" s="6"/>
      <c r="EB2198" s="6"/>
      <c r="EC2198" s="6"/>
      <c r="ED2198" s="6"/>
      <c r="EE2198" s="6"/>
      <c r="EF2198" s="6"/>
      <c r="EG2198" s="6"/>
      <c r="EH2198" s="6"/>
      <c r="EI2198" s="6"/>
      <c r="EJ2198" s="6"/>
      <c r="EK2198" s="6"/>
      <c r="EL2198" s="6"/>
      <c r="EM2198" s="6"/>
      <c r="EN2198" s="6"/>
      <c r="EO2198" s="6"/>
      <c r="EP2198" s="6"/>
      <c r="EQ2198" s="6"/>
      <c r="ER2198" s="6"/>
      <c r="ES2198" s="6"/>
      <c r="ET2198" s="6"/>
      <c r="EU2198" s="6"/>
      <c r="EV2198" s="6"/>
      <c r="EW2198" s="6"/>
      <c r="EX2198" s="6"/>
      <c r="EY2198" s="6"/>
      <c r="EZ2198" s="6"/>
      <c r="FA2198" s="6"/>
      <c r="FB2198" s="6"/>
      <c r="FC2198" s="6"/>
      <c r="FD2198" s="6"/>
      <c r="FE2198" s="6"/>
      <c r="FF2198" s="6"/>
      <c r="FG2198" s="6"/>
      <c r="FH2198" s="6"/>
      <c r="FI2198" s="6"/>
      <c r="FJ2198" s="6"/>
      <c r="FK2198" s="6"/>
      <c r="FL2198" s="6"/>
      <c r="FM2198" s="6"/>
      <c r="FN2198" s="6"/>
      <c r="FO2198" s="6"/>
      <c r="FP2198" s="6"/>
      <c r="FQ2198" s="6"/>
      <c r="FR2198" s="6"/>
      <c r="FS2198" s="6"/>
      <c r="FT2198" s="6"/>
      <c r="FU2198" s="6"/>
      <c r="FV2198" s="6"/>
      <c r="FW2198" s="6"/>
      <c r="FX2198" s="6"/>
      <c r="FY2198" s="6"/>
      <c r="FZ2198" s="6"/>
      <c r="GA2198" s="6"/>
      <c r="GB2198" s="6"/>
      <c r="GC2198" s="6"/>
      <c r="GD2198" s="6"/>
      <c r="GE2198" s="6"/>
      <c r="GF2198" s="6"/>
      <c r="GG2198" s="6"/>
      <c r="GH2198" s="6"/>
      <c r="GI2198" s="6"/>
      <c r="GJ2198" s="6"/>
      <c r="GK2198" s="6"/>
      <c r="GL2198" s="6"/>
      <c r="GM2198" s="6"/>
      <c r="GN2198" s="6"/>
      <c r="GO2198" s="6"/>
      <c r="GP2198" s="6"/>
      <c r="GQ2198" s="6"/>
      <c r="GR2198" s="6"/>
      <c r="GS2198" s="6"/>
      <c r="GT2198" s="6"/>
      <c r="GU2198" s="6"/>
      <c r="GV2198" s="6"/>
      <c r="GW2198" s="6"/>
      <c r="GX2198" s="6"/>
      <c r="GY2198" s="6"/>
      <c r="GZ2198" s="6"/>
    </row>
    <row r="2199" spans="1:208" x14ac:dyDescent="0.15">
      <c r="A2199" s="153"/>
      <c r="B2199" s="23"/>
      <c r="C2199" s="18"/>
      <c r="D2199" s="17"/>
      <c r="E2199" s="18"/>
      <c r="F2199" s="18"/>
      <c r="G2199" s="18"/>
      <c r="H2199" s="18"/>
      <c r="I2199" s="17"/>
      <c r="J2199" s="5"/>
      <c r="K2199" s="2"/>
      <c r="L2199" s="27"/>
      <c r="M2199" s="14"/>
      <c r="N2199" s="14"/>
      <c r="O2199" s="27"/>
      <c r="P2199" s="18"/>
      <c r="Q2199" s="3"/>
      <c r="R2199" s="4"/>
      <c r="S2199" s="5"/>
      <c r="T2199" s="8"/>
      <c r="U2199" s="7"/>
      <c r="V2199" s="7"/>
      <c r="W2199" s="7"/>
      <c r="X2199" s="8"/>
      <c r="Y2199" s="6"/>
      <c r="Z2199" s="7"/>
      <c r="AA2199" s="8"/>
      <c r="AB2199" s="8"/>
      <c r="AC2199" s="8"/>
      <c r="AD2199" s="7"/>
      <c r="AE2199" s="9"/>
      <c r="AF2199" s="7"/>
      <c r="AG2199" s="7"/>
      <c r="AH2199" s="6"/>
      <c r="AI2199" s="6"/>
      <c r="AJ2199" s="6"/>
      <c r="AK2199" s="6"/>
      <c r="AL2199" s="6"/>
      <c r="AM2199" s="6"/>
      <c r="AN2199" s="6"/>
      <c r="AO2199" s="6"/>
      <c r="AP2199" s="6"/>
      <c r="AQ2199" s="6"/>
      <c r="AR2199" s="6"/>
      <c r="AS2199" s="6"/>
      <c r="AT2199" s="6"/>
      <c r="AU2199" s="6"/>
      <c r="AV2199" s="6"/>
      <c r="AW2199" s="6"/>
      <c r="AX2199" s="6"/>
      <c r="AY2199" s="6"/>
      <c r="AZ2199" s="6"/>
      <c r="BA2199" s="6"/>
      <c r="BB2199" s="6"/>
      <c r="BC2199" s="6"/>
      <c r="BD2199" s="6"/>
      <c r="BE2199" s="6"/>
      <c r="BF2199" s="6"/>
      <c r="BG2199" s="6"/>
      <c r="BH2199" s="6"/>
      <c r="BI2199" s="6"/>
      <c r="BJ2199" s="6"/>
      <c r="BK2199" s="6"/>
      <c r="BL2199" s="6"/>
      <c r="BM2199" s="6"/>
      <c r="BN2199" s="6"/>
      <c r="BO2199" s="6"/>
      <c r="BP2199" s="6"/>
      <c r="BQ2199" s="6"/>
      <c r="BR2199" s="6"/>
      <c r="BS2199" s="6"/>
      <c r="BT2199" s="6"/>
      <c r="BU2199" s="6"/>
      <c r="BV2199" s="6"/>
      <c r="BW2199" s="6"/>
      <c r="BX2199" s="6"/>
      <c r="BY2199" s="6"/>
      <c r="BZ2199" s="6"/>
      <c r="CA2199" s="6"/>
      <c r="CB2199" s="6"/>
      <c r="CC2199" s="6"/>
      <c r="CD2199" s="6"/>
      <c r="CE2199" s="6"/>
      <c r="CF2199" s="6"/>
      <c r="CG2199" s="6"/>
      <c r="CH2199" s="6"/>
      <c r="CI2199" s="6"/>
      <c r="CJ2199" s="6"/>
      <c r="CK2199" s="6"/>
      <c r="CL2199" s="6"/>
      <c r="CM2199" s="6"/>
      <c r="CN2199" s="6"/>
      <c r="CO2199" s="6"/>
      <c r="CP2199" s="6"/>
      <c r="CQ2199" s="6"/>
      <c r="CR2199" s="6"/>
      <c r="CS2199" s="6"/>
      <c r="CT2199" s="6"/>
      <c r="CU2199" s="6"/>
      <c r="CV2199" s="6"/>
      <c r="CW2199" s="6"/>
      <c r="CX2199" s="6"/>
      <c r="CY2199" s="6"/>
      <c r="CZ2199" s="6"/>
      <c r="DA2199" s="6"/>
      <c r="DB2199" s="6"/>
      <c r="DC2199" s="6"/>
      <c r="DD2199" s="6"/>
      <c r="DE2199" s="6"/>
      <c r="DF2199" s="6"/>
      <c r="DG2199" s="6"/>
      <c r="DH2199" s="6"/>
      <c r="DI2199" s="6"/>
      <c r="DJ2199" s="6"/>
      <c r="DK2199" s="6"/>
      <c r="DL2199" s="6"/>
      <c r="DM2199" s="6"/>
      <c r="DN2199" s="6"/>
      <c r="DO2199" s="6"/>
      <c r="DP2199" s="6"/>
      <c r="DQ2199" s="6"/>
      <c r="DR2199" s="6"/>
      <c r="DS2199" s="6"/>
      <c r="DT2199" s="6"/>
      <c r="DU2199" s="6"/>
      <c r="DV2199" s="6"/>
      <c r="DW2199" s="6"/>
      <c r="DX2199" s="6"/>
      <c r="DY2199" s="6"/>
      <c r="DZ2199" s="6"/>
      <c r="EA2199" s="6"/>
      <c r="EB2199" s="6"/>
      <c r="EC2199" s="6"/>
      <c r="ED2199" s="6"/>
      <c r="EE2199" s="6"/>
      <c r="EF2199" s="6"/>
      <c r="EG2199" s="6"/>
      <c r="EH2199" s="6"/>
      <c r="EI2199" s="6"/>
      <c r="EJ2199" s="6"/>
      <c r="EK2199" s="6"/>
      <c r="EL2199" s="6"/>
      <c r="EM2199" s="6"/>
      <c r="EN2199" s="6"/>
      <c r="EO2199" s="6"/>
      <c r="EP2199" s="6"/>
      <c r="EQ2199" s="6"/>
      <c r="ER2199" s="6"/>
      <c r="ES2199" s="6"/>
      <c r="ET2199" s="6"/>
      <c r="EU2199" s="6"/>
      <c r="EV2199" s="6"/>
      <c r="EW2199" s="6"/>
      <c r="EX2199" s="6"/>
      <c r="EY2199" s="6"/>
      <c r="EZ2199" s="6"/>
      <c r="FA2199" s="6"/>
      <c r="FB2199" s="6"/>
      <c r="FC2199" s="6"/>
      <c r="FD2199" s="6"/>
      <c r="FE2199" s="6"/>
      <c r="FF2199" s="6"/>
      <c r="FG2199" s="6"/>
      <c r="FH2199" s="6"/>
      <c r="FI2199" s="6"/>
      <c r="FJ2199" s="6"/>
      <c r="FK2199" s="6"/>
      <c r="FL2199" s="6"/>
      <c r="FM2199" s="6"/>
      <c r="FN2199" s="6"/>
      <c r="FO2199" s="6"/>
      <c r="FP2199" s="6"/>
      <c r="FQ2199" s="6"/>
      <c r="FR2199" s="6"/>
      <c r="FS2199" s="6"/>
      <c r="FT2199" s="6"/>
      <c r="FU2199" s="6"/>
      <c r="FV2199" s="6"/>
      <c r="FW2199" s="6"/>
      <c r="FX2199" s="6"/>
      <c r="FY2199" s="6"/>
      <c r="FZ2199" s="6"/>
      <c r="GA2199" s="6"/>
      <c r="GB2199" s="6"/>
      <c r="GC2199" s="6"/>
      <c r="GD2199" s="6"/>
      <c r="GE2199" s="6"/>
      <c r="GF2199" s="6"/>
      <c r="GG2199" s="6"/>
      <c r="GH2199" s="6"/>
      <c r="GI2199" s="6"/>
      <c r="GJ2199" s="6"/>
      <c r="GK2199" s="6"/>
      <c r="GL2199" s="6"/>
      <c r="GM2199" s="6"/>
      <c r="GN2199" s="6"/>
      <c r="GO2199" s="6"/>
      <c r="GP2199" s="6"/>
      <c r="GQ2199" s="6"/>
      <c r="GR2199" s="6"/>
      <c r="GS2199" s="6"/>
      <c r="GT2199" s="6"/>
      <c r="GU2199" s="6"/>
      <c r="GV2199" s="6"/>
      <c r="GW2199" s="6"/>
      <c r="GX2199" s="6"/>
      <c r="GY2199" s="6"/>
      <c r="GZ2199" s="6"/>
    </row>
    <row r="2200" spans="1:208" x14ac:dyDescent="0.15">
      <c r="A2200" s="153"/>
      <c r="B2200" s="23"/>
      <c r="C2200" s="18"/>
      <c r="D2200" s="17"/>
      <c r="E2200" s="18"/>
      <c r="F2200" s="18"/>
      <c r="G2200" s="18"/>
      <c r="H2200" s="18"/>
      <c r="I2200" s="17"/>
      <c r="J2200" s="5"/>
      <c r="K2200" s="2"/>
      <c r="L2200" s="27"/>
      <c r="M2200" s="14"/>
      <c r="N2200" s="14"/>
      <c r="O2200" s="27"/>
      <c r="P2200" s="18"/>
      <c r="Q2200" s="3"/>
      <c r="R2200" s="4"/>
      <c r="S2200" s="5"/>
      <c r="T2200" s="8"/>
      <c r="U2200" s="7"/>
      <c r="V2200" s="7"/>
      <c r="W2200" s="7"/>
      <c r="X2200" s="8"/>
      <c r="Y2200" s="6"/>
      <c r="Z2200" s="7"/>
      <c r="AA2200" s="8"/>
      <c r="AB2200" s="8"/>
      <c r="AC2200" s="8"/>
      <c r="AD2200" s="7"/>
      <c r="AE2200" s="9"/>
      <c r="AF2200" s="7"/>
      <c r="AG2200" s="7"/>
      <c r="AH2200" s="6"/>
      <c r="AI2200" s="6"/>
      <c r="AJ2200" s="6"/>
      <c r="AK2200" s="6"/>
      <c r="AL2200" s="6"/>
      <c r="AM2200" s="6"/>
      <c r="AN2200" s="6"/>
      <c r="AO2200" s="6"/>
      <c r="AP2200" s="6"/>
      <c r="AQ2200" s="6"/>
      <c r="AR2200" s="6"/>
      <c r="AS2200" s="6"/>
      <c r="AT2200" s="6"/>
      <c r="AU2200" s="6"/>
      <c r="AV2200" s="6"/>
      <c r="AW2200" s="6"/>
      <c r="AX2200" s="6"/>
      <c r="AY2200" s="6"/>
      <c r="AZ2200" s="6"/>
      <c r="BA2200" s="6"/>
      <c r="BB2200" s="6"/>
      <c r="BC2200" s="6"/>
      <c r="BD2200" s="6"/>
      <c r="BE2200" s="6"/>
      <c r="BF2200" s="6"/>
      <c r="BG2200" s="6"/>
      <c r="BH2200" s="6"/>
      <c r="BI2200" s="6"/>
      <c r="BJ2200" s="6"/>
      <c r="BK2200" s="6"/>
      <c r="BL2200" s="6"/>
      <c r="BM2200" s="6"/>
      <c r="BN2200" s="6"/>
      <c r="BO2200" s="6"/>
      <c r="BP2200" s="6"/>
      <c r="BQ2200" s="6"/>
      <c r="BR2200" s="6"/>
      <c r="BS2200" s="6"/>
      <c r="BT2200" s="6"/>
      <c r="BU2200" s="6"/>
      <c r="BV2200" s="6"/>
      <c r="BW2200" s="6"/>
      <c r="BX2200" s="6"/>
      <c r="BY2200" s="6"/>
      <c r="BZ2200" s="6"/>
      <c r="CA2200" s="6"/>
      <c r="CB2200" s="6"/>
      <c r="CC2200" s="6"/>
      <c r="CD2200" s="6"/>
      <c r="CE2200" s="6"/>
      <c r="CF2200" s="6"/>
      <c r="CG2200" s="6"/>
      <c r="CH2200" s="6"/>
      <c r="CI2200" s="6"/>
      <c r="CJ2200" s="6"/>
      <c r="CK2200" s="6"/>
      <c r="CL2200" s="6"/>
      <c r="CM2200" s="6"/>
      <c r="CN2200" s="6"/>
      <c r="CO2200" s="6"/>
      <c r="CP2200" s="6"/>
      <c r="CQ2200" s="6"/>
      <c r="CR2200" s="6"/>
      <c r="CS2200" s="6"/>
      <c r="CT2200" s="6"/>
      <c r="CU2200" s="6"/>
      <c r="CV2200" s="6"/>
      <c r="CW2200" s="6"/>
      <c r="CX2200" s="6"/>
      <c r="CY2200" s="6"/>
      <c r="CZ2200" s="6"/>
      <c r="DA2200" s="6"/>
      <c r="DB2200" s="6"/>
      <c r="DC2200" s="6"/>
      <c r="DD2200" s="6"/>
      <c r="DE2200" s="6"/>
      <c r="DF2200" s="6"/>
      <c r="DG2200" s="6"/>
      <c r="DH2200" s="6"/>
      <c r="DI2200" s="6"/>
      <c r="DJ2200" s="6"/>
      <c r="DK2200" s="6"/>
      <c r="DL2200" s="6"/>
      <c r="DM2200" s="6"/>
      <c r="DN2200" s="6"/>
      <c r="DO2200" s="6"/>
      <c r="DP2200" s="6"/>
      <c r="DQ2200" s="6"/>
      <c r="DR2200" s="6"/>
      <c r="DS2200" s="6"/>
      <c r="DT2200" s="6"/>
      <c r="DU2200" s="6"/>
      <c r="DV2200" s="6"/>
      <c r="DW2200" s="6"/>
      <c r="DX2200" s="6"/>
      <c r="DY2200" s="6"/>
      <c r="DZ2200" s="6"/>
      <c r="EA2200" s="6"/>
      <c r="EB2200" s="6"/>
      <c r="EC2200" s="6"/>
      <c r="ED2200" s="6"/>
      <c r="EE2200" s="6"/>
      <c r="EF2200" s="6"/>
      <c r="EG2200" s="6"/>
      <c r="EH2200" s="6"/>
      <c r="EI2200" s="6"/>
      <c r="EJ2200" s="6"/>
      <c r="EK2200" s="6"/>
      <c r="EL2200" s="6"/>
      <c r="EM2200" s="6"/>
      <c r="EN2200" s="6"/>
      <c r="EO2200" s="6"/>
      <c r="EP2200" s="6"/>
      <c r="EQ2200" s="6"/>
      <c r="ER2200" s="6"/>
      <c r="ES2200" s="6"/>
      <c r="ET2200" s="6"/>
      <c r="EU2200" s="6"/>
      <c r="EV2200" s="6"/>
      <c r="EW2200" s="6"/>
      <c r="EX2200" s="6"/>
      <c r="EY2200" s="6"/>
      <c r="EZ2200" s="6"/>
      <c r="FA2200" s="6"/>
      <c r="FB2200" s="6"/>
      <c r="FC2200" s="6"/>
      <c r="FD2200" s="6"/>
      <c r="FE2200" s="6"/>
      <c r="FF2200" s="6"/>
      <c r="FG2200" s="6"/>
      <c r="FH2200" s="6"/>
      <c r="FI2200" s="6"/>
      <c r="FJ2200" s="6"/>
      <c r="FK2200" s="6"/>
      <c r="FL2200" s="6"/>
      <c r="FM2200" s="6"/>
      <c r="FN2200" s="6"/>
      <c r="FO2200" s="6"/>
      <c r="FP2200" s="6"/>
      <c r="FQ2200" s="6"/>
      <c r="FR2200" s="6"/>
      <c r="FS2200" s="6"/>
      <c r="FT2200" s="6"/>
      <c r="FU2200" s="6"/>
      <c r="FV2200" s="6"/>
      <c r="FW2200" s="6"/>
      <c r="FX2200" s="6"/>
      <c r="FY2200" s="6"/>
      <c r="FZ2200" s="6"/>
      <c r="GA2200" s="6"/>
      <c r="GB2200" s="6"/>
      <c r="GC2200" s="6"/>
      <c r="GD2200" s="6"/>
      <c r="GE2200" s="6"/>
      <c r="GF2200" s="6"/>
      <c r="GG2200" s="6"/>
      <c r="GH2200" s="6"/>
      <c r="GI2200" s="6"/>
      <c r="GJ2200" s="6"/>
      <c r="GK2200" s="6"/>
      <c r="GL2200" s="6"/>
      <c r="GM2200" s="6"/>
      <c r="GN2200" s="6"/>
      <c r="GO2200" s="6"/>
      <c r="GP2200" s="6"/>
      <c r="GQ2200" s="6"/>
      <c r="GR2200" s="6"/>
      <c r="GS2200" s="6"/>
      <c r="GT2200" s="6"/>
      <c r="GU2200" s="6"/>
      <c r="GV2200" s="6"/>
      <c r="GW2200" s="6"/>
      <c r="GX2200" s="6"/>
      <c r="GY2200" s="6"/>
      <c r="GZ2200" s="6"/>
    </row>
    <row r="2201" spans="1:208" x14ac:dyDescent="0.15">
      <c r="A2201" s="153"/>
      <c r="B2201" s="23"/>
      <c r="C2201" s="18"/>
      <c r="D2201" s="17"/>
      <c r="E2201" s="18"/>
      <c r="F2201" s="18"/>
      <c r="G2201" s="18"/>
      <c r="H2201" s="18"/>
      <c r="I2201" s="17"/>
      <c r="J2201" s="5"/>
      <c r="K2201" s="2"/>
      <c r="L2201" s="27"/>
      <c r="M2201" s="14"/>
      <c r="N2201" s="14"/>
      <c r="O2201" s="27"/>
      <c r="P2201" s="18"/>
      <c r="Q2201" s="3"/>
      <c r="R2201" s="4"/>
      <c r="S2201" s="5"/>
      <c r="T2201" s="8"/>
      <c r="U2201" s="7"/>
      <c r="V2201" s="7"/>
      <c r="W2201" s="7"/>
      <c r="X2201" s="8"/>
      <c r="Y2201" s="6"/>
      <c r="Z2201" s="7"/>
      <c r="AA2201" s="8"/>
      <c r="AB2201" s="8"/>
      <c r="AC2201" s="8"/>
      <c r="AD2201" s="7"/>
      <c r="AE2201" s="9"/>
      <c r="AF2201" s="7"/>
      <c r="AG2201" s="7"/>
      <c r="AH2201" s="6"/>
      <c r="AI2201" s="6"/>
      <c r="AJ2201" s="6"/>
      <c r="AK2201" s="6"/>
      <c r="AL2201" s="6"/>
      <c r="AM2201" s="6"/>
      <c r="AN2201" s="6"/>
      <c r="AO2201" s="6"/>
      <c r="AP2201" s="6"/>
      <c r="AQ2201" s="6"/>
      <c r="AR2201" s="6"/>
      <c r="AS2201" s="6"/>
      <c r="AT2201" s="6"/>
      <c r="AU2201" s="6"/>
      <c r="AV2201" s="6"/>
      <c r="AW2201" s="6"/>
      <c r="AX2201" s="6"/>
      <c r="AY2201" s="6"/>
      <c r="AZ2201" s="6"/>
      <c r="BA2201" s="6"/>
      <c r="BB2201" s="6"/>
      <c r="BC2201" s="6"/>
      <c r="BD2201" s="6"/>
      <c r="BE2201" s="6"/>
      <c r="BF2201" s="6"/>
      <c r="BG2201" s="6"/>
      <c r="BH2201" s="6"/>
      <c r="BI2201" s="6"/>
      <c r="BJ2201" s="6"/>
      <c r="BK2201" s="6"/>
      <c r="BL2201" s="6"/>
      <c r="BM2201" s="6"/>
      <c r="BN2201" s="6"/>
      <c r="BO2201" s="6"/>
      <c r="BP2201" s="6"/>
      <c r="BQ2201" s="6"/>
      <c r="BR2201" s="6"/>
      <c r="BS2201" s="6"/>
      <c r="BT2201" s="6"/>
      <c r="BU2201" s="6"/>
      <c r="BV2201" s="6"/>
      <c r="BW2201" s="6"/>
      <c r="BX2201" s="6"/>
      <c r="BY2201" s="6"/>
      <c r="BZ2201" s="6"/>
      <c r="CA2201" s="6"/>
      <c r="CB2201" s="6"/>
      <c r="CC2201" s="6"/>
      <c r="CD2201" s="6"/>
      <c r="CE2201" s="6"/>
      <c r="CF2201" s="6"/>
      <c r="CG2201" s="6"/>
      <c r="CH2201" s="6"/>
      <c r="CI2201" s="6"/>
      <c r="CJ2201" s="6"/>
      <c r="CK2201" s="6"/>
      <c r="CL2201" s="6"/>
      <c r="CM2201" s="6"/>
      <c r="CN2201" s="6"/>
      <c r="CO2201" s="6"/>
      <c r="CP2201" s="6"/>
      <c r="CQ2201" s="6"/>
      <c r="CR2201" s="6"/>
      <c r="CS2201" s="6"/>
      <c r="CT2201" s="6"/>
      <c r="CU2201" s="6"/>
      <c r="CV2201" s="6"/>
      <c r="CW2201" s="6"/>
      <c r="CX2201" s="6"/>
      <c r="CY2201" s="6"/>
      <c r="CZ2201" s="6"/>
      <c r="DA2201" s="6"/>
      <c r="DB2201" s="6"/>
      <c r="DC2201" s="6"/>
      <c r="DD2201" s="6"/>
      <c r="DE2201" s="6"/>
      <c r="DF2201" s="6"/>
      <c r="DG2201" s="6"/>
      <c r="DH2201" s="6"/>
      <c r="DI2201" s="6"/>
      <c r="DJ2201" s="6"/>
      <c r="DK2201" s="6"/>
      <c r="DL2201" s="6"/>
      <c r="DM2201" s="6"/>
      <c r="DN2201" s="6"/>
      <c r="DO2201" s="6"/>
      <c r="DP2201" s="6"/>
      <c r="DQ2201" s="6"/>
      <c r="DR2201" s="6"/>
      <c r="DS2201" s="6"/>
      <c r="DT2201" s="6"/>
      <c r="DU2201" s="6"/>
      <c r="DV2201" s="6"/>
      <c r="DW2201" s="6"/>
      <c r="DX2201" s="6"/>
      <c r="DY2201" s="6"/>
      <c r="DZ2201" s="6"/>
      <c r="EA2201" s="6"/>
      <c r="EB2201" s="6"/>
      <c r="EC2201" s="6"/>
      <c r="ED2201" s="6"/>
      <c r="EE2201" s="6"/>
      <c r="EF2201" s="6"/>
      <c r="EG2201" s="6"/>
      <c r="EH2201" s="6"/>
      <c r="EI2201" s="6"/>
      <c r="EJ2201" s="6"/>
      <c r="EK2201" s="6"/>
      <c r="EL2201" s="6"/>
      <c r="EM2201" s="6"/>
      <c r="EN2201" s="6"/>
      <c r="EO2201" s="6"/>
      <c r="EP2201" s="6"/>
      <c r="EQ2201" s="6"/>
      <c r="ER2201" s="6"/>
      <c r="ES2201" s="6"/>
      <c r="ET2201" s="6"/>
      <c r="EU2201" s="6"/>
      <c r="EV2201" s="6"/>
      <c r="EW2201" s="6"/>
      <c r="EX2201" s="6"/>
      <c r="EY2201" s="6"/>
      <c r="EZ2201" s="6"/>
      <c r="FA2201" s="6"/>
      <c r="FB2201" s="6"/>
      <c r="FC2201" s="6"/>
      <c r="FD2201" s="6"/>
      <c r="FE2201" s="6"/>
      <c r="FF2201" s="6"/>
      <c r="FG2201" s="6"/>
      <c r="FH2201" s="6"/>
      <c r="FI2201" s="6"/>
      <c r="FJ2201" s="6"/>
      <c r="FK2201" s="6"/>
      <c r="FL2201" s="6"/>
      <c r="FM2201" s="6"/>
      <c r="FN2201" s="6"/>
      <c r="FO2201" s="6"/>
      <c r="FP2201" s="6"/>
      <c r="FQ2201" s="6"/>
      <c r="FR2201" s="6"/>
      <c r="FS2201" s="6"/>
      <c r="FT2201" s="6"/>
      <c r="FU2201" s="6"/>
      <c r="FV2201" s="6"/>
      <c r="FW2201" s="6"/>
      <c r="FX2201" s="6"/>
      <c r="FY2201" s="6"/>
      <c r="FZ2201" s="6"/>
      <c r="GA2201" s="6"/>
      <c r="GB2201" s="6"/>
      <c r="GC2201" s="6"/>
      <c r="GD2201" s="6"/>
      <c r="GE2201" s="6"/>
      <c r="GF2201" s="6"/>
      <c r="GG2201" s="6"/>
      <c r="GH2201" s="6"/>
      <c r="GI2201" s="6"/>
      <c r="GJ2201" s="6"/>
      <c r="GK2201" s="6"/>
      <c r="GL2201" s="6"/>
      <c r="GM2201" s="6"/>
      <c r="GN2201" s="6"/>
      <c r="GO2201" s="6"/>
      <c r="GP2201" s="6"/>
      <c r="GQ2201" s="6"/>
      <c r="GR2201" s="6"/>
      <c r="GS2201" s="6"/>
      <c r="GT2201" s="6"/>
      <c r="GU2201" s="6"/>
      <c r="GV2201" s="6"/>
      <c r="GW2201" s="6"/>
      <c r="GX2201" s="6"/>
      <c r="GY2201" s="6"/>
      <c r="GZ2201" s="6"/>
    </row>
    <row r="2202" spans="1:208" x14ac:dyDescent="0.15">
      <c r="A2202" s="153"/>
      <c r="B2202" s="23"/>
      <c r="C2202" s="18"/>
      <c r="D2202" s="17"/>
      <c r="E2202" s="18"/>
      <c r="F2202" s="18"/>
      <c r="G2202" s="18"/>
      <c r="H2202" s="18"/>
      <c r="I2202" s="17"/>
      <c r="J2202" s="5"/>
      <c r="K2202" s="2"/>
      <c r="L2202" s="27"/>
      <c r="M2202" s="14"/>
      <c r="N2202" s="14"/>
      <c r="O2202" s="27"/>
      <c r="P2202" s="18"/>
      <c r="Q2202" s="3"/>
      <c r="R2202" s="4"/>
      <c r="S2202" s="5"/>
      <c r="T2202" s="8"/>
      <c r="U2202" s="7"/>
      <c r="V2202" s="7"/>
      <c r="W2202" s="7"/>
      <c r="X2202" s="8"/>
      <c r="Y2202" s="6"/>
      <c r="Z2202" s="7"/>
      <c r="AA2202" s="8"/>
      <c r="AB2202" s="8"/>
      <c r="AC2202" s="8"/>
      <c r="AD2202" s="7"/>
      <c r="AE2202" s="9"/>
      <c r="AF2202" s="7"/>
      <c r="AG2202" s="7"/>
      <c r="AH2202" s="6"/>
      <c r="AI2202" s="6"/>
      <c r="AJ2202" s="6"/>
      <c r="AK2202" s="6"/>
      <c r="AL2202" s="6"/>
      <c r="AM2202" s="6"/>
      <c r="AN2202" s="6"/>
      <c r="AO2202" s="6"/>
      <c r="AP2202" s="6"/>
      <c r="AQ2202" s="6"/>
      <c r="AR2202" s="6"/>
      <c r="AS2202" s="6"/>
      <c r="AT2202" s="6"/>
      <c r="AU2202" s="6"/>
      <c r="AV2202" s="6"/>
      <c r="AW2202" s="6"/>
      <c r="AX2202" s="6"/>
      <c r="AY2202" s="6"/>
      <c r="AZ2202" s="6"/>
      <c r="BA2202" s="6"/>
      <c r="BB2202" s="6"/>
      <c r="BC2202" s="6"/>
      <c r="BD2202" s="6"/>
      <c r="BE2202" s="6"/>
      <c r="BF2202" s="6"/>
      <c r="BG2202" s="6"/>
      <c r="BH2202" s="6"/>
      <c r="BI2202" s="6"/>
      <c r="BJ2202" s="6"/>
      <c r="BK2202" s="6"/>
      <c r="BL2202" s="6"/>
      <c r="BM2202" s="6"/>
      <c r="BN2202" s="6"/>
      <c r="BO2202" s="6"/>
      <c r="BP2202" s="6"/>
      <c r="BQ2202" s="6"/>
      <c r="BR2202" s="6"/>
      <c r="BS2202" s="6"/>
      <c r="BT2202" s="6"/>
      <c r="BU2202" s="6"/>
      <c r="BV2202" s="6"/>
      <c r="BW2202" s="6"/>
      <c r="BX2202" s="6"/>
      <c r="BY2202" s="6"/>
      <c r="BZ2202" s="6"/>
      <c r="CA2202" s="6"/>
      <c r="CB2202" s="6"/>
      <c r="CC2202" s="6"/>
      <c r="CD2202" s="6"/>
      <c r="CE2202" s="6"/>
      <c r="CF2202" s="6"/>
      <c r="CG2202" s="6"/>
      <c r="CH2202" s="6"/>
      <c r="CI2202" s="6"/>
      <c r="CJ2202" s="6"/>
      <c r="CK2202" s="6"/>
      <c r="CL2202" s="6"/>
      <c r="CM2202" s="6"/>
      <c r="CN2202" s="6"/>
      <c r="CO2202" s="6"/>
      <c r="CP2202" s="6"/>
      <c r="CQ2202" s="6"/>
      <c r="CR2202" s="6"/>
      <c r="CS2202" s="6"/>
      <c r="CT2202" s="6"/>
      <c r="CU2202" s="6"/>
      <c r="CV2202" s="6"/>
      <c r="CW2202" s="6"/>
      <c r="CX2202" s="6"/>
      <c r="CY2202" s="6"/>
      <c r="CZ2202" s="6"/>
      <c r="DA2202" s="6"/>
      <c r="DB2202" s="6"/>
      <c r="DC2202" s="6"/>
      <c r="DD2202" s="6"/>
      <c r="DE2202" s="6"/>
      <c r="DF2202" s="6"/>
      <c r="DG2202" s="6"/>
      <c r="DH2202" s="6"/>
      <c r="DI2202" s="6"/>
      <c r="DJ2202" s="6"/>
      <c r="DK2202" s="6"/>
      <c r="DL2202" s="6"/>
      <c r="DM2202" s="6"/>
      <c r="DN2202" s="6"/>
      <c r="DO2202" s="6"/>
      <c r="DP2202" s="6"/>
      <c r="DQ2202" s="6"/>
      <c r="DR2202" s="6"/>
      <c r="DS2202" s="6"/>
      <c r="DT2202" s="6"/>
      <c r="DU2202" s="6"/>
      <c r="DV2202" s="6"/>
      <c r="DW2202" s="6"/>
      <c r="DX2202" s="6"/>
      <c r="DY2202" s="6"/>
      <c r="DZ2202" s="6"/>
      <c r="EA2202" s="6"/>
      <c r="EB2202" s="6"/>
      <c r="EC2202" s="6"/>
      <c r="ED2202" s="6"/>
      <c r="EE2202" s="6"/>
      <c r="EF2202" s="6"/>
      <c r="EG2202" s="6"/>
      <c r="EH2202" s="6"/>
      <c r="EI2202" s="6"/>
      <c r="EJ2202" s="6"/>
      <c r="EK2202" s="6"/>
      <c r="EL2202" s="6"/>
      <c r="EM2202" s="6"/>
      <c r="EN2202" s="6"/>
      <c r="EO2202" s="6"/>
      <c r="EP2202" s="6"/>
      <c r="EQ2202" s="6"/>
      <c r="ER2202" s="6"/>
      <c r="ES2202" s="6"/>
      <c r="ET2202" s="6"/>
      <c r="EU2202" s="6"/>
      <c r="EV2202" s="6"/>
      <c r="EW2202" s="6"/>
      <c r="EX2202" s="6"/>
      <c r="EY2202" s="6"/>
      <c r="EZ2202" s="6"/>
      <c r="FA2202" s="6"/>
      <c r="FB2202" s="6"/>
      <c r="FC2202" s="6"/>
      <c r="FD2202" s="6"/>
      <c r="FE2202" s="6"/>
      <c r="FF2202" s="6"/>
      <c r="FG2202" s="6"/>
      <c r="FH2202" s="6"/>
      <c r="FI2202" s="6"/>
      <c r="FJ2202" s="6"/>
      <c r="FK2202" s="6"/>
      <c r="FL2202" s="6"/>
      <c r="FM2202" s="6"/>
      <c r="FN2202" s="6"/>
      <c r="FO2202" s="6"/>
      <c r="FP2202" s="6"/>
      <c r="FQ2202" s="6"/>
      <c r="FR2202" s="6"/>
      <c r="FS2202" s="6"/>
      <c r="FT2202" s="6"/>
      <c r="FU2202" s="6"/>
      <c r="FV2202" s="6"/>
      <c r="FW2202" s="6"/>
      <c r="FX2202" s="6"/>
      <c r="FY2202" s="6"/>
      <c r="FZ2202" s="6"/>
      <c r="GA2202" s="6"/>
      <c r="GB2202" s="6"/>
      <c r="GC2202" s="6"/>
      <c r="GD2202" s="6"/>
      <c r="GE2202" s="6"/>
      <c r="GF2202" s="6"/>
      <c r="GG2202" s="6"/>
      <c r="GH2202" s="6"/>
      <c r="GI2202" s="6"/>
      <c r="GJ2202" s="6"/>
      <c r="GK2202" s="6"/>
      <c r="GL2202" s="6"/>
      <c r="GM2202" s="6"/>
      <c r="GN2202" s="6"/>
      <c r="GO2202" s="6"/>
      <c r="GP2202" s="6"/>
      <c r="GQ2202" s="6"/>
      <c r="GR2202" s="6"/>
      <c r="GS2202" s="6"/>
      <c r="GT2202" s="6"/>
      <c r="GU2202" s="6"/>
      <c r="GV2202" s="6"/>
      <c r="GW2202" s="6"/>
      <c r="GX2202" s="6"/>
      <c r="GY2202" s="6"/>
      <c r="GZ2202" s="6"/>
    </row>
    <row r="2203" spans="1:208" x14ac:dyDescent="0.15">
      <c r="A2203" s="153"/>
      <c r="B2203" s="23"/>
      <c r="C2203" s="18"/>
      <c r="D2203" s="17"/>
      <c r="E2203" s="18"/>
      <c r="F2203" s="18"/>
      <c r="G2203" s="18"/>
      <c r="H2203" s="18"/>
      <c r="I2203" s="17"/>
      <c r="J2203" s="5"/>
      <c r="K2203" s="2"/>
      <c r="L2203" s="27"/>
      <c r="M2203" s="14"/>
      <c r="N2203" s="14"/>
      <c r="O2203" s="27"/>
      <c r="P2203" s="18"/>
      <c r="Q2203" s="3"/>
      <c r="R2203" s="4"/>
      <c r="S2203" s="5"/>
      <c r="T2203" s="8"/>
      <c r="U2203" s="7"/>
      <c r="V2203" s="7"/>
      <c r="W2203" s="7"/>
      <c r="X2203" s="8"/>
      <c r="Y2203" s="6"/>
      <c r="Z2203" s="7"/>
      <c r="AA2203" s="8"/>
      <c r="AB2203" s="8"/>
      <c r="AC2203" s="8"/>
      <c r="AD2203" s="7"/>
      <c r="AE2203" s="9"/>
      <c r="AF2203" s="7"/>
      <c r="AG2203" s="7"/>
      <c r="AH2203" s="6"/>
      <c r="AI2203" s="6"/>
      <c r="AJ2203" s="6"/>
      <c r="AK2203" s="6"/>
      <c r="AL2203" s="6"/>
      <c r="AM2203" s="6"/>
      <c r="AN2203" s="6"/>
      <c r="AO2203" s="6"/>
      <c r="AP2203" s="6"/>
      <c r="AQ2203" s="6"/>
      <c r="AR2203" s="6"/>
      <c r="AS2203" s="6"/>
      <c r="AT2203" s="6"/>
      <c r="AU2203" s="6"/>
      <c r="AV2203" s="6"/>
      <c r="AW2203" s="6"/>
      <c r="AX2203" s="6"/>
      <c r="AY2203" s="6"/>
      <c r="AZ2203" s="6"/>
      <c r="BA2203" s="6"/>
      <c r="BB2203" s="6"/>
      <c r="BC2203" s="6"/>
      <c r="BD2203" s="6"/>
      <c r="BE2203" s="6"/>
      <c r="BF2203" s="6"/>
      <c r="BG2203" s="6"/>
      <c r="BH2203" s="6"/>
      <c r="BI2203" s="6"/>
      <c r="BJ2203" s="6"/>
      <c r="BK2203" s="6"/>
      <c r="BL2203" s="6"/>
      <c r="BM2203" s="6"/>
      <c r="BN2203" s="6"/>
      <c r="BO2203" s="6"/>
      <c r="BP2203" s="6"/>
      <c r="BQ2203" s="6"/>
      <c r="BR2203" s="6"/>
      <c r="BS2203" s="6"/>
      <c r="BT2203" s="6"/>
      <c r="BU2203" s="6"/>
      <c r="BV2203" s="6"/>
      <c r="BW2203" s="6"/>
      <c r="BX2203" s="6"/>
      <c r="BY2203" s="6"/>
      <c r="BZ2203" s="6"/>
      <c r="CA2203" s="6"/>
      <c r="CB2203" s="6"/>
      <c r="CC2203" s="6"/>
      <c r="CD2203" s="6"/>
      <c r="CE2203" s="6"/>
      <c r="CF2203" s="6"/>
      <c r="CG2203" s="6"/>
      <c r="CH2203" s="6"/>
      <c r="CI2203" s="6"/>
      <c r="CJ2203" s="6"/>
      <c r="CK2203" s="6"/>
      <c r="CL2203" s="6"/>
      <c r="CM2203" s="6"/>
      <c r="CN2203" s="6"/>
      <c r="CO2203" s="6"/>
      <c r="CP2203" s="6"/>
      <c r="CQ2203" s="6"/>
      <c r="CR2203" s="6"/>
      <c r="CS2203" s="6"/>
      <c r="CT2203" s="6"/>
      <c r="CU2203" s="6"/>
      <c r="CV2203" s="6"/>
      <c r="CW2203" s="6"/>
      <c r="CX2203" s="6"/>
      <c r="CY2203" s="6"/>
      <c r="CZ2203" s="6"/>
      <c r="DA2203" s="6"/>
      <c r="DB2203" s="6"/>
      <c r="DC2203" s="6"/>
      <c r="DD2203" s="6"/>
      <c r="DE2203" s="6"/>
      <c r="DF2203" s="6"/>
      <c r="DG2203" s="6"/>
      <c r="DH2203" s="6"/>
      <c r="DI2203" s="6"/>
      <c r="DJ2203" s="6"/>
      <c r="DK2203" s="6"/>
      <c r="DL2203" s="6"/>
      <c r="DM2203" s="6"/>
      <c r="DN2203" s="6"/>
      <c r="DO2203" s="6"/>
      <c r="DP2203" s="6"/>
      <c r="DQ2203" s="6"/>
      <c r="DR2203" s="6"/>
      <c r="DS2203" s="6"/>
      <c r="DT2203" s="6"/>
      <c r="DU2203" s="6"/>
      <c r="DV2203" s="6"/>
      <c r="DW2203" s="6"/>
      <c r="DX2203" s="6"/>
      <c r="DY2203" s="6"/>
      <c r="DZ2203" s="6"/>
      <c r="EA2203" s="6"/>
      <c r="EB2203" s="6"/>
      <c r="EC2203" s="6"/>
      <c r="ED2203" s="6"/>
      <c r="EE2203" s="6"/>
      <c r="EF2203" s="6"/>
      <c r="EG2203" s="6"/>
      <c r="EH2203" s="6"/>
      <c r="EI2203" s="6"/>
      <c r="EJ2203" s="6"/>
      <c r="EK2203" s="6"/>
      <c r="EL2203" s="6"/>
      <c r="EM2203" s="6"/>
      <c r="EN2203" s="6"/>
      <c r="EO2203" s="6"/>
      <c r="EP2203" s="6"/>
      <c r="EQ2203" s="6"/>
      <c r="ER2203" s="6"/>
      <c r="ES2203" s="6"/>
      <c r="ET2203" s="6"/>
      <c r="EU2203" s="6"/>
      <c r="EV2203" s="6"/>
      <c r="EW2203" s="6"/>
      <c r="EX2203" s="6"/>
      <c r="EY2203" s="6"/>
      <c r="EZ2203" s="6"/>
      <c r="FA2203" s="6"/>
      <c r="FB2203" s="6"/>
      <c r="FC2203" s="6"/>
      <c r="FD2203" s="6"/>
      <c r="FE2203" s="6"/>
      <c r="FF2203" s="6"/>
      <c r="FG2203" s="6"/>
      <c r="FH2203" s="6"/>
      <c r="FI2203" s="6"/>
      <c r="FJ2203" s="6"/>
      <c r="FK2203" s="6"/>
      <c r="FL2203" s="6"/>
      <c r="FM2203" s="6"/>
      <c r="FN2203" s="6"/>
      <c r="FO2203" s="6"/>
      <c r="FP2203" s="6"/>
      <c r="FQ2203" s="6"/>
      <c r="FR2203" s="6"/>
      <c r="FS2203" s="6"/>
      <c r="FT2203" s="6"/>
      <c r="FU2203" s="6"/>
      <c r="FV2203" s="6"/>
      <c r="FW2203" s="6"/>
      <c r="FX2203" s="6"/>
      <c r="FY2203" s="6"/>
      <c r="FZ2203" s="6"/>
      <c r="GA2203" s="6"/>
      <c r="GB2203" s="6"/>
      <c r="GC2203" s="6"/>
      <c r="GD2203" s="6"/>
      <c r="GE2203" s="6"/>
      <c r="GF2203" s="6"/>
      <c r="GG2203" s="6"/>
      <c r="GH2203" s="6"/>
      <c r="GI2203" s="6"/>
      <c r="GJ2203" s="6"/>
      <c r="GK2203" s="6"/>
      <c r="GL2203" s="6"/>
      <c r="GM2203" s="6"/>
      <c r="GN2203" s="6"/>
      <c r="GO2203" s="6"/>
      <c r="GP2203" s="6"/>
      <c r="GQ2203" s="6"/>
      <c r="GR2203" s="6"/>
      <c r="GS2203" s="6"/>
      <c r="GT2203" s="6"/>
      <c r="GU2203" s="6"/>
      <c r="GV2203" s="6"/>
      <c r="GW2203" s="6"/>
      <c r="GX2203" s="6"/>
      <c r="GY2203" s="6"/>
      <c r="GZ2203" s="6"/>
    </row>
    <row r="2204" spans="1:208" x14ac:dyDescent="0.15">
      <c r="A2204" s="153"/>
      <c r="B2204" s="23"/>
      <c r="C2204" s="18"/>
      <c r="D2204" s="17"/>
      <c r="E2204" s="18"/>
      <c r="F2204" s="18"/>
      <c r="G2204" s="18"/>
      <c r="H2204" s="18"/>
      <c r="I2204" s="17"/>
      <c r="J2204" s="5"/>
      <c r="K2204" s="2"/>
      <c r="L2204" s="27"/>
      <c r="M2204" s="14"/>
      <c r="N2204" s="14"/>
      <c r="O2204" s="27"/>
      <c r="P2204" s="18"/>
      <c r="Q2204" s="3"/>
      <c r="R2204" s="4"/>
      <c r="S2204" s="5"/>
      <c r="T2204" s="8"/>
      <c r="U2204" s="7"/>
      <c r="V2204" s="7"/>
      <c r="W2204" s="7"/>
      <c r="X2204" s="8"/>
      <c r="Y2204" s="6"/>
      <c r="Z2204" s="7"/>
      <c r="AA2204" s="8"/>
      <c r="AB2204" s="8"/>
      <c r="AC2204" s="8"/>
      <c r="AD2204" s="7"/>
      <c r="AE2204" s="9"/>
      <c r="AF2204" s="7"/>
      <c r="AG2204" s="7"/>
      <c r="AH2204" s="6"/>
      <c r="AI2204" s="6"/>
      <c r="AJ2204" s="6"/>
      <c r="AK2204" s="6"/>
      <c r="AL2204" s="6"/>
      <c r="AM2204" s="6"/>
      <c r="AN2204" s="6"/>
      <c r="AO2204" s="6"/>
      <c r="AP2204" s="6"/>
      <c r="AQ2204" s="6"/>
      <c r="AR2204" s="6"/>
      <c r="AS2204" s="6"/>
      <c r="AT2204" s="6"/>
      <c r="AU2204" s="6"/>
      <c r="AV2204" s="6"/>
      <c r="AW2204" s="6"/>
      <c r="AX2204" s="6"/>
      <c r="AY2204" s="6"/>
      <c r="AZ2204" s="6"/>
      <c r="BA2204" s="6"/>
      <c r="BB2204" s="6"/>
      <c r="BC2204" s="6"/>
      <c r="BD2204" s="6"/>
      <c r="BE2204" s="6"/>
      <c r="BF2204" s="6"/>
      <c r="BG2204" s="6"/>
      <c r="BH2204" s="6"/>
      <c r="BI2204" s="6"/>
      <c r="BJ2204" s="6"/>
      <c r="BK2204" s="6"/>
      <c r="BL2204" s="6"/>
      <c r="BM2204" s="6"/>
      <c r="BN2204" s="6"/>
      <c r="BO2204" s="6"/>
      <c r="BP2204" s="6"/>
      <c r="BQ2204" s="6"/>
      <c r="BR2204" s="6"/>
      <c r="BS2204" s="6"/>
      <c r="BT2204" s="6"/>
      <c r="BU2204" s="6"/>
      <c r="BV2204" s="6"/>
      <c r="BW2204" s="6"/>
      <c r="BX2204" s="6"/>
      <c r="BY2204" s="6"/>
      <c r="BZ2204" s="6"/>
      <c r="CA2204" s="6"/>
      <c r="CB2204" s="6"/>
      <c r="CC2204" s="6"/>
      <c r="CD2204" s="6"/>
      <c r="CE2204" s="6"/>
      <c r="CF2204" s="6"/>
      <c r="CG2204" s="6"/>
      <c r="CH2204" s="6"/>
      <c r="CI2204" s="6"/>
      <c r="CJ2204" s="6"/>
      <c r="CK2204" s="6"/>
      <c r="CL2204" s="6"/>
      <c r="CM2204" s="6"/>
      <c r="CN2204" s="6"/>
      <c r="CO2204" s="6"/>
      <c r="CP2204" s="6"/>
      <c r="CQ2204" s="6"/>
      <c r="CR2204" s="6"/>
      <c r="CS2204" s="6"/>
      <c r="CT2204" s="6"/>
      <c r="CU2204" s="6"/>
      <c r="CV2204" s="6"/>
      <c r="CW2204" s="6"/>
      <c r="CX2204" s="6"/>
      <c r="CY2204" s="6"/>
      <c r="CZ2204" s="6"/>
      <c r="DA2204" s="6"/>
      <c r="DB2204" s="6"/>
      <c r="DC2204" s="6"/>
      <c r="DD2204" s="6"/>
      <c r="DE2204" s="6"/>
      <c r="DF2204" s="6"/>
      <c r="DG2204" s="6"/>
      <c r="DH2204" s="6"/>
      <c r="DI2204" s="6"/>
      <c r="DJ2204" s="6"/>
      <c r="DK2204" s="6"/>
      <c r="DL2204" s="6"/>
      <c r="DM2204" s="6"/>
      <c r="DN2204" s="6"/>
      <c r="DO2204" s="6"/>
      <c r="DP2204" s="6"/>
      <c r="DQ2204" s="6"/>
      <c r="DR2204" s="6"/>
      <c r="DS2204" s="6"/>
      <c r="DT2204" s="6"/>
      <c r="DU2204" s="6"/>
      <c r="DV2204" s="6"/>
      <c r="DW2204" s="6"/>
      <c r="DX2204" s="6"/>
      <c r="DY2204" s="6"/>
      <c r="DZ2204" s="6"/>
      <c r="EA2204" s="6"/>
      <c r="EB2204" s="6"/>
      <c r="EC2204" s="6"/>
      <c r="ED2204" s="6"/>
      <c r="EE2204" s="6"/>
      <c r="EF2204" s="6"/>
      <c r="EG2204" s="6"/>
      <c r="EH2204" s="6"/>
      <c r="EI2204" s="6"/>
      <c r="EJ2204" s="6"/>
      <c r="EK2204" s="6"/>
      <c r="EL2204" s="6"/>
      <c r="EM2204" s="6"/>
      <c r="EN2204" s="6"/>
      <c r="EO2204" s="6"/>
      <c r="EP2204" s="6"/>
      <c r="EQ2204" s="6"/>
      <c r="ER2204" s="6"/>
      <c r="ES2204" s="6"/>
      <c r="ET2204" s="6"/>
      <c r="EU2204" s="6"/>
      <c r="EV2204" s="6"/>
      <c r="EW2204" s="6"/>
      <c r="EX2204" s="6"/>
      <c r="EY2204" s="6"/>
      <c r="EZ2204" s="6"/>
      <c r="FA2204" s="6"/>
      <c r="FB2204" s="6"/>
      <c r="FC2204" s="6"/>
      <c r="FD2204" s="6"/>
      <c r="FE2204" s="6"/>
      <c r="FF2204" s="6"/>
      <c r="FG2204" s="6"/>
      <c r="FH2204" s="6"/>
      <c r="FI2204" s="6"/>
      <c r="FJ2204" s="6"/>
      <c r="FK2204" s="6"/>
      <c r="FL2204" s="6"/>
      <c r="FM2204" s="6"/>
      <c r="FN2204" s="6"/>
      <c r="FO2204" s="6"/>
      <c r="FP2204" s="6"/>
      <c r="FQ2204" s="6"/>
      <c r="FR2204" s="6"/>
      <c r="FS2204" s="6"/>
      <c r="FT2204" s="6"/>
      <c r="FU2204" s="6"/>
      <c r="FV2204" s="6"/>
      <c r="FW2204" s="6"/>
      <c r="FX2204" s="6"/>
      <c r="FY2204" s="6"/>
      <c r="FZ2204" s="6"/>
      <c r="GA2204" s="6"/>
      <c r="GB2204" s="6"/>
      <c r="GC2204" s="6"/>
      <c r="GD2204" s="6"/>
      <c r="GE2204" s="6"/>
      <c r="GF2204" s="6"/>
      <c r="GG2204" s="6"/>
      <c r="GH2204" s="6"/>
      <c r="GI2204" s="6"/>
      <c r="GJ2204" s="6"/>
      <c r="GK2204" s="6"/>
      <c r="GL2204" s="6"/>
      <c r="GM2204" s="6"/>
      <c r="GN2204" s="6"/>
      <c r="GO2204" s="6"/>
      <c r="GP2204" s="6"/>
      <c r="GQ2204" s="6"/>
      <c r="GR2204" s="6"/>
      <c r="GS2204" s="6"/>
      <c r="GT2204" s="6"/>
      <c r="GU2204" s="6"/>
      <c r="GV2204" s="6"/>
      <c r="GW2204" s="6"/>
      <c r="GX2204" s="6"/>
      <c r="GY2204" s="6"/>
      <c r="GZ2204" s="6"/>
    </row>
    <row r="2205" spans="1:208" x14ac:dyDescent="0.15">
      <c r="A2205" s="153"/>
      <c r="B2205" s="23"/>
      <c r="C2205" s="18"/>
      <c r="D2205" s="17"/>
      <c r="E2205" s="18"/>
      <c r="F2205" s="18"/>
      <c r="G2205" s="18"/>
      <c r="H2205" s="18"/>
      <c r="I2205" s="17"/>
      <c r="J2205" s="5"/>
      <c r="K2205" s="2"/>
      <c r="L2205" s="27"/>
      <c r="M2205" s="14"/>
      <c r="N2205" s="14"/>
      <c r="O2205" s="27"/>
      <c r="P2205" s="18"/>
      <c r="Q2205" s="3"/>
      <c r="R2205" s="4"/>
      <c r="S2205" s="5"/>
      <c r="T2205" s="8"/>
      <c r="U2205" s="7"/>
      <c r="V2205" s="7"/>
      <c r="W2205" s="7"/>
      <c r="X2205" s="8"/>
      <c r="Y2205" s="6"/>
      <c r="Z2205" s="7"/>
      <c r="AA2205" s="8"/>
      <c r="AB2205" s="8"/>
      <c r="AC2205" s="8"/>
      <c r="AD2205" s="7"/>
      <c r="AE2205" s="9"/>
      <c r="AF2205" s="7"/>
      <c r="AG2205" s="7"/>
      <c r="AH2205" s="6"/>
      <c r="AI2205" s="6"/>
      <c r="AJ2205" s="6"/>
      <c r="AK2205" s="6"/>
      <c r="AL2205" s="6"/>
      <c r="AM2205" s="6"/>
      <c r="AN2205" s="6"/>
      <c r="AO2205" s="6"/>
      <c r="AP2205" s="6"/>
      <c r="AQ2205" s="6"/>
      <c r="AR2205" s="6"/>
      <c r="AS2205" s="6"/>
      <c r="AT2205" s="6"/>
      <c r="AU2205" s="6"/>
      <c r="AV2205" s="6"/>
      <c r="AW2205" s="6"/>
      <c r="AX2205" s="6"/>
      <c r="AY2205" s="6"/>
      <c r="AZ2205" s="6"/>
      <c r="BA2205" s="6"/>
      <c r="BB2205" s="6"/>
      <c r="BC2205" s="6"/>
      <c r="BD2205" s="6"/>
      <c r="BE2205" s="6"/>
      <c r="BF2205" s="6"/>
      <c r="BG2205" s="6"/>
      <c r="BH2205" s="6"/>
      <c r="BI2205" s="6"/>
      <c r="BJ2205" s="6"/>
      <c r="BK2205" s="6"/>
      <c r="BL2205" s="6"/>
      <c r="BM2205" s="6"/>
      <c r="BN2205" s="6"/>
      <c r="BO2205" s="6"/>
      <c r="BP2205" s="6"/>
      <c r="BQ2205" s="6"/>
      <c r="BR2205" s="6"/>
      <c r="BS2205" s="6"/>
      <c r="BT2205" s="6"/>
      <c r="BU2205" s="6"/>
      <c r="BV2205" s="6"/>
      <c r="BW2205" s="6"/>
      <c r="BX2205" s="6"/>
      <c r="BY2205" s="6"/>
      <c r="BZ2205" s="6"/>
      <c r="CA2205" s="6"/>
      <c r="CB2205" s="6"/>
      <c r="CC2205" s="6"/>
      <c r="CD2205" s="6"/>
      <c r="CE2205" s="6"/>
      <c r="CF2205" s="6"/>
      <c r="CG2205" s="6"/>
      <c r="CH2205" s="6"/>
      <c r="CI2205" s="6"/>
      <c r="CJ2205" s="6"/>
      <c r="CK2205" s="6"/>
      <c r="CL2205" s="6"/>
      <c r="CM2205" s="6"/>
      <c r="CN2205" s="6"/>
      <c r="CO2205" s="6"/>
      <c r="CP2205" s="6"/>
      <c r="CQ2205" s="6"/>
      <c r="CR2205" s="6"/>
      <c r="CS2205" s="6"/>
      <c r="CT2205" s="6"/>
      <c r="CU2205" s="6"/>
      <c r="CV2205" s="6"/>
      <c r="CW2205" s="6"/>
      <c r="CX2205" s="6"/>
      <c r="CY2205" s="6"/>
      <c r="CZ2205" s="6"/>
      <c r="DA2205" s="6"/>
      <c r="DB2205" s="6"/>
      <c r="DC2205" s="6"/>
      <c r="DD2205" s="6"/>
      <c r="DE2205" s="6"/>
      <c r="DF2205" s="6"/>
      <c r="DG2205" s="6"/>
      <c r="DH2205" s="6"/>
      <c r="DI2205" s="6"/>
      <c r="DJ2205" s="6"/>
      <c r="DK2205" s="6"/>
      <c r="DL2205" s="6"/>
      <c r="DM2205" s="6"/>
      <c r="DN2205" s="6"/>
      <c r="DO2205" s="6"/>
      <c r="DP2205" s="6"/>
      <c r="DQ2205" s="6"/>
      <c r="DR2205" s="6"/>
      <c r="DS2205" s="6"/>
      <c r="DT2205" s="6"/>
      <c r="DU2205" s="6"/>
      <c r="DV2205" s="6"/>
      <c r="DW2205" s="6"/>
      <c r="DX2205" s="6"/>
      <c r="DY2205" s="6"/>
      <c r="DZ2205" s="6"/>
      <c r="EA2205" s="6"/>
      <c r="EB2205" s="6"/>
      <c r="EC2205" s="6"/>
      <c r="ED2205" s="6"/>
      <c r="EE2205" s="6"/>
      <c r="EF2205" s="6"/>
      <c r="EG2205" s="6"/>
      <c r="EH2205" s="6"/>
      <c r="EI2205" s="6"/>
      <c r="EJ2205" s="6"/>
      <c r="EK2205" s="6"/>
      <c r="EL2205" s="6"/>
      <c r="EM2205" s="6"/>
      <c r="EN2205" s="6"/>
      <c r="EO2205" s="6"/>
      <c r="EP2205" s="6"/>
      <c r="EQ2205" s="6"/>
      <c r="ER2205" s="6"/>
      <c r="ES2205" s="6"/>
      <c r="ET2205" s="6"/>
      <c r="EU2205" s="6"/>
      <c r="EV2205" s="6"/>
      <c r="EW2205" s="6"/>
      <c r="EX2205" s="6"/>
      <c r="EY2205" s="6"/>
      <c r="EZ2205" s="6"/>
      <c r="FA2205" s="6"/>
      <c r="FB2205" s="6"/>
      <c r="FC2205" s="6"/>
      <c r="FD2205" s="6"/>
      <c r="FE2205" s="6"/>
      <c r="FF2205" s="6"/>
      <c r="FG2205" s="6"/>
      <c r="FH2205" s="6"/>
      <c r="FI2205" s="6"/>
      <c r="FJ2205" s="6"/>
      <c r="FK2205" s="6"/>
      <c r="FL2205" s="6"/>
      <c r="FM2205" s="6"/>
      <c r="FN2205" s="6"/>
      <c r="FO2205" s="6"/>
      <c r="FP2205" s="6"/>
      <c r="FQ2205" s="6"/>
      <c r="FR2205" s="6"/>
      <c r="FS2205" s="6"/>
      <c r="FT2205" s="6"/>
      <c r="FU2205" s="6"/>
      <c r="FV2205" s="6"/>
      <c r="FW2205" s="6"/>
      <c r="FX2205" s="6"/>
      <c r="FY2205" s="6"/>
      <c r="FZ2205" s="6"/>
      <c r="GA2205" s="6"/>
      <c r="GB2205" s="6"/>
      <c r="GC2205" s="6"/>
      <c r="GD2205" s="6"/>
      <c r="GE2205" s="6"/>
      <c r="GF2205" s="6"/>
      <c r="GG2205" s="6"/>
      <c r="GH2205" s="6"/>
      <c r="GI2205" s="6"/>
      <c r="GJ2205" s="6"/>
      <c r="GK2205" s="6"/>
      <c r="GL2205" s="6"/>
      <c r="GM2205" s="6"/>
      <c r="GN2205" s="6"/>
      <c r="GO2205" s="6"/>
      <c r="GP2205" s="6"/>
      <c r="GQ2205" s="6"/>
      <c r="GR2205" s="6"/>
      <c r="GS2205" s="6"/>
      <c r="GT2205" s="6"/>
      <c r="GU2205" s="6"/>
      <c r="GV2205" s="6"/>
      <c r="GW2205" s="6"/>
      <c r="GX2205" s="6"/>
      <c r="GY2205" s="6"/>
      <c r="GZ2205" s="6"/>
    </row>
    <row r="2206" spans="1:208" x14ac:dyDescent="0.15">
      <c r="A2206" s="153"/>
      <c r="B2206" s="23"/>
      <c r="C2206" s="18"/>
      <c r="D2206" s="17"/>
      <c r="E2206" s="18"/>
      <c r="F2206" s="18"/>
      <c r="G2206" s="18"/>
      <c r="H2206" s="18"/>
      <c r="I2206" s="17"/>
      <c r="J2206" s="5"/>
      <c r="K2206" s="2"/>
      <c r="L2206" s="27"/>
      <c r="M2206" s="14"/>
      <c r="N2206" s="14"/>
      <c r="O2206" s="27"/>
      <c r="P2206" s="18"/>
      <c r="Q2206" s="3"/>
      <c r="R2206" s="4"/>
      <c r="S2206" s="5"/>
      <c r="T2206" s="8"/>
      <c r="U2206" s="7"/>
      <c r="V2206" s="7"/>
      <c r="W2206" s="7"/>
      <c r="X2206" s="8"/>
      <c r="Y2206" s="6"/>
      <c r="Z2206" s="7"/>
      <c r="AA2206" s="8"/>
      <c r="AB2206" s="8"/>
      <c r="AC2206" s="8"/>
      <c r="AD2206" s="7"/>
      <c r="AE2206" s="9"/>
      <c r="AF2206" s="7"/>
      <c r="AG2206" s="7"/>
      <c r="AH2206" s="6"/>
      <c r="AI2206" s="6"/>
      <c r="AJ2206" s="6"/>
      <c r="AK2206" s="6"/>
      <c r="AL2206" s="6"/>
      <c r="AM2206" s="6"/>
      <c r="AN2206" s="6"/>
      <c r="AO2206" s="6"/>
      <c r="AP2206" s="6"/>
      <c r="AQ2206" s="6"/>
      <c r="AR2206" s="6"/>
      <c r="AS2206" s="6"/>
      <c r="AT2206" s="6"/>
      <c r="AU2206" s="6"/>
      <c r="AV2206" s="6"/>
      <c r="AW2206" s="6"/>
      <c r="AX2206" s="6"/>
      <c r="AY2206" s="6"/>
      <c r="AZ2206" s="6"/>
      <c r="BA2206" s="6"/>
      <c r="BB2206" s="6"/>
      <c r="BC2206" s="6"/>
      <c r="BD2206" s="6"/>
      <c r="BE2206" s="6"/>
      <c r="BF2206" s="6"/>
      <c r="BG2206" s="6"/>
      <c r="BH2206" s="6"/>
      <c r="BI2206" s="6"/>
      <c r="BJ2206" s="6"/>
      <c r="BK2206" s="6"/>
      <c r="BL2206" s="6"/>
      <c r="BM2206" s="6"/>
      <c r="BN2206" s="6"/>
      <c r="BO2206" s="6"/>
      <c r="BP2206" s="6"/>
      <c r="BQ2206" s="6"/>
      <c r="BR2206" s="6"/>
      <c r="BS2206" s="6"/>
      <c r="BT2206" s="6"/>
      <c r="BU2206" s="6"/>
      <c r="BV2206" s="6"/>
      <c r="BW2206" s="6"/>
      <c r="BX2206" s="6"/>
      <c r="BY2206" s="6"/>
      <c r="BZ2206" s="6"/>
      <c r="CA2206" s="6"/>
      <c r="CB2206" s="6"/>
      <c r="CC2206" s="6"/>
      <c r="CD2206" s="6"/>
      <c r="CE2206" s="6"/>
      <c r="CF2206" s="6"/>
      <c r="CG2206" s="6"/>
      <c r="CH2206" s="6"/>
      <c r="CI2206" s="6"/>
      <c r="CJ2206" s="6"/>
      <c r="CK2206" s="6"/>
      <c r="CL2206" s="6"/>
      <c r="CM2206" s="6"/>
      <c r="CN2206" s="6"/>
      <c r="CO2206" s="6"/>
      <c r="CP2206" s="6"/>
      <c r="CQ2206" s="6"/>
      <c r="CR2206" s="6"/>
      <c r="CS2206" s="6"/>
      <c r="CT2206" s="6"/>
      <c r="CU2206" s="6"/>
      <c r="CV2206" s="6"/>
      <c r="CW2206" s="6"/>
      <c r="CX2206" s="6"/>
      <c r="CY2206" s="6"/>
      <c r="CZ2206" s="6"/>
      <c r="DA2206" s="6"/>
      <c r="DB2206" s="6"/>
      <c r="DC2206" s="6"/>
      <c r="DD2206" s="6"/>
      <c r="DE2206" s="6"/>
      <c r="DF2206" s="6"/>
      <c r="DG2206" s="6"/>
      <c r="DH2206" s="6"/>
      <c r="DI2206" s="6"/>
      <c r="DJ2206" s="6"/>
      <c r="DK2206" s="6"/>
      <c r="DL2206" s="6"/>
      <c r="DM2206" s="6"/>
      <c r="DN2206" s="6"/>
      <c r="DO2206" s="6"/>
      <c r="DP2206" s="6"/>
      <c r="DQ2206" s="6"/>
      <c r="DR2206" s="6"/>
      <c r="DS2206" s="6"/>
      <c r="DT2206" s="6"/>
      <c r="DU2206" s="6"/>
      <c r="DV2206" s="6"/>
      <c r="DW2206" s="6"/>
      <c r="DX2206" s="6"/>
      <c r="DY2206" s="6"/>
      <c r="DZ2206" s="6"/>
      <c r="EA2206" s="6"/>
      <c r="EB2206" s="6"/>
      <c r="EC2206" s="6"/>
      <c r="ED2206" s="6"/>
      <c r="EE2206" s="6"/>
      <c r="EF2206" s="6"/>
      <c r="EG2206" s="6"/>
      <c r="EH2206" s="6"/>
      <c r="EI2206" s="6"/>
      <c r="EJ2206" s="6"/>
      <c r="EK2206" s="6"/>
      <c r="EL2206" s="6"/>
      <c r="EM2206" s="6"/>
      <c r="EN2206" s="6"/>
      <c r="EO2206" s="6"/>
      <c r="EP2206" s="6"/>
      <c r="EQ2206" s="6"/>
      <c r="ER2206" s="6"/>
      <c r="ES2206" s="6"/>
      <c r="ET2206" s="6"/>
      <c r="EU2206" s="6"/>
      <c r="EV2206" s="6"/>
      <c r="EW2206" s="6"/>
      <c r="EX2206" s="6"/>
      <c r="EY2206" s="6"/>
      <c r="EZ2206" s="6"/>
      <c r="FA2206" s="6"/>
      <c r="FB2206" s="6"/>
      <c r="FC2206" s="6"/>
      <c r="FD2206" s="6"/>
      <c r="FE2206" s="6"/>
      <c r="FF2206" s="6"/>
      <c r="FG2206" s="6"/>
      <c r="FH2206" s="6"/>
      <c r="FI2206" s="6"/>
      <c r="FJ2206" s="6"/>
      <c r="FK2206" s="6"/>
      <c r="FL2206" s="6"/>
      <c r="FM2206" s="6"/>
      <c r="FN2206" s="6"/>
      <c r="FO2206" s="6"/>
      <c r="FP2206" s="6"/>
      <c r="FQ2206" s="6"/>
      <c r="FR2206" s="6"/>
      <c r="FS2206" s="6"/>
      <c r="FT2206" s="6"/>
      <c r="FU2206" s="6"/>
      <c r="FV2206" s="6"/>
      <c r="FW2206" s="6"/>
      <c r="FX2206" s="6"/>
      <c r="FY2206" s="6"/>
      <c r="FZ2206" s="6"/>
      <c r="GA2206" s="6"/>
      <c r="GB2206" s="6"/>
      <c r="GC2206" s="6"/>
      <c r="GD2206" s="6"/>
      <c r="GE2206" s="6"/>
      <c r="GF2206" s="6"/>
      <c r="GG2206" s="6"/>
      <c r="GH2206" s="6"/>
      <c r="GI2206" s="6"/>
      <c r="GJ2206" s="6"/>
      <c r="GK2206" s="6"/>
      <c r="GL2206" s="6"/>
      <c r="GM2206" s="6"/>
      <c r="GN2206" s="6"/>
      <c r="GO2206" s="6"/>
      <c r="GP2206" s="6"/>
      <c r="GQ2206" s="6"/>
      <c r="GR2206" s="6"/>
      <c r="GS2206" s="6"/>
      <c r="GT2206" s="6"/>
      <c r="GU2206" s="6"/>
      <c r="GV2206" s="6"/>
      <c r="GW2206" s="6"/>
      <c r="GX2206" s="6"/>
      <c r="GY2206" s="6"/>
      <c r="GZ2206" s="6"/>
    </row>
    <row r="2207" spans="1:208" x14ac:dyDescent="0.15">
      <c r="A2207" s="153"/>
      <c r="B2207" s="23"/>
      <c r="C2207" s="18"/>
      <c r="D2207" s="17"/>
      <c r="E2207" s="18"/>
      <c r="F2207" s="18"/>
      <c r="G2207" s="18"/>
      <c r="H2207" s="18"/>
      <c r="I2207" s="17"/>
      <c r="J2207" s="5"/>
      <c r="K2207" s="2"/>
      <c r="L2207" s="27"/>
      <c r="M2207" s="14"/>
      <c r="N2207" s="14"/>
      <c r="O2207" s="27"/>
      <c r="P2207" s="18"/>
      <c r="Q2207" s="3"/>
      <c r="R2207" s="4"/>
      <c r="S2207" s="5"/>
      <c r="T2207" s="8"/>
      <c r="U2207" s="7"/>
      <c r="V2207" s="7"/>
      <c r="W2207" s="7"/>
      <c r="X2207" s="8"/>
      <c r="Y2207" s="6"/>
      <c r="Z2207" s="7"/>
      <c r="AA2207" s="8"/>
      <c r="AB2207" s="8"/>
      <c r="AC2207" s="8"/>
      <c r="AD2207" s="7"/>
      <c r="AE2207" s="9"/>
      <c r="AF2207" s="7"/>
      <c r="AG2207" s="7"/>
      <c r="AH2207" s="6"/>
      <c r="AI2207" s="6"/>
      <c r="AJ2207" s="6"/>
      <c r="AK2207" s="6"/>
      <c r="AL2207" s="6"/>
      <c r="AM2207" s="6"/>
      <c r="AN2207" s="6"/>
      <c r="AO2207" s="6"/>
      <c r="AP2207" s="6"/>
      <c r="AQ2207" s="6"/>
      <c r="AR2207" s="6"/>
      <c r="AS2207" s="6"/>
      <c r="AT2207" s="6"/>
      <c r="AU2207" s="6"/>
      <c r="AV2207" s="6"/>
      <c r="AW2207" s="6"/>
      <c r="AX2207" s="6"/>
      <c r="AY2207" s="6"/>
      <c r="AZ2207" s="6"/>
      <c r="BA2207" s="6"/>
      <c r="BB2207" s="6"/>
      <c r="BC2207" s="6"/>
      <c r="BD2207" s="6"/>
      <c r="BE2207" s="6"/>
      <c r="BF2207" s="6"/>
      <c r="BG2207" s="6"/>
      <c r="BH2207" s="6"/>
      <c r="BI2207" s="6"/>
      <c r="BJ2207" s="6"/>
      <c r="BK2207" s="6"/>
      <c r="BL2207" s="6"/>
      <c r="BM2207" s="6"/>
      <c r="BN2207" s="6"/>
      <c r="BO2207" s="6"/>
      <c r="BP2207" s="6"/>
      <c r="BQ2207" s="6"/>
      <c r="BR2207" s="6"/>
      <c r="BS2207" s="6"/>
      <c r="BT2207" s="6"/>
      <c r="BU2207" s="6"/>
      <c r="BV2207" s="6"/>
      <c r="BW2207" s="6"/>
      <c r="BX2207" s="6"/>
      <c r="BY2207" s="6"/>
      <c r="BZ2207" s="6"/>
      <c r="CA2207" s="6"/>
      <c r="CB2207" s="6"/>
      <c r="CC2207" s="6"/>
      <c r="CD2207" s="6"/>
      <c r="CE2207" s="6"/>
      <c r="CF2207" s="6"/>
      <c r="CG2207" s="6"/>
      <c r="CH2207" s="6"/>
      <c r="CI2207" s="6"/>
      <c r="CJ2207" s="6"/>
      <c r="CK2207" s="6"/>
      <c r="CL2207" s="6"/>
      <c r="CM2207" s="6"/>
      <c r="CN2207" s="6"/>
      <c r="CO2207" s="6"/>
      <c r="CP2207" s="6"/>
      <c r="CQ2207" s="6"/>
      <c r="CR2207" s="6"/>
      <c r="CS2207" s="6"/>
      <c r="CT2207" s="6"/>
      <c r="CU2207" s="6"/>
      <c r="CV2207" s="6"/>
      <c r="CW2207" s="6"/>
      <c r="CX2207" s="6"/>
      <c r="CY2207" s="6"/>
      <c r="CZ2207" s="6"/>
      <c r="DA2207" s="6"/>
      <c r="DB2207" s="6"/>
      <c r="DC2207" s="6"/>
      <c r="DD2207" s="6"/>
      <c r="DE2207" s="6"/>
      <c r="DF2207" s="6"/>
      <c r="DG2207" s="6"/>
      <c r="DH2207" s="6"/>
      <c r="DI2207" s="6"/>
      <c r="DJ2207" s="6"/>
      <c r="DK2207" s="6"/>
      <c r="DL2207" s="6"/>
      <c r="DM2207" s="6"/>
      <c r="DN2207" s="6"/>
      <c r="DO2207" s="6"/>
      <c r="DP2207" s="6"/>
      <c r="DQ2207" s="6"/>
      <c r="DR2207" s="6"/>
      <c r="DS2207" s="6"/>
      <c r="DT2207" s="6"/>
      <c r="DU2207" s="6"/>
      <c r="DV2207" s="6"/>
      <c r="DW2207" s="6"/>
      <c r="DX2207" s="6"/>
      <c r="DY2207" s="6"/>
      <c r="DZ2207" s="6"/>
      <c r="EA2207" s="6"/>
      <c r="EB2207" s="6"/>
      <c r="EC2207" s="6"/>
      <c r="ED2207" s="6"/>
      <c r="EE2207" s="6"/>
      <c r="EF2207" s="6"/>
      <c r="EG2207" s="6"/>
      <c r="EH2207" s="6"/>
      <c r="EI2207" s="6"/>
      <c r="EJ2207" s="6"/>
      <c r="EK2207" s="6"/>
      <c r="EL2207" s="6"/>
      <c r="EM2207" s="6"/>
      <c r="EN2207" s="6"/>
      <c r="EO2207" s="6"/>
      <c r="EP2207" s="6"/>
      <c r="EQ2207" s="6"/>
      <c r="ER2207" s="6"/>
      <c r="ES2207" s="6"/>
      <c r="ET2207" s="6"/>
      <c r="EU2207" s="6"/>
      <c r="EV2207" s="6"/>
      <c r="EW2207" s="6"/>
      <c r="EX2207" s="6"/>
      <c r="EY2207" s="6"/>
      <c r="EZ2207" s="6"/>
      <c r="FA2207" s="6"/>
      <c r="FB2207" s="6"/>
      <c r="FC2207" s="6"/>
      <c r="FD2207" s="6"/>
      <c r="FE2207" s="6"/>
      <c r="FF2207" s="6"/>
      <c r="FG2207" s="6"/>
      <c r="FH2207" s="6"/>
      <c r="FI2207" s="6"/>
      <c r="FJ2207" s="6"/>
      <c r="FK2207" s="6"/>
      <c r="FL2207" s="6"/>
      <c r="FM2207" s="6"/>
      <c r="FN2207" s="6"/>
      <c r="FO2207" s="6"/>
      <c r="FP2207" s="6"/>
      <c r="FQ2207" s="6"/>
      <c r="FR2207" s="6"/>
      <c r="FS2207" s="6"/>
      <c r="FT2207" s="6"/>
      <c r="FU2207" s="6"/>
      <c r="FV2207" s="6"/>
      <c r="FW2207" s="6"/>
      <c r="FX2207" s="6"/>
      <c r="FY2207" s="6"/>
      <c r="FZ2207" s="6"/>
      <c r="GA2207" s="6"/>
      <c r="GB2207" s="6"/>
      <c r="GC2207" s="6"/>
      <c r="GD2207" s="6"/>
      <c r="GE2207" s="6"/>
      <c r="GF2207" s="6"/>
      <c r="GG2207" s="6"/>
      <c r="GH2207" s="6"/>
      <c r="GI2207" s="6"/>
      <c r="GJ2207" s="6"/>
      <c r="GK2207" s="6"/>
      <c r="GL2207" s="6"/>
      <c r="GM2207" s="6"/>
      <c r="GN2207" s="6"/>
      <c r="GO2207" s="6"/>
      <c r="GP2207" s="6"/>
      <c r="GQ2207" s="6"/>
      <c r="GR2207" s="6"/>
      <c r="GS2207" s="6"/>
      <c r="GT2207" s="6"/>
      <c r="GU2207" s="6"/>
      <c r="GV2207" s="6"/>
      <c r="GW2207" s="6"/>
      <c r="GX2207" s="6"/>
      <c r="GY2207" s="6"/>
      <c r="GZ2207" s="6"/>
    </row>
    <row r="2208" spans="1:208" x14ac:dyDescent="0.15">
      <c r="A2208" s="153"/>
      <c r="B2208" s="23"/>
      <c r="C2208" s="18"/>
      <c r="D2208" s="17"/>
      <c r="E2208" s="18"/>
      <c r="F2208" s="18"/>
      <c r="G2208" s="18"/>
      <c r="H2208" s="18"/>
      <c r="I2208" s="17"/>
      <c r="J2208" s="5"/>
      <c r="K2208" s="2"/>
      <c r="L2208" s="27"/>
      <c r="M2208" s="14"/>
      <c r="N2208" s="14"/>
      <c r="O2208" s="27"/>
      <c r="P2208" s="18"/>
      <c r="Q2208" s="3"/>
      <c r="R2208" s="4"/>
      <c r="S2208" s="5"/>
      <c r="T2208" s="8"/>
      <c r="U2208" s="7"/>
      <c r="V2208" s="7"/>
      <c r="W2208" s="7"/>
      <c r="X2208" s="8"/>
      <c r="Y2208" s="6"/>
      <c r="Z2208" s="7"/>
      <c r="AA2208" s="8"/>
      <c r="AB2208" s="8"/>
      <c r="AC2208" s="8"/>
      <c r="AD2208" s="7"/>
      <c r="AE2208" s="9"/>
      <c r="AF2208" s="7"/>
      <c r="AG2208" s="7"/>
      <c r="AH2208" s="6"/>
      <c r="AI2208" s="6"/>
      <c r="AJ2208" s="6"/>
      <c r="AK2208" s="6"/>
      <c r="AL2208" s="6"/>
      <c r="AM2208" s="6"/>
      <c r="AN2208" s="6"/>
      <c r="AO2208" s="6"/>
      <c r="AP2208" s="6"/>
      <c r="AQ2208" s="6"/>
      <c r="AR2208" s="6"/>
      <c r="AS2208" s="6"/>
      <c r="AT2208" s="6"/>
      <c r="AU2208" s="6"/>
      <c r="AV2208" s="6"/>
      <c r="AW2208" s="6"/>
      <c r="AX2208" s="6"/>
      <c r="AY2208" s="6"/>
      <c r="AZ2208" s="6"/>
      <c r="BA2208" s="6"/>
      <c r="BB2208" s="6"/>
      <c r="BC2208" s="6"/>
      <c r="BD2208" s="6"/>
      <c r="BE2208" s="6"/>
      <c r="BF2208" s="6"/>
      <c r="BG2208" s="6"/>
      <c r="BH2208" s="6"/>
      <c r="BI2208" s="6"/>
      <c r="BJ2208" s="6"/>
      <c r="BK2208" s="6"/>
      <c r="BL2208" s="6"/>
      <c r="BM2208" s="6"/>
      <c r="BN2208" s="6"/>
      <c r="BO2208" s="6"/>
      <c r="BP2208" s="6"/>
      <c r="BQ2208" s="6"/>
      <c r="BR2208" s="6"/>
      <c r="BS2208" s="6"/>
      <c r="BT2208" s="6"/>
      <c r="BU2208" s="6"/>
      <c r="BV2208" s="6"/>
      <c r="BW2208" s="6"/>
      <c r="BX2208" s="6"/>
      <c r="BY2208" s="6"/>
      <c r="BZ2208" s="6"/>
      <c r="CA2208" s="6"/>
      <c r="CB2208" s="6"/>
      <c r="CC2208" s="6"/>
      <c r="CD2208" s="6"/>
      <c r="CE2208" s="6"/>
      <c r="CF2208" s="6"/>
      <c r="CG2208" s="6"/>
      <c r="CH2208" s="6"/>
      <c r="CI2208" s="6"/>
      <c r="CJ2208" s="6"/>
      <c r="CK2208" s="6"/>
      <c r="CL2208" s="6"/>
      <c r="CM2208" s="6"/>
      <c r="CN2208" s="6"/>
      <c r="CO2208" s="6"/>
      <c r="CP2208" s="6"/>
      <c r="CQ2208" s="6"/>
      <c r="CR2208" s="6"/>
      <c r="CS2208" s="6"/>
      <c r="CT2208" s="6"/>
      <c r="CU2208" s="6"/>
      <c r="CV2208" s="6"/>
      <c r="CW2208" s="6"/>
      <c r="CX2208" s="6"/>
      <c r="CY2208" s="6"/>
      <c r="CZ2208" s="6"/>
      <c r="DA2208" s="6"/>
      <c r="DB2208" s="6"/>
      <c r="DC2208" s="6"/>
      <c r="DD2208" s="6"/>
      <c r="DE2208" s="6"/>
      <c r="DF2208" s="6"/>
      <c r="DG2208" s="6"/>
      <c r="DH2208" s="6"/>
      <c r="DI2208" s="6"/>
      <c r="DJ2208" s="6"/>
      <c r="DK2208" s="6"/>
      <c r="DL2208" s="6"/>
      <c r="DM2208" s="6"/>
      <c r="DN2208" s="6"/>
      <c r="DO2208" s="6"/>
      <c r="DP2208" s="6"/>
      <c r="DQ2208" s="6"/>
      <c r="DR2208" s="6"/>
      <c r="DS2208" s="6"/>
      <c r="DT2208" s="6"/>
      <c r="DU2208" s="6"/>
      <c r="DV2208" s="6"/>
      <c r="DW2208" s="6"/>
      <c r="DX2208" s="6"/>
      <c r="DY2208" s="6"/>
      <c r="DZ2208" s="6"/>
      <c r="EA2208" s="6"/>
      <c r="EB2208" s="6"/>
      <c r="EC2208" s="6"/>
      <c r="ED2208" s="6"/>
      <c r="EE2208" s="6"/>
      <c r="EF2208" s="6"/>
      <c r="EG2208" s="6"/>
      <c r="EH2208" s="6"/>
      <c r="EI2208" s="6"/>
      <c r="EJ2208" s="6"/>
      <c r="EK2208" s="6"/>
      <c r="EL2208" s="6"/>
      <c r="EM2208" s="6"/>
      <c r="EN2208" s="6"/>
      <c r="EO2208" s="6"/>
      <c r="EP2208" s="6"/>
      <c r="EQ2208" s="6"/>
      <c r="ER2208" s="6"/>
      <c r="ES2208" s="6"/>
      <c r="ET2208" s="6"/>
      <c r="EU2208" s="6"/>
      <c r="EV2208" s="6"/>
      <c r="EW2208" s="6"/>
      <c r="EX2208" s="6"/>
      <c r="EY2208" s="6"/>
      <c r="EZ2208" s="6"/>
      <c r="FA2208" s="6"/>
      <c r="FB2208" s="6"/>
      <c r="FC2208" s="6"/>
      <c r="FD2208" s="6"/>
      <c r="FE2208" s="6"/>
      <c r="FF2208" s="6"/>
      <c r="FG2208" s="6"/>
      <c r="FH2208" s="6"/>
      <c r="FI2208" s="6"/>
      <c r="FJ2208" s="6"/>
      <c r="FK2208" s="6"/>
      <c r="FL2208" s="6"/>
      <c r="FM2208" s="6"/>
      <c r="FN2208" s="6"/>
      <c r="FO2208" s="6"/>
      <c r="FP2208" s="6"/>
      <c r="FQ2208" s="6"/>
      <c r="FR2208" s="6"/>
      <c r="FS2208" s="6"/>
      <c r="FT2208" s="6"/>
      <c r="FU2208" s="6"/>
      <c r="FV2208" s="6"/>
      <c r="FW2208" s="6"/>
      <c r="FX2208" s="6"/>
      <c r="FY2208" s="6"/>
      <c r="FZ2208" s="6"/>
      <c r="GA2208" s="6"/>
      <c r="GB2208" s="6"/>
      <c r="GC2208" s="6"/>
      <c r="GD2208" s="6"/>
      <c r="GE2208" s="6"/>
      <c r="GF2208" s="6"/>
      <c r="GG2208" s="6"/>
      <c r="GH2208" s="6"/>
      <c r="GI2208" s="6"/>
      <c r="GJ2208" s="6"/>
      <c r="GK2208" s="6"/>
      <c r="GL2208" s="6"/>
      <c r="GM2208" s="6"/>
      <c r="GN2208" s="6"/>
      <c r="GO2208" s="6"/>
      <c r="GP2208" s="6"/>
      <c r="GQ2208" s="6"/>
      <c r="GR2208" s="6"/>
      <c r="GS2208" s="6"/>
      <c r="GT2208" s="6"/>
      <c r="GU2208" s="6"/>
      <c r="GV2208" s="6"/>
      <c r="GW2208" s="6"/>
      <c r="GX2208" s="6"/>
      <c r="GY2208" s="6"/>
      <c r="GZ2208" s="6"/>
    </row>
    <row r="2209" spans="1:208" x14ac:dyDescent="0.15">
      <c r="A2209" s="153"/>
      <c r="B2209" s="23"/>
      <c r="C2209" s="18"/>
      <c r="D2209" s="17"/>
      <c r="E2209" s="18"/>
      <c r="F2209" s="18"/>
      <c r="G2209" s="18"/>
      <c r="H2209" s="18"/>
      <c r="I2209" s="17"/>
      <c r="J2209" s="5"/>
      <c r="K2209" s="2"/>
      <c r="L2209" s="27"/>
      <c r="M2209" s="14"/>
      <c r="N2209" s="14"/>
      <c r="O2209" s="27"/>
      <c r="P2209" s="18"/>
      <c r="Q2209" s="3"/>
      <c r="R2209" s="4"/>
      <c r="S2209" s="5"/>
      <c r="T2209" s="8"/>
      <c r="U2209" s="7"/>
      <c r="V2209" s="7"/>
      <c r="W2209" s="7"/>
      <c r="X2209" s="8"/>
      <c r="Y2209" s="6"/>
      <c r="Z2209" s="7"/>
      <c r="AA2209" s="8"/>
      <c r="AB2209" s="8"/>
      <c r="AC2209" s="8"/>
      <c r="AD2209" s="7"/>
      <c r="AE2209" s="9"/>
      <c r="AF2209" s="7"/>
      <c r="AG2209" s="7"/>
      <c r="AH2209" s="6"/>
      <c r="AI2209" s="6"/>
      <c r="AJ2209" s="6"/>
      <c r="AK2209" s="6"/>
      <c r="AL2209" s="6"/>
      <c r="AM2209" s="6"/>
      <c r="AN2209" s="6"/>
      <c r="AO2209" s="6"/>
      <c r="AP2209" s="6"/>
      <c r="AQ2209" s="6"/>
      <c r="AR2209" s="6"/>
      <c r="AS2209" s="6"/>
      <c r="AT2209" s="6"/>
      <c r="AU2209" s="6"/>
      <c r="AV2209" s="6"/>
      <c r="AW2209" s="6"/>
      <c r="AX2209" s="6"/>
      <c r="AY2209" s="6"/>
      <c r="AZ2209" s="6"/>
      <c r="BA2209" s="6"/>
      <c r="BB2209" s="6"/>
      <c r="BC2209" s="6"/>
      <c r="BD2209" s="6"/>
      <c r="BE2209" s="6"/>
      <c r="BF2209" s="6"/>
      <c r="BG2209" s="6"/>
      <c r="BH2209" s="6"/>
      <c r="BI2209" s="6"/>
      <c r="BJ2209" s="6"/>
      <c r="BK2209" s="6"/>
      <c r="BL2209" s="6"/>
      <c r="BM2209" s="6"/>
      <c r="BN2209" s="6"/>
      <c r="BO2209" s="6"/>
      <c r="BP2209" s="6"/>
      <c r="BQ2209" s="6"/>
      <c r="BR2209" s="6"/>
      <c r="BS2209" s="6"/>
      <c r="BT2209" s="6"/>
      <c r="BU2209" s="6"/>
      <c r="BV2209" s="6"/>
      <c r="BW2209" s="6"/>
      <c r="BX2209" s="6"/>
      <c r="BY2209" s="6"/>
      <c r="BZ2209" s="6"/>
      <c r="CA2209" s="6"/>
      <c r="CB2209" s="6"/>
      <c r="CC2209" s="6"/>
      <c r="CD2209" s="6"/>
      <c r="CE2209" s="6"/>
      <c r="CF2209" s="6"/>
      <c r="CG2209" s="6"/>
      <c r="CH2209" s="6"/>
      <c r="CI2209" s="6"/>
      <c r="CJ2209" s="6"/>
      <c r="CK2209" s="6"/>
      <c r="CL2209" s="6"/>
      <c r="CM2209" s="6"/>
      <c r="CN2209" s="6"/>
      <c r="CO2209" s="6"/>
      <c r="CP2209" s="6"/>
      <c r="CQ2209" s="6"/>
      <c r="CR2209" s="6"/>
      <c r="CS2209" s="6"/>
      <c r="CT2209" s="6"/>
      <c r="CU2209" s="6"/>
      <c r="CV2209" s="6"/>
      <c r="CW2209" s="6"/>
      <c r="CX2209" s="6"/>
      <c r="CY2209" s="6"/>
      <c r="CZ2209" s="6"/>
      <c r="DA2209" s="6"/>
      <c r="DB2209" s="6"/>
      <c r="DC2209" s="6"/>
      <c r="DD2209" s="6"/>
      <c r="DE2209" s="6"/>
      <c r="DF2209" s="6"/>
      <c r="DG2209" s="6"/>
      <c r="DH2209" s="6"/>
      <c r="DI2209" s="6"/>
      <c r="DJ2209" s="6"/>
      <c r="DK2209" s="6"/>
      <c r="DL2209" s="6"/>
      <c r="DM2209" s="6"/>
      <c r="DN2209" s="6"/>
      <c r="DO2209" s="6"/>
      <c r="DP2209" s="6"/>
      <c r="DQ2209" s="6"/>
      <c r="DR2209" s="6"/>
      <c r="DS2209" s="6"/>
      <c r="DT2209" s="6"/>
      <c r="DU2209" s="6"/>
      <c r="DV2209" s="6"/>
      <c r="DW2209" s="6"/>
      <c r="DX2209" s="6"/>
      <c r="DY2209" s="6"/>
      <c r="DZ2209" s="6"/>
      <c r="EA2209" s="6"/>
      <c r="EB2209" s="6"/>
      <c r="EC2209" s="6"/>
      <c r="ED2209" s="6"/>
      <c r="EE2209" s="6"/>
      <c r="EF2209" s="6"/>
      <c r="EG2209" s="6"/>
      <c r="EH2209" s="6"/>
      <c r="EI2209" s="6"/>
      <c r="EJ2209" s="6"/>
      <c r="EK2209" s="6"/>
      <c r="EL2209" s="6"/>
      <c r="EM2209" s="6"/>
      <c r="EN2209" s="6"/>
      <c r="EO2209" s="6"/>
      <c r="EP2209" s="6"/>
      <c r="EQ2209" s="6"/>
      <c r="ER2209" s="6"/>
      <c r="ES2209" s="6"/>
      <c r="ET2209" s="6"/>
      <c r="EU2209" s="6"/>
      <c r="EV2209" s="6"/>
      <c r="EW2209" s="6"/>
      <c r="EX2209" s="6"/>
      <c r="EY2209" s="6"/>
      <c r="EZ2209" s="6"/>
      <c r="FA2209" s="6"/>
      <c r="FB2209" s="6"/>
      <c r="FC2209" s="6"/>
      <c r="FD2209" s="6"/>
      <c r="FE2209" s="6"/>
      <c r="FF2209" s="6"/>
      <c r="FG2209" s="6"/>
      <c r="FH2209" s="6"/>
      <c r="FI2209" s="6"/>
      <c r="FJ2209" s="6"/>
      <c r="FK2209" s="6"/>
      <c r="FL2209" s="6"/>
      <c r="FM2209" s="6"/>
      <c r="FN2209" s="6"/>
      <c r="FO2209" s="6"/>
      <c r="FP2209" s="6"/>
      <c r="FQ2209" s="6"/>
      <c r="FR2209" s="6"/>
      <c r="FS2209" s="6"/>
      <c r="FT2209" s="6"/>
      <c r="FU2209" s="6"/>
      <c r="FV2209" s="6"/>
      <c r="FW2209" s="6"/>
      <c r="FX2209" s="6"/>
      <c r="FY2209" s="6"/>
      <c r="FZ2209" s="6"/>
      <c r="GA2209" s="6"/>
      <c r="GB2209" s="6"/>
      <c r="GC2209" s="6"/>
      <c r="GD2209" s="6"/>
      <c r="GE2209" s="6"/>
      <c r="GF2209" s="6"/>
      <c r="GG2209" s="6"/>
      <c r="GH2209" s="6"/>
      <c r="GI2209" s="6"/>
      <c r="GJ2209" s="6"/>
      <c r="GK2209" s="6"/>
      <c r="GL2209" s="6"/>
      <c r="GM2209" s="6"/>
      <c r="GN2209" s="6"/>
      <c r="GO2209" s="6"/>
      <c r="GP2209" s="6"/>
      <c r="GQ2209" s="6"/>
      <c r="GR2209" s="6"/>
      <c r="GS2209" s="6"/>
      <c r="GT2209" s="6"/>
      <c r="GU2209" s="6"/>
      <c r="GV2209" s="6"/>
      <c r="GW2209" s="6"/>
      <c r="GX2209" s="6"/>
      <c r="GY2209" s="6"/>
      <c r="GZ2209" s="6"/>
    </row>
    <row r="2210" spans="1:208" x14ac:dyDescent="0.15">
      <c r="A2210" s="153"/>
      <c r="B2210" s="23"/>
      <c r="C2210" s="18"/>
      <c r="D2210" s="17"/>
      <c r="E2210" s="18"/>
      <c r="F2210" s="18"/>
      <c r="G2210" s="18"/>
      <c r="H2210" s="18"/>
      <c r="I2210" s="17"/>
      <c r="J2210" s="5"/>
      <c r="K2210" s="2"/>
      <c r="L2210" s="27"/>
      <c r="M2210" s="14"/>
      <c r="N2210" s="14"/>
      <c r="O2210" s="27"/>
      <c r="P2210" s="18"/>
      <c r="Q2210" s="3"/>
      <c r="R2210" s="4"/>
      <c r="S2210" s="5"/>
      <c r="T2210" s="8"/>
      <c r="U2210" s="7"/>
      <c r="V2210" s="7"/>
      <c r="W2210" s="7"/>
      <c r="X2210" s="8"/>
      <c r="Y2210" s="6"/>
      <c r="Z2210" s="7"/>
      <c r="AA2210" s="8"/>
      <c r="AB2210" s="8"/>
      <c r="AC2210" s="8"/>
      <c r="AD2210" s="7"/>
      <c r="AE2210" s="9"/>
      <c r="AF2210" s="7"/>
      <c r="AG2210" s="7"/>
      <c r="AH2210" s="6"/>
      <c r="AI2210" s="6"/>
      <c r="AJ2210" s="6"/>
      <c r="AK2210" s="6"/>
      <c r="AL2210" s="6"/>
      <c r="AM2210" s="6"/>
      <c r="AN2210" s="6"/>
      <c r="AO2210" s="6"/>
      <c r="AP2210" s="6"/>
      <c r="AQ2210" s="6"/>
      <c r="AR2210" s="6"/>
      <c r="AS2210" s="6"/>
      <c r="AT2210" s="6"/>
      <c r="AU2210" s="6"/>
      <c r="AV2210" s="6"/>
      <c r="AW2210" s="6"/>
      <c r="AX2210" s="6"/>
      <c r="AY2210" s="6"/>
      <c r="AZ2210" s="6"/>
      <c r="BA2210" s="6"/>
      <c r="BB2210" s="6"/>
      <c r="BC2210" s="6"/>
      <c r="BD2210" s="6"/>
      <c r="BE2210" s="6"/>
      <c r="BF2210" s="6"/>
      <c r="BG2210" s="6"/>
      <c r="BH2210" s="6"/>
      <c r="BI2210" s="6"/>
      <c r="BJ2210" s="6"/>
      <c r="BK2210" s="6"/>
      <c r="BL2210" s="6"/>
      <c r="BM2210" s="6"/>
      <c r="BN2210" s="6"/>
      <c r="BO2210" s="6"/>
      <c r="BP2210" s="6"/>
      <c r="BQ2210" s="6"/>
      <c r="BR2210" s="6"/>
      <c r="BS2210" s="6"/>
      <c r="BT2210" s="6"/>
      <c r="BU2210" s="6"/>
      <c r="BV2210" s="6"/>
      <c r="BW2210" s="6"/>
      <c r="BX2210" s="6"/>
      <c r="BY2210" s="6"/>
      <c r="BZ2210" s="6"/>
      <c r="CA2210" s="6"/>
      <c r="CB2210" s="6"/>
      <c r="CC2210" s="6"/>
      <c r="CD2210" s="6"/>
      <c r="CE2210" s="6"/>
      <c r="CF2210" s="6"/>
      <c r="CG2210" s="6"/>
      <c r="CH2210" s="6"/>
      <c r="CI2210" s="6"/>
      <c r="CJ2210" s="6"/>
      <c r="CK2210" s="6"/>
      <c r="CL2210" s="6"/>
      <c r="CM2210" s="6"/>
      <c r="CN2210" s="6"/>
      <c r="CO2210" s="6"/>
      <c r="CP2210" s="6"/>
      <c r="CQ2210" s="6"/>
      <c r="CR2210" s="6"/>
      <c r="CS2210" s="6"/>
      <c r="CT2210" s="6"/>
      <c r="CU2210" s="6"/>
      <c r="CV2210" s="6"/>
      <c r="CW2210" s="6"/>
      <c r="CX2210" s="6"/>
      <c r="CY2210" s="6"/>
      <c r="CZ2210" s="6"/>
      <c r="DA2210" s="6"/>
      <c r="DB2210" s="6"/>
      <c r="DC2210" s="6"/>
      <c r="DD2210" s="6"/>
      <c r="DE2210" s="6"/>
      <c r="DF2210" s="6"/>
      <c r="DG2210" s="6"/>
      <c r="DH2210" s="6"/>
      <c r="DI2210" s="6"/>
      <c r="DJ2210" s="6"/>
      <c r="DK2210" s="6"/>
      <c r="DL2210" s="6"/>
      <c r="DM2210" s="6"/>
      <c r="DN2210" s="6"/>
      <c r="DO2210" s="6"/>
      <c r="DP2210" s="6"/>
      <c r="DQ2210" s="6"/>
      <c r="DR2210" s="6"/>
      <c r="DS2210" s="6"/>
      <c r="DT2210" s="6"/>
      <c r="DU2210" s="6"/>
      <c r="DV2210" s="6"/>
      <c r="DW2210" s="6"/>
      <c r="DX2210" s="6"/>
      <c r="DY2210" s="6"/>
      <c r="DZ2210" s="6"/>
      <c r="EA2210" s="6"/>
      <c r="EB2210" s="6"/>
      <c r="EC2210" s="6"/>
      <c r="ED2210" s="6"/>
      <c r="EE2210" s="6"/>
      <c r="EF2210" s="6"/>
      <c r="EG2210" s="6"/>
      <c r="EH2210" s="6"/>
      <c r="EI2210" s="6"/>
      <c r="EJ2210" s="6"/>
      <c r="EK2210" s="6"/>
      <c r="EL2210" s="6"/>
      <c r="EM2210" s="6"/>
      <c r="EN2210" s="6"/>
      <c r="EO2210" s="6"/>
      <c r="EP2210" s="6"/>
      <c r="EQ2210" s="6"/>
      <c r="ER2210" s="6"/>
      <c r="ES2210" s="6"/>
      <c r="ET2210" s="6"/>
      <c r="EU2210" s="6"/>
      <c r="EV2210" s="6"/>
      <c r="EW2210" s="6"/>
      <c r="EX2210" s="6"/>
      <c r="EY2210" s="6"/>
      <c r="EZ2210" s="6"/>
      <c r="FA2210" s="6"/>
      <c r="FB2210" s="6"/>
      <c r="FC2210" s="6"/>
      <c r="FD2210" s="6"/>
      <c r="FE2210" s="6"/>
      <c r="FF2210" s="6"/>
      <c r="FG2210" s="6"/>
      <c r="FH2210" s="6"/>
      <c r="FI2210" s="6"/>
      <c r="FJ2210" s="6"/>
      <c r="FK2210" s="6"/>
      <c r="FL2210" s="6"/>
      <c r="FM2210" s="6"/>
      <c r="FN2210" s="6"/>
      <c r="FO2210" s="6"/>
      <c r="FP2210" s="6"/>
      <c r="FQ2210" s="6"/>
      <c r="FR2210" s="6"/>
      <c r="FS2210" s="6"/>
      <c r="FT2210" s="6"/>
      <c r="FU2210" s="6"/>
      <c r="FV2210" s="6"/>
      <c r="FW2210" s="6"/>
      <c r="FX2210" s="6"/>
      <c r="FY2210" s="6"/>
      <c r="FZ2210" s="6"/>
      <c r="GA2210" s="6"/>
      <c r="GB2210" s="6"/>
      <c r="GC2210" s="6"/>
      <c r="GD2210" s="6"/>
      <c r="GE2210" s="6"/>
      <c r="GF2210" s="6"/>
      <c r="GG2210" s="6"/>
      <c r="GH2210" s="6"/>
      <c r="GI2210" s="6"/>
      <c r="GJ2210" s="6"/>
      <c r="GK2210" s="6"/>
      <c r="GL2210" s="6"/>
      <c r="GM2210" s="6"/>
      <c r="GN2210" s="6"/>
      <c r="GO2210" s="6"/>
      <c r="GP2210" s="6"/>
      <c r="GQ2210" s="6"/>
      <c r="GR2210" s="6"/>
      <c r="GS2210" s="6"/>
      <c r="GT2210" s="6"/>
      <c r="GU2210" s="6"/>
      <c r="GV2210" s="6"/>
      <c r="GW2210" s="6"/>
      <c r="GX2210" s="6"/>
      <c r="GY2210" s="6"/>
      <c r="GZ2210" s="6"/>
    </row>
    <row r="2211" spans="1:208" x14ac:dyDescent="0.15">
      <c r="A2211" s="153"/>
      <c r="B2211" s="23"/>
      <c r="C2211" s="18"/>
      <c r="D2211" s="17"/>
      <c r="E2211" s="18"/>
      <c r="F2211" s="18"/>
      <c r="G2211" s="18"/>
      <c r="H2211" s="18"/>
      <c r="I2211" s="17"/>
      <c r="J2211" s="5"/>
      <c r="K2211" s="2"/>
      <c r="L2211" s="27"/>
      <c r="M2211" s="14"/>
      <c r="N2211" s="14"/>
      <c r="O2211" s="27"/>
      <c r="P2211" s="18"/>
      <c r="Q2211" s="3"/>
      <c r="R2211" s="4"/>
      <c r="S2211" s="5"/>
      <c r="T2211" s="8"/>
      <c r="U2211" s="7"/>
      <c r="V2211" s="7"/>
      <c r="W2211" s="7"/>
      <c r="X2211" s="8"/>
      <c r="Y2211" s="6"/>
      <c r="Z2211" s="7"/>
      <c r="AA2211" s="8"/>
      <c r="AB2211" s="8"/>
      <c r="AC2211" s="8"/>
      <c r="AD2211" s="7"/>
      <c r="AE2211" s="9"/>
      <c r="AF2211" s="7"/>
      <c r="AG2211" s="7"/>
      <c r="AH2211" s="6"/>
      <c r="AI2211" s="6"/>
      <c r="AJ2211" s="6"/>
      <c r="AK2211" s="6"/>
      <c r="AL2211" s="6"/>
      <c r="AM2211" s="6"/>
      <c r="AN2211" s="6"/>
      <c r="AO2211" s="6"/>
      <c r="AP2211" s="6"/>
      <c r="AQ2211" s="6"/>
      <c r="AR2211" s="6"/>
      <c r="AS2211" s="6"/>
      <c r="AT2211" s="6"/>
      <c r="AU2211" s="6"/>
      <c r="AV2211" s="6"/>
      <c r="AW2211" s="6"/>
      <c r="AX2211" s="6"/>
      <c r="AY2211" s="6"/>
      <c r="AZ2211" s="6"/>
      <c r="BA2211" s="6"/>
      <c r="BB2211" s="6"/>
      <c r="BC2211" s="6"/>
      <c r="BD2211" s="6"/>
      <c r="BE2211" s="6"/>
      <c r="BF2211" s="6"/>
      <c r="BG2211" s="6"/>
      <c r="BH2211" s="6"/>
      <c r="BI2211" s="6"/>
      <c r="BJ2211" s="6"/>
      <c r="BK2211" s="6"/>
      <c r="BL2211" s="6"/>
      <c r="BM2211" s="6"/>
      <c r="BN2211" s="6"/>
      <c r="BO2211" s="6"/>
      <c r="BP2211" s="6"/>
      <c r="BQ2211" s="6"/>
      <c r="BR2211" s="6"/>
      <c r="BS2211" s="6"/>
      <c r="BT2211" s="6"/>
      <c r="BU2211" s="6"/>
      <c r="BV2211" s="6"/>
      <c r="BW2211" s="6"/>
      <c r="BX2211" s="6"/>
      <c r="BY2211" s="6"/>
      <c r="BZ2211" s="6"/>
      <c r="CA2211" s="6"/>
      <c r="CB2211" s="6"/>
      <c r="CC2211" s="6"/>
      <c r="CD2211" s="6"/>
      <c r="CE2211" s="6"/>
      <c r="CF2211" s="6"/>
      <c r="CG2211" s="6"/>
      <c r="CH2211" s="6"/>
      <c r="CI2211" s="6"/>
      <c r="CJ2211" s="6"/>
      <c r="CK2211" s="6"/>
      <c r="CL2211" s="6"/>
      <c r="CM2211" s="6"/>
      <c r="CN2211" s="6"/>
      <c r="CO2211" s="6"/>
      <c r="CP2211" s="6"/>
      <c r="CQ2211" s="6"/>
      <c r="CR2211" s="6"/>
      <c r="CS2211" s="6"/>
      <c r="CT2211" s="6"/>
      <c r="CU2211" s="6"/>
      <c r="CV2211" s="6"/>
      <c r="CW2211" s="6"/>
      <c r="CX2211" s="6"/>
      <c r="CY2211" s="6"/>
      <c r="CZ2211" s="6"/>
      <c r="DA2211" s="6"/>
      <c r="DB2211" s="6"/>
      <c r="DC2211" s="6"/>
      <c r="DD2211" s="6"/>
      <c r="DE2211" s="6"/>
      <c r="DF2211" s="6"/>
      <c r="DG2211" s="6"/>
      <c r="DH2211" s="6"/>
      <c r="DI2211" s="6"/>
      <c r="DJ2211" s="6"/>
      <c r="DK2211" s="6"/>
      <c r="DL2211" s="6"/>
      <c r="DM2211" s="6"/>
      <c r="DN2211" s="6"/>
      <c r="DO2211" s="6"/>
      <c r="DP2211" s="6"/>
      <c r="DQ2211" s="6"/>
      <c r="DR2211" s="6"/>
      <c r="DS2211" s="6"/>
      <c r="DT2211" s="6"/>
      <c r="DU2211" s="6"/>
      <c r="DV2211" s="6"/>
      <c r="DW2211" s="6"/>
      <c r="DX2211" s="6"/>
      <c r="DY2211" s="6"/>
      <c r="DZ2211" s="6"/>
      <c r="EA2211" s="6"/>
      <c r="EB2211" s="6"/>
      <c r="EC2211" s="6"/>
      <c r="ED2211" s="6"/>
      <c r="EE2211" s="6"/>
      <c r="EF2211" s="6"/>
      <c r="EG2211" s="6"/>
      <c r="EH2211" s="6"/>
      <c r="EI2211" s="6"/>
      <c r="EJ2211" s="6"/>
      <c r="EK2211" s="6"/>
      <c r="EL2211" s="6"/>
      <c r="EM2211" s="6"/>
      <c r="EN2211" s="6"/>
      <c r="EO2211" s="6"/>
      <c r="EP2211" s="6"/>
      <c r="EQ2211" s="6"/>
      <c r="ER2211" s="6"/>
      <c r="ES2211" s="6"/>
      <c r="ET2211" s="6"/>
      <c r="EU2211" s="6"/>
      <c r="EV2211" s="6"/>
      <c r="EW2211" s="6"/>
      <c r="EX2211" s="6"/>
      <c r="EY2211" s="6"/>
      <c r="EZ2211" s="6"/>
      <c r="FA2211" s="6"/>
      <c r="FB2211" s="6"/>
      <c r="FC2211" s="6"/>
      <c r="FD2211" s="6"/>
      <c r="FE2211" s="6"/>
      <c r="FF2211" s="6"/>
      <c r="FG2211" s="6"/>
      <c r="FH2211" s="6"/>
      <c r="FI2211" s="6"/>
      <c r="FJ2211" s="6"/>
      <c r="FK2211" s="6"/>
      <c r="FL2211" s="6"/>
      <c r="FM2211" s="6"/>
      <c r="FN2211" s="6"/>
      <c r="FO2211" s="6"/>
      <c r="FP2211" s="6"/>
      <c r="FQ2211" s="6"/>
      <c r="FR2211" s="6"/>
      <c r="FS2211" s="6"/>
      <c r="FT2211" s="6"/>
      <c r="FU2211" s="6"/>
      <c r="FV2211" s="6"/>
      <c r="FW2211" s="6"/>
      <c r="FX2211" s="6"/>
      <c r="FY2211" s="6"/>
      <c r="FZ2211" s="6"/>
      <c r="GA2211" s="6"/>
      <c r="GB2211" s="6"/>
      <c r="GC2211" s="6"/>
      <c r="GD2211" s="6"/>
      <c r="GE2211" s="6"/>
      <c r="GF2211" s="6"/>
      <c r="GG2211" s="6"/>
      <c r="GH2211" s="6"/>
      <c r="GI2211" s="6"/>
      <c r="GJ2211" s="6"/>
      <c r="GK2211" s="6"/>
      <c r="GL2211" s="6"/>
      <c r="GM2211" s="6"/>
      <c r="GN2211" s="6"/>
      <c r="GO2211" s="6"/>
      <c r="GP2211" s="6"/>
      <c r="GQ2211" s="6"/>
      <c r="GR2211" s="6"/>
      <c r="GS2211" s="6"/>
      <c r="GT2211" s="6"/>
      <c r="GU2211" s="6"/>
      <c r="GV2211" s="6"/>
      <c r="GW2211" s="6"/>
      <c r="GX2211" s="6"/>
      <c r="GY2211" s="6"/>
      <c r="GZ2211" s="6"/>
    </row>
    <row r="2212" spans="1:208" x14ac:dyDescent="0.15">
      <c r="A2212" s="153"/>
      <c r="B2212" s="23"/>
      <c r="C2212" s="18"/>
      <c r="D2212" s="17"/>
      <c r="E2212" s="18"/>
      <c r="F2212" s="18"/>
      <c r="G2212" s="18"/>
      <c r="H2212" s="18"/>
      <c r="I2212" s="17"/>
      <c r="J2212" s="5"/>
      <c r="K2212" s="2"/>
      <c r="L2212" s="27"/>
      <c r="M2212" s="14"/>
      <c r="N2212" s="14"/>
      <c r="O2212" s="27"/>
      <c r="P2212" s="18"/>
      <c r="Q2212" s="3"/>
      <c r="R2212" s="4"/>
      <c r="S2212" s="5"/>
      <c r="T2212" s="8"/>
      <c r="U2212" s="7"/>
      <c r="V2212" s="7"/>
      <c r="W2212" s="7"/>
      <c r="X2212" s="8"/>
      <c r="Y2212" s="6"/>
      <c r="Z2212" s="7"/>
      <c r="AA2212" s="8"/>
      <c r="AB2212" s="8"/>
      <c r="AC2212" s="8"/>
      <c r="AD2212" s="7"/>
      <c r="AE2212" s="9"/>
      <c r="AF2212" s="7"/>
      <c r="AG2212" s="7"/>
      <c r="AH2212" s="6"/>
      <c r="AI2212" s="6"/>
      <c r="AJ2212" s="6"/>
      <c r="AK2212" s="6"/>
      <c r="AL2212" s="6"/>
      <c r="AM2212" s="6"/>
      <c r="AN2212" s="6"/>
      <c r="AO2212" s="6"/>
      <c r="AP2212" s="6"/>
      <c r="AQ2212" s="6"/>
      <c r="AR2212" s="6"/>
      <c r="AS2212" s="6"/>
      <c r="AT2212" s="6"/>
      <c r="AU2212" s="6"/>
      <c r="AV2212" s="6"/>
      <c r="AW2212" s="6"/>
      <c r="AX2212" s="6"/>
      <c r="AY2212" s="6"/>
      <c r="AZ2212" s="6"/>
      <c r="BA2212" s="6"/>
      <c r="BB2212" s="6"/>
      <c r="BC2212" s="6"/>
      <c r="BD2212" s="6"/>
      <c r="BE2212" s="6"/>
      <c r="BF2212" s="6"/>
      <c r="BG2212" s="6"/>
      <c r="BH2212" s="6"/>
      <c r="BI2212" s="6"/>
      <c r="BJ2212" s="6"/>
      <c r="BK2212" s="6"/>
      <c r="BL2212" s="6"/>
      <c r="BM2212" s="6"/>
      <c r="BN2212" s="6"/>
      <c r="BO2212" s="6"/>
      <c r="BP2212" s="6"/>
      <c r="BQ2212" s="6"/>
      <c r="BR2212" s="6"/>
      <c r="BS2212" s="6"/>
      <c r="BT2212" s="6"/>
      <c r="BU2212" s="6"/>
      <c r="BV2212" s="6"/>
      <c r="BW2212" s="6"/>
      <c r="BX2212" s="6"/>
      <c r="BY2212" s="6"/>
      <c r="BZ2212" s="6"/>
      <c r="CA2212" s="6"/>
      <c r="CB2212" s="6"/>
      <c r="CC2212" s="6"/>
      <c r="CD2212" s="6"/>
      <c r="CE2212" s="6"/>
      <c r="CF2212" s="6"/>
      <c r="CG2212" s="6"/>
      <c r="CH2212" s="6"/>
      <c r="CI2212" s="6"/>
      <c r="CJ2212" s="6"/>
      <c r="CK2212" s="6"/>
      <c r="CL2212" s="6"/>
      <c r="CM2212" s="6"/>
      <c r="CN2212" s="6"/>
      <c r="CO2212" s="6"/>
      <c r="CP2212" s="6"/>
      <c r="CQ2212" s="6"/>
      <c r="CR2212" s="6"/>
      <c r="CS2212" s="6"/>
      <c r="CT2212" s="6"/>
      <c r="CU2212" s="6"/>
      <c r="CV2212" s="6"/>
      <c r="CW2212" s="6"/>
      <c r="CX2212" s="6"/>
      <c r="CY2212" s="6"/>
      <c r="CZ2212" s="6"/>
      <c r="DA2212" s="6"/>
      <c r="DB2212" s="6"/>
      <c r="DC2212" s="6"/>
      <c r="DD2212" s="6"/>
      <c r="DE2212" s="6"/>
      <c r="DF2212" s="6"/>
      <c r="DG2212" s="6"/>
      <c r="DH2212" s="6"/>
      <c r="DI2212" s="6"/>
      <c r="DJ2212" s="6"/>
      <c r="DK2212" s="6"/>
      <c r="DL2212" s="6"/>
      <c r="DM2212" s="6"/>
      <c r="DN2212" s="6"/>
      <c r="DO2212" s="6"/>
      <c r="DP2212" s="6"/>
      <c r="DQ2212" s="6"/>
      <c r="DR2212" s="6"/>
      <c r="DS2212" s="6"/>
      <c r="DT2212" s="6"/>
      <c r="DU2212" s="6"/>
      <c r="DV2212" s="6"/>
      <c r="DW2212" s="6"/>
      <c r="DX2212" s="6"/>
      <c r="DY2212" s="6"/>
      <c r="DZ2212" s="6"/>
      <c r="EA2212" s="6"/>
      <c r="EB2212" s="6"/>
      <c r="EC2212" s="6"/>
      <c r="ED2212" s="6"/>
      <c r="EE2212" s="6"/>
      <c r="EF2212" s="6"/>
      <c r="EG2212" s="6"/>
      <c r="EH2212" s="6"/>
      <c r="EI2212" s="6"/>
      <c r="EJ2212" s="6"/>
      <c r="EK2212" s="6"/>
      <c r="EL2212" s="6"/>
      <c r="EM2212" s="6"/>
      <c r="EN2212" s="6"/>
      <c r="EO2212" s="6"/>
      <c r="EP2212" s="6"/>
      <c r="EQ2212" s="6"/>
      <c r="ER2212" s="6"/>
      <c r="ES2212" s="6"/>
      <c r="ET2212" s="6"/>
      <c r="EU2212" s="6"/>
      <c r="EV2212" s="6"/>
      <c r="EW2212" s="6"/>
      <c r="EX2212" s="6"/>
      <c r="EY2212" s="6"/>
      <c r="EZ2212" s="6"/>
      <c r="FA2212" s="6"/>
      <c r="FB2212" s="6"/>
      <c r="FC2212" s="6"/>
      <c r="FD2212" s="6"/>
      <c r="FE2212" s="6"/>
      <c r="FF2212" s="6"/>
      <c r="FG2212" s="6"/>
      <c r="FH2212" s="6"/>
      <c r="FI2212" s="6"/>
      <c r="FJ2212" s="6"/>
      <c r="FK2212" s="6"/>
      <c r="FL2212" s="6"/>
      <c r="FM2212" s="6"/>
      <c r="FN2212" s="6"/>
      <c r="FO2212" s="6"/>
      <c r="FP2212" s="6"/>
      <c r="FQ2212" s="6"/>
      <c r="FR2212" s="6"/>
      <c r="FS2212" s="6"/>
      <c r="FT2212" s="6"/>
      <c r="FU2212" s="6"/>
      <c r="FV2212" s="6"/>
      <c r="FW2212" s="6"/>
      <c r="FX2212" s="6"/>
      <c r="FY2212" s="6"/>
      <c r="FZ2212" s="6"/>
      <c r="GA2212" s="6"/>
      <c r="GB2212" s="6"/>
      <c r="GC2212" s="6"/>
      <c r="GD2212" s="6"/>
      <c r="GE2212" s="6"/>
      <c r="GF2212" s="6"/>
      <c r="GG2212" s="6"/>
      <c r="GH2212" s="6"/>
      <c r="GI2212" s="6"/>
      <c r="GJ2212" s="6"/>
      <c r="GK2212" s="6"/>
      <c r="GL2212" s="6"/>
      <c r="GM2212" s="6"/>
      <c r="GN2212" s="6"/>
      <c r="GO2212" s="6"/>
      <c r="GP2212" s="6"/>
      <c r="GQ2212" s="6"/>
      <c r="GR2212" s="6"/>
      <c r="GS2212" s="6"/>
      <c r="GT2212" s="6"/>
      <c r="GU2212" s="6"/>
      <c r="GV2212" s="6"/>
      <c r="GW2212" s="6"/>
      <c r="GX2212" s="6"/>
      <c r="GY2212" s="6"/>
      <c r="GZ2212" s="6"/>
    </row>
    <row r="2213" spans="1:208" x14ac:dyDescent="0.15">
      <c r="A2213" s="153"/>
      <c r="B2213" s="23"/>
      <c r="C2213" s="18"/>
      <c r="D2213" s="17"/>
      <c r="E2213" s="18"/>
      <c r="F2213" s="18"/>
      <c r="G2213" s="18"/>
      <c r="H2213" s="18"/>
      <c r="I2213" s="17"/>
      <c r="J2213" s="5"/>
      <c r="K2213" s="2"/>
      <c r="L2213" s="27"/>
      <c r="M2213" s="14"/>
      <c r="N2213" s="14"/>
      <c r="O2213" s="27"/>
      <c r="P2213" s="18"/>
      <c r="Q2213" s="3"/>
      <c r="R2213" s="4"/>
      <c r="S2213" s="5"/>
      <c r="T2213" s="8"/>
      <c r="U2213" s="7"/>
      <c r="V2213" s="7"/>
      <c r="W2213" s="7"/>
      <c r="X2213" s="8"/>
      <c r="Y2213" s="6"/>
      <c r="Z2213" s="7"/>
      <c r="AA2213" s="8"/>
      <c r="AB2213" s="8"/>
      <c r="AC2213" s="8"/>
      <c r="AD2213" s="7"/>
      <c r="AE2213" s="9"/>
      <c r="AF2213" s="7"/>
      <c r="AG2213" s="7"/>
      <c r="AH2213" s="6"/>
      <c r="AI2213" s="6"/>
      <c r="AJ2213" s="6"/>
      <c r="AK2213" s="6"/>
      <c r="AL2213" s="6"/>
      <c r="AM2213" s="6"/>
      <c r="AN2213" s="6"/>
      <c r="AO2213" s="6"/>
      <c r="AP2213" s="6"/>
      <c r="AQ2213" s="6"/>
      <c r="AR2213" s="6"/>
      <c r="AS2213" s="6"/>
      <c r="AT2213" s="6"/>
      <c r="AU2213" s="6"/>
      <c r="AV2213" s="6"/>
      <c r="AW2213" s="6"/>
      <c r="AX2213" s="6"/>
      <c r="AY2213" s="6"/>
      <c r="AZ2213" s="6"/>
      <c r="BA2213" s="6"/>
      <c r="BB2213" s="6"/>
      <c r="BC2213" s="6"/>
      <c r="BD2213" s="6"/>
      <c r="BE2213" s="6"/>
      <c r="BF2213" s="6"/>
      <c r="BG2213" s="6"/>
      <c r="BH2213" s="6"/>
      <c r="BI2213" s="6"/>
      <c r="BJ2213" s="6"/>
      <c r="BK2213" s="6"/>
      <c r="BL2213" s="6"/>
      <c r="BM2213" s="6"/>
      <c r="BN2213" s="6"/>
      <c r="BO2213" s="6"/>
      <c r="BP2213" s="6"/>
      <c r="BQ2213" s="6"/>
      <c r="BR2213" s="6"/>
      <c r="BS2213" s="6"/>
      <c r="BT2213" s="6"/>
      <c r="BU2213" s="6"/>
      <c r="BV2213" s="6"/>
      <c r="BW2213" s="6"/>
      <c r="BX2213" s="6"/>
      <c r="BY2213" s="6"/>
      <c r="BZ2213" s="6"/>
      <c r="CA2213" s="6"/>
      <c r="CB2213" s="6"/>
      <c r="CC2213" s="6"/>
      <c r="CD2213" s="6"/>
      <c r="CE2213" s="6"/>
      <c r="CF2213" s="6"/>
      <c r="CG2213" s="6"/>
      <c r="CH2213" s="6"/>
      <c r="CI2213" s="6"/>
      <c r="CJ2213" s="6"/>
      <c r="CK2213" s="6"/>
      <c r="CL2213" s="6"/>
      <c r="CM2213" s="6"/>
      <c r="CN2213" s="6"/>
      <c r="CO2213" s="6"/>
      <c r="CP2213" s="6"/>
      <c r="CQ2213" s="6"/>
      <c r="CR2213" s="6"/>
      <c r="CS2213" s="6"/>
      <c r="CT2213" s="6"/>
      <c r="CU2213" s="6"/>
      <c r="CV2213" s="6"/>
      <c r="CW2213" s="6"/>
      <c r="CX2213" s="6"/>
      <c r="CY2213" s="6"/>
      <c r="CZ2213" s="6"/>
      <c r="DA2213" s="6"/>
      <c r="DB2213" s="6"/>
      <c r="DC2213" s="6"/>
      <c r="DD2213" s="6"/>
      <c r="DE2213" s="6"/>
      <c r="DF2213" s="6"/>
      <c r="DG2213" s="6"/>
      <c r="DH2213" s="6"/>
      <c r="DI2213" s="6"/>
      <c r="DJ2213" s="6"/>
      <c r="DK2213" s="6"/>
      <c r="DL2213" s="6"/>
      <c r="DM2213" s="6"/>
      <c r="DN2213" s="6"/>
      <c r="DO2213" s="6"/>
      <c r="DP2213" s="6"/>
      <c r="DQ2213" s="6"/>
      <c r="DR2213" s="6"/>
      <c r="DS2213" s="6"/>
      <c r="DT2213" s="6"/>
      <c r="DU2213" s="6"/>
      <c r="DV2213" s="6"/>
      <c r="DW2213" s="6"/>
      <c r="DX2213" s="6"/>
      <c r="DY2213" s="6"/>
      <c r="DZ2213" s="6"/>
      <c r="EA2213" s="6"/>
      <c r="EB2213" s="6"/>
      <c r="EC2213" s="6"/>
      <c r="ED2213" s="6"/>
      <c r="EE2213" s="6"/>
      <c r="EF2213" s="6"/>
      <c r="EG2213" s="6"/>
      <c r="EH2213" s="6"/>
      <c r="EI2213" s="6"/>
      <c r="EJ2213" s="6"/>
      <c r="EK2213" s="6"/>
      <c r="EL2213" s="6"/>
      <c r="EM2213" s="6"/>
      <c r="EN2213" s="6"/>
      <c r="EO2213" s="6"/>
      <c r="EP2213" s="6"/>
      <c r="EQ2213" s="6"/>
      <c r="ER2213" s="6"/>
      <c r="ES2213" s="6"/>
      <c r="ET2213" s="6"/>
      <c r="EU2213" s="6"/>
      <c r="EV2213" s="6"/>
      <c r="EW2213" s="6"/>
      <c r="EX2213" s="6"/>
      <c r="EY2213" s="6"/>
      <c r="EZ2213" s="6"/>
      <c r="FA2213" s="6"/>
      <c r="FB2213" s="6"/>
      <c r="FC2213" s="6"/>
      <c r="FD2213" s="6"/>
      <c r="FE2213" s="6"/>
      <c r="FF2213" s="6"/>
      <c r="FG2213" s="6"/>
      <c r="FH2213" s="6"/>
      <c r="FI2213" s="6"/>
      <c r="FJ2213" s="6"/>
      <c r="FK2213" s="6"/>
      <c r="FL2213" s="6"/>
      <c r="FM2213" s="6"/>
      <c r="FN2213" s="6"/>
      <c r="FO2213" s="6"/>
      <c r="FP2213" s="6"/>
      <c r="FQ2213" s="6"/>
      <c r="FR2213" s="6"/>
      <c r="FS2213" s="6"/>
      <c r="FT2213" s="6"/>
      <c r="FU2213" s="6"/>
      <c r="FV2213" s="6"/>
      <c r="FW2213" s="6"/>
      <c r="FX2213" s="6"/>
      <c r="FY2213" s="6"/>
      <c r="FZ2213" s="6"/>
      <c r="GA2213" s="6"/>
      <c r="GB2213" s="6"/>
      <c r="GC2213" s="6"/>
      <c r="GD2213" s="6"/>
      <c r="GE2213" s="6"/>
      <c r="GF2213" s="6"/>
      <c r="GG2213" s="6"/>
      <c r="GH2213" s="6"/>
      <c r="GI2213" s="6"/>
      <c r="GJ2213" s="6"/>
      <c r="GK2213" s="6"/>
      <c r="GL2213" s="6"/>
      <c r="GM2213" s="6"/>
      <c r="GN2213" s="6"/>
      <c r="GO2213" s="6"/>
      <c r="GP2213" s="6"/>
      <c r="GQ2213" s="6"/>
      <c r="GR2213" s="6"/>
      <c r="GS2213" s="6"/>
      <c r="GT2213" s="6"/>
      <c r="GU2213" s="6"/>
      <c r="GV2213" s="6"/>
      <c r="GW2213" s="6"/>
      <c r="GX2213" s="6"/>
      <c r="GY2213" s="6"/>
      <c r="GZ2213" s="6"/>
    </row>
    <row r="2214" spans="1:208" x14ac:dyDescent="0.15">
      <c r="A2214" s="153"/>
      <c r="B2214" s="23"/>
      <c r="C2214" s="18"/>
      <c r="D2214" s="17"/>
      <c r="E2214" s="18"/>
      <c r="F2214" s="18"/>
      <c r="G2214" s="18"/>
      <c r="H2214" s="18"/>
      <c r="I2214" s="17"/>
      <c r="J2214" s="5"/>
      <c r="K2214" s="2"/>
      <c r="L2214" s="27"/>
      <c r="M2214" s="14"/>
      <c r="N2214" s="14"/>
      <c r="O2214" s="27"/>
      <c r="P2214" s="18"/>
      <c r="Q2214" s="3"/>
      <c r="R2214" s="4"/>
      <c r="S2214" s="5"/>
      <c r="T2214" s="8"/>
      <c r="U2214" s="7"/>
      <c r="V2214" s="7"/>
      <c r="W2214" s="7"/>
      <c r="X2214" s="8"/>
      <c r="Y2214" s="6"/>
      <c r="Z2214" s="7"/>
      <c r="AA2214" s="8"/>
      <c r="AB2214" s="8"/>
      <c r="AC2214" s="8"/>
      <c r="AD2214" s="7"/>
      <c r="AE2214" s="9"/>
      <c r="AF2214" s="7"/>
      <c r="AG2214" s="7"/>
      <c r="AH2214" s="6"/>
      <c r="AI2214" s="6"/>
      <c r="AJ2214" s="6"/>
      <c r="AK2214" s="6"/>
      <c r="AL2214" s="6"/>
      <c r="AM2214" s="6"/>
      <c r="AN2214" s="6"/>
      <c r="AO2214" s="6"/>
      <c r="AP2214" s="6"/>
      <c r="AQ2214" s="6"/>
      <c r="AR2214" s="6"/>
      <c r="AS2214" s="6"/>
      <c r="AT2214" s="6"/>
      <c r="AU2214" s="6"/>
      <c r="AV2214" s="6"/>
      <c r="AW2214" s="6"/>
      <c r="AX2214" s="6"/>
      <c r="AY2214" s="6"/>
      <c r="AZ2214" s="6"/>
      <c r="BA2214" s="6"/>
      <c r="BB2214" s="6"/>
      <c r="BC2214" s="6"/>
      <c r="BD2214" s="6"/>
      <c r="BE2214" s="6"/>
      <c r="BF2214" s="6"/>
      <c r="BG2214" s="6"/>
      <c r="BH2214" s="6"/>
      <c r="BI2214" s="6"/>
      <c r="BJ2214" s="6"/>
      <c r="BK2214" s="6"/>
      <c r="BL2214" s="6"/>
      <c r="BM2214" s="6"/>
      <c r="BN2214" s="6"/>
      <c r="BO2214" s="6"/>
      <c r="BP2214" s="6"/>
      <c r="BQ2214" s="6"/>
      <c r="BR2214" s="6"/>
      <c r="BS2214" s="6"/>
      <c r="BT2214" s="6"/>
      <c r="BU2214" s="6"/>
      <c r="BV2214" s="6"/>
      <c r="BW2214" s="6"/>
      <c r="BX2214" s="6"/>
      <c r="BY2214" s="6"/>
      <c r="BZ2214" s="6"/>
      <c r="CA2214" s="6"/>
      <c r="CB2214" s="6"/>
      <c r="CC2214" s="6"/>
      <c r="CD2214" s="6"/>
      <c r="CE2214" s="6"/>
      <c r="CF2214" s="6"/>
      <c r="CG2214" s="6"/>
      <c r="CH2214" s="6"/>
      <c r="CI2214" s="6"/>
      <c r="CJ2214" s="6"/>
      <c r="CK2214" s="6"/>
      <c r="CL2214" s="6"/>
      <c r="CM2214" s="6"/>
      <c r="CN2214" s="6"/>
      <c r="CO2214" s="6"/>
      <c r="CP2214" s="6"/>
      <c r="CQ2214" s="6"/>
      <c r="CR2214" s="6"/>
      <c r="CS2214" s="6"/>
      <c r="CT2214" s="6"/>
      <c r="CU2214" s="6"/>
      <c r="CV2214" s="6"/>
      <c r="CW2214" s="6"/>
      <c r="CX2214" s="6"/>
      <c r="CY2214" s="6"/>
      <c r="CZ2214" s="6"/>
      <c r="DA2214" s="6"/>
      <c r="DB2214" s="6"/>
      <c r="DC2214" s="6"/>
      <c r="DD2214" s="6"/>
      <c r="DE2214" s="6"/>
      <c r="DF2214" s="6"/>
      <c r="DG2214" s="6"/>
      <c r="DH2214" s="6"/>
      <c r="DI2214" s="6"/>
      <c r="DJ2214" s="6"/>
      <c r="DK2214" s="6"/>
      <c r="DL2214" s="6"/>
      <c r="DM2214" s="6"/>
      <c r="DN2214" s="6"/>
      <c r="DO2214" s="6"/>
      <c r="DP2214" s="6"/>
      <c r="DQ2214" s="6"/>
      <c r="DR2214" s="6"/>
      <c r="DS2214" s="6"/>
      <c r="DT2214" s="6"/>
      <c r="DU2214" s="6"/>
      <c r="DV2214" s="6"/>
      <c r="DW2214" s="6"/>
      <c r="DX2214" s="6"/>
      <c r="DY2214" s="6"/>
      <c r="DZ2214" s="6"/>
      <c r="EA2214" s="6"/>
      <c r="EB2214" s="6"/>
      <c r="EC2214" s="6"/>
      <c r="ED2214" s="6"/>
      <c r="EE2214" s="6"/>
      <c r="EF2214" s="6"/>
      <c r="EG2214" s="6"/>
      <c r="EH2214" s="6"/>
      <c r="EI2214" s="6"/>
      <c r="EJ2214" s="6"/>
      <c r="EK2214" s="6"/>
      <c r="EL2214" s="6"/>
      <c r="EM2214" s="6"/>
      <c r="EN2214" s="6"/>
      <c r="EO2214" s="6"/>
      <c r="EP2214" s="6"/>
      <c r="EQ2214" s="6"/>
      <c r="ER2214" s="6"/>
      <c r="ES2214" s="6"/>
      <c r="ET2214" s="6"/>
      <c r="EU2214" s="6"/>
      <c r="EV2214" s="6"/>
      <c r="EW2214" s="6"/>
      <c r="EX2214" s="6"/>
      <c r="EY2214" s="6"/>
      <c r="EZ2214" s="6"/>
      <c r="FA2214" s="6"/>
      <c r="FB2214" s="6"/>
      <c r="FC2214" s="6"/>
      <c r="FD2214" s="6"/>
      <c r="FE2214" s="6"/>
      <c r="FF2214" s="6"/>
      <c r="FG2214" s="6"/>
      <c r="FH2214" s="6"/>
      <c r="FI2214" s="6"/>
      <c r="FJ2214" s="6"/>
      <c r="FK2214" s="6"/>
      <c r="FL2214" s="6"/>
      <c r="FM2214" s="6"/>
      <c r="FN2214" s="6"/>
      <c r="FO2214" s="6"/>
      <c r="FP2214" s="6"/>
      <c r="FQ2214" s="6"/>
      <c r="FR2214" s="6"/>
      <c r="FS2214" s="6"/>
      <c r="FT2214" s="6"/>
      <c r="FU2214" s="6"/>
      <c r="FV2214" s="6"/>
      <c r="FW2214" s="6"/>
      <c r="FX2214" s="6"/>
      <c r="FY2214" s="6"/>
      <c r="FZ2214" s="6"/>
      <c r="GA2214" s="6"/>
      <c r="GB2214" s="6"/>
      <c r="GC2214" s="6"/>
      <c r="GD2214" s="6"/>
      <c r="GE2214" s="6"/>
      <c r="GF2214" s="6"/>
      <c r="GG2214" s="6"/>
      <c r="GH2214" s="6"/>
      <c r="GI2214" s="6"/>
      <c r="GJ2214" s="6"/>
      <c r="GK2214" s="6"/>
      <c r="GL2214" s="6"/>
      <c r="GM2214" s="6"/>
      <c r="GN2214" s="6"/>
      <c r="GO2214" s="6"/>
      <c r="GP2214" s="6"/>
      <c r="GQ2214" s="6"/>
      <c r="GR2214" s="6"/>
      <c r="GS2214" s="6"/>
      <c r="GT2214" s="6"/>
      <c r="GU2214" s="6"/>
      <c r="GV2214" s="6"/>
      <c r="GW2214" s="6"/>
      <c r="GX2214" s="6"/>
      <c r="GY2214" s="6"/>
      <c r="GZ2214" s="6"/>
    </row>
    <row r="2215" spans="1:208" x14ac:dyDescent="0.15">
      <c r="A2215" s="153"/>
      <c r="B2215" s="23"/>
      <c r="C2215" s="18"/>
      <c r="D2215" s="17"/>
      <c r="E2215" s="18"/>
      <c r="F2215" s="18"/>
      <c r="G2215" s="18"/>
      <c r="H2215" s="18"/>
      <c r="I2215" s="17"/>
      <c r="J2215" s="5"/>
      <c r="K2215" s="2"/>
      <c r="L2215" s="27"/>
      <c r="M2215" s="14"/>
      <c r="N2215" s="14"/>
      <c r="O2215" s="27"/>
      <c r="P2215" s="18"/>
      <c r="Q2215" s="3"/>
      <c r="R2215" s="4"/>
      <c r="S2215" s="5"/>
      <c r="T2215" s="8"/>
      <c r="U2215" s="7"/>
      <c r="V2215" s="7"/>
      <c r="W2215" s="7"/>
      <c r="X2215" s="8"/>
      <c r="Y2215" s="6"/>
      <c r="Z2215" s="7"/>
      <c r="AA2215" s="8"/>
      <c r="AB2215" s="8"/>
      <c r="AC2215" s="8"/>
      <c r="AD2215" s="7"/>
      <c r="AE2215" s="9"/>
      <c r="AF2215" s="7"/>
      <c r="AG2215" s="7"/>
      <c r="AH2215" s="6"/>
      <c r="AI2215" s="6"/>
      <c r="AJ2215" s="6"/>
      <c r="AK2215" s="6"/>
      <c r="AL2215" s="6"/>
      <c r="AM2215" s="6"/>
      <c r="AN2215" s="6"/>
      <c r="AO2215" s="6"/>
      <c r="AP2215" s="6"/>
      <c r="AQ2215" s="6"/>
      <c r="AR2215" s="6"/>
      <c r="AS2215" s="6"/>
      <c r="AT2215" s="6"/>
      <c r="AU2215" s="6"/>
      <c r="AV2215" s="6"/>
      <c r="AW2215" s="6"/>
      <c r="AX2215" s="6"/>
      <c r="AY2215" s="6"/>
      <c r="AZ2215" s="6"/>
      <c r="BA2215" s="6"/>
      <c r="BB2215" s="6"/>
      <c r="BC2215" s="6"/>
      <c r="BD2215" s="6"/>
      <c r="BE2215" s="6"/>
      <c r="BF2215" s="6"/>
      <c r="BG2215" s="6"/>
      <c r="BH2215" s="6"/>
      <c r="BI2215" s="6"/>
      <c r="BJ2215" s="6"/>
      <c r="BK2215" s="6"/>
      <c r="BL2215" s="6"/>
      <c r="BM2215" s="6"/>
      <c r="BN2215" s="6"/>
      <c r="BO2215" s="6"/>
      <c r="BP2215" s="6"/>
      <c r="BQ2215" s="6"/>
      <c r="BR2215" s="6"/>
      <c r="BS2215" s="6"/>
      <c r="BT2215" s="6"/>
      <c r="BU2215" s="6"/>
      <c r="BV2215" s="6"/>
      <c r="BW2215" s="6"/>
      <c r="BX2215" s="6"/>
      <c r="BY2215" s="6"/>
      <c r="BZ2215" s="6"/>
      <c r="CA2215" s="6"/>
      <c r="CB2215" s="6"/>
      <c r="CC2215" s="6"/>
      <c r="CD2215" s="6"/>
      <c r="CE2215" s="6"/>
      <c r="CF2215" s="6"/>
      <c r="CG2215" s="6"/>
      <c r="CH2215" s="6"/>
      <c r="CI2215" s="6"/>
      <c r="CJ2215" s="6"/>
      <c r="CK2215" s="6"/>
      <c r="CL2215" s="6"/>
      <c r="CM2215" s="6"/>
      <c r="CN2215" s="6"/>
      <c r="CO2215" s="6"/>
      <c r="CP2215" s="6"/>
      <c r="CQ2215" s="6"/>
      <c r="CR2215" s="6"/>
      <c r="CS2215" s="6"/>
      <c r="CT2215" s="6"/>
      <c r="CU2215" s="6"/>
      <c r="CV2215" s="6"/>
      <c r="CW2215" s="6"/>
      <c r="CX2215" s="6"/>
      <c r="CY2215" s="6"/>
      <c r="CZ2215" s="6"/>
      <c r="DA2215" s="6"/>
      <c r="DB2215" s="6"/>
      <c r="DC2215" s="6"/>
      <c r="DD2215" s="6"/>
      <c r="DE2215" s="6"/>
      <c r="DF2215" s="6"/>
      <c r="DG2215" s="6"/>
      <c r="DH2215" s="6"/>
      <c r="DI2215" s="6"/>
      <c r="DJ2215" s="6"/>
      <c r="DK2215" s="6"/>
      <c r="DL2215" s="6"/>
      <c r="DM2215" s="6"/>
      <c r="DN2215" s="6"/>
      <c r="DO2215" s="6"/>
      <c r="DP2215" s="6"/>
      <c r="DQ2215" s="6"/>
      <c r="DR2215" s="6"/>
      <c r="DS2215" s="6"/>
      <c r="DT2215" s="6"/>
      <c r="DU2215" s="6"/>
      <c r="DV2215" s="6"/>
      <c r="DW2215" s="6"/>
      <c r="DX2215" s="6"/>
      <c r="DY2215" s="6"/>
      <c r="DZ2215" s="6"/>
      <c r="EA2215" s="6"/>
      <c r="EB2215" s="6"/>
      <c r="EC2215" s="6"/>
      <c r="ED2215" s="6"/>
      <c r="EE2215" s="6"/>
      <c r="EF2215" s="6"/>
      <c r="EG2215" s="6"/>
      <c r="EH2215" s="6"/>
      <c r="EI2215" s="6"/>
      <c r="EJ2215" s="6"/>
      <c r="EK2215" s="6"/>
      <c r="EL2215" s="6"/>
      <c r="EM2215" s="6"/>
      <c r="EN2215" s="6"/>
      <c r="EO2215" s="6"/>
      <c r="EP2215" s="6"/>
      <c r="EQ2215" s="6"/>
      <c r="ER2215" s="6"/>
      <c r="ES2215" s="6"/>
      <c r="ET2215" s="6"/>
      <c r="EU2215" s="6"/>
      <c r="EV2215" s="6"/>
      <c r="EW2215" s="6"/>
      <c r="EX2215" s="6"/>
      <c r="EY2215" s="6"/>
      <c r="EZ2215" s="6"/>
      <c r="FA2215" s="6"/>
      <c r="FB2215" s="6"/>
      <c r="FC2215" s="6"/>
      <c r="FD2215" s="6"/>
      <c r="FE2215" s="6"/>
      <c r="FF2215" s="6"/>
      <c r="FG2215" s="6"/>
      <c r="FH2215" s="6"/>
      <c r="FI2215" s="6"/>
      <c r="FJ2215" s="6"/>
      <c r="FK2215" s="6"/>
      <c r="FL2215" s="6"/>
      <c r="FM2215" s="6"/>
      <c r="FN2215" s="6"/>
      <c r="FO2215" s="6"/>
      <c r="FP2215" s="6"/>
      <c r="FQ2215" s="6"/>
      <c r="FR2215" s="6"/>
      <c r="FS2215" s="6"/>
      <c r="FT2215" s="6"/>
      <c r="FU2215" s="6"/>
      <c r="FV2215" s="6"/>
      <c r="FW2215" s="6"/>
      <c r="FX2215" s="6"/>
      <c r="FY2215" s="6"/>
      <c r="FZ2215" s="6"/>
      <c r="GA2215" s="6"/>
      <c r="GB2215" s="6"/>
      <c r="GC2215" s="6"/>
      <c r="GD2215" s="6"/>
      <c r="GE2215" s="6"/>
      <c r="GF2215" s="6"/>
      <c r="GG2215" s="6"/>
      <c r="GH2215" s="6"/>
      <c r="GI2215" s="6"/>
      <c r="GJ2215" s="6"/>
      <c r="GK2215" s="6"/>
      <c r="GL2215" s="6"/>
      <c r="GM2215" s="6"/>
      <c r="GN2215" s="6"/>
      <c r="GO2215" s="6"/>
      <c r="GP2215" s="6"/>
      <c r="GQ2215" s="6"/>
      <c r="GR2215" s="6"/>
      <c r="GS2215" s="6"/>
      <c r="GT2215" s="6"/>
      <c r="GU2215" s="6"/>
      <c r="GV2215" s="6"/>
      <c r="GW2215" s="6"/>
      <c r="GX2215" s="6"/>
      <c r="GY2215" s="6"/>
      <c r="GZ2215" s="6"/>
    </row>
    <row r="2216" spans="1:208" x14ac:dyDescent="0.15">
      <c r="A2216" s="153"/>
      <c r="B2216" s="23"/>
      <c r="C2216" s="18"/>
      <c r="D2216" s="17"/>
      <c r="E2216" s="18"/>
      <c r="F2216" s="18"/>
      <c r="G2216" s="18"/>
      <c r="H2216" s="18"/>
      <c r="I2216" s="17"/>
      <c r="J2216" s="5"/>
      <c r="K2216" s="2"/>
      <c r="L2216" s="27"/>
      <c r="M2216" s="14"/>
      <c r="N2216" s="14"/>
      <c r="O2216" s="27"/>
      <c r="P2216" s="18"/>
      <c r="Q2216" s="3"/>
      <c r="R2216" s="4"/>
      <c r="S2216" s="5"/>
      <c r="T2216" s="8"/>
      <c r="U2216" s="7"/>
      <c r="V2216" s="7"/>
      <c r="W2216" s="7"/>
      <c r="X2216" s="8"/>
      <c r="Y2216" s="6"/>
      <c r="Z2216" s="7"/>
      <c r="AA2216" s="8"/>
      <c r="AB2216" s="8"/>
      <c r="AC2216" s="8"/>
      <c r="AD2216" s="7"/>
      <c r="AE2216" s="9"/>
      <c r="AF2216" s="7"/>
      <c r="AG2216" s="7"/>
      <c r="AH2216" s="6"/>
      <c r="AI2216" s="6"/>
      <c r="AJ2216" s="6"/>
      <c r="AK2216" s="6"/>
      <c r="AL2216" s="6"/>
      <c r="AM2216" s="6"/>
      <c r="AN2216" s="6"/>
      <c r="AO2216" s="6"/>
      <c r="AP2216" s="6"/>
      <c r="AQ2216" s="6"/>
      <c r="AR2216" s="6"/>
      <c r="AS2216" s="6"/>
      <c r="AT2216" s="6"/>
      <c r="AU2216" s="6"/>
      <c r="AV2216" s="6"/>
      <c r="AW2216" s="6"/>
      <c r="AX2216" s="6"/>
      <c r="AY2216" s="6"/>
      <c r="AZ2216" s="6"/>
      <c r="BA2216" s="6"/>
      <c r="BB2216" s="6"/>
      <c r="BC2216" s="6"/>
      <c r="BD2216" s="6"/>
      <c r="BE2216" s="6"/>
      <c r="BF2216" s="6"/>
      <c r="BG2216" s="6"/>
      <c r="BH2216" s="6"/>
      <c r="BI2216" s="6"/>
      <c r="BJ2216" s="6"/>
      <c r="BK2216" s="6"/>
      <c r="BL2216" s="6"/>
      <c r="BM2216" s="6"/>
      <c r="BN2216" s="6"/>
      <c r="BO2216" s="6"/>
      <c r="BP2216" s="6"/>
      <c r="BQ2216" s="6"/>
      <c r="BR2216" s="6"/>
      <c r="BS2216" s="6"/>
      <c r="BT2216" s="6"/>
      <c r="BU2216" s="6"/>
      <c r="BV2216" s="6"/>
      <c r="BW2216" s="6"/>
      <c r="BX2216" s="6"/>
      <c r="BY2216" s="6"/>
      <c r="BZ2216" s="6"/>
      <c r="CA2216" s="6"/>
      <c r="CB2216" s="6"/>
      <c r="CC2216" s="6"/>
      <c r="CD2216" s="6"/>
      <c r="CE2216" s="6"/>
      <c r="CF2216" s="6"/>
      <c r="CG2216" s="6"/>
      <c r="CH2216" s="6"/>
      <c r="CI2216" s="6"/>
      <c r="CJ2216" s="6"/>
      <c r="CK2216" s="6"/>
      <c r="CL2216" s="6"/>
      <c r="CM2216" s="6"/>
      <c r="CN2216" s="6"/>
      <c r="CO2216" s="6"/>
      <c r="CP2216" s="6"/>
      <c r="CQ2216" s="6"/>
      <c r="CR2216" s="6"/>
      <c r="CS2216" s="6"/>
      <c r="CT2216" s="6"/>
      <c r="CU2216" s="6"/>
      <c r="CV2216" s="6"/>
      <c r="CW2216" s="6"/>
      <c r="CX2216" s="6"/>
      <c r="CY2216" s="6"/>
      <c r="CZ2216" s="6"/>
      <c r="DA2216" s="6"/>
      <c r="DB2216" s="6"/>
      <c r="DC2216" s="6"/>
      <c r="DD2216" s="6"/>
      <c r="DE2216" s="6"/>
      <c r="DF2216" s="6"/>
      <c r="DG2216" s="6"/>
      <c r="DH2216" s="6"/>
      <c r="DI2216" s="6"/>
      <c r="DJ2216" s="6"/>
      <c r="DK2216" s="6"/>
      <c r="DL2216" s="6"/>
      <c r="DM2216" s="6"/>
      <c r="DN2216" s="6"/>
      <c r="DO2216" s="6"/>
      <c r="DP2216" s="6"/>
      <c r="DQ2216" s="6"/>
      <c r="DR2216" s="6"/>
      <c r="DS2216" s="6"/>
      <c r="DT2216" s="6"/>
      <c r="DU2216" s="6"/>
      <c r="DV2216" s="6"/>
      <c r="DW2216" s="6"/>
      <c r="DX2216" s="6"/>
      <c r="DY2216" s="6"/>
      <c r="DZ2216" s="6"/>
      <c r="EA2216" s="6"/>
      <c r="EB2216" s="6"/>
      <c r="EC2216" s="6"/>
      <c r="ED2216" s="6"/>
      <c r="EE2216" s="6"/>
      <c r="EF2216" s="6"/>
      <c r="EG2216" s="6"/>
      <c r="EH2216" s="6"/>
      <c r="EI2216" s="6"/>
      <c r="EJ2216" s="6"/>
      <c r="EK2216" s="6"/>
      <c r="EL2216" s="6"/>
      <c r="EM2216" s="6"/>
      <c r="EN2216" s="6"/>
      <c r="EO2216" s="6"/>
      <c r="EP2216" s="6"/>
      <c r="EQ2216" s="6"/>
      <c r="ER2216" s="6"/>
      <c r="ES2216" s="6"/>
      <c r="ET2216" s="6"/>
      <c r="EU2216" s="6"/>
      <c r="EV2216" s="6"/>
      <c r="EW2216" s="6"/>
      <c r="EX2216" s="6"/>
      <c r="EY2216" s="6"/>
      <c r="EZ2216" s="6"/>
      <c r="FA2216" s="6"/>
      <c r="FB2216" s="6"/>
      <c r="FC2216" s="6"/>
      <c r="FD2216" s="6"/>
      <c r="FE2216" s="6"/>
      <c r="FF2216" s="6"/>
      <c r="FG2216" s="6"/>
      <c r="FH2216" s="6"/>
      <c r="FI2216" s="6"/>
      <c r="FJ2216" s="6"/>
      <c r="FK2216" s="6"/>
      <c r="FL2216" s="6"/>
      <c r="FM2216" s="6"/>
      <c r="FN2216" s="6"/>
      <c r="FO2216" s="6"/>
      <c r="FP2216" s="6"/>
      <c r="FQ2216" s="6"/>
      <c r="FR2216" s="6"/>
      <c r="FS2216" s="6"/>
      <c r="FT2216" s="6"/>
      <c r="FU2216" s="6"/>
      <c r="FV2216" s="6"/>
      <c r="FW2216" s="6"/>
      <c r="FX2216" s="6"/>
      <c r="FY2216" s="6"/>
      <c r="FZ2216" s="6"/>
      <c r="GA2216" s="6"/>
      <c r="GB2216" s="6"/>
      <c r="GC2216" s="6"/>
      <c r="GD2216" s="6"/>
      <c r="GE2216" s="6"/>
      <c r="GF2216" s="6"/>
      <c r="GG2216" s="6"/>
      <c r="GH2216" s="6"/>
      <c r="GI2216" s="6"/>
      <c r="GJ2216" s="6"/>
      <c r="GK2216" s="6"/>
      <c r="GL2216" s="6"/>
      <c r="GM2216" s="6"/>
      <c r="GN2216" s="6"/>
      <c r="GO2216" s="6"/>
      <c r="GP2216" s="6"/>
      <c r="GQ2216" s="6"/>
      <c r="GR2216" s="6"/>
      <c r="GS2216" s="6"/>
      <c r="GT2216" s="6"/>
      <c r="GU2216" s="6"/>
      <c r="GV2216" s="6"/>
      <c r="GW2216" s="6"/>
      <c r="GX2216" s="6"/>
      <c r="GY2216" s="6"/>
      <c r="GZ2216" s="6"/>
    </row>
    <row r="2217" spans="1:208" x14ac:dyDescent="0.15">
      <c r="A2217" s="153"/>
      <c r="B2217" s="23"/>
      <c r="C2217" s="18"/>
      <c r="D2217" s="17"/>
      <c r="E2217" s="18"/>
      <c r="F2217" s="18"/>
      <c r="G2217" s="18"/>
      <c r="H2217" s="18"/>
      <c r="I2217" s="17"/>
      <c r="J2217" s="5"/>
      <c r="K2217" s="2"/>
      <c r="L2217" s="27"/>
      <c r="M2217" s="14"/>
      <c r="N2217" s="14"/>
      <c r="O2217" s="27"/>
      <c r="P2217" s="18"/>
      <c r="Q2217" s="3"/>
      <c r="R2217" s="4"/>
      <c r="S2217" s="5"/>
      <c r="T2217" s="8"/>
      <c r="U2217" s="7"/>
      <c r="V2217" s="7"/>
      <c r="W2217" s="7"/>
      <c r="X2217" s="8"/>
      <c r="Y2217" s="6"/>
      <c r="Z2217" s="7"/>
      <c r="AA2217" s="8"/>
      <c r="AB2217" s="8"/>
      <c r="AC2217" s="8"/>
      <c r="AD2217" s="7"/>
      <c r="AE2217" s="9"/>
      <c r="AF2217" s="7"/>
      <c r="AG2217" s="7"/>
      <c r="AH2217" s="6"/>
      <c r="AI2217" s="6"/>
      <c r="AJ2217" s="6"/>
      <c r="AK2217" s="6"/>
      <c r="AL2217" s="6"/>
      <c r="AM2217" s="6"/>
      <c r="AN2217" s="6"/>
      <c r="AO2217" s="6"/>
      <c r="AP2217" s="6"/>
      <c r="AQ2217" s="6"/>
      <c r="AR2217" s="6"/>
      <c r="AS2217" s="6"/>
      <c r="AT2217" s="6"/>
      <c r="AU2217" s="6"/>
      <c r="AV2217" s="6"/>
      <c r="AW2217" s="6"/>
      <c r="AX2217" s="6"/>
      <c r="AY2217" s="6"/>
      <c r="AZ2217" s="6"/>
      <c r="BA2217" s="6"/>
      <c r="BB2217" s="6"/>
      <c r="BC2217" s="6"/>
      <c r="BD2217" s="6"/>
      <c r="BE2217" s="6"/>
      <c r="BF2217" s="6"/>
      <c r="BG2217" s="6"/>
      <c r="BH2217" s="6"/>
      <c r="BI2217" s="6"/>
      <c r="BJ2217" s="6"/>
      <c r="BK2217" s="6"/>
      <c r="BL2217" s="6"/>
      <c r="BM2217" s="6"/>
      <c r="BN2217" s="6"/>
      <c r="BO2217" s="6"/>
      <c r="BP2217" s="6"/>
      <c r="BQ2217" s="6"/>
      <c r="BR2217" s="6"/>
      <c r="BS2217" s="6"/>
      <c r="BT2217" s="6"/>
      <c r="BU2217" s="6"/>
      <c r="BV2217" s="6"/>
      <c r="BW2217" s="6"/>
      <c r="BX2217" s="6"/>
      <c r="BY2217" s="6"/>
      <c r="BZ2217" s="6"/>
      <c r="CA2217" s="6"/>
      <c r="CB2217" s="6"/>
      <c r="CC2217" s="6"/>
      <c r="CD2217" s="6"/>
      <c r="CE2217" s="6"/>
      <c r="CF2217" s="6"/>
      <c r="CG2217" s="6"/>
      <c r="CH2217" s="6"/>
      <c r="CI2217" s="6"/>
      <c r="CJ2217" s="6"/>
      <c r="CK2217" s="6"/>
      <c r="CL2217" s="6"/>
      <c r="CM2217" s="6"/>
      <c r="CN2217" s="6"/>
      <c r="CO2217" s="6"/>
      <c r="CP2217" s="6"/>
      <c r="CQ2217" s="6"/>
      <c r="CR2217" s="6"/>
      <c r="CS2217" s="6"/>
      <c r="CT2217" s="6"/>
      <c r="CU2217" s="6"/>
      <c r="CV2217" s="6"/>
      <c r="CW2217" s="6"/>
      <c r="CX2217" s="6"/>
      <c r="CY2217" s="6"/>
      <c r="CZ2217" s="6"/>
      <c r="DA2217" s="6"/>
      <c r="DB2217" s="6"/>
      <c r="DC2217" s="6"/>
      <c r="DD2217" s="6"/>
      <c r="DE2217" s="6"/>
      <c r="DF2217" s="6"/>
      <c r="DG2217" s="6"/>
      <c r="DH2217" s="6"/>
      <c r="DI2217" s="6"/>
      <c r="DJ2217" s="6"/>
      <c r="DK2217" s="6"/>
      <c r="DL2217" s="6"/>
      <c r="DM2217" s="6"/>
      <c r="DN2217" s="6"/>
      <c r="DO2217" s="6"/>
      <c r="DP2217" s="6"/>
      <c r="DQ2217" s="6"/>
      <c r="DR2217" s="6"/>
      <c r="DS2217" s="6"/>
      <c r="DT2217" s="6"/>
      <c r="DU2217" s="6"/>
      <c r="DV2217" s="6"/>
      <c r="DW2217" s="6"/>
      <c r="DX2217" s="6"/>
      <c r="DY2217" s="6"/>
      <c r="DZ2217" s="6"/>
      <c r="EA2217" s="6"/>
      <c r="EB2217" s="6"/>
      <c r="EC2217" s="6"/>
      <c r="ED2217" s="6"/>
      <c r="EE2217" s="6"/>
      <c r="EF2217" s="6"/>
      <c r="EG2217" s="6"/>
      <c r="EH2217" s="6"/>
      <c r="EI2217" s="6"/>
      <c r="EJ2217" s="6"/>
      <c r="EK2217" s="6"/>
      <c r="EL2217" s="6"/>
      <c r="EM2217" s="6"/>
      <c r="EN2217" s="6"/>
      <c r="EO2217" s="6"/>
      <c r="EP2217" s="6"/>
      <c r="EQ2217" s="6"/>
      <c r="ER2217" s="6"/>
      <c r="ES2217" s="6"/>
      <c r="ET2217" s="6"/>
      <c r="EU2217" s="6"/>
      <c r="EV2217" s="6"/>
      <c r="EW2217" s="6"/>
      <c r="EX2217" s="6"/>
      <c r="EY2217" s="6"/>
      <c r="EZ2217" s="6"/>
      <c r="FA2217" s="6"/>
      <c r="FB2217" s="6"/>
      <c r="FC2217" s="6"/>
      <c r="FD2217" s="6"/>
      <c r="FE2217" s="6"/>
      <c r="FF2217" s="6"/>
      <c r="FG2217" s="6"/>
      <c r="FH2217" s="6"/>
      <c r="FI2217" s="6"/>
      <c r="FJ2217" s="6"/>
      <c r="FK2217" s="6"/>
      <c r="FL2217" s="6"/>
      <c r="FM2217" s="6"/>
      <c r="FN2217" s="6"/>
      <c r="FO2217" s="6"/>
      <c r="FP2217" s="6"/>
      <c r="FQ2217" s="6"/>
      <c r="FR2217" s="6"/>
      <c r="FS2217" s="6"/>
      <c r="FT2217" s="6"/>
      <c r="FU2217" s="6"/>
      <c r="FV2217" s="6"/>
      <c r="FW2217" s="6"/>
      <c r="FX2217" s="6"/>
      <c r="FY2217" s="6"/>
      <c r="FZ2217" s="6"/>
      <c r="GA2217" s="6"/>
      <c r="GB2217" s="6"/>
      <c r="GC2217" s="6"/>
      <c r="GD2217" s="6"/>
      <c r="GE2217" s="6"/>
      <c r="GF2217" s="6"/>
      <c r="GG2217" s="6"/>
      <c r="GH2217" s="6"/>
      <c r="GI2217" s="6"/>
      <c r="GJ2217" s="6"/>
      <c r="GK2217" s="6"/>
      <c r="GL2217" s="6"/>
      <c r="GM2217" s="6"/>
      <c r="GN2217" s="6"/>
      <c r="GO2217" s="6"/>
      <c r="GP2217" s="6"/>
      <c r="GQ2217" s="6"/>
      <c r="GR2217" s="6"/>
      <c r="GS2217" s="6"/>
      <c r="GT2217" s="6"/>
      <c r="GU2217" s="6"/>
      <c r="GV2217" s="6"/>
      <c r="GW2217" s="6"/>
      <c r="GX2217" s="6"/>
      <c r="GY2217" s="6"/>
      <c r="GZ2217" s="6"/>
    </row>
    <row r="2218" spans="1:208" x14ac:dyDescent="0.15">
      <c r="A2218" s="153"/>
      <c r="B2218" s="23"/>
      <c r="C2218" s="18"/>
      <c r="D2218" s="17"/>
      <c r="E2218" s="18"/>
      <c r="F2218" s="18"/>
      <c r="G2218" s="18"/>
      <c r="H2218" s="18"/>
      <c r="I2218" s="17"/>
      <c r="J2218" s="5"/>
      <c r="K2218" s="2"/>
      <c r="L2218" s="27"/>
      <c r="M2218" s="14"/>
      <c r="N2218" s="14"/>
      <c r="O2218" s="27"/>
      <c r="P2218" s="18"/>
      <c r="Q2218" s="3"/>
      <c r="R2218" s="4"/>
      <c r="S2218" s="5"/>
      <c r="T2218" s="8"/>
      <c r="U2218" s="7"/>
      <c r="V2218" s="7"/>
      <c r="W2218" s="7"/>
      <c r="X2218" s="8"/>
      <c r="Y2218" s="6"/>
      <c r="Z2218" s="7"/>
      <c r="AA2218" s="8"/>
      <c r="AB2218" s="8"/>
      <c r="AC2218" s="8"/>
      <c r="AD2218" s="7"/>
      <c r="AE2218" s="9"/>
      <c r="AF2218" s="7"/>
      <c r="AG2218" s="7"/>
      <c r="AH2218" s="6"/>
      <c r="AI2218" s="6"/>
      <c r="AJ2218" s="6"/>
      <c r="AK2218" s="6"/>
      <c r="AL2218" s="6"/>
      <c r="AM2218" s="6"/>
      <c r="AN2218" s="6"/>
      <c r="AO2218" s="6"/>
      <c r="AP2218" s="6"/>
      <c r="AQ2218" s="6"/>
      <c r="AR2218" s="6"/>
      <c r="AS2218" s="6"/>
      <c r="AT2218" s="6"/>
      <c r="AU2218" s="6"/>
      <c r="AV2218" s="6"/>
      <c r="AW2218" s="6"/>
      <c r="AX2218" s="6"/>
      <c r="AY2218" s="6"/>
      <c r="AZ2218" s="6"/>
      <c r="BA2218" s="6"/>
      <c r="BB2218" s="6"/>
      <c r="BC2218" s="6"/>
      <c r="BD2218" s="6"/>
      <c r="BE2218" s="6"/>
      <c r="BF2218" s="6"/>
      <c r="BG2218" s="6"/>
      <c r="BH2218" s="6"/>
      <c r="BI2218" s="6"/>
      <c r="BJ2218" s="6"/>
      <c r="BK2218" s="6"/>
      <c r="BL2218" s="6"/>
      <c r="BM2218" s="6"/>
      <c r="BN2218" s="6"/>
      <c r="BO2218" s="6"/>
      <c r="BP2218" s="6"/>
      <c r="BQ2218" s="6"/>
      <c r="BR2218" s="6"/>
      <c r="BS2218" s="6"/>
      <c r="BT2218" s="6"/>
      <c r="BU2218" s="6"/>
      <c r="BV2218" s="6"/>
      <c r="BW2218" s="6"/>
      <c r="BX2218" s="6"/>
      <c r="BY2218" s="6"/>
      <c r="BZ2218" s="6"/>
      <c r="CA2218" s="6"/>
      <c r="CB2218" s="6"/>
      <c r="CC2218" s="6"/>
      <c r="CD2218" s="6"/>
      <c r="CE2218" s="6"/>
      <c r="CF2218" s="6"/>
      <c r="CG2218" s="6"/>
      <c r="CH2218" s="6"/>
      <c r="CI2218" s="6"/>
      <c r="CJ2218" s="6"/>
      <c r="CK2218" s="6"/>
      <c r="CL2218" s="6"/>
      <c r="CM2218" s="6"/>
      <c r="CN2218" s="6"/>
      <c r="CO2218" s="6"/>
      <c r="CP2218" s="6"/>
      <c r="CQ2218" s="6"/>
      <c r="CR2218" s="6"/>
      <c r="CS2218" s="6"/>
      <c r="CT2218" s="6"/>
      <c r="CU2218" s="6"/>
      <c r="CV2218" s="6"/>
      <c r="CW2218" s="6"/>
      <c r="CX2218" s="6"/>
      <c r="CY2218" s="6"/>
      <c r="CZ2218" s="6"/>
      <c r="DA2218" s="6"/>
      <c r="DB2218" s="6"/>
      <c r="DC2218" s="6"/>
      <c r="DD2218" s="6"/>
      <c r="DE2218" s="6"/>
      <c r="DF2218" s="6"/>
      <c r="DG2218" s="6"/>
      <c r="DH2218" s="6"/>
      <c r="DI2218" s="6"/>
      <c r="DJ2218" s="6"/>
      <c r="DK2218" s="6"/>
      <c r="DL2218" s="6"/>
      <c r="DM2218" s="6"/>
      <c r="DN2218" s="6"/>
      <c r="DO2218" s="6"/>
      <c r="DP2218" s="6"/>
      <c r="DQ2218" s="6"/>
      <c r="DR2218" s="6"/>
      <c r="DS2218" s="6"/>
      <c r="DT2218" s="6"/>
      <c r="DU2218" s="6"/>
      <c r="DV2218" s="6"/>
      <c r="DW2218" s="6"/>
      <c r="DX2218" s="6"/>
      <c r="DY2218" s="6"/>
      <c r="DZ2218" s="6"/>
      <c r="EA2218" s="6"/>
      <c r="EB2218" s="6"/>
      <c r="EC2218" s="6"/>
      <c r="ED2218" s="6"/>
      <c r="EE2218" s="6"/>
      <c r="EF2218" s="6"/>
      <c r="EG2218" s="6"/>
      <c r="EH2218" s="6"/>
      <c r="EI2218" s="6"/>
      <c r="EJ2218" s="6"/>
      <c r="EK2218" s="6"/>
      <c r="EL2218" s="6"/>
      <c r="EM2218" s="6"/>
      <c r="EN2218" s="6"/>
      <c r="EO2218" s="6"/>
      <c r="EP2218" s="6"/>
      <c r="EQ2218" s="6"/>
      <c r="ER2218" s="6"/>
      <c r="ES2218" s="6"/>
      <c r="ET2218" s="6"/>
      <c r="EU2218" s="6"/>
      <c r="EV2218" s="6"/>
      <c r="EW2218" s="6"/>
      <c r="EX2218" s="6"/>
      <c r="EY2218" s="6"/>
      <c r="EZ2218" s="6"/>
      <c r="FA2218" s="6"/>
      <c r="FB2218" s="6"/>
      <c r="FC2218" s="6"/>
      <c r="FD2218" s="6"/>
      <c r="FE2218" s="6"/>
      <c r="FF2218" s="6"/>
      <c r="FG2218" s="6"/>
      <c r="FH2218" s="6"/>
      <c r="FI2218" s="6"/>
      <c r="FJ2218" s="6"/>
      <c r="FK2218" s="6"/>
      <c r="FL2218" s="6"/>
      <c r="FM2218" s="6"/>
      <c r="FN2218" s="6"/>
      <c r="FO2218" s="6"/>
      <c r="FP2218" s="6"/>
      <c r="FQ2218" s="6"/>
      <c r="FR2218" s="6"/>
      <c r="FS2218" s="6"/>
      <c r="FT2218" s="6"/>
      <c r="FU2218" s="6"/>
      <c r="FV2218" s="6"/>
      <c r="FW2218" s="6"/>
      <c r="FX2218" s="6"/>
      <c r="FY2218" s="6"/>
      <c r="FZ2218" s="6"/>
      <c r="GA2218" s="6"/>
      <c r="GB2218" s="6"/>
      <c r="GC2218" s="6"/>
      <c r="GD2218" s="6"/>
      <c r="GE2218" s="6"/>
      <c r="GF2218" s="6"/>
      <c r="GG2218" s="6"/>
      <c r="GH2218" s="6"/>
      <c r="GI2218" s="6"/>
      <c r="GJ2218" s="6"/>
      <c r="GK2218" s="6"/>
      <c r="GL2218" s="6"/>
      <c r="GM2218" s="6"/>
      <c r="GN2218" s="6"/>
      <c r="GO2218" s="6"/>
      <c r="GP2218" s="6"/>
      <c r="GQ2218" s="6"/>
      <c r="GR2218" s="6"/>
      <c r="GS2218" s="6"/>
      <c r="GT2218" s="6"/>
      <c r="GU2218" s="6"/>
      <c r="GV2218" s="6"/>
      <c r="GW2218" s="6"/>
      <c r="GX2218" s="6"/>
      <c r="GY2218" s="6"/>
      <c r="GZ2218" s="6"/>
    </row>
    <row r="2219" spans="1:208" x14ac:dyDescent="0.15">
      <c r="A2219" s="153"/>
      <c r="B2219" s="23"/>
      <c r="C2219" s="18"/>
      <c r="D2219" s="17"/>
      <c r="E2219" s="18"/>
      <c r="F2219" s="18"/>
      <c r="G2219" s="18"/>
      <c r="H2219" s="18"/>
      <c r="I2219" s="17"/>
      <c r="J2219" s="5"/>
      <c r="K2219" s="2"/>
      <c r="L2219" s="27"/>
      <c r="M2219" s="14"/>
      <c r="N2219" s="14"/>
      <c r="O2219" s="27"/>
      <c r="P2219" s="18"/>
      <c r="Q2219" s="3"/>
      <c r="R2219" s="4"/>
      <c r="S2219" s="5"/>
      <c r="T2219" s="8"/>
      <c r="U2219" s="7"/>
      <c r="V2219" s="7"/>
      <c r="W2219" s="7"/>
      <c r="X2219" s="8"/>
      <c r="Y2219" s="6"/>
      <c r="Z2219" s="7"/>
      <c r="AA2219" s="8"/>
      <c r="AB2219" s="8"/>
      <c r="AC2219" s="8"/>
      <c r="AD2219" s="7"/>
      <c r="AE2219" s="9"/>
      <c r="AF2219" s="7"/>
      <c r="AG2219" s="7"/>
      <c r="AH2219" s="6"/>
      <c r="AI2219" s="6"/>
      <c r="AJ2219" s="6"/>
      <c r="AK2219" s="6"/>
      <c r="AL2219" s="6"/>
      <c r="AM2219" s="6"/>
      <c r="AN2219" s="6"/>
      <c r="AO2219" s="6"/>
      <c r="AP2219" s="6"/>
      <c r="AQ2219" s="6"/>
      <c r="AR2219" s="6"/>
      <c r="AS2219" s="6"/>
      <c r="AT2219" s="6"/>
      <c r="AU2219" s="6"/>
      <c r="AV2219" s="6"/>
      <c r="AW2219" s="6"/>
      <c r="AX2219" s="6"/>
      <c r="AY2219" s="6"/>
      <c r="AZ2219" s="6"/>
      <c r="BA2219" s="6"/>
      <c r="BB2219" s="6"/>
      <c r="BC2219" s="6"/>
      <c r="BD2219" s="6"/>
      <c r="BE2219" s="6"/>
      <c r="BF2219" s="6"/>
      <c r="BG2219" s="6"/>
      <c r="BH2219" s="6"/>
      <c r="BI2219" s="6"/>
      <c r="BJ2219" s="6"/>
      <c r="BK2219" s="6"/>
      <c r="BL2219" s="6"/>
      <c r="BM2219" s="6"/>
      <c r="BN2219" s="6"/>
      <c r="BO2219" s="6"/>
      <c r="BP2219" s="6"/>
      <c r="BQ2219" s="6"/>
      <c r="BR2219" s="6"/>
      <c r="BS2219" s="6"/>
      <c r="BT2219" s="6"/>
      <c r="BU2219" s="6"/>
      <c r="BV2219" s="6"/>
      <c r="BW2219" s="6"/>
      <c r="BX2219" s="6"/>
      <c r="BY2219" s="6"/>
      <c r="BZ2219" s="6"/>
      <c r="CA2219" s="6"/>
      <c r="CB2219" s="6"/>
      <c r="CC2219" s="6"/>
      <c r="CD2219" s="6"/>
      <c r="CE2219" s="6"/>
      <c r="CF2219" s="6"/>
      <c r="CG2219" s="6"/>
      <c r="CH2219" s="6"/>
      <c r="CI2219" s="6"/>
      <c r="CJ2219" s="6"/>
      <c r="CK2219" s="6"/>
      <c r="CL2219" s="6"/>
      <c r="CM2219" s="6"/>
      <c r="CN2219" s="6"/>
      <c r="CO2219" s="6"/>
      <c r="CP2219" s="6"/>
      <c r="CQ2219" s="6"/>
      <c r="CR2219" s="6"/>
      <c r="CS2219" s="6"/>
      <c r="CT2219" s="6"/>
      <c r="CU2219" s="6"/>
      <c r="CV2219" s="6"/>
      <c r="CW2219" s="6"/>
      <c r="CX2219" s="6"/>
      <c r="CY2219" s="6"/>
      <c r="CZ2219" s="6"/>
      <c r="DA2219" s="6"/>
      <c r="DB2219" s="6"/>
      <c r="DC2219" s="6"/>
      <c r="DD2219" s="6"/>
      <c r="DE2219" s="6"/>
      <c r="DF2219" s="6"/>
      <c r="DG2219" s="6"/>
      <c r="DH2219" s="6"/>
      <c r="DI2219" s="6"/>
      <c r="DJ2219" s="6"/>
      <c r="DK2219" s="6"/>
      <c r="DL2219" s="6"/>
      <c r="DM2219" s="6"/>
      <c r="DN2219" s="6"/>
      <c r="DO2219" s="6"/>
      <c r="DP2219" s="6"/>
      <c r="DQ2219" s="6"/>
      <c r="DR2219" s="6"/>
      <c r="DS2219" s="6"/>
      <c r="DT2219" s="6"/>
      <c r="DU2219" s="6"/>
      <c r="DV2219" s="6"/>
      <c r="DW2219" s="6"/>
      <c r="DX2219" s="6"/>
      <c r="DY2219" s="6"/>
      <c r="DZ2219" s="6"/>
      <c r="EA2219" s="6"/>
      <c r="EB2219" s="6"/>
      <c r="EC2219" s="6"/>
      <c r="ED2219" s="6"/>
      <c r="EE2219" s="6"/>
      <c r="EF2219" s="6"/>
      <c r="EG2219" s="6"/>
      <c r="EH2219" s="6"/>
      <c r="EI2219" s="6"/>
      <c r="EJ2219" s="6"/>
      <c r="EK2219" s="6"/>
      <c r="EL2219" s="6"/>
      <c r="EM2219" s="6"/>
      <c r="EN2219" s="6"/>
      <c r="EO2219" s="6"/>
      <c r="EP2219" s="6"/>
      <c r="EQ2219" s="6"/>
      <c r="ER2219" s="6"/>
      <c r="ES2219" s="6"/>
      <c r="ET2219" s="6"/>
      <c r="EU2219" s="6"/>
      <c r="EV2219" s="6"/>
      <c r="EW2219" s="6"/>
      <c r="EX2219" s="6"/>
      <c r="EY2219" s="6"/>
      <c r="EZ2219" s="6"/>
      <c r="FA2219" s="6"/>
      <c r="FB2219" s="6"/>
      <c r="FC2219" s="6"/>
      <c r="FD2219" s="6"/>
      <c r="FE2219" s="6"/>
      <c r="FF2219" s="6"/>
      <c r="FG2219" s="6"/>
      <c r="FH2219" s="6"/>
      <c r="FI2219" s="6"/>
      <c r="FJ2219" s="6"/>
      <c r="FK2219" s="6"/>
      <c r="FL2219" s="6"/>
      <c r="FM2219" s="6"/>
      <c r="FN2219" s="6"/>
      <c r="FO2219" s="6"/>
      <c r="FP2219" s="6"/>
      <c r="FQ2219" s="6"/>
      <c r="FR2219" s="6"/>
      <c r="FS2219" s="6"/>
      <c r="FT2219" s="6"/>
      <c r="FU2219" s="6"/>
      <c r="FV2219" s="6"/>
      <c r="FW2219" s="6"/>
      <c r="FX2219" s="6"/>
      <c r="FY2219" s="6"/>
      <c r="FZ2219" s="6"/>
      <c r="GA2219" s="6"/>
      <c r="GB2219" s="6"/>
      <c r="GC2219" s="6"/>
      <c r="GD2219" s="6"/>
      <c r="GE2219" s="6"/>
      <c r="GF2219" s="6"/>
      <c r="GG2219" s="6"/>
      <c r="GH2219" s="6"/>
      <c r="GI2219" s="6"/>
      <c r="GJ2219" s="6"/>
      <c r="GK2219" s="6"/>
      <c r="GL2219" s="6"/>
      <c r="GM2219" s="6"/>
      <c r="GN2219" s="6"/>
      <c r="GO2219" s="6"/>
      <c r="GP2219" s="6"/>
      <c r="GQ2219" s="6"/>
      <c r="GR2219" s="6"/>
      <c r="GS2219" s="6"/>
      <c r="GT2219" s="6"/>
      <c r="GU2219" s="6"/>
      <c r="GV2219" s="6"/>
      <c r="GW2219" s="6"/>
      <c r="GX2219" s="6"/>
      <c r="GY2219" s="6"/>
      <c r="GZ2219" s="6"/>
    </row>
    <row r="2220" spans="1:208" x14ac:dyDescent="0.15">
      <c r="A2220" s="153"/>
      <c r="B2220" s="23"/>
      <c r="C2220" s="18"/>
      <c r="D2220" s="17"/>
      <c r="E2220" s="18"/>
      <c r="F2220" s="18"/>
      <c r="G2220" s="18"/>
      <c r="H2220" s="18"/>
      <c r="I2220" s="17"/>
      <c r="J2220" s="5"/>
      <c r="K2220" s="2"/>
      <c r="L2220" s="27"/>
      <c r="M2220" s="14"/>
      <c r="N2220" s="14"/>
      <c r="O2220" s="27"/>
      <c r="P2220" s="18"/>
      <c r="Q2220" s="3"/>
      <c r="R2220" s="4"/>
      <c r="S2220" s="5"/>
      <c r="T2220" s="8"/>
      <c r="U2220" s="7"/>
      <c r="V2220" s="7"/>
      <c r="W2220" s="7"/>
      <c r="X2220" s="8"/>
      <c r="Y2220" s="6"/>
      <c r="Z2220" s="7"/>
      <c r="AA2220" s="8"/>
      <c r="AB2220" s="8"/>
      <c r="AC2220" s="8"/>
      <c r="AD2220" s="7"/>
      <c r="AE2220" s="9"/>
      <c r="AF2220" s="7"/>
      <c r="AG2220" s="7"/>
      <c r="AH2220" s="6"/>
      <c r="AI2220" s="6"/>
      <c r="AJ2220" s="6"/>
      <c r="AK2220" s="6"/>
      <c r="AL2220" s="6"/>
      <c r="AM2220" s="6"/>
      <c r="AN2220" s="6"/>
      <c r="AO2220" s="6"/>
      <c r="AP2220" s="6"/>
      <c r="AQ2220" s="6"/>
      <c r="AR2220" s="6"/>
      <c r="AS2220" s="6"/>
      <c r="AT2220" s="6"/>
      <c r="AU2220" s="6"/>
      <c r="AV2220" s="6"/>
      <c r="AW2220" s="6"/>
      <c r="AX2220" s="6"/>
      <c r="AY2220" s="6"/>
      <c r="AZ2220" s="6"/>
      <c r="BA2220" s="6"/>
      <c r="BB2220" s="6"/>
      <c r="BC2220" s="6"/>
      <c r="BD2220" s="6"/>
      <c r="BE2220" s="6"/>
      <c r="BF2220" s="6"/>
      <c r="BG2220" s="6"/>
      <c r="BH2220" s="6"/>
      <c r="BI2220" s="6"/>
      <c r="BJ2220" s="6"/>
      <c r="BK2220" s="6"/>
      <c r="BL2220" s="6"/>
      <c r="BM2220" s="6"/>
      <c r="BN2220" s="6"/>
      <c r="BO2220" s="6"/>
      <c r="BP2220" s="6"/>
      <c r="BQ2220" s="6"/>
      <c r="BR2220" s="6"/>
      <c r="BS2220" s="6"/>
      <c r="BT2220" s="6"/>
      <c r="BU2220" s="6"/>
      <c r="BV2220" s="6"/>
      <c r="BW2220" s="6"/>
      <c r="BX2220" s="6"/>
      <c r="BY2220" s="6"/>
      <c r="BZ2220" s="6"/>
      <c r="CA2220" s="6"/>
      <c r="CB2220" s="6"/>
      <c r="CC2220" s="6"/>
      <c r="CD2220" s="6"/>
      <c r="CE2220" s="6"/>
      <c r="CF2220" s="6"/>
      <c r="CG2220" s="6"/>
      <c r="CH2220" s="6"/>
      <c r="CI2220" s="6"/>
      <c r="CJ2220" s="6"/>
      <c r="CK2220" s="6"/>
      <c r="CL2220" s="6"/>
      <c r="CM2220" s="6"/>
      <c r="CN2220" s="6"/>
      <c r="CO2220" s="6"/>
      <c r="CP2220" s="6"/>
      <c r="CQ2220" s="6"/>
      <c r="CR2220" s="6"/>
      <c r="CS2220" s="6"/>
      <c r="CT2220" s="6"/>
      <c r="CU2220" s="6"/>
      <c r="CV2220" s="6"/>
      <c r="CW2220" s="6"/>
      <c r="CX2220" s="6"/>
      <c r="CY2220" s="6"/>
      <c r="CZ2220" s="6"/>
      <c r="DA2220" s="6"/>
      <c r="DB2220" s="6"/>
      <c r="DC2220" s="6"/>
      <c r="DD2220" s="6"/>
      <c r="DE2220" s="6"/>
      <c r="DF2220" s="6"/>
      <c r="DG2220" s="6"/>
      <c r="DH2220" s="6"/>
      <c r="DI2220" s="6"/>
      <c r="DJ2220" s="6"/>
      <c r="DK2220" s="6"/>
      <c r="DL2220" s="6"/>
      <c r="DM2220" s="6"/>
      <c r="DN2220" s="6"/>
      <c r="DO2220" s="6"/>
      <c r="DP2220" s="6"/>
      <c r="DQ2220" s="6"/>
      <c r="DR2220" s="6"/>
      <c r="DS2220" s="6"/>
      <c r="DT2220" s="6"/>
      <c r="DU2220" s="6"/>
      <c r="DV2220" s="6"/>
      <c r="DW2220" s="6"/>
      <c r="DX2220" s="6"/>
      <c r="DY2220" s="6"/>
      <c r="DZ2220" s="6"/>
      <c r="EA2220" s="6"/>
      <c r="EB2220" s="6"/>
      <c r="EC2220" s="6"/>
      <c r="ED2220" s="6"/>
      <c r="EE2220" s="6"/>
      <c r="EF2220" s="6"/>
      <c r="EG2220" s="6"/>
      <c r="EH2220" s="6"/>
      <c r="EI2220" s="6"/>
      <c r="EJ2220" s="6"/>
      <c r="EK2220" s="6"/>
      <c r="EL2220" s="6"/>
      <c r="EM2220" s="6"/>
      <c r="EN2220" s="6"/>
      <c r="EO2220" s="6"/>
      <c r="EP2220" s="6"/>
      <c r="EQ2220" s="6"/>
      <c r="ER2220" s="6"/>
      <c r="ES2220" s="6"/>
      <c r="ET2220" s="6"/>
      <c r="EU2220" s="6"/>
      <c r="EV2220" s="6"/>
      <c r="EW2220" s="6"/>
      <c r="EX2220" s="6"/>
      <c r="EY2220" s="6"/>
      <c r="EZ2220" s="6"/>
      <c r="FA2220" s="6"/>
      <c r="FB2220" s="6"/>
      <c r="FC2220" s="6"/>
      <c r="FD2220" s="6"/>
      <c r="FE2220" s="6"/>
      <c r="FF2220" s="6"/>
      <c r="FG2220" s="6"/>
      <c r="FH2220" s="6"/>
      <c r="FI2220" s="6"/>
      <c r="FJ2220" s="6"/>
      <c r="FK2220" s="6"/>
      <c r="FL2220" s="6"/>
      <c r="FM2220" s="6"/>
      <c r="FN2220" s="6"/>
      <c r="FO2220" s="6"/>
      <c r="FP2220" s="6"/>
      <c r="FQ2220" s="6"/>
      <c r="FR2220" s="6"/>
      <c r="FS2220" s="6"/>
      <c r="FT2220" s="6"/>
      <c r="FU2220" s="6"/>
      <c r="FV2220" s="6"/>
      <c r="FW2220" s="6"/>
      <c r="FX2220" s="6"/>
      <c r="FY2220" s="6"/>
      <c r="FZ2220" s="6"/>
      <c r="GA2220" s="6"/>
      <c r="GB2220" s="6"/>
      <c r="GC2220" s="6"/>
      <c r="GD2220" s="6"/>
      <c r="GE2220" s="6"/>
      <c r="GF2220" s="6"/>
      <c r="GG2220" s="6"/>
      <c r="GH2220" s="6"/>
      <c r="GI2220" s="6"/>
      <c r="GJ2220" s="6"/>
      <c r="GK2220" s="6"/>
      <c r="GL2220" s="6"/>
      <c r="GM2220" s="6"/>
      <c r="GN2220" s="6"/>
      <c r="GO2220" s="6"/>
      <c r="GP2220" s="6"/>
      <c r="GQ2220" s="6"/>
      <c r="GR2220" s="6"/>
      <c r="GS2220" s="6"/>
      <c r="GT2220" s="6"/>
      <c r="GU2220" s="6"/>
      <c r="GV2220" s="6"/>
      <c r="GW2220" s="6"/>
      <c r="GX2220" s="6"/>
      <c r="GY2220" s="6"/>
      <c r="GZ2220" s="6"/>
    </row>
    <row r="2221" spans="1:208" x14ac:dyDescent="0.15">
      <c r="A2221" s="153"/>
      <c r="B2221" s="23"/>
      <c r="C2221" s="18"/>
      <c r="D2221" s="17"/>
      <c r="E2221" s="18"/>
      <c r="F2221" s="18"/>
      <c r="G2221" s="18"/>
      <c r="H2221" s="18"/>
      <c r="I2221" s="17"/>
      <c r="J2221" s="5"/>
      <c r="K2221" s="2"/>
      <c r="L2221" s="27"/>
      <c r="M2221" s="14"/>
      <c r="N2221" s="14"/>
      <c r="O2221" s="27"/>
      <c r="P2221" s="18"/>
      <c r="Q2221" s="3"/>
      <c r="R2221" s="4"/>
      <c r="S2221" s="5"/>
      <c r="T2221" s="8"/>
      <c r="U2221" s="7"/>
      <c r="V2221" s="7"/>
      <c r="W2221" s="7"/>
      <c r="X2221" s="8"/>
      <c r="Y2221" s="6"/>
      <c r="Z2221" s="7"/>
      <c r="AA2221" s="8"/>
      <c r="AB2221" s="8"/>
      <c r="AC2221" s="8"/>
      <c r="AD2221" s="7"/>
      <c r="AE2221" s="9"/>
      <c r="AF2221" s="7"/>
      <c r="AG2221" s="7"/>
      <c r="AH2221" s="6"/>
      <c r="AI2221" s="6"/>
      <c r="AJ2221" s="6"/>
      <c r="AK2221" s="6"/>
      <c r="AL2221" s="6"/>
      <c r="AM2221" s="6"/>
      <c r="AN2221" s="6"/>
      <c r="AO2221" s="6"/>
      <c r="AP2221" s="6"/>
      <c r="AQ2221" s="6"/>
      <c r="AR2221" s="6"/>
      <c r="AS2221" s="6"/>
      <c r="AT2221" s="6"/>
      <c r="AU2221" s="6"/>
      <c r="AV2221" s="6"/>
      <c r="AW2221" s="6"/>
      <c r="AX2221" s="6"/>
      <c r="AY2221" s="6"/>
      <c r="AZ2221" s="6"/>
      <c r="BA2221" s="6"/>
      <c r="BB2221" s="6"/>
      <c r="BC2221" s="6"/>
      <c r="BD2221" s="6"/>
      <c r="BE2221" s="6"/>
      <c r="BF2221" s="6"/>
      <c r="BG2221" s="6"/>
      <c r="BH2221" s="6"/>
      <c r="BI2221" s="6"/>
      <c r="BJ2221" s="6"/>
      <c r="BK2221" s="6"/>
      <c r="BL2221" s="6"/>
      <c r="BM2221" s="6"/>
      <c r="BN2221" s="6"/>
      <c r="BO2221" s="6"/>
      <c r="BP2221" s="6"/>
      <c r="BQ2221" s="6"/>
      <c r="BR2221" s="6"/>
      <c r="BS2221" s="6"/>
      <c r="BT2221" s="6"/>
      <c r="BU2221" s="6"/>
      <c r="BV2221" s="6"/>
      <c r="BW2221" s="6"/>
      <c r="BX2221" s="6"/>
      <c r="BY2221" s="6"/>
      <c r="BZ2221" s="6"/>
      <c r="CA2221" s="6"/>
      <c r="CB2221" s="6"/>
      <c r="CC2221" s="6"/>
      <c r="CD2221" s="6"/>
      <c r="CE2221" s="6"/>
      <c r="CF2221" s="6"/>
      <c r="CG2221" s="6"/>
      <c r="CH2221" s="6"/>
      <c r="CI2221" s="6"/>
      <c r="CJ2221" s="6"/>
      <c r="CK2221" s="6"/>
      <c r="CL2221" s="6"/>
      <c r="CM2221" s="6"/>
      <c r="CN2221" s="6"/>
      <c r="CO2221" s="6"/>
      <c r="CP2221" s="6"/>
      <c r="CQ2221" s="6"/>
      <c r="CR2221" s="6"/>
      <c r="CS2221" s="6"/>
      <c r="CT2221" s="6"/>
      <c r="CU2221" s="6"/>
      <c r="CV2221" s="6"/>
      <c r="CW2221" s="6"/>
      <c r="CX2221" s="6"/>
      <c r="CY2221" s="6"/>
      <c r="CZ2221" s="6"/>
      <c r="DA2221" s="6"/>
      <c r="DB2221" s="6"/>
      <c r="DC2221" s="6"/>
      <c r="DD2221" s="6"/>
      <c r="DE2221" s="6"/>
      <c r="DF2221" s="6"/>
      <c r="DG2221" s="6"/>
      <c r="DH2221" s="6"/>
      <c r="DI2221" s="6"/>
      <c r="DJ2221" s="6"/>
      <c r="DK2221" s="6"/>
      <c r="DL2221" s="6"/>
      <c r="DM2221" s="6"/>
      <c r="DN2221" s="6"/>
      <c r="DO2221" s="6"/>
      <c r="DP2221" s="6"/>
      <c r="DQ2221" s="6"/>
      <c r="DR2221" s="6"/>
      <c r="DS2221" s="6"/>
      <c r="DT2221" s="6"/>
      <c r="DU2221" s="6"/>
      <c r="DV2221" s="6"/>
      <c r="DW2221" s="6"/>
      <c r="DX2221" s="6"/>
      <c r="DY2221" s="6"/>
      <c r="DZ2221" s="6"/>
      <c r="EA2221" s="6"/>
      <c r="EB2221" s="6"/>
      <c r="EC2221" s="6"/>
      <c r="ED2221" s="6"/>
      <c r="EE2221" s="6"/>
      <c r="EF2221" s="6"/>
      <c r="EG2221" s="6"/>
      <c r="EH2221" s="6"/>
      <c r="EI2221" s="6"/>
      <c r="EJ2221" s="6"/>
      <c r="EK2221" s="6"/>
      <c r="EL2221" s="6"/>
      <c r="EM2221" s="6"/>
      <c r="EN2221" s="6"/>
      <c r="EO2221" s="6"/>
      <c r="EP2221" s="6"/>
      <c r="EQ2221" s="6"/>
      <c r="ER2221" s="6"/>
      <c r="ES2221" s="6"/>
      <c r="ET2221" s="6"/>
      <c r="EU2221" s="6"/>
      <c r="EV2221" s="6"/>
      <c r="EW2221" s="6"/>
      <c r="EX2221" s="6"/>
      <c r="EY2221" s="6"/>
      <c r="EZ2221" s="6"/>
      <c r="FA2221" s="6"/>
      <c r="FB2221" s="6"/>
      <c r="FC2221" s="6"/>
      <c r="FD2221" s="6"/>
      <c r="FE2221" s="6"/>
      <c r="FF2221" s="6"/>
      <c r="FG2221" s="6"/>
      <c r="FH2221" s="6"/>
      <c r="FI2221" s="6"/>
      <c r="FJ2221" s="6"/>
      <c r="FK2221" s="6"/>
      <c r="FL2221" s="6"/>
      <c r="FM2221" s="6"/>
      <c r="FN2221" s="6"/>
      <c r="FO2221" s="6"/>
      <c r="FP2221" s="6"/>
      <c r="FQ2221" s="6"/>
      <c r="FR2221" s="6"/>
      <c r="FS2221" s="6"/>
      <c r="FT2221" s="6"/>
      <c r="FU2221" s="6"/>
      <c r="FV2221" s="6"/>
      <c r="FW2221" s="6"/>
      <c r="FX2221" s="6"/>
      <c r="FY2221" s="6"/>
      <c r="FZ2221" s="6"/>
      <c r="GA2221" s="6"/>
      <c r="GB2221" s="6"/>
      <c r="GC2221" s="6"/>
      <c r="GD2221" s="6"/>
      <c r="GE2221" s="6"/>
      <c r="GF2221" s="6"/>
      <c r="GG2221" s="6"/>
      <c r="GH2221" s="6"/>
      <c r="GI2221" s="6"/>
      <c r="GJ2221" s="6"/>
      <c r="GK2221" s="6"/>
      <c r="GL2221" s="6"/>
      <c r="GM2221" s="6"/>
      <c r="GN2221" s="6"/>
      <c r="GO2221" s="6"/>
      <c r="GP2221" s="6"/>
      <c r="GQ2221" s="6"/>
      <c r="GR2221" s="6"/>
      <c r="GS2221" s="6"/>
      <c r="GT2221" s="6"/>
      <c r="GU2221" s="6"/>
      <c r="GV2221" s="6"/>
      <c r="GW2221" s="6"/>
      <c r="GX2221" s="6"/>
      <c r="GY2221" s="6"/>
      <c r="GZ2221" s="6"/>
    </row>
    <row r="2222" spans="1:208" x14ac:dyDescent="0.15">
      <c r="A2222" s="153"/>
      <c r="B2222" s="23"/>
      <c r="C2222" s="18"/>
      <c r="D2222" s="17"/>
      <c r="E2222" s="18"/>
      <c r="F2222" s="18"/>
      <c r="G2222" s="18"/>
      <c r="H2222" s="18"/>
      <c r="I2222" s="17"/>
      <c r="J2222" s="5"/>
      <c r="K2222" s="2"/>
      <c r="L2222" s="27"/>
      <c r="M2222" s="14"/>
      <c r="N2222" s="14"/>
      <c r="O2222" s="27"/>
      <c r="P2222" s="18"/>
      <c r="Q2222" s="3"/>
      <c r="R2222" s="4"/>
      <c r="S2222" s="5"/>
      <c r="T2222" s="8"/>
      <c r="U2222" s="7"/>
      <c r="V2222" s="7"/>
      <c r="W2222" s="7"/>
      <c r="X2222" s="8"/>
      <c r="Y2222" s="6"/>
      <c r="Z2222" s="7"/>
      <c r="AA2222" s="8"/>
      <c r="AB2222" s="8"/>
      <c r="AC2222" s="8"/>
      <c r="AD2222" s="7"/>
      <c r="AE2222" s="9"/>
      <c r="AF2222" s="7"/>
      <c r="AG2222" s="7"/>
      <c r="AH2222" s="6"/>
      <c r="AI2222" s="6"/>
      <c r="AJ2222" s="6"/>
      <c r="AK2222" s="6"/>
      <c r="AL2222" s="6"/>
      <c r="AM2222" s="6"/>
      <c r="AN2222" s="6"/>
      <c r="AO2222" s="6"/>
      <c r="AP2222" s="6"/>
      <c r="AQ2222" s="6"/>
      <c r="AR2222" s="6"/>
      <c r="AS2222" s="6"/>
      <c r="AT2222" s="6"/>
      <c r="AU2222" s="6"/>
      <c r="AV2222" s="6"/>
      <c r="AW2222" s="6"/>
      <c r="AX2222" s="6"/>
      <c r="AY2222" s="6"/>
      <c r="AZ2222" s="6"/>
      <c r="BA2222" s="6"/>
      <c r="BB2222" s="6"/>
      <c r="BC2222" s="6"/>
      <c r="BD2222" s="6"/>
      <c r="BE2222" s="6"/>
      <c r="BF2222" s="6"/>
      <c r="BG2222" s="6"/>
      <c r="BH2222" s="6"/>
      <c r="BI2222" s="6"/>
      <c r="BJ2222" s="6"/>
      <c r="BK2222" s="6"/>
      <c r="BL2222" s="6"/>
      <c r="BM2222" s="6"/>
      <c r="BN2222" s="6"/>
      <c r="BO2222" s="6"/>
      <c r="BP2222" s="6"/>
      <c r="BQ2222" s="6"/>
      <c r="BR2222" s="6"/>
      <c r="BS2222" s="6"/>
      <c r="BT2222" s="6"/>
      <c r="BU2222" s="6"/>
      <c r="BV2222" s="6"/>
      <c r="BW2222" s="6"/>
      <c r="BX2222" s="6"/>
      <c r="BY2222" s="6"/>
      <c r="BZ2222" s="6"/>
      <c r="CA2222" s="6"/>
      <c r="CB2222" s="6"/>
      <c r="CC2222" s="6"/>
      <c r="CD2222" s="6"/>
      <c r="CE2222" s="6"/>
      <c r="CF2222" s="6"/>
      <c r="CG2222" s="6"/>
      <c r="CH2222" s="6"/>
      <c r="CI2222" s="6"/>
      <c r="CJ2222" s="6"/>
      <c r="CK2222" s="6"/>
      <c r="CL2222" s="6"/>
      <c r="CM2222" s="6"/>
      <c r="CN2222" s="6"/>
      <c r="CO2222" s="6"/>
      <c r="CP2222" s="6"/>
      <c r="CQ2222" s="6"/>
      <c r="CR2222" s="6"/>
      <c r="CS2222" s="6"/>
      <c r="CT2222" s="6"/>
      <c r="CU2222" s="6"/>
      <c r="CV2222" s="6"/>
      <c r="CW2222" s="6"/>
      <c r="CX2222" s="6"/>
      <c r="CY2222" s="6"/>
      <c r="CZ2222" s="6"/>
      <c r="DA2222" s="6"/>
      <c r="DB2222" s="6"/>
      <c r="DC2222" s="6"/>
      <c r="DD2222" s="6"/>
      <c r="DE2222" s="6"/>
      <c r="DF2222" s="6"/>
      <c r="DG2222" s="6"/>
      <c r="DH2222" s="6"/>
      <c r="DI2222" s="6"/>
      <c r="DJ2222" s="6"/>
      <c r="DK2222" s="6"/>
      <c r="DL2222" s="6"/>
      <c r="DM2222" s="6"/>
      <c r="DN2222" s="6"/>
      <c r="DO2222" s="6"/>
      <c r="DP2222" s="6"/>
      <c r="DQ2222" s="6"/>
      <c r="DR2222" s="6"/>
      <c r="DS2222" s="6"/>
      <c r="DT2222" s="6"/>
      <c r="DU2222" s="6"/>
      <c r="DV2222" s="6"/>
      <c r="DW2222" s="6"/>
      <c r="DX2222" s="6"/>
      <c r="DY2222" s="6"/>
      <c r="DZ2222" s="6"/>
      <c r="EA2222" s="6"/>
      <c r="EB2222" s="6"/>
      <c r="EC2222" s="6"/>
      <c r="ED2222" s="6"/>
      <c r="EE2222" s="6"/>
      <c r="EF2222" s="6"/>
      <c r="EG2222" s="6"/>
      <c r="EH2222" s="6"/>
      <c r="EI2222" s="6"/>
      <c r="EJ2222" s="6"/>
      <c r="EK2222" s="6"/>
      <c r="EL2222" s="6"/>
      <c r="EM2222" s="6"/>
      <c r="EN2222" s="6"/>
      <c r="EO2222" s="6"/>
      <c r="EP2222" s="6"/>
      <c r="EQ2222" s="6"/>
      <c r="ER2222" s="6"/>
      <c r="ES2222" s="6"/>
      <c r="ET2222" s="6"/>
      <c r="EU2222" s="6"/>
      <c r="EV2222" s="6"/>
      <c r="EW2222" s="6"/>
      <c r="EX2222" s="6"/>
      <c r="EY2222" s="6"/>
      <c r="EZ2222" s="6"/>
      <c r="FA2222" s="6"/>
      <c r="FB2222" s="6"/>
      <c r="FC2222" s="6"/>
      <c r="FD2222" s="6"/>
      <c r="FE2222" s="6"/>
      <c r="FF2222" s="6"/>
      <c r="FG2222" s="6"/>
      <c r="FH2222" s="6"/>
      <c r="FI2222" s="6"/>
      <c r="FJ2222" s="6"/>
      <c r="FK2222" s="6"/>
      <c r="FL2222" s="6"/>
      <c r="FM2222" s="6"/>
      <c r="FN2222" s="6"/>
      <c r="FO2222" s="6"/>
      <c r="FP2222" s="6"/>
      <c r="FQ2222" s="6"/>
      <c r="FR2222" s="6"/>
      <c r="FS2222" s="6"/>
      <c r="FT2222" s="6"/>
      <c r="FU2222" s="6"/>
      <c r="FV2222" s="6"/>
      <c r="FW2222" s="6"/>
      <c r="FX2222" s="6"/>
      <c r="FY2222" s="6"/>
      <c r="FZ2222" s="6"/>
      <c r="GA2222" s="6"/>
      <c r="GB2222" s="6"/>
      <c r="GC2222" s="6"/>
      <c r="GD2222" s="6"/>
      <c r="GE2222" s="6"/>
      <c r="GF2222" s="6"/>
      <c r="GG2222" s="6"/>
      <c r="GH2222" s="6"/>
      <c r="GI2222" s="6"/>
      <c r="GJ2222" s="6"/>
      <c r="GK2222" s="6"/>
      <c r="GL2222" s="6"/>
      <c r="GM2222" s="6"/>
      <c r="GN2222" s="6"/>
      <c r="GO2222" s="6"/>
      <c r="GP2222" s="6"/>
      <c r="GQ2222" s="6"/>
      <c r="GR2222" s="6"/>
      <c r="GS2222" s="6"/>
      <c r="GT2222" s="6"/>
      <c r="GU2222" s="6"/>
      <c r="GV2222" s="6"/>
      <c r="GW2222" s="6"/>
      <c r="GX2222" s="6"/>
      <c r="GY2222" s="6"/>
      <c r="GZ2222" s="6"/>
    </row>
    <row r="2223" spans="1:208" x14ac:dyDescent="0.15">
      <c r="A2223" s="153"/>
      <c r="B2223" s="23"/>
      <c r="C2223" s="18"/>
      <c r="D2223" s="17"/>
      <c r="E2223" s="18"/>
      <c r="F2223" s="18"/>
      <c r="G2223" s="18"/>
      <c r="H2223" s="18"/>
      <c r="I2223" s="17"/>
      <c r="J2223" s="5"/>
      <c r="K2223" s="2"/>
      <c r="L2223" s="27"/>
      <c r="M2223" s="14"/>
      <c r="N2223" s="14"/>
      <c r="O2223" s="27"/>
      <c r="P2223" s="18"/>
      <c r="Q2223" s="3"/>
      <c r="R2223" s="4"/>
      <c r="S2223" s="5"/>
      <c r="T2223" s="8"/>
      <c r="U2223" s="7"/>
      <c r="V2223" s="7"/>
      <c r="W2223" s="7"/>
      <c r="X2223" s="8"/>
      <c r="Y2223" s="6"/>
      <c r="Z2223" s="7"/>
      <c r="AA2223" s="8"/>
      <c r="AB2223" s="8"/>
      <c r="AC2223" s="8"/>
      <c r="AD2223" s="7"/>
      <c r="AE2223" s="9"/>
      <c r="AF2223" s="7"/>
      <c r="AG2223" s="7"/>
      <c r="AH2223" s="6"/>
      <c r="AI2223" s="6"/>
      <c r="AJ2223" s="6"/>
      <c r="AK2223" s="6"/>
      <c r="AL2223" s="6"/>
      <c r="AM2223" s="6"/>
      <c r="AN2223" s="6"/>
      <c r="AO2223" s="6"/>
      <c r="AP2223" s="6"/>
      <c r="AQ2223" s="6"/>
      <c r="AR2223" s="6"/>
      <c r="AS2223" s="6"/>
      <c r="AT2223" s="6"/>
      <c r="AU2223" s="6"/>
      <c r="AV2223" s="6"/>
      <c r="AW2223" s="6"/>
      <c r="AX2223" s="6"/>
      <c r="AY2223" s="6"/>
      <c r="AZ2223" s="6"/>
      <c r="BA2223" s="6"/>
      <c r="BB2223" s="6"/>
      <c r="BC2223" s="6"/>
      <c r="BD2223" s="6"/>
      <c r="BE2223" s="6"/>
      <c r="BF2223" s="6"/>
      <c r="BG2223" s="6"/>
      <c r="BH2223" s="6"/>
      <c r="BI2223" s="6"/>
      <c r="BJ2223" s="6"/>
      <c r="BK2223" s="6"/>
      <c r="BL2223" s="6"/>
      <c r="BM2223" s="6"/>
      <c r="BN2223" s="6"/>
      <c r="BO2223" s="6"/>
      <c r="BP2223" s="6"/>
      <c r="BQ2223" s="6"/>
      <c r="BR2223" s="6"/>
      <c r="BS2223" s="6"/>
      <c r="BT2223" s="6"/>
      <c r="BU2223" s="6"/>
      <c r="BV2223" s="6"/>
      <c r="BW2223" s="6"/>
      <c r="BX2223" s="6"/>
      <c r="BY2223" s="6"/>
      <c r="BZ2223" s="6"/>
      <c r="CA2223" s="6"/>
      <c r="CB2223" s="6"/>
      <c r="CC2223" s="6"/>
      <c r="CD2223" s="6"/>
      <c r="CE2223" s="6"/>
      <c r="CF2223" s="6"/>
      <c r="CG2223" s="6"/>
      <c r="CH2223" s="6"/>
      <c r="CI2223" s="6"/>
      <c r="CJ2223" s="6"/>
      <c r="CK2223" s="6"/>
      <c r="CL2223" s="6"/>
      <c r="CM2223" s="6"/>
      <c r="CN2223" s="6"/>
      <c r="CO2223" s="6"/>
      <c r="CP2223" s="6"/>
      <c r="CQ2223" s="6"/>
      <c r="CR2223" s="6"/>
      <c r="CS2223" s="6"/>
      <c r="CT2223" s="6"/>
      <c r="CU2223" s="6"/>
      <c r="CV2223" s="6"/>
      <c r="CW2223" s="6"/>
      <c r="CX2223" s="6"/>
      <c r="CY2223" s="6"/>
      <c r="CZ2223" s="6"/>
      <c r="DA2223" s="6"/>
      <c r="DB2223" s="6"/>
      <c r="DC2223" s="6"/>
      <c r="DD2223" s="6"/>
      <c r="DE2223" s="6"/>
      <c r="DF2223" s="6"/>
      <c r="DG2223" s="6"/>
      <c r="DH2223" s="6"/>
      <c r="DI2223" s="6"/>
      <c r="DJ2223" s="6"/>
      <c r="DK2223" s="6"/>
      <c r="DL2223" s="6"/>
      <c r="DM2223" s="6"/>
      <c r="DN2223" s="6"/>
      <c r="DO2223" s="6"/>
      <c r="DP2223" s="6"/>
      <c r="DQ2223" s="6"/>
      <c r="DR2223" s="6"/>
      <c r="DS2223" s="6"/>
      <c r="DT2223" s="6"/>
      <c r="DU2223" s="6"/>
      <c r="DV2223" s="6"/>
      <c r="DW2223" s="6"/>
      <c r="DX2223" s="6"/>
      <c r="DY2223" s="6"/>
      <c r="DZ2223" s="6"/>
      <c r="EA2223" s="6"/>
      <c r="EB2223" s="6"/>
      <c r="EC2223" s="6"/>
      <c r="ED2223" s="6"/>
      <c r="EE2223" s="6"/>
      <c r="EF2223" s="6"/>
      <c r="EG2223" s="6"/>
      <c r="EH2223" s="6"/>
      <c r="EI2223" s="6"/>
      <c r="EJ2223" s="6"/>
      <c r="EK2223" s="6"/>
      <c r="EL2223" s="6"/>
      <c r="EM2223" s="6"/>
      <c r="EN2223" s="6"/>
      <c r="EO2223" s="6"/>
      <c r="EP2223" s="6"/>
      <c r="EQ2223" s="6"/>
      <c r="ER2223" s="6"/>
      <c r="ES2223" s="6"/>
      <c r="ET2223" s="6"/>
      <c r="EU2223" s="6"/>
      <c r="EV2223" s="6"/>
      <c r="EW2223" s="6"/>
      <c r="EX2223" s="6"/>
      <c r="EY2223" s="6"/>
      <c r="EZ2223" s="6"/>
      <c r="FA2223" s="6"/>
      <c r="FB2223" s="6"/>
      <c r="FC2223" s="6"/>
      <c r="FD2223" s="6"/>
      <c r="FE2223" s="6"/>
      <c r="FF2223" s="6"/>
      <c r="FG2223" s="6"/>
      <c r="FH2223" s="6"/>
      <c r="FI2223" s="6"/>
      <c r="FJ2223" s="6"/>
      <c r="FK2223" s="6"/>
      <c r="FL2223" s="6"/>
      <c r="FM2223" s="6"/>
      <c r="FN2223" s="6"/>
      <c r="FO2223" s="6"/>
      <c r="FP2223" s="6"/>
      <c r="FQ2223" s="6"/>
      <c r="FR2223" s="6"/>
      <c r="FS2223" s="6"/>
      <c r="FT2223" s="6"/>
      <c r="FU2223" s="6"/>
      <c r="FV2223" s="6"/>
      <c r="FW2223" s="6"/>
      <c r="FX2223" s="6"/>
      <c r="FY2223" s="6"/>
      <c r="FZ2223" s="6"/>
      <c r="GA2223" s="6"/>
      <c r="GB2223" s="6"/>
      <c r="GC2223" s="6"/>
      <c r="GD2223" s="6"/>
      <c r="GE2223" s="6"/>
      <c r="GF2223" s="6"/>
      <c r="GG2223" s="6"/>
      <c r="GH2223" s="6"/>
      <c r="GI2223" s="6"/>
      <c r="GJ2223" s="6"/>
      <c r="GK2223" s="6"/>
      <c r="GL2223" s="6"/>
      <c r="GM2223" s="6"/>
      <c r="GN2223" s="6"/>
      <c r="GO2223" s="6"/>
      <c r="GP2223" s="6"/>
      <c r="GQ2223" s="6"/>
      <c r="GR2223" s="6"/>
      <c r="GS2223" s="6"/>
      <c r="GT2223" s="6"/>
      <c r="GU2223" s="6"/>
      <c r="GV2223" s="6"/>
      <c r="GW2223" s="6"/>
      <c r="GX2223" s="6"/>
      <c r="GY2223" s="6"/>
      <c r="GZ2223" s="6"/>
    </row>
    <row r="2224" spans="1:208" x14ac:dyDescent="0.15">
      <c r="A2224" s="153"/>
      <c r="B2224" s="23"/>
      <c r="C2224" s="18"/>
      <c r="D2224" s="17"/>
      <c r="E2224" s="18"/>
      <c r="F2224" s="18"/>
      <c r="G2224" s="18"/>
      <c r="H2224" s="18"/>
      <c r="I2224" s="17"/>
      <c r="J2224" s="5"/>
      <c r="K2224" s="2"/>
      <c r="L2224" s="27"/>
      <c r="M2224" s="14"/>
      <c r="N2224" s="14"/>
      <c r="O2224" s="27"/>
      <c r="P2224" s="18"/>
      <c r="Q2224" s="3"/>
      <c r="R2224" s="4"/>
      <c r="S2224" s="5"/>
      <c r="T2224" s="8"/>
      <c r="U2224" s="7"/>
      <c r="V2224" s="7"/>
      <c r="W2224" s="7"/>
      <c r="X2224" s="8"/>
      <c r="Y2224" s="6"/>
      <c r="Z2224" s="7"/>
      <c r="AA2224" s="8"/>
      <c r="AB2224" s="8"/>
      <c r="AC2224" s="8"/>
      <c r="AD2224" s="7"/>
      <c r="AE2224" s="9"/>
      <c r="AF2224" s="7"/>
      <c r="AG2224" s="7"/>
      <c r="AH2224" s="6"/>
      <c r="AI2224" s="6"/>
      <c r="AJ2224" s="6"/>
      <c r="AK2224" s="6"/>
      <c r="AL2224" s="6"/>
      <c r="AM2224" s="6"/>
      <c r="AN2224" s="6"/>
      <c r="AO2224" s="6"/>
      <c r="AP2224" s="6"/>
      <c r="AQ2224" s="6"/>
      <c r="AR2224" s="6"/>
      <c r="AS2224" s="6"/>
      <c r="AT2224" s="6"/>
      <c r="AU2224" s="6"/>
      <c r="AV2224" s="6"/>
      <c r="AW2224" s="6"/>
      <c r="AX2224" s="6"/>
      <c r="AY2224" s="6"/>
      <c r="AZ2224" s="6"/>
      <c r="BA2224" s="6"/>
      <c r="BB2224" s="6"/>
      <c r="BC2224" s="6"/>
      <c r="BD2224" s="6"/>
      <c r="BE2224" s="6"/>
      <c r="BF2224" s="6"/>
      <c r="BG2224" s="6"/>
      <c r="BH2224" s="6"/>
      <c r="BI2224" s="6"/>
      <c r="BJ2224" s="6"/>
      <c r="BK2224" s="6"/>
      <c r="BL2224" s="6"/>
      <c r="BM2224" s="6"/>
      <c r="BN2224" s="6"/>
      <c r="BO2224" s="6"/>
      <c r="BP2224" s="6"/>
      <c r="BQ2224" s="6"/>
      <c r="BR2224" s="6"/>
      <c r="BS2224" s="6"/>
      <c r="BT2224" s="6"/>
      <c r="BU2224" s="6"/>
      <c r="BV2224" s="6"/>
      <c r="BW2224" s="6"/>
      <c r="BX2224" s="6"/>
      <c r="BY2224" s="6"/>
      <c r="BZ2224" s="6"/>
      <c r="CA2224" s="6"/>
      <c r="CB2224" s="6"/>
      <c r="CC2224" s="6"/>
      <c r="CD2224" s="6"/>
      <c r="CE2224" s="6"/>
      <c r="CF2224" s="6"/>
      <c r="CG2224" s="6"/>
      <c r="CH2224" s="6"/>
      <c r="CI2224" s="6"/>
      <c r="CJ2224" s="6"/>
      <c r="CK2224" s="6"/>
      <c r="CL2224" s="6"/>
      <c r="CM2224" s="6"/>
      <c r="CN2224" s="6"/>
      <c r="CO2224" s="6"/>
      <c r="CP2224" s="6"/>
      <c r="CQ2224" s="6"/>
      <c r="CR2224" s="6"/>
      <c r="CS2224" s="6"/>
      <c r="CT2224" s="6"/>
      <c r="CU2224" s="6"/>
      <c r="CV2224" s="6"/>
      <c r="CW2224" s="6"/>
      <c r="CX2224" s="6"/>
      <c r="CY2224" s="6"/>
      <c r="CZ2224" s="6"/>
      <c r="DA2224" s="6"/>
      <c r="DB2224" s="6"/>
      <c r="DC2224" s="6"/>
      <c r="DD2224" s="6"/>
      <c r="DE2224" s="6"/>
      <c r="DF2224" s="6"/>
      <c r="DG2224" s="6"/>
      <c r="DH2224" s="6"/>
      <c r="DI2224" s="6"/>
      <c r="DJ2224" s="6"/>
      <c r="DK2224" s="6"/>
      <c r="DL2224" s="6"/>
      <c r="DM2224" s="6"/>
      <c r="DN2224" s="6"/>
      <c r="DO2224" s="6"/>
      <c r="DP2224" s="6"/>
      <c r="DQ2224" s="6"/>
      <c r="DR2224" s="6"/>
      <c r="DS2224" s="6"/>
      <c r="DT2224" s="6"/>
      <c r="DU2224" s="6"/>
      <c r="DV2224" s="6"/>
      <c r="DW2224" s="6"/>
      <c r="DX2224" s="6"/>
      <c r="DY2224" s="6"/>
      <c r="DZ2224" s="6"/>
      <c r="EA2224" s="6"/>
      <c r="EB2224" s="6"/>
      <c r="EC2224" s="6"/>
      <c r="ED2224" s="6"/>
      <c r="EE2224" s="6"/>
      <c r="EF2224" s="6"/>
      <c r="EG2224" s="6"/>
      <c r="EH2224" s="6"/>
      <c r="EI2224" s="6"/>
      <c r="EJ2224" s="6"/>
      <c r="EK2224" s="6"/>
      <c r="EL2224" s="6"/>
      <c r="EM2224" s="6"/>
      <c r="EN2224" s="6"/>
      <c r="EO2224" s="6"/>
      <c r="EP2224" s="6"/>
      <c r="EQ2224" s="6"/>
      <c r="ER2224" s="6"/>
      <c r="ES2224" s="6"/>
      <c r="ET2224" s="6"/>
      <c r="EU2224" s="6"/>
      <c r="EV2224" s="6"/>
      <c r="EW2224" s="6"/>
      <c r="EX2224" s="6"/>
      <c r="EY2224" s="6"/>
      <c r="EZ2224" s="6"/>
      <c r="FA2224" s="6"/>
      <c r="FB2224" s="6"/>
      <c r="FC2224" s="6"/>
      <c r="FD2224" s="6"/>
      <c r="FE2224" s="6"/>
      <c r="FF2224" s="6"/>
      <c r="FG2224" s="6"/>
      <c r="FH2224" s="6"/>
      <c r="FI2224" s="6"/>
      <c r="FJ2224" s="6"/>
      <c r="FK2224" s="6"/>
      <c r="FL2224" s="6"/>
      <c r="FM2224" s="6"/>
      <c r="FN2224" s="6"/>
      <c r="FO2224" s="6"/>
      <c r="FP2224" s="6"/>
      <c r="FQ2224" s="6"/>
      <c r="FR2224" s="6"/>
      <c r="FS2224" s="6"/>
      <c r="FT2224" s="6"/>
      <c r="FU2224" s="6"/>
      <c r="FV2224" s="6"/>
      <c r="FW2224" s="6"/>
      <c r="FX2224" s="6"/>
      <c r="FY2224" s="6"/>
      <c r="FZ2224" s="6"/>
      <c r="GA2224" s="6"/>
      <c r="GB2224" s="6"/>
      <c r="GC2224" s="6"/>
      <c r="GD2224" s="6"/>
      <c r="GE2224" s="6"/>
      <c r="GF2224" s="6"/>
      <c r="GG2224" s="6"/>
      <c r="GH2224" s="6"/>
      <c r="GI2224" s="6"/>
      <c r="GJ2224" s="6"/>
      <c r="GK2224" s="6"/>
      <c r="GL2224" s="6"/>
      <c r="GM2224" s="6"/>
      <c r="GN2224" s="6"/>
      <c r="GO2224" s="6"/>
      <c r="GP2224" s="6"/>
      <c r="GQ2224" s="6"/>
      <c r="GR2224" s="6"/>
      <c r="GS2224" s="6"/>
      <c r="GT2224" s="6"/>
      <c r="GU2224" s="6"/>
      <c r="GV2224" s="6"/>
      <c r="GW2224" s="6"/>
      <c r="GX2224" s="6"/>
      <c r="GY2224" s="6"/>
      <c r="GZ2224" s="6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Matheus</cp:lastModifiedBy>
  <dcterms:created xsi:type="dcterms:W3CDTF">2017-01-17T19:15:49Z</dcterms:created>
  <dcterms:modified xsi:type="dcterms:W3CDTF">2018-09-10T22:01:24Z</dcterms:modified>
</cp:coreProperties>
</file>